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ilin Ye\OneDrive\5\VBA\week 2\"/>
    </mc:Choice>
  </mc:AlternateContent>
  <xr:revisionPtr revIDLastSave="13" documentId="8_{91805034-67C0-4665-9AA8-BB88441E3A1A}" xr6:coauthVersionLast="40" xr6:coauthVersionMax="40" xr10:uidLastSave="{65E34C4A-F1F4-47B4-8A15-174DF19A9DE1}"/>
  <bookViews>
    <workbookView xWindow="-108" yWindow="-108" windowWidth="23256" windowHeight="12576" activeTab="1" xr2:uid="{00000000-000D-0000-FFFF-FFFF00000000}"/>
  </bookViews>
  <sheets>
    <sheet name="T1" sheetId="6" r:id="rId1"/>
    <sheet name="T2_T5" sheetId="1" r:id="rId2"/>
    <sheet name="T6" sheetId="2" r:id="rId3"/>
    <sheet name="T7" sheetId="3" r:id="rId4"/>
    <sheet name="T8" sheetId="4" r:id="rId5"/>
    <sheet name="T9" sheetId="5" r:id="rId6"/>
  </sheets>
  <definedNames>
    <definedName name="_xlnm._FilterDatabase" localSheetId="1" hidden="1">T2_T5!$A$1:$H$4000</definedName>
    <definedName name="solver_adj" localSheetId="1" hidden="1">T2_T5!$K$2:$O$2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T2_T5!$J$2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0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</workbook>
</file>

<file path=xl/calcChain.xml><?xml version="1.0" encoding="utf-8"?>
<calcChain xmlns="http://schemas.openxmlformats.org/spreadsheetml/2006/main">
  <c r="Q4001" i="1" l="1"/>
  <c r="S4001" i="1"/>
  <c r="T4001" i="1" s="1"/>
  <c r="I4001" i="1" s="1"/>
  <c r="U4001" i="1" s="1"/>
  <c r="Q4000" i="1"/>
  <c r="S4000" i="1"/>
  <c r="T4000" i="1" s="1"/>
  <c r="I4000" i="1" s="1"/>
  <c r="U4000" i="1" s="1"/>
  <c r="Q3999" i="1"/>
  <c r="S3999" i="1"/>
  <c r="T3999" i="1" s="1"/>
  <c r="I3999" i="1" s="1"/>
  <c r="U3999" i="1" s="1"/>
  <c r="Q3998" i="1"/>
  <c r="S3998" i="1"/>
  <c r="T3998" i="1" s="1"/>
  <c r="I3998" i="1" s="1"/>
  <c r="U3998" i="1" s="1"/>
  <c r="Q3997" i="1"/>
  <c r="S3997" i="1"/>
  <c r="T3997" i="1" s="1"/>
  <c r="I3997" i="1" s="1"/>
  <c r="U3997" i="1" s="1"/>
  <c r="Q3996" i="1"/>
  <c r="S3996" i="1"/>
  <c r="T3996" i="1" s="1"/>
  <c r="I3996" i="1" s="1"/>
  <c r="U3996" i="1" s="1"/>
  <c r="Q3995" i="1"/>
  <c r="S3995" i="1"/>
  <c r="T3995" i="1" s="1"/>
  <c r="I3995" i="1" s="1"/>
  <c r="U3995" i="1" s="1"/>
  <c r="Q3994" i="1"/>
  <c r="S3994" i="1"/>
  <c r="T3994" i="1" s="1"/>
  <c r="I3994" i="1" s="1"/>
  <c r="U3994" i="1" s="1"/>
  <c r="Q3993" i="1"/>
  <c r="S3993" i="1"/>
  <c r="T3993" i="1" s="1"/>
  <c r="I3993" i="1" s="1"/>
  <c r="U3993" i="1" s="1"/>
  <c r="Q3992" i="1"/>
  <c r="S3992" i="1"/>
  <c r="T3992" i="1" s="1"/>
  <c r="I3992" i="1" s="1"/>
  <c r="U3992" i="1" s="1"/>
  <c r="Q3991" i="1"/>
  <c r="S3991" i="1"/>
  <c r="T3991" i="1" s="1"/>
  <c r="I3991" i="1" s="1"/>
  <c r="U3991" i="1" s="1"/>
  <c r="Q3990" i="1"/>
  <c r="S3990" i="1"/>
  <c r="T3990" i="1" s="1"/>
  <c r="I3990" i="1" s="1"/>
  <c r="U3990" i="1" s="1"/>
  <c r="Q3989" i="1"/>
  <c r="S3989" i="1"/>
  <c r="T3989" i="1" s="1"/>
  <c r="I3989" i="1" s="1"/>
  <c r="U3989" i="1" s="1"/>
  <c r="Q3988" i="1"/>
  <c r="S3988" i="1"/>
  <c r="T3988" i="1" s="1"/>
  <c r="I3988" i="1" s="1"/>
  <c r="U3988" i="1" s="1"/>
  <c r="Q3987" i="1"/>
  <c r="S3987" i="1"/>
  <c r="T3987" i="1" s="1"/>
  <c r="I3987" i="1" s="1"/>
  <c r="U3987" i="1" s="1"/>
  <c r="Q3986" i="1"/>
  <c r="S3986" i="1"/>
  <c r="T3986" i="1" s="1"/>
  <c r="I3986" i="1" s="1"/>
  <c r="U3986" i="1" s="1"/>
  <c r="Q3985" i="1"/>
  <c r="S3985" i="1"/>
  <c r="T3985" i="1" s="1"/>
  <c r="I3985" i="1" s="1"/>
  <c r="U3985" i="1" s="1"/>
  <c r="Q3984" i="1"/>
  <c r="S3984" i="1"/>
  <c r="T3984" i="1" s="1"/>
  <c r="I3984" i="1" s="1"/>
  <c r="U3984" i="1" s="1"/>
  <c r="Q3983" i="1"/>
  <c r="S3983" i="1"/>
  <c r="T3983" i="1" s="1"/>
  <c r="I3983" i="1" s="1"/>
  <c r="U3983" i="1" s="1"/>
  <c r="Q3982" i="1"/>
  <c r="S3982" i="1"/>
  <c r="T3982" i="1" s="1"/>
  <c r="I3982" i="1" s="1"/>
  <c r="U3982" i="1" s="1"/>
  <c r="Q3981" i="1"/>
  <c r="S3981" i="1"/>
  <c r="T3981" i="1" s="1"/>
  <c r="I3981" i="1" s="1"/>
  <c r="U3981" i="1" s="1"/>
  <c r="Q3980" i="1"/>
  <c r="S3980" i="1"/>
  <c r="T3980" i="1" s="1"/>
  <c r="I3980" i="1" s="1"/>
  <c r="U3980" i="1" s="1"/>
  <c r="Q3979" i="1"/>
  <c r="S3979" i="1"/>
  <c r="T3979" i="1" s="1"/>
  <c r="I3979" i="1" s="1"/>
  <c r="U3979" i="1" s="1"/>
  <c r="Q3978" i="1"/>
  <c r="S3978" i="1"/>
  <c r="T3978" i="1" s="1"/>
  <c r="I3978" i="1" s="1"/>
  <c r="U3978" i="1" s="1"/>
  <c r="Q3977" i="1"/>
  <c r="S3977" i="1"/>
  <c r="T3977" i="1" s="1"/>
  <c r="I3977" i="1" s="1"/>
  <c r="U3977" i="1" s="1"/>
  <c r="Q3976" i="1"/>
  <c r="S3976" i="1"/>
  <c r="T3976" i="1" s="1"/>
  <c r="I3976" i="1" s="1"/>
  <c r="U3976" i="1" s="1"/>
  <c r="Q3975" i="1"/>
  <c r="S3975" i="1"/>
  <c r="T3975" i="1" s="1"/>
  <c r="I3975" i="1" s="1"/>
  <c r="U3975" i="1" s="1"/>
  <c r="Q3974" i="1"/>
  <c r="S3974" i="1"/>
  <c r="T3974" i="1" s="1"/>
  <c r="I3974" i="1" s="1"/>
  <c r="U3974" i="1" s="1"/>
  <c r="Q3973" i="1"/>
  <c r="S3973" i="1"/>
  <c r="T3973" i="1" s="1"/>
  <c r="I3973" i="1" s="1"/>
  <c r="U3973" i="1" s="1"/>
  <c r="Q3972" i="1"/>
  <c r="S3972" i="1"/>
  <c r="T3972" i="1" s="1"/>
  <c r="I3972" i="1" s="1"/>
  <c r="U3972" i="1" s="1"/>
  <c r="Q3971" i="1"/>
  <c r="S3971" i="1"/>
  <c r="T3971" i="1" s="1"/>
  <c r="I3971" i="1" s="1"/>
  <c r="U3971" i="1" s="1"/>
  <c r="Q3970" i="1"/>
  <c r="S3970" i="1"/>
  <c r="T3970" i="1" s="1"/>
  <c r="I3970" i="1" s="1"/>
  <c r="U3970" i="1" s="1"/>
  <c r="Q3969" i="1"/>
  <c r="S3969" i="1"/>
  <c r="T3969" i="1" s="1"/>
  <c r="I3969" i="1" s="1"/>
  <c r="U3969" i="1" s="1"/>
  <c r="Q3968" i="1"/>
  <c r="S3968" i="1"/>
  <c r="T3968" i="1" s="1"/>
  <c r="I3968" i="1" s="1"/>
  <c r="U3968" i="1" s="1"/>
  <c r="Q3967" i="1"/>
  <c r="S3967" i="1"/>
  <c r="T3967" i="1" s="1"/>
  <c r="I3967" i="1" s="1"/>
  <c r="U3967" i="1" s="1"/>
  <c r="Q3966" i="1"/>
  <c r="S3966" i="1"/>
  <c r="T3966" i="1" s="1"/>
  <c r="I3966" i="1" s="1"/>
  <c r="U3966" i="1" s="1"/>
  <c r="Q3965" i="1"/>
  <c r="S3965" i="1"/>
  <c r="T3965" i="1" s="1"/>
  <c r="I3965" i="1" s="1"/>
  <c r="U3965" i="1" s="1"/>
  <c r="Q3964" i="1"/>
  <c r="S3964" i="1"/>
  <c r="T3964" i="1" s="1"/>
  <c r="I3964" i="1" s="1"/>
  <c r="U3964" i="1" s="1"/>
  <c r="Q3963" i="1"/>
  <c r="S3963" i="1"/>
  <c r="T3963" i="1" s="1"/>
  <c r="I3963" i="1" s="1"/>
  <c r="U3963" i="1" s="1"/>
  <c r="Q3962" i="1"/>
  <c r="S3962" i="1"/>
  <c r="T3962" i="1" s="1"/>
  <c r="I3962" i="1" s="1"/>
  <c r="U3962" i="1" s="1"/>
  <c r="Q3961" i="1"/>
  <c r="S3961" i="1"/>
  <c r="T3961" i="1" s="1"/>
  <c r="I3961" i="1" s="1"/>
  <c r="U3961" i="1" s="1"/>
  <c r="Q3960" i="1"/>
  <c r="S3960" i="1"/>
  <c r="T3960" i="1" s="1"/>
  <c r="I3960" i="1" s="1"/>
  <c r="U3960" i="1" s="1"/>
  <c r="Q3959" i="1"/>
  <c r="S3959" i="1"/>
  <c r="T3959" i="1" s="1"/>
  <c r="I3959" i="1" s="1"/>
  <c r="U3959" i="1" s="1"/>
  <c r="Q3958" i="1"/>
  <c r="S3958" i="1"/>
  <c r="T3958" i="1" s="1"/>
  <c r="I3958" i="1" s="1"/>
  <c r="U3958" i="1" s="1"/>
  <c r="Q3957" i="1"/>
  <c r="S3957" i="1"/>
  <c r="T3957" i="1" s="1"/>
  <c r="I3957" i="1" s="1"/>
  <c r="U3957" i="1" s="1"/>
  <c r="Q3956" i="1"/>
  <c r="S3956" i="1"/>
  <c r="T3956" i="1" s="1"/>
  <c r="I3956" i="1" s="1"/>
  <c r="U3956" i="1" s="1"/>
  <c r="Q3955" i="1"/>
  <c r="S3955" i="1"/>
  <c r="T3955" i="1" s="1"/>
  <c r="I3955" i="1" s="1"/>
  <c r="U3955" i="1" s="1"/>
  <c r="Q3954" i="1"/>
  <c r="S3954" i="1"/>
  <c r="T3954" i="1" s="1"/>
  <c r="I3954" i="1" s="1"/>
  <c r="U3954" i="1" s="1"/>
  <c r="Q3953" i="1"/>
  <c r="S3953" i="1"/>
  <c r="T3953" i="1" s="1"/>
  <c r="I3953" i="1" s="1"/>
  <c r="U3953" i="1" s="1"/>
  <c r="Q3952" i="1"/>
  <c r="S3952" i="1"/>
  <c r="T3952" i="1" s="1"/>
  <c r="I3952" i="1" s="1"/>
  <c r="U3952" i="1" s="1"/>
  <c r="Q3951" i="1"/>
  <c r="S3951" i="1"/>
  <c r="T3951" i="1" s="1"/>
  <c r="I3951" i="1" s="1"/>
  <c r="U3951" i="1" s="1"/>
  <c r="Q3950" i="1"/>
  <c r="S3950" i="1"/>
  <c r="T3950" i="1" s="1"/>
  <c r="I3950" i="1" s="1"/>
  <c r="U3950" i="1" s="1"/>
  <c r="Q3949" i="1"/>
  <c r="S3949" i="1"/>
  <c r="T3949" i="1" s="1"/>
  <c r="I3949" i="1" s="1"/>
  <c r="U3949" i="1" s="1"/>
  <c r="Q3948" i="1"/>
  <c r="S3948" i="1"/>
  <c r="T3948" i="1" s="1"/>
  <c r="I3948" i="1" s="1"/>
  <c r="U3948" i="1" s="1"/>
  <c r="Q3947" i="1"/>
  <c r="S3947" i="1"/>
  <c r="T3947" i="1" s="1"/>
  <c r="I3947" i="1" s="1"/>
  <c r="U3947" i="1" s="1"/>
  <c r="Q3946" i="1"/>
  <c r="S3946" i="1"/>
  <c r="T3946" i="1" s="1"/>
  <c r="I3946" i="1" s="1"/>
  <c r="U3946" i="1" s="1"/>
  <c r="Q3945" i="1"/>
  <c r="S3945" i="1"/>
  <c r="T3945" i="1" s="1"/>
  <c r="I3945" i="1" s="1"/>
  <c r="U3945" i="1" s="1"/>
  <c r="Q3944" i="1"/>
  <c r="S3944" i="1"/>
  <c r="T3944" i="1" s="1"/>
  <c r="I3944" i="1" s="1"/>
  <c r="U3944" i="1" s="1"/>
  <c r="Q3943" i="1"/>
  <c r="S3943" i="1"/>
  <c r="T3943" i="1" s="1"/>
  <c r="I3943" i="1" s="1"/>
  <c r="U3943" i="1" s="1"/>
  <c r="Q3942" i="1"/>
  <c r="S3942" i="1"/>
  <c r="T3942" i="1" s="1"/>
  <c r="I3942" i="1" s="1"/>
  <c r="U3942" i="1" s="1"/>
  <c r="Q3941" i="1"/>
  <c r="S3941" i="1"/>
  <c r="T3941" i="1" s="1"/>
  <c r="I3941" i="1" s="1"/>
  <c r="U3941" i="1" s="1"/>
  <c r="Q3940" i="1"/>
  <c r="S3940" i="1"/>
  <c r="T3940" i="1" s="1"/>
  <c r="I3940" i="1" s="1"/>
  <c r="U3940" i="1" s="1"/>
  <c r="Q3939" i="1"/>
  <c r="S3939" i="1"/>
  <c r="T3939" i="1" s="1"/>
  <c r="I3939" i="1" s="1"/>
  <c r="U3939" i="1" s="1"/>
  <c r="Q3938" i="1"/>
  <c r="S3938" i="1"/>
  <c r="T3938" i="1" s="1"/>
  <c r="I3938" i="1" s="1"/>
  <c r="U3938" i="1" s="1"/>
  <c r="Q3937" i="1"/>
  <c r="S3937" i="1"/>
  <c r="T3937" i="1" s="1"/>
  <c r="I3937" i="1" s="1"/>
  <c r="U3937" i="1" s="1"/>
  <c r="Q3936" i="1"/>
  <c r="S3936" i="1"/>
  <c r="T3936" i="1" s="1"/>
  <c r="I3936" i="1" s="1"/>
  <c r="U3936" i="1" s="1"/>
  <c r="Q3935" i="1"/>
  <c r="S3935" i="1"/>
  <c r="T3935" i="1" s="1"/>
  <c r="I3935" i="1" s="1"/>
  <c r="U3935" i="1" s="1"/>
  <c r="Q3934" i="1"/>
  <c r="S3934" i="1"/>
  <c r="T3934" i="1" s="1"/>
  <c r="I3934" i="1" s="1"/>
  <c r="U3934" i="1" s="1"/>
  <c r="Q3933" i="1"/>
  <c r="S3933" i="1"/>
  <c r="T3933" i="1" s="1"/>
  <c r="I3933" i="1" s="1"/>
  <c r="U3933" i="1" s="1"/>
  <c r="Q3932" i="1"/>
  <c r="S3932" i="1"/>
  <c r="T3932" i="1" s="1"/>
  <c r="I3932" i="1" s="1"/>
  <c r="U3932" i="1" s="1"/>
  <c r="Q3931" i="1"/>
  <c r="S3931" i="1"/>
  <c r="T3931" i="1" s="1"/>
  <c r="I3931" i="1" s="1"/>
  <c r="U3931" i="1" s="1"/>
  <c r="Q3930" i="1"/>
  <c r="S3930" i="1"/>
  <c r="T3930" i="1" s="1"/>
  <c r="I3930" i="1" s="1"/>
  <c r="U3930" i="1" s="1"/>
  <c r="Q3929" i="1"/>
  <c r="S3929" i="1"/>
  <c r="T3929" i="1" s="1"/>
  <c r="I3929" i="1" s="1"/>
  <c r="U3929" i="1" s="1"/>
  <c r="Q3928" i="1"/>
  <c r="S3928" i="1"/>
  <c r="T3928" i="1" s="1"/>
  <c r="I3928" i="1" s="1"/>
  <c r="U3928" i="1" s="1"/>
  <c r="Q3927" i="1"/>
  <c r="S3927" i="1"/>
  <c r="T3927" i="1" s="1"/>
  <c r="I3927" i="1" s="1"/>
  <c r="U3927" i="1" s="1"/>
  <c r="Q3926" i="1"/>
  <c r="S3926" i="1"/>
  <c r="T3926" i="1" s="1"/>
  <c r="I3926" i="1" s="1"/>
  <c r="U3926" i="1" s="1"/>
  <c r="Q3925" i="1"/>
  <c r="S3925" i="1"/>
  <c r="T3925" i="1" s="1"/>
  <c r="I3925" i="1" s="1"/>
  <c r="U3925" i="1" s="1"/>
  <c r="Q3924" i="1"/>
  <c r="S3924" i="1"/>
  <c r="T3924" i="1" s="1"/>
  <c r="I3924" i="1" s="1"/>
  <c r="U3924" i="1" s="1"/>
  <c r="Q3923" i="1"/>
  <c r="S3923" i="1"/>
  <c r="T3923" i="1" s="1"/>
  <c r="I3923" i="1" s="1"/>
  <c r="U3923" i="1" s="1"/>
  <c r="Q3922" i="1"/>
  <c r="S3922" i="1"/>
  <c r="T3922" i="1" s="1"/>
  <c r="I3922" i="1" s="1"/>
  <c r="U3922" i="1" s="1"/>
  <c r="Q3921" i="1"/>
  <c r="S3921" i="1"/>
  <c r="T3921" i="1" s="1"/>
  <c r="I3921" i="1" s="1"/>
  <c r="U3921" i="1" s="1"/>
  <c r="Q3920" i="1"/>
  <c r="S3920" i="1"/>
  <c r="T3920" i="1" s="1"/>
  <c r="I3920" i="1" s="1"/>
  <c r="U3920" i="1" s="1"/>
  <c r="Q3919" i="1"/>
  <c r="S3919" i="1"/>
  <c r="T3919" i="1" s="1"/>
  <c r="I3919" i="1" s="1"/>
  <c r="U3919" i="1" s="1"/>
  <c r="Q3918" i="1"/>
  <c r="S3918" i="1"/>
  <c r="T3918" i="1" s="1"/>
  <c r="I3918" i="1" s="1"/>
  <c r="U3918" i="1" s="1"/>
  <c r="Q3917" i="1"/>
  <c r="S3917" i="1"/>
  <c r="T3917" i="1" s="1"/>
  <c r="I3917" i="1" s="1"/>
  <c r="U3917" i="1" s="1"/>
  <c r="Q3916" i="1"/>
  <c r="S3916" i="1"/>
  <c r="T3916" i="1" s="1"/>
  <c r="I3916" i="1" s="1"/>
  <c r="U3916" i="1" s="1"/>
  <c r="Q3915" i="1"/>
  <c r="S3915" i="1"/>
  <c r="T3915" i="1" s="1"/>
  <c r="I3915" i="1" s="1"/>
  <c r="U3915" i="1" s="1"/>
  <c r="Q3914" i="1"/>
  <c r="S3914" i="1"/>
  <c r="T3914" i="1" s="1"/>
  <c r="I3914" i="1" s="1"/>
  <c r="U3914" i="1" s="1"/>
  <c r="Q3913" i="1"/>
  <c r="S3913" i="1"/>
  <c r="T3913" i="1" s="1"/>
  <c r="I3913" i="1" s="1"/>
  <c r="U3913" i="1" s="1"/>
  <c r="Q3912" i="1"/>
  <c r="S3912" i="1"/>
  <c r="T3912" i="1" s="1"/>
  <c r="I3912" i="1" s="1"/>
  <c r="U3912" i="1" s="1"/>
  <c r="Q3911" i="1"/>
  <c r="S3911" i="1"/>
  <c r="T3911" i="1" s="1"/>
  <c r="I3911" i="1" s="1"/>
  <c r="U3911" i="1" s="1"/>
  <c r="Q3910" i="1"/>
  <c r="S3910" i="1"/>
  <c r="T3910" i="1" s="1"/>
  <c r="I3910" i="1" s="1"/>
  <c r="U3910" i="1" s="1"/>
  <c r="Q3909" i="1"/>
  <c r="S3909" i="1"/>
  <c r="T3909" i="1" s="1"/>
  <c r="I3909" i="1" s="1"/>
  <c r="U3909" i="1" s="1"/>
  <c r="Q3908" i="1"/>
  <c r="S3908" i="1"/>
  <c r="T3908" i="1" s="1"/>
  <c r="I3908" i="1" s="1"/>
  <c r="U3908" i="1" s="1"/>
  <c r="Q3907" i="1"/>
  <c r="S3907" i="1"/>
  <c r="T3907" i="1" s="1"/>
  <c r="I3907" i="1" s="1"/>
  <c r="U3907" i="1" s="1"/>
  <c r="Q3906" i="1"/>
  <c r="S3906" i="1"/>
  <c r="T3906" i="1" s="1"/>
  <c r="I3906" i="1" s="1"/>
  <c r="U3906" i="1" s="1"/>
  <c r="Q3905" i="1"/>
  <c r="S3905" i="1"/>
  <c r="T3905" i="1" s="1"/>
  <c r="I3905" i="1" s="1"/>
  <c r="U3905" i="1" s="1"/>
  <c r="Q3904" i="1"/>
  <c r="S3904" i="1"/>
  <c r="T3904" i="1" s="1"/>
  <c r="I3904" i="1" s="1"/>
  <c r="U3904" i="1" s="1"/>
  <c r="Q3903" i="1"/>
  <c r="S3903" i="1"/>
  <c r="T3903" i="1" s="1"/>
  <c r="I3903" i="1" s="1"/>
  <c r="U3903" i="1" s="1"/>
  <c r="Q3902" i="1"/>
  <c r="S3902" i="1"/>
  <c r="T3902" i="1" s="1"/>
  <c r="I3902" i="1" s="1"/>
  <c r="U3902" i="1" s="1"/>
  <c r="Q3901" i="1"/>
  <c r="S3901" i="1"/>
  <c r="T3901" i="1" s="1"/>
  <c r="I3901" i="1" s="1"/>
  <c r="U3901" i="1" s="1"/>
  <c r="Q3900" i="1"/>
  <c r="S3900" i="1"/>
  <c r="T3900" i="1" s="1"/>
  <c r="I3900" i="1" s="1"/>
  <c r="U3900" i="1" s="1"/>
  <c r="Q3899" i="1"/>
  <c r="S3899" i="1"/>
  <c r="T3899" i="1" s="1"/>
  <c r="I3899" i="1" s="1"/>
  <c r="U3899" i="1" s="1"/>
  <c r="Q3898" i="1"/>
  <c r="S3898" i="1"/>
  <c r="T3898" i="1" s="1"/>
  <c r="I3898" i="1" s="1"/>
  <c r="U3898" i="1" s="1"/>
  <c r="Q3897" i="1"/>
  <c r="S3897" i="1"/>
  <c r="T3897" i="1" s="1"/>
  <c r="I3897" i="1" s="1"/>
  <c r="U3897" i="1" s="1"/>
  <c r="Q3896" i="1"/>
  <c r="S3896" i="1"/>
  <c r="T3896" i="1" s="1"/>
  <c r="I3896" i="1" s="1"/>
  <c r="U3896" i="1" s="1"/>
  <c r="Q3895" i="1"/>
  <c r="S3895" i="1"/>
  <c r="T3895" i="1" s="1"/>
  <c r="I3895" i="1" s="1"/>
  <c r="U3895" i="1" s="1"/>
  <c r="Q3894" i="1"/>
  <c r="S3894" i="1"/>
  <c r="T3894" i="1" s="1"/>
  <c r="I3894" i="1" s="1"/>
  <c r="U3894" i="1" s="1"/>
  <c r="Q3893" i="1"/>
  <c r="S3893" i="1"/>
  <c r="T3893" i="1" s="1"/>
  <c r="I3893" i="1" s="1"/>
  <c r="U3893" i="1" s="1"/>
  <c r="Q3892" i="1"/>
  <c r="S3892" i="1"/>
  <c r="T3892" i="1" s="1"/>
  <c r="I3892" i="1" s="1"/>
  <c r="U3892" i="1" s="1"/>
  <c r="Q3891" i="1"/>
  <c r="S3891" i="1"/>
  <c r="T3891" i="1" s="1"/>
  <c r="I3891" i="1" s="1"/>
  <c r="U3891" i="1" s="1"/>
  <c r="Q3890" i="1"/>
  <c r="S3890" i="1"/>
  <c r="T3890" i="1" s="1"/>
  <c r="I3890" i="1" s="1"/>
  <c r="U3890" i="1" s="1"/>
  <c r="Q3889" i="1"/>
  <c r="S3889" i="1"/>
  <c r="T3889" i="1" s="1"/>
  <c r="I3889" i="1" s="1"/>
  <c r="U3889" i="1" s="1"/>
  <c r="Q3888" i="1"/>
  <c r="S3888" i="1"/>
  <c r="T3888" i="1" s="1"/>
  <c r="I3888" i="1" s="1"/>
  <c r="U3888" i="1" s="1"/>
  <c r="Q3887" i="1"/>
  <c r="S3887" i="1"/>
  <c r="T3887" i="1" s="1"/>
  <c r="I3887" i="1" s="1"/>
  <c r="U3887" i="1" s="1"/>
  <c r="Q3886" i="1"/>
  <c r="S3886" i="1"/>
  <c r="T3886" i="1" s="1"/>
  <c r="I3886" i="1" s="1"/>
  <c r="U3886" i="1" s="1"/>
  <c r="Q3885" i="1"/>
  <c r="S3885" i="1"/>
  <c r="T3885" i="1" s="1"/>
  <c r="I3885" i="1" s="1"/>
  <c r="U3885" i="1" s="1"/>
  <c r="Q3884" i="1"/>
  <c r="S3884" i="1"/>
  <c r="T3884" i="1" s="1"/>
  <c r="I3884" i="1" s="1"/>
  <c r="U3884" i="1" s="1"/>
  <c r="Q3883" i="1"/>
  <c r="S3883" i="1"/>
  <c r="T3883" i="1" s="1"/>
  <c r="I3883" i="1" s="1"/>
  <c r="U3883" i="1" s="1"/>
  <c r="Q3882" i="1"/>
  <c r="S3882" i="1"/>
  <c r="T3882" i="1" s="1"/>
  <c r="I3882" i="1" s="1"/>
  <c r="U3882" i="1" s="1"/>
  <c r="Q3881" i="1"/>
  <c r="S3881" i="1"/>
  <c r="T3881" i="1" s="1"/>
  <c r="I3881" i="1" s="1"/>
  <c r="U3881" i="1" s="1"/>
  <c r="Q3880" i="1"/>
  <c r="S3880" i="1"/>
  <c r="T3880" i="1" s="1"/>
  <c r="I3880" i="1" s="1"/>
  <c r="U3880" i="1" s="1"/>
  <c r="Q3879" i="1"/>
  <c r="S3879" i="1"/>
  <c r="T3879" i="1" s="1"/>
  <c r="I3879" i="1" s="1"/>
  <c r="U3879" i="1" s="1"/>
  <c r="Q3878" i="1"/>
  <c r="S3878" i="1"/>
  <c r="T3878" i="1" s="1"/>
  <c r="I3878" i="1" s="1"/>
  <c r="U3878" i="1" s="1"/>
  <c r="Q3877" i="1"/>
  <c r="S3877" i="1"/>
  <c r="T3877" i="1" s="1"/>
  <c r="I3877" i="1" s="1"/>
  <c r="U3877" i="1" s="1"/>
  <c r="Q3876" i="1"/>
  <c r="S3876" i="1"/>
  <c r="T3876" i="1" s="1"/>
  <c r="I3876" i="1" s="1"/>
  <c r="U3876" i="1" s="1"/>
  <c r="Q3875" i="1"/>
  <c r="S3875" i="1"/>
  <c r="T3875" i="1" s="1"/>
  <c r="I3875" i="1" s="1"/>
  <c r="U3875" i="1" s="1"/>
  <c r="Q3874" i="1"/>
  <c r="S3874" i="1"/>
  <c r="T3874" i="1" s="1"/>
  <c r="I3874" i="1" s="1"/>
  <c r="U3874" i="1" s="1"/>
  <c r="Q3873" i="1"/>
  <c r="S3873" i="1"/>
  <c r="T3873" i="1" s="1"/>
  <c r="I3873" i="1" s="1"/>
  <c r="U3873" i="1" s="1"/>
  <c r="Q3872" i="1"/>
  <c r="S3872" i="1"/>
  <c r="T3872" i="1" s="1"/>
  <c r="I3872" i="1" s="1"/>
  <c r="U3872" i="1" s="1"/>
  <c r="Q3871" i="1"/>
  <c r="S3871" i="1"/>
  <c r="T3871" i="1" s="1"/>
  <c r="I3871" i="1" s="1"/>
  <c r="U3871" i="1" s="1"/>
  <c r="Q3870" i="1"/>
  <c r="S3870" i="1"/>
  <c r="T3870" i="1" s="1"/>
  <c r="I3870" i="1" s="1"/>
  <c r="U3870" i="1" s="1"/>
  <c r="Q3869" i="1"/>
  <c r="S3869" i="1"/>
  <c r="T3869" i="1" s="1"/>
  <c r="I3869" i="1" s="1"/>
  <c r="U3869" i="1" s="1"/>
  <c r="Q3868" i="1"/>
  <c r="S3868" i="1"/>
  <c r="T3868" i="1" s="1"/>
  <c r="I3868" i="1" s="1"/>
  <c r="U3868" i="1" s="1"/>
  <c r="Q3867" i="1"/>
  <c r="S3867" i="1"/>
  <c r="T3867" i="1" s="1"/>
  <c r="I3867" i="1" s="1"/>
  <c r="U3867" i="1" s="1"/>
  <c r="T3866" i="1"/>
  <c r="I3866" i="1" s="1"/>
  <c r="U3866" i="1" s="1"/>
  <c r="Q3866" i="1"/>
  <c r="S3866" i="1"/>
  <c r="Q3865" i="1"/>
  <c r="S3865" i="1"/>
  <c r="T3865" i="1" s="1"/>
  <c r="I3865" i="1" s="1"/>
  <c r="U3865" i="1" s="1"/>
  <c r="Q3864" i="1"/>
  <c r="S3864" i="1"/>
  <c r="T3864" i="1" s="1"/>
  <c r="I3864" i="1" s="1"/>
  <c r="U3864" i="1" s="1"/>
  <c r="Q3863" i="1"/>
  <c r="S3863" i="1"/>
  <c r="T3863" i="1" s="1"/>
  <c r="I3863" i="1" s="1"/>
  <c r="U3863" i="1" s="1"/>
  <c r="Q3862" i="1"/>
  <c r="S3862" i="1"/>
  <c r="T3862" i="1" s="1"/>
  <c r="I3862" i="1" s="1"/>
  <c r="U3862" i="1" s="1"/>
  <c r="Q3861" i="1"/>
  <c r="S3861" i="1"/>
  <c r="T3861" i="1" s="1"/>
  <c r="I3861" i="1" s="1"/>
  <c r="U3861" i="1" s="1"/>
  <c r="Q3860" i="1"/>
  <c r="S3860" i="1"/>
  <c r="T3860" i="1" s="1"/>
  <c r="I3860" i="1" s="1"/>
  <c r="U3860" i="1" s="1"/>
  <c r="Q3859" i="1"/>
  <c r="S3859" i="1"/>
  <c r="T3859" i="1" s="1"/>
  <c r="I3859" i="1" s="1"/>
  <c r="U3859" i="1" s="1"/>
  <c r="Q3858" i="1"/>
  <c r="S3858" i="1"/>
  <c r="T3858" i="1" s="1"/>
  <c r="I3858" i="1" s="1"/>
  <c r="U3858" i="1" s="1"/>
  <c r="Q3857" i="1"/>
  <c r="S3857" i="1"/>
  <c r="T3857" i="1" s="1"/>
  <c r="I3857" i="1" s="1"/>
  <c r="U3857" i="1" s="1"/>
  <c r="Q3856" i="1"/>
  <c r="S3856" i="1"/>
  <c r="T3856" i="1" s="1"/>
  <c r="I3856" i="1" s="1"/>
  <c r="U3856" i="1" s="1"/>
  <c r="Q3855" i="1"/>
  <c r="S3855" i="1"/>
  <c r="T3855" i="1" s="1"/>
  <c r="I3855" i="1" s="1"/>
  <c r="U3855" i="1" s="1"/>
  <c r="Q3854" i="1"/>
  <c r="S3854" i="1"/>
  <c r="T3854" i="1" s="1"/>
  <c r="I3854" i="1" s="1"/>
  <c r="U3854" i="1" s="1"/>
  <c r="Q3853" i="1"/>
  <c r="S3853" i="1"/>
  <c r="T3853" i="1" s="1"/>
  <c r="I3853" i="1" s="1"/>
  <c r="U3853" i="1" s="1"/>
  <c r="Q3852" i="1"/>
  <c r="S3852" i="1"/>
  <c r="T3852" i="1" s="1"/>
  <c r="I3852" i="1" s="1"/>
  <c r="U3852" i="1" s="1"/>
  <c r="Q3851" i="1"/>
  <c r="S3851" i="1"/>
  <c r="T3851" i="1" s="1"/>
  <c r="I3851" i="1" s="1"/>
  <c r="U3851" i="1" s="1"/>
  <c r="Q3850" i="1"/>
  <c r="S3850" i="1"/>
  <c r="T3850" i="1" s="1"/>
  <c r="I3850" i="1" s="1"/>
  <c r="U3850" i="1" s="1"/>
  <c r="Q3849" i="1"/>
  <c r="S3849" i="1"/>
  <c r="T3849" i="1" s="1"/>
  <c r="I3849" i="1" s="1"/>
  <c r="U3849" i="1" s="1"/>
  <c r="Q3848" i="1"/>
  <c r="S3848" i="1"/>
  <c r="T3848" i="1" s="1"/>
  <c r="I3848" i="1" s="1"/>
  <c r="U3848" i="1" s="1"/>
  <c r="Q3847" i="1"/>
  <c r="S3847" i="1"/>
  <c r="T3847" i="1" s="1"/>
  <c r="I3847" i="1" s="1"/>
  <c r="U3847" i="1" s="1"/>
  <c r="Q3846" i="1"/>
  <c r="S3846" i="1"/>
  <c r="T3846" i="1" s="1"/>
  <c r="I3846" i="1" s="1"/>
  <c r="U3846" i="1" s="1"/>
  <c r="Q3845" i="1"/>
  <c r="S3845" i="1"/>
  <c r="T3845" i="1" s="1"/>
  <c r="I3845" i="1" s="1"/>
  <c r="U3845" i="1" s="1"/>
  <c r="Q3844" i="1"/>
  <c r="S3844" i="1"/>
  <c r="T3844" i="1" s="1"/>
  <c r="I3844" i="1" s="1"/>
  <c r="U3844" i="1" s="1"/>
  <c r="Q3843" i="1"/>
  <c r="S3843" i="1"/>
  <c r="T3843" i="1" s="1"/>
  <c r="I3843" i="1" s="1"/>
  <c r="U3843" i="1" s="1"/>
  <c r="Q3842" i="1"/>
  <c r="S3842" i="1"/>
  <c r="T3842" i="1" s="1"/>
  <c r="I3842" i="1" s="1"/>
  <c r="U3842" i="1" s="1"/>
  <c r="Q3841" i="1"/>
  <c r="S3841" i="1"/>
  <c r="T3841" i="1" s="1"/>
  <c r="I3841" i="1" s="1"/>
  <c r="U3841" i="1" s="1"/>
  <c r="Q3840" i="1"/>
  <c r="S3840" i="1"/>
  <c r="T3840" i="1" s="1"/>
  <c r="I3840" i="1" s="1"/>
  <c r="U3840" i="1" s="1"/>
  <c r="Q3839" i="1"/>
  <c r="S3839" i="1"/>
  <c r="T3839" i="1" s="1"/>
  <c r="I3839" i="1" s="1"/>
  <c r="U3839" i="1" s="1"/>
  <c r="Q3838" i="1"/>
  <c r="S3838" i="1"/>
  <c r="T3838" i="1" s="1"/>
  <c r="I3838" i="1" s="1"/>
  <c r="U3838" i="1" s="1"/>
  <c r="Q3837" i="1"/>
  <c r="S3837" i="1"/>
  <c r="T3837" i="1" s="1"/>
  <c r="I3837" i="1" s="1"/>
  <c r="U3837" i="1" s="1"/>
  <c r="Q3836" i="1"/>
  <c r="S3836" i="1"/>
  <c r="T3836" i="1" s="1"/>
  <c r="I3836" i="1" s="1"/>
  <c r="U3836" i="1" s="1"/>
  <c r="Q3835" i="1"/>
  <c r="S3835" i="1"/>
  <c r="T3835" i="1" s="1"/>
  <c r="I3835" i="1" s="1"/>
  <c r="U3835" i="1" s="1"/>
  <c r="Q3834" i="1"/>
  <c r="S3834" i="1"/>
  <c r="T3834" i="1" s="1"/>
  <c r="I3834" i="1" s="1"/>
  <c r="U3834" i="1" s="1"/>
  <c r="Q3833" i="1"/>
  <c r="S3833" i="1"/>
  <c r="T3833" i="1" s="1"/>
  <c r="I3833" i="1" s="1"/>
  <c r="U3833" i="1" s="1"/>
  <c r="Q3832" i="1"/>
  <c r="S3832" i="1"/>
  <c r="T3832" i="1" s="1"/>
  <c r="I3832" i="1" s="1"/>
  <c r="U3832" i="1" s="1"/>
  <c r="Q3831" i="1"/>
  <c r="S3831" i="1"/>
  <c r="T3831" i="1" s="1"/>
  <c r="I3831" i="1" s="1"/>
  <c r="U3831" i="1" s="1"/>
  <c r="Q3830" i="1"/>
  <c r="S3830" i="1"/>
  <c r="T3830" i="1" s="1"/>
  <c r="I3830" i="1" s="1"/>
  <c r="U3830" i="1" s="1"/>
  <c r="Q3829" i="1"/>
  <c r="S3829" i="1"/>
  <c r="T3829" i="1" s="1"/>
  <c r="I3829" i="1" s="1"/>
  <c r="U3829" i="1" s="1"/>
  <c r="Q3828" i="1"/>
  <c r="S3828" i="1"/>
  <c r="T3828" i="1" s="1"/>
  <c r="I3828" i="1" s="1"/>
  <c r="U3828" i="1" s="1"/>
  <c r="Q3827" i="1"/>
  <c r="S3827" i="1"/>
  <c r="T3827" i="1" s="1"/>
  <c r="I3827" i="1" s="1"/>
  <c r="U3827" i="1" s="1"/>
  <c r="Q3826" i="1"/>
  <c r="S3826" i="1"/>
  <c r="T3826" i="1" s="1"/>
  <c r="I3826" i="1" s="1"/>
  <c r="U3826" i="1" s="1"/>
  <c r="Q3825" i="1"/>
  <c r="S3825" i="1"/>
  <c r="T3825" i="1" s="1"/>
  <c r="I3825" i="1" s="1"/>
  <c r="U3825" i="1" s="1"/>
  <c r="Q3824" i="1"/>
  <c r="S3824" i="1"/>
  <c r="T3824" i="1" s="1"/>
  <c r="I3824" i="1" s="1"/>
  <c r="U3824" i="1" s="1"/>
  <c r="Q3823" i="1"/>
  <c r="S3823" i="1"/>
  <c r="T3823" i="1" s="1"/>
  <c r="I3823" i="1" s="1"/>
  <c r="U3823" i="1" s="1"/>
  <c r="Q3822" i="1"/>
  <c r="S3822" i="1"/>
  <c r="T3822" i="1" s="1"/>
  <c r="I3822" i="1" s="1"/>
  <c r="U3822" i="1" s="1"/>
  <c r="Q3821" i="1"/>
  <c r="S3821" i="1"/>
  <c r="T3821" i="1" s="1"/>
  <c r="I3821" i="1" s="1"/>
  <c r="U3821" i="1" s="1"/>
  <c r="Q3820" i="1"/>
  <c r="S3820" i="1"/>
  <c r="T3820" i="1" s="1"/>
  <c r="I3820" i="1" s="1"/>
  <c r="U3820" i="1" s="1"/>
  <c r="Q3819" i="1"/>
  <c r="S3819" i="1"/>
  <c r="T3819" i="1" s="1"/>
  <c r="I3819" i="1" s="1"/>
  <c r="U3819" i="1" s="1"/>
  <c r="Q3818" i="1"/>
  <c r="S3818" i="1"/>
  <c r="T3818" i="1" s="1"/>
  <c r="I3818" i="1" s="1"/>
  <c r="U3818" i="1" s="1"/>
  <c r="Q3817" i="1"/>
  <c r="S3817" i="1"/>
  <c r="T3817" i="1" s="1"/>
  <c r="I3817" i="1" s="1"/>
  <c r="U3817" i="1" s="1"/>
  <c r="Q3816" i="1"/>
  <c r="S3816" i="1"/>
  <c r="T3816" i="1" s="1"/>
  <c r="I3816" i="1" s="1"/>
  <c r="U3816" i="1" s="1"/>
  <c r="Q3815" i="1"/>
  <c r="S3815" i="1"/>
  <c r="T3815" i="1" s="1"/>
  <c r="I3815" i="1" s="1"/>
  <c r="U3815" i="1" s="1"/>
  <c r="Q3814" i="1"/>
  <c r="S3814" i="1"/>
  <c r="T3814" i="1" s="1"/>
  <c r="I3814" i="1" s="1"/>
  <c r="U3814" i="1" s="1"/>
  <c r="Q3813" i="1"/>
  <c r="S3813" i="1"/>
  <c r="T3813" i="1" s="1"/>
  <c r="I3813" i="1" s="1"/>
  <c r="U3813" i="1" s="1"/>
  <c r="Q3812" i="1"/>
  <c r="S3812" i="1"/>
  <c r="T3812" i="1" s="1"/>
  <c r="I3812" i="1" s="1"/>
  <c r="U3812" i="1" s="1"/>
  <c r="Q3811" i="1"/>
  <c r="S3811" i="1"/>
  <c r="T3811" i="1" s="1"/>
  <c r="I3811" i="1" s="1"/>
  <c r="U3811" i="1" s="1"/>
  <c r="Q3810" i="1"/>
  <c r="S3810" i="1"/>
  <c r="T3810" i="1" s="1"/>
  <c r="I3810" i="1" s="1"/>
  <c r="U3810" i="1" s="1"/>
  <c r="Q3809" i="1"/>
  <c r="S3809" i="1"/>
  <c r="T3809" i="1" s="1"/>
  <c r="I3809" i="1" s="1"/>
  <c r="U3809" i="1" s="1"/>
  <c r="Q3808" i="1"/>
  <c r="S3808" i="1"/>
  <c r="T3808" i="1" s="1"/>
  <c r="I3808" i="1" s="1"/>
  <c r="U3808" i="1" s="1"/>
  <c r="Q3807" i="1"/>
  <c r="S3807" i="1"/>
  <c r="T3807" i="1" s="1"/>
  <c r="I3807" i="1" s="1"/>
  <c r="U3807" i="1" s="1"/>
  <c r="Q3806" i="1"/>
  <c r="S3806" i="1"/>
  <c r="T3806" i="1" s="1"/>
  <c r="I3806" i="1" s="1"/>
  <c r="U3806" i="1" s="1"/>
  <c r="Q3805" i="1"/>
  <c r="S3805" i="1"/>
  <c r="T3805" i="1" s="1"/>
  <c r="I3805" i="1" s="1"/>
  <c r="U3805" i="1" s="1"/>
  <c r="Q3804" i="1"/>
  <c r="S3804" i="1"/>
  <c r="T3804" i="1" s="1"/>
  <c r="I3804" i="1" s="1"/>
  <c r="U3804" i="1" s="1"/>
  <c r="Q3803" i="1"/>
  <c r="S3803" i="1"/>
  <c r="T3803" i="1" s="1"/>
  <c r="I3803" i="1" s="1"/>
  <c r="U3803" i="1" s="1"/>
  <c r="Q3802" i="1"/>
  <c r="S3802" i="1"/>
  <c r="T3802" i="1" s="1"/>
  <c r="I3802" i="1" s="1"/>
  <c r="U3802" i="1" s="1"/>
  <c r="Q3801" i="1"/>
  <c r="S3801" i="1"/>
  <c r="T3801" i="1" s="1"/>
  <c r="I3801" i="1" s="1"/>
  <c r="U3801" i="1" s="1"/>
  <c r="Q3800" i="1"/>
  <c r="S3800" i="1"/>
  <c r="T3800" i="1" s="1"/>
  <c r="I3800" i="1" s="1"/>
  <c r="U3800" i="1" s="1"/>
  <c r="Q3799" i="1"/>
  <c r="S3799" i="1"/>
  <c r="T3799" i="1" s="1"/>
  <c r="I3799" i="1" s="1"/>
  <c r="U3799" i="1" s="1"/>
  <c r="Q3798" i="1"/>
  <c r="S3798" i="1"/>
  <c r="T3798" i="1" s="1"/>
  <c r="I3798" i="1" s="1"/>
  <c r="U3798" i="1" s="1"/>
  <c r="Q3797" i="1"/>
  <c r="S3797" i="1"/>
  <c r="T3797" i="1" s="1"/>
  <c r="I3797" i="1" s="1"/>
  <c r="U3797" i="1" s="1"/>
  <c r="Q3796" i="1"/>
  <c r="S3796" i="1"/>
  <c r="T3796" i="1" s="1"/>
  <c r="I3796" i="1" s="1"/>
  <c r="U3796" i="1" s="1"/>
  <c r="Q3795" i="1"/>
  <c r="S3795" i="1"/>
  <c r="T3795" i="1" s="1"/>
  <c r="I3795" i="1" s="1"/>
  <c r="U3795" i="1" s="1"/>
  <c r="Q3794" i="1"/>
  <c r="S3794" i="1"/>
  <c r="T3794" i="1" s="1"/>
  <c r="I3794" i="1" s="1"/>
  <c r="U3794" i="1" s="1"/>
  <c r="Q3793" i="1"/>
  <c r="S3793" i="1"/>
  <c r="T3793" i="1" s="1"/>
  <c r="I3793" i="1" s="1"/>
  <c r="U3793" i="1" s="1"/>
  <c r="Q3792" i="1"/>
  <c r="S3792" i="1"/>
  <c r="T3792" i="1" s="1"/>
  <c r="I3792" i="1" s="1"/>
  <c r="U3792" i="1" s="1"/>
  <c r="Q3791" i="1"/>
  <c r="S3791" i="1"/>
  <c r="T3791" i="1" s="1"/>
  <c r="I3791" i="1" s="1"/>
  <c r="U3791" i="1" s="1"/>
  <c r="Q3790" i="1"/>
  <c r="S3790" i="1"/>
  <c r="T3790" i="1" s="1"/>
  <c r="I3790" i="1" s="1"/>
  <c r="U3790" i="1" s="1"/>
  <c r="Q3789" i="1"/>
  <c r="S3789" i="1"/>
  <c r="T3789" i="1" s="1"/>
  <c r="I3789" i="1" s="1"/>
  <c r="U3789" i="1" s="1"/>
  <c r="Q3788" i="1"/>
  <c r="S3788" i="1"/>
  <c r="T3788" i="1" s="1"/>
  <c r="I3788" i="1" s="1"/>
  <c r="U3788" i="1" s="1"/>
  <c r="Q3787" i="1"/>
  <c r="S3787" i="1"/>
  <c r="T3787" i="1" s="1"/>
  <c r="I3787" i="1" s="1"/>
  <c r="U3787" i="1" s="1"/>
  <c r="Q3786" i="1"/>
  <c r="S3786" i="1"/>
  <c r="T3786" i="1" s="1"/>
  <c r="I3786" i="1" s="1"/>
  <c r="U3786" i="1" s="1"/>
  <c r="Q3785" i="1"/>
  <c r="S3785" i="1"/>
  <c r="T3785" i="1" s="1"/>
  <c r="I3785" i="1" s="1"/>
  <c r="U3785" i="1" s="1"/>
  <c r="Q3784" i="1"/>
  <c r="S3784" i="1"/>
  <c r="T3784" i="1" s="1"/>
  <c r="I3784" i="1" s="1"/>
  <c r="U3784" i="1" s="1"/>
  <c r="Q3783" i="1"/>
  <c r="S3783" i="1"/>
  <c r="T3783" i="1" s="1"/>
  <c r="I3783" i="1" s="1"/>
  <c r="U3783" i="1" s="1"/>
  <c r="Q3782" i="1"/>
  <c r="S3782" i="1"/>
  <c r="T3782" i="1" s="1"/>
  <c r="I3782" i="1" s="1"/>
  <c r="U3782" i="1" s="1"/>
  <c r="Q3781" i="1"/>
  <c r="S3781" i="1"/>
  <c r="T3781" i="1" s="1"/>
  <c r="I3781" i="1" s="1"/>
  <c r="U3781" i="1" s="1"/>
  <c r="Q3780" i="1"/>
  <c r="S3780" i="1"/>
  <c r="T3780" i="1" s="1"/>
  <c r="I3780" i="1" s="1"/>
  <c r="U3780" i="1" s="1"/>
  <c r="Q3779" i="1"/>
  <c r="S3779" i="1"/>
  <c r="T3779" i="1" s="1"/>
  <c r="I3779" i="1" s="1"/>
  <c r="U3779" i="1" s="1"/>
  <c r="Q3778" i="1"/>
  <c r="S3778" i="1"/>
  <c r="T3778" i="1" s="1"/>
  <c r="I3778" i="1" s="1"/>
  <c r="U3778" i="1" s="1"/>
  <c r="Q3777" i="1"/>
  <c r="S3777" i="1"/>
  <c r="T3777" i="1" s="1"/>
  <c r="I3777" i="1" s="1"/>
  <c r="U3777" i="1" s="1"/>
  <c r="Q3776" i="1"/>
  <c r="S3776" i="1"/>
  <c r="T3776" i="1" s="1"/>
  <c r="I3776" i="1" s="1"/>
  <c r="U3776" i="1" s="1"/>
  <c r="Q3775" i="1"/>
  <c r="S3775" i="1"/>
  <c r="T3775" i="1" s="1"/>
  <c r="I3775" i="1" s="1"/>
  <c r="U3775" i="1" s="1"/>
  <c r="Q3774" i="1"/>
  <c r="S3774" i="1"/>
  <c r="T3774" i="1" s="1"/>
  <c r="I3774" i="1" s="1"/>
  <c r="U3774" i="1" s="1"/>
  <c r="Q3773" i="1"/>
  <c r="S3773" i="1"/>
  <c r="T3773" i="1" s="1"/>
  <c r="I3773" i="1" s="1"/>
  <c r="U3773" i="1" s="1"/>
  <c r="Q3772" i="1"/>
  <c r="S3772" i="1"/>
  <c r="T3772" i="1" s="1"/>
  <c r="I3772" i="1" s="1"/>
  <c r="U3772" i="1" s="1"/>
  <c r="Q3771" i="1"/>
  <c r="S3771" i="1"/>
  <c r="T3771" i="1" s="1"/>
  <c r="I3771" i="1" s="1"/>
  <c r="U3771" i="1" s="1"/>
  <c r="Q3770" i="1"/>
  <c r="S3770" i="1"/>
  <c r="T3770" i="1" s="1"/>
  <c r="I3770" i="1" s="1"/>
  <c r="U3770" i="1" s="1"/>
  <c r="Q3769" i="1"/>
  <c r="S3769" i="1"/>
  <c r="T3769" i="1" s="1"/>
  <c r="I3769" i="1" s="1"/>
  <c r="U3769" i="1" s="1"/>
  <c r="Q3768" i="1"/>
  <c r="S3768" i="1"/>
  <c r="T3768" i="1" s="1"/>
  <c r="I3768" i="1" s="1"/>
  <c r="U3768" i="1" s="1"/>
  <c r="Q3767" i="1"/>
  <c r="S3767" i="1"/>
  <c r="T3767" i="1" s="1"/>
  <c r="I3767" i="1" s="1"/>
  <c r="U3767" i="1" s="1"/>
  <c r="Q3766" i="1"/>
  <c r="S3766" i="1"/>
  <c r="T3766" i="1" s="1"/>
  <c r="I3766" i="1" s="1"/>
  <c r="U3766" i="1" s="1"/>
  <c r="Q3765" i="1"/>
  <c r="S3765" i="1"/>
  <c r="T3765" i="1" s="1"/>
  <c r="I3765" i="1" s="1"/>
  <c r="U3765" i="1" s="1"/>
  <c r="Q3764" i="1"/>
  <c r="S3764" i="1"/>
  <c r="T3764" i="1" s="1"/>
  <c r="I3764" i="1" s="1"/>
  <c r="U3764" i="1" s="1"/>
  <c r="Q3763" i="1"/>
  <c r="S3763" i="1"/>
  <c r="T3763" i="1" s="1"/>
  <c r="I3763" i="1" s="1"/>
  <c r="U3763" i="1" s="1"/>
  <c r="Q3762" i="1"/>
  <c r="S3762" i="1"/>
  <c r="T3762" i="1" s="1"/>
  <c r="I3762" i="1" s="1"/>
  <c r="U3762" i="1" s="1"/>
  <c r="Q3761" i="1"/>
  <c r="S3761" i="1"/>
  <c r="T3761" i="1" s="1"/>
  <c r="I3761" i="1" s="1"/>
  <c r="U3761" i="1" s="1"/>
  <c r="Q3760" i="1"/>
  <c r="S3760" i="1"/>
  <c r="T3760" i="1" s="1"/>
  <c r="I3760" i="1" s="1"/>
  <c r="U3760" i="1" s="1"/>
  <c r="Q3759" i="1"/>
  <c r="S3759" i="1"/>
  <c r="T3759" i="1" s="1"/>
  <c r="I3759" i="1" s="1"/>
  <c r="U3759" i="1" s="1"/>
  <c r="Q3758" i="1"/>
  <c r="S3758" i="1"/>
  <c r="T3758" i="1" s="1"/>
  <c r="I3758" i="1" s="1"/>
  <c r="U3758" i="1" s="1"/>
  <c r="Q3757" i="1"/>
  <c r="S3757" i="1"/>
  <c r="T3757" i="1" s="1"/>
  <c r="I3757" i="1" s="1"/>
  <c r="U3757" i="1" s="1"/>
  <c r="Q3756" i="1"/>
  <c r="S3756" i="1"/>
  <c r="T3756" i="1" s="1"/>
  <c r="I3756" i="1" s="1"/>
  <c r="U3756" i="1" s="1"/>
  <c r="Q3755" i="1"/>
  <c r="S3755" i="1"/>
  <c r="T3755" i="1" s="1"/>
  <c r="I3755" i="1" s="1"/>
  <c r="U3755" i="1" s="1"/>
  <c r="Q3754" i="1"/>
  <c r="S3754" i="1"/>
  <c r="T3754" i="1" s="1"/>
  <c r="I3754" i="1" s="1"/>
  <c r="U3754" i="1" s="1"/>
  <c r="Q3753" i="1"/>
  <c r="S3753" i="1"/>
  <c r="T3753" i="1" s="1"/>
  <c r="I3753" i="1" s="1"/>
  <c r="U3753" i="1" s="1"/>
  <c r="Q3752" i="1"/>
  <c r="S3752" i="1"/>
  <c r="T3752" i="1" s="1"/>
  <c r="I3752" i="1" s="1"/>
  <c r="U3752" i="1" s="1"/>
  <c r="Q3751" i="1"/>
  <c r="S3751" i="1"/>
  <c r="T3751" i="1" s="1"/>
  <c r="I3751" i="1" s="1"/>
  <c r="U3751" i="1" s="1"/>
  <c r="Q3750" i="1"/>
  <c r="S3750" i="1"/>
  <c r="T3750" i="1" s="1"/>
  <c r="I3750" i="1" s="1"/>
  <c r="U3750" i="1" s="1"/>
  <c r="Q3749" i="1"/>
  <c r="S3749" i="1"/>
  <c r="T3749" i="1" s="1"/>
  <c r="I3749" i="1" s="1"/>
  <c r="U3749" i="1" s="1"/>
  <c r="Q3748" i="1"/>
  <c r="S3748" i="1"/>
  <c r="T3748" i="1" s="1"/>
  <c r="I3748" i="1" s="1"/>
  <c r="U3748" i="1" s="1"/>
  <c r="Q3747" i="1"/>
  <c r="S3747" i="1"/>
  <c r="T3747" i="1" s="1"/>
  <c r="I3747" i="1" s="1"/>
  <c r="U3747" i="1" s="1"/>
  <c r="Q3746" i="1"/>
  <c r="S3746" i="1"/>
  <c r="T3746" i="1" s="1"/>
  <c r="I3746" i="1" s="1"/>
  <c r="U3746" i="1" s="1"/>
  <c r="Q3745" i="1"/>
  <c r="S3745" i="1"/>
  <c r="T3745" i="1" s="1"/>
  <c r="I3745" i="1" s="1"/>
  <c r="U3745" i="1" s="1"/>
  <c r="Q3744" i="1"/>
  <c r="S3744" i="1"/>
  <c r="T3744" i="1" s="1"/>
  <c r="I3744" i="1" s="1"/>
  <c r="U3744" i="1" s="1"/>
  <c r="Q3743" i="1"/>
  <c r="S3743" i="1"/>
  <c r="T3743" i="1" s="1"/>
  <c r="I3743" i="1" s="1"/>
  <c r="U3743" i="1" s="1"/>
  <c r="Q3742" i="1"/>
  <c r="S3742" i="1"/>
  <c r="T3742" i="1" s="1"/>
  <c r="I3742" i="1" s="1"/>
  <c r="U3742" i="1" s="1"/>
  <c r="Q3741" i="1"/>
  <c r="S3741" i="1"/>
  <c r="T3741" i="1" s="1"/>
  <c r="I3741" i="1" s="1"/>
  <c r="U3741" i="1" s="1"/>
  <c r="Q3740" i="1"/>
  <c r="S3740" i="1"/>
  <c r="T3740" i="1" s="1"/>
  <c r="I3740" i="1" s="1"/>
  <c r="U3740" i="1" s="1"/>
  <c r="Q3739" i="1"/>
  <c r="S3739" i="1"/>
  <c r="T3739" i="1" s="1"/>
  <c r="I3739" i="1" s="1"/>
  <c r="U3739" i="1" s="1"/>
  <c r="Q3738" i="1"/>
  <c r="S3738" i="1"/>
  <c r="T3738" i="1" s="1"/>
  <c r="I3738" i="1" s="1"/>
  <c r="U3738" i="1" s="1"/>
  <c r="Q3737" i="1"/>
  <c r="S3737" i="1"/>
  <c r="T3737" i="1" s="1"/>
  <c r="I3737" i="1" s="1"/>
  <c r="U3737" i="1" s="1"/>
  <c r="Q3736" i="1"/>
  <c r="S3736" i="1"/>
  <c r="T3736" i="1" s="1"/>
  <c r="I3736" i="1" s="1"/>
  <c r="U3736" i="1" s="1"/>
  <c r="Q3735" i="1"/>
  <c r="S3735" i="1"/>
  <c r="T3735" i="1" s="1"/>
  <c r="I3735" i="1" s="1"/>
  <c r="U3735" i="1" s="1"/>
  <c r="Q3734" i="1"/>
  <c r="S3734" i="1"/>
  <c r="T3734" i="1" s="1"/>
  <c r="I3734" i="1" s="1"/>
  <c r="U3734" i="1" s="1"/>
  <c r="Q3733" i="1"/>
  <c r="S3733" i="1"/>
  <c r="T3733" i="1" s="1"/>
  <c r="I3733" i="1" s="1"/>
  <c r="U3733" i="1" s="1"/>
  <c r="Q3732" i="1"/>
  <c r="S3732" i="1"/>
  <c r="T3732" i="1" s="1"/>
  <c r="I3732" i="1" s="1"/>
  <c r="U3732" i="1" s="1"/>
  <c r="Q3731" i="1"/>
  <c r="S3731" i="1"/>
  <c r="T3731" i="1" s="1"/>
  <c r="I3731" i="1" s="1"/>
  <c r="U3731" i="1" s="1"/>
  <c r="Q3730" i="1"/>
  <c r="S3730" i="1"/>
  <c r="T3730" i="1" s="1"/>
  <c r="I3730" i="1" s="1"/>
  <c r="U3730" i="1" s="1"/>
  <c r="Q3729" i="1"/>
  <c r="S3729" i="1"/>
  <c r="T3729" i="1" s="1"/>
  <c r="I3729" i="1" s="1"/>
  <c r="U3729" i="1" s="1"/>
  <c r="Q3728" i="1"/>
  <c r="S3728" i="1"/>
  <c r="T3728" i="1" s="1"/>
  <c r="I3728" i="1" s="1"/>
  <c r="U3728" i="1" s="1"/>
  <c r="Q3727" i="1"/>
  <c r="S3727" i="1"/>
  <c r="T3727" i="1" s="1"/>
  <c r="I3727" i="1" s="1"/>
  <c r="U3727" i="1" s="1"/>
  <c r="Q3726" i="1"/>
  <c r="S3726" i="1"/>
  <c r="T3726" i="1" s="1"/>
  <c r="I3726" i="1" s="1"/>
  <c r="U3726" i="1" s="1"/>
  <c r="Q3725" i="1"/>
  <c r="S3725" i="1"/>
  <c r="T3725" i="1" s="1"/>
  <c r="I3725" i="1" s="1"/>
  <c r="U3725" i="1" s="1"/>
  <c r="Q3724" i="1"/>
  <c r="S3724" i="1"/>
  <c r="T3724" i="1" s="1"/>
  <c r="I3724" i="1" s="1"/>
  <c r="U3724" i="1" s="1"/>
  <c r="Q3723" i="1"/>
  <c r="S3723" i="1"/>
  <c r="T3723" i="1" s="1"/>
  <c r="I3723" i="1" s="1"/>
  <c r="U3723" i="1" s="1"/>
  <c r="Q3722" i="1"/>
  <c r="S3722" i="1"/>
  <c r="T3722" i="1" s="1"/>
  <c r="I3722" i="1" s="1"/>
  <c r="U3722" i="1" s="1"/>
  <c r="Q3721" i="1"/>
  <c r="S3721" i="1"/>
  <c r="T3721" i="1" s="1"/>
  <c r="I3721" i="1" s="1"/>
  <c r="U3721" i="1" s="1"/>
  <c r="Q3720" i="1"/>
  <c r="S3720" i="1"/>
  <c r="T3720" i="1" s="1"/>
  <c r="I3720" i="1" s="1"/>
  <c r="U3720" i="1" s="1"/>
  <c r="Q3719" i="1"/>
  <c r="S3719" i="1"/>
  <c r="T3719" i="1" s="1"/>
  <c r="I3719" i="1" s="1"/>
  <c r="U3719" i="1" s="1"/>
  <c r="Q3718" i="1"/>
  <c r="S3718" i="1"/>
  <c r="T3718" i="1" s="1"/>
  <c r="I3718" i="1" s="1"/>
  <c r="U3718" i="1" s="1"/>
  <c r="Q3717" i="1"/>
  <c r="S3717" i="1"/>
  <c r="T3717" i="1" s="1"/>
  <c r="I3717" i="1" s="1"/>
  <c r="U3717" i="1" s="1"/>
  <c r="Q3716" i="1"/>
  <c r="S3716" i="1"/>
  <c r="T3716" i="1" s="1"/>
  <c r="I3716" i="1" s="1"/>
  <c r="U3716" i="1" s="1"/>
  <c r="Q3715" i="1"/>
  <c r="S3715" i="1"/>
  <c r="T3715" i="1" s="1"/>
  <c r="I3715" i="1" s="1"/>
  <c r="U3715" i="1" s="1"/>
  <c r="Q3714" i="1"/>
  <c r="S3714" i="1"/>
  <c r="T3714" i="1" s="1"/>
  <c r="I3714" i="1" s="1"/>
  <c r="U3714" i="1" s="1"/>
  <c r="Q3713" i="1"/>
  <c r="S3713" i="1"/>
  <c r="T3713" i="1" s="1"/>
  <c r="I3713" i="1" s="1"/>
  <c r="U3713" i="1" s="1"/>
  <c r="Q3712" i="1"/>
  <c r="S3712" i="1"/>
  <c r="T3712" i="1" s="1"/>
  <c r="I3712" i="1" s="1"/>
  <c r="U3712" i="1" s="1"/>
  <c r="Q3711" i="1"/>
  <c r="S3711" i="1"/>
  <c r="T3711" i="1" s="1"/>
  <c r="I3711" i="1" s="1"/>
  <c r="U3711" i="1" s="1"/>
  <c r="Q3710" i="1"/>
  <c r="S3710" i="1"/>
  <c r="T3710" i="1" s="1"/>
  <c r="I3710" i="1" s="1"/>
  <c r="U3710" i="1" s="1"/>
  <c r="Q3709" i="1"/>
  <c r="S3709" i="1"/>
  <c r="T3709" i="1" s="1"/>
  <c r="I3709" i="1" s="1"/>
  <c r="U3709" i="1" s="1"/>
  <c r="Q3708" i="1"/>
  <c r="S3708" i="1"/>
  <c r="T3708" i="1" s="1"/>
  <c r="I3708" i="1" s="1"/>
  <c r="U3708" i="1" s="1"/>
  <c r="Q3707" i="1"/>
  <c r="S3707" i="1"/>
  <c r="T3707" i="1" s="1"/>
  <c r="I3707" i="1" s="1"/>
  <c r="U3707" i="1" s="1"/>
  <c r="Q3706" i="1"/>
  <c r="S3706" i="1"/>
  <c r="T3706" i="1" s="1"/>
  <c r="I3706" i="1" s="1"/>
  <c r="U3706" i="1" s="1"/>
  <c r="Q3705" i="1"/>
  <c r="S3705" i="1"/>
  <c r="T3705" i="1" s="1"/>
  <c r="I3705" i="1" s="1"/>
  <c r="U3705" i="1" s="1"/>
  <c r="Q3704" i="1"/>
  <c r="S3704" i="1"/>
  <c r="T3704" i="1" s="1"/>
  <c r="I3704" i="1" s="1"/>
  <c r="U3704" i="1" s="1"/>
  <c r="Q3703" i="1"/>
  <c r="S3703" i="1"/>
  <c r="T3703" i="1" s="1"/>
  <c r="I3703" i="1" s="1"/>
  <c r="U3703" i="1" s="1"/>
  <c r="Q3702" i="1"/>
  <c r="S3702" i="1"/>
  <c r="T3702" i="1" s="1"/>
  <c r="I3702" i="1" s="1"/>
  <c r="U3702" i="1" s="1"/>
  <c r="Q3701" i="1"/>
  <c r="S3701" i="1"/>
  <c r="T3701" i="1" s="1"/>
  <c r="I3701" i="1" s="1"/>
  <c r="U3701" i="1" s="1"/>
  <c r="Q3700" i="1"/>
  <c r="S3700" i="1"/>
  <c r="T3700" i="1" s="1"/>
  <c r="I3700" i="1" s="1"/>
  <c r="U3700" i="1" s="1"/>
  <c r="Q3699" i="1"/>
  <c r="S3699" i="1"/>
  <c r="T3699" i="1" s="1"/>
  <c r="I3699" i="1" s="1"/>
  <c r="U3699" i="1" s="1"/>
  <c r="Q3698" i="1"/>
  <c r="S3698" i="1"/>
  <c r="T3698" i="1" s="1"/>
  <c r="I3698" i="1" s="1"/>
  <c r="U3698" i="1" s="1"/>
  <c r="Q3697" i="1"/>
  <c r="S3697" i="1"/>
  <c r="T3697" i="1" s="1"/>
  <c r="I3697" i="1" s="1"/>
  <c r="U3697" i="1" s="1"/>
  <c r="Q3696" i="1"/>
  <c r="S3696" i="1"/>
  <c r="T3696" i="1" s="1"/>
  <c r="I3696" i="1" s="1"/>
  <c r="U3696" i="1" s="1"/>
  <c r="Q3695" i="1"/>
  <c r="S3695" i="1"/>
  <c r="T3695" i="1" s="1"/>
  <c r="I3695" i="1" s="1"/>
  <c r="U3695" i="1" s="1"/>
  <c r="Q3694" i="1"/>
  <c r="S3694" i="1"/>
  <c r="T3694" i="1" s="1"/>
  <c r="I3694" i="1" s="1"/>
  <c r="U3694" i="1" s="1"/>
  <c r="Q3693" i="1"/>
  <c r="S3693" i="1"/>
  <c r="T3693" i="1" s="1"/>
  <c r="I3693" i="1" s="1"/>
  <c r="U3693" i="1" s="1"/>
  <c r="Q3692" i="1"/>
  <c r="S3692" i="1"/>
  <c r="T3692" i="1" s="1"/>
  <c r="I3692" i="1" s="1"/>
  <c r="U3692" i="1" s="1"/>
  <c r="Q3691" i="1"/>
  <c r="S3691" i="1"/>
  <c r="T3691" i="1" s="1"/>
  <c r="I3691" i="1" s="1"/>
  <c r="U3691" i="1" s="1"/>
  <c r="Q3690" i="1"/>
  <c r="S3690" i="1"/>
  <c r="T3690" i="1" s="1"/>
  <c r="I3690" i="1" s="1"/>
  <c r="U3690" i="1" s="1"/>
  <c r="Q3689" i="1"/>
  <c r="S3689" i="1"/>
  <c r="T3689" i="1" s="1"/>
  <c r="I3689" i="1" s="1"/>
  <c r="U3689" i="1" s="1"/>
  <c r="Q3688" i="1"/>
  <c r="S3688" i="1"/>
  <c r="T3688" i="1" s="1"/>
  <c r="I3688" i="1" s="1"/>
  <c r="U3688" i="1" s="1"/>
  <c r="Q3687" i="1"/>
  <c r="S3687" i="1"/>
  <c r="T3687" i="1" s="1"/>
  <c r="I3687" i="1" s="1"/>
  <c r="U3687" i="1" s="1"/>
  <c r="Q3686" i="1"/>
  <c r="S3686" i="1"/>
  <c r="T3686" i="1" s="1"/>
  <c r="I3686" i="1" s="1"/>
  <c r="U3686" i="1" s="1"/>
  <c r="Q3685" i="1"/>
  <c r="S3685" i="1"/>
  <c r="T3685" i="1" s="1"/>
  <c r="I3685" i="1" s="1"/>
  <c r="U3685" i="1" s="1"/>
  <c r="Q3684" i="1"/>
  <c r="S3684" i="1"/>
  <c r="T3684" i="1" s="1"/>
  <c r="I3684" i="1" s="1"/>
  <c r="U3684" i="1" s="1"/>
  <c r="Q3683" i="1"/>
  <c r="S3683" i="1"/>
  <c r="T3683" i="1" s="1"/>
  <c r="I3683" i="1" s="1"/>
  <c r="U3683" i="1" s="1"/>
  <c r="Q3682" i="1"/>
  <c r="S3682" i="1"/>
  <c r="T3682" i="1" s="1"/>
  <c r="I3682" i="1" s="1"/>
  <c r="U3682" i="1" s="1"/>
  <c r="Q3681" i="1"/>
  <c r="S3681" i="1"/>
  <c r="T3681" i="1" s="1"/>
  <c r="I3681" i="1" s="1"/>
  <c r="U3681" i="1" s="1"/>
  <c r="Q3680" i="1"/>
  <c r="S3680" i="1"/>
  <c r="T3680" i="1" s="1"/>
  <c r="I3680" i="1" s="1"/>
  <c r="U3680" i="1" s="1"/>
  <c r="Q3679" i="1"/>
  <c r="S3679" i="1"/>
  <c r="T3679" i="1" s="1"/>
  <c r="I3679" i="1" s="1"/>
  <c r="U3679" i="1" s="1"/>
  <c r="Q3678" i="1"/>
  <c r="S3678" i="1"/>
  <c r="T3678" i="1" s="1"/>
  <c r="I3678" i="1" s="1"/>
  <c r="U3678" i="1" s="1"/>
  <c r="Q3677" i="1"/>
  <c r="S3677" i="1"/>
  <c r="T3677" i="1" s="1"/>
  <c r="I3677" i="1" s="1"/>
  <c r="U3677" i="1" s="1"/>
  <c r="Q3676" i="1"/>
  <c r="S3676" i="1"/>
  <c r="T3676" i="1" s="1"/>
  <c r="I3676" i="1" s="1"/>
  <c r="U3676" i="1" s="1"/>
  <c r="Q3675" i="1"/>
  <c r="S3675" i="1"/>
  <c r="T3675" i="1" s="1"/>
  <c r="I3675" i="1" s="1"/>
  <c r="U3675" i="1" s="1"/>
  <c r="Q3674" i="1"/>
  <c r="S3674" i="1"/>
  <c r="T3674" i="1" s="1"/>
  <c r="I3674" i="1" s="1"/>
  <c r="U3674" i="1" s="1"/>
  <c r="Q3673" i="1"/>
  <c r="S3673" i="1"/>
  <c r="T3673" i="1" s="1"/>
  <c r="I3673" i="1" s="1"/>
  <c r="U3673" i="1" s="1"/>
  <c r="Q3672" i="1"/>
  <c r="S3672" i="1"/>
  <c r="T3672" i="1" s="1"/>
  <c r="I3672" i="1" s="1"/>
  <c r="U3672" i="1" s="1"/>
  <c r="Q3671" i="1"/>
  <c r="S3671" i="1"/>
  <c r="T3671" i="1" s="1"/>
  <c r="I3671" i="1" s="1"/>
  <c r="U3671" i="1" s="1"/>
  <c r="Q3670" i="1"/>
  <c r="S3670" i="1"/>
  <c r="T3670" i="1" s="1"/>
  <c r="I3670" i="1" s="1"/>
  <c r="U3670" i="1" s="1"/>
  <c r="Q3669" i="1"/>
  <c r="S3669" i="1"/>
  <c r="T3669" i="1" s="1"/>
  <c r="I3669" i="1" s="1"/>
  <c r="U3669" i="1" s="1"/>
  <c r="Q3668" i="1"/>
  <c r="S3668" i="1"/>
  <c r="T3668" i="1" s="1"/>
  <c r="I3668" i="1" s="1"/>
  <c r="U3668" i="1" s="1"/>
  <c r="Q3667" i="1"/>
  <c r="S3667" i="1"/>
  <c r="T3667" i="1" s="1"/>
  <c r="I3667" i="1" s="1"/>
  <c r="U3667" i="1" s="1"/>
  <c r="Q3666" i="1"/>
  <c r="S3666" i="1"/>
  <c r="T3666" i="1" s="1"/>
  <c r="I3666" i="1" s="1"/>
  <c r="U3666" i="1" s="1"/>
  <c r="Q3665" i="1"/>
  <c r="S3665" i="1"/>
  <c r="T3665" i="1" s="1"/>
  <c r="I3665" i="1" s="1"/>
  <c r="U3665" i="1" s="1"/>
  <c r="Q3664" i="1"/>
  <c r="S3664" i="1"/>
  <c r="T3664" i="1" s="1"/>
  <c r="I3664" i="1" s="1"/>
  <c r="U3664" i="1" s="1"/>
  <c r="Q3663" i="1"/>
  <c r="S3663" i="1"/>
  <c r="T3663" i="1" s="1"/>
  <c r="I3663" i="1" s="1"/>
  <c r="U3663" i="1" s="1"/>
  <c r="Q3662" i="1"/>
  <c r="S3662" i="1"/>
  <c r="T3662" i="1" s="1"/>
  <c r="I3662" i="1" s="1"/>
  <c r="U3662" i="1" s="1"/>
  <c r="Q3661" i="1"/>
  <c r="S3661" i="1"/>
  <c r="T3661" i="1" s="1"/>
  <c r="I3661" i="1" s="1"/>
  <c r="U3661" i="1" s="1"/>
  <c r="Q3660" i="1"/>
  <c r="S3660" i="1"/>
  <c r="T3660" i="1" s="1"/>
  <c r="I3660" i="1" s="1"/>
  <c r="U3660" i="1" s="1"/>
  <c r="Q3659" i="1"/>
  <c r="S3659" i="1"/>
  <c r="T3659" i="1" s="1"/>
  <c r="I3659" i="1" s="1"/>
  <c r="U3659" i="1" s="1"/>
  <c r="Q3658" i="1"/>
  <c r="S3658" i="1"/>
  <c r="T3658" i="1" s="1"/>
  <c r="I3658" i="1" s="1"/>
  <c r="U3658" i="1" s="1"/>
  <c r="Q3657" i="1"/>
  <c r="S3657" i="1"/>
  <c r="T3657" i="1" s="1"/>
  <c r="I3657" i="1" s="1"/>
  <c r="U3657" i="1" s="1"/>
  <c r="Q3656" i="1"/>
  <c r="S3656" i="1"/>
  <c r="T3656" i="1" s="1"/>
  <c r="I3656" i="1" s="1"/>
  <c r="U3656" i="1" s="1"/>
  <c r="Q3655" i="1"/>
  <c r="S3655" i="1"/>
  <c r="T3655" i="1" s="1"/>
  <c r="I3655" i="1" s="1"/>
  <c r="U3655" i="1" s="1"/>
  <c r="Q3654" i="1"/>
  <c r="S3654" i="1"/>
  <c r="T3654" i="1" s="1"/>
  <c r="I3654" i="1" s="1"/>
  <c r="U3654" i="1" s="1"/>
  <c r="Q3653" i="1"/>
  <c r="S3653" i="1"/>
  <c r="T3653" i="1" s="1"/>
  <c r="I3653" i="1" s="1"/>
  <c r="U3653" i="1" s="1"/>
  <c r="Q3652" i="1"/>
  <c r="S3652" i="1"/>
  <c r="T3652" i="1" s="1"/>
  <c r="I3652" i="1" s="1"/>
  <c r="U3652" i="1" s="1"/>
  <c r="Q3651" i="1"/>
  <c r="S3651" i="1"/>
  <c r="T3651" i="1" s="1"/>
  <c r="I3651" i="1" s="1"/>
  <c r="U3651" i="1" s="1"/>
  <c r="Q3650" i="1"/>
  <c r="S3650" i="1"/>
  <c r="T3650" i="1" s="1"/>
  <c r="I3650" i="1" s="1"/>
  <c r="U3650" i="1" s="1"/>
  <c r="Q3649" i="1"/>
  <c r="S3649" i="1"/>
  <c r="T3649" i="1" s="1"/>
  <c r="I3649" i="1" s="1"/>
  <c r="U3649" i="1" s="1"/>
  <c r="Q3648" i="1"/>
  <c r="S3648" i="1"/>
  <c r="T3648" i="1" s="1"/>
  <c r="I3648" i="1" s="1"/>
  <c r="U3648" i="1" s="1"/>
  <c r="Q3647" i="1"/>
  <c r="S3647" i="1"/>
  <c r="T3647" i="1" s="1"/>
  <c r="I3647" i="1" s="1"/>
  <c r="U3647" i="1" s="1"/>
  <c r="Q3646" i="1"/>
  <c r="S3646" i="1"/>
  <c r="T3646" i="1" s="1"/>
  <c r="I3646" i="1" s="1"/>
  <c r="U3646" i="1" s="1"/>
  <c r="Q3645" i="1"/>
  <c r="S3645" i="1"/>
  <c r="T3645" i="1" s="1"/>
  <c r="I3645" i="1" s="1"/>
  <c r="U3645" i="1" s="1"/>
  <c r="Q3644" i="1"/>
  <c r="S3644" i="1"/>
  <c r="T3644" i="1" s="1"/>
  <c r="I3644" i="1" s="1"/>
  <c r="U3644" i="1" s="1"/>
  <c r="Q3643" i="1"/>
  <c r="S3643" i="1"/>
  <c r="T3643" i="1" s="1"/>
  <c r="I3643" i="1" s="1"/>
  <c r="U3643" i="1" s="1"/>
  <c r="Q3642" i="1"/>
  <c r="S3642" i="1"/>
  <c r="T3642" i="1" s="1"/>
  <c r="I3642" i="1" s="1"/>
  <c r="U3642" i="1" s="1"/>
  <c r="Q3641" i="1"/>
  <c r="S3641" i="1"/>
  <c r="T3641" i="1" s="1"/>
  <c r="I3641" i="1" s="1"/>
  <c r="U3641" i="1" s="1"/>
  <c r="Q3640" i="1"/>
  <c r="S3640" i="1"/>
  <c r="T3640" i="1" s="1"/>
  <c r="I3640" i="1" s="1"/>
  <c r="U3640" i="1" s="1"/>
  <c r="Q3639" i="1"/>
  <c r="S3639" i="1"/>
  <c r="T3639" i="1" s="1"/>
  <c r="I3639" i="1" s="1"/>
  <c r="U3639" i="1" s="1"/>
  <c r="Q3638" i="1"/>
  <c r="S3638" i="1"/>
  <c r="T3638" i="1" s="1"/>
  <c r="I3638" i="1" s="1"/>
  <c r="U3638" i="1" s="1"/>
  <c r="Q3637" i="1"/>
  <c r="S3637" i="1"/>
  <c r="T3637" i="1" s="1"/>
  <c r="I3637" i="1" s="1"/>
  <c r="U3637" i="1" s="1"/>
  <c r="Q3636" i="1"/>
  <c r="S3636" i="1"/>
  <c r="T3636" i="1" s="1"/>
  <c r="I3636" i="1" s="1"/>
  <c r="U3636" i="1" s="1"/>
  <c r="Q3635" i="1"/>
  <c r="S3635" i="1"/>
  <c r="T3635" i="1" s="1"/>
  <c r="I3635" i="1" s="1"/>
  <c r="U3635" i="1" s="1"/>
  <c r="Q3634" i="1"/>
  <c r="S3634" i="1"/>
  <c r="T3634" i="1" s="1"/>
  <c r="I3634" i="1" s="1"/>
  <c r="U3634" i="1" s="1"/>
  <c r="Q3633" i="1"/>
  <c r="S3633" i="1"/>
  <c r="T3633" i="1" s="1"/>
  <c r="I3633" i="1" s="1"/>
  <c r="U3633" i="1" s="1"/>
  <c r="Q3632" i="1"/>
  <c r="S3632" i="1"/>
  <c r="T3632" i="1" s="1"/>
  <c r="I3632" i="1" s="1"/>
  <c r="U3632" i="1" s="1"/>
  <c r="Q3631" i="1"/>
  <c r="S3631" i="1"/>
  <c r="T3631" i="1" s="1"/>
  <c r="I3631" i="1" s="1"/>
  <c r="U3631" i="1" s="1"/>
  <c r="Q3630" i="1"/>
  <c r="S3630" i="1"/>
  <c r="T3630" i="1" s="1"/>
  <c r="I3630" i="1" s="1"/>
  <c r="U3630" i="1" s="1"/>
  <c r="Q3629" i="1"/>
  <c r="S3629" i="1"/>
  <c r="T3629" i="1" s="1"/>
  <c r="I3629" i="1" s="1"/>
  <c r="U3629" i="1" s="1"/>
  <c r="Q3628" i="1"/>
  <c r="S3628" i="1"/>
  <c r="T3628" i="1" s="1"/>
  <c r="I3628" i="1" s="1"/>
  <c r="U3628" i="1" s="1"/>
  <c r="Q3627" i="1"/>
  <c r="S3627" i="1"/>
  <c r="T3627" i="1" s="1"/>
  <c r="I3627" i="1" s="1"/>
  <c r="U3627" i="1" s="1"/>
  <c r="Q3626" i="1"/>
  <c r="S3626" i="1"/>
  <c r="T3626" i="1" s="1"/>
  <c r="I3626" i="1" s="1"/>
  <c r="U3626" i="1" s="1"/>
  <c r="Q3625" i="1"/>
  <c r="S3625" i="1"/>
  <c r="T3625" i="1" s="1"/>
  <c r="I3625" i="1" s="1"/>
  <c r="U3625" i="1" s="1"/>
  <c r="Q3624" i="1"/>
  <c r="S3624" i="1"/>
  <c r="T3624" i="1" s="1"/>
  <c r="I3624" i="1" s="1"/>
  <c r="U3624" i="1" s="1"/>
  <c r="Q3623" i="1"/>
  <c r="S3623" i="1"/>
  <c r="T3623" i="1" s="1"/>
  <c r="I3623" i="1" s="1"/>
  <c r="U3623" i="1" s="1"/>
  <c r="Q3622" i="1"/>
  <c r="S3622" i="1"/>
  <c r="T3622" i="1" s="1"/>
  <c r="I3622" i="1" s="1"/>
  <c r="U3622" i="1" s="1"/>
  <c r="Q3621" i="1"/>
  <c r="S3621" i="1"/>
  <c r="T3621" i="1" s="1"/>
  <c r="I3621" i="1" s="1"/>
  <c r="U3621" i="1" s="1"/>
  <c r="Q3620" i="1"/>
  <c r="S3620" i="1"/>
  <c r="T3620" i="1" s="1"/>
  <c r="I3620" i="1" s="1"/>
  <c r="U3620" i="1" s="1"/>
  <c r="Q3619" i="1"/>
  <c r="S3619" i="1"/>
  <c r="T3619" i="1" s="1"/>
  <c r="I3619" i="1" s="1"/>
  <c r="U3619" i="1" s="1"/>
  <c r="Q3618" i="1"/>
  <c r="S3618" i="1"/>
  <c r="T3618" i="1" s="1"/>
  <c r="I3618" i="1" s="1"/>
  <c r="U3618" i="1" s="1"/>
  <c r="Q3617" i="1"/>
  <c r="S3617" i="1"/>
  <c r="T3617" i="1" s="1"/>
  <c r="I3617" i="1" s="1"/>
  <c r="U3617" i="1" s="1"/>
  <c r="Q3616" i="1"/>
  <c r="S3616" i="1"/>
  <c r="T3616" i="1" s="1"/>
  <c r="I3616" i="1" s="1"/>
  <c r="U3616" i="1" s="1"/>
  <c r="Q3615" i="1"/>
  <c r="S3615" i="1"/>
  <c r="T3615" i="1" s="1"/>
  <c r="I3615" i="1" s="1"/>
  <c r="U3615" i="1" s="1"/>
  <c r="Q3614" i="1"/>
  <c r="S3614" i="1"/>
  <c r="T3614" i="1" s="1"/>
  <c r="I3614" i="1" s="1"/>
  <c r="U3614" i="1" s="1"/>
  <c r="Q3613" i="1"/>
  <c r="S3613" i="1"/>
  <c r="T3613" i="1" s="1"/>
  <c r="I3613" i="1" s="1"/>
  <c r="U3613" i="1" s="1"/>
  <c r="Q3612" i="1"/>
  <c r="S3612" i="1"/>
  <c r="T3612" i="1" s="1"/>
  <c r="I3612" i="1" s="1"/>
  <c r="U3612" i="1" s="1"/>
  <c r="Q3611" i="1"/>
  <c r="S3611" i="1"/>
  <c r="T3611" i="1" s="1"/>
  <c r="I3611" i="1" s="1"/>
  <c r="U3611" i="1" s="1"/>
  <c r="Q3610" i="1"/>
  <c r="S3610" i="1"/>
  <c r="T3610" i="1" s="1"/>
  <c r="I3610" i="1" s="1"/>
  <c r="U3610" i="1" s="1"/>
  <c r="Q3609" i="1"/>
  <c r="S3609" i="1"/>
  <c r="T3609" i="1" s="1"/>
  <c r="I3609" i="1" s="1"/>
  <c r="U3609" i="1" s="1"/>
  <c r="Q3608" i="1"/>
  <c r="S3608" i="1"/>
  <c r="T3608" i="1" s="1"/>
  <c r="I3608" i="1" s="1"/>
  <c r="U3608" i="1" s="1"/>
  <c r="Q3607" i="1"/>
  <c r="S3607" i="1"/>
  <c r="T3607" i="1" s="1"/>
  <c r="I3607" i="1" s="1"/>
  <c r="U3607" i="1" s="1"/>
  <c r="Q3606" i="1"/>
  <c r="S3606" i="1"/>
  <c r="T3606" i="1" s="1"/>
  <c r="I3606" i="1" s="1"/>
  <c r="U3606" i="1" s="1"/>
  <c r="Q3605" i="1"/>
  <c r="S3605" i="1"/>
  <c r="T3605" i="1" s="1"/>
  <c r="I3605" i="1" s="1"/>
  <c r="U3605" i="1" s="1"/>
  <c r="Q3604" i="1"/>
  <c r="S3604" i="1"/>
  <c r="T3604" i="1" s="1"/>
  <c r="I3604" i="1" s="1"/>
  <c r="U3604" i="1" s="1"/>
  <c r="Q3603" i="1"/>
  <c r="S3603" i="1"/>
  <c r="T3603" i="1" s="1"/>
  <c r="I3603" i="1" s="1"/>
  <c r="U3603" i="1" s="1"/>
  <c r="Q3602" i="1"/>
  <c r="S3602" i="1"/>
  <c r="T3602" i="1" s="1"/>
  <c r="I3602" i="1" s="1"/>
  <c r="U3602" i="1" s="1"/>
  <c r="Q3601" i="1"/>
  <c r="S3601" i="1"/>
  <c r="T3601" i="1" s="1"/>
  <c r="I3601" i="1" s="1"/>
  <c r="U3601" i="1" s="1"/>
  <c r="Q3600" i="1"/>
  <c r="S3600" i="1"/>
  <c r="T3600" i="1" s="1"/>
  <c r="I3600" i="1" s="1"/>
  <c r="U3600" i="1" s="1"/>
  <c r="Q3599" i="1"/>
  <c r="S3599" i="1"/>
  <c r="T3599" i="1" s="1"/>
  <c r="I3599" i="1" s="1"/>
  <c r="U3599" i="1" s="1"/>
  <c r="Q3598" i="1"/>
  <c r="S3598" i="1"/>
  <c r="T3598" i="1" s="1"/>
  <c r="I3598" i="1" s="1"/>
  <c r="U3598" i="1" s="1"/>
  <c r="Q3597" i="1"/>
  <c r="S3597" i="1"/>
  <c r="T3597" i="1" s="1"/>
  <c r="I3597" i="1" s="1"/>
  <c r="U3597" i="1" s="1"/>
  <c r="Q3596" i="1"/>
  <c r="S3596" i="1"/>
  <c r="T3596" i="1" s="1"/>
  <c r="I3596" i="1" s="1"/>
  <c r="U3596" i="1" s="1"/>
  <c r="Q3595" i="1"/>
  <c r="S3595" i="1"/>
  <c r="T3595" i="1" s="1"/>
  <c r="I3595" i="1" s="1"/>
  <c r="U3595" i="1" s="1"/>
  <c r="Q3594" i="1"/>
  <c r="S3594" i="1"/>
  <c r="T3594" i="1" s="1"/>
  <c r="I3594" i="1" s="1"/>
  <c r="U3594" i="1" s="1"/>
  <c r="Q3593" i="1"/>
  <c r="S3593" i="1"/>
  <c r="T3593" i="1" s="1"/>
  <c r="I3593" i="1" s="1"/>
  <c r="U3593" i="1" s="1"/>
  <c r="Q3592" i="1"/>
  <c r="S3592" i="1"/>
  <c r="T3592" i="1" s="1"/>
  <c r="I3592" i="1" s="1"/>
  <c r="U3592" i="1" s="1"/>
  <c r="Q3591" i="1"/>
  <c r="S3591" i="1"/>
  <c r="T3591" i="1" s="1"/>
  <c r="I3591" i="1" s="1"/>
  <c r="U3591" i="1" s="1"/>
  <c r="Q3590" i="1"/>
  <c r="S3590" i="1"/>
  <c r="T3590" i="1" s="1"/>
  <c r="I3590" i="1" s="1"/>
  <c r="U3590" i="1" s="1"/>
  <c r="Q3589" i="1"/>
  <c r="S3589" i="1"/>
  <c r="T3589" i="1" s="1"/>
  <c r="I3589" i="1" s="1"/>
  <c r="U3589" i="1" s="1"/>
  <c r="Q3588" i="1"/>
  <c r="S3588" i="1"/>
  <c r="T3588" i="1" s="1"/>
  <c r="I3588" i="1" s="1"/>
  <c r="U3588" i="1" s="1"/>
  <c r="Q3587" i="1"/>
  <c r="S3587" i="1"/>
  <c r="T3587" i="1" s="1"/>
  <c r="I3587" i="1" s="1"/>
  <c r="U3587" i="1" s="1"/>
  <c r="Q3586" i="1"/>
  <c r="S3586" i="1"/>
  <c r="T3586" i="1" s="1"/>
  <c r="I3586" i="1" s="1"/>
  <c r="U3586" i="1" s="1"/>
  <c r="Q3585" i="1"/>
  <c r="S3585" i="1"/>
  <c r="T3585" i="1" s="1"/>
  <c r="I3585" i="1" s="1"/>
  <c r="U3585" i="1" s="1"/>
  <c r="Q3584" i="1"/>
  <c r="S3584" i="1"/>
  <c r="T3584" i="1" s="1"/>
  <c r="I3584" i="1" s="1"/>
  <c r="U3584" i="1" s="1"/>
  <c r="Q3583" i="1"/>
  <c r="S3583" i="1"/>
  <c r="T3583" i="1" s="1"/>
  <c r="I3583" i="1" s="1"/>
  <c r="U3583" i="1" s="1"/>
  <c r="Q3582" i="1"/>
  <c r="S3582" i="1"/>
  <c r="T3582" i="1" s="1"/>
  <c r="I3582" i="1" s="1"/>
  <c r="U3582" i="1" s="1"/>
  <c r="Q3581" i="1"/>
  <c r="S3581" i="1"/>
  <c r="T3581" i="1" s="1"/>
  <c r="I3581" i="1" s="1"/>
  <c r="U3581" i="1" s="1"/>
  <c r="Q3580" i="1"/>
  <c r="S3580" i="1"/>
  <c r="T3580" i="1" s="1"/>
  <c r="I3580" i="1" s="1"/>
  <c r="U3580" i="1" s="1"/>
  <c r="Q3579" i="1"/>
  <c r="S3579" i="1"/>
  <c r="T3579" i="1" s="1"/>
  <c r="I3579" i="1" s="1"/>
  <c r="U3579" i="1" s="1"/>
  <c r="Q3578" i="1"/>
  <c r="S3578" i="1"/>
  <c r="T3578" i="1" s="1"/>
  <c r="I3578" i="1" s="1"/>
  <c r="U3578" i="1" s="1"/>
  <c r="Q3577" i="1"/>
  <c r="S3577" i="1"/>
  <c r="T3577" i="1" s="1"/>
  <c r="I3577" i="1" s="1"/>
  <c r="U3577" i="1" s="1"/>
  <c r="Q3576" i="1"/>
  <c r="S3576" i="1"/>
  <c r="T3576" i="1" s="1"/>
  <c r="I3576" i="1" s="1"/>
  <c r="U3576" i="1" s="1"/>
  <c r="Q3575" i="1"/>
  <c r="S3575" i="1"/>
  <c r="T3575" i="1" s="1"/>
  <c r="I3575" i="1" s="1"/>
  <c r="U3575" i="1" s="1"/>
  <c r="Q3574" i="1"/>
  <c r="S3574" i="1"/>
  <c r="T3574" i="1" s="1"/>
  <c r="I3574" i="1" s="1"/>
  <c r="U3574" i="1" s="1"/>
  <c r="Q3573" i="1"/>
  <c r="S3573" i="1"/>
  <c r="T3573" i="1" s="1"/>
  <c r="I3573" i="1" s="1"/>
  <c r="U3573" i="1" s="1"/>
  <c r="Q3572" i="1"/>
  <c r="S3572" i="1"/>
  <c r="T3572" i="1" s="1"/>
  <c r="I3572" i="1" s="1"/>
  <c r="U3572" i="1" s="1"/>
  <c r="Q3571" i="1"/>
  <c r="S3571" i="1"/>
  <c r="T3571" i="1" s="1"/>
  <c r="I3571" i="1" s="1"/>
  <c r="U3571" i="1" s="1"/>
  <c r="Q3570" i="1"/>
  <c r="S3570" i="1"/>
  <c r="T3570" i="1" s="1"/>
  <c r="I3570" i="1" s="1"/>
  <c r="U3570" i="1" s="1"/>
  <c r="Q3569" i="1"/>
  <c r="S3569" i="1"/>
  <c r="T3569" i="1" s="1"/>
  <c r="I3569" i="1" s="1"/>
  <c r="U3569" i="1" s="1"/>
  <c r="Q3568" i="1"/>
  <c r="S3568" i="1"/>
  <c r="T3568" i="1" s="1"/>
  <c r="I3568" i="1" s="1"/>
  <c r="U3568" i="1" s="1"/>
  <c r="Q3567" i="1"/>
  <c r="S3567" i="1"/>
  <c r="T3567" i="1" s="1"/>
  <c r="I3567" i="1" s="1"/>
  <c r="U3567" i="1" s="1"/>
  <c r="Q3566" i="1"/>
  <c r="S3566" i="1"/>
  <c r="T3566" i="1" s="1"/>
  <c r="I3566" i="1" s="1"/>
  <c r="U3566" i="1" s="1"/>
  <c r="Q3565" i="1"/>
  <c r="S3565" i="1"/>
  <c r="T3565" i="1" s="1"/>
  <c r="I3565" i="1" s="1"/>
  <c r="U3565" i="1" s="1"/>
  <c r="Q3564" i="1"/>
  <c r="S3564" i="1"/>
  <c r="T3564" i="1" s="1"/>
  <c r="I3564" i="1" s="1"/>
  <c r="U3564" i="1" s="1"/>
  <c r="Q3563" i="1"/>
  <c r="S3563" i="1"/>
  <c r="T3563" i="1" s="1"/>
  <c r="I3563" i="1" s="1"/>
  <c r="U3563" i="1" s="1"/>
  <c r="Q3562" i="1"/>
  <c r="S3562" i="1"/>
  <c r="T3562" i="1" s="1"/>
  <c r="I3562" i="1" s="1"/>
  <c r="U3562" i="1" s="1"/>
  <c r="Q3561" i="1"/>
  <c r="S3561" i="1"/>
  <c r="T3561" i="1" s="1"/>
  <c r="I3561" i="1" s="1"/>
  <c r="U3561" i="1" s="1"/>
  <c r="Q3560" i="1"/>
  <c r="S3560" i="1"/>
  <c r="T3560" i="1" s="1"/>
  <c r="I3560" i="1" s="1"/>
  <c r="U3560" i="1" s="1"/>
  <c r="Q3559" i="1"/>
  <c r="S3559" i="1"/>
  <c r="T3559" i="1" s="1"/>
  <c r="I3559" i="1" s="1"/>
  <c r="U3559" i="1" s="1"/>
  <c r="Q3558" i="1"/>
  <c r="S3558" i="1"/>
  <c r="T3558" i="1" s="1"/>
  <c r="I3558" i="1" s="1"/>
  <c r="U3558" i="1" s="1"/>
  <c r="Q3557" i="1"/>
  <c r="S3557" i="1"/>
  <c r="T3557" i="1" s="1"/>
  <c r="I3557" i="1" s="1"/>
  <c r="U3557" i="1" s="1"/>
  <c r="Q3556" i="1"/>
  <c r="S3556" i="1"/>
  <c r="T3556" i="1" s="1"/>
  <c r="I3556" i="1" s="1"/>
  <c r="U3556" i="1" s="1"/>
  <c r="Q3555" i="1"/>
  <c r="S3555" i="1"/>
  <c r="T3555" i="1" s="1"/>
  <c r="I3555" i="1" s="1"/>
  <c r="U3555" i="1" s="1"/>
  <c r="Q3554" i="1"/>
  <c r="S3554" i="1"/>
  <c r="T3554" i="1" s="1"/>
  <c r="I3554" i="1" s="1"/>
  <c r="U3554" i="1" s="1"/>
  <c r="Q3553" i="1"/>
  <c r="S3553" i="1"/>
  <c r="T3553" i="1" s="1"/>
  <c r="I3553" i="1" s="1"/>
  <c r="U3553" i="1" s="1"/>
  <c r="Q3552" i="1"/>
  <c r="S3552" i="1"/>
  <c r="T3552" i="1" s="1"/>
  <c r="I3552" i="1" s="1"/>
  <c r="U3552" i="1" s="1"/>
  <c r="Q3551" i="1"/>
  <c r="S3551" i="1"/>
  <c r="T3551" i="1" s="1"/>
  <c r="I3551" i="1" s="1"/>
  <c r="U3551" i="1" s="1"/>
  <c r="Q3550" i="1"/>
  <c r="S3550" i="1"/>
  <c r="T3550" i="1" s="1"/>
  <c r="I3550" i="1" s="1"/>
  <c r="U3550" i="1" s="1"/>
  <c r="Q3549" i="1"/>
  <c r="S3549" i="1"/>
  <c r="T3549" i="1" s="1"/>
  <c r="I3549" i="1" s="1"/>
  <c r="U3549" i="1" s="1"/>
  <c r="Q3548" i="1"/>
  <c r="S3548" i="1"/>
  <c r="T3548" i="1" s="1"/>
  <c r="I3548" i="1" s="1"/>
  <c r="U3548" i="1" s="1"/>
  <c r="Q3547" i="1"/>
  <c r="S3547" i="1"/>
  <c r="T3547" i="1" s="1"/>
  <c r="I3547" i="1" s="1"/>
  <c r="U3547" i="1" s="1"/>
  <c r="Q3546" i="1"/>
  <c r="S3546" i="1"/>
  <c r="T3546" i="1" s="1"/>
  <c r="I3546" i="1" s="1"/>
  <c r="U3546" i="1" s="1"/>
  <c r="Q3545" i="1"/>
  <c r="S3545" i="1"/>
  <c r="T3545" i="1" s="1"/>
  <c r="I3545" i="1" s="1"/>
  <c r="U3545" i="1" s="1"/>
  <c r="Q3544" i="1"/>
  <c r="S3544" i="1"/>
  <c r="T3544" i="1" s="1"/>
  <c r="I3544" i="1" s="1"/>
  <c r="U3544" i="1" s="1"/>
  <c r="Q3543" i="1"/>
  <c r="S3543" i="1"/>
  <c r="T3543" i="1" s="1"/>
  <c r="I3543" i="1" s="1"/>
  <c r="U3543" i="1" s="1"/>
  <c r="Q3542" i="1"/>
  <c r="S3542" i="1"/>
  <c r="T3542" i="1" s="1"/>
  <c r="I3542" i="1" s="1"/>
  <c r="U3542" i="1" s="1"/>
  <c r="Q3541" i="1"/>
  <c r="S3541" i="1"/>
  <c r="T3541" i="1" s="1"/>
  <c r="I3541" i="1" s="1"/>
  <c r="U3541" i="1" s="1"/>
  <c r="Q3540" i="1"/>
  <c r="S3540" i="1"/>
  <c r="T3540" i="1" s="1"/>
  <c r="I3540" i="1" s="1"/>
  <c r="U3540" i="1" s="1"/>
  <c r="Q3539" i="1"/>
  <c r="S3539" i="1"/>
  <c r="T3539" i="1" s="1"/>
  <c r="I3539" i="1" s="1"/>
  <c r="U3539" i="1" s="1"/>
  <c r="Q3538" i="1"/>
  <c r="S3538" i="1"/>
  <c r="T3538" i="1" s="1"/>
  <c r="I3538" i="1" s="1"/>
  <c r="U3538" i="1" s="1"/>
  <c r="Q3537" i="1"/>
  <c r="S3537" i="1"/>
  <c r="T3537" i="1" s="1"/>
  <c r="I3537" i="1" s="1"/>
  <c r="U3537" i="1" s="1"/>
  <c r="Q3536" i="1"/>
  <c r="S3536" i="1"/>
  <c r="T3536" i="1" s="1"/>
  <c r="I3536" i="1" s="1"/>
  <c r="U3536" i="1" s="1"/>
  <c r="Q3535" i="1"/>
  <c r="S3535" i="1"/>
  <c r="T3535" i="1" s="1"/>
  <c r="I3535" i="1" s="1"/>
  <c r="U3535" i="1" s="1"/>
  <c r="Q3534" i="1"/>
  <c r="S3534" i="1"/>
  <c r="T3534" i="1" s="1"/>
  <c r="I3534" i="1" s="1"/>
  <c r="U3534" i="1" s="1"/>
  <c r="Q3533" i="1"/>
  <c r="S3533" i="1"/>
  <c r="T3533" i="1" s="1"/>
  <c r="I3533" i="1" s="1"/>
  <c r="U3533" i="1" s="1"/>
  <c r="Q3532" i="1"/>
  <c r="S3532" i="1"/>
  <c r="T3532" i="1" s="1"/>
  <c r="I3532" i="1" s="1"/>
  <c r="U3532" i="1" s="1"/>
  <c r="Q3531" i="1"/>
  <c r="S3531" i="1"/>
  <c r="T3531" i="1" s="1"/>
  <c r="I3531" i="1" s="1"/>
  <c r="U3531" i="1" s="1"/>
  <c r="Q3530" i="1"/>
  <c r="S3530" i="1"/>
  <c r="T3530" i="1" s="1"/>
  <c r="I3530" i="1" s="1"/>
  <c r="U3530" i="1" s="1"/>
  <c r="Q3529" i="1"/>
  <c r="S3529" i="1"/>
  <c r="T3529" i="1" s="1"/>
  <c r="I3529" i="1" s="1"/>
  <c r="U3529" i="1" s="1"/>
  <c r="Q3528" i="1"/>
  <c r="S3528" i="1"/>
  <c r="T3528" i="1" s="1"/>
  <c r="I3528" i="1" s="1"/>
  <c r="U3528" i="1" s="1"/>
  <c r="Q3527" i="1"/>
  <c r="S3527" i="1"/>
  <c r="T3527" i="1" s="1"/>
  <c r="I3527" i="1" s="1"/>
  <c r="U3527" i="1" s="1"/>
  <c r="Q3526" i="1"/>
  <c r="S3526" i="1"/>
  <c r="T3526" i="1" s="1"/>
  <c r="I3526" i="1" s="1"/>
  <c r="U3526" i="1" s="1"/>
  <c r="Q3525" i="1"/>
  <c r="S3525" i="1"/>
  <c r="T3525" i="1" s="1"/>
  <c r="I3525" i="1" s="1"/>
  <c r="U3525" i="1" s="1"/>
  <c r="Q3524" i="1"/>
  <c r="S3524" i="1"/>
  <c r="T3524" i="1" s="1"/>
  <c r="I3524" i="1" s="1"/>
  <c r="U3524" i="1" s="1"/>
  <c r="Q3523" i="1"/>
  <c r="S3523" i="1"/>
  <c r="T3523" i="1" s="1"/>
  <c r="I3523" i="1" s="1"/>
  <c r="U3523" i="1" s="1"/>
  <c r="Q3522" i="1"/>
  <c r="S3522" i="1"/>
  <c r="T3522" i="1" s="1"/>
  <c r="I3522" i="1" s="1"/>
  <c r="U3522" i="1" s="1"/>
  <c r="Q3521" i="1"/>
  <c r="S3521" i="1"/>
  <c r="T3521" i="1" s="1"/>
  <c r="I3521" i="1" s="1"/>
  <c r="U3521" i="1" s="1"/>
  <c r="Q3520" i="1"/>
  <c r="S3520" i="1"/>
  <c r="T3520" i="1" s="1"/>
  <c r="I3520" i="1" s="1"/>
  <c r="U3520" i="1" s="1"/>
  <c r="Q3519" i="1"/>
  <c r="S3519" i="1"/>
  <c r="T3519" i="1" s="1"/>
  <c r="I3519" i="1" s="1"/>
  <c r="U3519" i="1" s="1"/>
  <c r="Q3518" i="1"/>
  <c r="S3518" i="1"/>
  <c r="T3518" i="1" s="1"/>
  <c r="I3518" i="1" s="1"/>
  <c r="U3518" i="1" s="1"/>
  <c r="Q3517" i="1"/>
  <c r="S3517" i="1"/>
  <c r="T3517" i="1" s="1"/>
  <c r="I3517" i="1" s="1"/>
  <c r="U3517" i="1" s="1"/>
  <c r="Q3516" i="1"/>
  <c r="S3516" i="1"/>
  <c r="T3516" i="1" s="1"/>
  <c r="I3516" i="1" s="1"/>
  <c r="U3516" i="1" s="1"/>
  <c r="Q3515" i="1"/>
  <c r="S3515" i="1"/>
  <c r="T3515" i="1" s="1"/>
  <c r="I3515" i="1" s="1"/>
  <c r="U3515" i="1" s="1"/>
  <c r="Q3514" i="1"/>
  <c r="S3514" i="1"/>
  <c r="T3514" i="1" s="1"/>
  <c r="I3514" i="1" s="1"/>
  <c r="U3514" i="1" s="1"/>
  <c r="Q3513" i="1"/>
  <c r="S3513" i="1"/>
  <c r="T3513" i="1" s="1"/>
  <c r="I3513" i="1" s="1"/>
  <c r="U3513" i="1" s="1"/>
  <c r="Q3512" i="1"/>
  <c r="S3512" i="1"/>
  <c r="T3512" i="1" s="1"/>
  <c r="I3512" i="1" s="1"/>
  <c r="U3512" i="1" s="1"/>
  <c r="Q3511" i="1"/>
  <c r="S3511" i="1"/>
  <c r="T3511" i="1" s="1"/>
  <c r="I3511" i="1" s="1"/>
  <c r="U3511" i="1" s="1"/>
  <c r="Q3510" i="1"/>
  <c r="S3510" i="1"/>
  <c r="T3510" i="1" s="1"/>
  <c r="I3510" i="1" s="1"/>
  <c r="U3510" i="1" s="1"/>
  <c r="Q3509" i="1"/>
  <c r="S3509" i="1"/>
  <c r="T3509" i="1" s="1"/>
  <c r="I3509" i="1" s="1"/>
  <c r="U3509" i="1" s="1"/>
  <c r="Q3508" i="1"/>
  <c r="S3508" i="1"/>
  <c r="T3508" i="1" s="1"/>
  <c r="I3508" i="1" s="1"/>
  <c r="U3508" i="1" s="1"/>
  <c r="Q3507" i="1"/>
  <c r="S3507" i="1"/>
  <c r="T3507" i="1" s="1"/>
  <c r="I3507" i="1" s="1"/>
  <c r="U3507" i="1" s="1"/>
  <c r="Q3506" i="1"/>
  <c r="S3506" i="1"/>
  <c r="T3506" i="1" s="1"/>
  <c r="I3506" i="1" s="1"/>
  <c r="U3506" i="1" s="1"/>
  <c r="Q3505" i="1"/>
  <c r="S3505" i="1"/>
  <c r="T3505" i="1" s="1"/>
  <c r="I3505" i="1" s="1"/>
  <c r="U3505" i="1" s="1"/>
  <c r="Q3504" i="1"/>
  <c r="S3504" i="1"/>
  <c r="T3504" i="1" s="1"/>
  <c r="I3504" i="1" s="1"/>
  <c r="U3504" i="1" s="1"/>
  <c r="Q3503" i="1"/>
  <c r="S3503" i="1"/>
  <c r="T3503" i="1" s="1"/>
  <c r="I3503" i="1" s="1"/>
  <c r="U3503" i="1" s="1"/>
  <c r="Q3502" i="1"/>
  <c r="S3502" i="1"/>
  <c r="T3502" i="1" s="1"/>
  <c r="I3502" i="1" s="1"/>
  <c r="U3502" i="1" s="1"/>
  <c r="Q3501" i="1"/>
  <c r="S3501" i="1"/>
  <c r="T3501" i="1" s="1"/>
  <c r="I3501" i="1" s="1"/>
  <c r="U3501" i="1" s="1"/>
  <c r="Q3500" i="1"/>
  <c r="S3500" i="1"/>
  <c r="T3500" i="1" s="1"/>
  <c r="I3500" i="1" s="1"/>
  <c r="U3500" i="1" s="1"/>
  <c r="Q3499" i="1"/>
  <c r="S3499" i="1"/>
  <c r="T3499" i="1" s="1"/>
  <c r="I3499" i="1" s="1"/>
  <c r="U3499" i="1" s="1"/>
  <c r="Q3498" i="1"/>
  <c r="S3498" i="1"/>
  <c r="T3498" i="1" s="1"/>
  <c r="I3498" i="1" s="1"/>
  <c r="U3498" i="1" s="1"/>
  <c r="Q3497" i="1"/>
  <c r="S3497" i="1"/>
  <c r="T3497" i="1" s="1"/>
  <c r="I3497" i="1" s="1"/>
  <c r="U3497" i="1" s="1"/>
  <c r="Q3496" i="1"/>
  <c r="S3496" i="1"/>
  <c r="T3496" i="1" s="1"/>
  <c r="I3496" i="1" s="1"/>
  <c r="U3496" i="1" s="1"/>
  <c r="Q3495" i="1"/>
  <c r="S3495" i="1"/>
  <c r="T3495" i="1" s="1"/>
  <c r="I3495" i="1" s="1"/>
  <c r="U3495" i="1" s="1"/>
  <c r="Q3494" i="1"/>
  <c r="S3494" i="1"/>
  <c r="T3494" i="1" s="1"/>
  <c r="I3494" i="1" s="1"/>
  <c r="U3494" i="1" s="1"/>
  <c r="Q3493" i="1"/>
  <c r="S3493" i="1"/>
  <c r="T3493" i="1" s="1"/>
  <c r="I3493" i="1" s="1"/>
  <c r="U3493" i="1" s="1"/>
  <c r="Q3492" i="1"/>
  <c r="S3492" i="1"/>
  <c r="T3492" i="1" s="1"/>
  <c r="I3492" i="1" s="1"/>
  <c r="U3492" i="1" s="1"/>
  <c r="Q3491" i="1"/>
  <c r="S3491" i="1"/>
  <c r="T3491" i="1" s="1"/>
  <c r="I3491" i="1" s="1"/>
  <c r="U3491" i="1" s="1"/>
  <c r="Q3490" i="1"/>
  <c r="S3490" i="1"/>
  <c r="T3490" i="1" s="1"/>
  <c r="I3490" i="1" s="1"/>
  <c r="U3490" i="1" s="1"/>
  <c r="Q3489" i="1"/>
  <c r="S3489" i="1"/>
  <c r="T3489" i="1" s="1"/>
  <c r="I3489" i="1" s="1"/>
  <c r="U3489" i="1" s="1"/>
  <c r="Q3488" i="1"/>
  <c r="S3488" i="1"/>
  <c r="T3488" i="1" s="1"/>
  <c r="I3488" i="1" s="1"/>
  <c r="U3488" i="1" s="1"/>
  <c r="Q3487" i="1"/>
  <c r="S3487" i="1"/>
  <c r="T3487" i="1" s="1"/>
  <c r="I3487" i="1" s="1"/>
  <c r="U3487" i="1" s="1"/>
  <c r="Q3486" i="1"/>
  <c r="S3486" i="1"/>
  <c r="T3486" i="1" s="1"/>
  <c r="I3486" i="1" s="1"/>
  <c r="U3486" i="1" s="1"/>
  <c r="Q3485" i="1"/>
  <c r="S3485" i="1"/>
  <c r="T3485" i="1" s="1"/>
  <c r="I3485" i="1" s="1"/>
  <c r="U3485" i="1" s="1"/>
  <c r="Q3484" i="1"/>
  <c r="S3484" i="1"/>
  <c r="T3484" i="1" s="1"/>
  <c r="I3484" i="1" s="1"/>
  <c r="U3484" i="1" s="1"/>
  <c r="Q3483" i="1"/>
  <c r="S3483" i="1"/>
  <c r="T3483" i="1" s="1"/>
  <c r="I3483" i="1" s="1"/>
  <c r="U3483" i="1" s="1"/>
  <c r="Q3482" i="1"/>
  <c r="S3482" i="1"/>
  <c r="T3482" i="1" s="1"/>
  <c r="I3482" i="1" s="1"/>
  <c r="U3482" i="1" s="1"/>
  <c r="Q3481" i="1"/>
  <c r="S3481" i="1"/>
  <c r="T3481" i="1" s="1"/>
  <c r="I3481" i="1" s="1"/>
  <c r="U3481" i="1" s="1"/>
  <c r="Q3480" i="1"/>
  <c r="S3480" i="1"/>
  <c r="T3480" i="1" s="1"/>
  <c r="I3480" i="1" s="1"/>
  <c r="U3480" i="1" s="1"/>
  <c r="Q3479" i="1"/>
  <c r="S3479" i="1"/>
  <c r="T3479" i="1" s="1"/>
  <c r="I3479" i="1" s="1"/>
  <c r="U3479" i="1" s="1"/>
  <c r="Q3478" i="1"/>
  <c r="S3478" i="1"/>
  <c r="T3478" i="1" s="1"/>
  <c r="I3478" i="1" s="1"/>
  <c r="U3478" i="1" s="1"/>
  <c r="Q3477" i="1"/>
  <c r="S3477" i="1"/>
  <c r="T3477" i="1" s="1"/>
  <c r="I3477" i="1" s="1"/>
  <c r="U3477" i="1" s="1"/>
  <c r="Q3476" i="1"/>
  <c r="S3476" i="1"/>
  <c r="T3476" i="1" s="1"/>
  <c r="I3476" i="1" s="1"/>
  <c r="U3476" i="1" s="1"/>
  <c r="Q3475" i="1"/>
  <c r="S3475" i="1"/>
  <c r="T3475" i="1" s="1"/>
  <c r="I3475" i="1" s="1"/>
  <c r="U3475" i="1" s="1"/>
  <c r="Q3474" i="1"/>
  <c r="S3474" i="1"/>
  <c r="T3474" i="1" s="1"/>
  <c r="I3474" i="1" s="1"/>
  <c r="U3474" i="1" s="1"/>
  <c r="Q3473" i="1"/>
  <c r="S3473" i="1"/>
  <c r="T3473" i="1" s="1"/>
  <c r="I3473" i="1" s="1"/>
  <c r="U3473" i="1" s="1"/>
  <c r="Q3472" i="1"/>
  <c r="S3472" i="1"/>
  <c r="T3472" i="1" s="1"/>
  <c r="I3472" i="1" s="1"/>
  <c r="U3472" i="1" s="1"/>
  <c r="Q3471" i="1"/>
  <c r="S3471" i="1"/>
  <c r="T3471" i="1" s="1"/>
  <c r="I3471" i="1" s="1"/>
  <c r="U3471" i="1" s="1"/>
  <c r="Q3470" i="1"/>
  <c r="S3470" i="1"/>
  <c r="T3470" i="1" s="1"/>
  <c r="I3470" i="1" s="1"/>
  <c r="U3470" i="1" s="1"/>
  <c r="Q3469" i="1"/>
  <c r="S3469" i="1"/>
  <c r="T3469" i="1" s="1"/>
  <c r="I3469" i="1" s="1"/>
  <c r="U3469" i="1" s="1"/>
  <c r="Q3468" i="1"/>
  <c r="S3468" i="1"/>
  <c r="T3468" i="1" s="1"/>
  <c r="I3468" i="1" s="1"/>
  <c r="U3468" i="1" s="1"/>
  <c r="Q3467" i="1"/>
  <c r="S3467" i="1"/>
  <c r="T3467" i="1" s="1"/>
  <c r="I3467" i="1" s="1"/>
  <c r="U3467" i="1" s="1"/>
  <c r="Q3466" i="1"/>
  <c r="S3466" i="1"/>
  <c r="T3466" i="1" s="1"/>
  <c r="I3466" i="1" s="1"/>
  <c r="U3466" i="1" s="1"/>
  <c r="Q3465" i="1"/>
  <c r="S3465" i="1"/>
  <c r="T3465" i="1" s="1"/>
  <c r="I3465" i="1" s="1"/>
  <c r="U3465" i="1" s="1"/>
  <c r="Q3464" i="1"/>
  <c r="S3464" i="1"/>
  <c r="T3464" i="1" s="1"/>
  <c r="I3464" i="1" s="1"/>
  <c r="U3464" i="1" s="1"/>
  <c r="Q3463" i="1"/>
  <c r="S3463" i="1"/>
  <c r="T3463" i="1" s="1"/>
  <c r="I3463" i="1" s="1"/>
  <c r="U3463" i="1" s="1"/>
  <c r="Q3462" i="1"/>
  <c r="S3462" i="1"/>
  <c r="T3462" i="1" s="1"/>
  <c r="I3462" i="1" s="1"/>
  <c r="U3462" i="1" s="1"/>
  <c r="Q3461" i="1"/>
  <c r="S3461" i="1"/>
  <c r="T3461" i="1" s="1"/>
  <c r="I3461" i="1" s="1"/>
  <c r="U3461" i="1" s="1"/>
  <c r="Q3460" i="1"/>
  <c r="S3460" i="1"/>
  <c r="T3460" i="1" s="1"/>
  <c r="I3460" i="1" s="1"/>
  <c r="U3460" i="1" s="1"/>
  <c r="Q3459" i="1"/>
  <c r="S3459" i="1"/>
  <c r="T3459" i="1" s="1"/>
  <c r="I3459" i="1" s="1"/>
  <c r="U3459" i="1" s="1"/>
  <c r="Q3458" i="1"/>
  <c r="S3458" i="1"/>
  <c r="T3458" i="1" s="1"/>
  <c r="I3458" i="1" s="1"/>
  <c r="U3458" i="1" s="1"/>
  <c r="Q3457" i="1"/>
  <c r="S3457" i="1"/>
  <c r="T3457" i="1" s="1"/>
  <c r="I3457" i="1" s="1"/>
  <c r="U3457" i="1" s="1"/>
  <c r="Q3456" i="1"/>
  <c r="S3456" i="1"/>
  <c r="T3456" i="1" s="1"/>
  <c r="I3456" i="1" s="1"/>
  <c r="U3456" i="1" s="1"/>
  <c r="Q3455" i="1"/>
  <c r="S3455" i="1"/>
  <c r="T3455" i="1" s="1"/>
  <c r="I3455" i="1" s="1"/>
  <c r="U3455" i="1" s="1"/>
  <c r="Q3454" i="1"/>
  <c r="S3454" i="1"/>
  <c r="T3454" i="1" s="1"/>
  <c r="I3454" i="1" s="1"/>
  <c r="U3454" i="1" s="1"/>
  <c r="Q3453" i="1"/>
  <c r="S3453" i="1"/>
  <c r="T3453" i="1" s="1"/>
  <c r="I3453" i="1" s="1"/>
  <c r="U3453" i="1" s="1"/>
  <c r="Q3452" i="1"/>
  <c r="S3452" i="1"/>
  <c r="T3452" i="1" s="1"/>
  <c r="I3452" i="1" s="1"/>
  <c r="U3452" i="1" s="1"/>
  <c r="Q3451" i="1"/>
  <c r="S3451" i="1"/>
  <c r="T3451" i="1" s="1"/>
  <c r="I3451" i="1" s="1"/>
  <c r="U3451" i="1" s="1"/>
  <c r="Q3450" i="1"/>
  <c r="S3450" i="1"/>
  <c r="T3450" i="1" s="1"/>
  <c r="I3450" i="1" s="1"/>
  <c r="U3450" i="1" s="1"/>
  <c r="Q3449" i="1"/>
  <c r="S3449" i="1"/>
  <c r="T3449" i="1" s="1"/>
  <c r="I3449" i="1" s="1"/>
  <c r="U3449" i="1" s="1"/>
  <c r="Q3448" i="1"/>
  <c r="S3448" i="1"/>
  <c r="T3448" i="1" s="1"/>
  <c r="I3448" i="1" s="1"/>
  <c r="U3448" i="1" s="1"/>
  <c r="Q3447" i="1"/>
  <c r="S3447" i="1"/>
  <c r="T3447" i="1" s="1"/>
  <c r="I3447" i="1" s="1"/>
  <c r="U3447" i="1" s="1"/>
  <c r="Q3446" i="1"/>
  <c r="S3446" i="1"/>
  <c r="T3446" i="1" s="1"/>
  <c r="I3446" i="1" s="1"/>
  <c r="U3446" i="1" s="1"/>
  <c r="Q3445" i="1"/>
  <c r="S3445" i="1"/>
  <c r="T3445" i="1" s="1"/>
  <c r="I3445" i="1" s="1"/>
  <c r="U3445" i="1" s="1"/>
  <c r="Q3444" i="1"/>
  <c r="S3444" i="1"/>
  <c r="T3444" i="1" s="1"/>
  <c r="I3444" i="1" s="1"/>
  <c r="U3444" i="1" s="1"/>
  <c r="Q3443" i="1"/>
  <c r="S3443" i="1"/>
  <c r="T3443" i="1" s="1"/>
  <c r="I3443" i="1" s="1"/>
  <c r="U3443" i="1" s="1"/>
  <c r="Q3442" i="1"/>
  <c r="S3442" i="1"/>
  <c r="T3442" i="1" s="1"/>
  <c r="I3442" i="1" s="1"/>
  <c r="U3442" i="1" s="1"/>
  <c r="Q3441" i="1"/>
  <c r="S3441" i="1"/>
  <c r="T3441" i="1" s="1"/>
  <c r="I3441" i="1" s="1"/>
  <c r="U3441" i="1" s="1"/>
  <c r="Q3440" i="1"/>
  <c r="S3440" i="1"/>
  <c r="T3440" i="1" s="1"/>
  <c r="I3440" i="1" s="1"/>
  <c r="U3440" i="1" s="1"/>
  <c r="Q3439" i="1"/>
  <c r="S3439" i="1"/>
  <c r="T3439" i="1" s="1"/>
  <c r="I3439" i="1" s="1"/>
  <c r="U3439" i="1" s="1"/>
  <c r="Q3438" i="1"/>
  <c r="S3438" i="1"/>
  <c r="T3438" i="1" s="1"/>
  <c r="I3438" i="1" s="1"/>
  <c r="U3438" i="1" s="1"/>
  <c r="Q3437" i="1"/>
  <c r="S3437" i="1"/>
  <c r="T3437" i="1" s="1"/>
  <c r="I3437" i="1" s="1"/>
  <c r="U3437" i="1" s="1"/>
  <c r="Q3436" i="1"/>
  <c r="S3436" i="1"/>
  <c r="T3436" i="1" s="1"/>
  <c r="I3436" i="1" s="1"/>
  <c r="U3436" i="1" s="1"/>
  <c r="Q3435" i="1"/>
  <c r="S3435" i="1"/>
  <c r="T3435" i="1" s="1"/>
  <c r="I3435" i="1" s="1"/>
  <c r="U3435" i="1" s="1"/>
  <c r="Q3434" i="1"/>
  <c r="S3434" i="1"/>
  <c r="T3434" i="1" s="1"/>
  <c r="I3434" i="1" s="1"/>
  <c r="U3434" i="1" s="1"/>
  <c r="Q3433" i="1"/>
  <c r="S3433" i="1"/>
  <c r="T3433" i="1" s="1"/>
  <c r="I3433" i="1" s="1"/>
  <c r="U3433" i="1" s="1"/>
  <c r="Q3432" i="1"/>
  <c r="S3432" i="1"/>
  <c r="T3432" i="1" s="1"/>
  <c r="I3432" i="1" s="1"/>
  <c r="U3432" i="1" s="1"/>
  <c r="Q3431" i="1"/>
  <c r="S3431" i="1"/>
  <c r="T3431" i="1" s="1"/>
  <c r="I3431" i="1" s="1"/>
  <c r="U3431" i="1" s="1"/>
  <c r="Q3430" i="1"/>
  <c r="S3430" i="1"/>
  <c r="T3430" i="1" s="1"/>
  <c r="I3430" i="1" s="1"/>
  <c r="U3430" i="1" s="1"/>
  <c r="Q3429" i="1"/>
  <c r="S3429" i="1"/>
  <c r="T3429" i="1" s="1"/>
  <c r="I3429" i="1" s="1"/>
  <c r="U3429" i="1" s="1"/>
  <c r="Q3428" i="1"/>
  <c r="S3428" i="1"/>
  <c r="T3428" i="1" s="1"/>
  <c r="I3428" i="1" s="1"/>
  <c r="U3428" i="1" s="1"/>
  <c r="Q3427" i="1"/>
  <c r="S3427" i="1"/>
  <c r="T3427" i="1" s="1"/>
  <c r="I3427" i="1" s="1"/>
  <c r="U3427" i="1" s="1"/>
  <c r="Q3426" i="1"/>
  <c r="S3426" i="1"/>
  <c r="T3426" i="1" s="1"/>
  <c r="I3426" i="1" s="1"/>
  <c r="U3426" i="1" s="1"/>
  <c r="Q3425" i="1"/>
  <c r="S3425" i="1"/>
  <c r="T3425" i="1" s="1"/>
  <c r="I3425" i="1" s="1"/>
  <c r="U3425" i="1" s="1"/>
  <c r="Q3424" i="1"/>
  <c r="S3424" i="1"/>
  <c r="T3424" i="1" s="1"/>
  <c r="I3424" i="1" s="1"/>
  <c r="U3424" i="1" s="1"/>
  <c r="Q3423" i="1"/>
  <c r="S3423" i="1"/>
  <c r="T3423" i="1" s="1"/>
  <c r="I3423" i="1" s="1"/>
  <c r="U3423" i="1" s="1"/>
  <c r="Q3422" i="1"/>
  <c r="S3422" i="1"/>
  <c r="T3422" i="1" s="1"/>
  <c r="I3422" i="1" s="1"/>
  <c r="U3422" i="1" s="1"/>
  <c r="Q3421" i="1"/>
  <c r="S3421" i="1"/>
  <c r="T3421" i="1" s="1"/>
  <c r="I3421" i="1" s="1"/>
  <c r="U3421" i="1" s="1"/>
  <c r="Q3420" i="1"/>
  <c r="S3420" i="1"/>
  <c r="T3420" i="1" s="1"/>
  <c r="I3420" i="1" s="1"/>
  <c r="U3420" i="1" s="1"/>
  <c r="Q3419" i="1"/>
  <c r="S3419" i="1"/>
  <c r="T3419" i="1" s="1"/>
  <c r="I3419" i="1" s="1"/>
  <c r="U3419" i="1" s="1"/>
  <c r="Q3418" i="1"/>
  <c r="S3418" i="1"/>
  <c r="T3418" i="1" s="1"/>
  <c r="I3418" i="1" s="1"/>
  <c r="U3418" i="1" s="1"/>
  <c r="Q3417" i="1"/>
  <c r="S3417" i="1"/>
  <c r="T3417" i="1" s="1"/>
  <c r="I3417" i="1" s="1"/>
  <c r="U3417" i="1" s="1"/>
  <c r="Q3416" i="1"/>
  <c r="S3416" i="1"/>
  <c r="T3416" i="1" s="1"/>
  <c r="I3416" i="1" s="1"/>
  <c r="U3416" i="1" s="1"/>
  <c r="Q3415" i="1"/>
  <c r="S3415" i="1"/>
  <c r="T3415" i="1" s="1"/>
  <c r="I3415" i="1" s="1"/>
  <c r="U3415" i="1" s="1"/>
  <c r="Q3414" i="1"/>
  <c r="S3414" i="1"/>
  <c r="T3414" i="1" s="1"/>
  <c r="I3414" i="1" s="1"/>
  <c r="U3414" i="1" s="1"/>
  <c r="Q3413" i="1"/>
  <c r="S3413" i="1"/>
  <c r="T3413" i="1" s="1"/>
  <c r="I3413" i="1" s="1"/>
  <c r="U3413" i="1" s="1"/>
  <c r="Q3412" i="1"/>
  <c r="S3412" i="1"/>
  <c r="T3412" i="1" s="1"/>
  <c r="I3412" i="1" s="1"/>
  <c r="U3412" i="1" s="1"/>
  <c r="Q3411" i="1"/>
  <c r="S3411" i="1"/>
  <c r="T3411" i="1" s="1"/>
  <c r="I3411" i="1" s="1"/>
  <c r="U3411" i="1" s="1"/>
  <c r="Q3410" i="1"/>
  <c r="S3410" i="1"/>
  <c r="T3410" i="1" s="1"/>
  <c r="I3410" i="1" s="1"/>
  <c r="U3410" i="1" s="1"/>
  <c r="Q3409" i="1"/>
  <c r="S3409" i="1"/>
  <c r="T3409" i="1" s="1"/>
  <c r="I3409" i="1" s="1"/>
  <c r="U3409" i="1" s="1"/>
  <c r="Q3408" i="1"/>
  <c r="S3408" i="1"/>
  <c r="T3408" i="1" s="1"/>
  <c r="I3408" i="1" s="1"/>
  <c r="U3408" i="1" s="1"/>
  <c r="Q3407" i="1"/>
  <c r="S3407" i="1"/>
  <c r="T3407" i="1" s="1"/>
  <c r="I3407" i="1" s="1"/>
  <c r="U3407" i="1" s="1"/>
  <c r="Q3406" i="1"/>
  <c r="S3406" i="1"/>
  <c r="T3406" i="1" s="1"/>
  <c r="I3406" i="1" s="1"/>
  <c r="U3406" i="1" s="1"/>
  <c r="Q3405" i="1"/>
  <c r="S3405" i="1"/>
  <c r="T3405" i="1" s="1"/>
  <c r="I3405" i="1" s="1"/>
  <c r="U3405" i="1" s="1"/>
  <c r="Q3404" i="1"/>
  <c r="S3404" i="1"/>
  <c r="T3404" i="1" s="1"/>
  <c r="I3404" i="1" s="1"/>
  <c r="U3404" i="1" s="1"/>
  <c r="Q3403" i="1"/>
  <c r="S3403" i="1"/>
  <c r="T3403" i="1" s="1"/>
  <c r="I3403" i="1" s="1"/>
  <c r="U3403" i="1" s="1"/>
  <c r="Q3402" i="1"/>
  <c r="S3402" i="1"/>
  <c r="T3402" i="1" s="1"/>
  <c r="I3402" i="1" s="1"/>
  <c r="U3402" i="1" s="1"/>
  <c r="Q3401" i="1"/>
  <c r="S3401" i="1"/>
  <c r="T3401" i="1" s="1"/>
  <c r="I3401" i="1" s="1"/>
  <c r="U3401" i="1" s="1"/>
  <c r="Q3400" i="1"/>
  <c r="S3400" i="1"/>
  <c r="T3400" i="1" s="1"/>
  <c r="I3400" i="1" s="1"/>
  <c r="U3400" i="1" s="1"/>
  <c r="Q3399" i="1"/>
  <c r="S3399" i="1"/>
  <c r="T3399" i="1" s="1"/>
  <c r="I3399" i="1" s="1"/>
  <c r="U3399" i="1" s="1"/>
  <c r="Q3398" i="1"/>
  <c r="S3398" i="1"/>
  <c r="T3398" i="1" s="1"/>
  <c r="I3398" i="1" s="1"/>
  <c r="U3398" i="1" s="1"/>
  <c r="Q3397" i="1"/>
  <c r="S3397" i="1"/>
  <c r="T3397" i="1" s="1"/>
  <c r="I3397" i="1" s="1"/>
  <c r="U3397" i="1" s="1"/>
  <c r="Q3396" i="1"/>
  <c r="S3396" i="1"/>
  <c r="T3396" i="1" s="1"/>
  <c r="I3396" i="1" s="1"/>
  <c r="U3396" i="1" s="1"/>
  <c r="Q3395" i="1"/>
  <c r="S3395" i="1"/>
  <c r="T3395" i="1" s="1"/>
  <c r="I3395" i="1" s="1"/>
  <c r="U3395" i="1" s="1"/>
  <c r="Q3394" i="1"/>
  <c r="S3394" i="1"/>
  <c r="T3394" i="1" s="1"/>
  <c r="I3394" i="1" s="1"/>
  <c r="U3394" i="1" s="1"/>
  <c r="Q3393" i="1"/>
  <c r="S3393" i="1"/>
  <c r="T3393" i="1" s="1"/>
  <c r="I3393" i="1" s="1"/>
  <c r="U3393" i="1" s="1"/>
  <c r="Q3392" i="1"/>
  <c r="S3392" i="1"/>
  <c r="T3392" i="1" s="1"/>
  <c r="I3392" i="1" s="1"/>
  <c r="U3392" i="1" s="1"/>
  <c r="Q3391" i="1"/>
  <c r="S3391" i="1"/>
  <c r="T3391" i="1" s="1"/>
  <c r="I3391" i="1" s="1"/>
  <c r="U3391" i="1" s="1"/>
  <c r="Q3390" i="1"/>
  <c r="S3390" i="1"/>
  <c r="T3390" i="1" s="1"/>
  <c r="I3390" i="1" s="1"/>
  <c r="U3390" i="1" s="1"/>
  <c r="Q3389" i="1"/>
  <c r="S3389" i="1"/>
  <c r="T3389" i="1" s="1"/>
  <c r="I3389" i="1" s="1"/>
  <c r="U3389" i="1" s="1"/>
  <c r="Q3388" i="1"/>
  <c r="S3388" i="1"/>
  <c r="T3388" i="1" s="1"/>
  <c r="I3388" i="1" s="1"/>
  <c r="U3388" i="1" s="1"/>
  <c r="Q3387" i="1"/>
  <c r="S3387" i="1"/>
  <c r="T3387" i="1" s="1"/>
  <c r="I3387" i="1" s="1"/>
  <c r="U3387" i="1" s="1"/>
  <c r="Q3386" i="1"/>
  <c r="S3386" i="1"/>
  <c r="T3386" i="1" s="1"/>
  <c r="I3386" i="1" s="1"/>
  <c r="U3386" i="1" s="1"/>
  <c r="Q3385" i="1"/>
  <c r="S3385" i="1"/>
  <c r="T3385" i="1" s="1"/>
  <c r="I3385" i="1" s="1"/>
  <c r="U3385" i="1" s="1"/>
  <c r="Q3384" i="1"/>
  <c r="S3384" i="1"/>
  <c r="T3384" i="1" s="1"/>
  <c r="I3384" i="1" s="1"/>
  <c r="U3384" i="1" s="1"/>
  <c r="Q3383" i="1"/>
  <c r="S3383" i="1"/>
  <c r="T3383" i="1" s="1"/>
  <c r="I3383" i="1" s="1"/>
  <c r="U3383" i="1" s="1"/>
  <c r="Q3382" i="1"/>
  <c r="S3382" i="1"/>
  <c r="T3382" i="1" s="1"/>
  <c r="I3382" i="1" s="1"/>
  <c r="U3382" i="1" s="1"/>
  <c r="Q3381" i="1"/>
  <c r="S3381" i="1"/>
  <c r="T3381" i="1" s="1"/>
  <c r="I3381" i="1" s="1"/>
  <c r="U3381" i="1" s="1"/>
  <c r="Q3380" i="1"/>
  <c r="S3380" i="1"/>
  <c r="T3380" i="1" s="1"/>
  <c r="I3380" i="1" s="1"/>
  <c r="U3380" i="1" s="1"/>
  <c r="Q3379" i="1"/>
  <c r="S3379" i="1"/>
  <c r="T3379" i="1" s="1"/>
  <c r="I3379" i="1" s="1"/>
  <c r="U3379" i="1" s="1"/>
  <c r="Q3378" i="1"/>
  <c r="S3378" i="1"/>
  <c r="T3378" i="1" s="1"/>
  <c r="I3378" i="1" s="1"/>
  <c r="U3378" i="1" s="1"/>
  <c r="Q3377" i="1"/>
  <c r="S3377" i="1"/>
  <c r="T3377" i="1" s="1"/>
  <c r="I3377" i="1" s="1"/>
  <c r="U3377" i="1" s="1"/>
  <c r="Q3376" i="1"/>
  <c r="S3376" i="1"/>
  <c r="T3376" i="1" s="1"/>
  <c r="I3376" i="1" s="1"/>
  <c r="U3376" i="1" s="1"/>
  <c r="Q3375" i="1"/>
  <c r="S3375" i="1"/>
  <c r="T3375" i="1" s="1"/>
  <c r="I3375" i="1" s="1"/>
  <c r="U3375" i="1" s="1"/>
  <c r="Q3374" i="1"/>
  <c r="S3374" i="1"/>
  <c r="T3374" i="1" s="1"/>
  <c r="I3374" i="1" s="1"/>
  <c r="U3374" i="1" s="1"/>
  <c r="Q3373" i="1"/>
  <c r="S3373" i="1"/>
  <c r="T3373" i="1" s="1"/>
  <c r="I3373" i="1" s="1"/>
  <c r="U3373" i="1" s="1"/>
  <c r="Q3372" i="1"/>
  <c r="S3372" i="1"/>
  <c r="T3372" i="1" s="1"/>
  <c r="I3372" i="1" s="1"/>
  <c r="U3372" i="1" s="1"/>
  <c r="Q3371" i="1"/>
  <c r="S3371" i="1"/>
  <c r="T3371" i="1" s="1"/>
  <c r="I3371" i="1" s="1"/>
  <c r="U3371" i="1" s="1"/>
  <c r="Q3370" i="1"/>
  <c r="S3370" i="1"/>
  <c r="T3370" i="1" s="1"/>
  <c r="I3370" i="1" s="1"/>
  <c r="U3370" i="1" s="1"/>
  <c r="Q3369" i="1"/>
  <c r="S3369" i="1"/>
  <c r="T3369" i="1" s="1"/>
  <c r="I3369" i="1" s="1"/>
  <c r="U3369" i="1" s="1"/>
  <c r="Q3368" i="1"/>
  <c r="S3368" i="1"/>
  <c r="T3368" i="1" s="1"/>
  <c r="I3368" i="1" s="1"/>
  <c r="U3368" i="1" s="1"/>
  <c r="Q3367" i="1"/>
  <c r="S3367" i="1"/>
  <c r="T3367" i="1" s="1"/>
  <c r="I3367" i="1" s="1"/>
  <c r="U3367" i="1" s="1"/>
  <c r="Q3366" i="1"/>
  <c r="S3366" i="1"/>
  <c r="T3366" i="1" s="1"/>
  <c r="I3366" i="1" s="1"/>
  <c r="U3366" i="1" s="1"/>
  <c r="Q3365" i="1"/>
  <c r="S3365" i="1"/>
  <c r="T3365" i="1" s="1"/>
  <c r="I3365" i="1" s="1"/>
  <c r="U3365" i="1" s="1"/>
  <c r="Q3364" i="1"/>
  <c r="S3364" i="1"/>
  <c r="T3364" i="1" s="1"/>
  <c r="I3364" i="1" s="1"/>
  <c r="U3364" i="1" s="1"/>
  <c r="Q3363" i="1"/>
  <c r="S3363" i="1"/>
  <c r="T3363" i="1" s="1"/>
  <c r="I3363" i="1" s="1"/>
  <c r="U3363" i="1" s="1"/>
  <c r="Q3362" i="1"/>
  <c r="S3362" i="1"/>
  <c r="T3362" i="1" s="1"/>
  <c r="I3362" i="1" s="1"/>
  <c r="U3362" i="1" s="1"/>
  <c r="Q3361" i="1"/>
  <c r="S3361" i="1"/>
  <c r="T3361" i="1" s="1"/>
  <c r="I3361" i="1" s="1"/>
  <c r="U3361" i="1" s="1"/>
  <c r="Q3360" i="1"/>
  <c r="S3360" i="1"/>
  <c r="T3360" i="1" s="1"/>
  <c r="I3360" i="1" s="1"/>
  <c r="U3360" i="1" s="1"/>
  <c r="Q3359" i="1"/>
  <c r="S3359" i="1"/>
  <c r="T3359" i="1" s="1"/>
  <c r="I3359" i="1" s="1"/>
  <c r="U3359" i="1" s="1"/>
  <c r="Q3358" i="1"/>
  <c r="S3358" i="1"/>
  <c r="T3358" i="1" s="1"/>
  <c r="I3358" i="1" s="1"/>
  <c r="U3358" i="1" s="1"/>
  <c r="Q3357" i="1"/>
  <c r="S3357" i="1"/>
  <c r="T3357" i="1" s="1"/>
  <c r="I3357" i="1" s="1"/>
  <c r="U3357" i="1" s="1"/>
  <c r="Q3356" i="1"/>
  <c r="S3356" i="1"/>
  <c r="T3356" i="1" s="1"/>
  <c r="I3356" i="1" s="1"/>
  <c r="U3356" i="1" s="1"/>
  <c r="Q3355" i="1"/>
  <c r="S3355" i="1"/>
  <c r="T3355" i="1" s="1"/>
  <c r="I3355" i="1" s="1"/>
  <c r="U3355" i="1" s="1"/>
  <c r="Q3354" i="1"/>
  <c r="S3354" i="1"/>
  <c r="T3354" i="1" s="1"/>
  <c r="I3354" i="1" s="1"/>
  <c r="U3354" i="1" s="1"/>
  <c r="Q3353" i="1"/>
  <c r="S3353" i="1"/>
  <c r="T3353" i="1" s="1"/>
  <c r="I3353" i="1" s="1"/>
  <c r="U3353" i="1" s="1"/>
  <c r="Q3352" i="1"/>
  <c r="S3352" i="1"/>
  <c r="T3352" i="1" s="1"/>
  <c r="I3352" i="1" s="1"/>
  <c r="U3352" i="1" s="1"/>
  <c r="Q3351" i="1"/>
  <c r="S3351" i="1"/>
  <c r="T3351" i="1" s="1"/>
  <c r="I3351" i="1" s="1"/>
  <c r="U3351" i="1" s="1"/>
  <c r="Q3350" i="1"/>
  <c r="S3350" i="1"/>
  <c r="T3350" i="1" s="1"/>
  <c r="I3350" i="1" s="1"/>
  <c r="U3350" i="1" s="1"/>
  <c r="Q3349" i="1"/>
  <c r="S3349" i="1"/>
  <c r="T3349" i="1" s="1"/>
  <c r="I3349" i="1" s="1"/>
  <c r="U3349" i="1" s="1"/>
  <c r="Q3348" i="1"/>
  <c r="S3348" i="1"/>
  <c r="T3348" i="1" s="1"/>
  <c r="I3348" i="1" s="1"/>
  <c r="U3348" i="1" s="1"/>
  <c r="Q3347" i="1"/>
  <c r="S3347" i="1"/>
  <c r="T3347" i="1" s="1"/>
  <c r="I3347" i="1" s="1"/>
  <c r="U3347" i="1" s="1"/>
  <c r="Q3346" i="1"/>
  <c r="S3346" i="1"/>
  <c r="T3346" i="1" s="1"/>
  <c r="I3346" i="1" s="1"/>
  <c r="U3346" i="1" s="1"/>
  <c r="Q3345" i="1"/>
  <c r="S3345" i="1"/>
  <c r="T3345" i="1" s="1"/>
  <c r="I3345" i="1" s="1"/>
  <c r="U3345" i="1" s="1"/>
  <c r="Q3344" i="1"/>
  <c r="S3344" i="1"/>
  <c r="T3344" i="1" s="1"/>
  <c r="I3344" i="1" s="1"/>
  <c r="U3344" i="1" s="1"/>
  <c r="Q3343" i="1"/>
  <c r="S3343" i="1"/>
  <c r="T3343" i="1" s="1"/>
  <c r="I3343" i="1" s="1"/>
  <c r="U3343" i="1" s="1"/>
  <c r="Q3342" i="1"/>
  <c r="S3342" i="1"/>
  <c r="T3342" i="1" s="1"/>
  <c r="I3342" i="1" s="1"/>
  <c r="U3342" i="1" s="1"/>
  <c r="Q3341" i="1"/>
  <c r="S3341" i="1"/>
  <c r="T3341" i="1" s="1"/>
  <c r="I3341" i="1" s="1"/>
  <c r="U3341" i="1" s="1"/>
  <c r="Q3340" i="1"/>
  <c r="S3340" i="1"/>
  <c r="T3340" i="1" s="1"/>
  <c r="I3340" i="1" s="1"/>
  <c r="U3340" i="1" s="1"/>
  <c r="Q3339" i="1"/>
  <c r="S3339" i="1"/>
  <c r="T3339" i="1" s="1"/>
  <c r="I3339" i="1" s="1"/>
  <c r="U3339" i="1" s="1"/>
  <c r="Q3338" i="1"/>
  <c r="S3338" i="1"/>
  <c r="T3338" i="1" s="1"/>
  <c r="I3338" i="1" s="1"/>
  <c r="U3338" i="1" s="1"/>
  <c r="Q3337" i="1"/>
  <c r="S3337" i="1"/>
  <c r="T3337" i="1" s="1"/>
  <c r="I3337" i="1" s="1"/>
  <c r="U3337" i="1" s="1"/>
  <c r="Q3336" i="1"/>
  <c r="S3336" i="1"/>
  <c r="T3336" i="1" s="1"/>
  <c r="I3336" i="1" s="1"/>
  <c r="U3336" i="1" s="1"/>
  <c r="Q3335" i="1"/>
  <c r="S3335" i="1"/>
  <c r="T3335" i="1" s="1"/>
  <c r="I3335" i="1" s="1"/>
  <c r="U3335" i="1" s="1"/>
  <c r="Q3334" i="1"/>
  <c r="S3334" i="1"/>
  <c r="T3334" i="1" s="1"/>
  <c r="I3334" i="1" s="1"/>
  <c r="U3334" i="1" s="1"/>
  <c r="Q3333" i="1"/>
  <c r="S3333" i="1"/>
  <c r="T3333" i="1" s="1"/>
  <c r="I3333" i="1" s="1"/>
  <c r="U3333" i="1" s="1"/>
  <c r="Q3332" i="1"/>
  <c r="S3332" i="1"/>
  <c r="T3332" i="1" s="1"/>
  <c r="I3332" i="1" s="1"/>
  <c r="U3332" i="1" s="1"/>
  <c r="Q3331" i="1"/>
  <c r="S3331" i="1"/>
  <c r="T3331" i="1" s="1"/>
  <c r="I3331" i="1" s="1"/>
  <c r="U3331" i="1" s="1"/>
  <c r="Q3330" i="1"/>
  <c r="S3330" i="1"/>
  <c r="T3330" i="1" s="1"/>
  <c r="I3330" i="1" s="1"/>
  <c r="U3330" i="1" s="1"/>
  <c r="Q3329" i="1"/>
  <c r="S3329" i="1"/>
  <c r="T3329" i="1" s="1"/>
  <c r="I3329" i="1" s="1"/>
  <c r="U3329" i="1" s="1"/>
  <c r="Q3328" i="1"/>
  <c r="S3328" i="1"/>
  <c r="T3328" i="1" s="1"/>
  <c r="I3328" i="1" s="1"/>
  <c r="U3328" i="1" s="1"/>
  <c r="Q3327" i="1"/>
  <c r="S3327" i="1"/>
  <c r="T3327" i="1" s="1"/>
  <c r="I3327" i="1" s="1"/>
  <c r="U3327" i="1" s="1"/>
  <c r="Q3326" i="1"/>
  <c r="S3326" i="1"/>
  <c r="T3326" i="1" s="1"/>
  <c r="I3326" i="1" s="1"/>
  <c r="U3326" i="1" s="1"/>
  <c r="Q3325" i="1"/>
  <c r="S3325" i="1"/>
  <c r="T3325" i="1" s="1"/>
  <c r="I3325" i="1" s="1"/>
  <c r="U3325" i="1" s="1"/>
  <c r="Q3324" i="1"/>
  <c r="S3324" i="1"/>
  <c r="T3324" i="1" s="1"/>
  <c r="I3324" i="1" s="1"/>
  <c r="U3324" i="1" s="1"/>
  <c r="Q3323" i="1"/>
  <c r="S3323" i="1"/>
  <c r="T3323" i="1" s="1"/>
  <c r="I3323" i="1" s="1"/>
  <c r="U3323" i="1" s="1"/>
  <c r="Q3322" i="1"/>
  <c r="S3322" i="1"/>
  <c r="T3322" i="1" s="1"/>
  <c r="I3322" i="1" s="1"/>
  <c r="U3322" i="1" s="1"/>
  <c r="Q3321" i="1"/>
  <c r="S3321" i="1"/>
  <c r="T3321" i="1" s="1"/>
  <c r="I3321" i="1" s="1"/>
  <c r="U3321" i="1" s="1"/>
  <c r="Q3320" i="1"/>
  <c r="S3320" i="1"/>
  <c r="T3320" i="1" s="1"/>
  <c r="I3320" i="1" s="1"/>
  <c r="U3320" i="1" s="1"/>
  <c r="Q3319" i="1"/>
  <c r="S3319" i="1"/>
  <c r="T3319" i="1" s="1"/>
  <c r="I3319" i="1" s="1"/>
  <c r="U3319" i="1" s="1"/>
  <c r="Q3318" i="1"/>
  <c r="S3318" i="1"/>
  <c r="T3318" i="1" s="1"/>
  <c r="I3318" i="1" s="1"/>
  <c r="U3318" i="1" s="1"/>
  <c r="Q3317" i="1"/>
  <c r="S3317" i="1"/>
  <c r="T3317" i="1" s="1"/>
  <c r="I3317" i="1" s="1"/>
  <c r="U3317" i="1" s="1"/>
  <c r="Q3316" i="1"/>
  <c r="S3316" i="1"/>
  <c r="T3316" i="1" s="1"/>
  <c r="I3316" i="1" s="1"/>
  <c r="U3316" i="1" s="1"/>
  <c r="Q3315" i="1"/>
  <c r="S3315" i="1"/>
  <c r="T3315" i="1" s="1"/>
  <c r="I3315" i="1" s="1"/>
  <c r="U3315" i="1" s="1"/>
  <c r="Q3314" i="1"/>
  <c r="S3314" i="1"/>
  <c r="T3314" i="1" s="1"/>
  <c r="I3314" i="1" s="1"/>
  <c r="U3314" i="1" s="1"/>
  <c r="Q3313" i="1"/>
  <c r="S3313" i="1"/>
  <c r="T3313" i="1" s="1"/>
  <c r="I3313" i="1" s="1"/>
  <c r="U3313" i="1" s="1"/>
  <c r="Q3312" i="1"/>
  <c r="S3312" i="1"/>
  <c r="T3312" i="1" s="1"/>
  <c r="I3312" i="1" s="1"/>
  <c r="U3312" i="1" s="1"/>
  <c r="Q3311" i="1"/>
  <c r="S3311" i="1"/>
  <c r="T3311" i="1" s="1"/>
  <c r="I3311" i="1" s="1"/>
  <c r="U3311" i="1" s="1"/>
  <c r="Q3310" i="1"/>
  <c r="S3310" i="1"/>
  <c r="T3310" i="1" s="1"/>
  <c r="I3310" i="1" s="1"/>
  <c r="U3310" i="1" s="1"/>
  <c r="Q3309" i="1"/>
  <c r="S3309" i="1"/>
  <c r="T3309" i="1" s="1"/>
  <c r="I3309" i="1" s="1"/>
  <c r="U3309" i="1" s="1"/>
  <c r="Q3308" i="1"/>
  <c r="S3308" i="1"/>
  <c r="T3308" i="1" s="1"/>
  <c r="I3308" i="1" s="1"/>
  <c r="U3308" i="1" s="1"/>
  <c r="Q3307" i="1"/>
  <c r="S3307" i="1"/>
  <c r="T3307" i="1" s="1"/>
  <c r="I3307" i="1" s="1"/>
  <c r="U3307" i="1" s="1"/>
  <c r="Q3306" i="1"/>
  <c r="S3306" i="1"/>
  <c r="T3306" i="1" s="1"/>
  <c r="I3306" i="1" s="1"/>
  <c r="U3306" i="1" s="1"/>
  <c r="Q3305" i="1"/>
  <c r="S3305" i="1"/>
  <c r="T3305" i="1" s="1"/>
  <c r="I3305" i="1" s="1"/>
  <c r="U3305" i="1" s="1"/>
  <c r="Q3304" i="1"/>
  <c r="S3304" i="1"/>
  <c r="T3304" i="1" s="1"/>
  <c r="I3304" i="1" s="1"/>
  <c r="U3304" i="1" s="1"/>
  <c r="Q3303" i="1"/>
  <c r="S3303" i="1"/>
  <c r="T3303" i="1" s="1"/>
  <c r="I3303" i="1" s="1"/>
  <c r="U3303" i="1" s="1"/>
  <c r="Q3302" i="1"/>
  <c r="S3302" i="1"/>
  <c r="T3302" i="1" s="1"/>
  <c r="I3302" i="1" s="1"/>
  <c r="U3302" i="1" s="1"/>
  <c r="Q3301" i="1"/>
  <c r="S3301" i="1"/>
  <c r="T3301" i="1" s="1"/>
  <c r="I3301" i="1" s="1"/>
  <c r="U3301" i="1" s="1"/>
  <c r="Q3300" i="1"/>
  <c r="S3300" i="1"/>
  <c r="T3300" i="1" s="1"/>
  <c r="I3300" i="1" s="1"/>
  <c r="U3300" i="1" s="1"/>
  <c r="Q3299" i="1"/>
  <c r="S3299" i="1"/>
  <c r="T3299" i="1" s="1"/>
  <c r="I3299" i="1" s="1"/>
  <c r="U3299" i="1" s="1"/>
  <c r="Q3298" i="1"/>
  <c r="S3298" i="1"/>
  <c r="T3298" i="1" s="1"/>
  <c r="I3298" i="1" s="1"/>
  <c r="U3298" i="1" s="1"/>
  <c r="Q3297" i="1"/>
  <c r="S3297" i="1"/>
  <c r="T3297" i="1" s="1"/>
  <c r="I3297" i="1" s="1"/>
  <c r="U3297" i="1" s="1"/>
  <c r="Q3296" i="1"/>
  <c r="S3296" i="1"/>
  <c r="T3296" i="1" s="1"/>
  <c r="I3296" i="1" s="1"/>
  <c r="U3296" i="1" s="1"/>
  <c r="Q3295" i="1"/>
  <c r="S3295" i="1"/>
  <c r="T3295" i="1" s="1"/>
  <c r="I3295" i="1" s="1"/>
  <c r="U3295" i="1" s="1"/>
  <c r="Q3294" i="1"/>
  <c r="S3294" i="1"/>
  <c r="T3294" i="1" s="1"/>
  <c r="I3294" i="1" s="1"/>
  <c r="U3294" i="1" s="1"/>
  <c r="Q3293" i="1"/>
  <c r="S3293" i="1"/>
  <c r="T3293" i="1" s="1"/>
  <c r="I3293" i="1" s="1"/>
  <c r="U3293" i="1" s="1"/>
  <c r="Q3292" i="1"/>
  <c r="S3292" i="1"/>
  <c r="T3292" i="1" s="1"/>
  <c r="I3292" i="1" s="1"/>
  <c r="U3292" i="1" s="1"/>
  <c r="Q3291" i="1"/>
  <c r="S3291" i="1"/>
  <c r="T3291" i="1" s="1"/>
  <c r="I3291" i="1" s="1"/>
  <c r="U3291" i="1" s="1"/>
  <c r="Q3290" i="1"/>
  <c r="S3290" i="1"/>
  <c r="T3290" i="1" s="1"/>
  <c r="I3290" i="1" s="1"/>
  <c r="U3290" i="1" s="1"/>
  <c r="Q3289" i="1"/>
  <c r="S3289" i="1"/>
  <c r="T3289" i="1" s="1"/>
  <c r="I3289" i="1" s="1"/>
  <c r="U3289" i="1" s="1"/>
  <c r="Q3288" i="1"/>
  <c r="S3288" i="1"/>
  <c r="T3288" i="1" s="1"/>
  <c r="I3288" i="1" s="1"/>
  <c r="U3288" i="1" s="1"/>
  <c r="Q3287" i="1"/>
  <c r="S3287" i="1"/>
  <c r="T3287" i="1" s="1"/>
  <c r="I3287" i="1" s="1"/>
  <c r="U3287" i="1" s="1"/>
  <c r="Q3286" i="1"/>
  <c r="S3286" i="1"/>
  <c r="T3286" i="1" s="1"/>
  <c r="I3286" i="1" s="1"/>
  <c r="U3286" i="1" s="1"/>
  <c r="Q3285" i="1"/>
  <c r="S3285" i="1"/>
  <c r="T3285" i="1" s="1"/>
  <c r="I3285" i="1" s="1"/>
  <c r="U3285" i="1" s="1"/>
  <c r="Q3284" i="1"/>
  <c r="S3284" i="1"/>
  <c r="T3284" i="1" s="1"/>
  <c r="I3284" i="1" s="1"/>
  <c r="U3284" i="1" s="1"/>
  <c r="Q3283" i="1"/>
  <c r="S3283" i="1"/>
  <c r="T3283" i="1" s="1"/>
  <c r="I3283" i="1" s="1"/>
  <c r="U3283" i="1" s="1"/>
  <c r="Q3282" i="1"/>
  <c r="S3282" i="1"/>
  <c r="T3282" i="1" s="1"/>
  <c r="I3282" i="1" s="1"/>
  <c r="U3282" i="1" s="1"/>
  <c r="Q3281" i="1"/>
  <c r="S3281" i="1"/>
  <c r="T3281" i="1" s="1"/>
  <c r="I3281" i="1" s="1"/>
  <c r="U3281" i="1" s="1"/>
  <c r="Q3280" i="1"/>
  <c r="S3280" i="1"/>
  <c r="T3280" i="1" s="1"/>
  <c r="I3280" i="1" s="1"/>
  <c r="U3280" i="1" s="1"/>
  <c r="Q3279" i="1"/>
  <c r="S3279" i="1"/>
  <c r="T3279" i="1" s="1"/>
  <c r="I3279" i="1" s="1"/>
  <c r="U3279" i="1" s="1"/>
  <c r="Q3278" i="1"/>
  <c r="S3278" i="1"/>
  <c r="T3278" i="1" s="1"/>
  <c r="I3278" i="1" s="1"/>
  <c r="U3278" i="1" s="1"/>
  <c r="Q3277" i="1"/>
  <c r="S3277" i="1"/>
  <c r="T3277" i="1" s="1"/>
  <c r="I3277" i="1" s="1"/>
  <c r="U3277" i="1" s="1"/>
  <c r="Q3276" i="1"/>
  <c r="S3276" i="1"/>
  <c r="T3276" i="1" s="1"/>
  <c r="I3276" i="1" s="1"/>
  <c r="U3276" i="1" s="1"/>
  <c r="Q3275" i="1"/>
  <c r="S3275" i="1"/>
  <c r="T3275" i="1" s="1"/>
  <c r="I3275" i="1" s="1"/>
  <c r="U3275" i="1" s="1"/>
  <c r="Q3274" i="1"/>
  <c r="S3274" i="1"/>
  <c r="T3274" i="1" s="1"/>
  <c r="I3274" i="1" s="1"/>
  <c r="U3274" i="1" s="1"/>
  <c r="Q3273" i="1"/>
  <c r="S3273" i="1"/>
  <c r="T3273" i="1" s="1"/>
  <c r="I3273" i="1" s="1"/>
  <c r="U3273" i="1" s="1"/>
  <c r="Q3272" i="1"/>
  <c r="S3272" i="1"/>
  <c r="T3272" i="1" s="1"/>
  <c r="I3272" i="1" s="1"/>
  <c r="U3272" i="1" s="1"/>
  <c r="Q3271" i="1"/>
  <c r="S3271" i="1"/>
  <c r="T3271" i="1" s="1"/>
  <c r="I3271" i="1" s="1"/>
  <c r="U3271" i="1" s="1"/>
  <c r="Q3270" i="1"/>
  <c r="S3270" i="1"/>
  <c r="T3270" i="1" s="1"/>
  <c r="I3270" i="1" s="1"/>
  <c r="U3270" i="1" s="1"/>
  <c r="Q3269" i="1"/>
  <c r="S3269" i="1"/>
  <c r="T3269" i="1" s="1"/>
  <c r="I3269" i="1" s="1"/>
  <c r="U3269" i="1" s="1"/>
  <c r="Q3268" i="1"/>
  <c r="S3268" i="1"/>
  <c r="T3268" i="1" s="1"/>
  <c r="I3268" i="1" s="1"/>
  <c r="U3268" i="1" s="1"/>
  <c r="Q3267" i="1"/>
  <c r="S3267" i="1"/>
  <c r="T3267" i="1" s="1"/>
  <c r="I3267" i="1" s="1"/>
  <c r="U3267" i="1" s="1"/>
  <c r="Q3266" i="1"/>
  <c r="S3266" i="1"/>
  <c r="T3266" i="1" s="1"/>
  <c r="I3266" i="1" s="1"/>
  <c r="U3266" i="1" s="1"/>
  <c r="Q3265" i="1"/>
  <c r="S3265" i="1"/>
  <c r="T3265" i="1" s="1"/>
  <c r="I3265" i="1" s="1"/>
  <c r="U3265" i="1" s="1"/>
  <c r="Q3264" i="1"/>
  <c r="S3264" i="1"/>
  <c r="T3264" i="1" s="1"/>
  <c r="I3264" i="1" s="1"/>
  <c r="U3264" i="1" s="1"/>
  <c r="Q3263" i="1"/>
  <c r="S3263" i="1"/>
  <c r="T3263" i="1" s="1"/>
  <c r="I3263" i="1" s="1"/>
  <c r="U3263" i="1" s="1"/>
  <c r="Q3262" i="1"/>
  <c r="S3262" i="1"/>
  <c r="T3262" i="1" s="1"/>
  <c r="I3262" i="1" s="1"/>
  <c r="U3262" i="1" s="1"/>
  <c r="Q3261" i="1"/>
  <c r="S3261" i="1"/>
  <c r="T3261" i="1" s="1"/>
  <c r="I3261" i="1" s="1"/>
  <c r="U3261" i="1" s="1"/>
  <c r="Q3260" i="1"/>
  <c r="S3260" i="1"/>
  <c r="T3260" i="1" s="1"/>
  <c r="I3260" i="1" s="1"/>
  <c r="U3260" i="1" s="1"/>
  <c r="Q3259" i="1"/>
  <c r="S3259" i="1"/>
  <c r="T3259" i="1" s="1"/>
  <c r="I3259" i="1" s="1"/>
  <c r="U3259" i="1" s="1"/>
  <c r="Q3258" i="1"/>
  <c r="S3258" i="1"/>
  <c r="T3258" i="1" s="1"/>
  <c r="I3258" i="1" s="1"/>
  <c r="U3258" i="1" s="1"/>
  <c r="Q3257" i="1"/>
  <c r="S3257" i="1"/>
  <c r="T3257" i="1" s="1"/>
  <c r="I3257" i="1" s="1"/>
  <c r="U3257" i="1" s="1"/>
  <c r="Q3256" i="1"/>
  <c r="S3256" i="1"/>
  <c r="T3256" i="1" s="1"/>
  <c r="I3256" i="1" s="1"/>
  <c r="U3256" i="1" s="1"/>
  <c r="Q3255" i="1"/>
  <c r="S3255" i="1"/>
  <c r="T3255" i="1" s="1"/>
  <c r="I3255" i="1" s="1"/>
  <c r="U3255" i="1" s="1"/>
  <c r="Q3254" i="1"/>
  <c r="S3254" i="1"/>
  <c r="T3254" i="1" s="1"/>
  <c r="I3254" i="1" s="1"/>
  <c r="U3254" i="1" s="1"/>
  <c r="Q3253" i="1"/>
  <c r="S3253" i="1"/>
  <c r="T3253" i="1" s="1"/>
  <c r="I3253" i="1" s="1"/>
  <c r="U3253" i="1" s="1"/>
  <c r="Q3252" i="1"/>
  <c r="S3252" i="1"/>
  <c r="T3252" i="1" s="1"/>
  <c r="I3252" i="1" s="1"/>
  <c r="U3252" i="1" s="1"/>
  <c r="Q3251" i="1"/>
  <c r="S3251" i="1"/>
  <c r="T3251" i="1" s="1"/>
  <c r="I3251" i="1" s="1"/>
  <c r="U3251" i="1" s="1"/>
  <c r="Q3250" i="1"/>
  <c r="S3250" i="1"/>
  <c r="T3250" i="1" s="1"/>
  <c r="I3250" i="1" s="1"/>
  <c r="U3250" i="1" s="1"/>
  <c r="Q3249" i="1"/>
  <c r="S3249" i="1"/>
  <c r="T3249" i="1" s="1"/>
  <c r="I3249" i="1" s="1"/>
  <c r="U3249" i="1" s="1"/>
  <c r="Q3248" i="1"/>
  <c r="S3248" i="1"/>
  <c r="T3248" i="1" s="1"/>
  <c r="I3248" i="1" s="1"/>
  <c r="U3248" i="1" s="1"/>
  <c r="Q3247" i="1"/>
  <c r="S3247" i="1"/>
  <c r="T3247" i="1" s="1"/>
  <c r="I3247" i="1" s="1"/>
  <c r="U3247" i="1" s="1"/>
  <c r="Q3246" i="1"/>
  <c r="S3246" i="1"/>
  <c r="T3246" i="1" s="1"/>
  <c r="I3246" i="1" s="1"/>
  <c r="U3246" i="1" s="1"/>
  <c r="Q3245" i="1"/>
  <c r="S3245" i="1"/>
  <c r="T3245" i="1" s="1"/>
  <c r="I3245" i="1" s="1"/>
  <c r="U3245" i="1" s="1"/>
  <c r="Q3244" i="1"/>
  <c r="S3244" i="1"/>
  <c r="T3244" i="1" s="1"/>
  <c r="I3244" i="1" s="1"/>
  <c r="U3244" i="1" s="1"/>
  <c r="Q3243" i="1"/>
  <c r="S3243" i="1"/>
  <c r="T3243" i="1" s="1"/>
  <c r="I3243" i="1" s="1"/>
  <c r="U3243" i="1" s="1"/>
  <c r="Q3242" i="1"/>
  <c r="S3242" i="1"/>
  <c r="T3242" i="1" s="1"/>
  <c r="I3242" i="1" s="1"/>
  <c r="U3242" i="1" s="1"/>
  <c r="Q3241" i="1"/>
  <c r="S3241" i="1"/>
  <c r="T3241" i="1" s="1"/>
  <c r="I3241" i="1" s="1"/>
  <c r="U3241" i="1" s="1"/>
  <c r="Q3240" i="1"/>
  <c r="S3240" i="1"/>
  <c r="T3240" i="1" s="1"/>
  <c r="I3240" i="1" s="1"/>
  <c r="U3240" i="1" s="1"/>
  <c r="Q3239" i="1"/>
  <c r="S3239" i="1"/>
  <c r="T3239" i="1" s="1"/>
  <c r="I3239" i="1" s="1"/>
  <c r="U3239" i="1" s="1"/>
  <c r="Q3238" i="1"/>
  <c r="S3238" i="1"/>
  <c r="T3238" i="1" s="1"/>
  <c r="I3238" i="1" s="1"/>
  <c r="U3238" i="1" s="1"/>
  <c r="Q3237" i="1"/>
  <c r="S3237" i="1"/>
  <c r="T3237" i="1" s="1"/>
  <c r="I3237" i="1" s="1"/>
  <c r="U3237" i="1" s="1"/>
  <c r="Q3236" i="1"/>
  <c r="S3236" i="1"/>
  <c r="T3236" i="1" s="1"/>
  <c r="I3236" i="1" s="1"/>
  <c r="U3236" i="1" s="1"/>
  <c r="Q3235" i="1"/>
  <c r="S3235" i="1"/>
  <c r="T3235" i="1" s="1"/>
  <c r="I3235" i="1" s="1"/>
  <c r="U3235" i="1" s="1"/>
  <c r="Q3234" i="1"/>
  <c r="S3234" i="1"/>
  <c r="T3234" i="1" s="1"/>
  <c r="I3234" i="1" s="1"/>
  <c r="U3234" i="1" s="1"/>
  <c r="Q3233" i="1"/>
  <c r="S3233" i="1"/>
  <c r="T3233" i="1" s="1"/>
  <c r="I3233" i="1" s="1"/>
  <c r="U3233" i="1" s="1"/>
  <c r="Q3232" i="1"/>
  <c r="S3232" i="1"/>
  <c r="T3232" i="1" s="1"/>
  <c r="I3232" i="1" s="1"/>
  <c r="U3232" i="1" s="1"/>
  <c r="Q3231" i="1"/>
  <c r="S3231" i="1"/>
  <c r="T3231" i="1" s="1"/>
  <c r="I3231" i="1" s="1"/>
  <c r="U3231" i="1" s="1"/>
  <c r="Q3230" i="1"/>
  <c r="S3230" i="1"/>
  <c r="T3230" i="1" s="1"/>
  <c r="I3230" i="1" s="1"/>
  <c r="U3230" i="1" s="1"/>
  <c r="Q3229" i="1"/>
  <c r="S3229" i="1"/>
  <c r="T3229" i="1" s="1"/>
  <c r="I3229" i="1" s="1"/>
  <c r="U3229" i="1" s="1"/>
  <c r="Q3228" i="1"/>
  <c r="S3228" i="1"/>
  <c r="T3228" i="1" s="1"/>
  <c r="I3228" i="1" s="1"/>
  <c r="U3228" i="1" s="1"/>
  <c r="Q3227" i="1"/>
  <c r="S3227" i="1"/>
  <c r="T3227" i="1" s="1"/>
  <c r="I3227" i="1" s="1"/>
  <c r="U3227" i="1" s="1"/>
  <c r="Q3226" i="1"/>
  <c r="S3226" i="1"/>
  <c r="T3226" i="1" s="1"/>
  <c r="I3226" i="1" s="1"/>
  <c r="U3226" i="1" s="1"/>
  <c r="Q3225" i="1"/>
  <c r="S3225" i="1"/>
  <c r="T3225" i="1" s="1"/>
  <c r="I3225" i="1" s="1"/>
  <c r="U3225" i="1" s="1"/>
  <c r="Q3224" i="1"/>
  <c r="S3224" i="1"/>
  <c r="T3224" i="1" s="1"/>
  <c r="I3224" i="1" s="1"/>
  <c r="U3224" i="1" s="1"/>
  <c r="Q3223" i="1"/>
  <c r="S3223" i="1"/>
  <c r="T3223" i="1" s="1"/>
  <c r="I3223" i="1" s="1"/>
  <c r="U3223" i="1" s="1"/>
  <c r="Q3222" i="1"/>
  <c r="S3222" i="1"/>
  <c r="T3222" i="1" s="1"/>
  <c r="I3222" i="1" s="1"/>
  <c r="U3222" i="1" s="1"/>
  <c r="Q3221" i="1"/>
  <c r="S3221" i="1"/>
  <c r="T3221" i="1" s="1"/>
  <c r="I3221" i="1" s="1"/>
  <c r="U3221" i="1" s="1"/>
  <c r="Q3220" i="1"/>
  <c r="S3220" i="1"/>
  <c r="T3220" i="1" s="1"/>
  <c r="I3220" i="1" s="1"/>
  <c r="U3220" i="1" s="1"/>
  <c r="Q3219" i="1"/>
  <c r="S3219" i="1"/>
  <c r="T3219" i="1" s="1"/>
  <c r="I3219" i="1" s="1"/>
  <c r="U3219" i="1" s="1"/>
  <c r="Q3218" i="1"/>
  <c r="S3218" i="1"/>
  <c r="T3218" i="1" s="1"/>
  <c r="I3218" i="1" s="1"/>
  <c r="U3218" i="1" s="1"/>
  <c r="Q3217" i="1"/>
  <c r="S3217" i="1"/>
  <c r="T3217" i="1" s="1"/>
  <c r="I3217" i="1" s="1"/>
  <c r="U3217" i="1" s="1"/>
  <c r="Q3216" i="1"/>
  <c r="S3216" i="1"/>
  <c r="T3216" i="1" s="1"/>
  <c r="I3216" i="1" s="1"/>
  <c r="U3216" i="1" s="1"/>
  <c r="Q3215" i="1"/>
  <c r="S3215" i="1"/>
  <c r="T3215" i="1" s="1"/>
  <c r="I3215" i="1" s="1"/>
  <c r="U3215" i="1" s="1"/>
  <c r="Q3214" i="1"/>
  <c r="S3214" i="1"/>
  <c r="T3214" i="1" s="1"/>
  <c r="I3214" i="1" s="1"/>
  <c r="U3214" i="1" s="1"/>
  <c r="Q3213" i="1"/>
  <c r="S3213" i="1"/>
  <c r="T3213" i="1" s="1"/>
  <c r="I3213" i="1" s="1"/>
  <c r="U3213" i="1" s="1"/>
  <c r="Q3212" i="1"/>
  <c r="S3212" i="1"/>
  <c r="T3212" i="1" s="1"/>
  <c r="I3212" i="1" s="1"/>
  <c r="U3212" i="1" s="1"/>
  <c r="Q3211" i="1"/>
  <c r="S3211" i="1"/>
  <c r="T3211" i="1" s="1"/>
  <c r="I3211" i="1" s="1"/>
  <c r="U3211" i="1" s="1"/>
  <c r="Q3210" i="1"/>
  <c r="S3210" i="1"/>
  <c r="T3210" i="1" s="1"/>
  <c r="I3210" i="1" s="1"/>
  <c r="U3210" i="1" s="1"/>
  <c r="Q3209" i="1"/>
  <c r="S3209" i="1"/>
  <c r="T3209" i="1" s="1"/>
  <c r="I3209" i="1" s="1"/>
  <c r="U3209" i="1" s="1"/>
  <c r="Q3208" i="1"/>
  <c r="S3208" i="1"/>
  <c r="T3208" i="1" s="1"/>
  <c r="I3208" i="1" s="1"/>
  <c r="U3208" i="1" s="1"/>
  <c r="Q3207" i="1"/>
  <c r="S3207" i="1"/>
  <c r="T3207" i="1" s="1"/>
  <c r="I3207" i="1" s="1"/>
  <c r="U3207" i="1" s="1"/>
  <c r="Q3206" i="1"/>
  <c r="S3206" i="1"/>
  <c r="T3206" i="1" s="1"/>
  <c r="I3206" i="1" s="1"/>
  <c r="U3206" i="1" s="1"/>
  <c r="Q3205" i="1"/>
  <c r="S3205" i="1"/>
  <c r="T3205" i="1" s="1"/>
  <c r="I3205" i="1" s="1"/>
  <c r="U3205" i="1" s="1"/>
  <c r="Q3204" i="1"/>
  <c r="S3204" i="1"/>
  <c r="T3204" i="1" s="1"/>
  <c r="I3204" i="1" s="1"/>
  <c r="U3204" i="1" s="1"/>
  <c r="Q3203" i="1"/>
  <c r="S3203" i="1"/>
  <c r="T3203" i="1" s="1"/>
  <c r="I3203" i="1" s="1"/>
  <c r="U3203" i="1" s="1"/>
  <c r="Q3202" i="1"/>
  <c r="S3202" i="1"/>
  <c r="T3202" i="1" s="1"/>
  <c r="I3202" i="1" s="1"/>
  <c r="U3202" i="1" s="1"/>
  <c r="Q3201" i="1"/>
  <c r="S3201" i="1"/>
  <c r="T3201" i="1" s="1"/>
  <c r="I3201" i="1" s="1"/>
  <c r="U3201" i="1" s="1"/>
  <c r="Q3200" i="1"/>
  <c r="S3200" i="1"/>
  <c r="T3200" i="1" s="1"/>
  <c r="I3200" i="1" s="1"/>
  <c r="U3200" i="1" s="1"/>
  <c r="Q3199" i="1"/>
  <c r="S3199" i="1"/>
  <c r="T3199" i="1" s="1"/>
  <c r="I3199" i="1" s="1"/>
  <c r="U3199" i="1" s="1"/>
  <c r="Q3198" i="1"/>
  <c r="S3198" i="1"/>
  <c r="T3198" i="1" s="1"/>
  <c r="I3198" i="1" s="1"/>
  <c r="U3198" i="1" s="1"/>
  <c r="Q3197" i="1"/>
  <c r="S3197" i="1"/>
  <c r="T3197" i="1" s="1"/>
  <c r="I3197" i="1" s="1"/>
  <c r="U3197" i="1" s="1"/>
  <c r="Q3196" i="1"/>
  <c r="S3196" i="1"/>
  <c r="T3196" i="1" s="1"/>
  <c r="I3196" i="1" s="1"/>
  <c r="U3196" i="1" s="1"/>
  <c r="Q3195" i="1"/>
  <c r="S3195" i="1"/>
  <c r="T3195" i="1" s="1"/>
  <c r="I3195" i="1" s="1"/>
  <c r="U3195" i="1" s="1"/>
  <c r="Q3194" i="1"/>
  <c r="S3194" i="1"/>
  <c r="T3194" i="1" s="1"/>
  <c r="I3194" i="1" s="1"/>
  <c r="U3194" i="1" s="1"/>
  <c r="Q3193" i="1"/>
  <c r="S3193" i="1"/>
  <c r="T3193" i="1" s="1"/>
  <c r="I3193" i="1" s="1"/>
  <c r="U3193" i="1" s="1"/>
  <c r="Q3192" i="1"/>
  <c r="S3192" i="1"/>
  <c r="T3192" i="1" s="1"/>
  <c r="I3192" i="1" s="1"/>
  <c r="U3192" i="1" s="1"/>
  <c r="Q3191" i="1"/>
  <c r="S3191" i="1"/>
  <c r="T3191" i="1" s="1"/>
  <c r="I3191" i="1" s="1"/>
  <c r="U3191" i="1" s="1"/>
  <c r="Q3190" i="1"/>
  <c r="S3190" i="1"/>
  <c r="T3190" i="1" s="1"/>
  <c r="I3190" i="1" s="1"/>
  <c r="U3190" i="1" s="1"/>
  <c r="Q3189" i="1"/>
  <c r="S3189" i="1"/>
  <c r="T3189" i="1" s="1"/>
  <c r="I3189" i="1" s="1"/>
  <c r="U3189" i="1" s="1"/>
  <c r="Q3188" i="1"/>
  <c r="S3188" i="1"/>
  <c r="T3188" i="1" s="1"/>
  <c r="I3188" i="1" s="1"/>
  <c r="U3188" i="1" s="1"/>
  <c r="Q3187" i="1"/>
  <c r="S3187" i="1"/>
  <c r="T3187" i="1" s="1"/>
  <c r="I3187" i="1" s="1"/>
  <c r="U3187" i="1" s="1"/>
  <c r="Q3186" i="1"/>
  <c r="S3186" i="1"/>
  <c r="T3186" i="1" s="1"/>
  <c r="I3186" i="1" s="1"/>
  <c r="U3186" i="1" s="1"/>
  <c r="Q3185" i="1"/>
  <c r="S3185" i="1"/>
  <c r="T3185" i="1" s="1"/>
  <c r="I3185" i="1" s="1"/>
  <c r="U3185" i="1" s="1"/>
  <c r="Q3184" i="1"/>
  <c r="S3184" i="1"/>
  <c r="T3184" i="1" s="1"/>
  <c r="I3184" i="1" s="1"/>
  <c r="U3184" i="1" s="1"/>
  <c r="Q3183" i="1"/>
  <c r="S3183" i="1"/>
  <c r="T3183" i="1" s="1"/>
  <c r="I3183" i="1" s="1"/>
  <c r="U3183" i="1" s="1"/>
  <c r="Q3182" i="1"/>
  <c r="S3182" i="1"/>
  <c r="T3182" i="1" s="1"/>
  <c r="I3182" i="1" s="1"/>
  <c r="U3182" i="1" s="1"/>
  <c r="Q3181" i="1"/>
  <c r="S3181" i="1"/>
  <c r="T3181" i="1" s="1"/>
  <c r="I3181" i="1" s="1"/>
  <c r="U3181" i="1" s="1"/>
  <c r="Q3180" i="1"/>
  <c r="S3180" i="1"/>
  <c r="T3180" i="1" s="1"/>
  <c r="I3180" i="1" s="1"/>
  <c r="U3180" i="1" s="1"/>
  <c r="Q3179" i="1"/>
  <c r="S3179" i="1"/>
  <c r="T3179" i="1" s="1"/>
  <c r="I3179" i="1" s="1"/>
  <c r="U3179" i="1" s="1"/>
  <c r="Q3178" i="1"/>
  <c r="S3178" i="1"/>
  <c r="T3178" i="1" s="1"/>
  <c r="I3178" i="1" s="1"/>
  <c r="U3178" i="1" s="1"/>
  <c r="Q3177" i="1"/>
  <c r="S3177" i="1"/>
  <c r="T3177" i="1" s="1"/>
  <c r="I3177" i="1" s="1"/>
  <c r="U3177" i="1" s="1"/>
  <c r="Q3176" i="1"/>
  <c r="S3176" i="1"/>
  <c r="T3176" i="1" s="1"/>
  <c r="I3176" i="1" s="1"/>
  <c r="U3176" i="1" s="1"/>
  <c r="Q3175" i="1"/>
  <c r="S3175" i="1"/>
  <c r="T3175" i="1" s="1"/>
  <c r="I3175" i="1" s="1"/>
  <c r="U3175" i="1" s="1"/>
  <c r="Q3174" i="1"/>
  <c r="S3174" i="1"/>
  <c r="T3174" i="1" s="1"/>
  <c r="I3174" i="1" s="1"/>
  <c r="U3174" i="1" s="1"/>
  <c r="Q3173" i="1"/>
  <c r="S3173" i="1"/>
  <c r="T3173" i="1" s="1"/>
  <c r="I3173" i="1" s="1"/>
  <c r="U3173" i="1" s="1"/>
  <c r="Q3172" i="1"/>
  <c r="S3172" i="1"/>
  <c r="T3172" i="1" s="1"/>
  <c r="I3172" i="1" s="1"/>
  <c r="U3172" i="1" s="1"/>
  <c r="Q3171" i="1"/>
  <c r="S3171" i="1"/>
  <c r="T3171" i="1" s="1"/>
  <c r="I3171" i="1" s="1"/>
  <c r="U3171" i="1" s="1"/>
  <c r="Q3170" i="1"/>
  <c r="S3170" i="1"/>
  <c r="T3170" i="1" s="1"/>
  <c r="I3170" i="1" s="1"/>
  <c r="U3170" i="1" s="1"/>
  <c r="Q3169" i="1"/>
  <c r="S3169" i="1"/>
  <c r="T3169" i="1" s="1"/>
  <c r="I3169" i="1" s="1"/>
  <c r="U3169" i="1" s="1"/>
  <c r="Q3168" i="1"/>
  <c r="S3168" i="1"/>
  <c r="T3168" i="1" s="1"/>
  <c r="I3168" i="1" s="1"/>
  <c r="U3168" i="1" s="1"/>
  <c r="Q3167" i="1"/>
  <c r="S3167" i="1"/>
  <c r="T3167" i="1" s="1"/>
  <c r="I3167" i="1" s="1"/>
  <c r="U3167" i="1" s="1"/>
  <c r="Q3166" i="1"/>
  <c r="S3166" i="1"/>
  <c r="T3166" i="1" s="1"/>
  <c r="I3166" i="1" s="1"/>
  <c r="U3166" i="1" s="1"/>
  <c r="Q3165" i="1"/>
  <c r="S3165" i="1"/>
  <c r="T3165" i="1" s="1"/>
  <c r="I3165" i="1" s="1"/>
  <c r="U3165" i="1" s="1"/>
  <c r="Q3164" i="1"/>
  <c r="S3164" i="1"/>
  <c r="T3164" i="1" s="1"/>
  <c r="I3164" i="1" s="1"/>
  <c r="U3164" i="1" s="1"/>
  <c r="Q3163" i="1"/>
  <c r="S3163" i="1"/>
  <c r="T3163" i="1" s="1"/>
  <c r="I3163" i="1" s="1"/>
  <c r="U3163" i="1" s="1"/>
  <c r="Q3162" i="1"/>
  <c r="S3162" i="1"/>
  <c r="T3162" i="1" s="1"/>
  <c r="I3162" i="1" s="1"/>
  <c r="U3162" i="1" s="1"/>
  <c r="Q3161" i="1"/>
  <c r="S3161" i="1"/>
  <c r="T3161" i="1" s="1"/>
  <c r="I3161" i="1" s="1"/>
  <c r="U3161" i="1" s="1"/>
  <c r="Q3160" i="1"/>
  <c r="S3160" i="1"/>
  <c r="T3160" i="1" s="1"/>
  <c r="I3160" i="1" s="1"/>
  <c r="U3160" i="1" s="1"/>
  <c r="Q3159" i="1"/>
  <c r="S3159" i="1"/>
  <c r="T3159" i="1" s="1"/>
  <c r="I3159" i="1" s="1"/>
  <c r="U3159" i="1" s="1"/>
  <c r="Q3158" i="1"/>
  <c r="S3158" i="1"/>
  <c r="T3158" i="1" s="1"/>
  <c r="I3158" i="1" s="1"/>
  <c r="U3158" i="1" s="1"/>
  <c r="Q3157" i="1"/>
  <c r="S3157" i="1"/>
  <c r="T3157" i="1" s="1"/>
  <c r="I3157" i="1" s="1"/>
  <c r="U3157" i="1" s="1"/>
  <c r="Q3156" i="1"/>
  <c r="S3156" i="1"/>
  <c r="T3156" i="1" s="1"/>
  <c r="I3156" i="1" s="1"/>
  <c r="U3156" i="1" s="1"/>
  <c r="Q3155" i="1"/>
  <c r="S3155" i="1"/>
  <c r="T3155" i="1" s="1"/>
  <c r="I3155" i="1" s="1"/>
  <c r="U3155" i="1" s="1"/>
  <c r="Q3154" i="1"/>
  <c r="S3154" i="1"/>
  <c r="T3154" i="1" s="1"/>
  <c r="I3154" i="1" s="1"/>
  <c r="U3154" i="1" s="1"/>
  <c r="Q3153" i="1"/>
  <c r="S3153" i="1"/>
  <c r="T3153" i="1" s="1"/>
  <c r="I3153" i="1" s="1"/>
  <c r="U3153" i="1" s="1"/>
  <c r="Q3152" i="1"/>
  <c r="S3152" i="1"/>
  <c r="T3152" i="1" s="1"/>
  <c r="I3152" i="1" s="1"/>
  <c r="U3152" i="1" s="1"/>
  <c r="Q3151" i="1"/>
  <c r="S3151" i="1"/>
  <c r="T3151" i="1" s="1"/>
  <c r="I3151" i="1" s="1"/>
  <c r="U3151" i="1" s="1"/>
  <c r="Q3150" i="1"/>
  <c r="S3150" i="1"/>
  <c r="T3150" i="1" s="1"/>
  <c r="I3150" i="1" s="1"/>
  <c r="U3150" i="1" s="1"/>
  <c r="Q3149" i="1"/>
  <c r="S3149" i="1"/>
  <c r="T3149" i="1" s="1"/>
  <c r="I3149" i="1" s="1"/>
  <c r="U3149" i="1" s="1"/>
  <c r="Q3148" i="1"/>
  <c r="S3148" i="1"/>
  <c r="T3148" i="1" s="1"/>
  <c r="I3148" i="1" s="1"/>
  <c r="U3148" i="1" s="1"/>
  <c r="Q3147" i="1"/>
  <c r="S3147" i="1"/>
  <c r="T3147" i="1" s="1"/>
  <c r="I3147" i="1" s="1"/>
  <c r="U3147" i="1" s="1"/>
  <c r="Q3146" i="1"/>
  <c r="S3146" i="1"/>
  <c r="T3146" i="1" s="1"/>
  <c r="I3146" i="1" s="1"/>
  <c r="U3146" i="1" s="1"/>
  <c r="Q3145" i="1"/>
  <c r="S3145" i="1"/>
  <c r="T3145" i="1" s="1"/>
  <c r="I3145" i="1" s="1"/>
  <c r="U3145" i="1" s="1"/>
  <c r="Q3144" i="1"/>
  <c r="S3144" i="1"/>
  <c r="T3144" i="1" s="1"/>
  <c r="I3144" i="1" s="1"/>
  <c r="U3144" i="1" s="1"/>
  <c r="Q3143" i="1"/>
  <c r="S3143" i="1"/>
  <c r="T3143" i="1" s="1"/>
  <c r="I3143" i="1" s="1"/>
  <c r="U3143" i="1" s="1"/>
  <c r="Q3142" i="1"/>
  <c r="S3142" i="1"/>
  <c r="T3142" i="1" s="1"/>
  <c r="I3142" i="1" s="1"/>
  <c r="U3142" i="1" s="1"/>
  <c r="Q3141" i="1"/>
  <c r="S3141" i="1"/>
  <c r="T3141" i="1" s="1"/>
  <c r="I3141" i="1" s="1"/>
  <c r="U3141" i="1" s="1"/>
  <c r="Q3140" i="1"/>
  <c r="S3140" i="1"/>
  <c r="T3140" i="1" s="1"/>
  <c r="I3140" i="1" s="1"/>
  <c r="U3140" i="1" s="1"/>
  <c r="Q3139" i="1"/>
  <c r="S3139" i="1"/>
  <c r="T3139" i="1" s="1"/>
  <c r="I3139" i="1" s="1"/>
  <c r="U3139" i="1" s="1"/>
  <c r="Q3138" i="1"/>
  <c r="S3138" i="1"/>
  <c r="T3138" i="1" s="1"/>
  <c r="I3138" i="1" s="1"/>
  <c r="U3138" i="1" s="1"/>
  <c r="Q3137" i="1"/>
  <c r="S3137" i="1"/>
  <c r="T3137" i="1" s="1"/>
  <c r="I3137" i="1" s="1"/>
  <c r="U3137" i="1" s="1"/>
  <c r="Q3136" i="1"/>
  <c r="S3136" i="1"/>
  <c r="T3136" i="1" s="1"/>
  <c r="I3136" i="1" s="1"/>
  <c r="U3136" i="1" s="1"/>
  <c r="Q3135" i="1"/>
  <c r="S3135" i="1"/>
  <c r="T3135" i="1" s="1"/>
  <c r="I3135" i="1" s="1"/>
  <c r="U3135" i="1" s="1"/>
  <c r="Q3134" i="1"/>
  <c r="S3134" i="1"/>
  <c r="T3134" i="1" s="1"/>
  <c r="I3134" i="1" s="1"/>
  <c r="U3134" i="1" s="1"/>
  <c r="Q3133" i="1"/>
  <c r="S3133" i="1"/>
  <c r="T3133" i="1" s="1"/>
  <c r="I3133" i="1" s="1"/>
  <c r="U3133" i="1" s="1"/>
  <c r="Q3132" i="1"/>
  <c r="S3132" i="1"/>
  <c r="T3132" i="1" s="1"/>
  <c r="I3132" i="1" s="1"/>
  <c r="U3132" i="1" s="1"/>
  <c r="Q3131" i="1"/>
  <c r="S3131" i="1"/>
  <c r="T3131" i="1" s="1"/>
  <c r="I3131" i="1" s="1"/>
  <c r="U3131" i="1" s="1"/>
  <c r="Q3130" i="1"/>
  <c r="S3130" i="1"/>
  <c r="T3130" i="1" s="1"/>
  <c r="I3130" i="1" s="1"/>
  <c r="U3130" i="1" s="1"/>
  <c r="Q3129" i="1"/>
  <c r="S3129" i="1"/>
  <c r="T3129" i="1" s="1"/>
  <c r="I3129" i="1" s="1"/>
  <c r="U3129" i="1" s="1"/>
  <c r="Q3128" i="1"/>
  <c r="S3128" i="1"/>
  <c r="T3128" i="1" s="1"/>
  <c r="I3128" i="1" s="1"/>
  <c r="U3128" i="1" s="1"/>
  <c r="Q3127" i="1"/>
  <c r="S3127" i="1"/>
  <c r="T3127" i="1" s="1"/>
  <c r="I3127" i="1" s="1"/>
  <c r="U3127" i="1" s="1"/>
  <c r="Q3126" i="1"/>
  <c r="S3126" i="1"/>
  <c r="T3126" i="1" s="1"/>
  <c r="I3126" i="1" s="1"/>
  <c r="U3126" i="1" s="1"/>
  <c r="Q3125" i="1"/>
  <c r="S3125" i="1"/>
  <c r="T3125" i="1" s="1"/>
  <c r="I3125" i="1" s="1"/>
  <c r="U3125" i="1" s="1"/>
  <c r="Q3124" i="1"/>
  <c r="S3124" i="1"/>
  <c r="T3124" i="1" s="1"/>
  <c r="I3124" i="1" s="1"/>
  <c r="U3124" i="1" s="1"/>
  <c r="Q3123" i="1"/>
  <c r="S3123" i="1"/>
  <c r="T3123" i="1" s="1"/>
  <c r="I3123" i="1" s="1"/>
  <c r="U3123" i="1" s="1"/>
  <c r="Q3122" i="1"/>
  <c r="S3122" i="1"/>
  <c r="T3122" i="1" s="1"/>
  <c r="I3122" i="1" s="1"/>
  <c r="U3122" i="1" s="1"/>
  <c r="Q3121" i="1"/>
  <c r="S3121" i="1"/>
  <c r="T3121" i="1" s="1"/>
  <c r="I3121" i="1" s="1"/>
  <c r="U3121" i="1" s="1"/>
  <c r="Q3120" i="1"/>
  <c r="S3120" i="1"/>
  <c r="T3120" i="1" s="1"/>
  <c r="I3120" i="1" s="1"/>
  <c r="U3120" i="1" s="1"/>
  <c r="Q3119" i="1"/>
  <c r="S3119" i="1"/>
  <c r="T3119" i="1" s="1"/>
  <c r="I3119" i="1" s="1"/>
  <c r="U3119" i="1" s="1"/>
  <c r="Q3118" i="1"/>
  <c r="S3118" i="1"/>
  <c r="T3118" i="1" s="1"/>
  <c r="I3118" i="1" s="1"/>
  <c r="U3118" i="1" s="1"/>
  <c r="Q3117" i="1"/>
  <c r="S3117" i="1"/>
  <c r="T3117" i="1" s="1"/>
  <c r="I3117" i="1" s="1"/>
  <c r="U3117" i="1" s="1"/>
  <c r="Q3116" i="1"/>
  <c r="S3116" i="1"/>
  <c r="T3116" i="1" s="1"/>
  <c r="I3116" i="1" s="1"/>
  <c r="U3116" i="1" s="1"/>
  <c r="Q3115" i="1"/>
  <c r="S3115" i="1"/>
  <c r="T3115" i="1" s="1"/>
  <c r="I3115" i="1" s="1"/>
  <c r="U3115" i="1" s="1"/>
  <c r="Q3114" i="1"/>
  <c r="S3114" i="1"/>
  <c r="T3114" i="1" s="1"/>
  <c r="I3114" i="1" s="1"/>
  <c r="U3114" i="1" s="1"/>
  <c r="Q3113" i="1"/>
  <c r="S3113" i="1"/>
  <c r="T3113" i="1" s="1"/>
  <c r="I3113" i="1" s="1"/>
  <c r="U3113" i="1" s="1"/>
  <c r="Q3112" i="1"/>
  <c r="S3112" i="1"/>
  <c r="T3112" i="1" s="1"/>
  <c r="I3112" i="1" s="1"/>
  <c r="U3112" i="1" s="1"/>
  <c r="Q3111" i="1"/>
  <c r="S3111" i="1"/>
  <c r="T3111" i="1" s="1"/>
  <c r="I3111" i="1" s="1"/>
  <c r="U3111" i="1" s="1"/>
  <c r="Q3110" i="1"/>
  <c r="S3110" i="1"/>
  <c r="T3110" i="1" s="1"/>
  <c r="I3110" i="1" s="1"/>
  <c r="U3110" i="1" s="1"/>
  <c r="Q3109" i="1"/>
  <c r="S3109" i="1"/>
  <c r="T3109" i="1" s="1"/>
  <c r="I3109" i="1" s="1"/>
  <c r="U3109" i="1" s="1"/>
  <c r="Q3108" i="1"/>
  <c r="S3108" i="1"/>
  <c r="T3108" i="1" s="1"/>
  <c r="I3108" i="1" s="1"/>
  <c r="U3108" i="1" s="1"/>
  <c r="Q3107" i="1"/>
  <c r="S3107" i="1"/>
  <c r="T3107" i="1" s="1"/>
  <c r="I3107" i="1" s="1"/>
  <c r="U3107" i="1" s="1"/>
  <c r="Q3106" i="1"/>
  <c r="S3106" i="1"/>
  <c r="T3106" i="1" s="1"/>
  <c r="I3106" i="1" s="1"/>
  <c r="U3106" i="1" s="1"/>
  <c r="Q3105" i="1"/>
  <c r="S3105" i="1"/>
  <c r="T3105" i="1" s="1"/>
  <c r="I3105" i="1" s="1"/>
  <c r="U3105" i="1" s="1"/>
  <c r="Q3104" i="1"/>
  <c r="S3104" i="1"/>
  <c r="T3104" i="1" s="1"/>
  <c r="I3104" i="1" s="1"/>
  <c r="U3104" i="1" s="1"/>
  <c r="Q3103" i="1"/>
  <c r="S3103" i="1"/>
  <c r="T3103" i="1" s="1"/>
  <c r="I3103" i="1" s="1"/>
  <c r="U3103" i="1" s="1"/>
  <c r="Q3102" i="1"/>
  <c r="S3102" i="1"/>
  <c r="T3102" i="1" s="1"/>
  <c r="I3102" i="1" s="1"/>
  <c r="U3102" i="1" s="1"/>
  <c r="Q3101" i="1"/>
  <c r="S3101" i="1"/>
  <c r="T3101" i="1" s="1"/>
  <c r="I3101" i="1" s="1"/>
  <c r="U3101" i="1" s="1"/>
  <c r="Q3100" i="1"/>
  <c r="S3100" i="1"/>
  <c r="T3100" i="1" s="1"/>
  <c r="I3100" i="1" s="1"/>
  <c r="U3100" i="1" s="1"/>
  <c r="Q3099" i="1"/>
  <c r="S3099" i="1"/>
  <c r="T3099" i="1" s="1"/>
  <c r="I3099" i="1" s="1"/>
  <c r="U3099" i="1" s="1"/>
  <c r="Q3098" i="1"/>
  <c r="S3098" i="1"/>
  <c r="T3098" i="1" s="1"/>
  <c r="I3098" i="1" s="1"/>
  <c r="U3098" i="1" s="1"/>
  <c r="Q3097" i="1"/>
  <c r="S3097" i="1"/>
  <c r="T3097" i="1" s="1"/>
  <c r="I3097" i="1" s="1"/>
  <c r="U3097" i="1" s="1"/>
  <c r="Q3096" i="1"/>
  <c r="S3096" i="1"/>
  <c r="T3096" i="1" s="1"/>
  <c r="I3096" i="1" s="1"/>
  <c r="U3096" i="1" s="1"/>
  <c r="Q3095" i="1"/>
  <c r="S3095" i="1"/>
  <c r="T3095" i="1" s="1"/>
  <c r="I3095" i="1" s="1"/>
  <c r="U3095" i="1" s="1"/>
  <c r="Q3094" i="1"/>
  <c r="S3094" i="1"/>
  <c r="T3094" i="1" s="1"/>
  <c r="I3094" i="1" s="1"/>
  <c r="U3094" i="1" s="1"/>
  <c r="Q3093" i="1"/>
  <c r="S3093" i="1"/>
  <c r="T3093" i="1" s="1"/>
  <c r="I3093" i="1" s="1"/>
  <c r="U3093" i="1" s="1"/>
  <c r="Q3092" i="1"/>
  <c r="S3092" i="1"/>
  <c r="T3092" i="1" s="1"/>
  <c r="I3092" i="1" s="1"/>
  <c r="U3092" i="1" s="1"/>
  <c r="Q3091" i="1"/>
  <c r="S3091" i="1"/>
  <c r="T3091" i="1" s="1"/>
  <c r="I3091" i="1" s="1"/>
  <c r="U3091" i="1" s="1"/>
  <c r="Q3090" i="1"/>
  <c r="S3090" i="1"/>
  <c r="T3090" i="1" s="1"/>
  <c r="I3090" i="1" s="1"/>
  <c r="U3090" i="1" s="1"/>
  <c r="Q3089" i="1"/>
  <c r="S3089" i="1"/>
  <c r="T3089" i="1" s="1"/>
  <c r="I3089" i="1" s="1"/>
  <c r="U3089" i="1" s="1"/>
  <c r="Q3088" i="1"/>
  <c r="S3088" i="1"/>
  <c r="T3088" i="1" s="1"/>
  <c r="I3088" i="1" s="1"/>
  <c r="U3088" i="1" s="1"/>
  <c r="Q3087" i="1"/>
  <c r="S3087" i="1"/>
  <c r="T3087" i="1" s="1"/>
  <c r="I3087" i="1" s="1"/>
  <c r="U3087" i="1" s="1"/>
  <c r="Q3086" i="1"/>
  <c r="S3086" i="1"/>
  <c r="T3086" i="1" s="1"/>
  <c r="I3086" i="1" s="1"/>
  <c r="U3086" i="1" s="1"/>
  <c r="Q3085" i="1"/>
  <c r="S3085" i="1"/>
  <c r="T3085" i="1" s="1"/>
  <c r="I3085" i="1" s="1"/>
  <c r="U3085" i="1" s="1"/>
  <c r="Q3084" i="1"/>
  <c r="S3084" i="1"/>
  <c r="T3084" i="1" s="1"/>
  <c r="I3084" i="1" s="1"/>
  <c r="U3084" i="1" s="1"/>
  <c r="Q3083" i="1"/>
  <c r="S3083" i="1"/>
  <c r="T3083" i="1" s="1"/>
  <c r="I3083" i="1" s="1"/>
  <c r="U3083" i="1" s="1"/>
  <c r="Q3082" i="1"/>
  <c r="S3082" i="1"/>
  <c r="T3082" i="1" s="1"/>
  <c r="I3082" i="1" s="1"/>
  <c r="U3082" i="1" s="1"/>
  <c r="Q3081" i="1"/>
  <c r="S3081" i="1"/>
  <c r="T3081" i="1" s="1"/>
  <c r="I3081" i="1" s="1"/>
  <c r="U3081" i="1" s="1"/>
  <c r="Q3080" i="1"/>
  <c r="S3080" i="1"/>
  <c r="T3080" i="1" s="1"/>
  <c r="I3080" i="1" s="1"/>
  <c r="U3080" i="1" s="1"/>
  <c r="Q3079" i="1"/>
  <c r="S3079" i="1"/>
  <c r="T3079" i="1" s="1"/>
  <c r="I3079" i="1" s="1"/>
  <c r="U3079" i="1" s="1"/>
  <c r="Q3078" i="1"/>
  <c r="S3078" i="1"/>
  <c r="T3078" i="1" s="1"/>
  <c r="I3078" i="1" s="1"/>
  <c r="U3078" i="1" s="1"/>
  <c r="Q3077" i="1"/>
  <c r="S3077" i="1"/>
  <c r="T3077" i="1" s="1"/>
  <c r="I3077" i="1" s="1"/>
  <c r="U3077" i="1" s="1"/>
  <c r="Q3076" i="1"/>
  <c r="S3076" i="1"/>
  <c r="T3076" i="1" s="1"/>
  <c r="I3076" i="1" s="1"/>
  <c r="U3076" i="1" s="1"/>
  <c r="Q3075" i="1"/>
  <c r="S3075" i="1"/>
  <c r="T3075" i="1" s="1"/>
  <c r="I3075" i="1" s="1"/>
  <c r="U3075" i="1" s="1"/>
  <c r="Q3074" i="1"/>
  <c r="S3074" i="1"/>
  <c r="T3074" i="1" s="1"/>
  <c r="I3074" i="1" s="1"/>
  <c r="U3074" i="1" s="1"/>
  <c r="Q3073" i="1"/>
  <c r="S3073" i="1"/>
  <c r="T3073" i="1" s="1"/>
  <c r="I3073" i="1" s="1"/>
  <c r="U3073" i="1" s="1"/>
  <c r="Q3072" i="1"/>
  <c r="S3072" i="1"/>
  <c r="T3072" i="1" s="1"/>
  <c r="I3072" i="1" s="1"/>
  <c r="U3072" i="1" s="1"/>
  <c r="Q3071" i="1"/>
  <c r="S3071" i="1"/>
  <c r="T3071" i="1" s="1"/>
  <c r="I3071" i="1" s="1"/>
  <c r="U3071" i="1" s="1"/>
  <c r="Q3070" i="1"/>
  <c r="S3070" i="1"/>
  <c r="T3070" i="1" s="1"/>
  <c r="I3070" i="1" s="1"/>
  <c r="U3070" i="1" s="1"/>
  <c r="Q3069" i="1"/>
  <c r="S3069" i="1"/>
  <c r="T3069" i="1" s="1"/>
  <c r="I3069" i="1" s="1"/>
  <c r="U3069" i="1" s="1"/>
  <c r="Q3068" i="1"/>
  <c r="S3068" i="1"/>
  <c r="T3068" i="1" s="1"/>
  <c r="I3068" i="1" s="1"/>
  <c r="U3068" i="1" s="1"/>
  <c r="Q3067" i="1"/>
  <c r="S3067" i="1"/>
  <c r="T3067" i="1" s="1"/>
  <c r="I3067" i="1" s="1"/>
  <c r="U3067" i="1" s="1"/>
  <c r="Q3066" i="1"/>
  <c r="S3066" i="1"/>
  <c r="T3066" i="1" s="1"/>
  <c r="I3066" i="1" s="1"/>
  <c r="U3066" i="1" s="1"/>
  <c r="Q3065" i="1"/>
  <c r="S3065" i="1"/>
  <c r="T3065" i="1" s="1"/>
  <c r="I3065" i="1" s="1"/>
  <c r="U3065" i="1" s="1"/>
  <c r="Q3064" i="1"/>
  <c r="S3064" i="1"/>
  <c r="T3064" i="1" s="1"/>
  <c r="I3064" i="1" s="1"/>
  <c r="U3064" i="1" s="1"/>
  <c r="Q3063" i="1"/>
  <c r="S3063" i="1"/>
  <c r="T3063" i="1" s="1"/>
  <c r="I3063" i="1" s="1"/>
  <c r="U3063" i="1" s="1"/>
  <c r="Q3062" i="1"/>
  <c r="S3062" i="1"/>
  <c r="T3062" i="1" s="1"/>
  <c r="I3062" i="1" s="1"/>
  <c r="U3062" i="1" s="1"/>
  <c r="Q3061" i="1"/>
  <c r="S3061" i="1"/>
  <c r="T3061" i="1" s="1"/>
  <c r="I3061" i="1" s="1"/>
  <c r="U3061" i="1" s="1"/>
  <c r="Q3060" i="1"/>
  <c r="S3060" i="1"/>
  <c r="T3060" i="1" s="1"/>
  <c r="I3060" i="1" s="1"/>
  <c r="U3060" i="1" s="1"/>
  <c r="Q3059" i="1"/>
  <c r="S3059" i="1"/>
  <c r="T3059" i="1" s="1"/>
  <c r="I3059" i="1" s="1"/>
  <c r="U3059" i="1" s="1"/>
  <c r="Q3058" i="1"/>
  <c r="S3058" i="1"/>
  <c r="T3058" i="1" s="1"/>
  <c r="I3058" i="1" s="1"/>
  <c r="U3058" i="1" s="1"/>
  <c r="Q3057" i="1"/>
  <c r="S3057" i="1"/>
  <c r="T3057" i="1" s="1"/>
  <c r="I3057" i="1" s="1"/>
  <c r="U3057" i="1" s="1"/>
  <c r="Q3056" i="1"/>
  <c r="S3056" i="1"/>
  <c r="T3056" i="1" s="1"/>
  <c r="I3056" i="1" s="1"/>
  <c r="U3056" i="1" s="1"/>
  <c r="Q3055" i="1"/>
  <c r="S3055" i="1"/>
  <c r="T3055" i="1" s="1"/>
  <c r="I3055" i="1" s="1"/>
  <c r="U3055" i="1" s="1"/>
  <c r="Q3054" i="1"/>
  <c r="S3054" i="1"/>
  <c r="T3054" i="1" s="1"/>
  <c r="I3054" i="1" s="1"/>
  <c r="U3054" i="1" s="1"/>
  <c r="Q3053" i="1"/>
  <c r="S3053" i="1"/>
  <c r="T3053" i="1" s="1"/>
  <c r="I3053" i="1" s="1"/>
  <c r="U3053" i="1" s="1"/>
  <c r="Q3052" i="1"/>
  <c r="S3052" i="1"/>
  <c r="T3052" i="1" s="1"/>
  <c r="I3052" i="1" s="1"/>
  <c r="U3052" i="1" s="1"/>
  <c r="Q3051" i="1"/>
  <c r="S3051" i="1"/>
  <c r="T3051" i="1" s="1"/>
  <c r="I3051" i="1" s="1"/>
  <c r="U3051" i="1" s="1"/>
  <c r="Q3050" i="1"/>
  <c r="S3050" i="1"/>
  <c r="T3050" i="1" s="1"/>
  <c r="I3050" i="1" s="1"/>
  <c r="U3050" i="1" s="1"/>
  <c r="Q3049" i="1"/>
  <c r="S3049" i="1"/>
  <c r="T3049" i="1" s="1"/>
  <c r="I3049" i="1" s="1"/>
  <c r="U3049" i="1" s="1"/>
  <c r="Q3048" i="1"/>
  <c r="S3048" i="1"/>
  <c r="T3048" i="1" s="1"/>
  <c r="I3048" i="1" s="1"/>
  <c r="U3048" i="1" s="1"/>
  <c r="Q3047" i="1"/>
  <c r="S3047" i="1"/>
  <c r="T3047" i="1" s="1"/>
  <c r="I3047" i="1" s="1"/>
  <c r="U3047" i="1" s="1"/>
  <c r="Q3046" i="1"/>
  <c r="S3046" i="1"/>
  <c r="T3046" i="1" s="1"/>
  <c r="I3046" i="1" s="1"/>
  <c r="U3046" i="1" s="1"/>
  <c r="Q3045" i="1"/>
  <c r="S3045" i="1"/>
  <c r="T3045" i="1" s="1"/>
  <c r="I3045" i="1" s="1"/>
  <c r="U3045" i="1" s="1"/>
  <c r="Q3044" i="1"/>
  <c r="S3044" i="1"/>
  <c r="T3044" i="1" s="1"/>
  <c r="I3044" i="1" s="1"/>
  <c r="U3044" i="1" s="1"/>
  <c r="Q3043" i="1"/>
  <c r="S3043" i="1"/>
  <c r="T3043" i="1" s="1"/>
  <c r="I3043" i="1" s="1"/>
  <c r="U3043" i="1" s="1"/>
  <c r="Q3042" i="1"/>
  <c r="S3042" i="1"/>
  <c r="T3042" i="1" s="1"/>
  <c r="I3042" i="1" s="1"/>
  <c r="U3042" i="1" s="1"/>
  <c r="Q3041" i="1"/>
  <c r="S3041" i="1"/>
  <c r="T3041" i="1" s="1"/>
  <c r="I3041" i="1" s="1"/>
  <c r="U3041" i="1" s="1"/>
  <c r="Q3040" i="1"/>
  <c r="S3040" i="1"/>
  <c r="T3040" i="1" s="1"/>
  <c r="I3040" i="1" s="1"/>
  <c r="U3040" i="1" s="1"/>
  <c r="Q3039" i="1"/>
  <c r="S3039" i="1"/>
  <c r="T3039" i="1" s="1"/>
  <c r="I3039" i="1" s="1"/>
  <c r="U3039" i="1" s="1"/>
  <c r="Q3038" i="1"/>
  <c r="S3038" i="1"/>
  <c r="T3038" i="1" s="1"/>
  <c r="I3038" i="1" s="1"/>
  <c r="U3038" i="1" s="1"/>
  <c r="Q3037" i="1"/>
  <c r="S3037" i="1"/>
  <c r="T3037" i="1" s="1"/>
  <c r="I3037" i="1" s="1"/>
  <c r="U3037" i="1" s="1"/>
  <c r="Q3036" i="1"/>
  <c r="S3036" i="1"/>
  <c r="T3036" i="1" s="1"/>
  <c r="I3036" i="1" s="1"/>
  <c r="U3036" i="1" s="1"/>
  <c r="Q3035" i="1"/>
  <c r="S3035" i="1"/>
  <c r="T3035" i="1" s="1"/>
  <c r="I3035" i="1" s="1"/>
  <c r="U3035" i="1" s="1"/>
  <c r="Q3034" i="1"/>
  <c r="S3034" i="1"/>
  <c r="T3034" i="1" s="1"/>
  <c r="I3034" i="1" s="1"/>
  <c r="U3034" i="1" s="1"/>
  <c r="Q3033" i="1"/>
  <c r="S3033" i="1"/>
  <c r="T3033" i="1" s="1"/>
  <c r="I3033" i="1" s="1"/>
  <c r="U3033" i="1" s="1"/>
  <c r="Q3032" i="1"/>
  <c r="S3032" i="1"/>
  <c r="T3032" i="1" s="1"/>
  <c r="I3032" i="1" s="1"/>
  <c r="U3032" i="1" s="1"/>
  <c r="Q3031" i="1"/>
  <c r="S3031" i="1"/>
  <c r="T3031" i="1" s="1"/>
  <c r="I3031" i="1" s="1"/>
  <c r="U3031" i="1" s="1"/>
  <c r="Q3030" i="1"/>
  <c r="S3030" i="1"/>
  <c r="T3030" i="1" s="1"/>
  <c r="I3030" i="1" s="1"/>
  <c r="U3030" i="1" s="1"/>
  <c r="Q3029" i="1"/>
  <c r="S3029" i="1"/>
  <c r="T3029" i="1" s="1"/>
  <c r="I3029" i="1" s="1"/>
  <c r="U3029" i="1" s="1"/>
  <c r="Q3028" i="1"/>
  <c r="S3028" i="1"/>
  <c r="T3028" i="1" s="1"/>
  <c r="I3028" i="1" s="1"/>
  <c r="U3028" i="1" s="1"/>
  <c r="Q3027" i="1"/>
  <c r="S3027" i="1"/>
  <c r="T3027" i="1" s="1"/>
  <c r="I3027" i="1" s="1"/>
  <c r="U3027" i="1" s="1"/>
  <c r="Q3026" i="1"/>
  <c r="S3026" i="1"/>
  <c r="T3026" i="1" s="1"/>
  <c r="I3026" i="1" s="1"/>
  <c r="U3026" i="1" s="1"/>
  <c r="Q3025" i="1"/>
  <c r="S3025" i="1"/>
  <c r="T3025" i="1" s="1"/>
  <c r="I3025" i="1" s="1"/>
  <c r="U3025" i="1" s="1"/>
  <c r="Q3024" i="1"/>
  <c r="S3024" i="1"/>
  <c r="T3024" i="1" s="1"/>
  <c r="I3024" i="1" s="1"/>
  <c r="U3024" i="1" s="1"/>
  <c r="Q3023" i="1"/>
  <c r="S3023" i="1"/>
  <c r="T3023" i="1" s="1"/>
  <c r="I3023" i="1" s="1"/>
  <c r="U3023" i="1" s="1"/>
  <c r="Q3022" i="1"/>
  <c r="S3022" i="1"/>
  <c r="T3022" i="1" s="1"/>
  <c r="I3022" i="1" s="1"/>
  <c r="U3022" i="1" s="1"/>
  <c r="Q3021" i="1"/>
  <c r="S3021" i="1"/>
  <c r="T3021" i="1" s="1"/>
  <c r="I3021" i="1" s="1"/>
  <c r="U3021" i="1" s="1"/>
  <c r="Q3020" i="1"/>
  <c r="S3020" i="1"/>
  <c r="T3020" i="1" s="1"/>
  <c r="I3020" i="1" s="1"/>
  <c r="U3020" i="1" s="1"/>
  <c r="Q3019" i="1"/>
  <c r="S3019" i="1"/>
  <c r="T3019" i="1" s="1"/>
  <c r="I3019" i="1" s="1"/>
  <c r="U3019" i="1" s="1"/>
  <c r="Q3018" i="1"/>
  <c r="S3018" i="1"/>
  <c r="T3018" i="1" s="1"/>
  <c r="I3018" i="1" s="1"/>
  <c r="U3018" i="1" s="1"/>
  <c r="Q3017" i="1"/>
  <c r="S3017" i="1"/>
  <c r="T3017" i="1" s="1"/>
  <c r="I3017" i="1" s="1"/>
  <c r="U3017" i="1" s="1"/>
  <c r="Q3016" i="1"/>
  <c r="S3016" i="1"/>
  <c r="T3016" i="1" s="1"/>
  <c r="I3016" i="1" s="1"/>
  <c r="U3016" i="1" s="1"/>
  <c r="Q3015" i="1"/>
  <c r="S3015" i="1"/>
  <c r="T3015" i="1" s="1"/>
  <c r="I3015" i="1" s="1"/>
  <c r="U3015" i="1" s="1"/>
  <c r="Q3014" i="1"/>
  <c r="S3014" i="1"/>
  <c r="T3014" i="1" s="1"/>
  <c r="I3014" i="1" s="1"/>
  <c r="U3014" i="1" s="1"/>
  <c r="Q3013" i="1"/>
  <c r="S3013" i="1"/>
  <c r="T3013" i="1" s="1"/>
  <c r="I3013" i="1" s="1"/>
  <c r="U3013" i="1" s="1"/>
  <c r="Q3012" i="1"/>
  <c r="S3012" i="1"/>
  <c r="T3012" i="1" s="1"/>
  <c r="I3012" i="1" s="1"/>
  <c r="U3012" i="1" s="1"/>
  <c r="Q3011" i="1"/>
  <c r="S3011" i="1"/>
  <c r="T3011" i="1" s="1"/>
  <c r="I3011" i="1" s="1"/>
  <c r="U3011" i="1" s="1"/>
  <c r="Q3010" i="1"/>
  <c r="S3010" i="1"/>
  <c r="T3010" i="1" s="1"/>
  <c r="I3010" i="1" s="1"/>
  <c r="U3010" i="1" s="1"/>
  <c r="Q3009" i="1"/>
  <c r="S3009" i="1"/>
  <c r="T3009" i="1" s="1"/>
  <c r="I3009" i="1" s="1"/>
  <c r="U3009" i="1" s="1"/>
  <c r="Q3008" i="1"/>
  <c r="S3008" i="1"/>
  <c r="T3008" i="1" s="1"/>
  <c r="I3008" i="1" s="1"/>
  <c r="U3008" i="1" s="1"/>
  <c r="Q3007" i="1"/>
  <c r="S3007" i="1"/>
  <c r="T3007" i="1" s="1"/>
  <c r="I3007" i="1" s="1"/>
  <c r="U3007" i="1" s="1"/>
  <c r="Q3006" i="1"/>
  <c r="S3006" i="1"/>
  <c r="T3006" i="1" s="1"/>
  <c r="I3006" i="1" s="1"/>
  <c r="U3006" i="1" s="1"/>
  <c r="Q3005" i="1"/>
  <c r="S3005" i="1"/>
  <c r="T3005" i="1" s="1"/>
  <c r="I3005" i="1" s="1"/>
  <c r="U3005" i="1" s="1"/>
  <c r="Q3004" i="1"/>
  <c r="S3004" i="1"/>
  <c r="T3004" i="1" s="1"/>
  <c r="I3004" i="1" s="1"/>
  <c r="U3004" i="1" s="1"/>
  <c r="Q3003" i="1"/>
  <c r="S3003" i="1"/>
  <c r="T3003" i="1" s="1"/>
  <c r="I3003" i="1" s="1"/>
  <c r="U3003" i="1" s="1"/>
  <c r="Q3002" i="1"/>
  <c r="S3002" i="1"/>
  <c r="T3002" i="1" s="1"/>
  <c r="I3002" i="1" s="1"/>
  <c r="U3002" i="1" s="1"/>
  <c r="Q3001" i="1"/>
  <c r="S3001" i="1"/>
  <c r="T3001" i="1" s="1"/>
  <c r="I3001" i="1" s="1"/>
  <c r="U3001" i="1" s="1"/>
  <c r="Q3000" i="1"/>
  <c r="S3000" i="1"/>
  <c r="T3000" i="1" s="1"/>
  <c r="I3000" i="1" s="1"/>
  <c r="U3000" i="1" s="1"/>
  <c r="Q2999" i="1"/>
  <c r="S2999" i="1"/>
  <c r="T2999" i="1" s="1"/>
  <c r="I2999" i="1" s="1"/>
  <c r="U2999" i="1" s="1"/>
  <c r="Q2998" i="1"/>
  <c r="S2998" i="1"/>
  <c r="T2998" i="1" s="1"/>
  <c r="I2998" i="1" s="1"/>
  <c r="U2998" i="1" s="1"/>
  <c r="Q2997" i="1"/>
  <c r="S2997" i="1"/>
  <c r="T2997" i="1" s="1"/>
  <c r="I2997" i="1" s="1"/>
  <c r="U2997" i="1" s="1"/>
  <c r="Q2996" i="1"/>
  <c r="S2996" i="1"/>
  <c r="T2996" i="1" s="1"/>
  <c r="I2996" i="1" s="1"/>
  <c r="U2996" i="1" s="1"/>
  <c r="Q2995" i="1"/>
  <c r="S2995" i="1"/>
  <c r="T2995" i="1" s="1"/>
  <c r="I2995" i="1" s="1"/>
  <c r="U2995" i="1" s="1"/>
  <c r="Q2994" i="1"/>
  <c r="S2994" i="1"/>
  <c r="T2994" i="1" s="1"/>
  <c r="I2994" i="1" s="1"/>
  <c r="U2994" i="1" s="1"/>
  <c r="Q2993" i="1"/>
  <c r="S2993" i="1"/>
  <c r="T2993" i="1" s="1"/>
  <c r="I2993" i="1" s="1"/>
  <c r="U2993" i="1" s="1"/>
  <c r="Q2992" i="1"/>
  <c r="S2992" i="1"/>
  <c r="T2992" i="1" s="1"/>
  <c r="I2992" i="1" s="1"/>
  <c r="U2992" i="1" s="1"/>
  <c r="Q2991" i="1"/>
  <c r="S2991" i="1"/>
  <c r="T2991" i="1" s="1"/>
  <c r="I2991" i="1" s="1"/>
  <c r="U2991" i="1" s="1"/>
  <c r="Q2990" i="1"/>
  <c r="S2990" i="1"/>
  <c r="T2990" i="1" s="1"/>
  <c r="I2990" i="1" s="1"/>
  <c r="U2990" i="1" s="1"/>
  <c r="Q2989" i="1"/>
  <c r="S2989" i="1"/>
  <c r="T2989" i="1" s="1"/>
  <c r="I2989" i="1" s="1"/>
  <c r="U2989" i="1" s="1"/>
  <c r="Q2988" i="1"/>
  <c r="S2988" i="1"/>
  <c r="T2988" i="1" s="1"/>
  <c r="I2988" i="1" s="1"/>
  <c r="U2988" i="1" s="1"/>
  <c r="Q2987" i="1"/>
  <c r="S2987" i="1"/>
  <c r="T2987" i="1" s="1"/>
  <c r="I2987" i="1" s="1"/>
  <c r="U2987" i="1" s="1"/>
  <c r="Q2986" i="1"/>
  <c r="S2986" i="1"/>
  <c r="T2986" i="1" s="1"/>
  <c r="I2986" i="1" s="1"/>
  <c r="U2986" i="1" s="1"/>
  <c r="Q2985" i="1"/>
  <c r="S2985" i="1"/>
  <c r="T2985" i="1" s="1"/>
  <c r="I2985" i="1" s="1"/>
  <c r="U2985" i="1" s="1"/>
  <c r="Q2984" i="1"/>
  <c r="S2984" i="1"/>
  <c r="T2984" i="1" s="1"/>
  <c r="I2984" i="1" s="1"/>
  <c r="U2984" i="1" s="1"/>
  <c r="Q2983" i="1"/>
  <c r="S2983" i="1"/>
  <c r="T2983" i="1" s="1"/>
  <c r="I2983" i="1" s="1"/>
  <c r="U2983" i="1" s="1"/>
  <c r="Q2982" i="1"/>
  <c r="S2982" i="1"/>
  <c r="T2982" i="1" s="1"/>
  <c r="I2982" i="1" s="1"/>
  <c r="U2982" i="1" s="1"/>
  <c r="Q2981" i="1"/>
  <c r="S2981" i="1"/>
  <c r="T2981" i="1" s="1"/>
  <c r="I2981" i="1" s="1"/>
  <c r="U2981" i="1" s="1"/>
  <c r="Q2980" i="1"/>
  <c r="S2980" i="1"/>
  <c r="T2980" i="1" s="1"/>
  <c r="I2980" i="1" s="1"/>
  <c r="U2980" i="1" s="1"/>
  <c r="Q2979" i="1"/>
  <c r="S2979" i="1"/>
  <c r="T2979" i="1" s="1"/>
  <c r="I2979" i="1" s="1"/>
  <c r="U2979" i="1" s="1"/>
  <c r="Q2978" i="1"/>
  <c r="S2978" i="1"/>
  <c r="T2978" i="1" s="1"/>
  <c r="I2978" i="1" s="1"/>
  <c r="U2978" i="1" s="1"/>
  <c r="Q2977" i="1"/>
  <c r="S2977" i="1"/>
  <c r="T2977" i="1" s="1"/>
  <c r="I2977" i="1" s="1"/>
  <c r="U2977" i="1" s="1"/>
  <c r="Q2976" i="1"/>
  <c r="S2976" i="1"/>
  <c r="T2976" i="1" s="1"/>
  <c r="I2976" i="1" s="1"/>
  <c r="U2976" i="1" s="1"/>
  <c r="Q2975" i="1"/>
  <c r="S2975" i="1"/>
  <c r="T2975" i="1" s="1"/>
  <c r="I2975" i="1" s="1"/>
  <c r="U2975" i="1" s="1"/>
  <c r="Q2974" i="1"/>
  <c r="S2974" i="1"/>
  <c r="T2974" i="1" s="1"/>
  <c r="I2974" i="1" s="1"/>
  <c r="U2974" i="1" s="1"/>
  <c r="Q2973" i="1"/>
  <c r="S2973" i="1"/>
  <c r="T2973" i="1" s="1"/>
  <c r="I2973" i="1" s="1"/>
  <c r="U2973" i="1" s="1"/>
  <c r="Q2972" i="1"/>
  <c r="S2972" i="1"/>
  <c r="T2972" i="1" s="1"/>
  <c r="I2972" i="1" s="1"/>
  <c r="U2972" i="1" s="1"/>
  <c r="Q2971" i="1"/>
  <c r="S2971" i="1"/>
  <c r="T2971" i="1" s="1"/>
  <c r="I2971" i="1" s="1"/>
  <c r="U2971" i="1" s="1"/>
  <c r="Q2970" i="1"/>
  <c r="S2970" i="1"/>
  <c r="T2970" i="1" s="1"/>
  <c r="I2970" i="1" s="1"/>
  <c r="U2970" i="1" s="1"/>
  <c r="Q2969" i="1"/>
  <c r="S2969" i="1"/>
  <c r="T2969" i="1" s="1"/>
  <c r="I2969" i="1" s="1"/>
  <c r="U2969" i="1" s="1"/>
  <c r="Q2968" i="1"/>
  <c r="S2968" i="1"/>
  <c r="T2968" i="1" s="1"/>
  <c r="I2968" i="1" s="1"/>
  <c r="U2968" i="1" s="1"/>
  <c r="Q2967" i="1"/>
  <c r="S2967" i="1"/>
  <c r="T2967" i="1" s="1"/>
  <c r="I2967" i="1" s="1"/>
  <c r="U2967" i="1" s="1"/>
  <c r="Q2966" i="1"/>
  <c r="S2966" i="1"/>
  <c r="T2966" i="1" s="1"/>
  <c r="I2966" i="1" s="1"/>
  <c r="U2966" i="1" s="1"/>
  <c r="Q2965" i="1"/>
  <c r="S2965" i="1"/>
  <c r="T2965" i="1" s="1"/>
  <c r="I2965" i="1" s="1"/>
  <c r="U2965" i="1" s="1"/>
  <c r="Q2964" i="1"/>
  <c r="S2964" i="1"/>
  <c r="T2964" i="1" s="1"/>
  <c r="I2964" i="1" s="1"/>
  <c r="U2964" i="1" s="1"/>
  <c r="Q2963" i="1"/>
  <c r="S2963" i="1"/>
  <c r="T2963" i="1" s="1"/>
  <c r="I2963" i="1" s="1"/>
  <c r="U2963" i="1" s="1"/>
  <c r="Q2962" i="1"/>
  <c r="S2962" i="1"/>
  <c r="T2962" i="1" s="1"/>
  <c r="I2962" i="1" s="1"/>
  <c r="U2962" i="1" s="1"/>
  <c r="Q2961" i="1"/>
  <c r="S2961" i="1"/>
  <c r="T2961" i="1" s="1"/>
  <c r="I2961" i="1" s="1"/>
  <c r="U2961" i="1" s="1"/>
  <c r="Q2960" i="1"/>
  <c r="S2960" i="1"/>
  <c r="T2960" i="1" s="1"/>
  <c r="I2960" i="1" s="1"/>
  <c r="U2960" i="1" s="1"/>
  <c r="Q2959" i="1"/>
  <c r="S2959" i="1"/>
  <c r="T2959" i="1" s="1"/>
  <c r="I2959" i="1" s="1"/>
  <c r="U2959" i="1" s="1"/>
  <c r="Q2958" i="1"/>
  <c r="S2958" i="1"/>
  <c r="T2958" i="1" s="1"/>
  <c r="I2958" i="1" s="1"/>
  <c r="U2958" i="1" s="1"/>
  <c r="Q2957" i="1"/>
  <c r="S2957" i="1"/>
  <c r="T2957" i="1" s="1"/>
  <c r="I2957" i="1" s="1"/>
  <c r="U2957" i="1" s="1"/>
  <c r="Q2956" i="1"/>
  <c r="S2956" i="1"/>
  <c r="T2956" i="1" s="1"/>
  <c r="I2956" i="1" s="1"/>
  <c r="U2956" i="1" s="1"/>
  <c r="Q2955" i="1"/>
  <c r="S2955" i="1"/>
  <c r="T2955" i="1" s="1"/>
  <c r="I2955" i="1" s="1"/>
  <c r="U2955" i="1" s="1"/>
  <c r="Q2954" i="1"/>
  <c r="S2954" i="1"/>
  <c r="T2954" i="1" s="1"/>
  <c r="I2954" i="1" s="1"/>
  <c r="U2954" i="1" s="1"/>
  <c r="Q2953" i="1"/>
  <c r="S2953" i="1"/>
  <c r="T2953" i="1" s="1"/>
  <c r="I2953" i="1" s="1"/>
  <c r="U2953" i="1" s="1"/>
  <c r="Q2952" i="1"/>
  <c r="S2952" i="1"/>
  <c r="T2952" i="1" s="1"/>
  <c r="I2952" i="1" s="1"/>
  <c r="U2952" i="1" s="1"/>
  <c r="Q2951" i="1"/>
  <c r="S2951" i="1"/>
  <c r="T2951" i="1" s="1"/>
  <c r="I2951" i="1" s="1"/>
  <c r="U2951" i="1" s="1"/>
  <c r="Q2950" i="1"/>
  <c r="S2950" i="1"/>
  <c r="T2950" i="1" s="1"/>
  <c r="I2950" i="1" s="1"/>
  <c r="U2950" i="1" s="1"/>
  <c r="Q2949" i="1"/>
  <c r="S2949" i="1"/>
  <c r="T2949" i="1" s="1"/>
  <c r="I2949" i="1" s="1"/>
  <c r="U2949" i="1" s="1"/>
  <c r="Q2948" i="1"/>
  <c r="S2948" i="1"/>
  <c r="T2948" i="1" s="1"/>
  <c r="I2948" i="1" s="1"/>
  <c r="U2948" i="1" s="1"/>
  <c r="Q2947" i="1"/>
  <c r="S2947" i="1"/>
  <c r="T2947" i="1" s="1"/>
  <c r="I2947" i="1" s="1"/>
  <c r="U2947" i="1" s="1"/>
  <c r="Q2946" i="1"/>
  <c r="S2946" i="1"/>
  <c r="T2946" i="1" s="1"/>
  <c r="I2946" i="1" s="1"/>
  <c r="U2946" i="1" s="1"/>
  <c r="Q2945" i="1"/>
  <c r="S2945" i="1"/>
  <c r="T2945" i="1" s="1"/>
  <c r="I2945" i="1" s="1"/>
  <c r="U2945" i="1" s="1"/>
  <c r="Q2944" i="1"/>
  <c r="S2944" i="1"/>
  <c r="T2944" i="1" s="1"/>
  <c r="I2944" i="1" s="1"/>
  <c r="U2944" i="1" s="1"/>
  <c r="Q2943" i="1"/>
  <c r="S2943" i="1"/>
  <c r="T2943" i="1" s="1"/>
  <c r="I2943" i="1" s="1"/>
  <c r="U2943" i="1" s="1"/>
  <c r="Q2942" i="1"/>
  <c r="S2942" i="1"/>
  <c r="T2942" i="1" s="1"/>
  <c r="I2942" i="1" s="1"/>
  <c r="U2942" i="1" s="1"/>
  <c r="Q2941" i="1"/>
  <c r="S2941" i="1"/>
  <c r="T2941" i="1" s="1"/>
  <c r="I2941" i="1" s="1"/>
  <c r="U2941" i="1" s="1"/>
  <c r="Q2940" i="1"/>
  <c r="S2940" i="1"/>
  <c r="T2940" i="1" s="1"/>
  <c r="I2940" i="1" s="1"/>
  <c r="U2940" i="1" s="1"/>
  <c r="Q2939" i="1"/>
  <c r="S2939" i="1"/>
  <c r="T2939" i="1" s="1"/>
  <c r="I2939" i="1" s="1"/>
  <c r="U2939" i="1" s="1"/>
  <c r="Q2938" i="1"/>
  <c r="S2938" i="1"/>
  <c r="T2938" i="1" s="1"/>
  <c r="I2938" i="1" s="1"/>
  <c r="U2938" i="1" s="1"/>
  <c r="Q2937" i="1"/>
  <c r="S2937" i="1"/>
  <c r="T2937" i="1" s="1"/>
  <c r="I2937" i="1" s="1"/>
  <c r="U2937" i="1" s="1"/>
  <c r="Q2936" i="1"/>
  <c r="S2936" i="1"/>
  <c r="T2936" i="1" s="1"/>
  <c r="I2936" i="1" s="1"/>
  <c r="U2936" i="1" s="1"/>
  <c r="Q2935" i="1"/>
  <c r="S2935" i="1"/>
  <c r="T2935" i="1" s="1"/>
  <c r="I2935" i="1" s="1"/>
  <c r="U2935" i="1" s="1"/>
  <c r="Q2934" i="1"/>
  <c r="S2934" i="1"/>
  <c r="T2934" i="1" s="1"/>
  <c r="I2934" i="1" s="1"/>
  <c r="U2934" i="1" s="1"/>
  <c r="Q2933" i="1"/>
  <c r="S2933" i="1"/>
  <c r="T2933" i="1" s="1"/>
  <c r="I2933" i="1" s="1"/>
  <c r="U2933" i="1" s="1"/>
  <c r="Q2932" i="1"/>
  <c r="S2932" i="1"/>
  <c r="T2932" i="1" s="1"/>
  <c r="I2932" i="1" s="1"/>
  <c r="U2932" i="1" s="1"/>
  <c r="Q2931" i="1"/>
  <c r="S2931" i="1"/>
  <c r="T2931" i="1" s="1"/>
  <c r="I2931" i="1" s="1"/>
  <c r="U2931" i="1" s="1"/>
  <c r="Q2930" i="1"/>
  <c r="S2930" i="1"/>
  <c r="T2930" i="1" s="1"/>
  <c r="I2930" i="1" s="1"/>
  <c r="U2930" i="1" s="1"/>
  <c r="Q2929" i="1"/>
  <c r="S2929" i="1"/>
  <c r="T2929" i="1" s="1"/>
  <c r="I2929" i="1" s="1"/>
  <c r="U2929" i="1" s="1"/>
  <c r="Q2928" i="1"/>
  <c r="S2928" i="1"/>
  <c r="T2928" i="1" s="1"/>
  <c r="I2928" i="1" s="1"/>
  <c r="U2928" i="1" s="1"/>
  <c r="Q2927" i="1"/>
  <c r="S2927" i="1"/>
  <c r="T2927" i="1" s="1"/>
  <c r="I2927" i="1" s="1"/>
  <c r="U2927" i="1" s="1"/>
  <c r="Q2926" i="1"/>
  <c r="S2926" i="1"/>
  <c r="T2926" i="1" s="1"/>
  <c r="I2926" i="1" s="1"/>
  <c r="U2926" i="1" s="1"/>
  <c r="Q2925" i="1"/>
  <c r="S2925" i="1"/>
  <c r="T2925" i="1" s="1"/>
  <c r="I2925" i="1" s="1"/>
  <c r="U2925" i="1" s="1"/>
  <c r="Q2924" i="1"/>
  <c r="S2924" i="1"/>
  <c r="T2924" i="1" s="1"/>
  <c r="I2924" i="1" s="1"/>
  <c r="U2924" i="1" s="1"/>
  <c r="Q2923" i="1"/>
  <c r="S2923" i="1"/>
  <c r="T2923" i="1" s="1"/>
  <c r="I2923" i="1" s="1"/>
  <c r="U2923" i="1" s="1"/>
  <c r="Q2922" i="1"/>
  <c r="S2922" i="1"/>
  <c r="T2922" i="1" s="1"/>
  <c r="I2922" i="1" s="1"/>
  <c r="U2922" i="1" s="1"/>
  <c r="Q2921" i="1"/>
  <c r="S2921" i="1"/>
  <c r="T2921" i="1" s="1"/>
  <c r="I2921" i="1" s="1"/>
  <c r="U2921" i="1" s="1"/>
  <c r="Q2920" i="1"/>
  <c r="S2920" i="1"/>
  <c r="T2920" i="1" s="1"/>
  <c r="I2920" i="1" s="1"/>
  <c r="U2920" i="1" s="1"/>
  <c r="Q2919" i="1"/>
  <c r="S2919" i="1"/>
  <c r="T2919" i="1" s="1"/>
  <c r="I2919" i="1" s="1"/>
  <c r="U2919" i="1" s="1"/>
  <c r="Q2918" i="1"/>
  <c r="S2918" i="1"/>
  <c r="T2918" i="1" s="1"/>
  <c r="I2918" i="1" s="1"/>
  <c r="U2918" i="1" s="1"/>
  <c r="Q2917" i="1"/>
  <c r="S2917" i="1"/>
  <c r="T2917" i="1" s="1"/>
  <c r="I2917" i="1" s="1"/>
  <c r="U2917" i="1" s="1"/>
  <c r="Q2916" i="1"/>
  <c r="S2916" i="1"/>
  <c r="T2916" i="1" s="1"/>
  <c r="I2916" i="1" s="1"/>
  <c r="U2916" i="1" s="1"/>
  <c r="Q2915" i="1"/>
  <c r="S2915" i="1"/>
  <c r="T2915" i="1" s="1"/>
  <c r="I2915" i="1" s="1"/>
  <c r="U2915" i="1" s="1"/>
  <c r="Q2914" i="1"/>
  <c r="S2914" i="1"/>
  <c r="T2914" i="1" s="1"/>
  <c r="I2914" i="1" s="1"/>
  <c r="U2914" i="1" s="1"/>
  <c r="Q2913" i="1"/>
  <c r="S2913" i="1"/>
  <c r="T2913" i="1" s="1"/>
  <c r="I2913" i="1" s="1"/>
  <c r="U2913" i="1" s="1"/>
  <c r="Q2912" i="1"/>
  <c r="S2912" i="1"/>
  <c r="T2912" i="1" s="1"/>
  <c r="I2912" i="1" s="1"/>
  <c r="U2912" i="1" s="1"/>
  <c r="Q2911" i="1"/>
  <c r="S2911" i="1"/>
  <c r="T2911" i="1" s="1"/>
  <c r="I2911" i="1" s="1"/>
  <c r="U2911" i="1" s="1"/>
  <c r="Q2910" i="1"/>
  <c r="S2910" i="1"/>
  <c r="T2910" i="1" s="1"/>
  <c r="I2910" i="1" s="1"/>
  <c r="U2910" i="1" s="1"/>
  <c r="Q2909" i="1"/>
  <c r="S2909" i="1"/>
  <c r="T2909" i="1" s="1"/>
  <c r="I2909" i="1" s="1"/>
  <c r="U2909" i="1" s="1"/>
  <c r="Q2908" i="1"/>
  <c r="S2908" i="1"/>
  <c r="T2908" i="1" s="1"/>
  <c r="I2908" i="1" s="1"/>
  <c r="U2908" i="1" s="1"/>
  <c r="Q2907" i="1"/>
  <c r="S2907" i="1"/>
  <c r="T2907" i="1" s="1"/>
  <c r="I2907" i="1" s="1"/>
  <c r="U2907" i="1" s="1"/>
  <c r="Q2906" i="1"/>
  <c r="S2906" i="1"/>
  <c r="T2906" i="1" s="1"/>
  <c r="I2906" i="1" s="1"/>
  <c r="U2906" i="1" s="1"/>
  <c r="Q2905" i="1"/>
  <c r="S2905" i="1"/>
  <c r="T2905" i="1" s="1"/>
  <c r="I2905" i="1" s="1"/>
  <c r="U2905" i="1" s="1"/>
  <c r="Q2904" i="1"/>
  <c r="S2904" i="1"/>
  <c r="T2904" i="1" s="1"/>
  <c r="I2904" i="1" s="1"/>
  <c r="U2904" i="1" s="1"/>
  <c r="Q2903" i="1"/>
  <c r="S2903" i="1"/>
  <c r="T2903" i="1" s="1"/>
  <c r="I2903" i="1" s="1"/>
  <c r="U2903" i="1" s="1"/>
  <c r="Q2902" i="1"/>
  <c r="S2902" i="1"/>
  <c r="T2902" i="1" s="1"/>
  <c r="I2902" i="1" s="1"/>
  <c r="U2902" i="1" s="1"/>
  <c r="Q2901" i="1"/>
  <c r="S2901" i="1"/>
  <c r="T2901" i="1" s="1"/>
  <c r="I2901" i="1" s="1"/>
  <c r="U2901" i="1" s="1"/>
  <c r="Q2900" i="1"/>
  <c r="S2900" i="1"/>
  <c r="T2900" i="1" s="1"/>
  <c r="I2900" i="1" s="1"/>
  <c r="U2900" i="1" s="1"/>
  <c r="Q2899" i="1"/>
  <c r="S2899" i="1"/>
  <c r="T2899" i="1" s="1"/>
  <c r="I2899" i="1" s="1"/>
  <c r="U2899" i="1" s="1"/>
  <c r="Q2898" i="1"/>
  <c r="S2898" i="1"/>
  <c r="T2898" i="1" s="1"/>
  <c r="I2898" i="1" s="1"/>
  <c r="U2898" i="1" s="1"/>
  <c r="Q2897" i="1"/>
  <c r="S2897" i="1"/>
  <c r="T2897" i="1" s="1"/>
  <c r="I2897" i="1" s="1"/>
  <c r="U2897" i="1" s="1"/>
  <c r="Q2896" i="1"/>
  <c r="S2896" i="1"/>
  <c r="T2896" i="1" s="1"/>
  <c r="I2896" i="1" s="1"/>
  <c r="U2896" i="1" s="1"/>
  <c r="Q2895" i="1"/>
  <c r="S2895" i="1"/>
  <c r="T2895" i="1" s="1"/>
  <c r="I2895" i="1" s="1"/>
  <c r="U2895" i="1" s="1"/>
  <c r="Q2894" i="1"/>
  <c r="S2894" i="1"/>
  <c r="T2894" i="1" s="1"/>
  <c r="I2894" i="1" s="1"/>
  <c r="U2894" i="1" s="1"/>
  <c r="Q2893" i="1"/>
  <c r="S2893" i="1"/>
  <c r="T2893" i="1" s="1"/>
  <c r="I2893" i="1" s="1"/>
  <c r="U2893" i="1" s="1"/>
  <c r="Q2892" i="1"/>
  <c r="S2892" i="1"/>
  <c r="T2892" i="1" s="1"/>
  <c r="I2892" i="1" s="1"/>
  <c r="U2892" i="1" s="1"/>
  <c r="Q2891" i="1"/>
  <c r="S2891" i="1"/>
  <c r="T2891" i="1" s="1"/>
  <c r="I2891" i="1" s="1"/>
  <c r="U2891" i="1" s="1"/>
  <c r="Q2890" i="1"/>
  <c r="S2890" i="1"/>
  <c r="T2890" i="1" s="1"/>
  <c r="I2890" i="1" s="1"/>
  <c r="U2890" i="1" s="1"/>
  <c r="Q2889" i="1"/>
  <c r="S2889" i="1"/>
  <c r="T2889" i="1" s="1"/>
  <c r="I2889" i="1" s="1"/>
  <c r="U2889" i="1" s="1"/>
  <c r="Q2888" i="1"/>
  <c r="S2888" i="1"/>
  <c r="T2888" i="1" s="1"/>
  <c r="I2888" i="1" s="1"/>
  <c r="U2888" i="1" s="1"/>
  <c r="Q2887" i="1"/>
  <c r="S2887" i="1"/>
  <c r="T2887" i="1" s="1"/>
  <c r="I2887" i="1" s="1"/>
  <c r="U2887" i="1" s="1"/>
  <c r="Q2886" i="1"/>
  <c r="S2886" i="1"/>
  <c r="T2886" i="1" s="1"/>
  <c r="I2886" i="1" s="1"/>
  <c r="U2886" i="1" s="1"/>
  <c r="Q2885" i="1"/>
  <c r="S2885" i="1"/>
  <c r="T2885" i="1" s="1"/>
  <c r="I2885" i="1" s="1"/>
  <c r="U2885" i="1" s="1"/>
  <c r="Q2884" i="1"/>
  <c r="S2884" i="1"/>
  <c r="T2884" i="1" s="1"/>
  <c r="I2884" i="1" s="1"/>
  <c r="U2884" i="1" s="1"/>
  <c r="Q2883" i="1"/>
  <c r="S2883" i="1"/>
  <c r="T2883" i="1" s="1"/>
  <c r="I2883" i="1" s="1"/>
  <c r="U2883" i="1" s="1"/>
  <c r="Q2882" i="1"/>
  <c r="S2882" i="1"/>
  <c r="T2882" i="1" s="1"/>
  <c r="I2882" i="1" s="1"/>
  <c r="U2882" i="1" s="1"/>
  <c r="Q2881" i="1"/>
  <c r="S2881" i="1"/>
  <c r="T2881" i="1" s="1"/>
  <c r="I2881" i="1" s="1"/>
  <c r="U2881" i="1" s="1"/>
  <c r="Q2880" i="1"/>
  <c r="S2880" i="1"/>
  <c r="T2880" i="1" s="1"/>
  <c r="I2880" i="1" s="1"/>
  <c r="U2880" i="1" s="1"/>
  <c r="Q2879" i="1"/>
  <c r="S2879" i="1"/>
  <c r="T2879" i="1" s="1"/>
  <c r="I2879" i="1" s="1"/>
  <c r="U2879" i="1" s="1"/>
  <c r="Q2878" i="1"/>
  <c r="S2878" i="1"/>
  <c r="T2878" i="1" s="1"/>
  <c r="I2878" i="1" s="1"/>
  <c r="U2878" i="1" s="1"/>
  <c r="Q2877" i="1"/>
  <c r="S2877" i="1"/>
  <c r="T2877" i="1" s="1"/>
  <c r="I2877" i="1" s="1"/>
  <c r="U2877" i="1" s="1"/>
  <c r="Q2876" i="1"/>
  <c r="S2876" i="1"/>
  <c r="T2876" i="1" s="1"/>
  <c r="I2876" i="1" s="1"/>
  <c r="U2876" i="1" s="1"/>
  <c r="Q2875" i="1"/>
  <c r="S2875" i="1"/>
  <c r="T2875" i="1" s="1"/>
  <c r="I2875" i="1" s="1"/>
  <c r="U2875" i="1" s="1"/>
  <c r="Q2874" i="1"/>
  <c r="S2874" i="1"/>
  <c r="T2874" i="1" s="1"/>
  <c r="I2874" i="1" s="1"/>
  <c r="U2874" i="1" s="1"/>
  <c r="Q2873" i="1"/>
  <c r="S2873" i="1"/>
  <c r="T2873" i="1" s="1"/>
  <c r="I2873" i="1" s="1"/>
  <c r="U2873" i="1" s="1"/>
  <c r="Q2872" i="1"/>
  <c r="S2872" i="1"/>
  <c r="T2872" i="1" s="1"/>
  <c r="I2872" i="1" s="1"/>
  <c r="U2872" i="1" s="1"/>
  <c r="Q2871" i="1"/>
  <c r="S2871" i="1"/>
  <c r="T2871" i="1" s="1"/>
  <c r="I2871" i="1" s="1"/>
  <c r="U2871" i="1" s="1"/>
  <c r="Q2870" i="1"/>
  <c r="S2870" i="1"/>
  <c r="T2870" i="1" s="1"/>
  <c r="I2870" i="1" s="1"/>
  <c r="U2870" i="1" s="1"/>
  <c r="Q2869" i="1"/>
  <c r="S2869" i="1"/>
  <c r="T2869" i="1" s="1"/>
  <c r="I2869" i="1" s="1"/>
  <c r="U2869" i="1" s="1"/>
  <c r="Q2868" i="1"/>
  <c r="S2868" i="1"/>
  <c r="T2868" i="1" s="1"/>
  <c r="I2868" i="1" s="1"/>
  <c r="U2868" i="1" s="1"/>
  <c r="Q2867" i="1"/>
  <c r="S2867" i="1"/>
  <c r="T2867" i="1" s="1"/>
  <c r="I2867" i="1" s="1"/>
  <c r="U2867" i="1" s="1"/>
  <c r="Q2866" i="1"/>
  <c r="S2866" i="1"/>
  <c r="T2866" i="1" s="1"/>
  <c r="I2866" i="1" s="1"/>
  <c r="U2866" i="1" s="1"/>
  <c r="Q2865" i="1"/>
  <c r="S2865" i="1"/>
  <c r="T2865" i="1" s="1"/>
  <c r="I2865" i="1" s="1"/>
  <c r="U2865" i="1" s="1"/>
  <c r="Q2864" i="1"/>
  <c r="S2864" i="1"/>
  <c r="T2864" i="1" s="1"/>
  <c r="I2864" i="1" s="1"/>
  <c r="U2864" i="1" s="1"/>
  <c r="Q2863" i="1"/>
  <c r="S2863" i="1"/>
  <c r="T2863" i="1" s="1"/>
  <c r="I2863" i="1" s="1"/>
  <c r="U2863" i="1" s="1"/>
  <c r="Q2862" i="1"/>
  <c r="S2862" i="1"/>
  <c r="T2862" i="1" s="1"/>
  <c r="I2862" i="1" s="1"/>
  <c r="U2862" i="1" s="1"/>
  <c r="Q2861" i="1"/>
  <c r="S2861" i="1"/>
  <c r="T2861" i="1" s="1"/>
  <c r="I2861" i="1" s="1"/>
  <c r="U2861" i="1" s="1"/>
  <c r="Q2860" i="1"/>
  <c r="S2860" i="1"/>
  <c r="T2860" i="1" s="1"/>
  <c r="I2860" i="1" s="1"/>
  <c r="U2860" i="1" s="1"/>
  <c r="Q2859" i="1"/>
  <c r="S2859" i="1"/>
  <c r="T2859" i="1" s="1"/>
  <c r="I2859" i="1" s="1"/>
  <c r="U2859" i="1" s="1"/>
  <c r="Q2858" i="1"/>
  <c r="S2858" i="1"/>
  <c r="T2858" i="1" s="1"/>
  <c r="I2858" i="1" s="1"/>
  <c r="U2858" i="1" s="1"/>
  <c r="Q2857" i="1"/>
  <c r="S2857" i="1"/>
  <c r="T2857" i="1" s="1"/>
  <c r="I2857" i="1" s="1"/>
  <c r="U2857" i="1" s="1"/>
  <c r="Q2856" i="1"/>
  <c r="S2856" i="1"/>
  <c r="T2856" i="1" s="1"/>
  <c r="I2856" i="1" s="1"/>
  <c r="U2856" i="1" s="1"/>
  <c r="Q2855" i="1"/>
  <c r="S2855" i="1"/>
  <c r="T2855" i="1" s="1"/>
  <c r="I2855" i="1" s="1"/>
  <c r="U2855" i="1" s="1"/>
  <c r="Q2854" i="1"/>
  <c r="S2854" i="1"/>
  <c r="T2854" i="1" s="1"/>
  <c r="I2854" i="1" s="1"/>
  <c r="U2854" i="1" s="1"/>
  <c r="Q2853" i="1"/>
  <c r="S2853" i="1"/>
  <c r="T2853" i="1" s="1"/>
  <c r="I2853" i="1" s="1"/>
  <c r="U2853" i="1" s="1"/>
  <c r="Q2852" i="1"/>
  <c r="S2852" i="1"/>
  <c r="T2852" i="1" s="1"/>
  <c r="I2852" i="1" s="1"/>
  <c r="U2852" i="1" s="1"/>
  <c r="Q2851" i="1"/>
  <c r="S2851" i="1"/>
  <c r="T2851" i="1" s="1"/>
  <c r="I2851" i="1" s="1"/>
  <c r="U2851" i="1" s="1"/>
  <c r="Q2850" i="1"/>
  <c r="S2850" i="1"/>
  <c r="T2850" i="1" s="1"/>
  <c r="I2850" i="1" s="1"/>
  <c r="U2850" i="1" s="1"/>
  <c r="Q2849" i="1"/>
  <c r="S2849" i="1"/>
  <c r="T2849" i="1" s="1"/>
  <c r="I2849" i="1" s="1"/>
  <c r="U2849" i="1" s="1"/>
  <c r="Q2848" i="1"/>
  <c r="S2848" i="1"/>
  <c r="T2848" i="1" s="1"/>
  <c r="I2848" i="1" s="1"/>
  <c r="U2848" i="1" s="1"/>
  <c r="Q2847" i="1"/>
  <c r="S2847" i="1"/>
  <c r="T2847" i="1" s="1"/>
  <c r="I2847" i="1" s="1"/>
  <c r="U2847" i="1" s="1"/>
  <c r="Q2846" i="1"/>
  <c r="S2846" i="1"/>
  <c r="T2846" i="1" s="1"/>
  <c r="I2846" i="1" s="1"/>
  <c r="U2846" i="1" s="1"/>
  <c r="Q2845" i="1"/>
  <c r="S2845" i="1"/>
  <c r="T2845" i="1" s="1"/>
  <c r="I2845" i="1" s="1"/>
  <c r="U2845" i="1" s="1"/>
  <c r="Q2844" i="1"/>
  <c r="S2844" i="1"/>
  <c r="T2844" i="1" s="1"/>
  <c r="I2844" i="1" s="1"/>
  <c r="U2844" i="1" s="1"/>
  <c r="Q2843" i="1"/>
  <c r="S2843" i="1"/>
  <c r="T2843" i="1" s="1"/>
  <c r="I2843" i="1" s="1"/>
  <c r="U2843" i="1" s="1"/>
  <c r="Q2842" i="1"/>
  <c r="S2842" i="1"/>
  <c r="T2842" i="1" s="1"/>
  <c r="I2842" i="1" s="1"/>
  <c r="U2842" i="1" s="1"/>
  <c r="Q2841" i="1"/>
  <c r="S2841" i="1"/>
  <c r="T2841" i="1" s="1"/>
  <c r="I2841" i="1" s="1"/>
  <c r="U2841" i="1" s="1"/>
  <c r="Q2840" i="1"/>
  <c r="S2840" i="1"/>
  <c r="T2840" i="1" s="1"/>
  <c r="I2840" i="1" s="1"/>
  <c r="U2840" i="1" s="1"/>
  <c r="Q2839" i="1"/>
  <c r="S2839" i="1"/>
  <c r="T2839" i="1" s="1"/>
  <c r="I2839" i="1" s="1"/>
  <c r="U2839" i="1" s="1"/>
  <c r="Q2838" i="1"/>
  <c r="S2838" i="1"/>
  <c r="T2838" i="1" s="1"/>
  <c r="I2838" i="1" s="1"/>
  <c r="U2838" i="1" s="1"/>
  <c r="Q2837" i="1"/>
  <c r="S2837" i="1"/>
  <c r="T2837" i="1" s="1"/>
  <c r="I2837" i="1" s="1"/>
  <c r="U2837" i="1" s="1"/>
  <c r="Q2836" i="1"/>
  <c r="S2836" i="1"/>
  <c r="T2836" i="1" s="1"/>
  <c r="I2836" i="1" s="1"/>
  <c r="U2836" i="1" s="1"/>
  <c r="Q2835" i="1"/>
  <c r="S2835" i="1"/>
  <c r="T2835" i="1" s="1"/>
  <c r="I2835" i="1" s="1"/>
  <c r="U2835" i="1" s="1"/>
  <c r="Q2834" i="1"/>
  <c r="S2834" i="1"/>
  <c r="T2834" i="1" s="1"/>
  <c r="I2834" i="1" s="1"/>
  <c r="U2834" i="1" s="1"/>
  <c r="Q2833" i="1"/>
  <c r="S2833" i="1"/>
  <c r="T2833" i="1" s="1"/>
  <c r="I2833" i="1" s="1"/>
  <c r="U2833" i="1" s="1"/>
  <c r="Q2832" i="1"/>
  <c r="S2832" i="1"/>
  <c r="T2832" i="1" s="1"/>
  <c r="I2832" i="1" s="1"/>
  <c r="U2832" i="1" s="1"/>
  <c r="Q2831" i="1"/>
  <c r="S2831" i="1"/>
  <c r="T2831" i="1" s="1"/>
  <c r="I2831" i="1" s="1"/>
  <c r="U2831" i="1" s="1"/>
  <c r="Q2830" i="1"/>
  <c r="S2830" i="1"/>
  <c r="T2830" i="1" s="1"/>
  <c r="I2830" i="1" s="1"/>
  <c r="U2830" i="1" s="1"/>
  <c r="Q2829" i="1"/>
  <c r="S2829" i="1"/>
  <c r="T2829" i="1" s="1"/>
  <c r="I2829" i="1" s="1"/>
  <c r="U2829" i="1" s="1"/>
  <c r="Q2828" i="1"/>
  <c r="S2828" i="1"/>
  <c r="T2828" i="1" s="1"/>
  <c r="I2828" i="1" s="1"/>
  <c r="U2828" i="1" s="1"/>
  <c r="Q2827" i="1"/>
  <c r="S2827" i="1"/>
  <c r="T2827" i="1" s="1"/>
  <c r="I2827" i="1" s="1"/>
  <c r="U2827" i="1" s="1"/>
  <c r="Q2826" i="1"/>
  <c r="S2826" i="1"/>
  <c r="T2826" i="1" s="1"/>
  <c r="I2826" i="1" s="1"/>
  <c r="U2826" i="1" s="1"/>
  <c r="Q2825" i="1"/>
  <c r="S2825" i="1"/>
  <c r="T2825" i="1" s="1"/>
  <c r="I2825" i="1" s="1"/>
  <c r="U2825" i="1" s="1"/>
  <c r="Q2824" i="1"/>
  <c r="S2824" i="1"/>
  <c r="T2824" i="1" s="1"/>
  <c r="I2824" i="1" s="1"/>
  <c r="U2824" i="1" s="1"/>
  <c r="Q2823" i="1"/>
  <c r="S2823" i="1"/>
  <c r="T2823" i="1" s="1"/>
  <c r="I2823" i="1" s="1"/>
  <c r="U2823" i="1" s="1"/>
  <c r="Q2822" i="1"/>
  <c r="S2822" i="1"/>
  <c r="T2822" i="1" s="1"/>
  <c r="I2822" i="1" s="1"/>
  <c r="U2822" i="1" s="1"/>
  <c r="Q2821" i="1"/>
  <c r="S2821" i="1"/>
  <c r="T2821" i="1" s="1"/>
  <c r="I2821" i="1" s="1"/>
  <c r="U2821" i="1" s="1"/>
  <c r="Q2820" i="1"/>
  <c r="S2820" i="1"/>
  <c r="T2820" i="1" s="1"/>
  <c r="I2820" i="1" s="1"/>
  <c r="U2820" i="1" s="1"/>
  <c r="Q2819" i="1"/>
  <c r="S2819" i="1"/>
  <c r="T2819" i="1" s="1"/>
  <c r="I2819" i="1" s="1"/>
  <c r="U2819" i="1" s="1"/>
  <c r="Q2818" i="1"/>
  <c r="S2818" i="1"/>
  <c r="T2818" i="1" s="1"/>
  <c r="I2818" i="1" s="1"/>
  <c r="U2818" i="1" s="1"/>
  <c r="Q2817" i="1"/>
  <c r="S2817" i="1"/>
  <c r="T2817" i="1" s="1"/>
  <c r="I2817" i="1" s="1"/>
  <c r="U2817" i="1" s="1"/>
  <c r="Q2816" i="1"/>
  <c r="S2816" i="1"/>
  <c r="T2816" i="1" s="1"/>
  <c r="I2816" i="1" s="1"/>
  <c r="U2816" i="1" s="1"/>
  <c r="Q2815" i="1"/>
  <c r="S2815" i="1"/>
  <c r="T2815" i="1" s="1"/>
  <c r="I2815" i="1" s="1"/>
  <c r="U2815" i="1" s="1"/>
  <c r="Q2814" i="1"/>
  <c r="S2814" i="1"/>
  <c r="T2814" i="1" s="1"/>
  <c r="I2814" i="1" s="1"/>
  <c r="U2814" i="1" s="1"/>
  <c r="Q2813" i="1"/>
  <c r="S2813" i="1"/>
  <c r="T2813" i="1" s="1"/>
  <c r="I2813" i="1" s="1"/>
  <c r="U2813" i="1" s="1"/>
  <c r="Q2812" i="1"/>
  <c r="S2812" i="1"/>
  <c r="T2812" i="1" s="1"/>
  <c r="I2812" i="1" s="1"/>
  <c r="U2812" i="1" s="1"/>
  <c r="Q2811" i="1"/>
  <c r="S2811" i="1"/>
  <c r="T2811" i="1" s="1"/>
  <c r="I2811" i="1" s="1"/>
  <c r="U2811" i="1" s="1"/>
  <c r="Q2810" i="1"/>
  <c r="S2810" i="1"/>
  <c r="T2810" i="1" s="1"/>
  <c r="I2810" i="1" s="1"/>
  <c r="U2810" i="1" s="1"/>
  <c r="Q2809" i="1"/>
  <c r="S2809" i="1"/>
  <c r="T2809" i="1" s="1"/>
  <c r="I2809" i="1" s="1"/>
  <c r="U2809" i="1" s="1"/>
  <c r="Q2808" i="1"/>
  <c r="S2808" i="1"/>
  <c r="T2808" i="1" s="1"/>
  <c r="I2808" i="1" s="1"/>
  <c r="U2808" i="1" s="1"/>
  <c r="Q2807" i="1"/>
  <c r="S2807" i="1"/>
  <c r="T2807" i="1" s="1"/>
  <c r="I2807" i="1" s="1"/>
  <c r="U2807" i="1" s="1"/>
  <c r="Q2806" i="1"/>
  <c r="S2806" i="1"/>
  <c r="T2806" i="1" s="1"/>
  <c r="I2806" i="1" s="1"/>
  <c r="U2806" i="1" s="1"/>
  <c r="Q2805" i="1"/>
  <c r="S2805" i="1"/>
  <c r="T2805" i="1" s="1"/>
  <c r="I2805" i="1" s="1"/>
  <c r="U2805" i="1" s="1"/>
  <c r="Q2804" i="1"/>
  <c r="S2804" i="1"/>
  <c r="T2804" i="1" s="1"/>
  <c r="I2804" i="1" s="1"/>
  <c r="U2804" i="1" s="1"/>
  <c r="Q2803" i="1"/>
  <c r="S2803" i="1"/>
  <c r="T2803" i="1" s="1"/>
  <c r="I2803" i="1" s="1"/>
  <c r="U2803" i="1" s="1"/>
  <c r="Q2802" i="1"/>
  <c r="S2802" i="1"/>
  <c r="T2802" i="1" s="1"/>
  <c r="I2802" i="1" s="1"/>
  <c r="U2802" i="1" s="1"/>
  <c r="Q2801" i="1"/>
  <c r="S2801" i="1"/>
  <c r="T2801" i="1" s="1"/>
  <c r="I2801" i="1" s="1"/>
  <c r="U2801" i="1" s="1"/>
  <c r="Q2800" i="1"/>
  <c r="S2800" i="1"/>
  <c r="T2800" i="1" s="1"/>
  <c r="I2800" i="1" s="1"/>
  <c r="U2800" i="1" s="1"/>
  <c r="Q2799" i="1"/>
  <c r="S2799" i="1"/>
  <c r="T2799" i="1" s="1"/>
  <c r="I2799" i="1" s="1"/>
  <c r="U2799" i="1" s="1"/>
  <c r="Q2798" i="1"/>
  <c r="S2798" i="1"/>
  <c r="T2798" i="1" s="1"/>
  <c r="I2798" i="1" s="1"/>
  <c r="U2798" i="1" s="1"/>
  <c r="Q2797" i="1"/>
  <c r="S2797" i="1"/>
  <c r="T2797" i="1" s="1"/>
  <c r="I2797" i="1" s="1"/>
  <c r="U2797" i="1" s="1"/>
  <c r="Q2796" i="1"/>
  <c r="S2796" i="1"/>
  <c r="T2796" i="1" s="1"/>
  <c r="I2796" i="1" s="1"/>
  <c r="U2796" i="1" s="1"/>
  <c r="Q2795" i="1"/>
  <c r="S2795" i="1"/>
  <c r="T2795" i="1" s="1"/>
  <c r="I2795" i="1" s="1"/>
  <c r="U2795" i="1" s="1"/>
  <c r="Q2794" i="1"/>
  <c r="S2794" i="1"/>
  <c r="T2794" i="1" s="1"/>
  <c r="I2794" i="1" s="1"/>
  <c r="U2794" i="1" s="1"/>
  <c r="Q2793" i="1"/>
  <c r="S2793" i="1"/>
  <c r="T2793" i="1" s="1"/>
  <c r="I2793" i="1" s="1"/>
  <c r="U2793" i="1" s="1"/>
  <c r="Q2792" i="1"/>
  <c r="S2792" i="1"/>
  <c r="T2792" i="1" s="1"/>
  <c r="I2792" i="1" s="1"/>
  <c r="U2792" i="1" s="1"/>
  <c r="Q2791" i="1"/>
  <c r="S2791" i="1"/>
  <c r="T2791" i="1" s="1"/>
  <c r="I2791" i="1" s="1"/>
  <c r="U2791" i="1" s="1"/>
  <c r="Q2790" i="1"/>
  <c r="S2790" i="1"/>
  <c r="T2790" i="1" s="1"/>
  <c r="I2790" i="1" s="1"/>
  <c r="U2790" i="1" s="1"/>
  <c r="Q2789" i="1"/>
  <c r="S2789" i="1"/>
  <c r="T2789" i="1" s="1"/>
  <c r="I2789" i="1" s="1"/>
  <c r="U2789" i="1" s="1"/>
  <c r="Q2788" i="1"/>
  <c r="S2788" i="1"/>
  <c r="T2788" i="1" s="1"/>
  <c r="I2788" i="1" s="1"/>
  <c r="U2788" i="1" s="1"/>
  <c r="Q2787" i="1"/>
  <c r="S2787" i="1"/>
  <c r="T2787" i="1" s="1"/>
  <c r="I2787" i="1" s="1"/>
  <c r="U2787" i="1" s="1"/>
  <c r="Q2786" i="1"/>
  <c r="S2786" i="1"/>
  <c r="T2786" i="1" s="1"/>
  <c r="I2786" i="1" s="1"/>
  <c r="U2786" i="1" s="1"/>
  <c r="Q2785" i="1"/>
  <c r="S2785" i="1"/>
  <c r="T2785" i="1" s="1"/>
  <c r="I2785" i="1" s="1"/>
  <c r="U2785" i="1" s="1"/>
  <c r="Q2784" i="1"/>
  <c r="S2784" i="1"/>
  <c r="T2784" i="1" s="1"/>
  <c r="I2784" i="1" s="1"/>
  <c r="U2784" i="1" s="1"/>
  <c r="Q2783" i="1"/>
  <c r="S2783" i="1"/>
  <c r="T2783" i="1" s="1"/>
  <c r="I2783" i="1" s="1"/>
  <c r="U2783" i="1" s="1"/>
  <c r="Q2782" i="1"/>
  <c r="S2782" i="1"/>
  <c r="T2782" i="1" s="1"/>
  <c r="I2782" i="1" s="1"/>
  <c r="U2782" i="1" s="1"/>
  <c r="Q2781" i="1"/>
  <c r="S2781" i="1"/>
  <c r="T2781" i="1" s="1"/>
  <c r="I2781" i="1" s="1"/>
  <c r="U2781" i="1" s="1"/>
  <c r="Q2780" i="1"/>
  <c r="S2780" i="1"/>
  <c r="T2780" i="1" s="1"/>
  <c r="I2780" i="1" s="1"/>
  <c r="U2780" i="1" s="1"/>
  <c r="Q2779" i="1"/>
  <c r="S2779" i="1"/>
  <c r="T2779" i="1" s="1"/>
  <c r="I2779" i="1" s="1"/>
  <c r="U2779" i="1" s="1"/>
  <c r="Q2778" i="1"/>
  <c r="S2778" i="1"/>
  <c r="T2778" i="1" s="1"/>
  <c r="I2778" i="1" s="1"/>
  <c r="U2778" i="1" s="1"/>
  <c r="Q2777" i="1"/>
  <c r="S2777" i="1"/>
  <c r="T2777" i="1" s="1"/>
  <c r="I2777" i="1" s="1"/>
  <c r="U2777" i="1" s="1"/>
  <c r="Q2776" i="1"/>
  <c r="S2776" i="1"/>
  <c r="T2776" i="1" s="1"/>
  <c r="I2776" i="1" s="1"/>
  <c r="U2776" i="1" s="1"/>
  <c r="Q2775" i="1"/>
  <c r="S2775" i="1"/>
  <c r="T2775" i="1" s="1"/>
  <c r="I2775" i="1" s="1"/>
  <c r="U2775" i="1" s="1"/>
  <c r="Q2774" i="1"/>
  <c r="S2774" i="1"/>
  <c r="T2774" i="1" s="1"/>
  <c r="I2774" i="1" s="1"/>
  <c r="U2774" i="1" s="1"/>
  <c r="Q2773" i="1"/>
  <c r="S2773" i="1"/>
  <c r="T2773" i="1" s="1"/>
  <c r="I2773" i="1" s="1"/>
  <c r="U2773" i="1" s="1"/>
  <c r="Q2772" i="1"/>
  <c r="S2772" i="1"/>
  <c r="T2772" i="1" s="1"/>
  <c r="I2772" i="1" s="1"/>
  <c r="U2772" i="1" s="1"/>
  <c r="Q2771" i="1"/>
  <c r="S2771" i="1"/>
  <c r="T2771" i="1" s="1"/>
  <c r="I2771" i="1" s="1"/>
  <c r="U2771" i="1" s="1"/>
  <c r="Q2770" i="1"/>
  <c r="S2770" i="1"/>
  <c r="T2770" i="1" s="1"/>
  <c r="I2770" i="1" s="1"/>
  <c r="U2770" i="1" s="1"/>
  <c r="Q2769" i="1"/>
  <c r="S2769" i="1"/>
  <c r="T2769" i="1" s="1"/>
  <c r="I2769" i="1" s="1"/>
  <c r="U2769" i="1" s="1"/>
  <c r="Q2768" i="1"/>
  <c r="S2768" i="1"/>
  <c r="T2768" i="1" s="1"/>
  <c r="I2768" i="1" s="1"/>
  <c r="U2768" i="1" s="1"/>
  <c r="Q2767" i="1"/>
  <c r="S2767" i="1"/>
  <c r="T2767" i="1" s="1"/>
  <c r="I2767" i="1" s="1"/>
  <c r="U2767" i="1" s="1"/>
  <c r="Q2766" i="1"/>
  <c r="S2766" i="1"/>
  <c r="T2766" i="1" s="1"/>
  <c r="I2766" i="1" s="1"/>
  <c r="U2766" i="1" s="1"/>
  <c r="Q2765" i="1"/>
  <c r="S2765" i="1"/>
  <c r="T2765" i="1" s="1"/>
  <c r="I2765" i="1" s="1"/>
  <c r="U2765" i="1" s="1"/>
  <c r="Q2764" i="1"/>
  <c r="S2764" i="1"/>
  <c r="T2764" i="1" s="1"/>
  <c r="I2764" i="1" s="1"/>
  <c r="U2764" i="1" s="1"/>
  <c r="Q2763" i="1"/>
  <c r="S2763" i="1"/>
  <c r="T2763" i="1" s="1"/>
  <c r="I2763" i="1" s="1"/>
  <c r="U2763" i="1" s="1"/>
  <c r="Q2762" i="1"/>
  <c r="S2762" i="1"/>
  <c r="T2762" i="1" s="1"/>
  <c r="I2762" i="1" s="1"/>
  <c r="U2762" i="1" s="1"/>
  <c r="Q2761" i="1"/>
  <c r="S2761" i="1"/>
  <c r="T2761" i="1" s="1"/>
  <c r="I2761" i="1" s="1"/>
  <c r="U2761" i="1" s="1"/>
  <c r="Q2760" i="1"/>
  <c r="S2760" i="1"/>
  <c r="T2760" i="1" s="1"/>
  <c r="I2760" i="1" s="1"/>
  <c r="U2760" i="1" s="1"/>
  <c r="Q2759" i="1"/>
  <c r="S2759" i="1"/>
  <c r="T2759" i="1" s="1"/>
  <c r="I2759" i="1" s="1"/>
  <c r="U2759" i="1" s="1"/>
  <c r="Q2758" i="1"/>
  <c r="S2758" i="1"/>
  <c r="T2758" i="1" s="1"/>
  <c r="I2758" i="1" s="1"/>
  <c r="U2758" i="1" s="1"/>
  <c r="Q2757" i="1"/>
  <c r="S2757" i="1"/>
  <c r="T2757" i="1" s="1"/>
  <c r="I2757" i="1" s="1"/>
  <c r="U2757" i="1" s="1"/>
  <c r="Q2756" i="1"/>
  <c r="S2756" i="1"/>
  <c r="T2756" i="1" s="1"/>
  <c r="I2756" i="1" s="1"/>
  <c r="U2756" i="1" s="1"/>
  <c r="Q2755" i="1"/>
  <c r="S2755" i="1"/>
  <c r="T2755" i="1" s="1"/>
  <c r="I2755" i="1" s="1"/>
  <c r="U2755" i="1" s="1"/>
  <c r="Q2754" i="1"/>
  <c r="S2754" i="1"/>
  <c r="T2754" i="1" s="1"/>
  <c r="I2754" i="1" s="1"/>
  <c r="U2754" i="1" s="1"/>
  <c r="Q2753" i="1"/>
  <c r="S2753" i="1"/>
  <c r="T2753" i="1" s="1"/>
  <c r="I2753" i="1" s="1"/>
  <c r="U2753" i="1" s="1"/>
  <c r="Q2752" i="1"/>
  <c r="S2752" i="1"/>
  <c r="T2752" i="1" s="1"/>
  <c r="I2752" i="1" s="1"/>
  <c r="U2752" i="1" s="1"/>
  <c r="Q2751" i="1"/>
  <c r="S2751" i="1"/>
  <c r="T2751" i="1" s="1"/>
  <c r="I2751" i="1" s="1"/>
  <c r="U2751" i="1" s="1"/>
  <c r="Q2750" i="1"/>
  <c r="S2750" i="1"/>
  <c r="T2750" i="1" s="1"/>
  <c r="I2750" i="1" s="1"/>
  <c r="U2750" i="1" s="1"/>
  <c r="Q2749" i="1"/>
  <c r="S2749" i="1"/>
  <c r="T2749" i="1" s="1"/>
  <c r="I2749" i="1" s="1"/>
  <c r="U2749" i="1" s="1"/>
  <c r="Q2748" i="1"/>
  <c r="S2748" i="1"/>
  <c r="T2748" i="1" s="1"/>
  <c r="I2748" i="1" s="1"/>
  <c r="U2748" i="1" s="1"/>
  <c r="Q2747" i="1"/>
  <c r="S2747" i="1"/>
  <c r="T2747" i="1" s="1"/>
  <c r="I2747" i="1" s="1"/>
  <c r="U2747" i="1" s="1"/>
  <c r="Q2746" i="1"/>
  <c r="S2746" i="1"/>
  <c r="T2746" i="1" s="1"/>
  <c r="I2746" i="1" s="1"/>
  <c r="U2746" i="1" s="1"/>
  <c r="Q2745" i="1"/>
  <c r="S2745" i="1"/>
  <c r="T2745" i="1" s="1"/>
  <c r="I2745" i="1" s="1"/>
  <c r="U2745" i="1" s="1"/>
  <c r="Q2744" i="1"/>
  <c r="S2744" i="1"/>
  <c r="T2744" i="1" s="1"/>
  <c r="I2744" i="1" s="1"/>
  <c r="U2744" i="1" s="1"/>
  <c r="Q2743" i="1"/>
  <c r="S2743" i="1"/>
  <c r="T2743" i="1" s="1"/>
  <c r="I2743" i="1" s="1"/>
  <c r="U2743" i="1" s="1"/>
  <c r="Q2742" i="1"/>
  <c r="S2742" i="1"/>
  <c r="T2742" i="1" s="1"/>
  <c r="I2742" i="1" s="1"/>
  <c r="U2742" i="1" s="1"/>
  <c r="Q2741" i="1"/>
  <c r="S2741" i="1"/>
  <c r="T2741" i="1" s="1"/>
  <c r="I2741" i="1" s="1"/>
  <c r="U2741" i="1" s="1"/>
  <c r="Q2740" i="1"/>
  <c r="S2740" i="1"/>
  <c r="T2740" i="1" s="1"/>
  <c r="I2740" i="1" s="1"/>
  <c r="U2740" i="1" s="1"/>
  <c r="Q2739" i="1"/>
  <c r="S2739" i="1"/>
  <c r="T2739" i="1" s="1"/>
  <c r="I2739" i="1" s="1"/>
  <c r="U2739" i="1" s="1"/>
  <c r="Q2738" i="1"/>
  <c r="S2738" i="1"/>
  <c r="T2738" i="1" s="1"/>
  <c r="I2738" i="1" s="1"/>
  <c r="U2738" i="1" s="1"/>
  <c r="Q2737" i="1"/>
  <c r="S2737" i="1"/>
  <c r="T2737" i="1" s="1"/>
  <c r="I2737" i="1" s="1"/>
  <c r="U2737" i="1" s="1"/>
  <c r="Q2736" i="1"/>
  <c r="S2736" i="1"/>
  <c r="T2736" i="1" s="1"/>
  <c r="I2736" i="1" s="1"/>
  <c r="U2736" i="1" s="1"/>
  <c r="Q2735" i="1"/>
  <c r="S2735" i="1"/>
  <c r="T2735" i="1" s="1"/>
  <c r="I2735" i="1" s="1"/>
  <c r="U2735" i="1" s="1"/>
  <c r="Q2734" i="1"/>
  <c r="S2734" i="1"/>
  <c r="T2734" i="1" s="1"/>
  <c r="I2734" i="1" s="1"/>
  <c r="U2734" i="1" s="1"/>
  <c r="Q2733" i="1"/>
  <c r="S2733" i="1"/>
  <c r="T2733" i="1" s="1"/>
  <c r="I2733" i="1" s="1"/>
  <c r="U2733" i="1" s="1"/>
  <c r="Q2732" i="1"/>
  <c r="S2732" i="1"/>
  <c r="T2732" i="1" s="1"/>
  <c r="I2732" i="1" s="1"/>
  <c r="U2732" i="1" s="1"/>
  <c r="Q2731" i="1"/>
  <c r="S2731" i="1"/>
  <c r="T2731" i="1" s="1"/>
  <c r="I2731" i="1" s="1"/>
  <c r="U2731" i="1" s="1"/>
  <c r="Q2730" i="1"/>
  <c r="S2730" i="1"/>
  <c r="T2730" i="1" s="1"/>
  <c r="I2730" i="1" s="1"/>
  <c r="U2730" i="1" s="1"/>
  <c r="Q2729" i="1"/>
  <c r="S2729" i="1"/>
  <c r="T2729" i="1" s="1"/>
  <c r="I2729" i="1" s="1"/>
  <c r="U2729" i="1" s="1"/>
  <c r="Q2728" i="1"/>
  <c r="S2728" i="1"/>
  <c r="T2728" i="1" s="1"/>
  <c r="I2728" i="1" s="1"/>
  <c r="U2728" i="1" s="1"/>
  <c r="Q2727" i="1"/>
  <c r="S2727" i="1"/>
  <c r="T2727" i="1" s="1"/>
  <c r="I2727" i="1" s="1"/>
  <c r="U2727" i="1" s="1"/>
  <c r="Q2726" i="1"/>
  <c r="S2726" i="1"/>
  <c r="T2726" i="1" s="1"/>
  <c r="I2726" i="1" s="1"/>
  <c r="U2726" i="1" s="1"/>
  <c r="Q2725" i="1"/>
  <c r="S2725" i="1"/>
  <c r="T2725" i="1" s="1"/>
  <c r="I2725" i="1" s="1"/>
  <c r="U2725" i="1" s="1"/>
  <c r="Q2724" i="1"/>
  <c r="S2724" i="1"/>
  <c r="T2724" i="1" s="1"/>
  <c r="I2724" i="1" s="1"/>
  <c r="U2724" i="1" s="1"/>
  <c r="Q2723" i="1"/>
  <c r="S2723" i="1"/>
  <c r="T2723" i="1" s="1"/>
  <c r="I2723" i="1" s="1"/>
  <c r="U2723" i="1" s="1"/>
  <c r="Q2722" i="1"/>
  <c r="S2722" i="1"/>
  <c r="T2722" i="1" s="1"/>
  <c r="I2722" i="1" s="1"/>
  <c r="U2722" i="1" s="1"/>
  <c r="Q2721" i="1"/>
  <c r="S2721" i="1"/>
  <c r="T2721" i="1" s="1"/>
  <c r="I2721" i="1" s="1"/>
  <c r="U2721" i="1" s="1"/>
  <c r="Q2720" i="1"/>
  <c r="S2720" i="1"/>
  <c r="T2720" i="1" s="1"/>
  <c r="I2720" i="1" s="1"/>
  <c r="U2720" i="1" s="1"/>
  <c r="Q2719" i="1"/>
  <c r="S2719" i="1"/>
  <c r="T2719" i="1" s="1"/>
  <c r="I2719" i="1" s="1"/>
  <c r="U2719" i="1" s="1"/>
  <c r="Q2718" i="1"/>
  <c r="S2718" i="1"/>
  <c r="T2718" i="1" s="1"/>
  <c r="I2718" i="1" s="1"/>
  <c r="U2718" i="1" s="1"/>
  <c r="Q2717" i="1"/>
  <c r="S2717" i="1"/>
  <c r="T2717" i="1" s="1"/>
  <c r="I2717" i="1" s="1"/>
  <c r="U2717" i="1" s="1"/>
  <c r="Q2716" i="1"/>
  <c r="S2716" i="1"/>
  <c r="T2716" i="1" s="1"/>
  <c r="I2716" i="1" s="1"/>
  <c r="U2716" i="1" s="1"/>
  <c r="Q2715" i="1"/>
  <c r="S2715" i="1"/>
  <c r="T2715" i="1" s="1"/>
  <c r="I2715" i="1" s="1"/>
  <c r="U2715" i="1" s="1"/>
  <c r="Q2714" i="1"/>
  <c r="S2714" i="1"/>
  <c r="T2714" i="1" s="1"/>
  <c r="I2714" i="1" s="1"/>
  <c r="U2714" i="1" s="1"/>
  <c r="Q2713" i="1"/>
  <c r="S2713" i="1"/>
  <c r="T2713" i="1" s="1"/>
  <c r="I2713" i="1" s="1"/>
  <c r="U2713" i="1" s="1"/>
  <c r="Q2712" i="1"/>
  <c r="S2712" i="1"/>
  <c r="T2712" i="1" s="1"/>
  <c r="I2712" i="1" s="1"/>
  <c r="U2712" i="1" s="1"/>
  <c r="Q2711" i="1"/>
  <c r="S2711" i="1"/>
  <c r="T2711" i="1" s="1"/>
  <c r="I2711" i="1" s="1"/>
  <c r="U2711" i="1" s="1"/>
  <c r="Q2710" i="1"/>
  <c r="S2710" i="1"/>
  <c r="T2710" i="1" s="1"/>
  <c r="I2710" i="1" s="1"/>
  <c r="U2710" i="1" s="1"/>
  <c r="Q2709" i="1"/>
  <c r="S2709" i="1"/>
  <c r="T2709" i="1" s="1"/>
  <c r="I2709" i="1" s="1"/>
  <c r="U2709" i="1" s="1"/>
  <c r="Q2708" i="1"/>
  <c r="S2708" i="1"/>
  <c r="T2708" i="1" s="1"/>
  <c r="I2708" i="1" s="1"/>
  <c r="U2708" i="1" s="1"/>
  <c r="Q2707" i="1"/>
  <c r="S2707" i="1"/>
  <c r="T2707" i="1" s="1"/>
  <c r="I2707" i="1" s="1"/>
  <c r="U2707" i="1" s="1"/>
  <c r="Q2706" i="1"/>
  <c r="S2706" i="1"/>
  <c r="T2706" i="1" s="1"/>
  <c r="I2706" i="1" s="1"/>
  <c r="U2706" i="1" s="1"/>
  <c r="Q2705" i="1"/>
  <c r="S2705" i="1"/>
  <c r="T2705" i="1" s="1"/>
  <c r="I2705" i="1" s="1"/>
  <c r="U2705" i="1" s="1"/>
  <c r="Q2704" i="1"/>
  <c r="S2704" i="1"/>
  <c r="T2704" i="1" s="1"/>
  <c r="I2704" i="1" s="1"/>
  <c r="U2704" i="1" s="1"/>
  <c r="Q2703" i="1"/>
  <c r="S2703" i="1"/>
  <c r="T2703" i="1" s="1"/>
  <c r="I2703" i="1" s="1"/>
  <c r="U2703" i="1" s="1"/>
  <c r="Q2702" i="1"/>
  <c r="S2702" i="1"/>
  <c r="T2702" i="1" s="1"/>
  <c r="I2702" i="1" s="1"/>
  <c r="U2702" i="1" s="1"/>
  <c r="Q2701" i="1"/>
  <c r="S2701" i="1"/>
  <c r="T2701" i="1" s="1"/>
  <c r="I2701" i="1" s="1"/>
  <c r="U2701" i="1" s="1"/>
  <c r="Q2700" i="1"/>
  <c r="S2700" i="1"/>
  <c r="T2700" i="1" s="1"/>
  <c r="I2700" i="1" s="1"/>
  <c r="U2700" i="1" s="1"/>
  <c r="Q2699" i="1"/>
  <c r="S2699" i="1"/>
  <c r="T2699" i="1" s="1"/>
  <c r="I2699" i="1" s="1"/>
  <c r="U2699" i="1" s="1"/>
  <c r="Q2698" i="1"/>
  <c r="S2698" i="1"/>
  <c r="T2698" i="1" s="1"/>
  <c r="I2698" i="1" s="1"/>
  <c r="U2698" i="1" s="1"/>
  <c r="Q2697" i="1"/>
  <c r="S2697" i="1"/>
  <c r="T2697" i="1" s="1"/>
  <c r="I2697" i="1" s="1"/>
  <c r="U2697" i="1" s="1"/>
  <c r="Q2696" i="1"/>
  <c r="S2696" i="1"/>
  <c r="T2696" i="1" s="1"/>
  <c r="I2696" i="1" s="1"/>
  <c r="U2696" i="1" s="1"/>
  <c r="Q2695" i="1"/>
  <c r="S2695" i="1"/>
  <c r="T2695" i="1" s="1"/>
  <c r="I2695" i="1" s="1"/>
  <c r="U2695" i="1" s="1"/>
  <c r="Q2694" i="1"/>
  <c r="S2694" i="1"/>
  <c r="T2694" i="1" s="1"/>
  <c r="I2694" i="1" s="1"/>
  <c r="U2694" i="1" s="1"/>
  <c r="Q2693" i="1"/>
  <c r="S2693" i="1"/>
  <c r="T2693" i="1" s="1"/>
  <c r="I2693" i="1" s="1"/>
  <c r="U2693" i="1" s="1"/>
  <c r="Q2692" i="1"/>
  <c r="S2692" i="1"/>
  <c r="T2692" i="1" s="1"/>
  <c r="I2692" i="1" s="1"/>
  <c r="U2692" i="1" s="1"/>
  <c r="Q2691" i="1"/>
  <c r="S2691" i="1"/>
  <c r="T2691" i="1" s="1"/>
  <c r="I2691" i="1" s="1"/>
  <c r="U2691" i="1" s="1"/>
  <c r="Q2690" i="1"/>
  <c r="S2690" i="1"/>
  <c r="T2690" i="1" s="1"/>
  <c r="I2690" i="1" s="1"/>
  <c r="U2690" i="1" s="1"/>
  <c r="Q2689" i="1"/>
  <c r="S2689" i="1"/>
  <c r="T2689" i="1" s="1"/>
  <c r="I2689" i="1" s="1"/>
  <c r="U2689" i="1" s="1"/>
  <c r="Q2688" i="1"/>
  <c r="S2688" i="1"/>
  <c r="T2688" i="1" s="1"/>
  <c r="I2688" i="1" s="1"/>
  <c r="U2688" i="1" s="1"/>
  <c r="Q2687" i="1"/>
  <c r="S2687" i="1"/>
  <c r="T2687" i="1" s="1"/>
  <c r="I2687" i="1" s="1"/>
  <c r="U2687" i="1" s="1"/>
  <c r="Q2686" i="1"/>
  <c r="S2686" i="1"/>
  <c r="T2686" i="1" s="1"/>
  <c r="I2686" i="1" s="1"/>
  <c r="U2686" i="1" s="1"/>
  <c r="Q2685" i="1"/>
  <c r="S2685" i="1"/>
  <c r="T2685" i="1" s="1"/>
  <c r="I2685" i="1" s="1"/>
  <c r="U2685" i="1" s="1"/>
  <c r="Q2684" i="1"/>
  <c r="S2684" i="1"/>
  <c r="T2684" i="1" s="1"/>
  <c r="I2684" i="1" s="1"/>
  <c r="U2684" i="1" s="1"/>
  <c r="Q2683" i="1"/>
  <c r="S2683" i="1"/>
  <c r="T2683" i="1" s="1"/>
  <c r="I2683" i="1" s="1"/>
  <c r="U2683" i="1" s="1"/>
  <c r="Q2682" i="1"/>
  <c r="S2682" i="1"/>
  <c r="T2682" i="1" s="1"/>
  <c r="I2682" i="1" s="1"/>
  <c r="U2682" i="1" s="1"/>
  <c r="Q2681" i="1"/>
  <c r="S2681" i="1"/>
  <c r="T2681" i="1" s="1"/>
  <c r="I2681" i="1" s="1"/>
  <c r="U2681" i="1" s="1"/>
  <c r="Q2680" i="1"/>
  <c r="S2680" i="1"/>
  <c r="T2680" i="1" s="1"/>
  <c r="I2680" i="1" s="1"/>
  <c r="U2680" i="1" s="1"/>
  <c r="Q2679" i="1"/>
  <c r="S2679" i="1"/>
  <c r="T2679" i="1" s="1"/>
  <c r="I2679" i="1" s="1"/>
  <c r="U2679" i="1" s="1"/>
  <c r="Q2678" i="1"/>
  <c r="S2678" i="1"/>
  <c r="T2678" i="1" s="1"/>
  <c r="I2678" i="1" s="1"/>
  <c r="U2678" i="1" s="1"/>
  <c r="Q2677" i="1"/>
  <c r="S2677" i="1"/>
  <c r="T2677" i="1" s="1"/>
  <c r="I2677" i="1" s="1"/>
  <c r="U2677" i="1" s="1"/>
  <c r="Q2676" i="1"/>
  <c r="S2676" i="1"/>
  <c r="T2676" i="1" s="1"/>
  <c r="I2676" i="1" s="1"/>
  <c r="U2676" i="1" s="1"/>
  <c r="Q2675" i="1"/>
  <c r="S2675" i="1"/>
  <c r="T2675" i="1" s="1"/>
  <c r="I2675" i="1" s="1"/>
  <c r="U2675" i="1" s="1"/>
  <c r="Q2674" i="1"/>
  <c r="S2674" i="1"/>
  <c r="T2674" i="1" s="1"/>
  <c r="I2674" i="1" s="1"/>
  <c r="U2674" i="1" s="1"/>
  <c r="Q2673" i="1"/>
  <c r="S2673" i="1"/>
  <c r="T2673" i="1" s="1"/>
  <c r="I2673" i="1" s="1"/>
  <c r="U2673" i="1" s="1"/>
  <c r="Q2672" i="1"/>
  <c r="S2672" i="1"/>
  <c r="T2672" i="1" s="1"/>
  <c r="I2672" i="1" s="1"/>
  <c r="U2672" i="1" s="1"/>
  <c r="Q2671" i="1"/>
  <c r="S2671" i="1"/>
  <c r="T2671" i="1" s="1"/>
  <c r="I2671" i="1" s="1"/>
  <c r="U2671" i="1" s="1"/>
  <c r="Q2670" i="1"/>
  <c r="S2670" i="1"/>
  <c r="T2670" i="1" s="1"/>
  <c r="I2670" i="1" s="1"/>
  <c r="U2670" i="1" s="1"/>
  <c r="Q2669" i="1"/>
  <c r="S2669" i="1"/>
  <c r="T2669" i="1" s="1"/>
  <c r="I2669" i="1" s="1"/>
  <c r="U2669" i="1" s="1"/>
  <c r="Q2668" i="1"/>
  <c r="S2668" i="1"/>
  <c r="T2668" i="1" s="1"/>
  <c r="I2668" i="1" s="1"/>
  <c r="U2668" i="1" s="1"/>
  <c r="Q2667" i="1"/>
  <c r="S2667" i="1"/>
  <c r="T2667" i="1" s="1"/>
  <c r="I2667" i="1" s="1"/>
  <c r="U2667" i="1" s="1"/>
  <c r="Q2666" i="1"/>
  <c r="S2666" i="1"/>
  <c r="T2666" i="1" s="1"/>
  <c r="I2666" i="1" s="1"/>
  <c r="U2666" i="1" s="1"/>
  <c r="Q2665" i="1"/>
  <c r="S2665" i="1"/>
  <c r="T2665" i="1" s="1"/>
  <c r="I2665" i="1" s="1"/>
  <c r="U2665" i="1" s="1"/>
  <c r="Q2664" i="1"/>
  <c r="S2664" i="1"/>
  <c r="T2664" i="1" s="1"/>
  <c r="I2664" i="1" s="1"/>
  <c r="U2664" i="1" s="1"/>
  <c r="Q2663" i="1"/>
  <c r="S2663" i="1"/>
  <c r="T2663" i="1" s="1"/>
  <c r="I2663" i="1" s="1"/>
  <c r="U2663" i="1" s="1"/>
  <c r="Q2662" i="1"/>
  <c r="S2662" i="1"/>
  <c r="T2662" i="1" s="1"/>
  <c r="I2662" i="1" s="1"/>
  <c r="U2662" i="1" s="1"/>
  <c r="Q2661" i="1"/>
  <c r="S2661" i="1"/>
  <c r="T2661" i="1" s="1"/>
  <c r="I2661" i="1" s="1"/>
  <c r="U2661" i="1" s="1"/>
  <c r="Q2660" i="1"/>
  <c r="S2660" i="1"/>
  <c r="T2660" i="1" s="1"/>
  <c r="I2660" i="1" s="1"/>
  <c r="U2660" i="1" s="1"/>
  <c r="Q2659" i="1"/>
  <c r="S2659" i="1"/>
  <c r="T2659" i="1" s="1"/>
  <c r="I2659" i="1" s="1"/>
  <c r="U2659" i="1" s="1"/>
  <c r="Q2658" i="1"/>
  <c r="S2658" i="1"/>
  <c r="T2658" i="1" s="1"/>
  <c r="I2658" i="1" s="1"/>
  <c r="U2658" i="1" s="1"/>
  <c r="Q2657" i="1"/>
  <c r="S2657" i="1"/>
  <c r="T2657" i="1" s="1"/>
  <c r="I2657" i="1" s="1"/>
  <c r="U2657" i="1" s="1"/>
  <c r="Q2656" i="1"/>
  <c r="S2656" i="1"/>
  <c r="T2656" i="1" s="1"/>
  <c r="I2656" i="1" s="1"/>
  <c r="U2656" i="1" s="1"/>
  <c r="Q2655" i="1"/>
  <c r="S2655" i="1"/>
  <c r="T2655" i="1" s="1"/>
  <c r="I2655" i="1" s="1"/>
  <c r="U2655" i="1" s="1"/>
  <c r="Q2654" i="1"/>
  <c r="S2654" i="1"/>
  <c r="T2654" i="1" s="1"/>
  <c r="I2654" i="1" s="1"/>
  <c r="U2654" i="1" s="1"/>
  <c r="Q2653" i="1"/>
  <c r="S2653" i="1"/>
  <c r="T2653" i="1" s="1"/>
  <c r="I2653" i="1" s="1"/>
  <c r="U2653" i="1" s="1"/>
  <c r="Q2652" i="1"/>
  <c r="S2652" i="1"/>
  <c r="T2652" i="1" s="1"/>
  <c r="I2652" i="1" s="1"/>
  <c r="U2652" i="1" s="1"/>
  <c r="Q2651" i="1"/>
  <c r="S2651" i="1"/>
  <c r="T2651" i="1" s="1"/>
  <c r="I2651" i="1" s="1"/>
  <c r="U2651" i="1" s="1"/>
  <c r="Q2650" i="1"/>
  <c r="S2650" i="1"/>
  <c r="T2650" i="1" s="1"/>
  <c r="I2650" i="1" s="1"/>
  <c r="U2650" i="1" s="1"/>
  <c r="Q2649" i="1"/>
  <c r="S2649" i="1"/>
  <c r="T2649" i="1" s="1"/>
  <c r="I2649" i="1" s="1"/>
  <c r="U2649" i="1" s="1"/>
  <c r="Q2648" i="1"/>
  <c r="S2648" i="1"/>
  <c r="T2648" i="1" s="1"/>
  <c r="I2648" i="1" s="1"/>
  <c r="U2648" i="1" s="1"/>
  <c r="Q2647" i="1"/>
  <c r="S2647" i="1"/>
  <c r="T2647" i="1" s="1"/>
  <c r="I2647" i="1" s="1"/>
  <c r="U2647" i="1" s="1"/>
  <c r="Q2646" i="1"/>
  <c r="S2646" i="1"/>
  <c r="T2646" i="1" s="1"/>
  <c r="I2646" i="1" s="1"/>
  <c r="U2646" i="1" s="1"/>
  <c r="Q2645" i="1"/>
  <c r="S2645" i="1"/>
  <c r="T2645" i="1" s="1"/>
  <c r="I2645" i="1" s="1"/>
  <c r="U2645" i="1" s="1"/>
  <c r="Q2644" i="1"/>
  <c r="S2644" i="1"/>
  <c r="T2644" i="1" s="1"/>
  <c r="I2644" i="1" s="1"/>
  <c r="U2644" i="1" s="1"/>
  <c r="Q2643" i="1"/>
  <c r="S2643" i="1"/>
  <c r="T2643" i="1" s="1"/>
  <c r="I2643" i="1" s="1"/>
  <c r="U2643" i="1" s="1"/>
  <c r="Q2642" i="1"/>
  <c r="S2642" i="1"/>
  <c r="T2642" i="1" s="1"/>
  <c r="I2642" i="1" s="1"/>
  <c r="U2642" i="1" s="1"/>
  <c r="Q2641" i="1"/>
  <c r="S2641" i="1"/>
  <c r="T2641" i="1" s="1"/>
  <c r="I2641" i="1" s="1"/>
  <c r="U2641" i="1" s="1"/>
  <c r="Q2640" i="1"/>
  <c r="S2640" i="1"/>
  <c r="T2640" i="1" s="1"/>
  <c r="I2640" i="1" s="1"/>
  <c r="U2640" i="1" s="1"/>
  <c r="Q2639" i="1"/>
  <c r="S2639" i="1"/>
  <c r="T2639" i="1" s="1"/>
  <c r="I2639" i="1" s="1"/>
  <c r="U2639" i="1" s="1"/>
  <c r="Q2638" i="1"/>
  <c r="S2638" i="1"/>
  <c r="T2638" i="1" s="1"/>
  <c r="I2638" i="1" s="1"/>
  <c r="U2638" i="1" s="1"/>
  <c r="Q2637" i="1"/>
  <c r="S2637" i="1"/>
  <c r="T2637" i="1" s="1"/>
  <c r="I2637" i="1" s="1"/>
  <c r="U2637" i="1" s="1"/>
  <c r="Q2636" i="1"/>
  <c r="S2636" i="1"/>
  <c r="T2636" i="1" s="1"/>
  <c r="I2636" i="1" s="1"/>
  <c r="U2636" i="1" s="1"/>
  <c r="Q2635" i="1"/>
  <c r="S2635" i="1"/>
  <c r="T2635" i="1" s="1"/>
  <c r="I2635" i="1" s="1"/>
  <c r="U2635" i="1" s="1"/>
  <c r="Q2634" i="1"/>
  <c r="S2634" i="1"/>
  <c r="T2634" i="1" s="1"/>
  <c r="I2634" i="1" s="1"/>
  <c r="U2634" i="1" s="1"/>
  <c r="Q2633" i="1"/>
  <c r="S2633" i="1"/>
  <c r="T2633" i="1" s="1"/>
  <c r="I2633" i="1" s="1"/>
  <c r="U2633" i="1" s="1"/>
  <c r="Q2632" i="1"/>
  <c r="S2632" i="1"/>
  <c r="T2632" i="1" s="1"/>
  <c r="I2632" i="1" s="1"/>
  <c r="U2632" i="1" s="1"/>
  <c r="Q2631" i="1"/>
  <c r="S2631" i="1"/>
  <c r="T2631" i="1" s="1"/>
  <c r="I2631" i="1" s="1"/>
  <c r="U2631" i="1" s="1"/>
  <c r="Q2630" i="1"/>
  <c r="S2630" i="1"/>
  <c r="T2630" i="1" s="1"/>
  <c r="I2630" i="1" s="1"/>
  <c r="U2630" i="1" s="1"/>
  <c r="Q2629" i="1"/>
  <c r="S2629" i="1"/>
  <c r="T2629" i="1" s="1"/>
  <c r="I2629" i="1" s="1"/>
  <c r="U2629" i="1" s="1"/>
  <c r="Q2628" i="1"/>
  <c r="S2628" i="1"/>
  <c r="T2628" i="1" s="1"/>
  <c r="I2628" i="1" s="1"/>
  <c r="U2628" i="1" s="1"/>
  <c r="Q2627" i="1"/>
  <c r="S2627" i="1"/>
  <c r="T2627" i="1" s="1"/>
  <c r="I2627" i="1" s="1"/>
  <c r="U2627" i="1" s="1"/>
  <c r="Q2626" i="1"/>
  <c r="S2626" i="1"/>
  <c r="T2626" i="1" s="1"/>
  <c r="I2626" i="1" s="1"/>
  <c r="U2626" i="1" s="1"/>
  <c r="Q2625" i="1"/>
  <c r="S2625" i="1"/>
  <c r="T2625" i="1" s="1"/>
  <c r="I2625" i="1" s="1"/>
  <c r="U2625" i="1" s="1"/>
  <c r="Q2624" i="1"/>
  <c r="S2624" i="1"/>
  <c r="T2624" i="1" s="1"/>
  <c r="I2624" i="1" s="1"/>
  <c r="U2624" i="1" s="1"/>
  <c r="Q2623" i="1"/>
  <c r="S2623" i="1"/>
  <c r="T2623" i="1" s="1"/>
  <c r="I2623" i="1" s="1"/>
  <c r="U2623" i="1" s="1"/>
  <c r="Q2622" i="1"/>
  <c r="S2622" i="1"/>
  <c r="T2622" i="1" s="1"/>
  <c r="I2622" i="1" s="1"/>
  <c r="U2622" i="1" s="1"/>
  <c r="Q2621" i="1"/>
  <c r="S2621" i="1"/>
  <c r="T2621" i="1" s="1"/>
  <c r="I2621" i="1" s="1"/>
  <c r="U2621" i="1" s="1"/>
  <c r="Q2620" i="1"/>
  <c r="S2620" i="1"/>
  <c r="T2620" i="1" s="1"/>
  <c r="I2620" i="1" s="1"/>
  <c r="U2620" i="1" s="1"/>
  <c r="Q2619" i="1"/>
  <c r="S2619" i="1"/>
  <c r="T2619" i="1" s="1"/>
  <c r="I2619" i="1" s="1"/>
  <c r="U2619" i="1" s="1"/>
  <c r="Q2618" i="1"/>
  <c r="S2618" i="1"/>
  <c r="T2618" i="1" s="1"/>
  <c r="I2618" i="1" s="1"/>
  <c r="U2618" i="1" s="1"/>
  <c r="Q2617" i="1"/>
  <c r="S2617" i="1"/>
  <c r="T2617" i="1" s="1"/>
  <c r="I2617" i="1" s="1"/>
  <c r="U2617" i="1" s="1"/>
  <c r="Q2616" i="1"/>
  <c r="S2616" i="1"/>
  <c r="T2616" i="1" s="1"/>
  <c r="I2616" i="1" s="1"/>
  <c r="U2616" i="1" s="1"/>
  <c r="Q2615" i="1"/>
  <c r="S2615" i="1"/>
  <c r="T2615" i="1" s="1"/>
  <c r="I2615" i="1" s="1"/>
  <c r="U2615" i="1" s="1"/>
  <c r="Q2614" i="1"/>
  <c r="S2614" i="1"/>
  <c r="T2614" i="1" s="1"/>
  <c r="I2614" i="1" s="1"/>
  <c r="U2614" i="1" s="1"/>
  <c r="Q2613" i="1"/>
  <c r="S2613" i="1"/>
  <c r="T2613" i="1" s="1"/>
  <c r="I2613" i="1" s="1"/>
  <c r="U2613" i="1" s="1"/>
  <c r="Q2612" i="1"/>
  <c r="S2612" i="1"/>
  <c r="T2612" i="1" s="1"/>
  <c r="I2612" i="1" s="1"/>
  <c r="U2612" i="1" s="1"/>
  <c r="Q2611" i="1"/>
  <c r="S2611" i="1"/>
  <c r="T2611" i="1" s="1"/>
  <c r="I2611" i="1" s="1"/>
  <c r="U2611" i="1" s="1"/>
  <c r="Q2610" i="1"/>
  <c r="S2610" i="1"/>
  <c r="T2610" i="1" s="1"/>
  <c r="I2610" i="1" s="1"/>
  <c r="U2610" i="1" s="1"/>
  <c r="Q2609" i="1"/>
  <c r="S2609" i="1"/>
  <c r="T2609" i="1" s="1"/>
  <c r="I2609" i="1" s="1"/>
  <c r="U2609" i="1" s="1"/>
  <c r="Q2608" i="1"/>
  <c r="S2608" i="1"/>
  <c r="T2608" i="1" s="1"/>
  <c r="I2608" i="1" s="1"/>
  <c r="U2608" i="1" s="1"/>
  <c r="Q2607" i="1"/>
  <c r="S2607" i="1"/>
  <c r="T2607" i="1" s="1"/>
  <c r="I2607" i="1" s="1"/>
  <c r="U2607" i="1" s="1"/>
  <c r="Q2606" i="1"/>
  <c r="S2606" i="1"/>
  <c r="T2606" i="1" s="1"/>
  <c r="I2606" i="1" s="1"/>
  <c r="U2606" i="1" s="1"/>
  <c r="Q2605" i="1"/>
  <c r="S2605" i="1"/>
  <c r="T2605" i="1" s="1"/>
  <c r="I2605" i="1" s="1"/>
  <c r="U2605" i="1" s="1"/>
  <c r="Q2604" i="1"/>
  <c r="S2604" i="1"/>
  <c r="T2604" i="1" s="1"/>
  <c r="I2604" i="1" s="1"/>
  <c r="U2604" i="1" s="1"/>
  <c r="Q2603" i="1"/>
  <c r="S2603" i="1"/>
  <c r="T2603" i="1" s="1"/>
  <c r="I2603" i="1" s="1"/>
  <c r="U2603" i="1" s="1"/>
  <c r="Q2602" i="1"/>
  <c r="S2602" i="1"/>
  <c r="T2602" i="1" s="1"/>
  <c r="I2602" i="1" s="1"/>
  <c r="U2602" i="1" s="1"/>
  <c r="Q2601" i="1"/>
  <c r="S2601" i="1"/>
  <c r="T2601" i="1" s="1"/>
  <c r="I2601" i="1" s="1"/>
  <c r="U2601" i="1" s="1"/>
  <c r="Q2600" i="1"/>
  <c r="S2600" i="1"/>
  <c r="T2600" i="1" s="1"/>
  <c r="I2600" i="1" s="1"/>
  <c r="U2600" i="1" s="1"/>
  <c r="Q2599" i="1"/>
  <c r="S2599" i="1"/>
  <c r="T2599" i="1" s="1"/>
  <c r="I2599" i="1" s="1"/>
  <c r="U2599" i="1" s="1"/>
  <c r="Q2598" i="1"/>
  <c r="S2598" i="1"/>
  <c r="T2598" i="1" s="1"/>
  <c r="I2598" i="1" s="1"/>
  <c r="U2598" i="1" s="1"/>
  <c r="Q2597" i="1"/>
  <c r="S2597" i="1"/>
  <c r="T2597" i="1" s="1"/>
  <c r="I2597" i="1" s="1"/>
  <c r="U2597" i="1" s="1"/>
  <c r="Q2596" i="1"/>
  <c r="S2596" i="1"/>
  <c r="T2596" i="1" s="1"/>
  <c r="I2596" i="1" s="1"/>
  <c r="U2596" i="1" s="1"/>
  <c r="Q2595" i="1"/>
  <c r="S2595" i="1"/>
  <c r="T2595" i="1" s="1"/>
  <c r="I2595" i="1" s="1"/>
  <c r="U2595" i="1" s="1"/>
  <c r="Q2594" i="1"/>
  <c r="S2594" i="1"/>
  <c r="T2594" i="1" s="1"/>
  <c r="I2594" i="1" s="1"/>
  <c r="U2594" i="1" s="1"/>
  <c r="Q2593" i="1"/>
  <c r="S2593" i="1"/>
  <c r="T2593" i="1" s="1"/>
  <c r="I2593" i="1" s="1"/>
  <c r="U2593" i="1" s="1"/>
  <c r="Q2592" i="1"/>
  <c r="S2592" i="1"/>
  <c r="T2592" i="1" s="1"/>
  <c r="I2592" i="1" s="1"/>
  <c r="U2592" i="1" s="1"/>
  <c r="Q2591" i="1"/>
  <c r="S2591" i="1"/>
  <c r="T2591" i="1" s="1"/>
  <c r="I2591" i="1" s="1"/>
  <c r="U2591" i="1" s="1"/>
  <c r="Q2590" i="1"/>
  <c r="S2590" i="1"/>
  <c r="T2590" i="1" s="1"/>
  <c r="I2590" i="1" s="1"/>
  <c r="U2590" i="1" s="1"/>
  <c r="Q2589" i="1"/>
  <c r="S2589" i="1"/>
  <c r="T2589" i="1" s="1"/>
  <c r="I2589" i="1" s="1"/>
  <c r="U2589" i="1" s="1"/>
  <c r="Q2588" i="1"/>
  <c r="S2588" i="1"/>
  <c r="T2588" i="1" s="1"/>
  <c r="I2588" i="1" s="1"/>
  <c r="U2588" i="1" s="1"/>
  <c r="Q2587" i="1"/>
  <c r="S2587" i="1"/>
  <c r="T2587" i="1" s="1"/>
  <c r="I2587" i="1" s="1"/>
  <c r="U2587" i="1" s="1"/>
  <c r="Q2586" i="1"/>
  <c r="S2586" i="1"/>
  <c r="T2586" i="1" s="1"/>
  <c r="I2586" i="1" s="1"/>
  <c r="U2586" i="1" s="1"/>
  <c r="Q2585" i="1"/>
  <c r="S2585" i="1"/>
  <c r="T2585" i="1" s="1"/>
  <c r="I2585" i="1" s="1"/>
  <c r="U2585" i="1" s="1"/>
  <c r="Q2584" i="1"/>
  <c r="S2584" i="1"/>
  <c r="T2584" i="1" s="1"/>
  <c r="I2584" i="1" s="1"/>
  <c r="U2584" i="1" s="1"/>
  <c r="Q2583" i="1"/>
  <c r="S2583" i="1"/>
  <c r="T2583" i="1" s="1"/>
  <c r="I2583" i="1" s="1"/>
  <c r="U2583" i="1" s="1"/>
  <c r="Q2582" i="1"/>
  <c r="S2582" i="1"/>
  <c r="T2582" i="1" s="1"/>
  <c r="I2582" i="1" s="1"/>
  <c r="U2582" i="1" s="1"/>
  <c r="Q2581" i="1"/>
  <c r="S2581" i="1"/>
  <c r="T2581" i="1" s="1"/>
  <c r="I2581" i="1" s="1"/>
  <c r="U2581" i="1" s="1"/>
  <c r="Q2580" i="1"/>
  <c r="S2580" i="1"/>
  <c r="T2580" i="1" s="1"/>
  <c r="I2580" i="1" s="1"/>
  <c r="U2580" i="1" s="1"/>
  <c r="Q2579" i="1"/>
  <c r="S2579" i="1"/>
  <c r="T2579" i="1" s="1"/>
  <c r="I2579" i="1" s="1"/>
  <c r="U2579" i="1" s="1"/>
  <c r="Q2578" i="1"/>
  <c r="S2578" i="1"/>
  <c r="T2578" i="1" s="1"/>
  <c r="I2578" i="1" s="1"/>
  <c r="U2578" i="1" s="1"/>
  <c r="Q2577" i="1"/>
  <c r="S2577" i="1"/>
  <c r="T2577" i="1" s="1"/>
  <c r="I2577" i="1" s="1"/>
  <c r="U2577" i="1" s="1"/>
  <c r="Q2576" i="1"/>
  <c r="S2576" i="1"/>
  <c r="T2576" i="1" s="1"/>
  <c r="I2576" i="1" s="1"/>
  <c r="U2576" i="1" s="1"/>
  <c r="Q2575" i="1"/>
  <c r="S2575" i="1"/>
  <c r="T2575" i="1" s="1"/>
  <c r="I2575" i="1" s="1"/>
  <c r="U2575" i="1" s="1"/>
  <c r="Q2574" i="1"/>
  <c r="S2574" i="1"/>
  <c r="T2574" i="1" s="1"/>
  <c r="I2574" i="1" s="1"/>
  <c r="U2574" i="1" s="1"/>
  <c r="Q2573" i="1"/>
  <c r="S2573" i="1"/>
  <c r="T2573" i="1" s="1"/>
  <c r="I2573" i="1" s="1"/>
  <c r="U2573" i="1" s="1"/>
  <c r="Q2572" i="1"/>
  <c r="S2572" i="1"/>
  <c r="T2572" i="1" s="1"/>
  <c r="I2572" i="1" s="1"/>
  <c r="U2572" i="1" s="1"/>
  <c r="Q2571" i="1"/>
  <c r="S2571" i="1"/>
  <c r="T2571" i="1" s="1"/>
  <c r="I2571" i="1" s="1"/>
  <c r="U2571" i="1" s="1"/>
  <c r="Q2570" i="1"/>
  <c r="S2570" i="1"/>
  <c r="T2570" i="1" s="1"/>
  <c r="I2570" i="1" s="1"/>
  <c r="U2570" i="1" s="1"/>
  <c r="Q2569" i="1"/>
  <c r="S2569" i="1"/>
  <c r="T2569" i="1" s="1"/>
  <c r="I2569" i="1" s="1"/>
  <c r="U2569" i="1" s="1"/>
  <c r="Q2568" i="1"/>
  <c r="S2568" i="1"/>
  <c r="T2568" i="1" s="1"/>
  <c r="I2568" i="1" s="1"/>
  <c r="U2568" i="1" s="1"/>
  <c r="Q2567" i="1"/>
  <c r="S2567" i="1"/>
  <c r="T2567" i="1" s="1"/>
  <c r="I2567" i="1" s="1"/>
  <c r="U2567" i="1" s="1"/>
  <c r="Q2566" i="1"/>
  <c r="S2566" i="1"/>
  <c r="T2566" i="1" s="1"/>
  <c r="I2566" i="1" s="1"/>
  <c r="U2566" i="1" s="1"/>
  <c r="Q2565" i="1"/>
  <c r="S2565" i="1"/>
  <c r="T2565" i="1" s="1"/>
  <c r="I2565" i="1" s="1"/>
  <c r="U2565" i="1" s="1"/>
  <c r="Q2564" i="1"/>
  <c r="S2564" i="1"/>
  <c r="T2564" i="1" s="1"/>
  <c r="I2564" i="1" s="1"/>
  <c r="U2564" i="1" s="1"/>
  <c r="Q2563" i="1"/>
  <c r="S2563" i="1"/>
  <c r="T2563" i="1" s="1"/>
  <c r="I2563" i="1" s="1"/>
  <c r="U2563" i="1" s="1"/>
  <c r="Q2562" i="1"/>
  <c r="S2562" i="1"/>
  <c r="T2562" i="1" s="1"/>
  <c r="I2562" i="1" s="1"/>
  <c r="U2562" i="1" s="1"/>
  <c r="Q2561" i="1"/>
  <c r="S2561" i="1"/>
  <c r="T2561" i="1" s="1"/>
  <c r="I2561" i="1" s="1"/>
  <c r="U2561" i="1" s="1"/>
  <c r="Q2560" i="1"/>
  <c r="S2560" i="1"/>
  <c r="T2560" i="1" s="1"/>
  <c r="I2560" i="1" s="1"/>
  <c r="U2560" i="1" s="1"/>
  <c r="Q2559" i="1"/>
  <c r="S2559" i="1"/>
  <c r="T2559" i="1" s="1"/>
  <c r="I2559" i="1" s="1"/>
  <c r="U2559" i="1" s="1"/>
  <c r="Q2558" i="1"/>
  <c r="S2558" i="1"/>
  <c r="T2558" i="1" s="1"/>
  <c r="I2558" i="1" s="1"/>
  <c r="U2558" i="1" s="1"/>
  <c r="Q2557" i="1"/>
  <c r="S2557" i="1"/>
  <c r="T2557" i="1" s="1"/>
  <c r="I2557" i="1" s="1"/>
  <c r="U2557" i="1" s="1"/>
  <c r="Q2556" i="1"/>
  <c r="S2556" i="1"/>
  <c r="T2556" i="1" s="1"/>
  <c r="I2556" i="1" s="1"/>
  <c r="U2556" i="1" s="1"/>
  <c r="Q2555" i="1"/>
  <c r="S2555" i="1"/>
  <c r="T2555" i="1" s="1"/>
  <c r="I2555" i="1" s="1"/>
  <c r="U2555" i="1" s="1"/>
  <c r="Q2554" i="1"/>
  <c r="S2554" i="1"/>
  <c r="T2554" i="1" s="1"/>
  <c r="I2554" i="1" s="1"/>
  <c r="U2554" i="1" s="1"/>
  <c r="Q2553" i="1"/>
  <c r="S2553" i="1"/>
  <c r="T2553" i="1" s="1"/>
  <c r="I2553" i="1" s="1"/>
  <c r="U2553" i="1" s="1"/>
  <c r="Q2552" i="1"/>
  <c r="S2552" i="1"/>
  <c r="T2552" i="1" s="1"/>
  <c r="I2552" i="1" s="1"/>
  <c r="U2552" i="1" s="1"/>
  <c r="Q2551" i="1"/>
  <c r="S2551" i="1"/>
  <c r="T2551" i="1" s="1"/>
  <c r="I2551" i="1" s="1"/>
  <c r="U2551" i="1" s="1"/>
  <c r="Q2550" i="1"/>
  <c r="S2550" i="1"/>
  <c r="T2550" i="1" s="1"/>
  <c r="I2550" i="1" s="1"/>
  <c r="U2550" i="1" s="1"/>
  <c r="Q2549" i="1"/>
  <c r="S2549" i="1"/>
  <c r="T2549" i="1" s="1"/>
  <c r="I2549" i="1" s="1"/>
  <c r="U2549" i="1" s="1"/>
  <c r="Q2548" i="1"/>
  <c r="S2548" i="1"/>
  <c r="T2548" i="1" s="1"/>
  <c r="I2548" i="1" s="1"/>
  <c r="U2548" i="1" s="1"/>
  <c r="Q2547" i="1"/>
  <c r="S2547" i="1"/>
  <c r="T2547" i="1" s="1"/>
  <c r="I2547" i="1" s="1"/>
  <c r="U2547" i="1" s="1"/>
  <c r="Q2546" i="1"/>
  <c r="S2546" i="1"/>
  <c r="T2546" i="1" s="1"/>
  <c r="I2546" i="1" s="1"/>
  <c r="U2546" i="1" s="1"/>
  <c r="Q2545" i="1"/>
  <c r="S2545" i="1"/>
  <c r="T2545" i="1" s="1"/>
  <c r="I2545" i="1" s="1"/>
  <c r="U2545" i="1" s="1"/>
  <c r="Q2544" i="1"/>
  <c r="S2544" i="1"/>
  <c r="T2544" i="1" s="1"/>
  <c r="I2544" i="1" s="1"/>
  <c r="U2544" i="1" s="1"/>
  <c r="Q2543" i="1"/>
  <c r="S2543" i="1"/>
  <c r="T2543" i="1" s="1"/>
  <c r="I2543" i="1" s="1"/>
  <c r="U2543" i="1" s="1"/>
  <c r="Q2542" i="1"/>
  <c r="S2542" i="1"/>
  <c r="T2542" i="1" s="1"/>
  <c r="I2542" i="1" s="1"/>
  <c r="U2542" i="1" s="1"/>
  <c r="Q2541" i="1"/>
  <c r="S2541" i="1"/>
  <c r="T2541" i="1" s="1"/>
  <c r="I2541" i="1" s="1"/>
  <c r="U2541" i="1" s="1"/>
  <c r="Q2540" i="1"/>
  <c r="S2540" i="1"/>
  <c r="T2540" i="1" s="1"/>
  <c r="I2540" i="1" s="1"/>
  <c r="U2540" i="1" s="1"/>
  <c r="Q2539" i="1"/>
  <c r="S2539" i="1"/>
  <c r="T2539" i="1" s="1"/>
  <c r="I2539" i="1" s="1"/>
  <c r="U2539" i="1" s="1"/>
  <c r="Q2538" i="1"/>
  <c r="S2538" i="1"/>
  <c r="T2538" i="1" s="1"/>
  <c r="I2538" i="1" s="1"/>
  <c r="U2538" i="1" s="1"/>
  <c r="Q2537" i="1"/>
  <c r="S2537" i="1"/>
  <c r="T2537" i="1" s="1"/>
  <c r="I2537" i="1" s="1"/>
  <c r="U2537" i="1" s="1"/>
  <c r="Q2536" i="1"/>
  <c r="S2536" i="1"/>
  <c r="T2536" i="1" s="1"/>
  <c r="I2536" i="1" s="1"/>
  <c r="U2536" i="1" s="1"/>
  <c r="Q2535" i="1"/>
  <c r="S2535" i="1"/>
  <c r="T2535" i="1" s="1"/>
  <c r="I2535" i="1" s="1"/>
  <c r="U2535" i="1" s="1"/>
  <c r="Q2534" i="1"/>
  <c r="S2534" i="1"/>
  <c r="T2534" i="1" s="1"/>
  <c r="I2534" i="1" s="1"/>
  <c r="U2534" i="1" s="1"/>
  <c r="Q2533" i="1"/>
  <c r="S2533" i="1"/>
  <c r="T2533" i="1" s="1"/>
  <c r="I2533" i="1" s="1"/>
  <c r="U2533" i="1" s="1"/>
  <c r="Q2532" i="1"/>
  <c r="S2532" i="1"/>
  <c r="T2532" i="1" s="1"/>
  <c r="I2532" i="1" s="1"/>
  <c r="U2532" i="1" s="1"/>
  <c r="Q2531" i="1"/>
  <c r="S2531" i="1"/>
  <c r="T2531" i="1" s="1"/>
  <c r="I2531" i="1" s="1"/>
  <c r="U2531" i="1" s="1"/>
  <c r="Q2530" i="1"/>
  <c r="S2530" i="1"/>
  <c r="T2530" i="1" s="1"/>
  <c r="I2530" i="1" s="1"/>
  <c r="U2530" i="1" s="1"/>
  <c r="Q2529" i="1"/>
  <c r="S2529" i="1"/>
  <c r="T2529" i="1" s="1"/>
  <c r="I2529" i="1" s="1"/>
  <c r="U2529" i="1" s="1"/>
  <c r="Q2528" i="1"/>
  <c r="S2528" i="1"/>
  <c r="T2528" i="1" s="1"/>
  <c r="I2528" i="1" s="1"/>
  <c r="U2528" i="1" s="1"/>
  <c r="Q2527" i="1"/>
  <c r="S2527" i="1"/>
  <c r="T2527" i="1" s="1"/>
  <c r="I2527" i="1" s="1"/>
  <c r="U2527" i="1" s="1"/>
  <c r="Q2526" i="1"/>
  <c r="S2526" i="1"/>
  <c r="T2526" i="1" s="1"/>
  <c r="I2526" i="1" s="1"/>
  <c r="U2526" i="1" s="1"/>
  <c r="Q2525" i="1"/>
  <c r="S2525" i="1"/>
  <c r="T2525" i="1" s="1"/>
  <c r="I2525" i="1" s="1"/>
  <c r="U2525" i="1" s="1"/>
  <c r="Q2524" i="1"/>
  <c r="S2524" i="1"/>
  <c r="T2524" i="1" s="1"/>
  <c r="I2524" i="1" s="1"/>
  <c r="U2524" i="1" s="1"/>
  <c r="Q2523" i="1"/>
  <c r="S2523" i="1"/>
  <c r="T2523" i="1" s="1"/>
  <c r="I2523" i="1" s="1"/>
  <c r="U2523" i="1" s="1"/>
  <c r="Q2522" i="1"/>
  <c r="S2522" i="1"/>
  <c r="T2522" i="1" s="1"/>
  <c r="I2522" i="1" s="1"/>
  <c r="U2522" i="1" s="1"/>
  <c r="Q2521" i="1"/>
  <c r="S2521" i="1"/>
  <c r="T2521" i="1" s="1"/>
  <c r="I2521" i="1" s="1"/>
  <c r="U2521" i="1" s="1"/>
  <c r="Q2520" i="1"/>
  <c r="S2520" i="1"/>
  <c r="T2520" i="1" s="1"/>
  <c r="I2520" i="1" s="1"/>
  <c r="U2520" i="1" s="1"/>
  <c r="Q2519" i="1"/>
  <c r="S2519" i="1"/>
  <c r="T2519" i="1" s="1"/>
  <c r="I2519" i="1" s="1"/>
  <c r="U2519" i="1" s="1"/>
  <c r="Q2518" i="1"/>
  <c r="S2518" i="1"/>
  <c r="T2518" i="1" s="1"/>
  <c r="I2518" i="1" s="1"/>
  <c r="U2518" i="1" s="1"/>
  <c r="Q2517" i="1"/>
  <c r="S2517" i="1"/>
  <c r="T2517" i="1" s="1"/>
  <c r="I2517" i="1" s="1"/>
  <c r="U2517" i="1" s="1"/>
  <c r="Q2516" i="1"/>
  <c r="S2516" i="1"/>
  <c r="T2516" i="1" s="1"/>
  <c r="I2516" i="1" s="1"/>
  <c r="U2516" i="1" s="1"/>
  <c r="Q2515" i="1"/>
  <c r="S2515" i="1"/>
  <c r="T2515" i="1" s="1"/>
  <c r="I2515" i="1" s="1"/>
  <c r="U2515" i="1" s="1"/>
  <c r="Q2514" i="1"/>
  <c r="S2514" i="1"/>
  <c r="T2514" i="1" s="1"/>
  <c r="I2514" i="1" s="1"/>
  <c r="U2514" i="1" s="1"/>
  <c r="Q2513" i="1"/>
  <c r="S2513" i="1"/>
  <c r="T2513" i="1" s="1"/>
  <c r="I2513" i="1" s="1"/>
  <c r="U2513" i="1" s="1"/>
  <c r="Q2512" i="1"/>
  <c r="S2512" i="1"/>
  <c r="T2512" i="1" s="1"/>
  <c r="I2512" i="1" s="1"/>
  <c r="U2512" i="1" s="1"/>
  <c r="Q2511" i="1"/>
  <c r="S2511" i="1"/>
  <c r="T2511" i="1" s="1"/>
  <c r="I2511" i="1" s="1"/>
  <c r="U2511" i="1" s="1"/>
  <c r="Q2510" i="1"/>
  <c r="S2510" i="1"/>
  <c r="T2510" i="1" s="1"/>
  <c r="I2510" i="1" s="1"/>
  <c r="U2510" i="1" s="1"/>
  <c r="Q2509" i="1"/>
  <c r="S2509" i="1"/>
  <c r="T2509" i="1" s="1"/>
  <c r="I2509" i="1" s="1"/>
  <c r="U2509" i="1" s="1"/>
  <c r="Q2508" i="1"/>
  <c r="S2508" i="1"/>
  <c r="T2508" i="1" s="1"/>
  <c r="I2508" i="1" s="1"/>
  <c r="U2508" i="1" s="1"/>
  <c r="Q2507" i="1"/>
  <c r="S2507" i="1"/>
  <c r="T2507" i="1" s="1"/>
  <c r="I2507" i="1" s="1"/>
  <c r="U2507" i="1" s="1"/>
  <c r="Q2506" i="1"/>
  <c r="S2506" i="1"/>
  <c r="T2506" i="1" s="1"/>
  <c r="I2506" i="1" s="1"/>
  <c r="U2506" i="1" s="1"/>
  <c r="Q2505" i="1"/>
  <c r="S2505" i="1"/>
  <c r="T2505" i="1" s="1"/>
  <c r="I2505" i="1" s="1"/>
  <c r="U2505" i="1" s="1"/>
  <c r="Q2504" i="1"/>
  <c r="S2504" i="1"/>
  <c r="T2504" i="1" s="1"/>
  <c r="I2504" i="1" s="1"/>
  <c r="U2504" i="1" s="1"/>
  <c r="Q2503" i="1"/>
  <c r="S2503" i="1"/>
  <c r="T2503" i="1" s="1"/>
  <c r="I2503" i="1" s="1"/>
  <c r="U2503" i="1" s="1"/>
  <c r="Q2502" i="1"/>
  <c r="S2502" i="1"/>
  <c r="T2502" i="1" s="1"/>
  <c r="I2502" i="1" s="1"/>
  <c r="U2502" i="1" s="1"/>
  <c r="Q2501" i="1"/>
  <c r="S2501" i="1"/>
  <c r="T2501" i="1" s="1"/>
  <c r="I2501" i="1" s="1"/>
  <c r="U2501" i="1" s="1"/>
  <c r="Q2500" i="1"/>
  <c r="S2500" i="1"/>
  <c r="T2500" i="1" s="1"/>
  <c r="I2500" i="1" s="1"/>
  <c r="U2500" i="1" s="1"/>
  <c r="Q2499" i="1"/>
  <c r="S2499" i="1"/>
  <c r="T2499" i="1" s="1"/>
  <c r="I2499" i="1" s="1"/>
  <c r="U2499" i="1" s="1"/>
  <c r="Q2498" i="1"/>
  <c r="S2498" i="1"/>
  <c r="T2498" i="1" s="1"/>
  <c r="I2498" i="1" s="1"/>
  <c r="U2498" i="1" s="1"/>
  <c r="Q2497" i="1"/>
  <c r="S2497" i="1"/>
  <c r="T2497" i="1" s="1"/>
  <c r="I2497" i="1" s="1"/>
  <c r="U2497" i="1" s="1"/>
  <c r="Q2496" i="1"/>
  <c r="S2496" i="1"/>
  <c r="T2496" i="1" s="1"/>
  <c r="I2496" i="1" s="1"/>
  <c r="U2496" i="1" s="1"/>
  <c r="Q2495" i="1"/>
  <c r="S2495" i="1"/>
  <c r="T2495" i="1" s="1"/>
  <c r="I2495" i="1" s="1"/>
  <c r="U2495" i="1" s="1"/>
  <c r="Q2494" i="1"/>
  <c r="S2494" i="1"/>
  <c r="T2494" i="1" s="1"/>
  <c r="I2494" i="1" s="1"/>
  <c r="U2494" i="1" s="1"/>
  <c r="Q2493" i="1"/>
  <c r="S2493" i="1"/>
  <c r="T2493" i="1" s="1"/>
  <c r="I2493" i="1" s="1"/>
  <c r="U2493" i="1" s="1"/>
  <c r="Q2492" i="1"/>
  <c r="S2492" i="1"/>
  <c r="T2492" i="1" s="1"/>
  <c r="I2492" i="1" s="1"/>
  <c r="U2492" i="1" s="1"/>
  <c r="Q2491" i="1"/>
  <c r="S2491" i="1"/>
  <c r="T2491" i="1" s="1"/>
  <c r="I2491" i="1" s="1"/>
  <c r="U2491" i="1" s="1"/>
  <c r="Q2490" i="1"/>
  <c r="S2490" i="1"/>
  <c r="T2490" i="1" s="1"/>
  <c r="I2490" i="1" s="1"/>
  <c r="U2490" i="1" s="1"/>
  <c r="Q2489" i="1"/>
  <c r="S2489" i="1"/>
  <c r="T2489" i="1" s="1"/>
  <c r="I2489" i="1" s="1"/>
  <c r="U2489" i="1" s="1"/>
  <c r="Q2488" i="1"/>
  <c r="S2488" i="1"/>
  <c r="T2488" i="1" s="1"/>
  <c r="I2488" i="1" s="1"/>
  <c r="U2488" i="1" s="1"/>
  <c r="Q2487" i="1"/>
  <c r="S2487" i="1"/>
  <c r="T2487" i="1" s="1"/>
  <c r="I2487" i="1" s="1"/>
  <c r="U2487" i="1" s="1"/>
  <c r="Q2486" i="1"/>
  <c r="S2486" i="1"/>
  <c r="T2486" i="1" s="1"/>
  <c r="I2486" i="1" s="1"/>
  <c r="U2486" i="1" s="1"/>
  <c r="Q2485" i="1"/>
  <c r="S2485" i="1"/>
  <c r="T2485" i="1" s="1"/>
  <c r="I2485" i="1" s="1"/>
  <c r="U2485" i="1" s="1"/>
  <c r="Q2484" i="1"/>
  <c r="S2484" i="1"/>
  <c r="T2484" i="1" s="1"/>
  <c r="I2484" i="1" s="1"/>
  <c r="U2484" i="1" s="1"/>
  <c r="Q2483" i="1"/>
  <c r="S2483" i="1"/>
  <c r="T2483" i="1" s="1"/>
  <c r="I2483" i="1" s="1"/>
  <c r="U2483" i="1" s="1"/>
  <c r="Q2482" i="1"/>
  <c r="S2482" i="1"/>
  <c r="T2482" i="1" s="1"/>
  <c r="I2482" i="1" s="1"/>
  <c r="U2482" i="1" s="1"/>
  <c r="Q2481" i="1"/>
  <c r="S2481" i="1"/>
  <c r="T2481" i="1" s="1"/>
  <c r="I2481" i="1" s="1"/>
  <c r="U2481" i="1" s="1"/>
  <c r="Q2480" i="1"/>
  <c r="S2480" i="1"/>
  <c r="T2480" i="1" s="1"/>
  <c r="I2480" i="1" s="1"/>
  <c r="U2480" i="1" s="1"/>
  <c r="Q2479" i="1"/>
  <c r="S2479" i="1"/>
  <c r="T2479" i="1" s="1"/>
  <c r="I2479" i="1" s="1"/>
  <c r="U2479" i="1" s="1"/>
  <c r="Q2478" i="1"/>
  <c r="S2478" i="1"/>
  <c r="T2478" i="1" s="1"/>
  <c r="I2478" i="1" s="1"/>
  <c r="U2478" i="1" s="1"/>
  <c r="Q2477" i="1"/>
  <c r="S2477" i="1"/>
  <c r="T2477" i="1" s="1"/>
  <c r="I2477" i="1" s="1"/>
  <c r="U2477" i="1" s="1"/>
  <c r="Q2476" i="1"/>
  <c r="S2476" i="1"/>
  <c r="T2476" i="1" s="1"/>
  <c r="I2476" i="1" s="1"/>
  <c r="U2476" i="1" s="1"/>
  <c r="Q2475" i="1"/>
  <c r="S2475" i="1"/>
  <c r="T2475" i="1" s="1"/>
  <c r="I2475" i="1" s="1"/>
  <c r="U2475" i="1" s="1"/>
  <c r="Q2474" i="1"/>
  <c r="S2474" i="1"/>
  <c r="T2474" i="1" s="1"/>
  <c r="I2474" i="1" s="1"/>
  <c r="U2474" i="1" s="1"/>
  <c r="Q2473" i="1"/>
  <c r="S2473" i="1"/>
  <c r="T2473" i="1" s="1"/>
  <c r="I2473" i="1" s="1"/>
  <c r="U2473" i="1" s="1"/>
  <c r="Q2472" i="1"/>
  <c r="S2472" i="1"/>
  <c r="T2472" i="1" s="1"/>
  <c r="I2472" i="1" s="1"/>
  <c r="U2472" i="1" s="1"/>
  <c r="Q2471" i="1"/>
  <c r="S2471" i="1"/>
  <c r="T2471" i="1" s="1"/>
  <c r="I2471" i="1" s="1"/>
  <c r="U2471" i="1" s="1"/>
  <c r="Q2470" i="1"/>
  <c r="S2470" i="1"/>
  <c r="T2470" i="1" s="1"/>
  <c r="I2470" i="1" s="1"/>
  <c r="U2470" i="1" s="1"/>
  <c r="Q2469" i="1"/>
  <c r="S2469" i="1"/>
  <c r="T2469" i="1" s="1"/>
  <c r="I2469" i="1" s="1"/>
  <c r="U2469" i="1" s="1"/>
  <c r="Q2468" i="1"/>
  <c r="S2468" i="1"/>
  <c r="T2468" i="1" s="1"/>
  <c r="I2468" i="1" s="1"/>
  <c r="U2468" i="1" s="1"/>
  <c r="Q2467" i="1"/>
  <c r="S2467" i="1"/>
  <c r="T2467" i="1" s="1"/>
  <c r="I2467" i="1" s="1"/>
  <c r="U2467" i="1" s="1"/>
  <c r="Q2466" i="1"/>
  <c r="S2466" i="1"/>
  <c r="T2466" i="1" s="1"/>
  <c r="I2466" i="1" s="1"/>
  <c r="U2466" i="1" s="1"/>
  <c r="Q2465" i="1"/>
  <c r="S2465" i="1"/>
  <c r="T2465" i="1" s="1"/>
  <c r="I2465" i="1" s="1"/>
  <c r="U2465" i="1" s="1"/>
  <c r="Q2464" i="1"/>
  <c r="S2464" i="1"/>
  <c r="T2464" i="1" s="1"/>
  <c r="I2464" i="1" s="1"/>
  <c r="U2464" i="1" s="1"/>
  <c r="Q2463" i="1"/>
  <c r="S2463" i="1"/>
  <c r="T2463" i="1" s="1"/>
  <c r="I2463" i="1" s="1"/>
  <c r="U2463" i="1" s="1"/>
  <c r="Q2462" i="1"/>
  <c r="S2462" i="1"/>
  <c r="T2462" i="1" s="1"/>
  <c r="I2462" i="1" s="1"/>
  <c r="U2462" i="1" s="1"/>
  <c r="Q2461" i="1"/>
  <c r="S2461" i="1"/>
  <c r="T2461" i="1" s="1"/>
  <c r="I2461" i="1" s="1"/>
  <c r="U2461" i="1" s="1"/>
  <c r="Q2460" i="1"/>
  <c r="S2460" i="1"/>
  <c r="T2460" i="1" s="1"/>
  <c r="I2460" i="1" s="1"/>
  <c r="U2460" i="1" s="1"/>
  <c r="Q2459" i="1"/>
  <c r="S2459" i="1"/>
  <c r="T2459" i="1" s="1"/>
  <c r="I2459" i="1" s="1"/>
  <c r="U2459" i="1" s="1"/>
  <c r="Q2458" i="1"/>
  <c r="S2458" i="1"/>
  <c r="T2458" i="1" s="1"/>
  <c r="I2458" i="1" s="1"/>
  <c r="U2458" i="1" s="1"/>
  <c r="Q2457" i="1"/>
  <c r="S2457" i="1"/>
  <c r="T2457" i="1" s="1"/>
  <c r="I2457" i="1" s="1"/>
  <c r="U2457" i="1" s="1"/>
  <c r="Q2456" i="1"/>
  <c r="S2456" i="1"/>
  <c r="T2456" i="1" s="1"/>
  <c r="I2456" i="1" s="1"/>
  <c r="U2456" i="1" s="1"/>
  <c r="Q2455" i="1"/>
  <c r="S2455" i="1"/>
  <c r="T2455" i="1" s="1"/>
  <c r="I2455" i="1" s="1"/>
  <c r="U2455" i="1" s="1"/>
  <c r="Q2454" i="1"/>
  <c r="S2454" i="1"/>
  <c r="T2454" i="1" s="1"/>
  <c r="I2454" i="1" s="1"/>
  <c r="U2454" i="1" s="1"/>
  <c r="Q2453" i="1"/>
  <c r="S2453" i="1"/>
  <c r="T2453" i="1" s="1"/>
  <c r="I2453" i="1" s="1"/>
  <c r="U2453" i="1" s="1"/>
  <c r="Q2452" i="1"/>
  <c r="S2452" i="1"/>
  <c r="T2452" i="1" s="1"/>
  <c r="I2452" i="1" s="1"/>
  <c r="U2452" i="1" s="1"/>
  <c r="Q2451" i="1"/>
  <c r="S2451" i="1"/>
  <c r="T2451" i="1" s="1"/>
  <c r="I2451" i="1" s="1"/>
  <c r="U2451" i="1" s="1"/>
  <c r="Q2450" i="1"/>
  <c r="S2450" i="1"/>
  <c r="T2450" i="1" s="1"/>
  <c r="I2450" i="1" s="1"/>
  <c r="U2450" i="1" s="1"/>
  <c r="Q2449" i="1"/>
  <c r="S2449" i="1"/>
  <c r="T2449" i="1" s="1"/>
  <c r="I2449" i="1" s="1"/>
  <c r="U2449" i="1" s="1"/>
  <c r="Q2448" i="1"/>
  <c r="S2448" i="1"/>
  <c r="T2448" i="1" s="1"/>
  <c r="I2448" i="1" s="1"/>
  <c r="U2448" i="1" s="1"/>
  <c r="Q2447" i="1"/>
  <c r="S2447" i="1"/>
  <c r="T2447" i="1" s="1"/>
  <c r="I2447" i="1" s="1"/>
  <c r="U2447" i="1" s="1"/>
  <c r="Q2446" i="1"/>
  <c r="S2446" i="1"/>
  <c r="T2446" i="1" s="1"/>
  <c r="I2446" i="1" s="1"/>
  <c r="U2446" i="1" s="1"/>
  <c r="Q2445" i="1"/>
  <c r="S2445" i="1"/>
  <c r="T2445" i="1" s="1"/>
  <c r="I2445" i="1" s="1"/>
  <c r="U2445" i="1" s="1"/>
  <c r="Q2444" i="1"/>
  <c r="S2444" i="1"/>
  <c r="T2444" i="1" s="1"/>
  <c r="I2444" i="1" s="1"/>
  <c r="U2444" i="1" s="1"/>
  <c r="Q2443" i="1"/>
  <c r="S2443" i="1"/>
  <c r="T2443" i="1" s="1"/>
  <c r="I2443" i="1" s="1"/>
  <c r="U2443" i="1" s="1"/>
  <c r="Q2442" i="1"/>
  <c r="S2442" i="1"/>
  <c r="T2442" i="1" s="1"/>
  <c r="I2442" i="1" s="1"/>
  <c r="U2442" i="1" s="1"/>
  <c r="Q2441" i="1"/>
  <c r="S2441" i="1"/>
  <c r="T2441" i="1" s="1"/>
  <c r="I2441" i="1" s="1"/>
  <c r="U2441" i="1" s="1"/>
  <c r="Q2440" i="1"/>
  <c r="S2440" i="1"/>
  <c r="T2440" i="1" s="1"/>
  <c r="I2440" i="1" s="1"/>
  <c r="U2440" i="1" s="1"/>
  <c r="Q2439" i="1"/>
  <c r="S2439" i="1"/>
  <c r="T2439" i="1" s="1"/>
  <c r="I2439" i="1" s="1"/>
  <c r="U2439" i="1" s="1"/>
  <c r="Q2438" i="1"/>
  <c r="S2438" i="1"/>
  <c r="T2438" i="1" s="1"/>
  <c r="I2438" i="1" s="1"/>
  <c r="U2438" i="1" s="1"/>
  <c r="Q2437" i="1"/>
  <c r="S2437" i="1"/>
  <c r="T2437" i="1" s="1"/>
  <c r="I2437" i="1" s="1"/>
  <c r="U2437" i="1" s="1"/>
  <c r="Q2436" i="1"/>
  <c r="S2436" i="1"/>
  <c r="T2436" i="1" s="1"/>
  <c r="I2436" i="1" s="1"/>
  <c r="U2436" i="1" s="1"/>
  <c r="Q2435" i="1"/>
  <c r="S2435" i="1"/>
  <c r="T2435" i="1" s="1"/>
  <c r="I2435" i="1" s="1"/>
  <c r="U2435" i="1" s="1"/>
  <c r="Q2434" i="1"/>
  <c r="S2434" i="1"/>
  <c r="T2434" i="1" s="1"/>
  <c r="I2434" i="1" s="1"/>
  <c r="U2434" i="1" s="1"/>
  <c r="Q2433" i="1"/>
  <c r="S2433" i="1"/>
  <c r="T2433" i="1" s="1"/>
  <c r="I2433" i="1" s="1"/>
  <c r="U2433" i="1" s="1"/>
  <c r="Q2432" i="1"/>
  <c r="S2432" i="1"/>
  <c r="T2432" i="1" s="1"/>
  <c r="I2432" i="1" s="1"/>
  <c r="U2432" i="1" s="1"/>
  <c r="Q2431" i="1"/>
  <c r="S2431" i="1"/>
  <c r="T2431" i="1" s="1"/>
  <c r="I2431" i="1" s="1"/>
  <c r="U2431" i="1" s="1"/>
  <c r="Q2430" i="1"/>
  <c r="S2430" i="1"/>
  <c r="T2430" i="1" s="1"/>
  <c r="I2430" i="1" s="1"/>
  <c r="U2430" i="1" s="1"/>
  <c r="Q2429" i="1"/>
  <c r="S2429" i="1"/>
  <c r="T2429" i="1" s="1"/>
  <c r="I2429" i="1" s="1"/>
  <c r="U2429" i="1" s="1"/>
  <c r="Q2428" i="1"/>
  <c r="S2428" i="1"/>
  <c r="T2428" i="1" s="1"/>
  <c r="I2428" i="1" s="1"/>
  <c r="U2428" i="1" s="1"/>
  <c r="Q2427" i="1"/>
  <c r="S2427" i="1"/>
  <c r="T2427" i="1" s="1"/>
  <c r="I2427" i="1" s="1"/>
  <c r="U2427" i="1" s="1"/>
  <c r="Q2426" i="1"/>
  <c r="S2426" i="1"/>
  <c r="T2426" i="1" s="1"/>
  <c r="I2426" i="1" s="1"/>
  <c r="U2426" i="1" s="1"/>
  <c r="Q2425" i="1"/>
  <c r="S2425" i="1"/>
  <c r="T2425" i="1" s="1"/>
  <c r="I2425" i="1" s="1"/>
  <c r="U2425" i="1" s="1"/>
  <c r="Q2424" i="1"/>
  <c r="S2424" i="1"/>
  <c r="T2424" i="1" s="1"/>
  <c r="I2424" i="1" s="1"/>
  <c r="U2424" i="1" s="1"/>
  <c r="Q2423" i="1"/>
  <c r="S2423" i="1"/>
  <c r="T2423" i="1" s="1"/>
  <c r="I2423" i="1" s="1"/>
  <c r="U2423" i="1" s="1"/>
  <c r="Q2422" i="1"/>
  <c r="S2422" i="1"/>
  <c r="T2422" i="1" s="1"/>
  <c r="I2422" i="1" s="1"/>
  <c r="U2422" i="1" s="1"/>
  <c r="Q2421" i="1"/>
  <c r="S2421" i="1"/>
  <c r="T2421" i="1" s="1"/>
  <c r="I2421" i="1" s="1"/>
  <c r="U2421" i="1" s="1"/>
  <c r="Q2420" i="1"/>
  <c r="S2420" i="1"/>
  <c r="T2420" i="1" s="1"/>
  <c r="I2420" i="1" s="1"/>
  <c r="U2420" i="1" s="1"/>
  <c r="Q2419" i="1"/>
  <c r="S2419" i="1"/>
  <c r="T2419" i="1" s="1"/>
  <c r="I2419" i="1" s="1"/>
  <c r="U2419" i="1" s="1"/>
  <c r="Q2418" i="1"/>
  <c r="S2418" i="1"/>
  <c r="T2418" i="1" s="1"/>
  <c r="I2418" i="1" s="1"/>
  <c r="U2418" i="1" s="1"/>
  <c r="Q2417" i="1"/>
  <c r="S2417" i="1"/>
  <c r="T2417" i="1" s="1"/>
  <c r="I2417" i="1" s="1"/>
  <c r="U2417" i="1" s="1"/>
  <c r="Q2416" i="1"/>
  <c r="S2416" i="1"/>
  <c r="T2416" i="1" s="1"/>
  <c r="I2416" i="1" s="1"/>
  <c r="U2416" i="1" s="1"/>
  <c r="Q2415" i="1"/>
  <c r="S2415" i="1"/>
  <c r="T2415" i="1" s="1"/>
  <c r="I2415" i="1" s="1"/>
  <c r="U2415" i="1" s="1"/>
  <c r="Q2414" i="1"/>
  <c r="S2414" i="1"/>
  <c r="T2414" i="1" s="1"/>
  <c r="I2414" i="1" s="1"/>
  <c r="U2414" i="1" s="1"/>
  <c r="Q2413" i="1"/>
  <c r="S2413" i="1"/>
  <c r="T2413" i="1" s="1"/>
  <c r="I2413" i="1" s="1"/>
  <c r="U2413" i="1" s="1"/>
  <c r="Q2412" i="1"/>
  <c r="S2412" i="1"/>
  <c r="T2412" i="1" s="1"/>
  <c r="I2412" i="1" s="1"/>
  <c r="U2412" i="1" s="1"/>
  <c r="Q2411" i="1"/>
  <c r="S2411" i="1"/>
  <c r="T2411" i="1" s="1"/>
  <c r="I2411" i="1" s="1"/>
  <c r="U2411" i="1" s="1"/>
  <c r="Q2410" i="1"/>
  <c r="S2410" i="1"/>
  <c r="T2410" i="1" s="1"/>
  <c r="I2410" i="1" s="1"/>
  <c r="U2410" i="1" s="1"/>
  <c r="Q2409" i="1"/>
  <c r="S2409" i="1"/>
  <c r="T2409" i="1" s="1"/>
  <c r="I2409" i="1" s="1"/>
  <c r="U2409" i="1" s="1"/>
  <c r="Q2408" i="1"/>
  <c r="S2408" i="1"/>
  <c r="T2408" i="1" s="1"/>
  <c r="I2408" i="1" s="1"/>
  <c r="U2408" i="1" s="1"/>
  <c r="Q2407" i="1"/>
  <c r="S2407" i="1"/>
  <c r="T2407" i="1" s="1"/>
  <c r="I2407" i="1" s="1"/>
  <c r="U2407" i="1" s="1"/>
  <c r="Q2406" i="1"/>
  <c r="S2406" i="1"/>
  <c r="T2406" i="1" s="1"/>
  <c r="I2406" i="1" s="1"/>
  <c r="U2406" i="1" s="1"/>
  <c r="Q2405" i="1"/>
  <c r="S2405" i="1"/>
  <c r="T2405" i="1" s="1"/>
  <c r="I2405" i="1" s="1"/>
  <c r="U2405" i="1" s="1"/>
  <c r="Q2404" i="1"/>
  <c r="S2404" i="1"/>
  <c r="T2404" i="1" s="1"/>
  <c r="I2404" i="1" s="1"/>
  <c r="U2404" i="1" s="1"/>
  <c r="Q2403" i="1"/>
  <c r="S2403" i="1"/>
  <c r="T2403" i="1" s="1"/>
  <c r="I2403" i="1" s="1"/>
  <c r="U2403" i="1" s="1"/>
  <c r="Q2402" i="1"/>
  <c r="S2402" i="1"/>
  <c r="T2402" i="1" s="1"/>
  <c r="I2402" i="1" s="1"/>
  <c r="U2402" i="1" s="1"/>
  <c r="Q2401" i="1"/>
  <c r="S2401" i="1"/>
  <c r="T2401" i="1" s="1"/>
  <c r="I2401" i="1" s="1"/>
  <c r="U2401" i="1" s="1"/>
  <c r="Q2400" i="1"/>
  <c r="S2400" i="1"/>
  <c r="T2400" i="1" s="1"/>
  <c r="I2400" i="1" s="1"/>
  <c r="U2400" i="1" s="1"/>
  <c r="Q2399" i="1"/>
  <c r="S2399" i="1"/>
  <c r="T2399" i="1" s="1"/>
  <c r="I2399" i="1" s="1"/>
  <c r="U2399" i="1" s="1"/>
  <c r="Q2398" i="1"/>
  <c r="S2398" i="1"/>
  <c r="T2398" i="1" s="1"/>
  <c r="I2398" i="1" s="1"/>
  <c r="U2398" i="1" s="1"/>
  <c r="Q2397" i="1"/>
  <c r="S2397" i="1"/>
  <c r="T2397" i="1" s="1"/>
  <c r="I2397" i="1" s="1"/>
  <c r="U2397" i="1" s="1"/>
  <c r="Q2396" i="1"/>
  <c r="S2396" i="1"/>
  <c r="T2396" i="1" s="1"/>
  <c r="I2396" i="1" s="1"/>
  <c r="U2396" i="1" s="1"/>
  <c r="Q2395" i="1"/>
  <c r="S2395" i="1"/>
  <c r="T2395" i="1" s="1"/>
  <c r="I2395" i="1" s="1"/>
  <c r="U2395" i="1" s="1"/>
  <c r="Q2394" i="1"/>
  <c r="S2394" i="1"/>
  <c r="T2394" i="1" s="1"/>
  <c r="I2394" i="1" s="1"/>
  <c r="U2394" i="1" s="1"/>
  <c r="Q2393" i="1"/>
  <c r="S2393" i="1"/>
  <c r="T2393" i="1" s="1"/>
  <c r="I2393" i="1" s="1"/>
  <c r="U2393" i="1" s="1"/>
  <c r="Q2392" i="1"/>
  <c r="S2392" i="1"/>
  <c r="T2392" i="1" s="1"/>
  <c r="I2392" i="1" s="1"/>
  <c r="U2392" i="1" s="1"/>
  <c r="Q2391" i="1"/>
  <c r="S2391" i="1"/>
  <c r="T2391" i="1" s="1"/>
  <c r="I2391" i="1" s="1"/>
  <c r="U2391" i="1" s="1"/>
  <c r="Q2390" i="1"/>
  <c r="S2390" i="1"/>
  <c r="T2390" i="1" s="1"/>
  <c r="I2390" i="1" s="1"/>
  <c r="U2390" i="1" s="1"/>
  <c r="Q2389" i="1"/>
  <c r="S2389" i="1"/>
  <c r="T2389" i="1" s="1"/>
  <c r="I2389" i="1" s="1"/>
  <c r="U2389" i="1" s="1"/>
  <c r="Q2388" i="1"/>
  <c r="S2388" i="1"/>
  <c r="T2388" i="1" s="1"/>
  <c r="I2388" i="1" s="1"/>
  <c r="U2388" i="1" s="1"/>
  <c r="Q2387" i="1"/>
  <c r="S2387" i="1"/>
  <c r="T2387" i="1" s="1"/>
  <c r="I2387" i="1" s="1"/>
  <c r="U2387" i="1" s="1"/>
  <c r="Q2386" i="1"/>
  <c r="S2386" i="1"/>
  <c r="T2386" i="1" s="1"/>
  <c r="I2386" i="1" s="1"/>
  <c r="U2386" i="1" s="1"/>
  <c r="Q2385" i="1"/>
  <c r="S2385" i="1"/>
  <c r="T2385" i="1" s="1"/>
  <c r="I2385" i="1" s="1"/>
  <c r="U2385" i="1" s="1"/>
  <c r="Q2384" i="1"/>
  <c r="S2384" i="1"/>
  <c r="T2384" i="1" s="1"/>
  <c r="I2384" i="1" s="1"/>
  <c r="U2384" i="1" s="1"/>
  <c r="Q2383" i="1"/>
  <c r="S2383" i="1"/>
  <c r="T2383" i="1" s="1"/>
  <c r="I2383" i="1" s="1"/>
  <c r="U2383" i="1" s="1"/>
  <c r="Q2382" i="1"/>
  <c r="S2382" i="1"/>
  <c r="T2382" i="1" s="1"/>
  <c r="I2382" i="1" s="1"/>
  <c r="U2382" i="1" s="1"/>
  <c r="Q2381" i="1"/>
  <c r="S2381" i="1"/>
  <c r="T2381" i="1" s="1"/>
  <c r="I2381" i="1" s="1"/>
  <c r="U2381" i="1" s="1"/>
  <c r="Q2380" i="1"/>
  <c r="S2380" i="1"/>
  <c r="T2380" i="1" s="1"/>
  <c r="I2380" i="1" s="1"/>
  <c r="U2380" i="1" s="1"/>
  <c r="Q2379" i="1"/>
  <c r="S2379" i="1"/>
  <c r="T2379" i="1" s="1"/>
  <c r="I2379" i="1" s="1"/>
  <c r="U2379" i="1" s="1"/>
  <c r="Q2378" i="1"/>
  <c r="S2378" i="1"/>
  <c r="T2378" i="1" s="1"/>
  <c r="I2378" i="1" s="1"/>
  <c r="U2378" i="1" s="1"/>
  <c r="Q2377" i="1"/>
  <c r="S2377" i="1"/>
  <c r="T2377" i="1" s="1"/>
  <c r="I2377" i="1" s="1"/>
  <c r="U2377" i="1" s="1"/>
  <c r="Q2376" i="1"/>
  <c r="S2376" i="1"/>
  <c r="T2376" i="1" s="1"/>
  <c r="I2376" i="1" s="1"/>
  <c r="U2376" i="1" s="1"/>
  <c r="Q2375" i="1"/>
  <c r="S2375" i="1"/>
  <c r="T2375" i="1" s="1"/>
  <c r="I2375" i="1" s="1"/>
  <c r="U2375" i="1" s="1"/>
  <c r="Q2374" i="1"/>
  <c r="S2374" i="1"/>
  <c r="T2374" i="1" s="1"/>
  <c r="I2374" i="1" s="1"/>
  <c r="U2374" i="1" s="1"/>
  <c r="Q2373" i="1"/>
  <c r="S2373" i="1"/>
  <c r="T2373" i="1" s="1"/>
  <c r="I2373" i="1" s="1"/>
  <c r="U2373" i="1" s="1"/>
  <c r="Q2372" i="1"/>
  <c r="S2372" i="1"/>
  <c r="T2372" i="1" s="1"/>
  <c r="I2372" i="1" s="1"/>
  <c r="U2372" i="1" s="1"/>
  <c r="Q2371" i="1"/>
  <c r="S2371" i="1"/>
  <c r="T2371" i="1" s="1"/>
  <c r="I2371" i="1" s="1"/>
  <c r="U2371" i="1" s="1"/>
  <c r="Q2370" i="1"/>
  <c r="S2370" i="1"/>
  <c r="T2370" i="1" s="1"/>
  <c r="I2370" i="1" s="1"/>
  <c r="U2370" i="1" s="1"/>
  <c r="Q2369" i="1"/>
  <c r="S2369" i="1"/>
  <c r="T2369" i="1" s="1"/>
  <c r="I2369" i="1" s="1"/>
  <c r="U2369" i="1" s="1"/>
  <c r="Q2368" i="1"/>
  <c r="S2368" i="1"/>
  <c r="T2368" i="1" s="1"/>
  <c r="I2368" i="1" s="1"/>
  <c r="U2368" i="1" s="1"/>
  <c r="Q2367" i="1"/>
  <c r="S2367" i="1"/>
  <c r="T2367" i="1" s="1"/>
  <c r="I2367" i="1" s="1"/>
  <c r="U2367" i="1" s="1"/>
  <c r="Q2366" i="1"/>
  <c r="S2366" i="1"/>
  <c r="T2366" i="1" s="1"/>
  <c r="I2366" i="1" s="1"/>
  <c r="U2366" i="1" s="1"/>
  <c r="Q2365" i="1"/>
  <c r="S2365" i="1"/>
  <c r="T2365" i="1" s="1"/>
  <c r="I2365" i="1" s="1"/>
  <c r="U2365" i="1" s="1"/>
  <c r="Q2364" i="1"/>
  <c r="S2364" i="1"/>
  <c r="T2364" i="1" s="1"/>
  <c r="I2364" i="1" s="1"/>
  <c r="U2364" i="1" s="1"/>
  <c r="Q2363" i="1"/>
  <c r="S2363" i="1"/>
  <c r="T2363" i="1" s="1"/>
  <c r="I2363" i="1" s="1"/>
  <c r="U2363" i="1" s="1"/>
  <c r="Q2362" i="1"/>
  <c r="S2362" i="1"/>
  <c r="T2362" i="1" s="1"/>
  <c r="I2362" i="1" s="1"/>
  <c r="U2362" i="1" s="1"/>
  <c r="Q2361" i="1"/>
  <c r="S2361" i="1"/>
  <c r="T2361" i="1" s="1"/>
  <c r="I2361" i="1" s="1"/>
  <c r="U2361" i="1" s="1"/>
  <c r="Q2360" i="1"/>
  <c r="S2360" i="1"/>
  <c r="T2360" i="1" s="1"/>
  <c r="I2360" i="1" s="1"/>
  <c r="U2360" i="1" s="1"/>
  <c r="Q2359" i="1"/>
  <c r="S2359" i="1"/>
  <c r="T2359" i="1" s="1"/>
  <c r="I2359" i="1" s="1"/>
  <c r="U2359" i="1" s="1"/>
  <c r="Q2358" i="1"/>
  <c r="S2358" i="1"/>
  <c r="T2358" i="1" s="1"/>
  <c r="I2358" i="1" s="1"/>
  <c r="U2358" i="1" s="1"/>
  <c r="Q2357" i="1"/>
  <c r="S2357" i="1"/>
  <c r="T2357" i="1" s="1"/>
  <c r="I2357" i="1" s="1"/>
  <c r="U2357" i="1" s="1"/>
  <c r="Q2356" i="1"/>
  <c r="S2356" i="1"/>
  <c r="T2356" i="1" s="1"/>
  <c r="I2356" i="1" s="1"/>
  <c r="U2356" i="1" s="1"/>
  <c r="Q2355" i="1"/>
  <c r="S2355" i="1"/>
  <c r="T2355" i="1" s="1"/>
  <c r="I2355" i="1" s="1"/>
  <c r="U2355" i="1" s="1"/>
  <c r="Q2354" i="1"/>
  <c r="S2354" i="1"/>
  <c r="T2354" i="1" s="1"/>
  <c r="I2354" i="1" s="1"/>
  <c r="U2354" i="1" s="1"/>
  <c r="Q2353" i="1"/>
  <c r="S2353" i="1"/>
  <c r="T2353" i="1" s="1"/>
  <c r="I2353" i="1" s="1"/>
  <c r="U2353" i="1" s="1"/>
  <c r="Q2352" i="1"/>
  <c r="S2352" i="1"/>
  <c r="T2352" i="1" s="1"/>
  <c r="I2352" i="1" s="1"/>
  <c r="U2352" i="1" s="1"/>
  <c r="Q2351" i="1"/>
  <c r="S2351" i="1"/>
  <c r="T2351" i="1" s="1"/>
  <c r="I2351" i="1" s="1"/>
  <c r="U2351" i="1" s="1"/>
  <c r="Q2350" i="1"/>
  <c r="S2350" i="1"/>
  <c r="T2350" i="1" s="1"/>
  <c r="I2350" i="1" s="1"/>
  <c r="U2350" i="1" s="1"/>
  <c r="Q2349" i="1"/>
  <c r="S2349" i="1"/>
  <c r="T2349" i="1" s="1"/>
  <c r="I2349" i="1" s="1"/>
  <c r="U2349" i="1" s="1"/>
  <c r="Q2348" i="1"/>
  <c r="S2348" i="1"/>
  <c r="T2348" i="1" s="1"/>
  <c r="I2348" i="1" s="1"/>
  <c r="U2348" i="1" s="1"/>
  <c r="Q2347" i="1"/>
  <c r="S2347" i="1"/>
  <c r="T2347" i="1" s="1"/>
  <c r="I2347" i="1" s="1"/>
  <c r="U2347" i="1" s="1"/>
  <c r="Q2346" i="1"/>
  <c r="S2346" i="1"/>
  <c r="T2346" i="1" s="1"/>
  <c r="I2346" i="1" s="1"/>
  <c r="U2346" i="1" s="1"/>
  <c r="Q2345" i="1"/>
  <c r="S2345" i="1"/>
  <c r="T2345" i="1" s="1"/>
  <c r="I2345" i="1" s="1"/>
  <c r="U2345" i="1" s="1"/>
  <c r="Q2344" i="1"/>
  <c r="S2344" i="1"/>
  <c r="T2344" i="1" s="1"/>
  <c r="I2344" i="1" s="1"/>
  <c r="U2344" i="1" s="1"/>
  <c r="Q2343" i="1"/>
  <c r="S2343" i="1"/>
  <c r="T2343" i="1" s="1"/>
  <c r="I2343" i="1" s="1"/>
  <c r="U2343" i="1" s="1"/>
  <c r="Q2342" i="1"/>
  <c r="S2342" i="1"/>
  <c r="T2342" i="1" s="1"/>
  <c r="I2342" i="1" s="1"/>
  <c r="U2342" i="1" s="1"/>
  <c r="Q2341" i="1"/>
  <c r="S2341" i="1"/>
  <c r="T2341" i="1" s="1"/>
  <c r="I2341" i="1" s="1"/>
  <c r="U2341" i="1" s="1"/>
  <c r="Q2340" i="1"/>
  <c r="S2340" i="1"/>
  <c r="T2340" i="1" s="1"/>
  <c r="I2340" i="1" s="1"/>
  <c r="U2340" i="1" s="1"/>
  <c r="Q2339" i="1"/>
  <c r="S2339" i="1"/>
  <c r="T2339" i="1" s="1"/>
  <c r="I2339" i="1" s="1"/>
  <c r="U2339" i="1" s="1"/>
  <c r="Q2338" i="1"/>
  <c r="S2338" i="1"/>
  <c r="T2338" i="1" s="1"/>
  <c r="I2338" i="1" s="1"/>
  <c r="U2338" i="1" s="1"/>
  <c r="Q2337" i="1"/>
  <c r="S2337" i="1"/>
  <c r="T2337" i="1" s="1"/>
  <c r="I2337" i="1" s="1"/>
  <c r="U2337" i="1" s="1"/>
  <c r="Q2336" i="1"/>
  <c r="S2336" i="1"/>
  <c r="T2336" i="1" s="1"/>
  <c r="I2336" i="1" s="1"/>
  <c r="U2336" i="1" s="1"/>
  <c r="Q2335" i="1"/>
  <c r="S2335" i="1"/>
  <c r="T2335" i="1" s="1"/>
  <c r="I2335" i="1" s="1"/>
  <c r="U2335" i="1" s="1"/>
  <c r="Q2334" i="1"/>
  <c r="S2334" i="1"/>
  <c r="T2334" i="1" s="1"/>
  <c r="I2334" i="1" s="1"/>
  <c r="U2334" i="1" s="1"/>
  <c r="Q2333" i="1"/>
  <c r="S2333" i="1"/>
  <c r="T2333" i="1" s="1"/>
  <c r="I2333" i="1" s="1"/>
  <c r="U2333" i="1" s="1"/>
  <c r="Q2332" i="1"/>
  <c r="S2332" i="1"/>
  <c r="T2332" i="1" s="1"/>
  <c r="I2332" i="1" s="1"/>
  <c r="U2332" i="1" s="1"/>
  <c r="Q2331" i="1"/>
  <c r="S2331" i="1"/>
  <c r="T2331" i="1" s="1"/>
  <c r="I2331" i="1" s="1"/>
  <c r="U2331" i="1" s="1"/>
  <c r="Q2330" i="1"/>
  <c r="S2330" i="1"/>
  <c r="T2330" i="1" s="1"/>
  <c r="I2330" i="1" s="1"/>
  <c r="U2330" i="1" s="1"/>
  <c r="Q2329" i="1"/>
  <c r="S2329" i="1"/>
  <c r="T2329" i="1" s="1"/>
  <c r="I2329" i="1" s="1"/>
  <c r="U2329" i="1" s="1"/>
  <c r="Q2328" i="1"/>
  <c r="S2328" i="1"/>
  <c r="T2328" i="1" s="1"/>
  <c r="I2328" i="1" s="1"/>
  <c r="U2328" i="1" s="1"/>
  <c r="Q2327" i="1"/>
  <c r="S2327" i="1"/>
  <c r="T2327" i="1" s="1"/>
  <c r="I2327" i="1" s="1"/>
  <c r="U2327" i="1" s="1"/>
  <c r="Q2326" i="1"/>
  <c r="S2326" i="1"/>
  <c r="T2326" i="1" s="1"/>
  <c r="I2326" i="1" s="1"/>
  <c r="U2326" i="1" s="1"/>
  <c r="Q2325" i="1"/>
  <c r="S2325" i="1"/>
  <c r="T2325" i="1" s="1"/>
  <c r="I2325" i="1" s="1"/>
  <c r="U2325" i="1" s="1"/>
  <c r="Q2324" i="1"/>
  <c r="S2324" i="1"/>
  <c r="T2324" i="1" s="1"/>
  <c r="I2324" i="1" s="1"/>
  <c r="U2324" i="1" s="1"/>
  <c r="Q2323" i="1"/>
  <c r="S2323" i="1"/>
  <c r="T2323" i="1" s="1"/>
  <c r="I2323" i="1" s="1"/>
  <c r="U2323" i="1" s="1"/>
  <c r="Q2322" i="1"/>
  <c r="S2322" i="1"/>
  <c r="T2322" i="1" s="1"/>
  <c r="I2322" i="1" s="1"/>
  <c r="U2322" i="1" s="1"/>
  <c r="Q2321" i="1"/>
  <c r="S2321" i="1"/>
  <c r="T2321" i="1" s="1"/>
  <c r="I2321" i="1" s="1"/>
  <c r="U2321" i="1" s="1"/>
  <c r="Q2320" i="1"/>
  <c r="S2320" i="1"/>
  <c r="T2320" i="1" s="1"/>
  <c r="I2320" i="1" s="1"/>
  <c r="U2320" i="1" s="1"/>
  <c r="Q2319" i="1"/>
  <c r="S2319" i="1"/>
  <c r="T2319" i="1" s="1"/>
  <c r="I2319" i="1" s="1"/>
  <c r="U2319" i="1" s="1"/>
  <c r="Q2318" i="1"/>
  <c r="S2318" i="1"/>
  <c r="T2318" i="1" s="1"/>
  <c r="I2318" i="1" s="1"/>
  <c r="U2318" i="1" s="1"/>
  <c r="Q2317" i="1"/>
  <c r="S2317" i="1"/>
  <c r="T2317" i="1" s="1"/>
  <c r="I2317" i="1" s="1"/>
  <c r="U2317" i="1" s="1"/>
  <c r="Q2316" i="1"/>
  <c r="S2316" i="1"/>
  <c r="T2316" i="1" s="1"/>
  <c r="I2316" i="1" s="1"/>
  <c r="U2316" i="1" s="1"/>
  <c r="Q2315" i="1"/>
  <c r="S2315" i="1"/>
  <c r="T2315" i="1" s="1"/>
  <c r="I2315" i="1" s="1"/>
  <c r="U2315" i="1" s="1"/>
  <c r="Q2314" i="1"/>
  <c r="S2314" i="1"/>
  <c r="T2314" i="1" s="1"/>
  <c r="I2314" i="1" s="1"/>
  <c r="U2314" i="1" s="1"/>
  <c r="Q2313" i="1"/>
  <c r="S2313" i="1"/>
  <c r="T2313" i="1" s="1"/>
  <c r="I2313" i="1" s="1"/>
  <c r="U2313" i="1" s="1"/>
  <c r="Q2312" i="1"/>
  <c r="S2312" i="1"/>
  <c r="T2312" i="1" s="1"/>
  <c r="I2312" i="1" s="1"/>
  <c r="U2312" i="1" s="1"/>
  <c r="Q2311" i="1"/>
  <c r="S2311" i="1"/>
  <c r="T2311" i="1" s="1"/>
  <c r="I2311" i="1" s="1"/>
  <c r="U2311" i="1" s="1"/>
  <c r="Q2310" i="1"/>
  <c r="S2310" i="1"/>
  <c r="T2310" i="1" s="1"/>
  <c r="I2310" i="1" s="1"/>
  <c r="U2310" i="1" s="1"/>
  <c r="Q2309" i="1"/>
  <c r="S2309" i="1"/>
  <c r="T2309" i="1" s="1"/>
  <c r="I2309" i="1" s="1"/>
  <c r="U2309" i="1" s="1"/>
  <c r="Q2308" i="1"/>
  <c r="S2308" i="1"/>
  <c r="T2308" i="1" s="1"/>
  <c r="I2308" i="1" s="1"/>
  <c r="U2308" i="1" s="1"/>
  <c r="Q2307" i="1"/>
  <c r="S2307" i="1"/>
  <c r="T2307" i="1" s="1"/>
  <c r="I2307" i="1" s="1"/>
  <c r="U2307" i="1" s="1"/>
  <c r="Q2306" i="1"/>
  <c r="S2306" i="1"/>
  <c r="T2306" i="1" s="1"/>
  <c r="I2306" i="1" s="1"/>
  <c r="U2306" i="1" s="1"/>
  <c r="Q2305" i="1"/>
  <c r="S2305" i="1"/>
  <c r="T2305" i="1" s="1"/>
  <c r="I2305" i="1" s="1"/>
  <c r="U2305" i="1" s="1"/>
  <c r="Q2304" i="1"/>
  <c r="S2304" i="1"/>
  <c r="T2304" i="1" s="1"/>
  <c r="I2304" i="1" s="1"/>
  <c r="U2304" i="1" s="1"/>
  <c r="Q2303" i="1"/>
  <c r="S2303" i="1"/>
  <c r="T2303" i="1" s="1"/>
  <c r="I2303" i="1" s="1"/>
  <c r="U2303" i="1" s="1"/>
  <c r="Q2302" i="1"/>
  <c r="S2302" i="1"/>
  <c r="T2302" i="1" s="1"/>
  <c r="I2302" i="1" s="1"/>
  <c r="U2302" i="1" s="1"/>
  <c r="Q2301" i="1"/>
  <c r="S2301" i="1"/>
  <c r="T2301" i="1" s="1"/>
  <c r="I2301" i="1" s="1"/>
  <c r="U2301" i="1" s="1"/>
  <c r="Q2300" i="1"/>
  <c r="S2300" i="1"/>
  <c r="T2300" i="1" s="1"/>
  <c r="I2300" i="1" s="1"/>
  <c r="U2300" i="1" s="1"/>
  <c r="Q2299" i="1"/>
  <c r="S2299" i="1"/>
  <c r="T2299" i="1" s="1"/>
  <c r="I2299" i="1" s="1"/>
  <c r="U2299" i="1" s="1"/>
  <c r="Q2298" i="1"/>
  <c r="S2298" i="1"/>
  <c r="T2298" i="1" s="1"/>
  <c r="I2298" i="1" s="1"/>
  <c r="U2298" i="1" s="1"/>
  <c r="Q2297" i="1"/>
  <c r="S2297" i="1"/>
  <c r="T2297" i="1" s="1"/>
  <c r="I2297" i="1" s="1"/>
  <c r="U2297" i="1" s="1"/>
  <c r="Q2296" i="1"/>
  <c r="S2296" i="1"/>
  <c r="T2296" i="1" s="1"/>
  <c r="I2296" i="1" s="1"/>
  <c r="U2296" i="1" s="1"/>
  <c r="Q2295" i="1"/>
  <c r="S2295" i="1"/>
  <c r="T2295" i="1" s="1"/>
  <c r="I2295" i="1" s="1"/>
  <c r="U2295" i="1" s="1"/>
  <c r="Q2294" i="1"/>
  <c r="S2294" i="1"/>
  <c r="T2294" i="1" s="1"/>
  <c r="I2294" i="1" s="1"/>
  <c r="U2294" i="1" s="1"/>
  <c r="Q2293" i="1"/>
  <c r="S2293" i="1"/>
  <c r="T2293" i="1" s="1"/>
  <c r="I2293" i="1" s="1"/>
  <c r="U2293" i="1" s="1"/>
  <c r="Q2292" i="1"/>
  <c r="S2292" i="1"/>
  <c r="T2292" i="1" s="1"/>
  <c r="I2292" i="1" s="1"/>
  <c r="U2292" i="1" s="1"/>
  <c r="Q2291" i="1"/>
  <c r="S2291" i="1"/>
  <c r="T2291" i="1" s="1"/>
  <c r="I2291" i="1" s="1"/>
  <c r="U2291" i="1" s="1"/>
  <c r="Q2290" i="1"/>
  <c r="S2290" i="1"/>
  <c r="T2290" i="1" s="1"/>
  <c r="I2290" i="1" s="1"/>
  <c r="U2290" i="1" s="1"/>
  <c r="Q2289" i="1"/>
  <c r="S2289" i="1"/>
  <c r="T2289" i="1" s="1"/>
  <c r="I2289" i="1" s="1"/>
  <c r="U2289" i="1" s="1"/>
  <c r="Q2288" i="1"/>
  <c r="S2288" i="1"/>
  <c r="T2288" i="1" s="1"/>
  <c r="I2288" i="1" s="1"/>
  <c r="U2288" i="1" s="1"/>
  <c r="Q2287" i="1"/>
  <c r="S2287" i="1"/>
  <c r="T2287" i="1" s="1"/>
  <c r="I2287" i="1" s="1"/>
  <c r="U2287" i="1" s="1"/>
  <c r="Q2286" i="1"/>
  <c r="S2286" i="1"/>
  <c r="T2286" i="1" s="1"/>
  <c r="I2286" i="1" s="1"/>
  <c r="U2286" i="1" s="1"/>
  <c r="Q2285" i="1"/>
  <c r="S2285" i="1"/>
  <c r="T2285" i="1" s="1"/>
  <c r="I2285" i="1" s="1"/>
  <c r="U2285" i="1" s="1"/>
  <c r="Q2284" i="1"/>
  <c r="S2284" i="1"/>
  <c r="T2284" i="1" s="1"/>
  <c r="I2284" i="1" s="1"/>
  <c r="U2284" i="1" s="1"/>
  <c r="Q2283" i="1"/>
  <c r="S2283" i="1"/>
  <c r="T2283" i="1" s="1"/>
  <c r="I2283" i="1" s="1"/>
  <c r="U2283" i="1" s="1"/>
  <c r="Q2282" i="1"/>
  <c r="S2282" i="1"/>
  <c r="T2282" i="1" s="1"/>
  <c r="I2282" i="1" s="1"/>
  <c r="U2282" i="1" s="1"/>
  <c r="Q2281" i="1"/>
  <c r="S2281" i="1"/>
  <c r="T2281" i="1" s="1"/>
  <c r="I2281" i="1" s="1"/>
  <c r="U2281" i="1" s="1"/>
  <c r="Q2280" i="1"/>
  <c r="S2280" i="1"/>
  <c r="T2280" i="1" s="1"/>
  <c r="I2280" i="1" s="1"/>
  <c r="U2280" i="1" s="1"/>
  <c r="Q2279" i="1"/>
  <c r="S2279" i="1"/>
  <c r="T2279" i="1" s="1"/>
  <c r="I2279" i="1" s="1"/>
  <c r="U2279" i="1" s="1"/>
  <c r="Q2278" i="1"/>
  <c r="S2278" i="1"/>
  <c r="T2278" i="1" s="1"/>
  <c r="I2278" i="1" s="1"/>
  <c r="U2278" i="1" s="1"/>
  <c r="Q2277" i="1"/>
  <c r="S2277" i="1"/>
  <c r="T2277" i="1" s="1"/>
  <c r="I2277" i="1" s="1"/>
  <c r="U2277" i="1" s="1"/>
  <c r="Q2276" i="1"/>
  <c r="S2276" i="1"/>
  <c r="T2276" i="1" s="1"/>
  <c r="I2276" i="1" s="1"/>
  <c r="U2276" i="1" s="1"/>
  <c r="Q2275" i="1"/>
  <c r="S2275" i="1"/>
  <c r="T2275" i="1" s="1"/>
  <c r="I2275" i="1" s="1"/>
  <c r="U2275" i="1" s="1"/>
  <c r="Q2274" i="1"/>
  <c r="S2274" i="1"/>
  <c r="T2274" i="1" s="1"/>
  <c r="I2274" i="1" s="1"/>
  <c r="U2274" i="1" s="1"/>
  <c r="Q2273" i="1"/>
  <c r="S2273" i="1"/>
  <c r="T2273" i="1" s="1"/>
  <c r="I2273" i="1" s="1"/>
  <c r="U2273" i="1" s="1"/>
  <c r="Q2272" i="1"/>
  <c r="S2272" i="1"/>
  <c r="T2272" i="1" s="1"/>
  <c r="I2272" i="1" s="1"/>
  <c r="U2272" i="1" s="1"/>
  <c r="Q2271" i="1"/>
  <c r="S2271" i="1"/>
  <c r="T2271" i="1" s="1"/>
  <c r="I2271" i="1" s="1"/>
  <c r="U2271" i="1" s="1"/>
  <c r="Q2270" i="1"/>
  <c r="S2270" i="1"/>
  <c r="T2270" i="1" s="1"/>
  <c r="I2270" i="1" s="1"/>
  <c r="U2270" i="1" s="1"/>
  <c r="Q2269" i="1"/>
  <c r="S2269" i="1"/>
  <c r="T2269" i="1" s="1"/>
  <c r="I2269" i="1" s="1"/>
  <c r="U2269" i="1" s="1"/>
  <c r="Q2268" i="1"/>
  <c r="S2268" i="1"/>
  <c r="T2268" i="1" s="1"/>
  <c r="I2268" i="1" s="1"/>
  <c r="U2268" i="1" s="1"/>
  <c r="Q2267" i="1"/>
  <c r="S2267" i="1"/>
  <c r="T2267" i="1" s="1"/>
  <c r="I2267" i="1" s="1"/>
  <c r="U2267" i="1" s="1"/>
  <c r="Q2266" i="1"/>
  <c r="S2266" i="1"/>
  <c r="T2266" i="1" s="1"/>
  <c r="I2266" i="1" s="1"/>
  <c r="U2266" i="1" s="1"/>
  <c r="Q2265" i="1"/>
  <c r="S2265" i="1"/>
  <c r="T2265" i="1" s="1"/>
  <c r="I2265" i="1" s="1"/>
  <c r="U2265" i="1" s="1"/>
  <c r="Q2264" i="1"/>
  <c r="S2264" i="1"/>
  <c r="T2264" i="1" s="1"/>
  <c r="I2264" i="1" s="1"/>
  <c r="U2264" i="1" s="1"/>
  <c r="Q2263" i="1"/>
  <c r="S2263" i="1"/>
  <c r="T2263" i="1" s="1"/>
  <c r="I2263" i="1" s="1"/>
  <c r="U2263" i="1" s="1"/>
  <c r="Q2262" i="1"/>
  <c r="S2262" i="1"/>
  <c r="T2262" i="1" s="1"/>
  <c r="I2262" i="1" s="1"/>
  <c r="U2262" i="1" s="1"/>
  <c r="Q2261" i="1"/>
  <c r="S2261" i="1"/>
  <c r="T2261" i="1" s="1"/>
  <c r="I2261" i="1" s="1"/>
  <c r="U2261" i="1" s="1"/>
  <c r="Q2260" i="1"/>
  <c r="S2260" i="1"/>
  <c r="T2260" i="1" s="1"/>
  <c r="I2260" i="1" s="1"/>
  <c r="U2260" i="1" s="1"/>
  <c r="Q2259" i="1"/>
  <c r="S2259" i="1"/>
  <c r="T2259" i="1" s="1"/>
  <c r="I2259" i="1" s="1"/>
  <c r="U2259" i="1" s="1"/>
  <c r="Q2258" i="1"/>
  <c r="S2258" i="1"/>
  <c r="T2258" i="1" s="1"/>
  <c r="I2258" i="1" s="1"/>
  <c r="U2258" i="1" s="1"/>
  <c r="Q2257" i="1"/>
  <c r="S2257" i="1"/>
  <c r="T2257" i="1" s="1"/>
  <c r="I2257" i="1" s="1"/>
  <c r="U2257" i="1" s="1"/>
  <c r="Q2256" i="1"/>
  <c r="S2256" i="1"/>
  <c r="T2256" i="1" s="1"/>
  <c r="I2256" i="1" s="1"/>
  <c r="U2256" i="1" s="1"/>
  <c r="Q2255" i="1"/>
  <c r="S2255" i="1"/>
  <c r="T2255" i="1" s="1"/>
  <c r="I2255" i="1" s="1"/>
  <c r="U2255" i="1" s="1"/>
  <c r="Q2254" i="1"/>
  <c r="S2254" i="1"/>
  <c r="T2254" i="1" s="1"/>
  <c r="I2254" i="1" s="1"/>
  <c r="U2254" i="1" s="1"/>
  <c r="Q2253" i="1"/>
  <c r="S2253" i="1"/>
  <c r="T2253" i="1" s="1"/>
  <c r="I2253" i="1" s="1"/>
  <c r="U2253" i="1" s="1"/>
  <c r="Q2252" i="1"/>
  <c r="S2252" i="1"/>
  <c r="T2252" i="1" s="1"/>
  <c r="I2252" i="1" s="1"/>
  <c r="U2252" i="1" s="1"/>
  <c r="Q2251" i="1"/>
  <c r="S2251" i="1"/>
  <c r="T2251" i="1" s="1"/>
  <c r="I2251" i="1" s="1"/>
  <c r="U2251" i="1" s="1"/>
  <c r="Q2250" i="1"/>
  <c r="S2250" i="1"/>
  <c r="T2250" i="1" s="1"/>
  <c r="I2250" i="1" s="1"/>
  <c r="U2250" i="1" s="1"/>
  <c r="Q2249" i="1"/>
  <c r="S2249" i="1"/>
  <c r="T2249" i="1" s="1"/>
  <c r="I2249" i="1" s="1"/>
  <c r="U2249" i="1" s="1"/>
  <c r="Q2248" i="1"/>
  <c r="S2248" i="1"/>
  <c r="T2248" i="1" s="1"/>
  <c r="I2248" i="1" s="1"/>
  <c r="U2248" i="1" s="1"/>
  <c r="Q2247" i="1"/>
  <c r="S2247" i="1"/>
  <c r="T2247" i="1" s="1"/>
  <c r="I2247" i="1" s="1"/>
  <c r="U2247" i="1" s="1"/>
  <c r="Q2246" i="1"/>
  <c r="S2246" i="1"/>
  <c r="T2246" i="1" s="1"/>
  <c r="I2246" i="1" s="1"/>
  <c r="U2246" i="1" s="1"/>
  <c r="Q2245" i="1"/>
  <c r="S2245" i="1"/>
  <c r="T2245" i="1" s="1"/>
  <c r="I2245" i="1" s="1"/>
  <c r="U2245" i="1" s="1"/>
  <c r="Q2244" i="1"/>
  <c r="S2244" i="1"/>
  <c r="T2244" i="1" s="1"/>
  <c r="I2244" i="1" s="1"/>
  <c r="U2244" i="1" s="1"/>
  <c r="Q2243" i="1"/>
  <c r="S2243" i="1"/>
  <c r="T2243" i="1" s="1"/>
  <c r="I2243" i="1" s="1"/>
  <c r="U2243" i="1" s="1"/>
  <c r="Q2242" i="1"/>
  <c r="S2242" i="1"/>
  <c r="T2242" i="1" s="1"/>
  <c r="I2242" i="1" s="1"/>
  <c r="U2242" i="1" s="1"/>
  <c r="Q2241" i="1"/>
  <c r="S2241" i="1"/>
  <c r="T2241" i="1" s="1"/>
  <c r="I2241" i="1" s="1"/>
  <c r="U2241" i="1" s="1"/>
  <c r="Q2240" i="1"/>
  <c r="S2240" i="1"/>
  <c r="T2240" i="1" s="1"/>
  <c r="I2240" i="1" s="1"/>
  <c r="U2240" i="1" s="1"/>
  <c r="Q2239" i="1"/>
  <c r="S2239" i="1"/>
  <c r="T2239" i="1" s="1"/>
  <c r="I2239" i="1" s="1"/>
  <c r="U2239" i="1" s="1"/>
  <c r="Q2238" i="1"/>
  <c r="S2238" i="1"/>
  <c r="T2238" i="1" s="1"/>
  <c r="I2238" i="1" s="1"/>
  <c r="U2238" i="1" s="1"/>
  <c r="Q2237" i="1"/>
  <c r="S2237" i="1"/>
  <c r="T2237" i="1" s="1"/>
  <c r="I2237" i="1" s="1"/>
  <c r="U2237" i="1" s="1"/>
  <c r="Q2236" i="1"/>
  <c r="S2236" i="1"/>
  <c r="T2236" i="1" s="1"/>
  <c r="I2236" i="1" s="1"/>
  <c r="U2236" i="1" s="1"/>
  <c r="Q2235" i="1"/>
  <c r="S2235" i="1"/>
  <c r="T2235" i="1" s="1"/>
  <c r="I2235" i="1" s="1"/>
  <c r="U2235" i="1" s="1"/>
  <c r="Q2234" i="1"/>
  <c r="S2234" i="1"/>
  <c r="T2234" i="1" s="1"/>
  <c r="I2234" i="1" s="1"/>
  <c r="U2234" i="1" s="1"/>
  <c r="Q2233" i="1"/>
  <c r="S2233" i="1"/>
  <c r="T2233" i="1" s="1"/>
  <c r="I2233" i="1" s="1"/>
  <c r="U2233" i="1" s="1"/>
  <c r="Q2232" i="1"/>
  <c r="S2232" i="1"/>
  <c r="T2232" i="1" s="1"/>
  <c r="I2232" i="1" s="1"/>
  <c r="U2232" i="1" s="1"/>
  <c r="Q2231" i="1"/>
  <c r="S2231" i="1"/>
  <c r="T2231" i="1" s="1"/>
  <c r="I2231" i="1" s="1"/>
  <c r="U2231" i="1" s="1"/>
  <c r="Q2230" i="1"/>
  <c r="S2230" i="1"/>
  <c r="T2230" i="1" s="1"/>
  <c r="I2230" i="1" s="1"/>
  <c r="U2230" i="1" s="1"/>
  <c r="Q2229" i="1"/>
  <c r="S2229" i="1"/>
  <c r="T2229" i="1" s="1"/>
  <c r="I2229" i="1" s="1"/>
  <c r="U2229" i="1" s="1"/>
  <c r="Q2228" i="1"/>
  <c r="S2228" i="1"/>
  <c r="T2228" i="1" s="1"/>
  <c r="I2228" i="1" s="1"/>
  <c r="U2228" i="1" s="1"/>
  <c r="Q2227" i="1"/>
  <c r="S2227" i="1"/>
  <c r="T2227" i="1" s="1"/>
  <c r="I2227" i="1" s="1"/>
  <c r="U2227" i="1" s="1"/>
  <c r="Q2226" i="1"/>
  <c r="S2226" i="1"/>
  <c r="T2226" i="1" s="1"/>
  <c r="I2226" i="1" s="1"/>
  <c r="U2226" i="1" s="1"/>
  <c r="Q2225" i="1"/>
  <c r="S2225" i="1"/>
  <c r="T2225" i="1" s="1"/>
  <c r="I2225" i="1" s="1"/>
  <c r="U2225" i="1" s="1"/>
  <c r="Q2224" i="1"/>
  <c r="S2224" i="1"/>
  <c r="T2224" i="1" s="1"/>
  <c r="I2224" i="1" s="1"/>
  <c r="U2224" i="1" s="1"/>
  <c r="Q2223" i="1"/>
  <c r="S2223" i="1"/>
  <c r="T2223" i="1" s="1"/>
  <c r="I2223" i="1" s="1"/>
  <c r="U2223" i="1" s="1"/>
  <c r="Q2222" i="1"/>
  <c r="S2222" i="1"/>
  <c r="T2222" i="1" s="1"/>
  <c r="I2222" i="1" s="1"/>
  <c r="U2222" i="1" s="1"/>
  <c r="Q2221" i="1"/>
  <c r="S2221" i="1"/>
  <c r="T2221" i="1" s="1"/>
  <c r="I2221" i="1" s="1"/>
  <c r="U2221" i="1" s="1"/>
  <c r="Q2220" i="1"/>
  <c r="S2220" i="1"/>
  <c r="T2220" i="1" s="1"/>
  <c r="I2220" i="1" s="1"/>
  <c r="U2220" i="1" s="1"/>
  <c r="Q2219" i="1"/>
  <c r="S2219" i="1"/>
  <c r="T2219" i="1" s="1"/>
  <c r="I2219" i="1" s="1"/>
  <c r="U2219" i="1" s="1"/>
  <c r="Q2218" i="1"/>
  <c r="S2218" i="1"/>
  <c r="T2218" i="1" s="1"/>
  <c r="I2218" i="1" s="1"/>
  <c r="U2218" i="1" s="1"/>
  <c r="Q2217" i="1"/>
  <c r="S2217" i="1"/>
  <c r="T2217" i="1" s="1"/>
  <c r="I2217" i="1" s="1"/>
  <c r="U2217" i="1" s="1"/>
  <c r="Q2216" i="1"/>
  <c r="S2216" i="1"/>
  <c r="T2216" i="1" s="1"/>
  <c r="I2216" i="1" s="1"/>
  <c r="U2216" i="1" s="1"/>
  <c r="Q2215" i="1"/>
  <c r="S2215" i="1"/>
  <c r="T2215" i="1" s="1"/>
  <c r="I2215" i="1" s="1"/>
  <c r="U2215" i="1" s="1"/>
  <c r="Q2214" i="1"/>
  <c r="S2214" i="1"/>
  <c r="T2214" i="1" s="1"/>
  <c r="I2214" i="1" s="1"/>
  <c r="U2214" i="1" s="1"/>
  <c r="Q2213" i="1"/>
  <c r="S2213" i="1"/>
  <c r="T2213" i="1" s="1"/>
  <c r="I2213" i="1" s="1"/>
  <c r="U2213" i="1" s="1"/>
  <c r="Q2212" i="1"/>
  <c r="S2212" i="1"/>
  <c r="T2212" i="1" s="1"/>
  <c r="I2212" i="1" s="1"/>
  <c r="U2212" i="1" s="1"/>
  <c r="Q2211" i="1"/>
  <c r="S2211" i="1"/>
  <c r="T2211" i="1" s="1"/>
  <c r="I2211" i="1" s="1"/>
  <c r="U2211" i="1" s="1"/>
  <c r="Q2210" i="1"/>
  <c r="S2210" i="1"/>
  <c r="T2210" i="1" s="1"/>
  <c r="I2210" i="1" s="1"/>
  <c r="U2210" i="1" s="1"/>
  <c r="Q2209" i="1"/>
  <c r="S2209" i="1"/>
  <c r="T2209" i="1" s="1"/>
  <c r="I2209" i="1" s="1"/>
  <c r="U2209" i="1" s="1"/>
  <c r="Q2208" i="1"/>
  <c r="S2208" i="1"/>
  <c r="T2208" i="1" s="1"/>
  <c r="I2208" i="1" s="1"/>
  <c r="U2208" i="1" s="1"/>
  <c r="Q2207" i="1"/>
  <c r="S2207" i="1"/>
  <c r="T2207" i="1" s="1"/>
  <c r="I2207" i="1" s="1"/>
  <c r="U2207" i="1" s="1"/>
  <c r="Q2206" i="1"/>
  <c r="S2206" i="1"/>
  <c r="T2206" i="1" s="1"/>
  <c r="I2206" i="1" s="1"/>
  <c r="U2206" i="1" s="1"/>
  <c r="Q2205" i="1"/>
  <c r="S2205" i="1"/>
  <c r="T2205" i="1" s="1"/>
  <c r="I2205" i="1" s="1"/>
  <c r="U2205" i="1" s="1"/>
  <c r="Q2204" i="1"/>
  <c r="S2204" i="1"/>
  <c r="T2204" i="1" s="1"/>
  <c r="I2204" i="1" s="1"/>
  <c r="U2204" i="1" s="1"/>
  <c r="Q2203" i="1"/>
  <c r="S2203" i="1"/>
  <c r="T2203" i="1" s="1"/>
  <c r="I2203" i="1" s="1"/>
  <c r="U2203" i="1" s="1"/>
  <c r="Q2202" i="1"/>
  <c r="S2202" i="1"/>
  <c r="T2202" i="1" s="1"/>
  <c r="I2202" i="1" s="1"/>
  <c r="U2202" i="1" s="1"/>
  <c r="Q2201" i="1"/>
  <c r="S2201" i="1"/>
  <c r="T2201" i="1" s="1"/>
  <c r="I2201" i="1" s="1"/>
  <c r="U2201" i="1" s="1"/>
  <c r="Q2200" i="1"/>
  <c r="S2200" i="1"/>
  <c r="T2200" i="1" s="1"/>
  <c r="I2200" i="1" s="1"/>
  <c r="U2200" i="1" s="1"/>
  <c r="Q2199" i="1"/>
  <c r="S2199" i="1"/>
  <c r="T2199" i="1" s="1"/>
  <c r="I2199" i="1" s="1"/>
  <c r="U2199" i="1" s="1"/>
  <c r="Q2198" i="1"/>
  <c r="S2198" i="1"/>
  <c r="T2198" i="1" s="1"/>
  <c r="I2198" i="1" s="1"/>
  <c r="U2198" i="1" s="1"/>
  <c r="Q2197" i="1"/>
  <c r="S2197" i="1"/>
  <c r="T2197" i="1" s="1"/>
  <c r="I2197" i="1" s="1"/>
  <c r="U2197" i="1" s="1"/>
  <c r="Q2196" i="1"/>
  <c r="S2196" i="1"/>
  <c r="T2196" i="1" s="1"/>
  <c r="I2196" i="1" s="1"/>
  <c r="U2196" i="1" s="1"/>
  <c r="Q2195" i="1"/>
  <c r="S2195" i="1"/>
  <c r="T2195" i="1" s="1"/>
  <c r="I2195" i="1" s="1"/>
  <c r="U2195" i="1" s="1"/>
  <c r="Q2194" i="1"/>
  <c r="S2194" i="1"/>
  <c r="T2194" i="1" s="1"/>
  <c r="I2194" i="1" s="1"/>
  <c r="U2194" i="1" s="1"/>
  <c r="Q2193" i="1"/>
  <c r="S2193" i="1"/>
  <c r="T2193" i="1" s="1"/>
  <c r="I2193" i="1" s="1"/>
  <c r="U2193" i="1" s="1"/>
  <c r="Q2192" i="1"/>
  <c r="S2192" i="1"/>
  <c r="T2192" i="1" s="1"/>
  <c r="I2192" i="1" s="1"/>
  <c r="U2192" i="1" s="1"/>
  <c r="Q2191" i="1"/>
  <c r="S2191" i="1"/>
  <c r="T2191" i="1" s="1"/>
  <c r="I2191" i="1" s="1"/>
  <c r="U2191" i="1" s="1"/>
  <c r="Q2190" i="1"/>
  <c r="S2190" i="1"/>
  <c r="T2190" i="1" s="1"/>
  <c r="I2190" i="1" s="1"/>
  <c r="U2190" i="1" s="1"/>
  <c r="Q2189" i="1"/>
  <c r="S2189" i="1"/>
  <c r="T2189" i="1" s="1"/>
  <c r="I2189" i="1" s="1"/>
  <c r="U2189" i="1" s="1"/>
  <c r="Q2188" i="1"/>
  <c r="S2188" i="1"/>
  <c r="T2188" i="1" s="1"/>
  <c r="I2188" i="1" s="1"/>
  <c r="U2188" i="1" s="1"/>
  <c r="Q2187" i="1"/>
  <c r="S2187" i="1"/>
  <c r="T2187" i="1" s="1"/>
  <c r="I2187" i="1" s="1"/>
  <c r="U2187" i="1" s="1"/>
  <c r="Q2186" i="1"/>
  <c r="S2186" i="1"/>
  <c r="T2186" i="1" s="1"/>
  <c r="I2186" i="1" s="1"/>
  <c r="U2186" i="1" s="1"/>
  <c r="Q2185" i="1"/>
  <c r="S2185" i="1"/>
  <c r="T2185" i="1" s="1"/>
  <c r="I2185" i="1" s="1"/>
  <c r="U2185" i="1" s="1"/>
  <c r="Q2184" i="1"/>
  <c r="S2184" i="1"/>
  <c r="T2184" i="1" s="1"/>
  <c r="I2184" i="1" s="1"/>
  <c r="U2184" i="1" s="1"/>
  <c r="Q2183" i="1"/>
  <c r="S2183" i="1"/>
  <c r="T2183" i="1" s="1"/>
  <c r="I2183" i="1" s="1"/>
  <c r="U2183" i="1" s="1"/>
  <c r="Q2182" i="1"/>
  <c r="S2182" i="1"/>
  <c r="T2182" i="1" s="1"/>
  <c r="I2182" i="1" s="1"/>
  <c r="U2182" i="1" s="1"/>
  <c r="Q2181" i="1"/>
  <c r="S2181" i="1"/>
  <c r="T2181" i="1" s="1"/>
  <c r="I2181" i="1" s="1"/>
  <c r="U2181" i="1" s="1"/>
  <c r="Q2180" i="1"/>
  <c r="S2180" i="1"/>
  <c r="T2180" i="1" s="1"/>
  <c r="I2180" i="1" s="1"/>
  <c r="U2180" i="1" s="1"/>
  <c r="Q2179" i="1"/>
  <c r="S2179" i="1"/>
  <c r="T2179" i="1" s="1"/>
  <c r="I2179" i="1" s="1"/>
  <c r="U2179" i="1" s="1"/>
  <c r="Q2178" i="1"/>
  <c r="S2178" i="1"/>
  <c r="T2178" i="1" s="1"/>
  <c r="I2178" i="1" s="1"/>
  <c r="U2178" i="1" s="1"/>
  <c r="Q2177" i="1"/>
  <c r="S2177" i="1"/>
  <c r="T2177" i="1" s="1"/>
  <c r="I2177" i="1" s="1"/>
  <c r="U2177" i="1" s="1"/>
  <c r="Q2176" i="1"/>
  <c r="S2176" i="1"/>
  <c r="T2176" i="1" s="1"/>
  <c r="I2176" i="1" s="1"/>
  <c r="U2176" i="1" s="1"/>
  <c r="Q2175" i="1"/>
  <c r="S2175" i="1"/>
  <c r="T2175" i="1" s="1"/>
  <c r="I2175" i="1" s="1"/>
  <c r="U2175" i="1" s="1"/>
  <c r="Q2174" i="1"/>
  <c r="S2174" i="1"/>
  <c r="T2174" i="1" s="1"/>
  <c r="I2174" i="1" s="1"/>
  <c r="U2174" i="1" s="1"/>
  <c r="Q2173" i="1"/>
  <c r="S2173" i="1"/>
  <c r="T2173" i="1" s="1"/>
  <c r="I2173" i="1" s="1"/>
  <c r="U2173" i="1" s="1"/>
  <c r="Q2172" i="1"/>
  <c r="S2172" i="1"/>
  <c r="T2172" i="1" s="1"/>
  <c r="I2172" i="1" s="1"/>
  <c r="U2172" i="1" s="1"/>
  <c r="Q2171" i="1"/>
  <c r="S2171" i="1"/>
  <c r="T2171" i="1" s="1"/>
  <c r="I2171" i="1" s="1"/>
  <c r="U2171" i="1" s="1"/>
  <c r="Q2170" i="1"/>
  <c r="S2170" i="1"/>
  <c r="T2170" i="1" s="1"/>
  <c r="I2170" i="1" s="1"/>
  <c r="U2170" i="1" s="1"/>
  <c r="Q2169" i="1"/>
  <c r="S2169" i="1"/>
  <c r="T2169" i="1" s="1"/>
  <c r="I2169" i="1" s="1"/>
  <c r="U2169" i="1" s="1"/>
  <c r="Q2168" i="1"/>
  <c r="S2168" i="1"/>
  <c r="T2168" i="1" s="1"/>
  <c r="I2168" i="1" s="1"/>
  <c r="U2168" i="1" s="1"/>
  <c r="Q2167" i="1"/>
  <c r="S2167" i="1"/>
  <c r="T2167" i="1" s="1"/>
  <c r="I2167" i="1" s="1"/>
  <c r="U2167" i="1" s="1"/>
  <c r="Q2166" i="1"/>
  <c r="S2166" i="1"/>
  <c r="T2166" i="1" s="1"/>
  <c r="I2166" i="1" s="1"/>
  <c r="U2166" i="1" s="1"/>
  <c r="Q2165" i="1"/>
  <c r="S2165" i="1"/>
  <c r="T2165" i="1" s="1"/>
  <c r="I2165" i="1" s="1"/>
  <c r="U2165" i="1" s="1"/>
  <c r="Q2164" i="1"/>
  <c r="S2164" i="1"/>
  <c r="T2164" i="1" s="1"/>
  <c r="I2164" i="1" s="1"/>
  <c r="U2164" i="1" s="1"/>
  <c r="Q2163" i="1"/>
  <c r="S2163" i="1"/>
  <c r="T2163" i="1" s="1"/>
  <c r="I2163" i="1" s="1"/>
  <c r="U2163" i="1" s="1"/>
  <c r="Q2162" i="1"/>
  <c r="S2162" i="1"/>
  <c r="T2162" i="1" s="1"/>
  <c r="I2162" i="1" s="1"/>
  <c r="U2162" i="1" s="1"/>
  <c r="Q2161" i="1"/>
  <c r="S2161" i="1"/>
  <c r="T2161" i="1" s="1"/>
  <c r="I2161" i="1" s="1"/>
  <c r="U2161" i="1" s="1"/>
  <c r="Q2160" i="1"/>
  <c r="S2160" i="1"/>
  <c r="T2160" i="1" s="1"/>
  <c r="I2160" i="1" s="1"/>
  <c r="U2160" i="1" s="1"/>
  <c r="Q2159" i="1"/>
  <c r="S2159" i="1"/>
  <c r="T2159" i="1" s="1"/>
  <c r="I2159" i="1" s="1"/>
  <c r="U2159" i="1" s="1"/>
  <c r="Q2158" i="1"/>
  <c r="S2158" i="1"/>
  <c r="T2158" i="1" s="1"/>
  <c r="I2158" i="1" s="1"/>
  <c r="U2158" i="1" s="1"/>
  <c r="Q2157" i="1"/>
  <c r="S2157" i="1"/>
  <c r="T2157" i="1" s="1"/>
  <c r="I2157" i="1" s="1"/>
  <c r="U2157" i="1" s="1"/>
  <c r="Q2156" i="1"/>
  <c r="S2156" i="1"/>
  <c r="T2156" i="1" s="1"/>
  <c r="I2156" i="1" s="1"/>
  <c r="U2156" i="1" s="1"/>
  <c r="Q2155" i="1"/>
  <c r="S2155" i="1"/>
  <c r="T2155" i="1" s="1"/>
  <c r="I2155" i="1" s="1"/>
  <c r="U2155" i="1" s="1"/>
  <c r="Q2154" i="1"/>
  <c r="S2154" i="1"/>
  <c r="T2154" i="1" s="1"/>
  <c r="I2154" i="1" s="1"/>
  <c r="U2154" i="1" s="1"/>
  <c r="Q2153" i="1"/>
  <c r="S2153" i="1"/>
  <c r="T2153" i="1" s="1"/>
  <c r="I2153" i="1" s="1"/>
  <c r="U2153" i="1" s="1"/>
  <c r="Q2152" i="1"/>
  <c r="S2152" i="1"/>
  <c r="T2152" i="1" s="1"/>
  <c r="I2152" i="1" s="1"/>
  <c r="U2152" i="1" s="1"/>
  <c r="Q2151" i="1"/>
  <c r="S2151" i="1"/>
  <c r="T2151" i="1" s="1"/>
  <c r="I2151" i="1" s="1"/>
  <c r="U2151" i="1" s="1"/>
  <c r="Q2150" i="1"/>
  <c r="S2150" i="1"/>
  <c r="T2150" i="1" s="1"/>
  <c r="I2150" i="1" s="1"/>
  <c r="U2150" i="1" s="1"/>
  <c r="Q2149" i="1"/>
  <c r="S2149" i="1"/>
  <c r="T2149" i="1" s="1"/>
  <c r="I2149" i="1" s="1"/>
  <c r="U2149" i="1" s="1"/>
  <c r="Q2148" i="1"/>
  <c r="S2148" i="1"/>
  <c r="T2148" i="1" s="1"/>
  <c r="I2148" i="1" s="1"/>
  <c r="U2148" i="1" s="1"/>
  <c r="Q2147" i="1"/>
  <c r="S2147" i="1"/>
  <c r="T2147" i="1" s="1"/>
  <c r="I2147" i="1" s="1"/>
  <c r="U2147" i="1" s="1"/>
  <c r="Q2146" i="1"/>
  <c r="S2146" i="1"/>
  <c r="T2146" i="1" s="1"/>
  <c r="I2146" i="1" s="1"/>
  <c r="U2146" i="1" s="1"/>
  <c r="Q2145" i="1"/>
  <c r="S2145" i="1"/>
  <c r="T2145" i="1" s="1"/>
  <c r="I2145" i="1" s="1"/>
  <c r="U2145" i="1" s="1"/>
  <c r="Q2144" i="1"/>
  <c r="S2144" i="1"/>
  <c r="T2144" i="1" s="1"/>
  <c r="I2144" i="1" s="1"/>
  <c r="U2144" i="1" s="1"/>
  <c r="Q2143" i="1"/>
  <c r="S2143" i="1"/>
  <c r="T2143" i="1" s="1"/>
  <c r="I2143" i="1" s="1"/>
  <c r="U2143" i="1" s="1"/>
  <c r="Q2142" i="1"/>
  <c r="S2142" i="1"/>
  <c r="T2142" i="1" s="1"/>
  <c r="I2142" i="1" s="1"/>
  <c r="U2142" i="1" s="1"/>
  <c r="Q2141" i="1"/>
  <c r="S2141" i="1"/>
  <c r="T2141" i="1" s="1"/>
  <c r="I2141" i="1" s="1"/>
  <c r="U2141" i="1" s="1"/>
  <c r="Q2140" i="1"/>
  <c r="S2140" i="1"/>
  <c r="T2140" i="1" s="1"/>
  <c r="I2140" i="1" s="1"/>
  <c r="U2140" i="1" s="1"/>
  <c r="Q2139" i="1"/>
  <c r="S2139" i="1"/>
  <c r="T2139" i="1" s="1"/>
  <c r="I2139" i="1" s="1"/>
  <c r="U2139" i="1" s="1"/>
  <c r="Q2138" i="1"/>
  <c r="S2138" i="1"/>
  <c r="T2138" i="1" s="1"/>
  <c r="I2138" i="1" s="1"/>
  <c r="U2138" i="1" s="1"/>
  <c r="Q2137" i="1"/>
  <c r="S2137" i="1"/>
  <c r="T2137" i="1" s="1"/>
  <c r="I2137" i="1" s="1"/>
  <c r="U2137" i="1" s="1"/>
  <c r="Q2136" i="1"/>
  <c r="S2136" i="1"/>
  <c r="T2136" i="1" s="1"/>
  <c r="I2136" i="1" s="1"/>
  <c r="U2136" i="1" s="1"/>
  <c r="Q2135" i="1"/>
  <c r="S2135" i="1"/>
  <c r="T2135" i="1" s="1"/>
  <c r="I2135" i="1" s="1"/>
  <c r="U2135" i="1" s="1"/>
  <c r="Q2134" i="1"/>
  <c r="S2134" i="1"/>
  <c r="T2134" i="1" s="1"/>
  <c r="I2134" i="1" s="1"/>
  <c r="U2134" i="1" s="1"/>
  <c r="Q2133" i="1"/>
  <c r="S2133" i="1"/>
  <c r="T2133" i="1" s="1"/>
  <c r="I2133" i="1" s="1"/>
  <c r="U2133" i="1" s="1"/>
  <c r="Q2132" i="1"/>
  <c r="S2132" i="1"/>
  <c r="T2132" i="1" s="1"/>
  <c r="I2132" i="1" s="1"/>
  <c r="U2132" i="1" s="1"/>
  <c r="Q2131" i="1"/>
  <c r="S2131" i="1"/>
  <c r="T2131" i="1" s="1"/>
  <c r="I2131" i="1" s="1"/>
  <c r="U2131" i="1" s="1"/>
  <c r="Q2130" i="1"/>
  <c r="S2130" i="1"/>
  <c r="T2130" i="1" s="1"/>
  <c r="I2130" i="1" s="1"/>
  <c r="U2130" i="1" s="1"/>
  <c r="Q2129" i="1"/>
  <c r="S2129" i="1"/>
  <c r="T2129" i="1" s="1"/>
  <c r="I2129" i="1" s="1"/>
  <c r="U2129" i="1" s="1"/>
  <c r="Q2128" i="1"/>
  <c r="S2128" i="1"/>
  <c r="T2128" i="1" s="1"/>
  <c r="I2128" i="1" s="1"/>
  <c r="U2128" i="1" s="1"/>
  <c r="Q2127" i="1"/>
  <c r="S2127" i="1"/>
  <c r="T2127" i="1" s="1"/>
  <c r="I2127" i="1" s="1"/>
  <c r="U2127" i="1" s="1"/>
  <c r="Q2126" i="1"/>
  <c r="S2126" i="1"/>
  <c r="T2126" i="1" s="1"/>
  <c r="I2126" i="1" s="1"/>
  <c r="U2126" i="1" s="1"/>
  <c r="Q2125" i="1"/>
  <c r="S2125" i="1"/>
  <c r="T2125" i="1" s="1"/>
  <c r="I2125" i="1" s="1"/>
  <c r="U2125" i="1" s="1"/>
  <c r="Q2124" i="1"/>
  <c r="S2124" i="1"/>
  <c r="T2124" i="1" s="1"/>
  <c r="I2124" i="1" s="1"/>
  <c r="U2124" i="1" s="1"/>
  <c r="Q2123" i="1"/>
  <c r="S2123" i="1"/>
  <c r="T2123" i="1" s="1"/>
  <c r="I2123" i="1" s="1"/>
  <c r="U2123" i="1" s="1"/>
  <c r="Q2122" i="1"/>
  <c r="S2122" i="1"/>
  <c r="T2122" i="1" s="1"/>
  <c r="I2122" i="1" s="1"/>
  <c r="U2122" i="1" s="1"/>
  <c r="Q2121" i="1"/>
  <c r="S2121" i="1"/>
  <c r="T2121" i="1" s="1"/>
  <c r="I2121" i="1" s="1"/>
  <c r="U2121" i="1" s="1"/>
  <c r="Q2120" i="1"/>
  <c r="S2120" i="1"/>
  <c r="T2120" i="1" s="1"/>
  <c r="I2120" i="1" s="1"/>
  <c r="U2120" i="1" s="1"/>
  <c r="Q2119" i="1"/>
  <c r="S2119" i="1"/>
  <c r="T2119" i="1" s="1"/>
  <c r="I2119" i="1" s="1"/>
  <c r="U2119" i="1" s="1"/>
  <c r="Q2118" i="1"/>
  <c r="S2118" i="1"/>
  <c r="T2118" i="1" s="1"/>
  <c r="I2118" i="1" s="1"/>
  <c r="U2118" i="1" s="1"/>
  <c r="Q2117" i="1"/>
  <c r="S2117" i="1"/>
  <c r="T2117" i="1" s="1"/>
  <c r="I2117" i="1" s="1"/>
  <c r="U2117" i="1" s="1"/>
  <c r="Q2116" i="1"/>
  <c r="S2116" i="1"/>
  <c r="T2116" i="1" s="1"/>
  <c r="I2116" i="1" s="1"/>
  <c r="U2116" i="1" s="1"/>
  <c r="Q2115" i="1"/>
  <c r="S2115" i="1"/>
  <c r="T2115" i="1" s="1"/>
  <c r="I2115" i="1" s="1"/>
  <c r="U2115" i="1" s="1"/>
  <c r="Q2114" i="1"/>
  <c r="S2114" i="1"/>
  <c r="T2114" i="1" s="1"/>
  <c r="I2114" i="1" s="1"/>
  <c r="U2114" i="1" s="1"/>
  <c r="Q2113" i="1"/>
  <c r="S2113" i="1"/>
  <c r="T2113" i="1" s="1"/>
  <c r="I2113" i="1" s="1"/>
  <c r="U2113" i="1" s="1"/>
  <c r="Q2112" i="1"/>
  <c r="S2112" i="1"/>
  <c r="T2112" i="1" s="1"/>
  <c r="I2112" i="1" s="1"/>
  <c r="U2112" i="1" s="1"/>
  <c r="Q2111" i="1"/>
  <c r="S2111" i="1"/>
  <c r="T2111" i="1" s="1"/>
  <c r="I2111" i="1" s="1"/>
  <c r="U2111" i="1" s="1"/>
  <c r="Q2110" i="1"/>
  <c r="S2110" i="1"/>
  <c r="T2110" i="1" s="1"/>
  <c r="I2110" i="1" s="1"/>
  <c r="U2110" i="1" s="1"/>
  <c r="Q2109" i="1"/>
  <c r="S2109" i="1"/>
  <c r="T2109" i="1" s="1"/>
  <c r="I2109" i="1" s="1"/>
  <c r="U2109" i="1" s="1"/>
  <c r="Q2108" i="1"/>
  <c r="S2108" i="1"/>
  <c r="T2108" i="1" s="1"/>
  <c r="I2108" i="1" s="1"/>
  <c r="U2108" i="1" s="1"/>
  <c r="Q2107" i="1"/>
  <c r="S2107" i="1"/>
  <c r="T2107" i="1" s="1"/>
  <c r="I2107" i="1" s="1"/>
  <c r="U2107" i="1" s="1"/>
  <c r="Q2106" i="1"/>
  <c r="S2106" i="1"/>
  <c r="T2106" i="1" s="1"/>
  <c r="I2106" i="1" s="1"/>
  <c r="U2106" i="1" s="1"/>
  <c r="Q2105" i="1"/>
  <c r="S2105" i="1"/>
  <c r="T2105" i="1" s="1"/>
  <c r="I2105" i="1" s="1"/>
  <c r="U2105" i="1" s="1"/>
  <c r="Q2104" i="1"/>
  <c r="S2104" i="1"/>
  <c r="T2104" i="1" s="1"/>
  <c r="I2104" i="1" s="1"/>
  <c r="U2104" i="1" s="1"/>
  <c r="Q2103" i="1"/>
  <c r="S2103" i="1"/>
  <c r="T2103" i="1" s="1"/>
  <c r="I2103" i="1" s="1"/>
  <c r="U2103" i="1" s="1"/>
  <c r="Q2102" i="1"/>
  <c r="S2102" i="1"/>
  <c r="T2102" i="1" s="1"/>
  <c r="I2102" i="1" s="1"/>
  <c r="U2102" i="1" s="1"/>
  <c r="Q2101" i="1"/>
  <c r="S2101" i="1"/>
  <c r="T2101" i="1" s="1"/>
  <c r="I2101" i="1" s="1"/>
  <c r="U2101" i="1" s="1"/>
  <c r="Q2100" i="1"/>
  <c r="S2100" i="1"/>
  <c r="T2100" i="1" s="1"/>
  <c r="I2100" i="1" s="1"/>
  <c r="U2100" i="1" s="1"/>
  <c r="Q2099" i="1"/>
  <c r="S2099" i="1"/>
  <c r="T2099" i="1" s="1"/>
  <c r="I2099" i="1" s="1"/>
  <c r="U2099" i="1" s="1"/>
  <c r="Q2098" i="1"/>
  <c r="S2098" i="1"/>
  <c r="T2098" i="1" s="1"/>
  <c r="I2098" i="1" s="1"/>
  <c r="U2098" i="1" s="1"/>
  <c r="Q2097" i="1"/>
  <c r="S2097" i="1"/>
  <c r="T2097" i="1" s="1"/>
  <c r="I2097" i="1" s="1"/>
  <c r="U2097" i="1" s="1"/>
  <c r="Q2096" i="1"/>
  <c r="S2096" i="1"/>
  <c r="T2096" i="1" s="1"/>
  <c r="I2096" i="1" s="1"/>
  <c r="U2096" i="1" s="1"/>
  <c r="Q2095" i="1"/>
  <c r="S2095" i="1"/>
  <c r="T2095" i="1" s="1"/>
  <c r="I2095" i="1" s="1"/>
  <c r="U2095" i="1" s="1"/>
  <c r="Q2094" i="1"/>
  <c r="S2094" i="1"/>
  <c r="T2094" i="1" s="1"/>
  <c r="I2094" i="1" s="1"/>
  <c r="U2094" i="1" s="1"/>
  <c r="Q2093" i="1"/>
  <c r="S2093" i="1"/>
  <c r="T2093" i="1" s="1"/>
  <c r="I2093" i="1" s="1"/>
  <c r="U2093" i="1" s="1"/>
  <c r="Q2092" i="1"/>
  <c r="S2092" i="1"/>
  <c r="T2092" i="1" s="1"/>
  <c r="I2092" i="1" s="1"/>
  <c r="U2092" i="1" s="1"/>
  <c r="Q2091" i="1"/>
  <c r="S2091" i="1"/>
  <c r="T2091" i="1" s="1"/>
  <c r="I2091" i="1" s="1"/>
  <c r="U2091" i="1" s="1"/>
  <c r="Q2090" i="1"/>
  <c r="S2090" i="1"/>
  <c r="T2090" i="1" s="1"/>
  <c r="I2090" i="1" s="1"/>
  <c r="U2090" i="1" s="1"/>
  <c r="Q2089" i="1"/>
  <c r="S2089" i="1"/>
  <c r="T2089" i="1" s="1"/>
  <c r="I2089" i="1" s="1"/>
  <c r="U2089" i="1" s="1"/>
  <c r="Q2088" i="1"/>
  <c r="S2088" i="1"/>
  <c r="T2088" i="1" s="1"/>
  <c r="I2088" i="1" s="1"/>
  <c r="U2088" i="1" s="1"/>
  <c r="Q2087" i="1"/>
  <c r="S2087" i="1"/>
  <c r="T2087" i="1" s="1"/>
  <c r="I2087" i="1" s="1"/>
  <c r="U2087" i="1" s="1"/>
  <c r="Q2086" i="1"/>
  <c r="S2086" i="1"/>
  <c r="T2086" i="1" s="1"/>
  <c r="I2086" i="1" s="1"/>
  <c r="U2086" i="1" s="1"/>
  <c r="Q2085" i="1"/>
  <c r="S2085" i="1"/>
  <c r="T2085" i="1" s="1"/>
  <c r="I2085" i="1" s="1"/>
  <c r="U2085" i="1" s="1"/>
  <c r="Q2084" i="1"/>
  <c r="S2084" i="1"/>
  <c r="T2084" i="1" s="1"/>
  <c r="I2084" i="1" s="1"/>
  <c r="U2084" i="1" s="1"/>
  <c r="Q2083" i="1"/>
  <c r="S2083" i="1"/>
  <c r="T2083" i="1" s="1"/>
  <c r="I2083" i="1" s="1"/>
  <c r="U2083" i="1" s="1"/>
  <c r="Q2082" i="1"/>
  <c r="S2082" i="1"/>
  <c r="T2082" i="1" s="1"/>
  <c r="I2082" i="1" s="1"/>
  <c r="U2082" i="1" s="1"/>
  <c r="Q2081" i="1"/>
  <c r="S2081" i="1"/>
  <c r="T2081" i="1" s="1"/>
  <c r="I2081" i="1" s="1"/>
  <c r="U2081" i="1" s="1"/>
  <c r="Q2080" i="1"/>
  <c r="S2080" i="1"/>
  <c r="T2080" i="1" s="1"/>
  <c r="I2080" i="1" s="1"/>
  <c r="U2080" i="1" s="1"/>
  <c r="Q2079" i="1"/>
  <c r="S2079" i="1"/>
  <c r="T2079" i="1" s="1"/>
  <c r="I2079" i="1" s="1"/>
  <c r="U2079" i="1" s="1"/>
  <c r="Q2078" i="1"/>
  <c r="S2078" i="1"/>
  <c r="T2078" i="1" s="1"/>
  <c r="I2078" i="1" s="1"/>
  <c r="U2078" i="1" s="1"/>
  <c r="Q2077" i="1"/>
  <c r="S2077" i="1"/>
  <c r="T2077" i="1" s="1"/>
  <c r="I2077" i="1" s="1"/>
  <c r="U2077" i="1" s="1"/>
  <c r="Q2076" i="1"/>
  <c r="S2076" i="1"/>
  <c r="T2076" i="1" s="1"/>
  <c r="I2076" i="1" s="1"/>
  <c r="U2076" i="1" s="1"/>
  <c r="Q2075" i="1"/>
  <c r="S2075" i="1"/>
  <c r="T2075" i="1" s="1"/>
  <c r="I2075" i="1" s="1"/>
  <c r="U2075" i="1" s="1"/>
  <c r="Q2074" i="1"/>
  <c r="S2074" i="1"/>
  <c r="T2074" i="1" s="1"/>
  <c r="I2074" i="1" s="1"/>
  <c r="U2074" i="1" s="1"/>
  <c r="Q2073" i="1"/>
  <c r="S2073" i="1"/>
  <c r="T2073" i="1" s="1"/>
  <c r="I2073" i="1" s="1"/>
  <c r="U2073" i="1" s="1"/>
  <c r="Q2072" i="1"/>
  <c r="S2072" i="1"/>
  <c r="T2072" i="1" s="1"/>
  <c r="I2072" i="1" s="1"/>
  <c r="U2072" i="1" s="1"/>
  <c r="Q2071" i="1"/>
  <c r="S2071" i="1"/>
  <c r="T2071" i="1" s="1"/>
  <c r="I2071" i="1" s="1"/>
  <c r="U2071" i="1" s="1"/>
  <c r="Q2070" i="1"/>
  <c r="S2070" i="1"/>
  <c r="T2070" i="1" s="1"/>
  <c r="I2070" i="1" s="1"/>
  <c r="U2070" i="1" s="1"/>
  <c r="Q2069" i="1"/>
  <c r="S2069" i="1"/>
  <c r="T2069" i="1" s="1"/>
  <c r="I2069" i="1" s="1"/>
  <c r="U2069" i="1" s="1"/>
  <c r="Q2068" i="1"/>
  <c r="S2068" i="1"/>
  <c r="T2068" i="1" s="1"/>
  <c r="I2068" i="1" s="1"/>
  <c r="U2068" i="1" s="1"/>
  <c r="Q2067" i="1"/>
  <c r="S2067" i="1"/>
  <c r="T2067" i="1" s="1"/>
  <c r="I2067" i="1" s="1"/>
  <c r="U2067" i="1" s="1"/>
  <c r="Q2066" i="1"/>
  <c r="S2066" i="1"/>
  <c r="T2066" i="1" s="1"/>
  <c r="I2066" i="1" s="1"/>
  <c r="U2066" i="1" s="1"/>
  <c r="Q2065" i="1"/>
  <c r="S2065" i="1"/>
  <c r="T2065" i="1" s="1"/>
  <c r="I2065" i="1" s="1"/>
  <c r="U2065" i="1" s="1"/>
  <c r="Q2064" i="1"/>
  <c r="S2064" i="1"/>
  <c r="T2064" i="1" s="1"/>
  <c r="I2064" i="1" s="1"/>
  <c r="U2064" i="1" s="1"/>
  <c r="Q2063" i="1"/>
  <c r="S2063" i="1"/>
  <c r="T2063" i="1" s="1"/>
  <c r="I2063" i="1" s="1"/>
  <c r="U2063" i="1" s="1"/>
  <c r="Q2062" i="1"/>
  <c r="S2062" i="1"/>
  <c r="T2062" i="1" s="1"/>
  <c r="I2062" i="1" s="1"/>
  <c r="U2062" i="1" s="1"/>
  <c r="Q2061" i="1"/>
  <c r="S2061" i="1"/>
  <c r="T2061" i="1" s="1"/>
  <c r="I2061" i="1" s="1"/>
  <c r="U2061" i="1" s="1"/>
  <c r="Q2060" i="1"/>
  <c r="S2060" i="1"/>
  <c r="T2060" i="1" s="1"/>
  <c r="I2060" i="1" s="1"/>
  <c r="U2060" i="1" s="1"/>
  <c r="Q2059" i="1"/>
  <c r="S2059" i="1"/>
  <c r="T2059" i="1" s="1"/>
  <c r="I2059" i="1" s="1"/>
  <c r="U2059" i="1" s="1"/>
  <c r="Q2058" i="1"/>
  <c r="S2058" i="1"/>
  <c r="T2058" i="1" s="1"/>
  <c r="I2058" i="1" s="1"/>
  <c r="U2058" i="1" s="1"/>
  <c r="Q2057" i="1"/>
  <c r="S2057" i="1"/>
  <c r="T2057" i="1" s="1"/>
  <c r="I2057" i="1" s="1"/>
  <c r="U2057" i="1" s="1"/>
  <c r="Q2056" i="1"/>
  <c r="S2056" i="1"/>
  <c r="T2056" i="1" s="1"/>
  <c r="I2056" i="1" s="1"/>
  <c r="U2056" i="1" s="1"/>
  <c r="Q2055" i="1"/>
  <c r="S2055" i="1"/>
  <c r="T2055" i="1" s="1"/>
  <c r="I2055" i="1" s="1"/>
  <c r="U2055" i="1" s="1"/>
  <c r="Q2054" i="1"/>
  <c r="S2054" i="1"/>
  <c r="T2054" i="1" s="1"/>
  <c r="I2054" i="1" s="1"/>
  <c r="U2054" i="1" s="1"/>
  <c r="Q2053" i="1"/>
  <c r="S2053" i="1"/>
  <c r="T2053" i="1" s="1"/>
  <c r="I2053" i="1" s="1"/>
  <c r="U2053" i="1" s="1"/>
  <c r="Q2052" i="1"/>
  <c r="S2052" i="1"/>
  <c r="T2052" i="1" s="1"/>
  <c r="I2052" i="1" s="1"/>
  <c r="U2052" i="1" s="1"/>
  <c r="Q2051" i="1"/>
  <c r="S2051" i="1"/>
  <c r="T2051" i="1" s="1"/>
  <c r="I2051" i="1" s="1"/>
  <c r="U2051" i="1" s="1"/>
  <c r="Q2050" i="1"/>
  <c r="S2050" i="1"/>
  <c r="T2050" i="1" s="1"/>
  <c r="I2050" i="1" s="1"/>
  <c r="U2050" i="1" s="1"/>
  <c r="Q2049" i="1"/>
  <c r="S2049" i="1"/>
  <c r="T2049" i="1" s="1"/>
  <c r="I2049" i="1" s="1"/>
  <c r="U2049" i="1" s="1"/>
  <c r="Q2048" i="1"/>
  <c r="S2048" i="1"/>
  <c r="T2048" i="1" s="1"/>
  <c r="I2048" i="1" s="1"/>
  <c r="U2048" i="1" s="1"/>
  <c r="Q2047" i="1"/>
  <c r="S2047" i="1"/>
  <c r="T2047" i="1" s="1"/>
  <c r="I2047" i="1" s="1"/>
  <c r="U2047" i="1" s="1"/>
  <c r="Q2046" i="1"/>
  <c r="S2046" i="1"/>
  <c r="T2046" i="1" s="1"/>
  <c r="I2046" i="1" s="1"/>
  <c r="U2046" i="1" s="1"/>
  <c r="Q2045" i="1"/>
  <c r="S2045" i="1"/>
  <c r="T2045" i="1" s="1"/>
  <c r="I2045" i="1" s="1"/>
  <c r="U2045" i="1" s="1"/>
  <c r="Q2044" i="1"/>
  <c r="S2044" i="1"/>
  <c r="T2044" i="1" s="1"/>
  <c r="I2044" i="1" s="1"/>
  <c r="U2044" i="1" s="1"/>
  <c r="Q2043" i="1"/>
  <c r="S2043" i="1"/>
  <c r="T2043" i="1" s="1"/>
  <c r="I2043" i="1" s="1"/>
  <c r="U2043" i="1" s="1"/>
  <c r="Q2042" i="1"/>
  <c r="S2042" i="1"/>
  <c r="T2042" i="1" s="1"/>
  <c r="I2042" i="1" s="1"/>
  <c r="U2042" i="1" s="1"/>
  <c r="Q2041" i="1"/>
  <c r="S2041" i="1"/>
  <c r="T2041" i="1" s="1"/>
  <c r="I2041" i="1" s="1"/>
  <c r="U2041" i="1" s="1"/>
  <c r="Q2040" i="1"/>
  <c r="S2040" i="1"/>
  <c r="T2040" i="1" s="1"/>
  <c r="I2040" i="1" s="1"/>
  <c r="U2040" i="1" s="1"/>
  <c r="Q2039" i="1"/>
  <c r="S2039" i="1"/>
  <c r="T2039" i="1" s="1"/>
  <c r="I2039" i="1" s="1"/>
  <c r="U2039" i="1" s="1"/>
  <c r="Q2038" i="1"/>
  <c r="S2038" i="1"/>
  <c r="T2038" i="1" s="1"/>
  <c r="I2038" i="1" s="1"/>
  <c r="U2038" i="1" s="1"/>
  <c r="Q2037" i="1"/>
  <c r="S2037" i="1"/>
  <c r="T2037" i="1" s="1"/>
  <c r="I2037" i="1" s="1"/>
  <c r="U2037" i="1" s="1"/>
  <c r="Q2036" i="1"/>
  <c r="S2036" i="1"/>
  <c r="T2036" i="1" s="1"/>
  <c r="I2036" i="1" s="1"/>
  <c r="U2036" i="1" s="1"/>
  <c r="Q2035" i="1"/>
  <c r="S2035" i="1"/>
  <c r="T2035" i="1" s="1"/>
  <c r="I2035" i="1" s="1"/>
  <c r="U2035" i="1" s="1"/>
  <c r="Q2034" i="1"/>
  <c r="S2034" i="1"/>
  <c r="T2034" i="1" s="1"/>
  <c r="I2034" i="1" s="1"/>
  <c r="U2034" i="1" s="1"/>
  <c r="Q2033" i="1"/>
  <c r="S2033" i="1"/>
  <c r="T2033" i="1" s="1"/>
  <c r="I2033" i="1" s="1"/>
  <c r="U2033" i="1" s="1"/>
  <c r="Q2032" i="1"/>
  <c r="S2032" i="1"/>
  <c r="T2032" i="1" s="1"/>
  <c r="I2032" i="1" s="1"/>
  <c r="U2032" i="1" s="1"/>
  <c r="Q2031" i="1"/>
  <c r="S2031" i="1"/>
  <c r="T2031" i="1" s="1"/>
  <c r="I2031" i="1" s="1"/>
  <c r="U2031" i="1" s="1"/>
  <c r="Q2030" i="1"/>
  <c r="S2030" i="1"/>
  <c r="T2030" i="1" s="1"/>
  <c r="I2030" i="1" s="1"/>
  <c r="U2030" i="1" s="1"/>
  <c r="Q2029" i="1"/>
  <c r="S2029" i="1"/>
  <c r="T2029" i="1" s="1"/>
  <c r="I2029" i="1" s="1"/>
  <c r="U2029" i="1" s="1"/>
  <c r="Q2028" i="1"/>
  <c r="S2028" i="1"/>
  <c r="T2028" i="1" s="1"/>
  <c r="I2028" i="1" s="1"/>
  <c r="U2028" i="1" s="1"/>
  <c r="Q2027" i="1"/>
  <c r="S2027" i="1"/>
  <c r="T2027" i="1" s="1"/>
  <c r="I2027" i="1" s="1"/>
  <c r="U2027" i="1" s="1"/>
  <c r="Q2026" i="1"/>
  <c r="S2026" i="1"/>
  <c r="T2026" i="1" s="1"/>
  <c r="I2026" i="1" s="1"/>
  <c r="U2026" i="1" s="1"/>
  <c r="Q2025" i="1"/>
  <c r="S2025" i="1"/>
  <c r="T2025" i="1" s="1"/>
  <c r="I2025" i="1" s="1"/>
  <c r="U2025" i="1" s="1"/>
  <c r="Q2024" i="1"/>
  <c r="S2024" i="1"/>
  <c r="T2024" i="1" s="1"/>
  <c r="I2024" i="1" s="1"/>
  <c r="U2024" i="1" s="1"/>
  <c r="Q2023" i="1"/>
  <c r="S2023" i="1"/>
  <c r="T2023" i="1" s="1"/>
  <c r="I2023" i="1" s="1"/>
  <c r="U2023" i="1" s="1"/>
  <c r="Q2022" i="1"/>
  <c r="S2022" i="1"/>
  <c r="T2022" i="1" s="1"/>
  <c r="I2022" i="1" s="1"/>
  <c r="U2022" i="1" s="1"/>
  <c r="Q2021" i="1"/>
  <c r="S2021" i="1"/>
  <c r="T2021" i="1" s="1"/>
  <c r="I2021" i="1" s="1"/>
  <c r="U2021" i="1" s="1"/>
  <c r="Q2020" i="1"/>
  <c r="S2020" i="1"/>
  <c r="T2020" i="1" s="1"/>
  <c r="I2020" i="1" s="1"/>
  <c r="U2020" i="1" s="1"/>
  <c r="Q2019" i="1"/>
  <c r="S2019" i="1"/>
  <c r="T2019" i="1" s="1"/>
  <c r="I2019" i="1" s="1"/>
  <c r="U2019" i="1" s="1"/>
  <c r="Q2018" i="1"/>
  <c r="S2018" i="1"/>
  <c r="T2018" i="1" s="1"/>
  <c r="I2018" i="1" s="1"/>
  <c r="U2018" i="1" s="1"/>
  <c r="Q2017" i="1"/>
  <c r="S2017" i="1"/>
  <c r="T2017" i="1" s="1"/>
  <c r="I2017" i="1" s="1"/>
  <c r="U2017" i="1" s="1"/>
  <c r="Q2016" i="1"/>
  <c r="S2016" i="1"/>
  <c r="T2016" i="1" s="1"/>
  <c r="I2016" i="1" s="1"/>
  <c r="U2016" i="1" s="1"/>
  <c r="Q2015" i="1"/>
  <c r="S2015" i="1"/>
  <c r="T2015" i="1" s="1"/>
  <c r="I2015" i="1" s="1"/>
  <c r="U2015" i="1" s="1"/>
  <c r="Q2014" i="1"/>
  <c r="S2014" i="1"/>
  <c r="T2014" i="1" s="1"/>
  <c r="I2014" i="1" s="1"/>
  <c r="U2014" i="1" s="1"/>
  <c r="Q2013" i="1"/>
  <c r="S2013" i="1"/>
  <c r="T2013" i="1" s="1"/>
  <c r="I2013" i="1" s="1"/>
  <c r="U2013" i="1" s="1"/>
  <c r="Q2012" i="1"/>
  <c r="S2012" i="1"/>
  <c r="T2012" i="1" s="1"/>
  <c r="I2012" i="1" s="1"/>
  <c r="U2012" i="1" s="1"/>
  <c r="Q2011" i="1"/>
  <c r="S2011" i="1"/>
  <c r="T2011" i="1" s="1"/>
  <c r="I2011" i="1" s="1"/>
  <c r="U2011" i="1" s="1"/>
  <c r="Q2010" i="1"/>
  <c r="S2010" i="1"/>
  <c r="T2010" i="1" s="1"/>
  <c r="I2010" i="1" s="1"/>
  <c r="U2010" i="1" s="1"/>
  <c r="Q2009" i="1"/>
  <c r="S2009" i="1"/>
  <c r="T2009" i="1" s="1"/>
  <c r="I2009" i="1" s="1"/>
  <c r="U2009" i="1" s="1"/>
  <c r="Q2008" i="1"/>
  <c r="S2008" i="1"/>
  <c r="T2008" i="1" s="1"/>
  <c r="I2008" i="1" s="1"/>
  <c r="U2008" i="1" s="1"/>
  <c r="Q2007" i="1"/>
  <c r="S2007" i="1"/>
  <c r="T2007" i="1" s="1"/>
  <c r="I2007" i="1" s="1"/>
  <c r="U2007" i="1" s="1"/>
  <c r="Q2006" i="1"/>
  <c r="S2006" i="1"/>
  <c r="T2006" i="1" s="1"/>
  <c r="I2006" i="1" s="1"/>
  <c r="U2006" i="1" s="1"/>
  <c r="Q2005" i="1"/>
  <c r="S2005" i="1"/>
  <c r="T2005" i="1" s="1"/>
  <c r="I2005" i="1" s="1"/>
  <c r="U2005" i="1" s="1"/>
  <c r="Q2004" i="1"/>
  <c r="S2004" i="1"/>
  <c r="T2004" i="1" s="1"/>
  <c r="I2004" i="1" s="1"/>
  <c r="U2004" i="1" s="1"/>
  <c r="Q2003" i="1"/>
  <c r="S2003" i="1"/>
  <c r="T2003" i="1" s="1"/>
  <c r="I2003" i="1" s="1"/>
  <c r="U2003" i="1" s="1"/>
  <c r="Q2002" i="1"/>
  <c r="S2002" i="1"/>
  <c r="T2002" i="1" s="1"/>
  <c r="I2002" i="1" s="1"/>
  <c r="U2002" i="1" s="1"/>
  <c r="Q2001" i="1"/>
  <c r="S2001" i="1"/>
  <c r="T2001" i="1" s="1"/>
  <c r="I2001" i="1" s="1"/>
  <c r="U2001" i="1" s="1"/>
  <c r="Q2000" i="1"/>
  <c r="S2000" i="1"/>
  <c r="T2000" i="1" s="1"/>
  <c r="I2000" i="1" s="1"/>
  <c r="U2000" i="1" s="1"/>
  <c r="Q1999" i="1"/>
  <c r="S1999" i="1"/>
  <c r="T1999" i="1" s="1"/>
  <c r="I1999" i="1" s="1"/>
  <c r="U1999" i="1" s="1"/>
  <c r="Q1998" i="1"/>
  <c r="S1998" i="1"/>
  <c r="T1998" i="1" s="1"/>
  <c r="I1998" i="1" s="1"/>
  <c r="U1998" i="1" s="1"/>
  <c r="Q1997" i="1"/>
  <c r="S1997" i="1"/>
  <c r="T1997" i="1" s="1"/>
  <c r="I1997" i="1" s="1"/>
  <c r="U1997" i="1" s="1"/>
  <c r="Q1996" i="1"/>
  <c r="S1996" i="1"/>
  <c r="T1996" i="1" s="1"/>
  <c r="I1996" i="1" s="1"/>
  <c r="U1996" i="1" s="1"/>
  <c r="Q1995" i="1"/>
  <c r="S1995" i="1"/>
  <c r="T1995" i="1" s="1"/>
  <c r="I1995" i="1" s="1"/>
  <c r="U1995" i="1" s="1"/>
  <c r="Q1994" i="1"/>
  <c r="S1994" i="1"/>
  <c r="T1994" i="1" s="1"/>
  <c r="I1994" i="1" s="1"/>
  <c r="U1994" i="1" s="1"/>
  <c r="Q1993" i="1"/>
  <c r="S1993" i="1"/>
  <c r="T1993" i="1" s="1"/>
  <c r="I1993" i="1" s="1"/>
  <c r="U1993" i="1" s="1"/>
  <c r="Q1992" i="1"/>
  <c r="S1992" i="1"/>
  <c r="T1992" i="1" s="1"/>
  <c r="I1992" i="1" s="1"/>
  <c r="U1992" i="1" s="1"/>
  <c r="Q1991" i="1"/>
  <c r="S1991" i="1"/>
  <c r="T1991" i="1" s="1"/>
  <c r="I1991" i="1" s="1"/>
  <c r="U1991" i="1" s="1"/>
  <c r="Q1990" i="1"/>
  <c r="S1990" i="1"/>
  <c r="T1990" i="1" s="1"/>
  <c r="I1990" i="1" s="1"/>
  <c r="U1990" i="1" s="1"/>
  <c r="Q1989" i="1"/>
  <c r="S1989" i="1"/>
  <c r="T1989" i="1" s="1"/>
  <c r="I1989" i="1" s="1"/>
  <c r="U1989" i="1" s="1"/>
  <c r="Q1988" i="1"/>
  <c r="S1988" i="1"/>
  <c r="T1988" i="1" s="1"/>
  <c r="I1988" i="1" s="1"/>
  <c r="U1988" i="1" s="1"/>
  <c r="Q1987" i="1"/>
  <c r="S1987" i="1"/>
  <c r="T1987" i="1" s="1"/>
  <c r="I1987" i="1" s="1"/>
  <c r="U1987" i="1" s="1"/>
  <c r="Q1986" i="1"/>
  <c r="S1986" i="1"/>
  <c r="T1986" i="1" s="1"/>
  <c r="I1986" i="1" s="1"/>
  <c r="U1986" i="1" s="1"/>
  <c r="Q1985" i="1"/>
  <c r="S1985" i="1"/>
  <c r="T1985" i="1" s="1"/>
  <c r="I1985" i="1" s="1"/>
  <c r="U1985" i="1" s="1"/>
  <c r="Q1984" i="1"/>
  <c r="S1984" i="1"/>
  <c r="T1984" i="1" s="1"/>
  <c r="I1984" i="1" s="1"/>
  <c r="U1984" i="1" s="1"/>
  <c r="Q1983" i="1"/>
  <c r="S1983" i="1"/>
  <c r="T1983" i="1" s="1"/>
  <c r="I1983" i="1" s="1"/>
  <c r="U1983" i="1" s="1"/>
  <c r="Q1982" i="1"/>
  <c r="S1982" i="1"/>
  <c r="T1982" i="1" s="1"/>
  <c r="I1982" i="1" s="1"/>
  <c r="U1982" i="1" s="1"/>
  <c r="Q1981" i="1"/>
  <c r="S1981" i="1"/>
  <c r="T1981" i="1" s="1"/>
  <c r="I1981" i="1" s="1"/>
  <c r="U1981" i="1" s="1"/>
  <c r="Q1980" i="1"/>
  <c r="S1980" i="1"/>
  <c r="T1980" i="1" s="1"/>
  <c r="I1980" i="1" s="1"/>
  <c r="U1980" i="1" s="1"/>
  <c r="Q1979" i="1"/>
  <c r="S1979" i="1"/>
  <c r="T1979" i="1" s="1"/>
  <c r="I1979" i="1" s="1"/>
  <c r="U1979" i="1" s="1"/>
  <c r="Q1978" i="1"/>
  <c r="S1978" i="1"/>
  <c r="T1978" i="1" s="1"/>
  <c r="I1978" i="1" s="1"/>
  <c r="U1978" i="1" s="1"/>
  <c r="Q1977" i="1"/>
  <c r="S1977" i="1"/>
  <c r="T1977" i="1" s="1"/>
  <c r="I1977" i="1" s="1"/>
  <c r="U1977" i="1" s="1"/>
  <c r="Q1976" i="1"/>
  <c r="S1976" i="1"/>
  <c r="T1976" i="1" s="1"/>
  <c r="I1976" i="1" s="1"/>
  <c r="U1976" i="1" s="1"/>
  <c r="Q1975" i="1"/>
  <c r="S1975" i="1"/>
  <c r="T1975" i="1" s="1"/>
  <c r="I1975" i="1" s="1"/>
  <c r="U1975" i="1" s="1"/>
  <c r="Q1974" i="1"/>
  <c r="S1974" i="1"/>
  <c r="T1974" i="1" s="1"/>
  <c r="I1974" i="1" s="1"/>
  <c r="U1974" i="1" s="1"/>
  <c r="Q1973" i="1"/>
  <c r="S1973" i="1"/>
  <c r="T1973" i="1" s="1"/>
  <c r="I1973" i="1" s="1"/>
  <c r="U1973" i="1" s="1"/>
  <c r="Q1972" i="1"/>
  <c r="S1972" i="1"/>
  <c r="T1972" i="1" s="1"/>
  <c r="I1972" i="1" s="1"/>
  <c r="U1972" i="1" s="1"/>
  <c r="Q1971" i="1"/>
  <c r="S1971" i="1"/>
  <c r="T1971" i="1" s="1"/>
  <c r="I1971" i="1" s="1"/>
  <c r="U1971" i="1" s="1"/>
  <c r="Q1970" i="1"/>
  <c r="S1970" i="1"/>
  <c r="T1970" i="1" s="1"/>
  <c r="I1970" i="1" s="1"/>
  <c r="U1970" i="1" s="1"/>
  <c r="Q1969" i="1"/>
  <c r="S1969" i="1"/>
  <c r="T1969" i="1" s="1"/>
  <c r="I1969" i="1" s="1"/>
  <c r="U1969" i="1" s="1"/>
  <c r="Q1968" i="1"/>
  <c r="S1968" i="1"/>
  <c r="T1968" i="1" s="1"/>
  <c r="I1968" i="1" s="1"/>
  <c r="U1968" i="1" s="1"/>
  <c r="Q1967" i="1"/>
  <c r="S1967" i="1"/>
  <c r="T1967" i="1" s="1"/>
  <c r="I1967" i="1" s="1"/>
  <c r="U1967" i="1" s="1"/>
  <c r="Q1966" i="1"/>
  <c r="S1966" i="1"/>
  <c r="T1966" i="1" s="1"/>
  <c r="I1966" i="1" s="1"/>
  <c r="U1966" i="1" s="1"/>
  <c r="Q1965" i="1"/>
  <c r="S1965" i="1"/>
  <c r="T1965" i="1" s="1"/>
  <c r="I1965" i="1" s="1"/>
  <c r="U1965" i="1" s="1"/>
  <c r="Q1964" i="1"/>
  <c r="S1964" i="1"/>
  <c r="T1964" i="1" s="1"/>
  <c r="I1964" i="1" s="1"/>
  <c r="U1964" i="1" s="1"/>
  <c r="Q1963" i="1"/>
  <c r="S1963" i="1"/>
  <c r="T1963" i="1" s="1"/>
  <c r="I1963" i="1" s="1"/>
  <c r="U1963" i="1" s="1"/>
  <c r="Q1962" i="1"/>
  <c r="S1962" i="1"/>
  <c r="T1962" i="1" s="1"/>
  <c r="I1962" i="1" s="1"/>
  <c r="U1962" i="1" s="1"/>
  <c r="Q1961" i="1"/>
  <c r="S1961" i="1"/>
  <c r="T1961" i="1" s="1"/>
  <c r="I1961" i="1" s="1"/>
  <c r="U1961" i="1" s="1"/>
  <c r="Q1960" i="1"/>
  <c r="S1960" i="1"/>
  <c r="T1960" i="1" s="1"/>
  <c r="I1960" i="1" s="1"/>
  <c r="U1960" i="1" s="1"/>
  <c r="Q1959" i="1"/>
  <c r="S1959" i="1"/>
  <c r="T1959" i="1" s="1"/>
  <c r="I1959" i="1" s="1"/>
  <c r="U1959" i="1" s="1"/>
  <c r="Q1958" i="1"/>
  <c r="S1958" i="1"/>
  <c r="T1958" i="1" s="1"/>
  <c r="I1958" i="1" s="1"/>
  <c r="U1958" i="1" s="1"/>
  <c r="Q1957" i="1"/>
  <c r="S1957" i="1"/>
  <c r="T1957" i="1" s="1"/>
  <c r="I1957" i="1" s="1"/>
  <c r="U1957" i="1" s="1"/>
  <c r="Q1956" i="1"/>
  <c r="S1956" i="1"/>
  <c r="T1956" i="1" s="1"/>
  <c r="I1956" i="1" s="1"/>
  <c r="U1956" i="1" s="1"/>
  <c r="Q1955" i="1"/>
  <c r="S1955" i="1"/>
  <c r="T1955" i="1" s="1"/>
  <c r="I1955" i="1" s="1"/>
  <c r="U1955" i="1" s="1"/>
  <c r="Q1954" i="1"/>
  <c r="S1954" i="1"/>
  <c r="T1954" i="1" s="1"/>
  <c r="I1954" i="1" s="1"/>
  <c r="U1954" i="1" s="1"/>
  <c r="Q1953" i="1"/>
  <c r="S1953" i="1"/>
  <c r="T1953" i="1" s="1"/>
  <c r="I1953" i="1" s="1"/>
  <c r="U1953" i="1" s="1"/>
  <c r="Q1952" i="1"/>
  <c r="S1952" i="1"/>
  <c r="T1952" i="1" s="1"/>
  <c r="I1952" i="1" s="1"/>
  <c r="U1952" i="1" s="1"/>
  <c r="Q1951" i="1"/>
  <c r="S1951" i="1"/>
  <c r="T1951" i="1" s="1"/>
  <c r="I1951" i="1" s="1"/>
  <c r="U1951" i="1" s="1"/>
  <c r="Q1950" i="1"/>
  <c r="S1950" i="1"/>
  <c r="T1950" i="1" s="1"/>
  <c r="I1950" i="1" s="1"/>
  <c r="U1950" i="1" s="1"/>
  <c r="Q1949" i="1"/>
  <c r="S1949" i="1"/>
  <c r="T1949" i="1" s="1"/>
  <c r="I1949" i="1" s="1"/>
  <c r="U1949" i="1" s="1"/>
  <c r="Q1948" i="1"/>
  <c r="S1948" i="1"/>
  <c r="T1948" i="1" s="1"/>
  <c r="I1948" i="1" s="1"/>
  <c r="U1948" i="1" s="1"/>
  <c r="Q1947" i="1"/>
  <c r="S1947" i="1"/>
  <c r="T1947" i="1" s="1"/>
  <c r="I1947" i="1" s="1"/>
  <c r="U1947" i="1" s="1"/>
  <c r="Q1946" i="1"/>
  <c r="S1946" i="1"/>
  <c r="T1946" i="1" s="1"/>
  <c r="I1946" i="1" s="1"/>
  <c r="U1946" i="1" s="1"/>
  <c r="Q1945" i="1"/>
  <c r="S1945" i="1"/>
  <c r="T1945" i="1" s="1"/>
  <c r="I1945" i="1" s="1"/>
  <c r="U1945" i="1" s="1"/>
  <c r="Q1944" i="1"/>
  <c r="S1944" i="1"/>
  <c r="T1944" i="1" s="1"/>
  <c r="I1944" i="1" s="1"/>
  <c r="U1944" i="1" s="1"/>
  <c r="Q1943" i="1"/>
  <c r="S1943" i="1"/>
  <c r="T1943" i="1" s="1"/>
  <c r="I1943" i="1" s="1"/>
  <c r="U1943" i="1" s="1"/>
  <c r="Q1942" i="1"/>
  <c r="S1942" i="1"/>
  <c r="T1942" i="1" s="1"/>
  <c r="I1942" i="1" s="1"/>
  <c r="U1942" i="1" s="1"/>
  <c r="Q1941" i="1"/>
  <c r="S1941" i="1"/>
  <c r="T1941" i="1" s="1"/>
  <c r="I1941" i="1" s="1"/>
  <c r="U1941" i="1" s="1"/>
  <c r="Q1940" i="1"/>
  <c r="S1940" i="1"/>
  <c r="T1940" i="1" s="1"/>
  <c r="I1940" i="1" s="1"/>
  <c r="U1940" i="1" s="1"/>
  <c r="Q1939" i="1"/>
  <c r="S1939" i="1"/>
  <c r="T1939" i="1" s="1"/>
  <c r="I1939" i="1" s="1"/>
  <c r="U1939" i="1" s="1"/>
  <c r="Q1938" i="1"/>
  <c r="S1938" i="1"/>
  <c r="T1938" i="1" s="1"/>
  <c r="I1938" i="1" s="1"/>
  <c r="U1938" i="1" s="1"/>
  <c r="Q1937" i="1"/>
  <c r="S1937" i="1"/>
  <c r="T1937" i="1" s="1"/>
  <c r="I1937" i="1" s="1"/>
  <c r="U1937" i="1" s="1"/>
  <c r="Q1936" i="1"/>
  <c r="S1936" i="1"/>
  <c r="T1936" i="1" s="1"/>
  <c r="I1936" i="1" s="1"/>
  <c r="U1936" i="1" s="1"/>
  <c r="Q1935" i="1"/>
  <c r="S1935" i="1"/>
  <c r="T1935" i="1" s="1"/>
  <c r="I1935" i="1" s="1"/>
  <c r="U1935" i="1" s="1"/>
  <c r="Q1934" i="1"/>
  <c r="S1934" i="1"/>
  <c r="T1934" i="1" s="1"/>
  <c r="I1934" i="1" s="1"/>
  <c r="U1934" i="1" s="1"/>
  <c r="Q1933" i="1"/>
  <c r="S1933" i="1"/>
  <c r="T1933" i="1" s="1"/>
  <c r="I1933" i="1" s="1"/>
  <c r="U1933" i="1" s="1"/>
  <c r="Q1932" i="1"/>
  <c r="S1932" i="1"/>
  <c r="T1932" i="1" s="1"/>
  <c r="I1932" i="1" s="1"/>
  <c r="U1932" i="1" s="1"/>
  <c r="Q1931" i="1"/>
  <c r="S1931" i="1"/>
  <c r="T1931" i="1" s="1"/>
  <c r="I1931" i="1" s="1"/>
  <c r="U1931" i="1" s="1"/>
  <c r="Q1930" i="1"/>
  <c r="S1930" i="1"/>
  <c r="T1930" i="1" s="1"/>
  <c r="I1930" i="1" s="1"/>
  <c r="U1930" i="1" s="1"/>
  <c r="Q1929" i="1"/>
  <c r="S1929" i="1"/>
  <c r="T1929" i="1" s="1"/>
  <c r="I1929" i="1" s="1"/>
  <c r="U1929" i="1" s="1"/>
  <c r="Q1928" i="1"/>
  <c r="S1928" i="1"/>
  <c r="T1928" i="1" s="1"/>
  <c r="I1928" i="1" s="1"/>
  <c r="U1928" i="1" s="1"/>
  <c r="Q1927" i="1"/>
  <c r="S1927" i="1"/>
  <c r="T1927" i="1" s="1"/>
  <c r="I1927" i="1" s="1"/>
  <c r="U1927" i="1" s="1"/>
  <c r="Q1926" i="1"/>
  <c r="S1926" i="1"/>
  <c r="T1926" i="1" s="1"/>
  <c r="I1926" i="1" s="1"/>
  <c r="U1926" i="1" s="1"/>
  <c r="Q1925" i="1"/>
  <c r="S1925" i="1"/>
  <c r="T1925" i="1" s="1"/>
  <c r="I1925" i="1" s="1"/>
  <c r="U1925" i="1" s="1"/>
  <c r="Q1924" i="1"/>
  <c r="S1924" i="1"/>
  <c r="T1924" i="1" s="1"/>
  <c r="I1924" i="1" s="1"/>
  <c r="U1924" i="1" s="1"/>
  <c r="Q1923" i="1"/>
  <c r="S1923" i="1"/>
  <c r="T1923" i="1" s="1"/>
  <c r="I1923" i="1" s="1"/>
  <c r="U1923" i="1" s="1"/>
  <c r="Q1922" i="1"/>
  <c r="S1922" i="1"/>
  <c r="T1922" i="1" s="1"/>
  <c r="I1922" i="1" s="1"/>
  <c r="U1922" i="1" s="1"/>
  <c r="Q1921" i="1"/>
  <c r="S1921" i="1"/>
  <c r="T1921" i="1" s="1"/>
  <c r="I1921" i="1" s="1"/>
  <c r="U1921" i="1" s="1"/>
  <c r="Q1920" i="1"/>
  <c r="S1920" i="1"/>
  <c r="T1920" i="1" s="1"/>
  <c r="I1920" i="1" s="1"/>
  <c r="U1920" i="1" s="1"/>
  <c r="Q1919" i="1"/>
  <c r="S1919" i="1"/>
  <c r="T1919" i="1" s="1"/>
  <c r="I1919" i="1" s="1"/>
  <c r="U1919" i="1" s="1"/>
  <c r="Q1918" i="1"/>
  <c r="S1918" i="1"/>
  <c r="T1918" i="1" s="1"/>
  <c r="I1918" i="1" s="1"/>
  <c r="U1918" i="1" s="1"/>
  <c r="Q1917" i="1"/>
  <c r="S1917" i="1"/>
  <c r="T1917" i="1" s="1"/>
  <c r="I1917" i="1" s="1"/>
  <c r="U1917" i="1" s="1"/>
  <c r="Q1916" i="1"/>
  <c r="S1916" i="1"/>
  <c r="T1916" i="1" s="1"/>
  <c r="I1916" i="1" s="1"/>
  <c r="U1916" i="1" s="1"/>
  <c r="Q1915" i="1"/>
  <c r="S1915" i="1"/>
  <c r="T1915" i="1" s="1"/>
  <c r="I1915" i="1" s="1"/>
  <c r="U1915" i="1" s="1"/>
  <c r="Q1914" i="1"/>
  <c r="S1914" i="1"/>
  <c r="T1914" i="1" s="1"/>
  <c r="I1914" i="1" s="1"/>
  <c r="U1914" i="1" s="1"/>
  <c r="Q1913" i="1"/>
  <c r="S1913" i="1"/>
  <c r="T1913" i="1" s="1"/>
  <c r="I1913" i="1" s="1"/>
  <c r="U1913" i="1" s="1"/>
  <c r="Q1912" i="1"/>
  <c r="S1912" i="1"/>
  <c r="T1912" i="1" s="1"/>
  <c r="I1912" i="1" s="1"/>
  <c r="U1912" i="1" s="1"/>
  <c r="Q1911" i="1"/>
  <c r="S1911" i="1"/>
  <c r="T1911" i="1" s="1"/>
  <c r="I1911" i="1" s="1"/>
  <c r="U1911" i="1" s="1"/>
  <c r="Q1910" i="1"/>
  <c r="S1910" i="1"/>
  <c r="T1910" i="1" s="1"/>
  <c r="I1910" i="1" s="1"/>
  <c r="U1910" i="1" s="1"/>
  <c r="Q1909" i="1"/>
  <c r="S1909" i="1"/>
  <c r="T1909" i="1" s="1"/>
  <c r="I1909" i="1" s="1"/>
  <c r="U1909" i="1" s="1"/>
  <c r="Q1908" i="1"/>
  <c r="S1908" i="1"/>
  <c r="T1908" i="1" s="1"/>
  <c r="I1908" i="1" s="1"/>
  <c r="U1908" i="1" s="1"/>
  <c r="Q1907" i="1"/>
  <c r="S1907" i="1"/>
  <c r="T1907" i="1" s="1"/>
  <c r="I1907" i="1" s="1"/>
  <c r="U1907" i="1" s="1"/>
  <c r="Q1906" i="1"/>
  <c r="S1906" i="1"/>
  <c r="T1906" i="1" s="1"/>
  <c r="I1906" i="1" s="1"/>
  <c r="U1906" i="1" s="1"/>
  <c r="Q1905" i="1"/>
  <c r="S1905" i="1"/>
  <c r="T1905" i="1" s="1"/>
  <c r="I1905" i="1" s="1"/>
  <c r="U1905" i="1" s="1"/>
  <c r="Q1904" i="1"/>
  <c r="S1904" i="1"/>
  <c r="T1904" i="1" s="1"/>
  <c r="I1904" i="1" s="1"/>
  <c r="U1904" i="1" s="1"/>
  <c r="Q1903" i="1"/>
  <c r="S1903" i="1"/>
  <c r="T1903" i="1" s="1"/>
  <c r="I1903" i="1" s="1"/>
  <c r="U1903" i="1" s="1"/>
  <c r="Q1902" i="1"/>
  <c r="S1902" i="1"/>
  <c r="T1902" i="1" s="1"/>
  <c r="I1902" i="1" s="1"/>
  <c r="U1902" i="1" s="1"/>
  <c r="Q1901" i="1"/>
  <c r="S1901" i="1"/>
  <c r="T1901" i="1" s="1"/>
  <c r="I1901" i="1" s="1"/>
  <c r="U1901" i="1" s="1"/>
  <c r="Q1900" i="1"/>
  <c r="S1900" i="1"/>
  <c r="T1900" i="1" s="1"/>
  <c r="I1900" i="1" s="1"/>
  <c r="U1900" i="1" s="1"/>
  <c r="Q1899" i="1"/>
  <c r="S1899" i="1"/>
  <c r="T1899" i="1" s="1"/>
  <c r="I1899" i="1" s="1"/>
  <c r="U1899" i="1" s="1"/>
  <c r="Q1898" i="1"/>
  <c r="S1898" i="1"/>
  <c r="T1898" i="1" s="1"/>
  <c r="I1898" i="1" s="1"/>
  <c r="U1898" i="1" s="1"/>
  <c r="Q1897" i="1"/>
  <c r="S1897" i="1"/>
  <c r="T1897" i="1" s="1"/>
  <c r="I1897" i="1" s="1"/>
  <c r="U1897" i="1" s="1"/>
  <c r="Q1896" i="1"/>
  <c r="S1896" i="1"/>
  <c r="T1896" i="1" s="1"/>
  <c r="I1896" i="1" s="1"/>
  <c r="U1896" i="1" s="1"/>
  <c r="Q1895" i="1"/>
  <c r="S1895" i="1"/>
  <c r="T1895" i="1" s="1"/>
  <c r="I1895" i="1" s="1"/>
  <c r="U1895" i="1" s="1"/>
  <c r="Q1894" i="1"/>
  <c r="S1894" i="1"/>
  <c r="T1894" i="1" s="1"/>
  <c r="I1894" i="1" s="1"/>
  <c r="U1894" i="1" s="1"/>
  <c r="Q1893" i="1"/>
  <c r="S1893" i="1"/>
  <c r="T1893" i="1" s="1"/>
  <c r="I1893" i="1" s="1"/>
  <c r="U1893" i="1" s="1"/>
  <c r="Q1892" i="1"/>
  <c r="S1892" i="1"/>
  <c r="T1892" i="1" s="1"/>
  <c r="I1892" i="1" s="1"/>
  <c r="U1892" i="1" s="1"/>
  <c r="Q1891" i="1"/>
  <c r="S1891" i="1"/>
  <c r="T1891" i="1" s="1"/>
  <c r="I1891" i="1" s="1"/>
  <c r="U1891" i="1" s="1"/>
  <c r="Q1890" i="1"/>
  <c r="S1890" i="1"/>
  <c r="T1890" i="1" s="1"/>
  <c r="I1890" i="1" s="1"/>
  <c r="U1890" i="1" s="1"/>
  <c r="Q1889" i="1"/>
  <c r="S1889" i="1"/>
  <c r="T1889" i="1" s="1"/>
  <c r="I1889" i="1" s="1"/>
  <c r="U1889" i="1" s="1"/>
  <c r="Q1888" i="1"/>
  <c r="S1888" i="1"/>
  <c r="T1888" i="1" s="1"/>
  <c r="I1888" i="1" s="1"/>
  <c r="U1888" i="1" s="1"/>
  <c r="Q1887" i="1"/>
  <c r="S1887" i="1"/>
  <c r="T1887" i="1" s="1"/>
  <c r="I1887" i="1" s="1"/>
  <c r="U1887" i="1" s="1"/>
  <c r="Q1886" i="1"/>
  <c r="S1886" i="1"/>
  <c r="T1886" i="1" s="1"/>
  <c r="I1886" i="1" s="1"/>
  <c r="U1886" i="1" s="1"/>
  <c r="Q1885" i="1"/>
  <c r="S1885" i="1"/>
  <c r="T1885" i="1" s="1"/>
  <c r="I1885" i="1" s="1"/>
  <c r="U1885" i="1" s="1"/>
  <c r="Q1884" i="1"/>
  <c r="S1884" i="1"/>
  <c r="T1884" i="1" s="1"/>
  <c r="I1884" i="1" s="1"/>
  <c r="U1884" i="1" s="1"/>
  <c r="Q1883" i="1"/>
  <c r="S1883" i="1"/>
  <c r="T1883" i="1" s="1"/>
  <c r="I1883" i="1" s="1"/>
  <c r="U1883" i="1" s="1"/>
  <c r="Q1882" i="1"/>
  <c r="S1882" i="1"/>
  <c r="T1882" i="1" s="1"/>
  <c r="I1882" i="1" s="1"/>
  <c r="U1882" i="1" s="1"/>
  <c r="Q1881" i="1"/>
  <c r="S1881" i="1"/>
  <c r="T1881" i="1" s="1"/>
  <c r="I1881" i="1" s="1"/>
  <c r="U1881" i="1" s="1"/>
  <c r="Q1880" i="1"/>
  <c r="S1880" i="1"/>
  <c r="T1880" i="1" s="1"/>
  <c r="I1880" i="1" s="1"/>
  <c r="U1880" i="1" s="1"/>
  <c r="Q1879" i="1"/>
  <c r="S1879" i="1"/>
  <c r="T1879" i="1" s="1"/>
  <c r="I1879" i="1" s="1"/>
  <c r="U1879" i="1" s="1"/>
  <c r="Q1878" i="1"/>
  <c r="S1878" i="1"/>
  <c r="T1878" i="1" s="1"/>
  <c r="I1878" i="1" s="1"/>
  <c r="U1878" i="1" s="1"/>
  <c r="Q1877" i="1"/>
  <c r="S1877" i="1"/>
  <c r="T1877" i="1" s="1"/>
  <c r="I1877" i="1" s="1"/>
  <c r="U1877" i="1" s="1"/>
  <c r="Q1876" i="1"/>
  <c r="S1876" i="1"/>
  <c r="T1876" i="1" s="1"/>
  <c r="I1876" i="1" s="1"/>
  <c r="U1876" i="1" s="1"/>
  <c r="Q1875" i="1"/>
  <c r="S1875" i="1"/>
  <c r="T1875" i="1" s="1"/>
  <c r="I1875" i="1" s="1"/>
  <c r="U1875" i="1" s="1"/>
  <c r="Q1874" i="1"/>
  <c r="S1874" i="1"/>
  <c r="T1874" i="1" s="1"/>
  <c r="I1874" i="1" s="1"/>
  <c r="U1874" i="1" s="1"/>
  <c r="Q1873" i="1"/>
  <c r="S1873" i="1"/>
  <c r="T1873" i="1" s="1"/>
  <c r="I1873" i="1" s="1"/>
  <c r="U1873" i="1" s="1"/>
  <c r="Q1872" i="1"/>
  <c r="S1872" i="1"/>
  <c r="T1872" i="1" s="1"/>
  <c r="I1872" i="1" s="1"/>
  <c r="U1872" i="1" s="1"/>
  <c r="Q1871" i="1"/>
  <c r="S1871" i="1"/>
  <c r="T1871" i="1" s="1"/>
  <c r="I1871" i="1" s="1"/>
  <c r="U1871" i="1" s="1"/>
  <c r="Q1870" i="1"/>
  <c r="S1870" i="1"/>
  <c r="T1870" i="1" s="1"/>
  <c r="I1870" i="1" s="1"/>
  <c r="U1870" i="1" s="1"/>
  <c r="Q1869" i="1"/>
  <c r="S1869" i="1"/>
  <c r="T1869" i="1" s="1"/>
  <c r="I1869" i="1" s="1"/>
  <c r="U1869" i="1" s="1"/>
  <c r="Q1868" i="1"/>
  <c r="S1868" i="1"/>
  <c r="T1868" i="1" s="1"/>
  <c r="I1868" i="1" s="1"/>
  <c r="U1868" i="1" s="1"/>
  <c r="Q1867" i="1"/>
  <c r="S1867" i="1"/>
  <c r="T1867" i="1" s="1"/>
  <c r="I1867" i="1" s="1"/>
  <c r="U1867" i="1" s="1"/>
  <c r="Q1866" i="1"/>
  <c r="S1866" i="1"/>
  <c r="T1866" i="1" s="1"/>
  <c r="I1866" i="1" s="1"/>
  <c r="U1866" i="1" s="1"/>
  <c r="Q1865" i="1"/>
  <c r="S1865" i="1"/>
  <c r="T1865" i="1" s="1"/>
  <c r="I1865" i="1" s="1"/>
  <c r="U1865" i="1" s="1"/>
  <c r="Q1864" i="1"/>
  <c r="S1864" i="1"/>
  <c r="T1864" i="1" s="1"/>
  <c r="I1864" i="1" s="1"/>
  <c r="U1864" i="1" s="1"/>
  <c r="Q1863" i="1"/>
  <c r="S1863" i="1"/>
  <c r="T1863" i="1" s="1"/>
  <c r="I1863" i="1" s="1"/>
  <c r="U1863" i="1" s="1"/>
  <c r="Q1862" i="1"/>
  <c r="S1862" i="1"/>
  <c r="T1862" i="1" s="1"/>
  <c r="I1862" i="1" s="1"/>
  <c r="U1862" i="1" s="1"/>
  <c r="Q1861" i="1"/>
  <c r="S1861" i="1"/>
  <c r="T1861" i="1" s="1"/>
  <c r="I1861" i="1" s="1"/>
  <c r="U1861" i="1" s="1"/>
  <c r="Q1860" i="1"/>
  <c r="S1860" i="1"/>
  <c r="T1860" i="1" s="1"/>
  <c r="I1860" i="1" s="1"/>
  <c r="U1860" i="1" s="1"/>
  <c r="Q1859" i="1"/>
  <c r="S1859" i="1"/>
  <c r="T1859" i="1" s="1"/>
  <c r="I1859" i="1" s="1"/>
  <c r="U1859" i="1" s="1"/>
  <c r="Q1858" i="1"/>
  <c r="S1858" i="1"/>
  <c r="T1858" i="1" s="1"/>
  <c r="I1858" i="1" s="1"/>
  <c r="U1858" i="1" s="1"/>
  <c r="Q1857" i="1"/>
  <c r="S1857" i="1"/>
  <c r="T1857" i="1" s="1"/>
  <c r="I1857" i="1" s="1"/>
  <c r="U1857" i="1" s="1"/>
  <c r="Q1856" i="1"/>
  <c r="S1856" i="1"/>
  <c r="T1856" i="1" s="1"/>
  <c r="I1856" i="1" s="1"/>
  <c r="U1856" i="1" s="1"/>
  <c r="Q1855" i="1"/>
  <c r="S1855" i="1"/>
  <c r="T1855" i="1" s="1"/>
  <c r="I1855" i="1" s="1"/>
  <c r="U1855" i="1" s="1"/>
  <c r="Q1854" i="1"/>
  <c r="S1854" i="1"/>
  <c r="T1854" i="1" s="1"/>
  <c r="I1854" i="1" s="1"/>
  <c r="U1854" i="1" s="1"/>
  <c r="Q1853" i="1"/>
  <c r="S1853" i="1"/>
  <c r="T1853" i="1" s="1"/>
  <c r="I1853" i="1" s="1"/>
  <c r="U1853" i="1" s="1"/>
  <c r="Q1852" i="1"/>
  <c r="S1852" i="1"/>
  <c r="T1852" i="1" s="1"/>
  <c r="I1852" i="1" s="1"/>
  <c r="U1852" i="1" s="1"/>
  <c r="Q1851" i="1"/>
  <c r="S1851" i="1"/>
  <c r="T1851" i="1" s="1"/>
  <c r="I1851" i="1" s="1"/>
  <c r="U1851" i="1" s="1"/>
  <c r="Q1850" i="1"/>
  <c r="S1850" i="1"/>
  <c r="T1850" i="1" s="1"/>
  <c r="I1850" i="1" s="1"/>
  <c r="U1850" i="1" s="1"/>
  <c r="Q1849" i="1"/>
  <c r="S1849" i="1"/>
  <c r="T1849" i="1" s="1"/>
  <c r="I1849" i="1" s="1"/>
  <c r="U1849" i="1" s="1"/>
  <c r="Q1848" i="1"/>
  <c r="S1848" i="1"/>
  <c r="T1848" i="1" s="1"/>
  <c r="I1848" i="1" s="1"/>
  <c r="U1848" i="1" s="1"/>
  <c r="Q1847" i="1"/>
  <c r="S1847" i="1"/>
  <c r="T1847" i="1" s="1"/>
  <c r="I1847" i="1" s="1"/>
  <c r="U1847" i="1" s="1"/>
  <c r="Q1846" i="1"/>
  <c r="S1846" i="1"/>
  <c r="T1846" i="1" s="1"/>
  <c r="I1846" i="1" s="1"/>
  <c r="U1846" i="1" s="1"/>
  <c r="Q1845" i="1"/>
  <c r="S1845" i="1"/>
  <c r="T1845" i="1" s="1"/>
  <c r="I1845" i="1" s="1"/>
  <c r="U1845" i="1" s="1"/>
  <c r="Q1844" i="1"/>
  <c r="S1844" i="1"/>
  <c r="T1844" i="1" s="1"/>
  <c r="I1844" i="1" s="1"/>
  <c r="U1844" i="1" s="1"/>
  <c r="Q1843" i="1"/>
  <c r="S1843" i="1"/>
  <c r="T1843" i="1" s="1"/>
  <c r="I1843" i="1" s="1"/>
  <c r="U1843" i="1" s="1"/>
  <c r="Q1842" i="1"/>
  <c r="S1842" i="1"/>
  <c r="T1842" i="1" s="1"/>
  <c r="I1842" i="1" s="1"/>
  <c r="U1842" i="1" s="1"/>
  <c r="Q1841" i="1"/>
  <c r="S1841" i="1"/>
  <c r="T1841" i="1" s="1"/>
  <c r="I1841" i="1" s="1"/>
  <c r="U1841" i="1" s="1"/>
  <c r="Q1840" i="1"/>
  <c r="S1840" i="1"/>
  <c r="T1840" i="1" s="1"/>
  <c r="I1840" i="1" s="1"/>
  <c r="U1840" i="1" s="1"/>
  <c r="Q1839" i="1"/>
  <c r="S1839" i="1"/>
  <c r="T1839" i="1" s="1"/>
  <c r="I1839" i="1" s="1"/>
  <c r="U1839" i="1" s="1"/>
  <c r="Q1838" i="1"/>
  <c r="S1838" i="1"/>
  <c r="T1838" i="1" s="1"/>
  <c r="I1838" i="1" s="1"/>
  <c r="U1838" i="1" s="1"/>
  <c r="Q1837" i="1"/>
  <c r="S1837" i="1"/>
  <c r="T1837" i="1" s="1"/>
  <c r="I1837" i="1" s="1"/>
  <c r="U1837" i="1" s="1"/>
  <c r="Q1836" i="1"/>
  <c r="S1836" i="1"/>
  <c r="T1836" i="1" s="1"/>
  <c r="I1836" i="1" s="1"/>
  <c r="U1836" i="1" s="1"/>
  <c r="Q1835" i="1"/>
  <c r="S1835" i="1"/>
  <c r="T1835" i="1" s="1"/>
  <c r="I1835" i="1" s="1"/>
  <c r="U1835" i="1" s="1"/>
  <c r="Q1834" i="1"/>
  <c r="S1834" i="1"/>
  <c r="T1834" i="1" s="1"/>
  <c r="I1834" i="1" s="1"/>
  <c r="U1834" i="1" s="1"/>
  <c r="Q1833" i="1"/>
  <c r="S1833" i="1"/>
  <c r="T1833" i="1" s="1"/>
  <c r="I1833" i="1" s="1"/>
  <c r="U1833" i="1" s="1"/>
  <c r="Q1832" i="1"/>
  <c r="S1832" i="1"/>
  <c r="T1832" i="1" s="1"/>
  <c r="I1832" i="1" s="1"/>
  <c r="U1832" i="1" s="1"/>
  <c r="Q1831" i="1"/>
  <c r="S1831" i="1"/>
  <c r="T1831" i="1" s="1"/>
  <c r="I1831" i="1" s="1"/>
  <c r="U1831" i="1" s="1"/>
  <c r="Q1830" i="1"/>
  <c r="S1830" i="1"/>
  <c r="T1830" i="1" s="1"/>
  <c r="I1830" i="1" s="1"/>
  <c r="U1830" i="1" s="1"/>
  <c r="Q1829" i="1"/>
  <c r="S1829" i="1"/>
  <c r="T1829" i="1" s="1"/>
  <c r="I1829" i="1" s="1"/>
  <c r="U1829" i="1" s="1"/>
  <c r="Q1828" i="1"/>
  <c r="S1828" i="1"/>
  <c r="T1828" i="1" s="1"/>
  <c r="I1828" i="1" s="1"/>
  <c r="U1828" i="1" s="1"/>
  <c r="Q1827" i="1"/>
  <c r="S1827" i="1"/>
  <c r="T1827" i="1" s="1"/>
  <c r="I1827" i="1" s="1"/>
  <c r="U1827" i="1" s="1"/>
  <c r="Q1826" i="1"/>
  <c r="S1826" i="1"/>
  <c r="T1826" i="1" s="1"/>
  <c r="I1826" i="1" s="1"/>
  <c r="U1826" i="1" s="1"/>
  <c r="Q1825" i="1"/>
  <c r="S1825" i="1"/>
  <c r="T1825" i="1" s="1"/>
  <c r="I1825" i="1" s="1"/>
  <c r="U1825" i="1" s="1"/>
  <c r="Q1824" i="1"/>
  <c r="S1824" i="1"/>
  <c r="T1824" i="1" s="1"/>
  <c r="I1824" i="1" s="1"/>
  <c r="U1824" i="1" s="1"/>
  <c r="Q1823" i="1"/>
  <c r="S1823" i="1"/>
  <c r="T1823" i="1" s="1"/>
  <c r="I1823" i="1" s="1"/>
  <c r="U1823" i="1" s="1"/>
  <c r="Q1822" i="1"/>
  <c r="S1822" i="1"/>
  <c r="T1822" i="1" s="1"/>
  <c r="I1822" i="1" s="1"/>
  <c r="U1822" i="1" s="1"/>
  <c r="Q1821" i="1"/>
  <c r="S1821" i="1"/>
  <c r="T1821" i="1" s="1"/>
  <c r="I1821" i="1" s="1"/>
  <c r="U1821" i="1" s="1"/>
  <c r="Q1820" i="1"/>
  <c r="S1820" i="1"/>
  <c r="T1820" i="1" s="1"/>
  <c r="I1820" i="1" s="1"/>
  <c r="U1820" i="1" s="1"/>
  <c r="Q1819" i="1"/>
  <c r="S1819" i="1"/>
  <c r="T1819" i="1" s="1"/>
  <c r="I1819" i="1" s="1"/>
  <c r="U1819" i="1" s="1"/>
  <c r="Q1818" i="1"/>
  <c r="S1818" i="1"/>
  <c r="T1818" i="1" s="1"/>
  <c r="I1818" i="1" s="1"/>
  <c r="U1818" i="1" s="1"/>
  <c r="Q1817" i="1"/>
  <c r="S1817" i="1"/>
  <c r="T1817" i="1" s="1"/>
  <c r="I1817" i="1" s="1"/>
  <c r="U1817" i="1" s="1"/>
  <c r="Q1816" i="1"/>
  <c r="S1816" i="1"/>
  <c r="T1816" i="1" s="1"/>
  <c r="I1816" i="1" s="1"/>
  <c r="U1816" i="1" s="1"/>
  <c r="Q1815" i="1"/>
  <c r="S1815" i="1"/>
  <c r="T1815" i="1" s="1"/>
  <c r="I1815" i="1" s="1"/>
  <c r="U1815" i="1" s="1"/>
  <c r="Q1814" i="1"/>
  <c r="S1814" i="1"/>
  <c r="T1814" i="1" s="1"/>
  <c r="I1814" i="1" s="1"/>
  <c r="U1814" i="1" s="1"/>
  <c r="Q1813" i="1"/>
  <c r="S1813" i="1"/>
  <c r="T1813" i="1" s="1"/>
  <c r="I1813" i="1" s="1"/>
  <c r="U1813" i="1" s="1"/>
  <c r="Q1812" i="1"/>
  <c r="S1812" i="1"/>
  <c r="T1812" i="1" s="1"/>
  <c r="I1812" i="1" s="1"/>
  <c r="U1812" i="1" s="1"/>
  <c r="Q1811" i="1"/>
  <c r="S1811" i="1"/>
  <c r="T1811" i="1" s="1"/>
  <c r="I1811" i="1" s="1"/>
  <c r="U1811" i="1" s="1"/>
  <c r="Q1810" i="1"/>
  <c r="S1810" i="1"/>
  <c r="T1810" i="1" s="1"/>
  <c r="I1810" i="1" s="1"/>
  <c r="U1810" i="1" s="1"/>
  <c r="Q1809" i="1"/>
  <c r="S1809" i="1"/>
  <c r="T1809" i="1" s="1"/>
  <c r="I1809" i="1" s="1"/>
  <c r="U1809" i="1" s="1"/>
  <c r="Q1808" i="1"/>
  <c r="S1808" i="1"/>
  <c r="T1808" i="1" s="1"/>
  <c r="I1808" i="1" s="1"/>
  <c r="U1808" i="1" s="1"/>
  <c r="Q1807" i="1"/>
  <c r="S1807" i="1"/>
  <c r="T1807" i="1" s="1"/>
  <c r="I1807" i="1" s="1"/>
  <c r="U1807" i="1" s="1"/>
  <c r="Q1806" i="1"/>
  <c r="S1806" i="1"/>
  <c r="T1806" i="1" s="1"/>
  <c r="I1806" i="1" s="1"/>
  <c r="U1806" i="1" s="1"/>
  <c r="Q1805" i="1"/>
  <c r="S1805" i="1"/>
  <c r="T1805" i="1" s="1"/>
  <c r="I1805" i="1" s="1"/>
  <c r="U1805" i="1" s="1"/>
  <c r="Q1804" i="1"/>
  <c r="S1804" i="1"/>
  <c r="T1804" i="1" s="1"/>
  <c r="I1804" i="1" s="1"/>
  <c r="U1804" i="1" s="1"/>
  <c r="Q1803" i="1"/>
  <c r="S1803" i="1"/>
  <c r="T1803" i="1" s="1"/>
  <c r="I1803" i="1" s="1"/>
  <c r="U1803" i="1" s="1"/>
  <c r="Q1802" i="1"/>
  <c r="S1802" i="1"/>
  <c r="T1802" i="1" s="1"/>
  <c r="I1802" i="1" s="1"/>
  <c r="U1802" i="1" s="1"/>
  <c r="Q1801" i="1"/>
  <c r="S1801" i="1"/>
  <c r="T1801" i="1" s="1"/>
  <c r="I1801" i="1" s="1"/>
  <c r="U1801" i="1" s="1"/>
  <c r="Q1800" i="1"/>
  <c r="S1800" i="1"/>
  <c r="T1800" i="1" s="1"/>
  <c r="I1800" i="1" s="1"/>
  <c r="U1800" i="1" s="1"/>
  <c r="Q1799" i="1"/>
  <c r="S1799" i="1"/>
  <c r="T1799" i="1" s="1"/>
  <c r="I1799" i="1" s="1"/>
  <c r="U1799" i="1" s="1"/>
  <c r="Q1798" i="1"/>
  <c r="S1798" i="1"/>
  <c r="T1798" i="1" s="1"/>
  <c r="I1798" i="1" s="1"/>
  <c r="U1798" i="1" s="1"/>
  <c r="Q1797" i="1"/>
  <c r="S1797" i="1"/>
  <c r="T1797" i="1" s="1"/>
  <c r="I1797" i="1" s="1"/>
  <c r="U1797" i="1" s="1"/>
  <c r="Q1796" i="1"/>
  <c r="S1796" i="1"/>
  <c r="T1796" i="1" s="1"/>
  <c r="I1796" i="1" s="1"/>
  <c r="U1796" i="1" s="1"/>
  <c r="Q1795" i="1"/>
  <c r="S1795" i="1"/>
  <c r="T1795" i="1" s="1"/>
  <c r="I1795" i="1" s="1"/>
  <c r="U1795" i="1" s="1"/>
  <c r="Q1794" i="1"/>
  <c r="S1794" i="1"/>
  <c r="T1794" i="1" s="1"/>
  <c r="I1794" i="1" s="1"/>
  <c r="U1794" i="1" s="1"/>
  <c r="Q1793" i="1"/>
  <c r="S1793" i="1"/>
  <c r="T1793" i="1" s="1"/>
  <c r="I1793" i="1" s="1"/>
  <c r="U1793" i="1" s="1"/>
  <c r="Q1792" i="1"/>
  <c r="S1792" i="1"/>
  <c r="T1792" i="1" s="1"/>
  <c r="I1792" i="1" s="1"/>
  <c r="U1792" i="1" s="1"/>
  <c r="Q1791" i="1"/>
  <c r="S1791" i="1"/>
  <c r="T1791" i="1" s="1"/>
  <c r="I1791" i="1" s="1"/>
  <c r="U1791" i="1" s="1"/>
  <c r="Q1790" i="1"/>
  <c r="S1790" i="1"/>
  <c r="T1790" i="1" s="1"/>
  <c r="I1790" i="1" s="1"/>
  <c r="U1790" i="1" s="1"/>
  <c r="Q1789" i="1"/>
  <c r="S1789" i="1"/>
  <c r="T1789" i="1" s="1"/>
  <c r="I1789" i="1" s="1"/>
  <c r="U1789" i="1" s="1"/>
  <c r="Q1788" i="1"/>
  <c r="S1788" i="1"/>
  <c r="T1788" i="1" s="1"/>
  <c r="I1788" i="1" s="1"/>
  <c r="U1788" i="1" s="1"/>
  <c r="Q1787" i="1"/>
  <c r="S1787" i="1"/>
  <c r="T1787" i="1" s="1"/>
  <c r="I1787" i="1" s="1"/>
  <c r="U1787" i="1" s="1"/>
  <c r="Q1786" i="1"/>
  <c r="S1786" i="1"/>
  <c r="T1786" i="1" s="1"/>
  <c r="I1786" i="1" s="1"/>
  <c r="U1786" i="1" s="1"/>
  <c r="Q1785" i="1"/>
  <c r="S1785" i="1"/>
  <c r="T1785" i="1" s="1"/>
  <c r="I1785" i="1" s="1"/>
  <c r="U1785" i="1" s="1"/>
  <c r="Q1784" i="1"/>
  <c r="S1784" i="1"/>
  <c r="T1784" i="1" s="1"/>
  <c r="I1784" i="1" s="1"/>
  <c r="U1784" i="1" s="1"/>
  <c r="Q1783" i="1"/>
  <c r="S1783" i="1"/>
  <c r="T1783" i="1" s="1"/>
  <c r="I1783" i="1" s="1"/>
  <c r="U1783" i="1" s="1"/>
  <c r="Q1782" i="1"/>
  <c r="S1782" i="1"/>
  <c r="T1782" i="1" s="1"/>
  <c r="I1782" i="1" s="1"/>
  <c r="U1782" i="1" s="1"/>
  <c r="Q1781" i="1"/>
  <c r="S1781" i="1"/>
  <c r="T1781" i="1" s="1"/>
  <c r="I1781" i="1" s="1"/>
  <c r="U1781" i="1" s="1"/>
  <c r="Q1780" i="1"/>
  <c r="S1780" i="1"/>
  <c r="T1780" i="1" s="1"/>
  <c r="I1780" i="1" s="1"/>
  <c r="U1780" i="1" s="1"/>
  <c r="Q1779" i="1"/>
  <c r="S1779" i="1"/>
  <c r="T1779" i="1" s="1"/>
  <c r="I1779" i="1" s="1"/>
  <c r="U1779" i="1" s="1"/>
  <c r="Q1778" i="1"/>
  <c r="S1778" i="1"/>
  <c r="T1778" i="1" s="1"/>
  <c r="I1778" i="1" s="1"/>
  <c r="U1778" i="1" s="1"/>
  <c r="Q1777" i="1"/>
  <c r="S1777" i="1"/>
  <c r="T1777" i="1" s="1"/>
  <c r="I1777" i="1" s="1"/>
  <c r="U1777" i="1" s="1"/>
  <c r="Q1776" i="1"/>
  <c r="S1776" i="1"/>
  <c r="T1776" i="1" s="1"/>
  <c r="I1776" i="1" s="1"/>
  <c r="U1776" i="1" s="1"/>
  <c r="Q1775" i="1"/>
  <c r="S1775" i="1"/>
  <c r="T1775" i="1" s="1"/>
  <c r="I1775" i="1" s="1"/>
  <c r="U1775" i="1" s="1"/>
  <c r="Q1774" i="1"/>
  <c r="S1774" i="1"/>
  <c r="T1774" i="1" s="1"/>
  <c r="I1774" i="1" s="1"/>
  <c r="U1774" i="1" s="1"/>
  <c r="Q1773" i="1"/>
  <c r="S1773" i="1"/>
  <c r="T1773" i="1" s="1"/>
  <c r="I1773" i="1" s="1"/>
  <c r="U1773" i="1" s="1"/>
  <c r="Q1772" i="1"/>
  <c r="S1772" i="1"/>
  <c r="T1772" i="1" s="1"/>
  <c r="I1772" i="1" s="1"/>
  <c r="U1772" i="1" s="1"/>
  <c r="Q1771" i="1"/>
  <c r="S1771" i="1"/>
  <c r="T1771" i="1" s="1"/>
  <c r="I1771" i="1" s="1"/>
  <c r="U1771" i="1" s="1"/>
  <c r="Q1770" i="1"/>
  <c r="S1770" i="1"/>
  <c r="T1770" i="1" s="1"/>
  <c r="I1770" i="1" s="1"/>
  <c r="U1770" i="1" s="1"/>
  <c r="Q1769" i="1"/>
  <c r="S1769" i="1"/>
  <c r="T1769" i="1" s="1"/>
  <c r="I1769" i="1" s="1"/>
  <c r="U1769" i="1" s="1"/>
  <c r="Q1768" i="1"/>
  <c r="S1768" i="1"/>
  <c r="T1768" i="1" s="1"/>
  <c r="I1768" i="1" s="1"/>
  <c r="U1768" i="1" s="1"/>
  <c r="Q1767" i="1"/>
  <c r="S1767" i="1"/>
  <c r="T1767" i="1" s="1"/>
  <c r="I1767" i="1" s="1"/>
  <c r="U1767" i="1" s="1"/>
  <c r="Q1766" i="1"/>
  <c r="S1766" i="1"/>
  <c r="T1766" i="1" s="1"/>
  <c r="I1766" i="1" s="1"/>
  <c r="U1766" i="1" s="1"/>
  <c r="Q1765" i="1"/>
  <c r="S1765" i="1"/>
  <c r="T1765" i="1" s="1"/>
  <c r="I1765" i="1" s="1"/>
  <c r="U1765" i="1" s="1"/>
  <c r="Q1764" i="1"/>
  <c r="S1764" i="1"/>
  <c r="T1764" i="1" s="1"/>
  <c r="I1764" i="1" s="1"/>
  <c r="U1764" i="1" s="1"/>
  <c r="Q1763" i="1"/>
  <c r="S1763" i="1"/>
  <c r="T1763" i="1" s="1"/>
  <c r="I1763" i="1" s="1"/>
  <c r="U1763" i="1" s="1"/>
  <c r="Q1762" i="1"/>
  <c r="S1762" i="1"/>
  <c r="T1762" i="1" s="1"/>
  <c r="I1762" i="1" s="1"/>
  <c r="U1762" i="1" s="1"/>
  <c r="Q1761" i="1"/>
  <c r="S1761" i="1"/>
  <c r="T1761" i="1" s="1"/>
  <c r="I1761" i="1" s="1"/>
  <c r="U1761" i="1" s="1"/>
  <c r="Q1760" i="1"/>
  <c r="S1760" i="1"/>
  <c r="T1760" i="1" s="1"/>
  <c r="I1760" i="1" s="1"/>
  <c r="U1760" i="1" s="1"/>
  <c r="Q1759" i="1"/>
  <c r="S1759" i="1"/>
  <c r="T1759" i="1" s="1"/>
  <c r="I1759" i="1" s="1"/>
  <c r="U1759" i="1" s="1"/>
  <c r="Q1758" i="1"/>
  <c r="S1758" i="1"/>
  <c r="T1758" i="1" s="1"/>
  <c r="I1758" i="1" s="1"/>
  <c r="U1758" i="1" s="1"/>
  <c r="Q1757" i="1"/>
  <c r="S1757" i="1"/>
  <c r="T1757" i="1" s="1"/>
  <c r="I1757" i="1" s="1"/>
  <c r="U1757" i="1" s="1"/>
  <c r="Q1756" i="1"/>
  <c r="S1756" i="1"/>
  <c r="T1756" i="1" s="1"/>
  <c r="I1756" i="1" s="1"/>
  <c r="U1756" i="1" s="1"/>
  <c r="Q1755" i="1"/>
  <c r="S1755" i="1"/>
  <c r="T1755" i="1" s="1"/>
  <c r="I1755" i="1" s="1"/>
  <c r="U1755" i="1" s="1"/>
  <c r="Q1754" i="1"/>
  <c r="S1754" i="1"/>
  <c r="T1754" i="1" s="1"/>
  <c r="I1754" i="1" s="1"/>
  <c r="U1754" i="1" s="1"/>
  <c r="Q1753" i="1"/>
  <c r="S1753" i="1"/>
  <c r="T1753" i="1" s="1"/>
  <c r="I1753" i="1" s="1"/>
  <c r="U1753" i="1" s="1"/>
  <c r="Q1752" i="1"/>
  <c r="S1752" i="1"/>
  <c r="T1752" i="1" s="1"/>
  <c r="I1752" i="1" s="1"/>
  <c r="U1752" i="1" s="1"/>
  <c r="Q1751" i="1"/>
  <c r="S1751" i="1"/>
  <c r="T1751" i="1" s="1"/>
  <c r="I1751" i="1" s="1"/>
  <c r="U1751" i="1" s="1"/>
  <c r="Q1750" i="1"/>
  <c r="S1750" i="1"/>
  <c r="T1750" i="1" s="1"/>
  <c r="I1750" i="1" s="1"/>
  <c r="U1750" i="1" s="1"/>
  <c r="Q1749" i="1"/>
  <c r="S1749" i="1"/>
  <c r="T1749" i="1" s="1"/>
  <c r="I1749" i="1" s="1"/>
  <c r="U1749" i="1" s="1"/>
  <c r="Q1748" i="1"/>
  <c r="S1748" i="1"/>
  <c r="T1748" i="1" s="1"/>
  <c r="I1748" i="1" s="1"/>
  <c r="U1748" i="1" s="1"/>
  <c r="Q1747" i="1"/>
  <c r="S1747" i="1"/>
  <c r="T1747" i="1" s="1"/>
  <c r="I1747" i="1" s="1"/>
  <c r="U1747" i="1" s="1"/>
  <c r="Q1746" i="1"/>
  <c r="S1746" i="1"/>
  <c r="T1746" i="1" s="1"/>
  <c r="I1746" i="1" s="1"/>
  <c r="U1746" i="1" s="1"/>
  <c r="Q1745" i="1"/>
  <c r="S1745" i="1"/>
  <c r="T1745" i="1" s="1"/>
  <c r="I1745" i="1" s="1"/>
  <c r="U1745" i="1" s="1"/>
  <c r="Q1744" i="1"/>
  <c r="S1744" i="1"/>
  <c r="T1744" i="1" s="1"/>
  <c r="I1744" i="1" s="1"/>
  <c r="U1744" i="1" s="1"/>
  <c r="Q1743" i="1"/>
  <c r="S1743" i="1"/>
  <c r="T1743" i="1" s="1"/>
  <c r="I1743" i="1" s="1"/>
  <c r="U1743" i="1" s="1"/>
  <c r="Q1742" i="1"/>
  <c r="S1742" i="1"/>
  <c r="T1742" i="1" s="1"/>
  <c r="I1742" i="1" s="1"/>
  <c r="U1742" i="1" s="1"/>
  <c r="Q1741" i="1"/>
  <c r="S1741" i="1"/>
  <c r="T1741" i="1" s="1"/>
  <c r="I1741" i="1" s="1"/>
  <c r="U1741" i="1" s="1"/>
  <c r="Q1740" i="1"/>
  <c r="S1740" i="1"/>
  <c r="T1740" i="1" s="1"/>
  <c r="I1740" i="1" s="1"/>
  <c r="U1740" i="1" s="1"/>
  <c r="Q1739" i="1"/>
  <c r="S1739" i="1"/>
  <c r="T1739" i="1" s="1"/>
  <c r="I1739" i="1" s="1"/>
  <c r="U1739" i="1" s="1"/>
  <c r="Q1738" i="1"/>
  <c r="S1738" i="1"/>
  <c r="T1738" i="1" s="1"/>
  <c r="I1738" i="1" s="1"/>
  <c r="U1738" i="1" s="1"/>
  <c r="Q1737" i="1"/>
  <c r="S1737" i="1"/>
  <c r="T1737" i="1" s="1"/>
  <c r="I1737" i="1" s="1"/>
  <c r="U1737" i="1" s="1"/>
  <c r="Q1736" i="1"/>
  <c r="S1736" i="1"/>
  <c r="T1736" i="1" s="1"/>
  <c r="I1736" i="1" s="1"/>
  <c r="U1736" i="1" s="1"/>
  <c r="Q1735" i="1"/>
  <c r="S1735" i="1"/>
  <c r="T1735" i="1" s="1"/>
  <c r="I1735" i="1" s="1"/>
  <c r="U1735" i="1" s="1"/>
  <c r="Q1734" i="1"/>
  <c r="S1734" i="1"/>
  <c r="T1734" i="1" s="1"/>
  <c r="I1734" i="1" s="1"/>
  <c r="U1734" i="1" s="1"/>
  <c r="Q1733" i="1"/>
  <c r="S1733" i="1"/>
  <c r="T1733" i="1" s="1"/>
  <c r="I1733" i="1" s="1"/>
  <c r="U1733" i="1" s="1"/>
  <c r="Q1732" i="1"/>
  <c r="S1732" i="1"/>
  <c r="T1732" i="1" s="1"/>
  <c r="I1732" i="1" s="1"/>
  <c r="U1732" i="1" s="1"/>
  <c r="Q1731" i="1"/>
  <c r="S1731" i="1"/>
  <c r="T1731" i="1" s="1"/>
  <c r="I1731" i="1" s="1"/>
  <c r="U1731" i="1" s="1"/>
  <c r="Q1730" i="1"/>
  <c r="S1730" i="1"/>
  <c r="T1730" i="1" s="1"/>
  <c r="I1730" i="1" s="1"/>
  <c r="U1730" i="1" s="1"/>
  <c r="Q1729" i="1"/>
  <c r="S1729" i="1"/>
  <c r="T1729" i="1" s="1"/>
  <c r="I1729" i="1" s="1"/>
  <c r="U1729" i="1" s="1"/>
  <c r="Q1728" i="1"/>
  <c r="S1728" i="1"/>
  <c r="T1728" i="1" s="1"/>
  <c r="I1728" i="1" s="1"/>
  <c r="U1728" i="1" s="1"/>
  <c r="Q1727" i="1"/>
  <c r="S1727" i="1"/>
  <c r="T1727" i="1" s="1"/>
  <c r="I1727" i="1" s="1"/>
  <c r="U1727" i="1" s="1"/>
  <c r="Q1726" i="1"/>
  <c r="S1726" i="1"/>
  <c r="T1726" i="1" s="1"/>
  <c r="I1726" i="1" s="1"/>
  <c r="U1726" i="1" s="1"/>
  <c r="Q1725" i="1"/>
  <c r="S1725" i="1"/>
  <c r="T1725" i="1" s="1"/>
  <c r="I1725" i="1" s="1"/>
  <c r="U1725" i="1" s="1"/>
  <c r="Q1724" i="1"/>
  <c r="S1724" i="1"/>
  <c r="T1724" i="1" s="1"/>
  <c r="I1724" i="1" s="1"/>
  <c r="U1724" i="1" s="1"/>
  <c r="Q1723" i="1"/>
  <c r="S1723" i="1"/>
  <c r="T1723" i="1" s="1"/>
  <c r="I1723" i="1" s="1"/>
  <c r="U1723" i="1" s="1"/>
  <c r="Q1722" i="1"/>
  <c r="S1722" i="1"/>
  <c r="T1722" i="1" s="1"/>
  <c r="I1722" i="1" s="1"/>
  <c r="U1722" i="1" s="1"/>
  <c r="Q1721" i="1"/>
  <c r="S1721" i="1"/>
  <c r="T1721" i="1" s="1"/>
  <c r="I1721" i="1" s="1"/>
  <c r="U1721" i="1" s="1"/>
  <c r="Q1720" i="1"/>
  <c r="S1720" i="1"/>
  <c r="T1720" i="1" s="1"/>
  <c r="I1720" i="1" s="1"/>
  <c r="U1720" i="1" s="1"/>
  <c r="Q1719" i="1"/>
  <c r="S1719" i="1"/>
  <c r="T1719" i="1" s="1"/>
  <c r="I1719" i="1" s="1"/>
  <c r="U1719" i="1" s="1"/>
  <c r="Q1718" i="1"/>
  <c r="S1718" i="1"/>
  <c r="T1718" i="1" s="1"/>
  <c r="I1718" i="1" s="1"/>
  <c r="U1718" i="1" s="1"/>
  <c r="Q1717" i="1"/>
  <c r="S1717" i="1"/>
  <c r="T1717" i="1" s="1"/>
  <c r="I1717" i="1" s="1"/>
  <c r="U1717" i="1" s="1"/>
  <c r="Q1716" i="1"/>
  <c r="S1716" i="1"/>
  <c r="T1716" i="1" s="1"/>
  <c r="I1716" i="1" s="1"/>
  <c r="U1716" i="1" s="1"/>
  <c r="Q1715" i="1"/>
  <c r="S1715" i="1"/>
  <c r="T1715" i="1" s="1"/>
  <c r="I1715" i="1" s="1"/>
  <c r="U1715" i="1" s="1"/>
  <c r="Q1714" i="1"/>
  <c r="S1714" i="1"/>
  <c r="T1714" i="1" s="1"/>
  <c r="I1714" i="1" s="1"/>
  <c r="U1714" i="1" s="1"/>
  <c r="Q1713" i="1"/>
  <c r="S1713" i="1"/>
  <c r="T1713" i="1" s="1"/>
  <c r="I1713" i="1" s="1"/>
  <c r="U1713" i="1" s="1"/>
  <c r="Q1712" i="1"/>
  <c r="S1712" i="1"/>
  <c r="T1712" i="1" s="1"/>
  <c r="I1712" i="1" s="1"/>
  <c r="U1712" i="1" s="1"/>
  <c r="Q1711" i="1"/>
  <c r="S1711" i="1"/>
  <c r="T1711" i="1" s="1"/>
  <c r="I1711" i="1" s="1"/>
  <c r="U1711" i="1" s="1"/>
  <c r="Q1710" i="1"/>
  <c r="S1710" i="1"/>
  <c r="T1710" i="1" s="1"/>
  <c r="I1710" i="1" s="1"/>
  <c r="U1710" i="1" s="1"/>
  <c r="Q1709" i="1"/>
  <c r="S1709" i="1"/>
  <c r="T1709" i="1" s="1"/>
  <c r="I1709" i="1" s="1"/>
  <c r="U1709" i="1" s="1"/>
  <c r="Q1708" i="1"/>
  <c r="S1708" i="1"/>
  <c r="T1708" i="1" s="1"/>
  <c r="I1708" i="1" s="1"/>
  <c r="U1708" i="1" s="1"/>
  <c r="Q1707" i="1"/>
  <c r="S1707" i="1"/>
  <c r="T1707" i="1" s="1"/>
  <c r="I1707" i="1" s="1"/>
  <c r="U1707" i="1" s="1"/>
  <c r="Q1706" i="1"/>
  <c r="S1706" i="1"/>
  <c r="T1706" i="1" s="1"/>
  <c r="I1706" i="1" s="1"/>
  <c r="U1706" i="1" s="1"/>
  <c r="Q1705" i="1"/>
  <c r="S1705" i="1"/>
  <c r="T1705" i="1" s="1"/>
  <c r="I1705" i="1" s="1"/>
  <c r="U1705" i="1" s="1"/>
  <c r="Q1704" i="1"/>
  <c r="S1704" i="1"/>
  <c r="T1704" i="1" s="1"/>
  <c r="I1704" i="1" s="1"/>
  <c r="U1704" i="1" s="1"/>
  <c r="Q1703" i="1"/>
  <c r="S1703" i="1"/>
  <c r="T1703" i="1" s="1"/>
  <c r="I1703" i="1" s="1"/>
  <c r="U1703" i="1" s="1"/>
  <c r="Q1702" i="1"/>
  <c r="S1702" i="1"/>
  <c r="T1702" i="1" s="1"/>
  <c r="I1702" i="1" s="1"/>
  <c r="U1702" i="1" s="1"/>
  <c r="Q1701" i="1"/>
  <c r="S1701" i="1"/>
  <c r="T1701" i="1" s="1"/>
  <c r="I1701" i="1" s="1"/>
  <c r="U1701" i="1" s="1"/>
  <c r="Q1700" i="1"/>
  <c r="S1700" i="1"/>
  <c r="T1700" i="1" s="1"/>
  <c r="I1700" i="1" s="1"/>
  <c r="U1700" i="1" s="1"/>
  <c r="Q1699" i="1"/>
  <c r="S1699" i="1"/>
  <c r="T1699" i="1" s="1"/>
  <c r="I1699" i="1" s="1"/>
  <c r="U1699" i="1" s="1"/>
  <c r="Q1698" i="1"/>
  <c r="S1698" i="1"/>
  <c r="T1698" i="1" s="1"/>
  <c r="I1698" i="1" s="1"/>
  <c r="U1698" i="1" s="1"/>
  <c r="Q1697" i="1"/>
  <c r="S1697" i="1"/>
  <c r="T1697" i="1" s="1"/>
  <c r="I1697" i="1" s="1"/>
  <c r="U1697" i="1" s="1"/>
  <c r="Q1696" i="1"/>
  <c r="S1696" i="1"/>
  <c r="T1696" i="1" s="1"/>
  <c r="I1696" i="1" s="1"/>
  <c r="U1696" i="1" s="1"/>
  <c r="Q1695" i="1"/>
  <c r="S1695" i="1"/>
  <c r="T1695" i="1" s="1"/>
  <c r="I1695" i="1" s="1"/>
  <c r="U1695" i="1" s="1"/>
  <c r="Q1694" i="1"/>
  <c r="S1694" i="1"/>
  <c r="T1694" i="1" s="1"/>
  <c r="I1694" i="1" s="1"/>
  <c r="U1694" i="1" s="1"/>
  <c r="Q1693" i="1"/>
  <c r="S1693" i="1"/>
  <c r="T1693" i="1" s="1"/>
  <c r="I1693" i="1" s="1"/>
  <c r="U1693" i="1" s="1"/>
  <c r="Q1692" i="1"/>
  <c r="S1692" i="1"/>
  <c r="T1692" i="1" s="1"/>
  <c r="I1692" i="1" s="1"/>
  <c r="U1692" i="1" s="1"/>
  <c r="Q1691" i="1"/>
  <c r="S1691" i="1"/>
  <c r="T1691" i="1" s="1"/>
  <c r="I1691" i="1" s="1"/>
  <c r="U1691" i="1" s="1"/>
  <c r="Q1690" i="1"/>
  <c r="S1690" i="1"/>
  <c r="T1690" i="1" s="1"/>
  <c r="I1690" i="1" s="1"/>
  <c r="U1690" i="1" s="1"/>
  <c r="Q1689" i="1"/>
  <c r="S1689" i="1"/>
  <c r="T1689" i="1" s="1"/>
  <c r="I1689" i="1" s="1"/>
  <c r="U1689" i="1" s="1"/>
  <c r="Q1688" i="1"/>
  <c r="S1688" i="1"/>
  <c r="T1688" i="1" s="1"/>
  <c r="I1688" i="1" s="1"/>
  <c r="U1688" i="1" s="1"/>
  <c r="Q1687" i="1"/>
  <c r="S1687" i="1"/>
  <c r="T1687" i="1" s="1"/>
  <c r="I1687" i="1" s="1"/>
  <c r="U1687" i="1" s="1"/>
  <c r="Q1686" i="1"/>
  <c r="S1686" i="1"/>
  <c r="T1686" i="1" s="1"/>
  <c r="I1686" i="1" s="1"/>
  <c r="U1686" i="1" s="1"/>
  <c r="Q1685" i="1"/>
  <c r="S1685" i="1"/>
  <c r="T1685" i="1" s="1"/>
  <c r="I1685" i="1" s="1"/>
  <c r="U1685" i="1" s="1"/>
  <c r="Q1684" i="1"/>
  <c r="S1684" i="1"/>
  <c r="T1684" i="1" s="1"/>
  <c r="I1684" i="1" s="1"/>
  <c r="U1684" i="1" s="1"/>
  <c r="Q1683" i="1"/>
  <c r="S1683" i="1"/>
  <c r="T1683" i="1" s="1"/>
  <c r="I1683" i="1" s="1"/>
  <c r="U1683" i="1" s="1"/>
  <c r="Q1682" i="1"/>
  <c r="S1682" i="1"/>
  <c r="T1682" i="1" s="1"/>
  <c r="I1682" i="1" s="1"/>
  <c r="U1682" i="1" s="1"/>
  <c r="Q1681" i="1"/>
  <c r="S1681" i="1"/>
  <c r="T1681" i="1" s="1"/>
  <c r="I1681" i="1" s="1"/>
  <c r="U1681" i="1" s="1"/>
  <c r="Q1680" i="1"/>
  <c r="S1680" i="1"/>
  <c r="T1680" i="1" s="1"/>
  <c r="I1680" i="1" s="1"/>
  <c r="U1680" i="1" s="1"/>
  <c r="Q1679" i="1"/>
  <c r="S1679" i="1"/>
  <c r="T1679" i="1" s="1"/>
  <c r="I1679" i="1" s="1"/>
  <c r="U1679" i="1" s="1"/>
  <c r="Q1678" i="1"/>
  <c r="S1678" i="1"/>
  <c r="T1678" i="1" s="1"/>
  <c r="I1678" i="1" s="1"/>
  <c r="U1678" i="1" s="1"/>
  <c r="Q1677" i="1"/>
  <c r="S1677" i="1"/>
  <c r="T1677" i="1" s="1"/>
  <c r="I1677" i="1" s="1"/>
  <c r="U1677" i="1" s="1"/>
  <c r="Q1676" i="1"/>
  <c r="S1676" i="1"/>
  <c r="T1676" i="1" s="1"/>
  <c r="I1676" i="1" s="1"/>
  <c r="U1676" i="1" s="1"/>
  <c r="Q1675" i="1"/>
  <c r="S1675" i="1"/>
  <c r="T1675" i="1" s="1"/>
  <c r="I1675" i="1" s="1"/>
  <c r="U1675" i="1" s="1"/>
  <c r="Q1674" i="1"/>
  <c r="S1674" i="1"/>
  <c r="T1674" i="1" s="1"/>
  <c r="I1674" i="1" s="1"/>
  <c r="U1674" i="1" s="1"/>
  <c r="Q1673" i="1"/>
  <c r="S1673" i="1"/>
  <c r="T1673" i="1" s="1"/>
  <c r="I1673" i="1" s="1"/>
  <c r="U1673" i="1" s="1"/>
  <c r="Q1672" i="1"/>
  <c r="S1672" i="1"/>
  <c r="T1672" i="1" s="1"/>
  <c r="I1672" i="1" s="1"/>
  <c r="U1672" i="1" s="1"/>
  <c r="Q1671" i="1"/>
  <c r="S1671" i="1"/>
  <c r="T1671" i="1" s="1"/>
  <c r="I1671" i="1" s="1"/>
  <c r="U1671" i="1" s="1"/>
  <c r="Q1670" i="1"/>
  <c r="S1670" i="1"/>
  <c r="T1670" i="1" s="1"/>
  <c r="I1670" i="1" s="1"/>
  <c r="U1670" i="1" s="1"/>
  <c r="Q1669" i="1"/>
  <c r="S1669" i="1"/>
  <c r="T1669" i="1" s="1"/>
  <c r="I1669" i="1" s="1"/>
  <c r="U1669" i="1" s="1"/>
  <c r="Q1668" i="1"/>
  <c r="S1668" i="1"/>
  <c r="T1668" i="1" s="1"/>
  <c r="I1668" i="1" s="1"/>
  <c r="U1668" i="1" s="1"/>
  <c r="Q1667" i="1"/>
  <c r="S1667" i="1"/>
  <c r="T1667" i="1" s="1"/>
  <c r="I1667" i="1" s="1"/>
  <c r="U1667" i="1" s="1"/>
  <c r="Q1666" i="1"/>
  <c r="S1666" i="1"/>
  <c r="T1666" i="1" s="1"/>
  <c r="I1666" i="1" s="1"/>
  <c r="U1666" i="1" s="1"/>
  <c r="Q1665" i="1"/>
  <c r="S1665" i="1"/>
  <c r="T1665" i="1" s="1"/>
  <c r="I1665" i="1" s="1"/>
  <c r="U1665" i="1" s="1"/>
  <c r="Q1664" i="1"/>
  <c r="S1664" i="1"/>
  <c r="T1664" i="1" s="1"/>
  <c r="I1664" i="1" s="1"/>
  <c r="U1664" i="1" s="1"/>
  <c r="Q1663" i="1"/>
  <c r="S1663" i="1"/>
  <c r="T1663" i="1" s="1"/>
  <c r="I1663" i="1" s="1"/>
  <c r="U1663" i="1" s="1"/>
  <c r="Q1662" i="1"/>
  <c r="S1662" i="1"/>
  <c r="T1662" i="1" s="1"/>
  <c r="I1662" i="1" s="1"/>
  <c r="U1662" i="1" s="1"/>
  <c r="Q1661" i="1"/>
  <c r="S1661" i="1"/>
  <c r="T1661" i="1" s="1"/>
  <c r="I1661" i="1" s="1"/>
  <c r="U1661" i="1" s="1"/>
  <c r="Q1660" i="1"/>
  <c r="S1660" i="1"/>
  <c r="T1660" i="1" s="1"/>
  <c r="I1660" i="1" s="1"/>
  <c r="U1660" i="1" s="1"/>
  <c r="Q1659" i="1"/>
  <c r="S1659" i="1"/>
  <c r="T1659" i="1" s="1"/>
  <c r="I1659" i="1" s="1"/>
  <c r="U1659" i="1" s="1"/>
  <c r="Q1658" i="1"/>
  <c r="S1658" i="1"/>
  <c r="T1658" i="1" s="1"/>
  <c r="I1658" i="1" s="1"/>
  <c r="U1658" i="1" s="1"/>
  <c r="Q1657" i="1"/>
  <c r="S1657" i="1"/>
  <c r="T1657" i="1" s="1"/>
  <c r="I1657" i="1" s="1"/>
  <c r="U1657" i="1" s="1"/>
  <c r="Q1656" i="1"/>
  <c r="S1656" i="1"/>
  <c r="T1656" i="1" s="1"/>
  <c r="I1656" i="1" s="1"/>
  <c r="U1656" i="1" s="1"/>
  <c r="Q1655" i="1"/>
  <c r="S1655" i="1"/>
  <c r="T1655" i="1" s="1"/>
  <c r="I1655" i="1" s="1"/>
  <c r="U1655" i="1" s="1"/>
  <c r="Q1654" i="1"/>
  <c r="S1654" i="1"/>
  <c r="T1654" i="1" s="1"/>
  <c r="I1654" i="1" s="1"/>
  <c r="U1654" i="1" s="1"/>
  <c r="Q1653" i="1"/>
  <c r="S1653" i="1"/>
  <c r="T1653" i="1" s="1"/>
  <c r="I1653" i="1" s="1"/>
  <c r="U1653" i="1" s="1"/>
  <c r="Q1652" i="1"/>
  <c r="S1652" i="1"/>
  <c r="T1652" i="1" s="1"/>
  <c r="I1652" i="1" s="1"/>
  <c r="U1652" i="1" s="1"/>
  <c r="Q1651" i="1"/>
  <c r="S1651" i="1"/>
  <c r="T1651" i="1" s="1"/>
  <c r="I1651" i="1" s="1"/>
  <c r="U1651" i="1" s="1"/>
  <c r="Q1650" i="1"/>
  <c r="S1650" i="1"/>
  <c r="T1650" i="1" s="1"/>
  <c r="I1650" i="1" s="1"/>
  <c r="U1650" i="1" s="1"/>
  <c r="Q1649" i="1"/>
  <c r="S1649" i="1"/>
  <c r="T1649" i="1" s="1"/>
  <c r="I1649" i="1" s="1"/>
  <c r="U1649" i="1" s="1"/>
  <c r="Q1648" i="1"/>
  <c r="S1648" i="1"/>
  <c r="T1648" i="1" s="1"/>
  <c r="I1648" i="1" s="1"/>
  <c r="U1648" i="1" s="1"/>
  <c r="Q1647" i="1"/>
  <c r="S1647" i="1"/>
  <c r="T1647" i="1" s="1"/>
  <c r="I1647" i="1" s="1"/>
  <c r="U1647" i="1" s="1"/>
  <c r="Q1646" i="1"/>
  <c r="S1646" i="1"/>
  <c r="T1646" i="1" s="1"/>
  <c r="I1646" i="1" s="1"/>
  <c r="U1646" i="1" s="1"/>
  <c r="Q1645" i="1"/>
  <c r="S1645" i="1"/>
  <c r="T1645" i="1" s="1"/>
  <c r="I1645" i="1" s="1"/>
  <c r="U1645" i="1" s="1"/>
  <c r="Q1644" i="1"/>
  <c r="S1644" i="1"/>
  <c r="T1644" i="1" s="1"/>
  <c r="I1644" i="1" s="1"/>
  <c r="U1644" i="1" s="1"/>
  <c r="Q1643" i="1"/>
  <c r="S1643" i="1"/>
  <c r="T1643" i="1" s="1"/>
  <c r="I1643" i="1" s="1"/>
  <c r="U1643" i="1" s="1"/>
  <c r="Q1642" i="1"/>
  <c r="S1642" i="1"/>
  <c r="T1642" i="1" s="1"/>
  <c r="I1642" i="1" s="1"/>
  <c r="U1642" i="1" s="1"/>
  <c r="Q1641" i="1"/>
  <c r="S1641" i="1"/>
  <c r="T1641" i="1" s="1"/>
  <c r="I1641" i="1" s="1"/>
  <c r="U1641" i="1" s="1"/>
  <c r="Q1640" i="1"/>
  <c r="S1640" i="1"/>
  <c r="T1640" i="1" s="1"/>
  <c r="I1640" i="1" s="1"/>
  <c r="U1640" i="1" s="1"/>
  <c r="Q1639" i="1"/>
  <c r="S1639" i="1"/>
  <c r="T1639" i="1" s="1"/>
  <c r="I1639" i="1" s="1"/>
  <c r="U1639" i="1" s="1"/>
  <c r="Q1638" i="1"/>
  <c r="S1638" i="1"/>
  <c r="T1638" i="1" s="1"/>
  <c r="I1638" i="1" s="1"/>
  <c r="U1638" i="1" s="1"/>
  <c r="Q1637" i="1"/>
  <c r="S1637" i="1"/>
  <c r="T1637" i="1" s="1"/>
  <c r="I1637" i="1" s="1"/>
  <c r="U1637" i="1" s="1"/>
  <c r="Q1636" i="1"/>
  <c r="S1636" i="1"/>
  <c r="T1636" i="1" s="1"/>
  <c r="I1636" i="1" s="1"/>
  <c r="U1636" i="1" s="1"/>
  <c r="Q1635" i="1"/>
  <c r="S1635" i="1"/>
  <c r="T1635" i="1" s="1"/>
  <c r="I1635" i="1" s="1"/>
  <c r="U1635" i="1" s="1"/>
  <c r="Q1634" i="1"/>
  <c r="S1634" i="1"/>
  <c r="T1634" i="1" s="1"/>
  <c r="I1634" i="1" s="1"/>
  <c r="U1634" i="1" s="1"/>
  <c r="Q1633" i="1"/>
  <c r="S1633" i="1"/>
  <c r="T1633" i="1" s="1"/>
  <c r="I1633" i="1" s="1"/>
  <c r="U1633" i="1" s="1"/>
  <c r="Q1632" i="1"/>
  <c r="S1632" i="1"/>
  <c r="T1632" i="1" s="1"/>
  <c r="I1632" i="1" s="1"/>
  <c r="U1632" i="1" s="1"/>
  <c r="Q1631" i="1"/>
  <c r="S1631" i="1"/>
  <c r="T1631" i="1" s="1"/>
  <c r="I1631" i="1" s="1"/>
  <c r="U1631" i="1" s="1"/>
  <c r="Q1630" i="1"/>
  <c r="S1630" i="1"/>
  <c r="T1630" i="1" s="1"/>
  <c r="I1630" i="1" s="1"/>
  <c r="U1630" i="1" s="1"/>
  <c r="Q1629" i="1"/>
  <c r="S1629" i="1"/>
  <c r="T1629" i="1" s="1"/>
  <c r="I1629" i="1" s="1"/>
  <c r="U1629" i="1" s="1"/>
  <c r="Q1628" i="1"/>
  <c r="S1628" i="1"/>
  <c r="T1628" i="1" s="1"/>
  <c r="I1628" i="1" s="1"/>
  <c r="U1628" i="1" s="1"/>
  <c r="Q1627" i="1"/>
  <c r="S1627" i="1"/>
  <c r="T1627" i="1" s="1"/>
  <c r="I1627" i="1" s="1"/>
  <c r="U1627" i="1" s="1"/>
  <c r="Q1626" i="1"/>
  <c r="S1626" i="1"/>
  <c r="T1626" i="1" s="1"/>
  <c r="I1626" i="1" s="1"/>
  <c r="U1626" i="1" s="1"/>
  <c r="Q1625" i="1"/>
  <c r="S1625" i="1"/>
  <c r="T1625" i="1" s="1"/>
  <c r="I1625" i="1" s="1"/>
  <c r="U1625" i="1" s="1"/>
  <c r="Q1624" i="1"/>
  <c r="S1624" i="1"/>
  <c r="T1624" i="1" s="1"/>
  <c r="I1624" i="1" s="1"/>
  <c r="U1624" i="1" s="1"/>
  <c r="Q1623" i="1"/>
  <c r="S1623" i="1"/>
  <c r="T1623" i="1" s="1"/>
  <c r="I1623" i="1" s="1"/>
  <c r="U1623" i="1" s="1"/>
  <c r="Q1622" i="1"/>
  <c r="S1622" i="1"/>
  <c r="T1622" i="1" s="1"/>
  <c r="I1622" i="1" s="1"/>
  <c r="U1622" i="1" s="1"/>
  <c r="Q1621" i="1"/>
  <c r="S1621" i="1"/>
  <c r="T1621" i="1" s="1"/>
  <c r="I1621" i="1" s="1"/>
  <c r="U1621" i="1" s="1"/>
  <c r="Q1620" i="1"/>
  <c r="S1620" i="1"/>
  <c r="T1620" i="1" s="1"/>
  <c r="I1620" i="1" s="1"/>
  <c r="U1620" i="1" s="1"/>
  <c r="Q1619" i="1"/>
  <c r="S1619" i="1"/>
  <c r="T1619" i="1" s="1"/>
  <c r="I1619" i="1" s="1"/>
  <c r="U1619" i="1" s="1"/>
  <c r="Q1618" i="1"/>
  <c r="S1618" i="1"/>
  <c r="T1618" i="1" s="1"/>
  <c r="I1618" i="1" s="1"/>
  <c r="U1618" i="1" s="1"/>
  <c r="Q1617" i="1"/>
  <c r="S1617" i="1"/>
  <c r="T1617" i="1" s="1"/>
  <c r="I1617" i="1" s="1"/>
  <c r="U1617" i="1" s="1"/>
  <c r="Q1616" i="1"/>
  <c r="S1616" i="1"/>
  <c r="T1616" i="1" s="1"/>
  <c r="I1616" i="1" s="1"/>
  <c r="U1616" i="1" s="1"/>
  <c r="Q1615" i="1"/>
  <c r="S1615" i="1"/>
  <c r="T1615" i="1" s="1"/>
  <c r="I1615" i="1" s="1"/>
  <c r="U1615" i="1" s="1"/>
  <c r="Q1614" i="1"/>
  <c r="S1614" i="1"/>
  <c r="T1614" i="1" s="1"/>
  <c r="I1614" i="1" s="1"/>
  <c r="U1614" i="1" s="1"/>
  <c r="Q1613" i="1"/>
  <c r="S1613" i="1"/>
  <c r="T1613" i="1" s="1"/>
  <c r="I1613" i="1" s="1"/>
  <c r="U1613" i="1" s="1"/>
  <c r="Q1612" i="1"/>
  <c r="S1612" i="1"/>
  <c r="T1612" i="1" s="1"/>
  <c r="I1612" i="1" s="1"/>
  <c r="U1612" i="1" s="1"/>
  <c r="Q1611" i="1"/>
  <c r="S1611" i="1"/>
  <c r="T1611" i="1" s="1"/>
  <c r="I1611" i="1" s="1"/>
  <c r="U1611" i="1" s="1"/>
  <c r="Q1610" i="1"/>
  <c r="S1610" i="1"/>
  <c r="T1610" i="1" s="1"/>
  <c r="I1610" i="1" s="1"/>
  <c r="U1610" i="1" s="1"/>
  <c r="Q1609" i="1"/>
  <c r="S1609" i="1"/>
  <c r="T1609" i="1" s="1"/>
  <c r="I1609" i="1" s="1"/>
  <c r="U1609" i="1" s="1"/>
  <c r="Q1608" i="1"/>
  <c r="S1608" i="1"/>
  <c r="T1608" i="1" s="1"/>
  <c r="I1608" i="1" s="1"/>
  <c r="U1608" i="1" s="1"/>
  <c r="Q1607" i="1"/>
  <c r="S1607" i="1"/>
  <c r="T1607" i="1" s="1"/>
  <c r="I1607" i="1" s="1"/>
  <c r="U1607" i="1" s="1"/>
  <c r="Q1606" i="1"/>
  <c r="S1606" i="1"/>
  <c r="T1606" i="1" s="1"/>
  <c r="I1606" i="1" s="1"/>
  <c r="U1606" i="1" s="1"/>
  <c r="Q1605" i="1"/>
  <c r="S1605" i="1"/>
  <c r="T1605" i="1" s="1"/>
  <c r="I1605" i="1" s="1"/>
  <c r="U1605" i="1" s="1"/>
  <c r="Q1604" i="1"/>
  <c r="S1604" i="1"/>
  <c r="T1604" i="1" s="1"/>
  <c r="I1604" i="1" s="1"/>
  <c r="U1604" i="1" s="1"/>
  <c r="Q1603" i="1"/>
  <c r="S1603" i="1"/>
  <c r="T1603" i="1" s="1"/>
  <c r="I1603" i="1" s="1"/>
  <c r="U1603" i="1" s="1"/>
  <c r="Q1602" i="1"/>
  <c r="S1602" i="1"/>
  <c r="T1602" i="1" s="1"/>
  <c r="I1602" i="1" s="1"/>
  <c r="U1602" i="1" s="1"/>
  <c r="Q1601" i="1"/>
  <c r="S1601" i="1"/>
  <c r="T1601" i="1" s="1"/>
  <c r="I1601" i="1" s="1"/>
  <c r="U1601" i="1" s="1"/>
  <c r="Q1600" i="1"/>
  <c r="S1600" i="1"/>
  <c r="T1600" i="1" s="1"/>
  <c r="I1600" i="1" s="1"/>
  <c r="U1600" i="1" s="1"/>
  <c r="Q1599" i="1"/>
  <c r="S1599" i="1"/>
  <c r="T1599" i="1" s="1"/>
  <c r="I1599" i="1" s="1"/>
  <c r="U1599" i="1" s="1"/>
  <c r="Q1598" i="1"/>
  <c r="S1598" i="1"/>
  <c r="T1598" i="1" s="1"/>
  <c r="I1598" i="1" s="1"/>
  <c r="U1598" i="1" s="1"/>
  <c r="Q1597" i="1"/>
  <c r="S1597" i="1"/>
  <c r="T1597" i="1" s="1"/>
  <c r="I1597" i="1" s="1"/>
  <c r="U1597" i="1" s="1"/>
  <c r="Q1596" i="1"/>
  <c r="S1596" i="1"/>
  <c r="T1596" i="1" s="1"/>
  <c r="I1596" i="1" s="1"/>
  <c r="U1596" i="1" s="1"/>
  <c r="Q1595" i="1"/>
  <c r="S1595" i="1"/>
  <c r="T1595" i="1" s="1"/>
  <c r="I1595" i="1" s="1"/>
  <c r="U1595" i="1" s="1"/>
  <c r="Q1594" i="1"/>
  <c r="S1594" i="1"/>
  <c r="T1594" i="1" s="1"/>
  <c r="I1594" i="1" s="1"/>
  <c r="U1594" i="1" s="1"/>
  <c r="Q1593" i="1"/>
  <c r="S1593" i="1"/>
  <c r="T1593" i="1" s="1"/>
  <c r="I1593" i="1" s="1"/>
  <c r="U1593" i="1" s="1"/>
  <c r="Q1592" i="1"/>
  <c r="S1592" i="1"/>
  <c r="T1592" i="1" s="1"/>
  <c r="I1592" i="1" s="1"/>
  <c r="U1592" i="1" s="1"/>
  <c r="Q1591" i="1"/>
  <c r="S1591" i="1"/>
  <c r="T1591" i="1" s="1"/>
  <c r="I1591" i="1" s="1"/>
  <c r="U1591" i="1" s="1"/>
  <c r="Q1590" i="1"/>
  <c r="S1590" i="1"/>
  <c r="T1590" i="1" s="1"/>
  <c r="I1590" i="1" s="1"/>
  <c r="U1590" i="1" s="1"/>
  <c r="Q1589" i="1"/>
  <c r="S1589" i="1"/>
  <c r="T1589" i="1" s="1"/>
  <c r="I1589" i="1" s="1"/>
  <c r="U1589" i="1" s="1"/>
  <c r="Q1588" i="1"/>
  <c r="S1588" i="1"/>
  <c r="T1588" i="1" s="1"/>
  <c r="I1588" i="1" s="1"/>
  <c r="U1588" i="1" s="1"/>
  <c r="Q1587" i="1"/>
  <c r="S1587" i="1"/>
  <c r="T1587" i="1" s="1"/>
  <c r="I1587" i="1" s="1"/>
  <c r="U1587" i="1" s="1"/>
  <c r="Q1586" i="1"/>
  <c r="S1586" i="1"/>
  <c r="T1586" i="1" s="1"/>
  <c r="I1586" i="1" s="1"/>
  <c r="U1586" i="1" s="1"/>
  <c r="Q1585" i="1"/>
  <c r="S1585" i="1"/>
  <c r="T1585" i="1" s="1"/>
  <c r="I1585" i="1" s="1"/>
  <c r="U1585" i="1" s="1"/>
  <c r="Q1584" i="1"/>
  <c r="S1584" i="1"/>
  <c r="T1584" i="1" s="1"/>
  <c r="I1584" i="1" s="1"/>
  <c r="U1584" i="1" s="1"/>
  <c r="Q1583" i="1"/>
  <c r="S1583" i="1"/>
  <c r="T1583" i="1" s="1"/>
  <c r="I1583" i="1" s="1"/>
  <c r="U1583" i="1" s="1"/>
  <c r="Q1582" i="1"/>
  <c r="S1582" i="1"/>
  <c r="T1582" i="1" s="1"/>
  <c r="I1582" i="1" s="1"/>
  <c r="U1582" i="1" s="1"/>
  <c r="Q1581" i="1"/>
  <c r="S1581" i="1"/>
  <c r="T1581" i="1" s="1"/>
  <c r="I1581" i="1" s="1"/>
  <c r="U1581" i="1" s="1"/>
  <c r="Q1580" i="1"/>
  <c r="S1580" i="1"/>
  <c r="T1580" i="1" s="1"/>
  <c r="I1580" i="1" s="1"/>
  <c r="U1580" i="1" s="1"/>
  <c r="Q1579" i="1"/>
  <c r="S1579" i="1"/>
  <c r="T1579" i="1" s="1"/>
  <c r="I1579" i="1" s="1"/>
  <c r="U1579" i="1" s="1"/>
  <c r="Q1578" i="1"/>
  <c r="S1578" i="1"/>
  <c r="T1578" i="1" s="1"/>
  <c r="I1578" i="1" s="1"/>
  <c r="U1578" i="1" s="1"/>
  <c r="Q1577" i="1"/>
  <c r="S1577" i="1"/>
  <c r="T1577" i="1" s="1"/>
  <c r="I1577" i="1" s="1"/>
  <c r="U1577" i="1" s="1"/>
  <c r="Q1576" i="1"/>
  <c r="S1576" i="1"/>
  <c r="T1576" i="1" s="1"/>
  <c r="I1576" i="1" s="1"/>
  <c r="U1576" i="1" s="1"/>
  <c r="Q1575" i="1"/>
  <c r="S1575" i="1"/>
  <c r="T1575" i="1" s="1"/>
  <c r="I1575" i="1" s="1"/>
  <c r="U1575" i="1" s="1"/>
  <c r="Q1574" i="1"/>
  <c r="S1574" i="1"/>
  <c r="T1574" i="1" s="1"/>
  <c r="I1574" i="1" s="1"/>
  <c r="U1574" i="1" s="1"/>
  <c r="Q1573" i="1"/>
  <c r="S1573" i="1"/>
  <c r="T1573" i="1" s="1"/>
  <c r="I1573" i="1" s="1"/>
  <c r="U1573" i="1" s="1"/>
  <c r="Q1572" i="1"/>
  <c r="S1572" i="1"/>
  <c r="T1572" i="1" s="1"/>
  <c r="I1572" i="1" s="1"/>
  <c r="U1572" i="1" s="1"/>
  <c r="Q1571" i="1"/>
  <c r="S1571" i="1"/>
  <c r="T1571" i="1" s="1"/>
  <c r="I1571" i="1" s="1"/>
  <c r="U1571" i="1" s="1"/>
  <c r="Q1570" i="1"/>
  <c r="S1570" i="1"/>
  <c r="T1570" i="1" s="1"/>
  <c r="I1570" i="1" s="1"/>
  <c r="U1570" i="1" s="1"/>
  <c r="Q1569" i="1"/>
  <c r="S1569" i="1"/>
  <c r="T1569" i="1" s="1"/>
  <c r="I1569" i="1" s="1"/>
  <c r="U1569" i="1" s="1"/>
  <c r="Q1568" i="1"/>
  <c r="S1568" i="1"/>
  <c r="T1568" i="1" s="1"/>
  <c r="I1568" i="1" s="1"/>
  <c r="U1568" i="1" s="1"/>
  <c r="Q1567" i="1"/>
  <c r="S1567" i="1"/>
  <c r="T1567" i="1" s="1"/>
  <c r="I1567" i="1" s="1"/>
  <c r="U1567" i="1" s="1"/>
  <c r="Q1566" i="1"/>
  <c r="S1566" i="1"/>
  <c r="T1566" i="1" s="1"/>
  <c r="I1566" i="1" s="1"/>
  <c r="U1566" i="1" s="1"/>
  <c r="Q1565" i="1"/>
  <c r="S1565" i="1"/>
  <c r="T1565" i="1" s="1"/>
  <c r="I1565" i="1" s="1"/>
  <c r="U1565" i="1" s="1"/>
  <c r="Q1564" i="1"/>
  <c r="S1564" i="1"/>
  <c r="T1564" i="1" s="1"/>
  <c r="I1564" i="1" s="1"/>
  <c r="U1564" i="1" s="1"/>
  <c r="Q1563" i="1"/>
  <c r="S1563" i="1"/>
  <c r="T1563" i="1" s="1"/>
  <c r="I1563" i="1" s="1"/>
  <c r="U1563" i="1" s="1"/>
  <c r="Q1562" i="1"/>
  <c r="S1562" i="1"/>
  <c r="T1562" i="1" s="1"/>
  <c r="I1562" i="1" s="1"/>
  <c r="U1562" i="1" s="1"/>
  <c r="Q1561" i="1"/>
  <c r="S1561" i="1"/>
  <c r="T1561" i="1" s="1"/>
  <c r="I1561" i="1" s="1"/>
  <c r="U1561" i="1" s="1"/>
  <c r="Q1560" i="1"/>
  <c r="S1560" i="1"/>
  <c r="T1560" i="1" s="1"/>
  <c r="I1560" i="1" s="1"/>
  <c r="U1560" i="1" s="1"/>
  <c r="Q1559" i="1"/>
  <c r="S1559" i="1"/>
  <c r="T1559" i="1" s="1"/>
  <c r="I1559" i="1" s="1"/>
  <c r="U1559" i="1" s="1"/>
  <c r="Q1558" i="1"/>
  <c r="S1558" i="1"/>
  <c r="T1558" i="1" s="1"/>
  <c r="I1558" i="1" s="1"/>
  <c r="U1558" i="1" s="1"/>
  <c r="Q1557" i="1"/>
  <c r="S1557" i="1"/>
  <c r="T1557" i="1" s="1"/>
  <c r="I1557" i="1" s="1"/>
  <c r="U1557" i="1" s="1"/>
  <c r="Q1556" i="1"/>
  <c r="S1556" i="1"/>
  <c r="T1556" i="1" s="1"/>
  <c r="I1556" i="1" s="1"/>
  <c r="U1556" i="1" s="1"/>
  <c r="Q1555" i="1"/>
  <c r="S1555" i="1"/>
  <c r="T1555" i="1" s="1"/>
  <c r="I1555" i="1" s="1"/>
  <c r="U1555" i="1" s="1"/>
  <c r="Q1554" i="1"/>
  <c r="S1554" i="1"/>
  <c r="T1554" i="1" s="1"/>
  <c r="I1554" i="1" s="1"/>
  <c r="U1554" i="1" s="1"/>
  <c r="Q1553" i="1"/>
  <c r="S1553" i="1"/>
  <c r="T1553" i="1" s="1"/>
  <c r="I1553" i="1" s="1"/>
  <c r="U1553" i="1" s="1"/>
  <c r="Q1552" i="1"/>
  <c r="S1552" i="1"/>
  <c r="T1552" i="1" s="1"/>
  <c r="I1552" i="1" s="1"/>
  <c r="U1552" i="1" s="1"/>
  <c r="Q1551" i="1"/>
  <c r="S1551" i="1"/>
  <c r="T1551" i="1" s="1"/>
  <c r="I1551" i="1" s="1"/>
  <c r="U1551" i="1" s="1"/>
  <c r="Q1550" i="1"/>
  <c r="S1550" i="1"/>
  <c r="T1550" i="1" s="1"/>
  <c r="I1550" i="1" s="1"/>
  <c r="U1550" i="1" s="1"/>
  <c r="Q1549" i="1"/>
  <c r="S1549" i="1"/>
  <c r="T1549" i="1" s="1"/>
  <c r="I1549" i="1" s="1"/>
  <c r="U1549" i="1" s="1"/>
  <c r="Q1548" i="1"/>
  <c r="S1548" i="1"/>
  <c r="T1548" i="1" s="1"/>
  <c r="I1548" i="1" s="1"/>
  <c r="U1548" i="1" s="1"/>
  <c r="Q1547" i="1"/>
  <c r="S1547" i="1"/>
  <c r="T1547" i="1" s="1"/>
  <c r="I1547" i="1" s="1"/>
  <c r="U1547" i="1" s="1"/>
  <c r="Q1546" i="1"/>
  <c r="S1546" i="1"/>
  <c r="T1546" i="1" s="1"/>
  <c r="I1546" i="1" s="1"/>
  <c r="U1546" i="1" s="1"/>
  <c r="Q1545" i="1"/>
  <c r="S1545" i="1"/>
  <c r="T1545" i="1" s="1"/>
  <c r="I1545" i="1" s="1"/>
  <c r="U1545" i="1" s="1"/>
  <c r="Q1544" i="1"/>
  <c r="S1544" i="1"/>
  <c r="T1544" i="1" s="1"/>
  <c r="I1544" i="1" s="1"/>
  <c r="U1544" i="1" s="1"/>
  <c r="Q1543" i="1"/>
  <c r="S1543" i="1"/>
  <c r="T1543" i="1" s="1"/>
  <c r="I1543" i="1" s="1"/>
  <c r="U1543" i="1" s="1"/>
  <c r="Q1542" i="1"/>
  <c r="S1542" i="1"/>
  <c r="T1542" i="1" s="1"/>
  <c r="I1542" i="1" s="1"/>
  <c r="U1542" i="1" s="1"/>
  <c r="Q1541" i="1"/>
  <c r="S1541" i="1"/>
  <c r="T1541" i="1" s="1"/>
  <c r="I1541" i="1" s="1"/>
  <c r="U1541" i="1" s="1"/>
  <c r="Q1540" i="1"/>
  <c r="S1540" i="1"/>
  <c r="T1540" i="1" s="1"/>
  <c r="I1540" i="1" s="1"/>
  <c r="U1540" i="1" s="1"/>
  <c r="Q1539" i="1"/>
  <c r="S1539" i="1"/>
  <c r="T1539" i="1" s="1"/>
  <c r="I1539" i="1" s="1"/>
  <c r="U1539" i="1" s="1"/>
  <c r="Q1538" i="1"/>
  <c r="S1538" i="1"/>
  <c r="T1538" i="1" s="1"/>
  <c r="I1538" i="1" s="1"/>
  <c r="U1538" i="1" s="1"/>
  <c r="Q1537" i="1"/>
  <c r="S1537" i="1"/>
  <c r="T1537" i="1" s="1"/>
  <c r="I1537" i="1" s="1"/>
  <c r="U1537" i="1" s="1"/>
  <c r="Q1536" i="1"/>
  <c r="S1536" i="1"/>
  <c r="T1536" i="1" s="1"/>
  <c r="I1536" i="1" s="1"/>
  <c r="U1536" i="1" s="1"/>
  <c r="Q1535" i="1"/>
  <c r="S1535" i="1"/>
  <c r="T1535" i="1" s="1"/>
  <c r="I1535" i="1" s="1"/>
  <c r="U1535" i="1" s="1"/>
  <c r="Q1534" i="1"/>
  <c r="S1534" i="1"/>
  <c r="T1534" i="1" s="1"/>
  <c r="I1534" i="1" s="1"/>
  <c r="U1534" i="1" s="1"/>
  <c r="Q1533" i="1"/>
  <c r="S1533" i="1"/>
  <c r="T1533" i="1" s="1"/>
  <c r="I1533" i="1" s="1"/>
  <c r="U1533" i="1" s="1"/>
  <c r="Q1532" i="1"/>
  <c r="S1532" i="1"/>
  <c r="T1532" i="1" s="1"/>
  <c r="I1532" i="1" s="1"/>
  <c r="U1532" i="1" s="1"/>
  <c r="Q1531" i="1"/>
  <c r="S1531" i="1"/>
  <c r="T1531" i="1" s="1"/>
  <c r="I1531" i="1" s="1"/>
  <c r="U1531" i="1" s="1"/>
  <c r="Q1530" i="1"/>
  <c r="S1530" i="1"/>
  <c r="T1530" i="1" s="1"/>
  <c r="I1530" i="1" s="1"/>
  <c r="U1530" i="1" s="1"/>
  <c r="Q1529" i="1"/>
  <c r="S1529" i="1"/>
  <c r="T1529" i="1" s="1"/>
  <c r="I1529" i="1" s="1"/>
  <c r="U1529" i="1" s="1"/>
  <c r="Q1528" i="1"/>
  <c r="S1528" i="1"/>
  <c r="T1528" i="1" s="1"/>
  <c r="I1528" i="1" s="1"/>
  <c r="U1528" i="1" s="1"/>
  <c r="Q1527" i="1"/>
  <c r="S1527" i="1"/>
  <c r="T1527" i="1" s="1"/>
  <c r="I1527" i="1" s="1"/>
  <c r="U1527" i="1" s="1"/>
  <c r="Q1526" i="1"/>
  <c r="S1526" i="1"/>
  <c r="T1526" i="1" s="1"/>
  <c r="I1526" i="1" s="1"/>
  <c r="U1526" i="1" s="1"/>
  <c r="Q1525" i="1"/>
  <c r="S1525" i="1"/>
  <c r="T1525" i="1" s="1"/>
  <c r="I1525" i="1" s="1"/>
  <c r="U1525" i="1" s="1"/>
  <c r="Q1524" i="1"/>
  <c r="S1524" i="1"/>
  <c r="T1524" i="1" s="1"/>
  <c r="I1524" i="1" s="1"/>
  <c r="U1524" i="1" s="1"/>
  <c r="Q1523" i="1"/>
  <c r="S1523" i="1"/>
  <c r="T1523" i="1" s="1"/>
  <c r="I1523" i="1" s="1"/>
  <c r="U1523" i="1" s="1"/>
  <c r="Q1522" i="1"/>
  <c r="S1522" i="1"/>
  <c r="T1522" i="1" s="1"/>
  <c r="I1522" i="1" s="1"/>
  <c r="U1522" i="1" s="1"/>
  <c r="Q1521" i="1"/>
  <c r="S1521" i="1"/>
  <c r="T1521" i="1" s="1"/>
  <c r="I1521" i="1" s="1"/>
  <c r="U1521" i="1" s="1"/>
  <c r="Q1520" i="1"/>
  <c r="S1520" i="1"/>
  <c r="T1520" i="1" s="1"/>
  <c r="I1520" i="1" s="1"/>
  <c r="U1520" i="1" s="1"/>
  <c r="Q1519" i="1"/>
  <c r="S1519" i="1"/>
  <c r="T1519" i="1" s="1"/>
  <c r="I1519" i="1" s="1"/>
  <c r="U1519" i="1" s="1"/>
  <c r="Q1518" i="1"/>
  <c r="S1518" i="1"/>
  <c r="T1518" i="1" s="1"/>
  <c r="I1518" i="1" s="1"/>
  <c r="U1518" i="1" s="1"/>
  <c r="Q1517" i="1"/>
  <c r="S1517" i="1"/>
  <c r="T1517" i="1" s="1"/>
  <c r="I1517" i="1" s="1"/>
  <c r="U1517" i="1" s="1"/>
  <c r="Q1516" i="1"/>
  <c r="S1516" i="1"/>
  <c r="T1516" i="1" s="1"/>
  <c r="I1516" i="1" s="1"/>
  <c r="U1516" i="1" s="1"/>
  <c r="Q1515" i="1"/>
  <c r="S1515" i="1"/>
  <c r="T1515" i="1" s="1"/>
  <c r="I1515" i="1" s="1"/>
  <c r="U1515" i="1" s="1"/>
  <c r="Q1514" i="1"/>
  <c r="S1514" i="1"/>
  <c r="T1514" i="1" s="1"/>
  <c r="I1514" i="1" s="1"/>
  <c r="U1514" i="1" s="1"/>
  <c r="Q1513" i="1"/>
  <c r="S1513" i="1"/>
  <c r="T1513" i="1" s="1"/>
  <c r="I1513" i="1" s="1"/>
  <c r="U1513" i="1" s="1"/>
  <c r="Q1512" i="1"/>
  <c r="S1512" i="1"/>
  <c r="T1512" i="1" s="1"/>
  <c r="I1512" i="1" s="1"/>
  <c r="U1512" i="1" s="1"/>
  <c r="Q1511" i="1"/>
  <c r="S1511" i="1"/>
  <c r="T1511" i="1" s="1"/>
  <c r="I1511" i="1" s="1"/>
  <c r="U1511" i="1" s="1"/>
  <c r="Q1510" i="1"/>
  <c r="S1510" i="1"/>
  <c r="T1510" i="1" s="1"/>
  <c r="I1510" i="1" s="1"/>
  <c r="U1510" i="1" s="1"/>
  <c r="Q1509" i="1"/>
  <c r="S1509" i="1"/>
  <c r="T1509" i="1" s="1"/>
  <c r="I1509" i="1" s="1"/>
  <c r="U1509" i="1" s="1"/>
  <c r="Q1508" i="1"/>
  <c r="S1508" i="1"/>
  <c r="T1508" i="1" s="1"/>
  <c r="I1508" i="1" s="1"/>
  <c r="U1508" i="1" s="1"/>
  <c r="Q1507" i="1"/>
  <c r="S1507" i="1"/>
  <c r="T1507" i="1" s="1"/>
  <c r="I1507" i="1" s="1"/>
  <c r="U1507" i="1" s="1"/>
  <c r="Q1506" i="1"/>
  <c r="S1506" i="1"/>
  <c r="T1506" i="1" s="1"/>
  <c r="I1506" i="1" s="1"/>
  <c r="U1506" i="1" s="1"/>
  <c r="Q1505" i="1"/>
  <c r="S1505" i="1"/>
  <c r="T1505" i="1" s="1"/>
  <c r="I1505" i="1" s="1"/>
  <c r="U1505" i="1" s="1"/>
  <c r="Q1504" i="1"/>
  <c r="S1504" i="1"/>
  <c r="T1504" i="1" s="1"/>
  <c r="I1504" i="1" s="1"/>
  <c r="U1504" i="1" s="1"/>
  <c r="Q1503" i="1"/>
  <c r="S1503" i="1"/>
  <c r="T1503" i="1" s="1"/>
  <c r="I1503" i="1" s="1"/>
  <c r="U1503" i="1" s="1"/>
  <c r="Q1502" i="1"/>
  <c r="S1502" i="1"/>
  <c r="T1502" i="1" s="1"/>
  <c r="I1502" i="1" s="1"/>
  <c r="U1502" i="1" s="1"/>
  <c r="Q1501" i="1"/>
  <c r="S1501" i="1"/>
  <c r="T1501" i="1" s="1"/>
  <c r="I1501" i="1" s="1"/>
  <c r="U1501" i="1" s="1"/>
  <c r="Q1500" i="1"/>
  <c r="S1500" i="1"/>
  <c r="T1500" i="1" s="1"/>
  <c r="I1500" i="1" s="1"/>
  <c r="U1500" i="1" s="1"/>
  <c r="Q1499" i="1"/>
  <c r="S1499" i="1"/>
  <c r="T1499" i="1" s="1"/>
  <c r="I1499" i="1" s="1"/>
  <c r="U1499" i="1" s="1"/>
  <c r="Q1498" i="1"/>
  <c r="S1498" i="1"/>
  <c r="T1498" i="1" s="1"/>
  <c r="I1498" i="1" s="1"/>
  <c r="U1498" i="1" s="1"/>
  <c r="Q1497" i="1"/>
  <c r="S1497" i="1"/>
  <c r="T1497" i="1" s="1"/>
  <c r="I1497" i="1" s="1"/>
  <c r="U1497" i="1" s="1"/>
  <c r="Q1496" i="1"/>
  <c r="S1496" i="1"/>
  <c r="T1496" i="1" s="1"/>
  <c r="I1496" i="1" s="1"/>
  <c r="U1496" i="1" s="1"/>
  <c r="Q1495" i="1"/>
  <c r="S1495" i="1"/>
  <c r="T1495" i="1" s="1"/>
  <c r="I1495" i="1" s="1"/>
  <c r="U1495" i="1" s="1"/>
  <c r="Q1494" i="1"/>
  <c r="S1494" i="1"/>
  <c r="T1494" i="1" s="1"/>
  <c r="I1494" i="1" s="1"/>
  <c r="U1494" i="1" s="1"/>
  <c r="Q1493" i="1"/>
  <c r="S1493" i="1"/>
  <c r="T1493" i="1" s="1"/>
  <c r="I1493" i="1" s="1"/>
  <c r="U1493" i="1" s="1"/>
  <c r="Q1492" i="1"/>
  <c r="S1492" i="1"/>
  <c r="T1492" i="1" s="1"/>
  <c r="I1492" i="1" s="1"/>
  <c r="U1492" i="1" s="1"/>
  <c r="Q1491" i="1"/>
  <c r="S1491" i="1"/>
  <c r="T1491" i="1" s="1"/>
  <c r="I1491" i="1" s="1"/>
  <c r="U1491" i="1" s="1"/>
  <c r="Q1490" i="1"/>
  <c r="S1490" i="1"/>
  <c r="T1490" i="1" s="1"/>
  <c r="I1490" i="1" s="1"/>
  <c r="U1490" i="1" s="1"/>
  <c r="Q1489" i="1"/>
  <c r="S1489" i="1"/>
  <c r="T1489" i="1" s="1"/>
  <c r="I1489" i="1" s="1"/>
  <c r="U1489" i="1" s="1"/>
  <c r="Q1488" i="1"/>
  <c r="S1488" i="1"/>
  <c r="T1488" i="1" s="1"/>
  <c r="I1488" i="1" s="1"/>
  <c r="U1488" i="1" s="1"/>
  <c r="Q1487" i="1"/>
  <c r="S1487" i="1"/>
  <c r="T1487" i="1" s="1"/>
  <c r="I1487" i="1" s="1"/>
  <c r="U1487" i="1" s="1"/>
  <c r="Q1486" i="1"/>
  <c r="S1486" i="1"/>
  <c r="T1486" i="1" s="1"/>
  <c r="I1486" i="1" s="1"/>
  <c r="U1486" i="1" s="1"/>
  <c r="Q1485" i="1"/>
  <c r="S1485" i="1"/>
  <c r="T1485" i="1" s="1"/>
  <c r="I1485" i="1" s="1"/>
  <c r="U1485" i="1" s="1"/>
  <c r="Q1484" i="1"/>
  <c r="S1484" i="1"/>
  <c r="T1484" i="1" s="1"/>
  <c r="I1484" i="1" s="1"/>
  <c r="U1484" i="1" s="1"/>
  <c r="Q1483" i="1"/>
  <c r="S1483" i="1"/>
  <c r="T1483" i="1" s="1"/>
  <c r="I1483" i="1" s="1"/>
  <c r="U1483" i="1" s="1"/>
  <c r="Q1482" i="1"/>
  <c r="S1482" i="1"/>
  <c r="T1482" i="1" s="1"/>
  <c r="I1482" i="1" s="1"/>
  <c r="U1482" i="1" s="1"/>
  <c r="Q1481" i="1"/>
  <c r="S1481" i="1"/>
  <c r="T1481" i="1" s="1"/>
  <c r="I1481" i="1" s="1"/>
  <c r="U1481" i="1" s="1"/>
  <c r="Q1480" i="1"/>
  <c r="S1480" i="1"/>
  <c r="T1480" i="1" s="1"/>
  <c r="I1480" i="1" s="1"/>
  <c r="U1480" i="1" s="1"/>
  <c r="Q1479" i="1"/>
  <c r="S1479" i="1"/>
  <c r="T1479" i="1" s="1"/>
  <c r="I1479" i="1" s="1"/>
  <c r="U1479" i="1" s="1"/>
  <c r="Q1478" i="1"/>
  <c r="S1478" i="1"/>
  <c r="T1478" i="1" s="1"/>
  <c r="I1478" i="1" s="1"/>
  <c r="U1478" i="1" s="1"/>
  <c r="Q1477" i="1"/>
  <c r="S1477" i="1"/>
  <c r="T1477" i="1" s="1"/>
  <c r="I1477" i="1" s="1"/>
  <c r="U1477" i="1" s="1"/>
  <c r="Q1476" i="1"/>
  <c r="S1476" i="1"/>
  <c r="T1476" i="1" s="1"/>
  <c r="I1476" i="1" s="1"/>
  <c r="U1476" i="1" s="1"/>
  <c r="Q1475" i="1"/>
  <c r="S1475" i="1"/>
  <c r="T1475" i="1" s="1"/>
  <c r="I1475" i="1" s="1"/>
  <c r="U1475" i="1" s="1"/>
  <c r="Q1474" i="1"/>
  <c r="S1474" i="1"/>
  <c r="T1474" i="1" s="1"/>
  <c r="I1474" i="1" s="1"/>
  <c r="U1474" i="1" s="1"/>
  <c r="Q1473" i="1"/>
  <c r="S1473" i="1"/>
  <c r="T1473" i="1" s="1"/>
  <c r="I1473" i="1" s="1"/>
  <c r="U1473" i="1" s="1"/>
  <c r="Q1472" i="1"/>
  <c r="S1472" i="1"/>
  <c r="T1472" i="1" s="1"/>
  <c r="I1472" i="1" s="1"/>
  <c r="U1472" i="1" s="1"/>
  <c r="Q1471" i="1"/>
  <c r="S1471" i="1"/>
  <c r="T1471" i="1" s="1"/>
  <c r="I1471" i="1" s="1"/>
  <c r="U1471" i="1" s="1"/>
  <c r="Q1470" i="1"/>
  <c r="S1470" i="1"/>
  <c r="T1470" i="1" s="1"/>
  <c r="I1470" i="1" s="1"/>
  <c r="U1470" i="1" s="1"/>
  <c r="Q1469" i="1"/>
  <c r="S1469" i="1"/>
  <c r="T1469" i="1" s="1"/>
  <c r="I1469" i="1" s="1"/>
  <c r="U1469" i="1" s="1"/>
  <c r="Q1468" i="1"/>
  <c r="S1468" i="1"/>
  <c r="T1468" i="1" s="1"/>
  <c r="I1468" i="1" s="1"/>
  <c r="U1468" i="1" s="1"/>
  <c r="Q1467" i="1"/>
  <c r="S1467" i="1"/>
  <c r="T1467" i="1" s="1"/>
  <c r="I1467" i="1" s="1"/>
  <c r="U1467" i="1" s="1"/>
  <c r="Q1466" i="1"/>
  <c r="S1466" i="1"/>
  <c r="T1466" i="1" s="1"/>
  <c r="I1466" i="1" s="1"/>
  <c r="U1466" i="1" s="1"/>
  <c r="Q1465" i="1"/>
  <c r="S1465" i="1"/>
  <c r="T1465" i="1" s="1"/>
  <c r="I1465" i="1" s="1"/>
  <c r="U1465" i="1" s="1"/>
  <c r="Q1464" i="1"/>
  <c r="S1464" i="1"/>
  <c r="T1464" i="1" s="1"/>
  <c r="I1464" i="1" s="1"/>
  <c r="U1464" i="1" s="1"/>
  <c r="Q1463" i="1"/>
  <c r="S1463" i="1"/>
  <c r="T1463" i="1" s="1"/>
  <c r="I1463" i="1" s="1"/>
  <c r="U1463" i="1" s="1"/>
  <c r="Q1462" i="1"/>
  <c r="S1462" i="1"/>
  <c r="T1462" i="1" s="1"/>
  <c r="I1462" i="1" s="1"/>
  <c r="U1462" i="1" s="1"/>
  <c r="Q1461" i="1"/>
  <c r="S1461" i="1"/>
  <c r="T1461" i="1" s="1"/>
  <c r="I1461" i="1" s="1"/>
  <c r="U1461" i="1" s="1"/>
  <c r="Q1460" i="1"/>
  <c r="S1460" i="1"/>
  <c r="T1460" i="1" s="1"/>
  <c r="I1460" i="1" s="1"/>
  <c r="U1460" i="1" s="1"/>
  <c r="Q1459" i="1"/>
  <c r="S1459" i="1"/>
  <c r="T1459" i="1" s="1"/>
  <c r="I1459" i="1" s="1"/>
  <c r="U1459" i="1" s="1"/>
  <c r="Q1458" i="1"/>
  <c r="S1458" i="1"/>
  <c r="T1458" i="1" s="1"/>
  <c r="I1458" i="1" s="1"/>
  <c r="U1458" i="1" s="1"/>
  <c r="Q1457" i="1"/>
  <c r="S1457" i="1"/>
  <c r="T1457" i="1" s="1"/>
  <c r="I1457" i="1" s="1"/>
  <c r="U1457" i="1" s="1"/>
  <c r="Q1456" i="1"/>
  <c r="S1456" i="1"/>
  <c r="T1456" i="1" s="1"/>
  <c r="I1456" i="1" s="1"/>
  <c r="U1456" i="1" s="1"/>
  <c r="Q1455" i="1"/>
  <c r="S1455" i="1"/>
  <c r="T1455" i="1" s="1"/>
  <c r="I1455" i="1" s="1"/>
  <c r="U1455" i="1" s="1"/>
  <c r="Q1454" i="1"/>
  <c r="S1454" i="1"/>
  <c r="T1454" i="1" s="1"/>
  <c r="I1454" i="1" s="1"/>
  <c r="U1454" i="1" s="1"/>
  <c r="Q1453" i="1"/>
  <c r="S1453" i="1"/>
  <c r="T1453" i="1" s="1"/>
  <c r="I1453" i="1" s="1"/>
  <c r="U1453" i="1" s="1"/>
  <c r="Q1452" i="1"/>
  <c r="S1452" i="1"/>
  <c r="T1452" i="1" s="1"/>
  <c r="I1452" i="1" s="1"/>
  <c r="U1452" i="1" s="1"/>
  <c r="Q1451" i="1"/>
  <c r="S1451" i="1"/>
  <c r="T1451" i="1" s="1"/>
  <c r="I1451" i="1" s="1"/>
  <c r="U1451" i="1" s="1"/>
  <c r="Q1450" i="1"/>
  <c r="S1450" i="1"/>
  <c r="T1450" i="1" s="1"/>
  <c r="I1450" i="1" s="1"/>
  <c r="U1450" i="1" s="1"/>
  <c r="Q1449" i="1"/>
  <c r="S1449" i="1"/>
  <c r="T1449" i="1" s="1"/>
  <c r="I1449" i="1" s="1"/>
  <c r="U1449" i="1" s="1"/>
  <c r="Q1448" i="1"/>
  <c r="S1448" i="1"/>
  <c r="T1448" i="1" s="1"/>
  <c r="I1448" i="1" s="1"/>
  <c r="U1448" i="1" s="1"/>
  <c r="Q1447" i="1"/>
  <c r="S1447" i="1"/>
  <c r="T1447" i="1" s="1"/>
  <c r="I1447" i="1" s="1"/>
  <c r="U1447" i="1" s="1"/>
  <c r="Q1446" i="1"/>
  <c r="S1446" i="1"/>
  <c r="T1446" i="1" s="1"/>
  <c r="I1446" i="1" s="1"/>
  <c r="U1446" i="1" s="1"/>
  <c r="Q1445" i="1"/>
  <c r="S1445" i="1"/>
  <c r="T1445" i="1" s="1"/>
  <c r="I1445" i="1" s="1"/>
  <c r="U1445" i="1" s="1"/>
  <c r="Q1444" i="1"/>
  <c r="S1444" i="1"/>
  <c r="T1444" i="1" s="1"/>
  <c r="I1444" i="1" s="1"/>
  <c r="U1444" i="1" s="1"/>
  <c r="Q1443" i="1"/>
  <c r="S1443" i="1"/>
  <c r="T1443" i="1" s="1"/>
  <c r="I1443" i="1" s="1"/>
  <c r="U1443" i="1" s="1"/>
  <c r="Q1442" i="1"/>
  <c r="S1442" i="1"/>
  <c r="T1442" i="1" s="1"/>
  <c r="I1442" i="1" s="1"/>
  <c r="U1442" i="1" s="1"/>
  <c r="Q1441" i="1"/>
  <c r="S1441" i="1"/>
  <c r="T1441" i="1" s="1"/>
  <c r="I1441" i="1" s="1"/>
  <c r="U1441" i="1" s="1"/>
  <c r="Q1440" i="1"/>
  <c r="S1440" i="1"/>
  <c r="T1440" i="1" s="1"/>
  <c r="I1440" i="1" s="1"/>
  <c r="U1440" i="1" s="1"/>
  <c r="Q1439" i="1"/>
  <c r="S1439" i="1"/>
  <c r="T1439" i="1" s="1"/>
  <c r="I1439" i="1" s="1"/>
  <c r="U1439" i="1" s="1"/>
  <c r="Q1438" i="1"/>
  <c r="S1438" i="1"/>
  <c r="T1438" i="1" s="1"/>
  <c r="I1438" i="1" s="1"/>
  <c r="U1438" i="1" s="1"/>
  <c r="Q1437" i="1"/>
  <c r="S1437" i="1"/>
  <c r="T1437" i="1" s="1"/>
  <c r="I1437" i="1" s="1"/>
  <c r="U1437" i="1" s="1"/>
  <c r="Q1436" i="1"/>
  <c r="S1436" i="1"/>
  <c r="T1436" i="1" s="1"/>
  <c r="I1436" i="1" s="1"/>
  <c r="U1436" i="1" s="1"/>
  <c r="Q1435" i="1"/>
  <c r="S1435" i="1"/>
  <c r="T1435" i="1" s="1"/>
  <c r="I1435" i="1" s="1"/>
  <c r="U1435" i="1" s="1"/>
  <c r="Q1434" i="1"/>
  <c r="S1434" i="1"/>
  <c r="T1434" i="1" s="1"/>
  <c r="I1434" i="1" s="1"/>
  <c r="U1434" i="1" s="1"/>
  <c r="Q1433" i="1"/>
  <c r="S1433" i="1"/>
  <c r="T1433" i="1" s="1"/>
  <c r="I1433" i="1" s="1"/>
  <c r="U1433" i="1" s="1"/>
  <c r="Q1432" i="1"/>
  <c r="S1432" i="1"/>
  <c r="T1432" i="1" s="1"/>
  <c r="I1432" i="1" s="1"/>
  <c r="U1432" i="1" s="1"/>
  <c r="Q1431" i="1"/>
  <c r="S1431" i="1"/>
  <c r="T1431" i="1" s="1"/>
  <c r="I1431" i="1" s="1"/>
  <c r="U1431" i="1" s="1"/>
  <c r="Q1430" i="1"/>
  <c r="S1430" i="1"/>
  <c r="T1430" i="1" s="1"/>
  <c r="I1430" i="1" s="1"/>
  <c r="U1430" i="1" s="1"/>
  <c r="Q1429" i="1"/>
  <c r="S1429" i="1"/>
  <c r="T1429" i="1" s="1"/>
  <c r="I1429" i="1" s="1"/>
  <c r="U1429" i="1" s="1"/>
  <c r="Q1428" i="1"/>
  <c r="S1428" i="1"/>
  <c r="T1428" i="1" s="1"/>
  <c r="I1428" i="1" s="1"/>
  <c r="U1428" i="1" s="1"/>
  <c r="Q1427" i="1"/>
  <c r="S1427" i="1"/>
  <c r="T1427" i="1" s="1"/>
  <c r="I1427" i="1" s="1"/>
  <c r="U1427" i="1" s="1"/>
  <c r="Q1426" i="1"/>
  <c r="S1426" i="1"/>
  <c r="T1426" i="1" s="1"/>
  <c r="I1426" i="1" s="1"/>
  <c r="U1426" i="1" s="1"/>
  <c r="Q1425" i="1"/>
  <c r="S1425" i="1"/>
  <c r="T1425" i="1" s="1"/>
  <c r="I1425" i="1" s="1"/>
  <c r="U1425" i="1" s="1"/>
  <c r="Q1424" i="1"/>
  <c r="S1424" i="1"/>
  <c r="T1424" i="1" s="1"/>
  <c r="I1424" i="1" s="1"/>
  <c r="U1424" i="1" s="1"/>
  <c r="Q1423" i="1"/>
  <c r="S1423" i="1"/>
  <c r="T1423" i="1" s="1"/>
  <c r="I1423" i="1" s="1"/>
  <c r="U1423" i="1" s="1"/>
  <c r="Q1422" i="1"/>
  <c r="S1422" i="1"/>
  <c r="T1422" i="1" s="1"/>
  <c r="I1422" i="1" s="1"/>
  <c r="U1422" i="1" s="1"/>
  <c r="Q1421" i="1"/>
  <c r="S1421" i="1"/>
  <c r="T1421" i="1" s="1"/>
  <c r="I1421" i="1" s="1"/>
  <c r="U1421" i="1" s="1"/>
  <c r="Q1420" i="1"/>
  <c r="S1420" i="1"/>
  <c r="T1420" i="1" s="1"/>
  <c r="I1420" i="1" s="1"/>
  <c r="U1420" i="1" s="1"/>
  <c r="Q1419" i="1"/>
  <c r="S1419" i="1"/>
  <c r="T1419" i="1" s="1"/>
  <c r="I1419" i="1" s="1"/>
  <c r="U1419" i="1" s="1"/>
  <c r="Q1418" i="1"/>
  <c r="S1418" i="1"/>
  <c r="T1418" i="1" s="1"/>
  <c r="I1418" i="1" s="1"/>
  <c r="U1418" i="1" s="1"/>
  <c r="Q1417" i="1"/>
  <c r="S1417" i="1"/>
  <c r="T1417" i="1" s="1"/>
  <c r="I1417" i="1" s="1"/>
  <c r="U1417" i="1" s="1"/>
  <c r="Q1416" i="1"/>
  <c r="S1416" i="1"/>
  <c r="T1416" i="1" s="1"/>
  <c r="I1416" i="1" s="1"/>
  <c r="U1416" i="1" s="1"/>
  <c r="Q1415" i="1"/>
  <c r="S1415" i="1"/>
  <c r="T1415" i="1" s="1"/>
  <c r="I1415" i="1" s="1"/>
  <c r="U1415" i="1" s="1"/>
  <c r="Q1414" i="1"/>
  <c r="S1414" i="1"/>
  <c r="T1414" i="1" s="1"/>
  <c r="I1414" i="1" s="1"/>
  <c r="U1414" i="1" s="1"/>
  <c r="Q1413" i="1"/>
  <c r="S1413" i="1"/>
  <c r="T1413" i="1" s="1"/>
  <c r="I1413" i="1" s="1"/>
  <c r="U1413" i="1" s="1"/>
  <c r="Q1412" i="1"/>
  <c r="S1412" i="1"/>
  <c r="T1412" i="1" s="1"/>
  <c r="I1412" i="1" s="1"/>
  <c r="U1412" i="1" s="1"/>
  <c r="Q1411" i="1"/>
  <c r="S1411" i="1"/>
  <c r="T1411" i="1" s="1"/>
  <c r="I1411" i="1" s="1"/>
  <c r="U1411" i="1" s="1"/>
  <c r="Q1410" i="1"/>
  <c r="S1410" i="1"/>
  <c r="T1410" i="1" s="1"/>
  <c r="I1410" i="1" s="1"/>
  <c r="U1410" i="1" s="1"/>
  <c r="Q1409" i="1"/>
  <c r="S1409" i="1"/>
  <c r="T1409" i="1" s="1"/>
  <c r="I1409" i="1" s="1"/>
  <c r="U1409" i="1" s="1"/>
  <c r="Q1408" i="1"/>
  <c r="S1408" i="1"/>
  <c r="T1408" i="1" s="1"/>
  <c r="I1408" i="1" s="1"/>
  <c r="U1408" i="1" s="1"/>
  <c r="Q1407" i="1"/>
  <c r="S1407" i="1"/>
  <c r="T1407" i="1" s="1"/>
  <c r="I1407" i="1" s="1"/>
  <c r="U1407" i="1" s="1"/>
  <c r="Q1406" i="1"/>
  <c r="S1406" i="1"/>
  <c r="T1406" i="1" s="1"/>
  <c r="I1406" i="1" s="1"/>
  <c r="U1406" i="1" s="1"/>
  <c r="Q1405" i="1"/>
  <c r="S1405" i="1"/>
  <c r="T1405" i="1" s="1"/>
  <c r="I1405" i="1" s="1"/>
  <c r="U1405" i="1" s="1"/>
  <c r="Q1404" i="1"/>
  <c r="S1404" i="1"/>
  <c r="T1404" i="1" s="1"/>
  <c r="I1404" i="1" s="1"/>
  <c r="U1404" i="1" s="1"/>
  <c r="Q1403" i="1"/>
  <c r="S1403" i="1"/>
  <c r="T1403" i="1" s="1"/>
  <c r="I1403" i="1" s="1"/>
  <c r="U1403" i="1" s="1"/>
  <c r="Q1402" i="1"/>
  <c r="S1402" i="1"/>
  <c r="T1402" i="1" s="1"/>
  <c r="I1402" i="1" s="1"/>
  <c r="U1402" i="1" s="1"/>
  <c r="Q1401" i="1"/>
  <c r="S1401" i="1"/>
  <c r="T1401" i="1" s="1"/>
  <c r="I1401" i="1" s="1"/>
  <c r="U1401" i="1" s="1"/>
  <c r="Q1400" i="1"/>
  <c r="S1400" i="1"/>
  <c r="T1400" i="1" s="1"/>
  <c r="I1400" i="1" s="1"/>
  <c r="U1400" i="1" s="1"/>
  <c r="Q1399" i="1"/>
  <c r="S1399" i="1"/>
  <c r="T1399" i="1" s="1"/>
  <c r="I1399" i="1" s="1"/>
  <c r="U1399" i="1" s="1"/>
  <c r="Q1398" i="1"/>
  <c r="S1398" i="1"/>
  <c r="T1398" i="1" s="1"/>
  <c r="I1398" i="1" s="1"/>
  <c r="U1398" i="1" s="1"/>
  <c r="Q1397" i="1"/>
  <c r="S1397" i="1"/>
  <c r="T1397" i="1" s="1"/>
  <c r="I1397" i="1" s="1"/>
  <c r="U1397" i="1" s="1"/>
  <c r="Q1396" i="1"/>
  <c r="S1396" i="1"/>
  <c r="T1396" i="1" s="1"/>
  <c r="I1396" i="1" s="1"/>
  <c r="U1396" i="1" s="1"/>
  <c r="Q1395" i="1"/>
  <c r="S1395" i="1"/>
  <c r="T1395" i="1" s="1"/>
  <c r="I1395" i="1" s="1"/>
  <c r="U1395" i="1" s="1"/>
  <c r="Q1394" i="1"/>
  <c r="S1394" i="1"/>
  <c r="T1394" i="1" s="1"/>
  <c r="I1394" i="1" s="1"/>
  <c r="U1394" i="1" s="1"/>
  <c r="Q1393" i="1"/>
  <c r="S1393" i="1"/>
  <c r="T1393" i="1" s="1"/>
  <c r="I1393" i="1" s="1"/>
  <c r="U1393" i="1" s="1"/>
  <c r="Q1392" i="1"/>
  <c r="S1392" i="1"/>
  <c r="T1392" i="1" s="1"/>
  <c r="I1392" i="1" s="1"/>
  <c r="U1392" i="1" s="1"/>
  <c r="Q1391" i="1"/>
  <c r="S1391" i="1"/>
  <c r="T1391" i="1" s="1"/>
  <c r="I1391" i="1" s="1"/>
  <c r="U1391" i="1" s="1"/>
  <c r="Q1390" i="1"/>
  <c r="S1390" i="1"/>
  <c r="T1390" i="1" s="1"/>
  <c r="I1390" i="1" s="1"/>
  <c r="U1390" i="1" s="1"/>
  <c r="Q1389" i="1"/>
  <c r="S1389" i="1"/>
  <c r="T1389" i="1" s="1"/>
  <c r="I1389" i="1" s="1"/>
  <c r="U1389" i="1" s="1"/>
  <c r="Q1388" i="1"/>
  <c r="S1388" i="1"/>
  <c r="T1388" i="1" s="1"/>
  <c r="I1388" i="1" s="1"/>
  <c r="U1388" i="1" s="1"/>
  <c r="Q1387" i="1"/>
  <c r="S1387" i="1"/>
  <c r="T1387" i="1" s="1"/>
  <c r="I1387" i="1" s="1"/>
  <c r="U1387" i="1" s="1"/>
  <c r="Q1386" i="1"/>
  <c r="S1386" i="1"/>
  <c r="T1386" i="1" s="1"/>
  <c r="I1386" i="1" s="1"/>
  <c r="U1386" i="1" s="1"/>
  <c r="Q1385" i="1"/>
  <c r="S1385" i="1"/>
  <c r="T1385" i="1" s="1"/>
  <c r="I1385" i="1" s="1"/>
  <c r="U1385" i="1" s="1"/>
  <c r="Q1384" i="1"/>
  <c r="S1384" i="1"/>
  <c r="T1384" i="1" s="1"/>
  <c r="I1384" i="1" s="1"/>
  <c r="U1384" i="1" s="1"/>
  <c r="Q1383" i="1"/>
  <c r="S1383" i="1"/>
  <c r="T1383" i="1" s="1"/>
  <c r="I1383" i="1" s="1"/>
  <c r="U1383" i="1" s="1"/>
  <c r="Q1382" i="1"/>
  <c r="S1382" i="1"/>
  <c r="T1382" i="1" s="1"/>
  <c r="I1382" i="1" s="1"/>
  <c r="U1382" i="1" s="1"/>
  <c r="Q1381" i="1"/>
  <c r="S1381" i="1"/>
  <c r="T1381" i="1" s="1"/>
  <c r="I1381" i="1" s="1"/>
  <c r="U1381" i="1" s="1"/>
  <c r="Q1380" i="1"/>
  <c r="S1380" i="1"/>
  <c r="T1380" i="1" s="1"/>
  <c r="I1380" i="1" s="1"/>
  <c r="U1380" i="1" s="1"/>
  <c r="Q1379" i="1"/>
  <c r="S1379" i="1"/>
  <c r="T1379" i="1" s="1"/>
  <c r="I1379" i="1" s="1"/>
  <c r="U1379" i="1" s="1"/>
  <c r="Q1378" i="1"/>
  <c r="S1378" i="1"/>
  <c r="T1378" i="1" s="1"/>
  <c r="I1378" i="1" s="1"/>
  <c r="U1378" i="1" s="1"/>
  <c r="Q1377" i="1"/>
  <c r="S1377" i="1"/>
  <c r="T1377" i="1" s="1"/>
  <c r="I1377" i="1" s="1"/>
  <c r="U1377" i="1" s="1"/>
  <c r="Q1376" i="1"/>
  <c r="S1376" i="1"/>
  <c r="T1376" i="1" s="1"/>
  <c r="I1376" i="1" s="1"/>
  <c r="U1376" i="1" s="1"/>
  <c r="Q1375" i="1"/>
  <c r="S1375" i="1"/>
  <c r="T1375" i="1" s="1"/>
  <c r="I1375" i="1" s="1"/>
  <c r="U1375" i="1" s="1"/>
  <c r="Q1374" i="1"/>
  <c r="S1374" i="1"/>
  <c r="T1374" i="1" s="1"/>
  <c r="I1374" i="1" s="1"/>
  <c r="U1374" i="1" s="1"/>
  <c r="Q1373" i="1"/>
  <c r="S1373" i="1"/>
  <c r="T1373" i="1" s="1"/>
  <c r="I1373" i="1" s="1"/>
  <c r="U1373" i="1" s="1"/>
  <c r="Q1372" i="1"/>
  <c r="S1372" i="1"/>
  <c r="T1372" i="1" s="1"/>
  <c r="I1372" i="1" s="1"/>
  <c r="U1372" i="1" s="1"/>
  <c r="Q1371" i="1"/>
  <c r="S1371" i="1"/>
  <c r="T1371" i="1" s="1"/>
  <c r="I1371" i="1" s="1"/>
  <c r="U1371" i="1" s="1"/>
  <c r="Q1370" i="1"/>
  <c r="S1370" i="1"/>
  <c r="T1370" i="1" s="1"/>
  <c r="I1370" i="1" s="1"/>
  <c r="U1370" i="1" s="1"/>
  <c r="Q1369" i="1"/>
  <c r="S1369" i="1"/>
  <c r="T1369" i="1" s="1"/>
  <c r="I1369" i="1" s="1"/>
  <c r="U1369" i="1" s="1"/>
  <c r="Q1368" i="1"/>
  <c r="S1368" i="1"/>
  <c r="T1368" i="1" s="1"/>
  <c r="I1368" i="1" s="1"/>
  <c r="U1368" i="1" s="1"/>
  <c r="Q1367" i="1"/>
  <c r="S1367" i="1"/>
  <c r="T1367" i="1" s="1"/>
  <c r="I1367" i="1" s="1"/>
  <c r="U1367" i="1" s="1"/>
  <c r="Q1366" i="1"/>
  <c r="S1366" i="1"/>
  <c r="T1366" i="1" s="1"/>
  <c r="I1366" i="1" s="1"/>
  <c r="U1366" i="1" s="1"/>
  <c r="Q1365" i="1"/>
  <c r="S1365" i="1"/>
  <c r="T1365" i="1" s="1"/>
  <c r="I1365" i="1" s="1"/>
  <c r="U1365" i="1" s="1"/>
  <c r="Q1364" i="1"/>
  <c r="S1364" i="1"/>
  <c r="T1364" i="1" s="1"/>
  <c r="I1364" i="1" s="1"/>
  <c r="U1364" i="1" s="1"/>
  <c r="Q1363" i="1"/>
  <c r="S1363" i="1"/>
  <c r="T1363" i="1" s="1"/>
  <c r="I1363" i="1" s="1"/>
  <c r="U1363" i="1" s="1"/>
  <c r="Q1362" i="1"/>
  <c r="S1362" i="1"/>
  <c r="T1362" i="1" s="1"/>
  <c r="I1362" i="1" s="1"/>
  <c r="U1362" i="1" s="1"/>
  <c r="Q1361" i="1"/>
  <c r="S1361" i="1"/>
  <c r="T1361" i="1" s="1"/>
  <c r="I1361" i="1" s="1"/>
  <c r="U1361" i="1" s="1"/>
  <c r="Q1360" i="1"/>
  <c r="S1360" i="1"/>
  <c r="T1360" i="1" s="1"/>
  <c r="I1360" i="1" s="1"/>
  <c r="U1360" i="1" s="1"/>
  <c r="Q1359" i="1"/>
  <c r="S1359" i="1"/>
  <c r="T1359" i="1" s="1"/>
  <c r="I1359" i="1" s="1"/>
  <c r="U1359" i="1" s="1"/>
  <c r="Q1358" i="1"/>
  <c r="S1358" i="1"/>
  <c r="T1358" i="1" s="1"/>
  <c r="I1358" i="1" s="1"/>
  <c r="U1358" i="1" s="1"/>
  <c r="Q1357" i="1"/>
  <c r="S1357" i="1"/>
  <c r="T1357" i="1" s="1"/>
  <c r="I1357" i="1" s="1"/>
  <c r="U1357" i="1" s="1"/>
  <c r="Q1356" i="1"/>
  <c r="S1356" i="1"/>
  <c r="T1356" i="1" s="1"/>
  <c r="I1356" i="1" s="1"/>
  <c r="U1356" i="1" s="1"/>
  <c r="Q1355" i="1"/>
  <c r="S1355" i="1"/>
  <c r="T1355" i="1" s="1"/>
  <c r="I1355" i="1" s="1"/>
  <c r="U1355" i="1" s="1"/>
  <c r="Q1354" i="1"/>
  <c r="S1354" i="1"/>
  <c r="T1354" i="1" s="1"/>
  <c r="I1354" i="1" s="1"/>
  <c r="U1354" i="1" s="1"/>
  <c r="Q1353" i="1"/>
  <c r="S1353" i="1"/>
  <c r="T1353" i="1" s="1"/>
  <c r="I1353" i="1" s="1"/>
  <c r="U1353" i="1" s="1"/>
  <c r="Q1352" i="1"/>
  <c r="S1352" i="1"/>
  <c r="T1352" i="1" s="1"/>
  <c r="I1352" i="1" s="1"/>
  <c r="U1352" i="1" s="1"/>
  <c r="Q1351" i="1"/>
  <c r="S1351" i="1"/>
  <c r="T1351" i="1" s="1"/>
  <c r="I1351" i="1" s="1"/>
  <c r="U1351" i="1" s="1"/>
  <c r="Q1350" i="1"/>
  <c r="S1350" i="1"/>
  <c r="T1350" i="1" s="1"/>
  <c r="I1350" i="1" s="1"/>
  <c r="U1350" i="1" s="1"/>
  <c r="Q1349" i="1"/>
  <c r="S1349" i="1"/>
  <c r="T1349" i="1" s="1"/>
  <c r="I1349" i="1" s="1"/>
  <c r="U1349" i="1" s="1"/>
  <c r="Q1348" i="1"/>
  <c r="S1348" i="1"/>
  <c r="T1348" i="1" s="1"/>
  <c r="I1348" i="1" s="1"/>
  <c r="U1348" i="1" s="1"/>
  <c r="Q1347" i="1"/>
  <c r="S1347" i="1"/>
  <c r="T1347" i="1" s="1"/>
  <c r="I1347" i="1" s="1"/>
  <c r="U1347" i="1" s="1"/>
  <c r="Q1346" i="1"/>
  <c r="S1346" i="1"/>
  <c r="T1346" i="1" s="1"/>
  <c r="I1346" i="1" s="1"/>
  <c r="U1346" i="1" s="1"/>
  <c r="Q1345" i="1"/>
  <c r="S1345" i="1"/>
  <c r="T1345" i="1" s="1"/>
  <c r="I1345" i="1" s="1"/>
  <c r="U1345" i="1" s="1"/>
  <c r="Q1344" i="1"/>
  <c r="S1344" i="1"/>
  <c r="T1344" i="1" s="1"/>
  <c r="I1344" i="1" s="1"/>
  <c r="U1344" i="1" s="1"/>
  <c r="Q1343" i="1"/>
  <c r="S1343" i="1"/>
  <c r="T1343" i="1" s="1"/>
  <c r="I1343" i="1" s="1"/>
  <c r="U1343" i="1" s="1"/>
  <c r="Q1342" i="1"/>
  <c r="S1342" i="1"/>
  <c r="T1342" i="1" s="1"/>
  <c r="I1342" i="1" s="1"/>
  <c r="U1342" i="1" s="1"/>
  <c r="Q1341" i="1"/>
  <c r="S1341" i="1"/>
  <c r="T1341" i="1" s="1"/>
  <c r="I1341" i="1" s="1"/>
  <c r="U1341" i="1" s="1"/>
  <c r="Q1340" i="1"/>
  <c r="S1340" i="1"/>
  <c r="T1340" i="1" s="1"/>
  <c r="I1340" i="1" s="1"/>
  <c r="U1340" i="1" s="1"/>
  <c r="Q1339" i="1"/>
  <c r="S1339" i="1"/>
  <c r="T1339" i="1" s="1"/>
  <c r="I1339" i="1" s="1"/>
  <c r="U1339" i="1" s="1"/>
  <c r="Q1338" i="1"/>
  <c r="S1338" i="1"/>
  <c r="T1338" i="1" s="1"/>
  <c r="I1338" i="1" s="1"/>
  <c r="U1338" i="1" s="1"/>
  <c r="Q1337" i="1"/>
  <c r="S1337" i="1"/>
  <c r="T1337" i="1" s="1"/>
  <c r="I1337" i="1" s="1"/>
  <c r="U1337" i="1" s="1"/>
  <c r="Q1336" i="1"/>
  <c r="S1336" i="1"/>
  <c r="T1336" i="1" s="1"/>
  <c r="I1336" i="1" s="1"/>
  <c r="U1336" i="1" s="1"/>
  <c r="Q1335" i="1"/>
  <c r="S1335" i="1"/>
  <c r="T1335" i="1" s="1"/>
  <c r="I1335" i="1" s="1"/>
  <c r="U1335" i="1" s="1"/>
  <c r="Q1334" i="1"/>
  <c r="S1334" i="1"/>
  <c r="T1334" i="1" s="1"/>
  <c r="I1334" i="1" s="1"/>
  <c r="U1334" i="1" s="1"/>
  <c r="Q1333" i="1"/>
  <c r="S1333" i="1"/>
  <c r="T1333" i="1" s="1"/>
  <c r="I1333" i="1" s="1"/>
  <c r="U1333" i="1" s="1"/>
  <c r="Q1332" i="1"/>
  <c r="S1332" i="1"/>
  <c r="T1332" i="1" s="1"/>
  <c r="I1332" i="1" s="1"/>
  <c r="U1332" i="1" s="1"/>
  <c r="Q1331" i="1"/>
  <c r="S1331" i="1"/>
  <c r="T1331" i="1" s="1"/>
  <c r="I1331" i="1" s="1"/>
  <c r="U1331" i="1" s="1"/>
  <c r="Q1330" i="1"/>
  <c r="S1330" i="1"/>
  <c r="T1330" i="1" s="1"/>
  <c r="I1330" i="1" s="1"/>
  <c r="U1330" i="1" s="1"/>
  <c r="Q1329" i="1"/>
  <c r="S1329" i="1"/>
  <c r="T1329" i="1" s="1"/>
  <c r="I1329" i="1" s="1"/>
  <c r="U1329" i="1" s="1"/>
  <c r="Q1328" i="1"/>
  <c r="S1328" i="1"/>
  <c r="T1328" i="1" s="1"/>
  <c r="I1328" i="1" s="1"/>
  <c r="U1328" i="1" s="1"/>
  <c r="Q1327" i="1"/>
  <c r="S1327" i="1"/>
  <c r="T1327" i="1" s="1"/>
  <c r="I1327" i="1" s="1"/>
  <c r="U1327" i="1" s="1"/>
  <c r="Q1326" i="1"/>
  <c r="S1326" i="1"/>
  <c r="T1326" i="1" s="1"/>
  <c r="I1326" i="1" s="1"/>
  <c r="U1326" i="1" s="1"/>
  <c r="Q1325" i="1"/>
  <c r="S1325" i="1"/>
  <c r="T1325" i="1" s="1"/>
  <c r="I1325" i="1" s="1"/>
  <c r="U1325" i="1" s="1"/>
  <c r="Q1324" i="1"/>
  <c r="S1324" i="1"/>
  <c r="T1324" i="1" s="1"/>
  <c r="I1324" i="1" s="1"/>
  <c r="U1324" i="1" s="1"/>
  <c r="Q1323" i="1"/>
  <c r="S1323" i="1"/>
  <c r="T1323" i="1" s="1"/>
  <c r="I1323" i="1" s="1"/>
  <c r="U1323" i="1" s="1"/>
  <c r="Q1322" i="1"/>
  <c r="S1322" i="1"/>
  <c r="T1322" i="1" s="1"/>
  <c r="I1322" i="1" s="1"/>
  <c r="U1322" i="1" s="1"/>
  <c r="Q1321" i="1"/>
  <c r="S1321" i="1"/>
  <c r="T1321" i="1" s="1"/>
  <c r="I1321" i="1" s="1"/>
  <c r="U1321" i="1" s="1"/>
  <c r="Q1320" i="1"/>
  <c r="S1320" i="1"/>
  <c r="T1320" i="1" s="1"/>
  <c r="I1320" i="1" s="1"/>
  <c r="U1320" i="1" s="1"/>
  <c r="Q1319" i="1"/>
  <c r="S1319" i="1"/>
  <c r="T1319" i="1" s="1"/>
  <c r="I1319" i="1" s="1"/>
  <c r="U1319" i="1" s="1"/>
  <c r="Q1318" i="1"/>
  <c r="S1318" i="1"/>
  <c r="T1318" i="1" s="1"/>
  <c r="I1318" i="1" s="1"/>
  <c r="U1318" i="1" s="1"/>
  <c r="Q1317" i="1"/>
  <c r="S1317" i="1"/>
  <c r="T1317" i="1" s="1"/>
  <c r="I1317" i="1" s="1"/>
  <c r="U1317" i="1" s="1"/>
  <c r="Q1316" i="1"/>
  <c r="S1316" i="1"/>
  <c r="T1316" i="1" s="1"/>
  <c r="I1316" i="1" s="1"/>
  <c r="U1316" i="1" s="1"/>
  <c r="Q1315" i="1"/>
  <c r="S1315" i="1"/>
  <c r="T1315" i="1" s="1"/>
  <c r="I1315" i="1" s="1"/>
  <c r="U1315" i="1" s="1"/>
  <c r="Q1314" i="1"/>
  <c r="S1314" i="1"/>
  <c r="T1314" i="1" s="1"/>
  <c r="I1314" i="1" s="1"/>
  <c r="U1314" i="1" s="1"/>
  <c r="Q1313" i="1"/>
  <c r="S1313" i="1"/>
  <c r="T1313" i="1" s="1"/>
  <c r="I1313" i="1" s="1"/>
  <c r="U1313" i="1" s="1"/>
  <c r="Q1312" i="1"/>
  <c r="S1312" i="1"/>
  <c r="T1312" i="1" s="1"/>
  <c r="I1312" i="1" s="1"/>
  <c r="U1312" i="1" s="1"/>
  <c r="Q1311" i="1"/>
  <c r="S1311" i="1"/>
  <c r="T1311" i="1" s="1"/>
  <c r="I1311" i="1" s="1"/>
  <c r="U1311" i="1" s="1"/>
  <c r="Q1310" i="1"/>
  <c r="S1310" i="1"/>
  <c r="T1310" i="1" s="1"/>
  <c r="I1310" i="1" s="1"/>
  <c r="U1310" i="1" s="1"/>
  <c r="Q1309" i="1"/>
  <c r="S1309" i="1"/>
  <c r="T1309" i="1" s="1"/>
  <c r="I1309" i="1" s="1"/>
  <c r="U1309" i="1" s="1"/>
  <c r="Q1308" i="1"/>
  <c r="S1308" i="1"/>
  <c r="T1308" i="1" s="1"/>
  <c r="I1308" i="1" s="1"/>
  <c r="U1308" i="1" s="1"/>
  <c r="Q1307" i="1"/>
  <c r="S1307" i="1"/>
  <c r="T1307" i="1" s="1"/>
  <c r="I1307" i="1" s="1"/>
  <c r="U1307" i="1" s="1"/>
  <c r="Q1306" i="1"/>
  <c r="S1306" i="1"/>
  <c r="T1306" i="1" s="1"/>
  <c r="I1306" i="1" s="1"/>
  <c r="U1306" i="1" s="1"/>
  <c r="Q1305" i="1"/>
  <c r="S1305" i="1"/>
  <c r="T1305" i="1" s="1"/>
  <c r="I1305" i="1" s="1"/>
  <c r="U1305" i="1" s="1"/>
  <c r="Q1304" i="1"/>
  <c r="S1304" i="1"/>
  <c r="T1304" i="1" s="1"/>
  <c r="I1304" i="1" s="1"/>
  <c r="U1304" i="1" s="1"/>
  <c r="Q1303" i="1"/>
  <c r="S1303" i="1"/>
  <c r="T1303" i="1" s="1"/>
  <c r="I1303" i="1" s="1"/>
  <c r="U1303" i="1" s="1"/>
  <c r="Q1302" i="1"/>
  <c r="S1302" i="1"/>
  <c r="T1302" i="1" s="1"/>
  <c r="I1302" i="1" s="1"/>
  <c r="U1302" i="1" s="1"/>
  <c r="Q1301" i="1"/>
  <c r="S1301" i="1"/>
  <c r="T1301" i="1" s="1"/>
  <c r="I1301" i="1" s="1"/>
  <c r="U1301" i="1" s="1"/>
  <c r="Q1300" i="1"/>
  <c r="S1300" i="1"/>
  <c r="T1300" i="1" s="1"/>
  <c r="I1300" i="1" s="1"/>
  <c r="U1300" i="1" s="1"/>
  <c r="Q1299" i="1"/>
  <c r="S1299" i="1"/>
  <c r="T1299" i="1" s="1"/>
  <c r="I1299" i="1" s="1"/>
  <c r="U1299" i="1" s="1"/>
  <c r="Q1298" i="1"/>
  <c r="S1298" i="1"/>
  <c r="T1298" i="1" s="1"/>
  <c r="I1298" i="1" s="1"/>
  <c r="U1298" i="1" s="1"/>
  <c r="Q1297" i="1"/>
  <c r="S1297" i="1"/>
  <c r="T1297" i="1" s="1"/>
  <c r="I1297" i="1" s="1"/>
  <c r="U1297" i="1" s="1"/>
  <c r="Q1296" i="1"/>
  <c r="S1296" i="1"/>
  <c r="T1296" i="1" s="1"/>
  <c r="I1296" i="1" s="1"/>
  <c r="U1296" i="1" s="1"/>
  <c r="Q1295" i="1"/>
  <c r="S1295" i="1"/>
  <c r="T1295" i="1" s="1"/>
  <c r="I1295" i="1" s="1"/>
  <c r="U1295" i="1" s="1"/>
  <c r="Q1294" i="1"/>
  <c r="S1294" i="1"/>
  <c r="T1294" i="1" s="1"/>
  <c r="I1294" i="1" s="1"/>
  <c r="U1294" i="1" s="1"/>
  <c r="Q1293" i="1"/>
  <c r="S1293" i="1"/>
  <c r="T1293" i="1" s="1"/>
  <c r="I1293" i="1" s="1"/>
  <c r="U1293" i="1" s="1"/>
  <c r="Q1292" i="1"/>
  <c r="S1292" i="1"/>
  <c r="T1292" i="1" s="1"/>
  <c r="I1292" i="1" s="1"/>
  <c r="U1292" i="1" s="1"/>
  <c r="Q1291" i="1"/>
  <c r="S1291" i="1"/>
  <c r="T1291" i="1" s="1"/>
  <c r="I1291" i="1" s="1"/>
  <c r="U1291" i="1" s="1"/>
  <c r="Q1290" i="1"/>
  <c r="S1290" i="1"/>
  <c r="T1290" i="1" s="1"/>
  <c r="I1290" i="1" s="1"/>
  <c r="U1290" i="1" s="1"/>
  <c r="Q1289" i="1"/>
  <c r="S1289" i="1"/>
  <c r="T1289" i="1" s="1"/>
  <c r="I1289" i="1" s="1"/>
  <c r="U1289" i="1" s="1"/>
  <c r="Q1288" i="1"/>
  <c r="S1288" i="1"/>
  <c r="T1288" i="1" s="1"/>
  <c r="I1288" i="1" s="1"/>
  <c r="U1288" i="1" s="1"/>
  <c r="Q1287" i="1"/>
  <c r="S1287" i="1"/>
  <c r="T1287" i="1" s="1"/>
  <c r="I1287" i="1" s="1"/>
  <c r="U1287" i="1" s="1"/>
  <c r="Q1286" i="1"/>
  <c r="S1286" i="1"/>
  <c r="T1286" i="1" s="1"/>
  <c r="I1286" i="1" s="1"/>
  <c r="U1286" i="1" s="1"/>
  <c r="Q1285" i="1"/>
  <c r="S1285" i="1"/>
  <c r="T1285" i="1" s="1"/>
  <c r="I1285" i="1" s="1"/>
  <c r="U1285" i="1" s="1"/>
  <c r="Q1284" i="1"/>
  <c r="S1284" i="1"/>
  <c r="T1284" i="1" s="1"/>
  <c r="I1284" i="1" s="1"/>
  <c r="U1284" i="1" s="1"/>
  <c r="Q1283" i="1"/>
  <c r="S1283" i="1"/>
  <c r="T1283" i="1" s="1"/>
  <c r="I1283" i="1" s="1"/>
  <c r="U1283" i="1" s="1"/>
  <c r="Q1282" i="1"/>
  <c r="S1282" i="1"/>
  <c r="T1282" i="1" s="1"/>
  <c r="I1282" i="1" s="1"/>
  <c r="U1282" i="1" s="1"/>
  <c r="Q1281" i="1"/>
  <c r="S1281" i="1"/>
  <c r="T1281" i="1" s="1"/>
  <c r="I1281" i="1" s="1"/>
  <c r="U1281" i="1" s="1"/>
  <c r="Q1280" i="1"/>
  <c r="S1280" i="1"/>
  <c r="T1280" i="1" s="1"/>
  <c r="I1280" i="1" s="1"/>
  <c r="U1280" i="1" s="1"/>
  <c r="Q1279" i="1"/>
  <c r="S1279" i="1"/>
  <c r="T1279" i="1" s="1"/>
  <c r="I1279" i="1" s="1"/>
  <c r="U1279" i="1" s="1"/>
  <c r="Q1278" i="1"/>
  <c r="S1278" i="1"/>
  <c r="T1278" i="1" s="1"/>
  <c r="I1278" i="1" s="1"/>
  <c r="U1278" i="1" s="1"/>
  <c r="Q1277" i="1"/>
  <c r="S1277" i="1"/>
  <c r="T1277" i="1" s="1"/>
  <c r="I1277" i="1" s="1"/>
  <c r="U1277" i="1" s="1"/>
  <c r="Q1276" i="1"/>
  <c r="S1276" i="1"/>
  <c r="T1276" i="1" s="1"/>
  <c r="I1276" i="1" s="1"/>
  <c r="U1276" i="1" s="1"/>
  <c r="Q1275" i="1"/>
  <c r="S1275" i="1"/>
  <c r="T1275" i="1" s="1"/>
  <c r="I1275" i="1" s="1"/>
  <c r="U1275" i="1" s="1"/>
  <c r="Q1274" i="1"/>
  <c r="S1274" i="1"/>
  <c r="T1274" i="1" s="1"/>
  <c r="I1274" i="1" s="1"/>
  <c r="U1274" i="1" s="1"/>
  <c r="Q1273" i="1"/>
  <c r="S1273" i="1"/>
  <c r="T1273" i="1" s="1"/>
  <c r="I1273" i="1" s="1"/>
  <c r="U1273" i="1" s="1"/>
  <c r="Q1272" i="1"/>
  <c r="S1272" i="1"/>
  <c r="T1272" i="1" s="1"/>
  <c r="I1272" i="1" s="1"/>
  <c r="U1272" i="1" s="1"/>
  <c r="Q1271" i="1"/>
  <c r="S1271" i="1"/>
  <c r="T1271" i="1" s="1"/>
  <c r="I1271" i="1" s="1"/>
  <c r="U1271" i="1" s="1"/>
  <c r="Q1270" i="1"/>
  <c r="S1270" i="1"/>
  <c r="T1270" i="1" s="1"/>
  <c r="I1270" i="1" s="1"/>
  <c r="U1270" i="1" s="1"/>
  <c r="Q1269" i="1"/>
  <c r="S1269" i="1"/>
  <c r="T1269" i="1" s="1"/>
  <c r="I1269" i="1" s="1"/>
  <c r="U1269" i="1" s="1"/>
  <c r="Q1268" i="1"/>
  <c r="S1268" i="1"/>
  <c r="T1268" i="1" s="1"/>
  <c r="I1268" i="1" s="1"/>
  <c r="U1268" i="1" s="1"/>
  <c r="Q1267" i="1"/>
  <c r="S1267" i="1"/>
  <c r="T1267" i="1" s="1"/>
  <c r="I1267" i="1" s="1"/>
  <c r="U1267" i="1" s="1"/>
  <c r="Q1266" i="1"/>
  <c r="S1266" i="1"/>
  <c r="T1266" i="1" s="1"/>
  <c r="I1266" i="1" s="1"/>
  <c r="U1266" i="1" s="1"/>
  <c r="Q1265" i="1"/>
  <c r="S1265" i="1"/>
  <c r="T1265" i="1" s="1"/>
  <c r="I1265" i="1" s="1"/>
  <c r="U1265" i="1" s="1"/>
  <c r="Q1264" i="1"/>
  <c r="S1264" i="1"/>
  <c r="T1264" i="1" s="1"/>
  <c r="I1264" i="1" s="1"/>
  <c r="U1264" i="1" s="1"/>
  <c r="Q1263" i="1"/>
  <c r="S1263" i="1"/>
  <c r="T1263" i="1" s="1"/>
  <c r="I1263" i="1" s="1"/>
  <c r="U1263" i="1" s="1"/>
  <c r="Q1262" i="1"/>
  <c r="S1262" i="1"/>
  <c r="T1262" i="1" s="1"/>
  <c r="I1262" i="1" s="1"/>
  <c r="U1262" i="1" s="1"/>
  <c r="Q1261" i="1"/>
  <c r="S1261" i="1"/>
  <c r="T1261" i="1" s="1"/>
  <c r="I1261" i="1" s="1"/>
  <c r="U1261" i="1" s="1"/>
  <c r="Q1260" i="1"/>
  <c r="S1260" i="1"/>
  <c r="T1260" i="1" s="1"/>
  <c r="I1260" i="1" s="1"/>
  <c r="U1260" i="1" s="1"/>
  <c r="Q1259" i="1"/>
  <c r="S1259" i="1"/>
  <c r="T1259" i="1" s="1"/>
  <c r="I1259" i="1" s="1"/>
  <c r="U1259" i="1" s="1"/>
  <c r="Q1258" i="1"/>
  <c r="S1258" i="1"/>
  <c r="T1258" i="1" s="1"/>
  <c r="I1258" i="1" s="1"/>
  <c r="U1258" i="1" s="1"/>
  <c r="Q1257" i="1"/>
  <c r="S1257" i="1"/>
  <c r="T1257" i="1" s="1"/>
  <c r="I1257" i="1" s="1"/>
  <c r="U1257" i="1" s="1"/>
  <c r="Q1256" i="1"/>
  <c r="S1256" i="1"/>
  <c r="T1256" i="1" s="1"/>
  <c r="I1256" i="1" s="1"/>
  <c r="U1256" i="1" s="1"/>
  <c r="Q1255" i="1"/>
  <c r="S1255" i="1"/>
  <c r="T1255" i="1" s="1"/>
  <c r="I1255" i="1" s="1"/>
  <c r="U1255" i="1" s="1"/>
  <c r="Q1254" i="1"/>
  <c r="S1254" i="1"/>
  <c r="T1254" i="1" s="1"/>
  <c r="I1254" i="1" s="1"/>
  <c r="U1254" i="1" s="1"/>
  <c r="Q1253" i="1"/>
  <c r="S1253" i="1"/>
  <c r="T1253" i="1" s="1"/>
  <c r="I1253" i="1" s="1"/>
  <c r="U1253" i="1" s="1"/>
  <c r="Q1252" i="1"/>
  <c r="S1252" i="1"/>
  <c r="T1252" i="1" s="1"/>
  <c r="I1252" i="1" s="1"/>
  <c r="U1252" i="1" s="1"/>
  <c r="Q1251" i="1"/>
  <c r="S1251" i="1"/>
  <c r="T1251" i="1" s="1"/>
  <c r="I1251" i="1" s="1"/>
  <c r="U1251" i="1" s="1"/>
  <c r="Q1250" i="1"/>
  <c r="S1250" i="1"/>
  <c r="T1250" i="1" s="1"/>
  <c r="I1250" i="1" s="1"/>
  <c r="U1250" i="1" s="1"/>
  <c r="Q1249" i="1"/>
  <c r="S1249" i="1"/>
  <c r="T1249" i="1" s="1"/>
  <c r="I1249" i="1" s="1"/>
  <c r="U1249" i="1" s="1"/>
  <c r="Q1248" i="1"/>
  <c r="S1248" i="1"/>
  <c r="T1248" i="1" s="1"/>
  <c r="I1248" i="1" s="1"/>
  <c r="U1248" i="1" s="1"/>
  <c r="Q1247" i="1"/>
  <c r="S1247" i="1"/>
  <c r="T1247" i="1" s="1"/>
  <c r="I1247" i="1" s="1"/>
  <c r="U1247" i="1" s="1"/>
  <c r="Q1246" i="1"/>
  <c r="S1246" i="1"/>
  <c r="T1246" i="1" s="1"/>
  <c r="I1246" i="1" s="1"/>
  <c r="U1246" i="1" s="1"/>
  <c r="Q1245" i="1"/>
  <c r="S1245" i="1"/>
  <c r="T1245" i="1" s="1"/>
  <c r="I1245" i="1" s="1"/>
  <c r="U1245" i="1" s="1"/>
  <c r="Q1244" i="1"/>
  <c r="S1244" i="1"/>
  <c r="T1244" i="1" s="1"/>
  <c r="I1244" i="1" s="1"/>
  <c r="U1244" i="1" s="1"/>
  <c r="Q1243" i="1"/>
  <c r="S1243" i="1"/>
  <c r="T1243" i="1" s="1"/>
  <c r="I1243" i="1" s="1"/>
  <c r="U1243" i="1" s="1"/>
  <c r="Q1242" i="1"/>
  <c r="S1242" i="1"/>
  <c r="T1242" i="1" s="1"/>
  <c r="I1242" i="1" s="1"/>
  <c r="U1242" i="1" s="1"/>
  <c r="Q1241" i="1"/>
  <c r="S1241" i="1"/>
  <c r="T1241" i="1" s="1"/>
  <c r="I1241" i="1" s="1"/>
  <c r="U1241" i="1" s="1"/>
  <c r="Q1240" i="1"/>
  <c r="S1240" i="1"/>
  <c r="T1240" i="1" s="1"/>
  <c r="I1240" i="1" s="1"/>
  <c r="U1240" i="1" s="1"/>
  <c r="Q1239" i="1"/>
  <c r="S1239" i="1"/>
  <c r="T1239" i="1" s="1"/>
  <c r="I1239" i="1" s="1"/>
  <c r="U1239" i="1" s="1"/>
  <c r="Q1238" i="1"/>
  <c r="S1238" i="1"/>
  <c r="T1238" i="1" s="1"/>
  <c r="I1238" i="1" s="1"/>
  <c r="U1238" i="1" s="1"/>
  <c r="Q1237" i="1"/>
  <c r="S1237" i="1"/>
  <c r="T1237" i="1" s="1"/>
  <c r="I1237" i="1" s="1"/>
  <c r="U1237" i="1" s="1"/>
  <c r="Q1236" i="1"/>
  <c r="S1236" i="1"/>
  <c r="T1236" i="1" s="1"/>
  <c r="I1236" i="1" s="1"/>
  <c r="U1236" i="1" s="1"/>
  <c r="Q1235" i="1"/>
  <c r="S1235" i="1"/>
  <c r="T1235" i="1" s="1"/>
  <c r="I1235" i="1" s="1"/>
  <c r="U1235" i="1" s="1"/>
  <c r="Q1234" i="1"/>
  <c r="S1234" i="1"/>
  <c r="T1234" i="1" s="1"/>
  <c r="I1234" i="1" s="1"/>
  <c r="U1234" i="1" s="1"/>
  <c r="Q1233" i="1"/>
  <c r="S1233" i="1"/>
  <c r="T1233" i="1" s="1"/>
  <c r="I1233" i="1" s="1"/>
  <c r="U1233" i="1" s="1"/>
  <c r="Q1232" i="1"/>
  <c r="S1232" i="1"/>
  <c r="T1232" i="1" s="1"/>
  <c r="I1232" i="1" s="1"/>
  <c r="U1232" i="1" s="1"/>
  <c r="Q1231" i="1"/>
  <c r="S1231" i="1"/>
  <c r="T1231" i="1" s="1"/>
  <c r="I1231" i="1" s="1"/>
  <c r="U1231" i="1" s="1"/>
  <c r="Q1230" i="1"/>
  <c r="S1230" i="1"/>
  <c r="T1230" i="1" s="1"/>
  <c r="I1230" i="1" s="1"/>
  <c r="U1230" i="1" s="1"/>
  <c r="Q1229" i="1"/>
  <c r="S1229" i="1"/>
  <c r="T1229" i="1" s="1"/>
  <c r="I1229" i="1" s="1"/>
  <c r="U1229" i="1" s="1"/>
  <c r="Q1228" i="1"/>
  <c r="S1228" i="1"/>
  <c r="T1228" i="1" s="1"/>
  <c r="I1228" i="1" s="1"/>
  <c r="U1228" i="1" s="1"/>
  <c r="Q1227" i="1"/>
  <c r="S1227" i="1"/>
  <c r="T1227" i="1" s="1"/>
  <c r="I1227" i="1" s="1"/>
  <c r="U1227" i="1" s="1"/>
  <c r="Q1226" i="1"/>
  <c r="S1226" i="1"/>
  <c r="T1226" i="1" s="1"/>
  <c r="I1226" i="1" s="1"/>
  <c r="U1226" i="1" s="1"/>
  <c r="Q1225" i="1"/>
  <c r="S1225" i="1"/>
  <c r="T1225" i="1" s="1"/>
  <c r="I1225" i="1" s="1"/>
  <c r="U1225" i="1" s="1"/>
  <c r="Q1224" i="1"/>
  <c r="S1224" i="1"/>
  <c r="T1224" i="1" s="1"/>
  <c r="I1224" i="1" s="1"/>
  <c r="U1224" i="1" s="1"/>
  <c r="Q1223" i="1"/>
  <c r="S1223" i="1"/>
  <c r="T1223" i="1" s="1"/>
  <c r="I1223" i="1" s="1"/>
  <c r="U1223" i="1" s="1"/>
  <c r="Q1222" i="1"/>
  <c r="S1222" i="1"/>
  <c r="T1222" i="1" s="1"/>
  <c r="I1222" i="1" s="1"/>
  <c r="U1222" i="1" s="1"/>
  <c r="Q1221" i="1"/>
  <c r="S1221" i="1"/>
  <c r="T1221" i="1" s="1"/>
  <c r="I1221" i="1" s="1"/>
  <c r="U1221" i="1" s="1"/>
  <c r="Q1220" i="1"/>
  <c r="S1220" i="1"/>
  <c r="T1220" i="1" s="1"/>
  <c r="I1220" i="1" s="1"/>
  <c r="U1220" i="1" s="1"/>
  <c r="Q1219" i="1"/>
  <c r="S1219" i="1"/>
  <c r="T1219" i="1" s="1"/>
  <c r="I1219" i="1" s="1"/>
  <c r="U1219" i="1" s="1"/>
  <c r="Q1218" i="1"/>
  <c r="S1218" i="1"/>
  <c r="T1218" i="1" s="1"/>
  <c r="I1218" i="1" s="1"/>
  <c r="U1218" i="1" s="1"/>
  <c r="Q1217" i="1"/>
  <c r="S1217" i="1"/>
  <c r="T1217" i="1" s="1"/>
  <c r="I1217" i="1" s="1"/>
  <c r="U1217" i="1" s="1"/>
  <c r="Q1216" i="1"/>
  <c r="S1216" i="1"/>
  <c r="T1216" i="1" s="1"/>
  <c r="I1216" i="1" s="1"/>
  <c r="U1216" i="1" s="1"/>
  <c r="Q1215" i="1"/>
  <c r="S1215" i="1"/>
  <c r="T1215" i="1" s="1"/>
  <c r="I1215" i="1" s="1"/>
  <c r="U1215" i="1" s="1"/>
  <c r="Q1214" i="1"/>
  <c r="S1214" i="1"/>
  <c r="T1214" i="1" s="1"/>
  <c r="I1214" i="1" s="1"/>
  <c r="U1214" i="1" s="1"/>
  <c r="Q1213" i="1"/>
  <c r="S1213" i="1"/>
  <c r="T1213" i="1" s="1"/>
  <c r="I1213" i="1" s="1"/>
  <c r="U1213" i="1" s="1"/>
  <c r="Q1212" i="1"/>
  <c r="S1212" i="1"/>
  <c r="T1212" i="1" s="1"/>
  <c r="I1212" i="1" s="1"/>
  <c r="U1212" i="1" s="1"/>
  <c r="Q1211" i="1"/>
  <c r="S1211" i="1"/>
  <c r="T1211" i="1" s="1"/>
  <c r="I1211" i="1" s="1"/>
  <c r="U1211" i="1" s="1"/>
  <c r="Q1210" i="1"/>
  <c r="S1210" i="1"/>
  <c r="T1210" i="1" s="1"/>
  <c r="I1210" i="1" s="1"/>
  <c r="U1210" i="1" s="1"/>
  <c r="Q1209" i="1"/>
  <c r="S1209" i="1"/>
  <c r="T1209" i="1" s="1"/>
  <c r="I1209" i="1" s="1"/>
  <c r="U1209" i="1" s="1"/>
  <c r="Q1208" i="1"/>
  <c r="S1208" i="1"/>
  <c r="T1208" i="1" s="1"/>
  <c r="I1208" i="1" s="1"/>
  <c r="U1208" i="1" s="1"/>
  <c r="Q1207" i="1"/>
  <c r="S1207" i="1"/>
  <c r="T1207" i="1" s="1"/>
  <c r="I1207" i="1" s="1"/>
  <c r="U1207" i="1" s="1"/>
  <c r="Q1206" i="1"/>
  <c r="S1206" i="1"/>
  <c r="T1206" i="1" s="1"/>
  <c r="I1206" i="1" s="1"/>
  <c r="U1206" i="1" s="1"/>
  <c r="Q1205" i="1"/>
  <c r="S1205" i="1"/>
  <c r="T1205" i="1" s="1"/>
  <c r="I1205" i="1" s="1"/>
  <c r="U1205" i="1" s="1"/>
  <c r="Q1204" i="1"/>
  <c r="S1204" i="1"/>
  <c r="T1204" i="1" s="1"/>
  <c r="I1204" i="1" s="1"/>
  <c r="U1204" i="1" s="1"/>
  <c r="Q1203" i="1"/>
  <c r="S1203" i="1"/>
  <c r="T1203" i="1" s="1"/>
  <c r="I1203" i="1" s="1"/>
  <c r="U1203" i="1" s="1"/>
  <c r="Q1202" i="1"/>
  <c r="S1202" i="1"/>
  <c r="T1202" i="1" s="1"/>
  <c r="I1202" i="1" s="1"/>
  <c r="U1202" i="1" s="1"/>
  <c r="Q1201" i="1"/>
  <c r="S1201" i="1"/>
  <c r="T1201" i="1" s="1"/>
  <c r="I1201" i="1" s="1"/>
  <c r="U1201" i="1" s="1"/>
  <c r="Q1200" i="1"/>
  <c r="S1200" i="1"/>
  <c r="T1200" i="1" s="1"/>
  <c r="I1200" i="1" s="1"/>
  <c r="U1200" i="1" s="1"/>
  <c r="Q1199" i="1"/>
  <c r="S1199" i="1"/>
  <c r="T1199" i="1" s="1"/>
  <c r="I1199" i="1" s="1"/>
  <c r="U1199" i="1" s="1"/>
  <c r="Q1198" i="1"/>
  <c r="S1198" i="1"/>
  <c r="T1198" i="1" s="1"/>
  <c r="I1198" i="1" s="1"/>
  <c r="U1198" i="1" s="1"/>
  <c r="Q1197" i="1"/>
  <c r="S1197" i="1"/>
  <c r="T1197" i="1" s="1"/>
  <c r="I1197" i="1" s="1"/>
  <c r="U1197" i="1" s="1"/>
  <c r="Q1196" i="1"/>
  <c r="S1196" i="1"/>
  <c r="T1196" i="1" s="1"/>
  <c r="I1196" i="1" s="1"/>
  <c r="U1196" i="1" s="1"/>
  <c r="Q1195" i="1"/>
  <c r="S1195" i="1"/>
  <c r="T1195" i="1" s="1"/>
  <c r="I1195" i="1" s="1"/>
  <c r="U1195" i="1" s="1"/>
  <c r="Q1194" i="1"/>
  <c r="S1194" i="1"/>
  <c r="T1194" i="1" s="1"/>
  <c r="I1194" i="1" s="1"/>
  <c r="U1194" i="1" s="1"/>
  <c r="Q1193" i="1"/>
  <c r="S1193" i="1"/>
  <c r="T1193" i="1" s="1"/>
  <c r="I1193" i="1" s="1"/>
  <c r="U1193" i="1" s="1"/>
  <c r="Q1192" i="1"/>
  <c r="S1192" i="1"/>
  <c r="T1192" i="1" s="1"/>
  <c r="I1192" i="1" s="1"/>
  <c r="U1192" i="1" s="1"/>
  <c r="Q1191" i="1"/>
  <c r="S1191" i="1"/>
  <c r="T1191" i="1" s="1"/>
  <c r="I1191" i="1" s="1"/>
  <c r="U1191" i="1" s="1"/>
  <c r="Q1190" i="1"/>
  <c r="S1190" i="1"/>
  <c r="T1190" i="1" s="1"/>
  <c r="I1190" i="1" s="1"/>
  <c r="U1190" i="1" s="1"/>
  <c r="Q1189" i="1"/>
  <c r="S1189" i="1"/>
  <c r="T1189" i="1" s="1"/>
  <c r="I1189" i="1" s="1"/>
  <c r="U1189" i="1" s="1"/>
  <c r="Q1188" i="1"/>
  <c r="S1188" i="1"/>
  <c r="T1188" i="1" s="1"/>
  <c r="I1188" i="1" s="1"/>
  <c r="U1188" i="1" s="1"/>
  <c r="Q1187" i="1"/>
  <c r="S1187" i="1"/>
  <c r="T1187" i="1" s="1"/>
  <c r="I1187" i="1" s="1"/>
  <c r="U1187" i="1" s="1"/>
  <c r="Q1186" i="1"/>
  <c r="S1186" i="1"/>
  <c r="T1186" i="1" s="1"/>
  <c r="I1186" i="1" s="1"/>
  <c r="U1186" i="1" s="1"/>
  <c r="Q1185" i="1"/>
  <c r="S1185" i="1"/>
  <c r="T1185" i="1" s="1"/>
  <c r="I1185" i="1" s="1"/>
  <c r="U1185" i="1" s="1"/>
  <c r="Q1184" i="1"/>
  <c r="S1184" i="1"/>
  <c r="T1184" i="1" s="1"/>
  <c r="I1184" i="1" s="1"/>
  <c r="U1184" i="1" s="1"/>
  <c r="Q1183" i="1"/>
  <c r="S1183" i="1"/>
  <c r="T1183" i="1" s="1"/>
  <c r="I1183" i="1" s="1"/>
  <c r="U1183" i="1" s="1"/>
  <c r="Q1182" i="1"/>
  <c r="S1182" i="1"/>
  <c r="T1182" i="1" s="1"/>
  <c r="I1182" i="1" s="1"/>
  <c r="U1182" i="1" s="1"/>
  <c r="Q1181" i="1"/>
  <c r="S1181" i="1"/>
  <c r="T1181" i="1" s="1"/>
  <c r="I1181" i="1" s="1"/>
  <c r="U1181" i="1" s="1"/>
  <c r="Q1180" i="1"/>
  <c r="S1180" i="1"/>
  <c r="T1180" i="1" s="1"/>
  <c r="I1180" i="1" s="1"/>
  <c r="U1180" i="1" s="1"/>
  <c r="Q1179" i="1"/>
  <c r="S1179" i="1"/>
  <c r="T1179" i="1" s="1"/>
  <c r="I1179" i="1" s="1"/>
  <c r="U1179" i="1" s="1"/>
  <c r="Q1178" i="1"/>
  <c r="S1178" i="1"/>
  <c r="T1178" i="1" s="1"/>
  <c r="I1178" i="1" s="1"/>
  <c r="U1178" i="1" s="1"/>
  <c r="Q1177" i="1"/>
  <c r="S1177" i="1"/>
  <c r="T1177" i="1" s="1"/>
  <c r="I1177" i="1" s="1"/>
  <c r="U1177" i="1" s="1"/>
  <c r="Q1176" i="1"/>
  <c r="S1176" i="1"/>
  <c r="T1176" i="1" s="1"/>
  <c r="I1176" i="1" s="1"/>
  <c r="U1176" i="1" s="1"/>
  <c r="Q1175" i="1"/>
  <c r="S1175" i="1"/>
  <c r="T1175" i="1" s="1"/>
  <c r="I1175" i="1" s="1"/>
  <c r="U1175" i="1" s="1"/>
  <c r="Q1174" i="1"/>
  <c r="S1174" i="1"/>
  <c r="T1174" i="1" s="1"/>
  <c r="I1174" i="1" s="1"/>
  <c r="U1174" i="1" s="1"/>
  <c r="Q1173" i="1"/>
  <c r="S1173" i="1"/>
  <c r="T1173" i="1" s="1"/>
  <c r="I1173" i="1" s="1"/>
  <c r="U1173" i="1" s="1"/>
  <c r="Q1172" i="1"/>
  <c r="S1172" i="1"/>
  <c r="T1172" i="1" s="1"/>
  <c r="I1172" i="1" s="1"/>
  <c r="U1172" i="1" s="1"/>
  <c r="Q1171" i="1"/>
  <c r="S1171" i="1"/>
  <c r="T1171" i="1" s="1"/>
  <c r="I1171" i="1" s="1"/>
  <c r="U1171" i="1" s="1"/>
  <c r="Q1170" i="1"/>
  <c r="S1170" i="1"/>
  <c r="T1170" i="1" s="1"/>
  <c r="I1170" i="1" s="1"/>
  <c r="U1170" i="1" s="1"/>
  <c r="Q1169" i="1"/>
  <c r="S1169" i="1"/>
  <c r="T1169" i="1" s="1"/>
  <c r="I1169" i="1" s="1"/>
  <c r="U1169" i="1" s="1"/>
  <c r="Q1168" i="1"/>
  <c r="S1168" i="1"/>
  <c r="T1168" i="1" s="1"/>
  <c r="I1168" i="1" s="1"/>
  <c r="U1168" i="1" s="1"/>
  <c r="Q1167" i="1"/>
  <c r="S1167" i="1"/>
  <c r="T1167" i="1" s="1"/>
  <c r="I1167" i="1" s="1"/>
  <c r="U1167" i="1" s="1"/>
  <c r="Q1166" i="1"/>
  <c r="S1166" i="1"/>
  <c r="T1166" i="1" s="1"/>
  <c r="I1166" i="1" s="1"/>
  <c r="U1166" i="1" s="1"/>
  <c r="Q1165" i="1"/>
  <c r="S1165" i="1"/>
  <c r="T1165" i="1" s="1"/>
  <c r="I1165" i="1" s="1"/>
  <c r="U1165" i="1" s="1"/>
  <c r="Q1164" i="1"/>
  <c r="S1164" i="1"/>
  <c r="T1164" i="1" s="1"/>
  <c r="I1164" i="1" s="1"/>
  <c r="U1164" i="1" s="1"/>
  <c r="Q1163" i="1"/>
  <c r="S1163" i="1"/>
  <c r="T1163" i="1" s="1"/>
  <c r="I1163" i="1" s="1"/>
  <c r="U1163" i="1" s="1"/>
  <c r="Q1162" i="1"/>
  <c r="S1162" i="1"/>
  <c r="T1162" i="1" s="1"/>
  <c r="I1162" i="1" s="1"/>
  <c r="U1162" i="1" s="1"/>
  <c r="Q1161" i="1"/>
  <c r="S1161" i="1"/>
  <c r="T1161" i="1" s="1"/>
  <c r="I1161" i="1" s="1"/>
  <c r="U1161" i="1" s="1"/>
  <c r="Q1160" i="1"/>
  <c r="S1160" i="1"/>
  <c r="T1160" i="1" s="1"/>
  <c r="I1160" i="1" s="1"/>
  <c r="U1160" i="1" s="1"/>
  <c r="Q1159" i="1"/>
  <c r="S1159" i="1"/>
  <c r="T1159" i="1" s="1"/>
  <c r="I1159" i="1" s="1"/>
  <c r="U1159" i="1" s="1"/>
  <c r="Q1158" i="1"/>
  <c r="S1158" i="1"/>
  <c r="T1158" i="1" s="1"/>
  <c r="I1158" i="1" s="1"/>
  <c r="U1158" i="1" s="1"/>
  <c r="Q1157" i="1"/>
  <c r="S1157" i="1"/>
  <c r="T1157" i="1" s="1"/>
  <c r="I1157" i="1" s="1"/>
  <c r="U1157" i="1" s="1"/>
  <c r="Q1156" i="1"/>
  <c r="S1156" i="1"/>
  <c r="T1156" i="1" s="1"/>
  <c r="I1156" i="1" s="1"/>
  <c r="U1156" i="1" s="1"/>
  <c r="Q1155" i="1"/>
  <c r="S1155" i="1"/>
  <c r="T1155" i="1" s="1"/>
  <c r="I1155" i="1" s="1"/>
  <c r="U1155" i="1" s="1"/>
  <c r="Q1154" i="1"/>
  <c r="S1154" i="1"/>
  <c r="T1154" i="1" s="1"/>
  <c r="I1154" i="1" s="1"/>
  <c r="U1154" i="1" s="1"/>
  <c r="Q1153" i="1"/>
  <c r="S1153" i="1"/>
  <c r="T1153" i="1" s="1"/>
  <c r="I1153" i="1" s="1"/>
  <c r="U1153" i="1" s="1"/>
  <c r="Q1152" i="1"/>
  <c r="S1152" i="1"/>
  <c r="T1152" i="1" s="1"/>
  <c r="I1152" i="1" s="1"/>
  <c r="U1152" i="1" s="1"/>
  <c r="Q1151" i="1"/>
  <c r="S1151" i="1"/>
  <c r="T1151" i="1" s="1"/>
  <c r="I1151" i="1" s="1"/>
  <c r="U1151" i="1" s="1"/>
  <c r="Q1150" i="1"/>
  <c r="S1150" i="1"/>
  <c r="T1150" i="1" s="1"/>
  <c r="I1150" i="1" s="1"/>
  <c r="U1150" i="1" s="1"/>
  <c r="Q1149" i="1"/>
  <c r="S1149" i="1"/>
  <c r="T1149" i="1" s="1"/>
  <c r="I1149" i="1" s="1"/>
  <c r="U1149" i="1" s="1"/>
  <c r="Q1148" i="1"/>
  <c r="S1148" i="1"/>
  <c r="T1148" i="1" s="1"/>
  <c r="I1148" i="1" s="1"/>
  <c r="U1148" i="1" s="1"/>
  <c r="Q1147" i="1"/>
  <c r="S1147" i="1"/>
  <c r="T1147" i="1" s="1"/>
  <c r="I1147" i="1" s="1"/>
  <c r="U1147" i="1" s="1"/>
  <c r="Q1146" i="1"/>
  <c r="S1146" i="1"/>
  <c r="T1146" i="1" s="1"/>
  <c r="I1146" i="1" s="1"/>
  <c r="U1146" i="1" s="1"/>
  <c r="Q1145" i="1"/>
  <c r="S1145" i="1"/>
  <c r="T1145" i="1" s="1"/>
  <c r="I1145" i="1" s="1"/>
  <c r="U1145" i="1" s="1"/>
  <c r="Q1144" i="1"/>
  <c r="S1144" i="1"/>
  <c r="T1144" i="1" s="1"/>
  <c r="I1144" i="1" s="1"/>
  <c r="U1144" i="1" s="1"/>
  <c r="Q1143" i="1"/>
  <c r="S1143" i="1"/>
  <c r="T1143" i="1" s="1"/>
  <c r="I1143" i="1" s="1"/>
  <c r="U1143" i="1" s="1"/>
  <c r="Q1142" i="1"/>
  <c r="S1142" i="1"/>
  <c r="T1142" i="1" s="1"/>
  <c r="I1142" i="1" s="1"/>
  <c r="U1142" i="1" s="1"/>
  <c r="Q1141" i="1"/>
  <c r="S1141" i="1"/>
  <c r="T1141" i="1" s="1"/>
  <c r="I1141" i="1" s="1"/>
  <c r="U1141" i="1" s="1"/>
  <c r="Q1140" i="1"/>
  <c r="S1140" i="1"/>
  <c r="T1140" i="1" s="1"/>
  <c r="I1140" i="1" s="1"/>
  <c r="U1140" i="1" s="1"/>
  <c r="Q1139" i="1"/>
  <c r="S1139" i="1"/>
  <c r="T1139" i="1" s="1"/>
  <c r="I1139" i="1" s="1"/>
  <c r="U1139" i="1" s="1"/>
  <c r="Q1138" i="1"/>
  <c r="S1138" i="1"/>
  <c r="T1138" i="1" s="1"/>
  <c r="I1138" i="1" s="1"/>
  <c r="U1138" i="1" s="1"/>
  <c r="Q1137" i="1"/>
  <c r="S1137" i="1"/>
  <c r="T1137" i="1" s="1"/>
  <c r="I1137" i="1" s="1"/>
  <c r="U1137" i="1" s="1"/>
  <c r="Q1136" i="1"/>
  <c r="S1136" i="1"/>
  <c r="T1136" i="1" s="1"/>
  <c r="I1136" i="1" s="1"/>
  <c r="U1136" i="1" s="1"/>
  <c r="Q1135" i="1"/>
  <c r="S1135" i="1"/>
  <c r="T1135" i="1" s="1"/>
  <c r="I1135" i="1" s="1"/>
  <c r="U1135" i="1" s="1"/>
  <c r="Q1134" i="1"/>
  <c r="S1134" i="1"/>
  <c r="T1134" i="1" s="1"/>
  <c r="I1134" i="1" s="1"/>
  <c r="U1134" i="1" s="1"/>
  <c r="Q1133" i="1"/>
  <c r="S1133" i="1"/>
  <c r="T1133" i="1" s="1"/>
  <c r="I1133" i="1" s="1"/>
  <c r="U1133" i="1" s="1"/>
  <c r="Q1132" i="1"/>
  <c r="S1132" i="1"/>
  <c r="T1132" i="1" s="1"/>
  <c r="I1132" i="1" s="1"/>
  <c r="U1132" i="1" s="1"/>
  <c r="Q1131" i="1"/>
  <c r="S1131" i="1"/>
  <c r="T1131" i="1" s="1"/>
  <c r="I1131" i="1" s="1"/>
  <c r="U1131" i="1" s="1"/>
  <c r="Q1130" i="1"/>
  <c r="S1130" i="1"/>
  <c r="T1130" i="1" s="1"/>
  <c r="I1130" i="1" s="1"/>
  <c r="U1130" i="1" s="1"/>
  <c r="Q1129" i="1"/>
  <c r="S1129" i="1"/>
  <c r="T1129" i="1" s="1"/>
  <c r="I1129" i="1" s="1"/>
  <c r="U1129" i="1" s="1"/>
  <c r="Q1128" i="1"/>
  <c r="S1128" i="1"/>
  <c r="T1128" i="1" s="1"/>
  <c r="I1128" i="1" s="1"/>
  <c r="U1128" i="1" s="1"/>
  <c r="Q1127" i="1"/>
  <c r="S1127" i="1"/>
  <c r="T1127" i="1" s="1"/>
  <c r="I1127" i="1" s="1"/>
  <c r="U1127" i="1" s="1"/>
  <c r="Q1126" i="1"/>
  <c r="S1126" i="1"/>
  <c r="T1126" i="1" s="1"/>
  <c r="I1126" i="1" s="1"/>
  <c r="U1126" i="1" s="1"/>
  <c r="Q1125" i="1"/>
  <c r="S1125" i="1"/>
  <c r="T1125" i="1" s="1"/>
  <c r="I1125" i="1" s="1"/>
  <c r="U1125" i="1" s="1"/>
  <c r="Q1124" i="1"/>
  <c r="S1124" i="1"/>
  <c r="T1124" i="1" s="1"/>
  <c r="I1124" i="1" s="1"/>
  <c r="U1124" i="1" s="1"/>
  <c r="Q1123" i="1"/>
  <c r="S1123" i="1"/>
  <c r="T1123" i="1" s="1"/>
  <c r="I1123" i="1" s="1"/>
  <c r="U1123" i="1" s="1"/>
  <c r="Q1122" i="1"/>
  <c r="S1122" i="1"/>
  <c r="T1122" i="1" s="1"/>
  <c r="I1122" i="1" s="1"/>
  <c r="U1122" i="1" s="1"/>
  <c r="Q1121" i="1"/>
  <c r="S1121" i="1"/>
  <c r="T1121" i="1" s="1"/>
  <c r="I1121" i="1" s="1"/>
  <c r="U1121" i="1" s="1"/>
  <c r="Q1120" i="1"/>
  <c r="S1120" i="1"/>
  <c r="T1120" i="1" s="1"/>
  <c r="I1120" i="1" s="1"/>
  <c r="U1120" i="1" s="1"/>
  <c r="Q1119" i="1"/>
  <c r="S1119" i="1"/>
  <c r="T1119" i="1" s="1"/>
  <c r="I1119" i="1" s="1"/>
  <c r="U1119" i="1" s="1"/>
  <c r="Q1118" i="1"/>
  <c r="S1118" i="1"/>
  <c r="T1118" i="1" s="1"/>
  <c r="I1118" i="1" s="1"/>
  <c r="U1118" i="1" s="1"/>
  <c r="Q1117" i="1"/>
  <c r="S1117" i="1"/>
  <c r="T1117" i="1" s="1"/>
  <c r="I1117" i="1" s="1"/>
  <c r="U1117" i="1" s="1"/>
  <c r="Q1116" i="1"/>
  <c r="S1116" i="1"/>
  <c r="T1116" i="1" s="1"/>
  <c r="I1116" i="1" s="1"/>
  <c r="U1116" i="1" s="1"/>
  <c r="Q1115" i="1"/>
  <c r="S1115" i="1"/>
  <c r="T1115" i="1" s="1"/>
  <c r="I1115" i="1" s="1"/>
  <c r="U1115" i="1" s="1"/>
  <c r="Q1114" i="1"/>
  <c r="S1114" i="1"/>
  <c r="T1114" i="1" s="1"/>
  <c r="I1114" i="1" s="1"/>
  <c r="U1114" i="1" s="1"/>
  <c r="Q1113" i="1"/>
  <c r="S1113" i="1"/>
  <c r="T1113" i="1" s="1"/>
  <c r="I1113" i="1" s="1"/>
  <c r="U1113" i="1" s="1"/>
  <c r="Q1112" i="1"/>
  <c r="S1112" i="1"/>
  <c r="T1112" i="1" s="1"/>
  <c r="I1112" i="1" s="1"/>
  <c r="U1112" i="1" s="1"/>
  <c r="Q1111" i="1"/>
  <c r="S1111" i="1"/>
  <c r="T1111" i="1" s="1"/>
  <c r="I1111" i="1" s="1"/>
  <c r="U1111" i="1" s="1"/>
  <c r="Q1110" i="1"/>
  <c r="S1110" i="1"/>
  <c r="T1110" i="1" s="1"/>
  <c r="I1110" i="1" s="1"/>
  <c r="U1110" i="1" s="1"/>
  <c r="Q1109" i="1"/>
  <c r="S1109" i="1"/>
  <c r="T1109" i="1" s="1"/>
  <c r="I1109" i="1" s="1"/>
  <c r="U1109" i="1" s="1"/>
  <c r="Q1108" i="1"/>
  <c r="S1108" i="1"/>
  <c r="T1108" i="1" s="1"/>
  <c r="I1108" i="1" s="1"/>
  <c r="U1108" i="1" s="1"/>
  <c r="Q1107" i="1"/>
  <c r="S1107" i="1"/>
  <c r="T1107" i="1" s="1"/>
  <c r="I1107" i="1" s="1"/>
  <c r="U1107" i="1" s="1"/>
  <c r="Q1106" i="1"/>
  <c r="S1106" i="1"/>
  <c r="T1106" i="1" s="1"/>
  <c r="I1106" i="1" s="1"/>
  <c r="U1106" i="1" s="1"/>
  <c r="Q1105" i="1"/>
  <c r="S1105" i="1"/>
  <c r="T1105" i="1" s="1"/>
  <c r="I1105" i="1" s="1"/>
  <c r="U1105" i="1" s="1"/>
  <c r="Q1104" i="1"/>
  <c r="S1104" i="1"/>
  <c r="T1104" i="1" s="1"/>
  <c r="I1104" i="1" s="1"/>
  <c r="U1104" i="1" s="1"/>
  <c r="Q1103" i="1"/>
  <c r="S1103" i="1"/>
  <c r="T1103" i="1" s="1"/>
  <c r="I1103" i="1" s="1"/>
  <c r="U1103" i="1" s="1"/>
  <c r="Q1102" i="1"/>
  <c r="S1102" i="1"/>
  <c r="T1102" i="1" s="1"/>
  <c r="I1102" i="1" s="1"/>
  <c r="U1102" i="1" s="1"/>
  <c r="Q1101" i="1"/>
  <c r="S1101" i="1"/>
  <c r="T1101" i="1" s="1"/>
  <c r="I1101" i="1" s="1"/>
  <c r="U1101" i="1" s="1"/>
  <c r="Q1100" i="1"/>
  <c r="S1100" i="1"/>
  <c r="T1100" i="1" s="1"/>
  <c r="I1100" i="1" s="1"/>
  <c r="U1100" i="1" s="1"/>
  <c r="Q1099" i="1"/>
  <c r="S1099" i="1"/>
  <c r="T1099" i="1" s="1"/>
  <c r="I1099" i="1" s="1"/>
  <c r="U1099" i="1" s="1"/>
  <c r="Q1098" i="1"/>
  <c r="S1098" i="1"/>
  <c r="T1098" i="1" s="1"/>
  <c r="I1098" i="1" s="1"/>
  <c r="U1098" i="1" s="1"/>
  <c r="Q1097" i="1"/>
  <c r="S1097" i="1"/>
  <c r="T1097" i="1" s="1"/>
  <c r="I1097" i="1" s="1"/>
  <c r="U1097" i="1" s="1"/>
  <c r="Q1096" i="1"/>
  <c r="S1096" i="1"/>
  <c r="T1096" i="1" s="1"/>
  <c r="I1096" i="1" s="1"/>
  <c r="U1096" i="1" s="1"/>
  <c r="Q1095" i="1"/>
  <c r="S1095" i="1"/>
  <c r="T1095" i="1" s="1"/>
  <c r="I1095" i="1" s="1"/>
  <c r="U1095" i="1" s="1"/>
  <c r="Q1094" i="1"/>
  <c r="S1094" i="1"/>
  <c r="T1094" i="1" s="1"/>
  <c r="I1094" i="1" s="1"/>
  <c r="U1094" i="1" s="1"/>
  <c r="Q1093" i="1"/>
  <c r="S1093" i="1"/>
  <c r="T1093" i="1" s="1"/>
  <c r="I1093" i="1" s="1"/>
  <c r="U1093" i="1" s="1"/>
  <c r="Q1092" i="1"/>
  <c r="S1092" i="1"/>
  <c r="T1092" i="1" s="1"/>
  <c r="I1092" i="1" s="1"/>
  <c r="U1092" i="1" s="1"/>
  <c r="Q1091" i="1"/>
  <c r="S1091" i="1"/>
  <c r="T1091" i="1" s="1"/>
  <c r="I1091" i="1" s="1"/>
  <c r="U1091" i="1" s="1"/>
  <c r="Q1090" i="1"/>
  <c r="S1090" i="1"/>
  <c r="T1090" i="1" s="1"/>
  <c r="I1090" i="1" s="1"/>
  <c r="U1090" i="1" s="1"/>
  <c r="Q1089" i="1"/>
  <c r="S1089" i="1"/>
  <c r="T1089" i="1" s="1"/>
  <c r="I1089" i="1" s="1"/>
  <c r="U1089" i="1" s="1"/>
  <c r="Q1088" i="1"/>
  <c r="S1088" i="1"/>
  <c r="T1088" i="1" s="1"/>
  <c r="I1088" i="1" s="1"/>
  <c r="U1088" i="1" s="1"/>
  <c r="Q1087" i="1"/>
  <c r="S1087" i="1"/>
  <c r="T1087" i="1" s="1"/>
  <c r="I1087" i="1" s="1"/>
  <c r="U1087" i="1" s="1"/>
  <c r="Q1086" i="1"/>
  <c r="S1086" i="1"/>
  <c r="T1086" i="1" s="1"/>
  <c r="I1086" i="1" s="1"/>
  <c r="U1086" i="1" s="1"/>
  <c r="Q1085" i="1"/>
  <c r="S1085" i="1"/>
  <c r="T1085" i="1" s="1"/>
  <c r="I1085" i="1" s="1"/>
  <c r="U1085" i="1" s="1"/>
  <c r="Q1084" i="1"/>
  <c r="S1084" i="1"/>
  <c r="T1084" i="1" s="1"/>
  <c r="I1084" i="1" s="1"/>
  <c r="U1084" i="1" s="1"/>
  <c r="Q1083" i="1"/>
  <c r="S1083" i="1"/>
  <c r="T1083" i="1" s="1"/>
  <c r="I1083" i="1" s="1"/>
  <c r="U1083" i="1" s="1"/>
  <c r="Q1082" i="1"/>
  <c r="S1082" i="1"/>
  <c r="T1082" i="1" s="1"/>
  <c r="I1082" i="1" s="1"/>
  <c r="U1082" i="1" s="1"/>
  <c r="Q1081" i="1"/>
  <c r="S1081" i="1"/>
  <c r="T1081" i="1" s="1"/>
  <c r="I1081" i="1" s="1"/>
  <c r="U1081" i="1" s="1"/>
  <c r="Q1080" i="1"/>
  <c r="S1080" i="1"/>
  <c r="T1080" i="1" s="1"/>
  <c r="I1080" i="1" s="1"/>
  <c r="U1080" i="1" s="1"/>
  <c r="Q1079" i="1"/>
  <c r="S1079" i="1"/>
  <c r="T1079" i="1" s="1"/>
  <c r="I1079" i="1" s="1"/>
  <c r="U1079" i="1" s="1"/>
  <c r="Q1078" i="1"/>
  <c r="S1078" i="1"/>
  <c r="T1078" i="1" s="1"/>
  <c r="I1078" i="1" s="1"/>
  <c r="U1078" i="1" s="1"/>
  <c r="Q1077" i="1"/>
  <c r="S1077" i="1"/>
  <c r="T1077" i="1" s="1"/>
  <c r="I1077" i="1" s="1"/>
  <c r="U1077" i="1" s="1"/>
  <c r="Q1076" i="1"/>
  <c r="S1076" i="1"/>
  <c r="T1076" i="1" s="1"/>
  <c r="I1076" i="1" s="1"/>
  <c r="U1076" i="1" s="1"/>
  <c r="Q1075" i="1"/>
  <c r="S1075" i="1"/>
  <c r="T1075" i="1" s="1"/>
  <c r="I1075" i="1" s="1"/>
  <c r="U1075" i="1" s="1"/>
  <c r="Q1074" i="1"/>
  <c r="S1074" i="1"/>
  <c r="T1074" i="1" s="1"/>
  <c r="I1074" i="1" s="1"/>
  <c r="U1074" i="1" s="1"/>
  <c r="Q1073" i="1"/>
  <c r="S1073" i="1"/>
  <c r="T1073" i="1" s="1"/>
  <c r="I1073" i="1" s="1"/>
  <c r="U1073" i="1" s="1"/>
  <c r="Q1072" i="1"/>
  <c r="S1072" i="1"/>
  <c r="T1072" i="1" s="1"/>
  <c r="I1072" i="1" s="1"/>
  <c r="U1072" i="1" s="1"/>
  <c r="Q1071" i="1"/>
  <c r="S1071" i="1"/>
  <c r="T1071" i="1" s="1"/>
  <c r="I1071" i="1" s="1"/>
  <c r="U1071" i="1" s="1"/>
  <c r="Q1070" i="1"/>
  <c r="S1070" i="1"/>
  <c r="T1070" i="1" s="1"/>
  <c r="I1070" i="1" s="1"/>
  <c r="U1070" i="1" s="1"/>
  <c r="Q1069" i="1"/>
  <c r="S1069" i="1"/>
  <c r="T1069" i="1" s="1"/>
  <c r="I1069" i="1" s="1"/>
  <c r="U1069" i="1" s="1"/>
  <c r="Q1068" i="1"/>
  <c r="S1068" i="1"/>
  <c r="T1068" i="1" s="1"/>
  <c r="I1068" i="1" s="1"/>
  <c r="U1068" i="1" s="1"/>
  <c r="Q1067" i="1"/>
  <c r="S1067" i="1"/>
  <c r="T1067" i="1" s="1"/>
  <c r="I1067" i="1" s="1"/>
  <c r="U1067" i="1" s="1"/>
  <c r="Q1066" i="1"/>
  <c r="S1066" i="1"/>
  <c r="T1066" i="1" s="1"/>
  <c r="I1066" i="1" s="1"/>
  <c r="U1066" i="1" s="1"/>
  <c r="Q1065" i="1"/>
  <c r="S1065" i="1"/>
  <c r="T1065" i="1" s="1"/>
  <c r="I1065" i="1" s="1"/>
  <c r="U1065" i="1" s="1"/>
  <c r="Q1064" i="1"/>
  <c r="S1064" i="1"/>
  <c r="T1064" i="1" s="1"/>
  <c r="I1064" i="1" s="1"/>
  <c r="U1064" i="1" s="1"/>
  <c r="Q1063" i="1"/>
  <c r="S1063" i="1"/>
  <c r="T1063" i="1" s="1"/>
  <c r="I1063" i="1" s="1"/>
  <c r="U1063" i="1" s="1"/>
  <c r="Q1062" i="1"/>
  <c r="S1062" i="1"/>
  <c r="T1062" i="1" s="1"/>
  <c r="I1062" i="1" s="1"/>
  <c r="U1062" i="1" s="1"/>
  <c r="Q1061" i="1"/>
  <c r="S1061" i="1"/>
  <c r="T1061" i="1" s="1"/>
  <c r="I1061" i="1" s="1"/>
  <c r="U1061" i="1" s="1"/>
  <c r="Q1060" i="1"/>
  <c r="S1060" i="1"/>
  <c r="T1060" i="1" s="1"/>
  <c r="I1060" i="1" s="1"/>
  <c r="U1060" i="1" s="1"/>
  <c r="Q1059" i="1"/>
  <c r="S1059" i="1"/>
  <c r="T1059" i="1" s="1"/>
  <c r="I1059" i="1" s="1"/>
  <c r="U1059" i="1" s="1"/>
  <c r="Q1058" i="1"/>
  <c r="S1058" i="1"/>
  <c r="T1058" i="1" s="1"/>
  <c r="I1058" i="1" s="1"/>
  <c r="U1058" i="1" s="1"/>
  <c r="Q1057" i="1"/>
  <c r="S1057" i="1"/>
  <c r="T1057" i="1" s="1"/>
  <c r="I1057" i="1" s="1"/>
  <c r="U1057" i="1" s="1"/>
  <c r="Q1056" i="1"/>
  <c r="S1056" i="1"/>
  <c r="T1056" i="1" s="1"/>
  <c r="I1056" i="1" s="1"/>
  <c r="U1056" i="1" s="1"/>
  <c r="Q1055" i="1"/>
  <c r="S1055" i="1"/>
  <c r="T1055" i="1" s="1"/>
  <c r="I1055" i="1" s="1"/>
  <c r="U1055" i="1" s="1"/>
  <c r="Q1054" i="1"/>
  <c r="S1054" i="1"/>
  <c r="T1054" i="1" s="1"/>
  <c r="I1054" i="1" s="1"/>
  <c r="U1054" i="1" s="1"/>
  <c r="Q1053" i="1"/>
  <c r="S1053" i="1"/>
  <c r="T1053" i="1" s="1"/>
  <c r="I1053" i="1" s="1"/>
  <c r="U1053" i="1" s="1"/>
  <c r="Q1052" i="1"/>
  <c r="S1052" i="1"/>
  <c r="T1052" i="1" s="1"/>
  <c r="I1052" i="1" s="1"/>
  <c r="U1052" i="1" s="1"/>
  <c r="Q1051" i="1"/>
  <c r="S1051" i="1"/>
  <c r="T1051" i="1" s="1"/>
  <c r="I1051" i="1" s="1"/>
  <c r="U1051" i="1" s="1"/>
  <c r="Q1050" i="1"/>
  <c r="S1050" i="1"/>
  <c r="T1050" i="1" s="1"/>
  <c r="I1050" i="1" s="1"/>
  <c r="U1050" i="1" s="1"/>
  <c r="Q1049" i="1"/>
  <c r="S1049" i="1"/>
  <c r="T1049" i="1" s="1"/>
  <c r="I1049" i="1" s="1"/>
  <c r="U1049" i="1" s="1"/>
  <c r="Q1048" i="1"/>
  <c r="S1048" i="1"/>
  <c r="T1048" i="1" s="1"/>
  <c r="I1048" i="1" s="1"/>
  <c r="U1048" i="1" s="1"/>
  <c r="Q1047" i="1"/>
  <c r="S1047" i="1"/>
  <c r="T1047" i="1" s="1"/>
  <c r="I1047" i="1" s="1"/>
  <c r="U1047" i="1" s="1"/>
  <c r="Q1046" i="1"/>
  <c r="S1046" i="1"/>
  <c r="T1046" i="1" s="1"/>
  <c r="I1046" i="1" s="1"/>
  <c r="U1046" i="1" s="1"/>
  <c r="Q1045" i="1"/>
  <c r="S1045" i="1"/>
  <c r="T1045" i="1" s="1"/>
  <c r="I1045" i="1" s="1"/>
  <c r="U1045" i="1" s="1"/>
  <c r="Q1044" i="1"/>
  <c r="S1044" i="1"/>
  <c r="T1044" i="1" s="1"/>
  <c r="I1044" i="1" s="1"/>
  <c r="U1044" i="1" s="1"/>
  <c r="Q1043" i="1"/>
  <c r="S1043" i="1"/>
  <c r="T1043" i="1" s="1"/>
  <c r="I1043" i="1" s="1"/>
  <c r="U1043" i="1" s="1"/>
  <c r="Q1042" i="1"/>
  <c r="S1042" i="1"/>
  <c r="T1042" i="1" s="1"/>
  <c r="I1042" i="1" s="1"/>
  <c r="U1042" i="1" s="1"/>
  <c r="Q1041" i="1"/>
  <c r="S1041" i="1"/>
  <c r="T1041" i="1" s="1"/>
  <c r="I1041" i="1" s="1"/>
  <c r="U1041" i="1" s="1"/>
  <c r="Q1040" i="1"/>
  <c r="S1040" i="1"/>
  <c r="T1040" i="1" s="1"/>
  <c r="I1040" i="1" s="1"/>
  <c r="U1040" i="1" s="1"/>
  <c r="Q1039" i="1"/>
  <c r="S1039" i="1"/>
  <c r="T1039" i="1" s="1"/>
  <c r="I1039" i="1" s="1"/>
  <c r="U1039" i="1" s="1"/>
  <c r="Q1038" i="1"/>
  <c r="S1038" i="1"/>
  <c r="T1038" i="1" s="1"/>
  <c r="I1038" i="1" s="1"/>
  <c r="U1038" i="1" s="1"/>
  <c r="Q1037" i="1"/>
  <c r="S1037" i="1"/>
  <c r="T1037" i="1" s="1"/>
  <c r="I1037" i="1" s="1"/>
  <c r="U1037" i="1" s="1"/>
  <c r="Q1036" i="1"/>
  <c r="S1036" i="1"/>
  <c r="T1036" i="1" s="1"/>
  <c r="I1036" i="1" s="1"/>
  <c r="U1036" i="1" s="1"/>
  <c r="Q1035" i="1"/>
  <c r="S1035" i="1"/>
  <c r="T1035" i="1" s="1"/>
  <c r="I1035" i="1" s="1"/>
  <c r="U1035" i="1" s="1"/>
  <c r="Q1034" i="1"/>
  <c r="S1034" i="1"/>
  <c r="T1034" i="1" s="1"/>
  <c r="I1034" i="1" s="1"/>
  <c r="U1034" i="1" s="1"/>
  <c r="Q1033" i="1"/>
  <c r="S1033" i="1"/>
  <c r="T1033" i="1" s="1"/>
  <c r="I1033" i="1" s="1"/>
  <c r="U1033" i="1" s="1"/>
  <c r="Q1032" i="1"/>
  <c r="S1032" i="1"/>
  <c r="T1032" i="1" s="1"/>
  <c r="I1032" i="1" s="1"/>
  <c r="U1032" i="1" s="1"/>
  <c r="Q1031" i="1"/>
  <c r="S1031" i="1"/>
  <c r="T1031" i="1" s="1"/>
  <c r="I1031" i="1" s="1"/>
  <c r="U1031" i="1" s="1"/>
  <c r="Q1030" i="1"/>
  <c r="S1030" i="1"/>
  <c r="T1030" i="1" s="1"/>
  <c r="I1030" i="1" s="1"/>
  <c r="U1030" i="1" s="1"/>
  <c r="Q1029" i="1"/>
  <c r="S1029" i="1"/>
  <c r="T1029" i="1" s="1"/>
  <c r="I1029" i="1" s="1"/>
  <c r="U1029" i="1" s="1"/>
  <c r="Q1028" i="1"/>
  <c r="S1028" i="1"/>
  <c r="T1028" i="1" s="1"/>
  <c r="I1028" i="1" s="1"/>
  <c r="U1028" i="1" s="1"/>
  <c r="Q1027" i="1"/>
  <c r="S1027" i="1"/>
  <c r="T1027" i="1" s="1"/>
  <c r="I1027" i="1" s="1"/>
  <c r="U1027" i="1" s="1"/>
  <c r="Q1026" i="1"/>
  <c r="S1026" i="1"/>
  <c r="T1026" i="1" s="1"/>
  <c r="I1026" i="1" s="1"/>
  <c r="U1026" i="1" s="1"/>
  <c r="Q1025" i="1"/>
  <c r="S1025" i="1"/>
  <c r="T1025" i="1" s="1"/>
  <c r="I1025" i="1" s="1"/>
  <c r="U1025" i="1" s="1"/>
  <c r="Q1024" i="1"/>
  <c r="S1024" i="1"/>
  <c r="T1024" i="1" s="1"/>
  <c r="I1024" i="1" s="1"/>
  <c r="U1024" i="1" s="1"/>
  <c r="Q1023" i="1"/>
  <c r="S1023" i="1"/>
  <c r="T1023" i="1" s="1"/>
  <c r="I1023" i="1" s="1"/>
  <c r="U1023" i="1" s="1"/>
  <c r="Q1022" i="1"/>
  <c r="S1022" i="1"/>
  <c r="T1022" i="1" s="1"/>
  <c r="I1022" i="1" s="1"/>
  <c r="U1022" i="1" s="1"/>
  <c r="Q1021" i="1"/>
  <c r="S1021" i="1"/>
  <c r="T1021" i="1" s="1"/>
  <c r="I1021" i="1" s="1"/>
  <c r="U1021" i="1" s="1"/>
  <c r="Q1020" i="1"/>
  <c r="S1020" i="1"/>
  <c r="T1020" i="1" s="1"/>
  <c r="I1020" i="1" s="1"/>
  <c r="U1020" i="1" s="1"/>
  <c r="Q1019" i="1"/>
  <c r="S1019" i="1"/>
  <c r="T1019" i="1" s="1"/>
  <c r="I1019" i="1" s="1"/>
  <c r="U1019" i="1" s="1"/>
  <c r="Q1018" i="1"/>
  <c r="S1018" i="1"/>
  <c r="T1018" i="1" s="1"/>
  <c r="I1018" i="1" s="1"/>
  <c r="U1018" i="1" s="1"/>
  <c r="Q1017" i="1"/>
  <c r="S1017" i="1"/>
  <c r="T1017" i="1" s="1"/>
  <c r="I1017" i="1" s="1"/>
  <c r="U1017" i="1" s="1"/>
  <c r="Q1016" i="1"/>
  <c r="S1016" i="1"/>
  <c r="T1016" i="1" s="1"/>
  <c r="I1016" i="1" s="1"/>
  <c r="U1016" i="1" s="1"/>
  <c r="Q1015" i="1"/>
  <c r="S1015" i="1"/>
  <c r="T1015" i="1" s="1"/>
  <c r="I1015" i="1" s="1"/>
  <c r="U1015" i="1" s="1"/>
  <c r="Q1014" i="1"/>
  <c r="S1014" i="1"/>
  <c r="T1014" i="1" s="1"/>
  <c r="I1014" i="1" s="1"/>
  <c r="U1014" i="1" s="1"/>
  <c r="Q1013" i="1"/>
  <c r="S1013" i="1"/>
  <c r="T1013" i="1" s="1"/>
  <c r="I1013" i="1" s="1"/>
  <c r="U1013" i="1" s="1"/>
  <c r="Q1012" i="1"/>
  <c r="S1012" i="1"/>
  <c r="T1012" i="1" s="1"/>
  <c r="I1012" i="1" s="1"/>
  <c r="U1012" i="1" s="1"/>
  <c r="Q1011" i="1"/>
  <c r="S1011" i="1"/>
  <c r="T1011" i="1" s="1"/>
  <c r="I1011" i="1" s="1"/>
  <c r="U1011" i="1" s="1"/>
  <c r="Q1010" i="1"/>
  <c r="S1010" i="1"/>
  <c r="T1010" i="1" s="1"/>
  <c r="I1010" i="1" s="1"/>
  <c r="U1010" i="1" s="1"/>
  <c r="Q1009" i="1"/>
  <c r="S1009" i="1"/>
  <c r="T1009" i="1" s="1"/>
  <c r="I1009" i="1" s="1"/>
  <c r="U1009" i="1" s="1"/>
  <c r="Q1008" i="1"/>
  <c r="S1008" i="1"/>
  <c r="T1008" i="1" s="1"/>
  <c r="I1008" i="1" s="1"/>
  <c r="U1008" i="1" s="1"/>
  <c r="Q1007" i="1"/>
  <c r="S1007" i="1"/>
  <c r="T1007" i="1" s="1"/>
  <c r="I1007" i="1" s="1"/>
  <c r="U1007" i="1" s="1"/>
  <c r="Q1006" i="1"/>
  <c r="S1006" i="1"/>
  <c r="T1006" i="1" s="1"/>
  <c r="I1006" i="1" s="1"/>
  <c r="U1006" i="1" s="1"/>
  <c r="Q1005" i="1"/>
  <c r="S1005" i="1"/>
  <c r="T1005" i="1" s="1"/>
  <c r="I1005" i="1" s="1"/>
  <c r="U1005" i="1" s="1"/>
  <c r="Q1004" i="1"/>
  <c r="S1004" i="1"/>
  <c r="T1004" i="1" s="1"/>
  <c r="I1004" i="1" s="1"/>
  <c r="U1004" i="1" s="1"/>
  <c r="Q1003" i="1"/>
  <c r="S1003" i="1"/>
  <c r="T1003" i="1" s="1"/>
  <c r="I1003" i="1" s="1"/>
  <c r="U1003" i="1" s="1"/>
  <c r="Q1002" i="1"/>
  <c r="S1002" i="1"/>
  <c r="T1002" i="1" s="1"/>
  <c r="I1002" i="1" s="1"/>
  <c r="U1002" i="1" s="1"/>
  <c r="Q1001" i="1"/>
  <c r="S1001" i="1"/>
  <c r="T1001" i="1" s="1"/>
  <c r="I1001" i="1" s="1"/>
  <c r="U1001" i="1" s="1"/>
  <c r="Q1000" i="1"/>
  <c r="S1000" i="1"/>
  <c r="T1000" i="1" s="1"/>
  <c r="I1000" i="1" s="1"/>
  <c r="U1000" i="1" s="1"/>
  <c r="Q999" i="1"/>
  <c r="S999" i="1"/>
  <c r="T999" i="1" s="1"/>
  <c r="I999" i="1" s="1"/>
  <c r="U999" i="1" s="1"/>
  <c r="Q998" i="1"/>
  <c r="S998" i="1"/>
  <c r="T998" i="1" s="1"/>
  <c r="I998" i="1" s="1"/>
  <c r="U998" i="1" s="1"/>
  <c r="Q997" i="1"/>
  <c r="S997" i="1"/>
  <c r="T997" i="1" s="1"/>
  <c r="I997" i="1" s="1"/>
  <c r="U997" i="1" s="1"/>
  <c r="Q996" i="1"/>
  <c r="S996" i="1"/>
  <c r="T996" i="1" s="1"/>
  <c r="I996" i="1" s="1"/>
  <c r="U996" i="1" s="1"/>
  <c r="Q995" i="1"/>
  <c r="S995" i="1"/>
  <c r="T995" i="1" s="1"/>
  <c r="I995" i="1" s="1"/>
  <c r="U995" i="1" s="1"/>
  <c r="Q994" i="1"/>
  <c r="S994" i="1"/>
  <c r="T994" i="1" s="1"/>
  <c r="I994" i="1" s="1"/>
  <c r="U994" i="1" s="1"/>
  <c r="Q993" i="1"/>
  <c r="S993" i="1"/>
  <c r="T993" i="1" s="1"/>
  <c r="I993" i="1" s="1"/>
  <c r="U993" i="1" s="1"/>
  <c r="Q992" i="1"/>
  <c r="S992" i="1"/>
  <c r="T992" i="1" s="1"/>
  <c r="I992" i="1" s="1"/>
  <c r="U992" i="1" s="1"/>
  <c r="Q991" i="1"/>
  <c r="S991" i="1"/>
  <c r="T991" i="1" s="1"/>
  <c r="I991" i="1" s="1"/>
  <c r="U991" i="1" s="1"/>
  <c r="Q990" i="1"/>
  <c r="S990" i="1"/>
  <c r="T990" i="1" s="1"/>
  <c r="I990" i="1" s="1"/>
  <c r="U990" i="1" s="1"/>
  <c r="Q989" i="1"/>
  <c r="S989" i="1"/>
  <c r="T989" i="1" s="1"/>
  <c r="I989" i="1" s="1"/>
  <c r="U989" i="1" s="1"/>
  <c r="Q988" i="1"/>
  <c r="S988" i="1"/>
  <c r="T988" i="1" s="1"/>
  <c r="I988" i="1" s="1"/>
  <c r="U988" i="1" s="1"/>
  <c r="Q987" i="1"/>
  <c r="S987" i="1"/>
  <c r="T987" i="1" s="1"/>
  <c r="I987" i="1" s="1"/>
  <c r="U987" i="1" s="1"/>
  <c r="Q986" i="1"/>
  <c r="S986" i="1"/>
  <c r="T986" i="1" s="1"/>
  <c r="I986" i="1" s="1"/>
  <c r="U986" i="1" s="1"/>
  <c r="Q985" i="1"/>
  <c r="S985" i="1"/>
  <c r="T985" i="1" s="1"/>
  <c r="I985" i="1" s="1"/>
  <c r="U985" i="1" s="1"/>
  <c r="Q984" i="1"/>
  <c r="S984" i="1"/>
  <c r="T984" i="1" s="1"/>
  <c r="I984" i="1" s="1"/>
  <c r="U984" i="1" s="1"/>
  <c r="Q983" i="1"/>
  <c r="S983" i="1"/>
  <c r="T983" i="1" s="1"/>
  <c r="I983" i="1" s="1"/>
  <c r="U983" i="1" s="1"/>
  <c r="Q982" i="1"/>
  <c r="S982" i="1"/>
  <c r="T982" i="1" s="1"/>
  <c r="I982" i="1" s="1"/>
  <c r="U982" i="1" s="1"/>
  <c r="Q981" i="1"/>
  <c r="S981" i="1"/>
  <c r="T981" i="1" s="1"/>
  <c r="I981" i="1" s="1"/>
  <c r="U981" i="1" s="1"/>
  <c r="Q980" i="1"/>
  <c r="S980" i="1"/>
  <c r="T980" i="1" s="1"/>
  <c r="I980" i="1" s="1"/>
  <c r="U980" i="1" s="1"/>
  <c r="Q979" i="1"/>
  <c r="S979" i="1"/>
  <c r="T979" i="1" s="1"/>
  <c r="I979" i="1" s="1"/>
  <c r="U979" i="1" s="1"/>
  <c r="Q978" i="1"/>
  <c r="S978" i="1"/>
  <c r="T978" i="1" s="1"/>
  <c r="I978" i="1" s="1"/>
  <c r="U978" i="1" s="1"/>
  <c r="Q977" i="1"/>
  <c r="S977" i="1"/>
  <c r="T977" i="1" s="1"/>
  <c r="I977" i="1" s="1"/>
  <c r="U977" i="1" s="1"/>
  <c r="Q976" i="1"/>
  <c r="S976" i="1"/>
  <c r="T976" i="1" s="1"/>
  <c r="I976" i="1" s="1"/>
  <c r="U976" i="1" s="1"/>
  <c r="Q975" i="1"/>
  <c r="S975" i="1"/>
  <c r="T975" i="1" s="1"/>
  <c r="I975" i="1" s="1"/>
  <c r="U975" i="1" s="1"/>
  <c r="Q974" i="1"/>
  <c r="S974" i="1"/>
  <c r="T974" i="1" s="1"/>
  <c r="I974" i="1" s="1"/>
  <c r="U974" i="1" s="1"/>
  <c r="Q973" i="1"/>
  <c r="S973" i="1"/>
  <c r="T973" i="1" s="1"/>
  <c r="I973" i="1" s="1"/>
  <c r="U973" i="1" s="1"/>
  <c r="Q972" i="1"/>
  <c r="S972" i="1"/>
  <c r="T972" i="1" s="1"/>
  <c r="I972" i="1" s="1"/>
  <c r="U972" i="1" s="1"/>
  <c r="Q971" i="1"/>
  <c r="S971" i="1"/>
  <c r="T971" i="1" s="1"/>
  <c r="I971" i="1" s="1"/>
  <c r="U971" i="1" s="1"/>
  <c r="Q970" i="1"/>
  <c r="S970" i="1"/>
  <c r="T970" i="1" s="1"/>
  <c r="I970" i="1" s="1"/>
  <c r="U970" i="1" s="1"/>
  <c r="Q969" i="1"/>
  <c r="S969" i="1"/>
  <c r="T969" i="1" s="1"/>
  <c r="I969" i="1" s="1"/>
  <c r="U969" i="1" s="1"/>
  <c r="Q968" i="1"/>
  <c r="S968" i="1"/>
  <c r="T968" i="1" s="1"/>
  <c r="I968" i="1" s="1"/>
  <c r="U968" i="1" s="1"/>
  <c r="Q967" i="1"/>
  <c r="S967" i="1"/>
  <c r="T967" i="1" s="1"/>
  <c r="I967" i="1" s="1"/>
  <c r="U967" i="1" s="1"/>
  <c r="Q966" i="1"/>
  <c r="S966" i="1"/>
  <c r="T966" i="1" s="1"/>
  <c r="I966" i="1" s="1"/>
  <c r="U966" i="1" s="1"/>
  <c r="Q965" i="1"/>
  <c r="S965" i="1"/>
  <c r="T965" i="1" s="1"/>
  <c r="I965" i="1" s="1"/>
  <c r="U965" i="1" s="1"/>
  <c r="Q964" i="1"/>
  <c r="S964" i="1"/>
  <c r="T964" i="1" s="1"/>
  <c r="I964" i="1" s="1"/>
  <c r="U964" i="1" s="1"/>
  <c r="Q963" i="1"/>
  <c r="S963" i="1"/>
  <c r="T963" i="1" s="1"/>
  <c r="I963" i="1" s="1"/>
  <c r="U963" i="1" s="1"/>
  <c r="Q962" i="1"/>
  <c r="S962" i="1"/>
  <c r="T962" i="1" s="1"/>
  <c r="I962" i="1" s="1"/>
  <c r="U962" i="1" s="1"/>
  <c r="Q961" i="1"/>
  <c r="S961" i="1"/>
  <c r="T961" i="1" s="1"/>
  <c r="I961" i="1" s="1"/>
  <c r="U961" i="1" s="1"/>
  <c r="Q960" i="1"/>
  <c r="S960" i="1"/>
  <c r="T960" i="1" s="1"/>
  <c r="I960" i="1" s="1"/>
  <c r="U960" i="1" s="1"/>
  <c r="Q959" i="1"/>
  <c r="S959" i="1"/>
  <c r="T959" i="1" s="1"/>
  <c r="I959" i="1" s="1"/>
  <c r="U959" i="1" s="1"/>
  <c r="Q958" i="1"/>
  <c r="S958" i="1"/>
  <c r="T958" i="1" s="1"/>
  <c r="I958" i="1" s="1"/>
  <c r="U958" i="1" s="1"/>
  <c r="Q957" i="1"/>
  <c r="S957" i="1"/>
  <c r="T957" i="1" s="1"/>
  <c r="I957" i="1" s="1"/>
  <c r="U957" i="1" s="1"/>
  <c r="Q956" i="1"/>
  <c r="S956" i="1"/>
  <c r="T956" i="1" s="1"/>
  <c r="I956" i="1" s="1"/>
  <c r="U956" i="1" s="1"/>
  <c r="Q955" i="1"/>
  <c r="S955" i="1"/>
  <c r="T955" i="1" s="1"/>
  <c r="I955" i="1" s="1"/>
  <c r="U955" i="1" s="1"/>
  <c r="Q954" i="1"/>
  <c r="S954" i="1"/>
  <c r="T954" i="1" s="1"/>
  <c r="I954" i="1" s="1"/>
  <c r="U954" i="1" s="1"/>
  <c r="Q953" i="1"/>
  <c r="S953" i="1"/>
  <c r="T953" i="1" s="1"/>
  <c r="I953" i="1" s="1"/>
  <c r="U953" i="1" s="1"/>
  <c r="Q952" i="1"/>
  <c r="S952" i="1"/>
  <c r="T952" i="1" s="1"/>
  <c r="I952" i="1" s="1"/>
  <c r="U952" i="1" s="1"/>
  <c r="Q951" i="1"/>
  <c r="S951" i="1"/>
  <c r="T951" i="1" s="1"/>
  <c r="I951" i="1" s="1"/>
  <c r="U951" i="1" s="1"/>
  <c r="Q950" i="1"/>
  <c r="S950" i="1"/>
  <c r="T950" i="1" s="1"/>
  <c r="I950" i="1" s="1"/>
  <c r="U950" i="1" s="1"/>
  <c r="Q949" i="1"/>
  <c r="S949" i="1"/>
  <c r="T949" i="1" s="1"/>
  <c r="I949" i="1" s="1"/>
  <c r="U949" i="1" s="1"/>
  <c r="Q948" i="1"/>
  <c r="S948" i="1"/>
  <c r="T948" i="1" s="1"/>
  <c r="I948" i="1" s="1"/>
  <c r="U948" i="1" s="1"/>
  <c r="Q947" i="1"/>
  <c r="S947" i="1"/>
  <c r="T947" i="1" s="1"/>
  <c r="I947" i="1" s="1"/>
  <c r="U947" i="1" s="1"/>
  <c r="Q946" i="1"/>
  <c r="S946" i="1"/>
  <c r="T946" i="1" s="1"/>
  <c r="I946" i="1" s="1"/>
  <c r="U946" i="1" s="1"/>
  <c r="Q945" i="1"/>
  <c r="S945" i="1"/>
  <c r="T945" i="1" s="1"/>
  <c r="I945" i="1" s="1"/>
  <c r="U945" i="1" s="1"/>
  <c r="Q944" i="1"/>
  <c r="S944" i="1"/>
  <c r="T944" i="1" s="1"/>
  <c r="I944" i="1" s="1"/>
  <c r="U944" i="1" s="1"/>
  <c r="Q943" i="1"/>
  <c r="S943" i="1"/>
  <c r="T943" i="1" s="1"/>
  <c r="I943" i="1" s="1"/>
  <c r="U943" i="1" s="1"/>
  <c r="Q942" i="1"/>
  <c r="S942" i="1"/>
  <c r="T942" i="1" s="1"/>
  <c r="I942" i="1" s="1"/>
  <c r="U942" i="1" s="1"/>
  <c r="Q941" i="1"/>
  <c r="S941" i="1"/>
  <c r="T941" i="1" s="1"/>
  <c r="I941" i="1" s="1"/>
  <c r="U941" i="1" s="1"/>
  <c r="Q940" i="1"/>
  <c r="S940" i="1"/>
  <c r="T940" i="1" s="1"/>
  <c r="I940" i="1" s="1"/>
  <c r="U940" i="1" s="1"/>
  <c r="Q939" i="1"/>
  <c r="S939" i="1"/>
  <c r="T939" i="1" s="1"/>
  <c r="I939" i="1" s="1"/>
  <c r="U939" i="1" s="1"/>
  <c r="Q938" i="1"/>
  <c r="S938" i="1"/>
  <c r="T938" i="1" s="1"/>
  <c r="I938" i="1" s="1"/>
  <c r="U938" i="1" s="1"/>
  <c r="Q937" i="1"/>
  <c r="S937" i="1"/>
  <c r="T937" i="1" s="1"/>
  <c r="I937" i="1" s="1"/>
  <c r="U937" i="1" s="1"/>
  <c r="Q936" i="1"/>
  <c r="S936" i="1"/>
  <c r="T936" i="1" s="1"/>
  <c r="I936" i="1" s="1"/>
  <c r="U936" i="1" s="1"/>
  <c r="Q935" i="1"/>
  <c r="S935" i="1"/>
  <c r="T935" i="1" s="1"/>
  <c r="I935" i="1" s="1"/>
  <c r="U935" i="1" s="1"/>
  <c r="Q934" i="1"/>
  <c r="S934" i="1"/>
  <c r="T934" i="1" s="1"/>
  <c r="I934" i="1" s="1"/>
  <c r="U934" i="1" s="1"/>
  <c r="Q933" i="1"/>
  <c r="S933" i="1"/>
  <c r="T933" i="1" s="1"/>
  <c r="I933" i="1" s="1"/>
  <c r="U933" i="1" s="1"/>
  <c r="Q932" i="1"/>
  <c r="S932" i="1"/>
  <c r="T932" i="1" s="1"/>
  <c r="I932" i="1" s="1"/>
  <c r="U932" i="1" s="1"/>
  <c r="Q931" i="1"/>
  <c r="S931" i="1"/>
  <c r="T931" i="1" s="1"/>
  <c r="I931" i="1" s="1"/>
  <c r="U931" i="1" s="1"/>
  <c r="Q930" i="1"/>
  <c r="S930" i="1"/>
  <c r="T930" i="1" s="1"/>
  <c r="I930" i="1" s="1"/>
  <c r="U930" i="1" s="1"/>
  <c r="Q929" i="1"/>
  <c r="S929" i="1"/>
  <c r="T929" i="1" s="1"/>
  <c r="I929" i="1" s="1"/>
  <c r="U929" i="1" s="1"/>
  <c r="Q928" i="1"/>
  <c r="S928" i="1"/>
  <c r="T928" i="1" s="1"/>
  <c r="I928" i="1" s="1"/>
  <c r="U928" i="1" s="1"/>
  <c r="Q927" i="1"/>
  <c r="S927" i="1"/>
  <c r="T927" i="1" s="1"/>
  <c r="I927" i="1" s="1"/>
  <c r="U927" i="1" s="1"/>
  <c r="Q926" i="1"/>
  <c r="S926" i="1"/>
  <c r="T926" i="1" s="1"/>
  <c r="I926" i="1" s="1"/>
  <c r="U926" i="1" s="1"/>
  <c r="Q925" i="1"/>
  <c r="S925" i="1"/>
  <c r="T925" i="1" s="1"/>
  <c r="I925" i="1" s="1"/>
  <c r="U925" i="1" s="1"/>
  <c r="Q924" i="1"/>
  <c r="S924" i="1"/>
  <c r="T924" i="1" s="1"/>
  <c r="I924" i="1" s="1"/>
  <c r="U924" i="1" s="1"/>
  <c r="Q923" i="1"/>
  <c r="S923" i="1"/>
  <c r="T923" i="1" s="1"/>
  <c r="I923" i="1" s="1"/>
  <c r="U923" i="1" s="1"/>
  <c r="Q922" i="1"/>
  <c r="S922" i="1"/>
  <c r="T922" i="1" s="1"/>
  <c r="I922" i="1" s="1"/>
  <c r="U922" i="1" s="1"/>
  <c r="Q921" i="1"/>
  <c r="S921" i="1"/>
  <c r="T921" i="1" s="1"/>
  <c r="I921" i="1" s="1"/>
  <c r="U921" i="1" s="1"/>
  <c r="Q920" i="1"/>
  <c r="S920" i="1"/>
  <c r="T920" i="1" s="1"/>
  <c r="I920" i="1" s="1"/>
  <c r="U920" i="1" s="1"/>
  <c r="Q919" i="1"/>
  <c r="S919" i="1"/>
  <c r="T919" i="1" s="1"/>
  <c r="I919" i="1" s="1"/>
  <c r="U919" i="1" s="1"/>
  <c r="Q918" i="1"/>
  <c r="S918" i="1"/>
  <c r="T918" i="1" s="1"/>
  <c r="I918" i="1" s="1"/>
  <c r="U918" i="1" s="1"/>
  <c r="Q917" i="1"/>
  <c r="S917" i="1"/>
  <c r="T917" i="1" s="1"/>
  <c r="I917" i="1" s="1"/>
  <c r="U917" i="1" s="1"/>
  <c r="Q916" i="1"/>
  <c r="S916" i="1"/>
  <c r="T916" i="1" s="1"/>
  <c r="I916" i="1" s="1"/>
  <c r="U916" i="1" s="1"/>
  <c r="Q915" i="1"/>
  <c r="S915" i="1"/>
  <c r="T915" i="1" s="1"/>
  <c r="I915" i="1" s="1"/>
  <c r="U915" i="1" s="1"/>
  <c r="Q914" i="1"/>
  <c r="S914" i="1"/>
  <c r="T914" i="1" s="1"/>
  <c r="I914" i="1" s="1"/>
  <c r="U914" i="1" s="1"/>
  <c r="Q913" i="1"/>
  <c r="S913" i="1"/>
  <c r="T913" i="1" s="1"/>
  <c r="I913" i="1" s="1"/>
  <c r="U913" i="1" s="1"/>
  <c r="Q912" i="1"/>
  <c r="S912" i="1"/>
  <c r="T912" i="1" s="1"/>
  <c r="I912" i="1" s="1"/>
  <c r="U912" i="1" s="1"/>
  <c r="Q911" i="1"/>
  <c r="S911" i="1"/>
  <c r="T911" i="1" s="1"/>
  <c r="I911" i="1" s="1"/>
  <c r="U911" i="1" s="1"/>
  <c r="Q910" i="1"/>
  <c r="S910" i="1"/>
  <c r="T910" i="1" s="1"/>
  <c r="I910" i="1" s="1"/>
  <c r="U910" i="1" s="1"/>
  <c r="Q909" i="1"/>
  <c r="S909" i="1"/>
  <c r="T909" i="1" s="1"/>
  <c r="I909" i="1" s="1"/>
  <c r="U909" i="1" s="1"/>
  <c r="Q908" i="1"/>
  <c r="S908" i="1"/>
  <c r="T908" i="1" s="1"/>
  <c r="I908" i="1" s="1"/>
  <c r="U908" i="1" s="1"/>
  <c r="Q907" i="1"/>
  <c r="S907" i="1"/>
  <c r="T907" i="1" s="1"/>
  <c r="I907" i="1" s="1"/>
  <c r="U907" i="1" s="1"/>
  <c r="Q906" i="1"/>
  <c r="S906" i="1"/>
  <c r="T906" i="1" s="1"/>
  <c r="I906" i="1" s="1"/>
  <c r="U906" i="1" s="1"/>
  <c r="Q905" i="1"/>
  <c r="S905" i="1"/>
  <c r="T905" i="1" s="1"/>
  <c r="I905" i="1" s="1"/>
  <c r="U905" i="1" s="1"/>
  <c r="Q904" i="1"/>
  <c r="S904" i="1"/>
  <c r="T904" i="1" s="1"/>
  <c r="I904" i="1" s="1"/>
  <c r="U904" i="1" s="1"/>
  <c r="Q903" i="1"/>
  <c r="S903" i="1"/>
  <c r="T903" i="1" s="1"/>
  <c r="I903" i="1" s="1"/>
  <c r="U903" i="1" s="1"/>
  <c r="Q902" i="1"/>
  <c r="S902" i="1"/>
  <c r="T902" i="1" s="1"/>
  <c r="I902" i="1" s="1"/>
  <c r="U902" i="1" s="1"/>
  <c r="Q901" i="1"/>
  <c r="S901" i="1"/>
  <c r="T901" i="1" s="1"/>
  <c r="I901" i="1" s="1"/>
  <c r="U901" i="1" s="1"/>
  <c r="Q900" i="1"/>
  <c r="S900" i="1"/>
  <c r="T900" i="1" s="1"/>
  <c r="I900" i="1" s="1"/>
  <c r="U900" i="1" s="1"/>
  <c r="Q899" i="1"/>
  <c r="S899" i="1"/>
  <c r="T899" i="1" s="1"/>
  <c r="I899" i="1" s="1"/>
  <c r="U899" i="1" s="1"/>
  <c r="Q898" i="1"/>
  <c r="S898" i="1"/>
  <c r="T898" i="1" s="1"/>
  <c r="I898" i="1" s="1"/>
  <c r="U898" i="1" s="1"/>
  <c r="Q897" i="1"/>
  <c r="S897" i="1"/>
  <c r="T897" i="1" s="1"/>
  <c r="I897" i="1" s="1"/>
  <c r="U897" i="1" s="1"/>
  <c r="Q896" i="1"/>
  <c r="S896" i="1"/>
  <c r="T896" i="1" s="1"/>
  <c r="I896" i="1" s="1"/>
  <c r="U896" i="1" s="1"/>
  <c r="Q895" i="1"/>
  <c r="S895" i="1"/>
  <c r="T895" i="1" s="1"/>
  <c r="I895" i="1" s="1"/>
  <c r="U895" i="1" s="1"/>
  <c r="Q894" i="1"/>
  <c r="S894" i="1"/>
  <c r="T894" i="1" s="1"/>
  <c r="I894" i="1" s="1"/>
  <c r="U894" i="1" s="1"/>
  <c r="Q893" i="1"/>
  <c r="S893" i="1"/>
  <c r="T893" i="1" s="1"/>
  <c r="I893" i="1" s="1"/>
  <c r="U893" i="1" s="1"/>
  <c r="Q892" i="1"/>
  <c r="S892" i="1"/>
  <c r="T892" i="1" s="1"/>
  <c r="I892" i="1" s="1"/>
  <c r="U892" i="1" s="1"/>
  <c r="Q891" i="1"/>
  <c r="S891" i="1"/>
  <c r="T891" i="1" s="1"/>
  <c r="I891" i="1" s="1"/>
  <c r="U891" i="1" s="1"/>
  <c r="Q890" i="1"/>
  <c r="S890" i="1"/>
  <c r="T890" i="1" s="1"/>
  <c r="I890" i="1" s="1"/>
  <c r="U890" i="1" s="1"/>
  <c r="Q889" i="1"/>
  <c r="S889" i="1"/>
  <c r="T889" i="1" s="1"/>
  <c r="I889" i="1" s="1"/>
  <c r="U889" i="1" s="1"/>
  <c r="Q888" i="1"/>
  <c r="S888" i="1"/>
  <c r="T888" i="1" s="1"/>
  <c r="I888" i="1" s="1"/>
  <c r="U888" i="1" s="1"/>
  <c r="Q887" i="1"/>
  <c r="S887" i="1"/>
  <c r="T887" i="1" s="1"/>
  <c r="I887" i="1" s="1"/>
  <c r="U887" i="1" s="1"/>
  <c r="Q886" i="1"/>
  <c r="S886" i="1"/>
  <c r="T886" i="1" s="1"/>
  <c r="I886" i="1" s="1"/>
  <c r="U886" i="1" s="1"/>
  <c r="Q885" i="1"/>
  <c r="S885" i="1"/>
  <c r="T885" i="1" s="1"/>
  <c r="I885" i="1" s="1"/>
  <c r="U885" i="1" s="1"/>
  <c r="Q884" i="1"/>
  <c r="S884" i="1"/>
  <c r="T884" i="1" s="1"/>
  <c r="I884" i="1" s="1"/>
  <c r="U884" i="1" s="1"/>
  <c r="Q883" i="1"/>
  <c r="S883" i="1"/>
  <c r="T883" i="1" s="1"/>
  <c r="I883" i="1" s="1"/>
  <c r="U883" i="1" s="1"/>
  <c r="Q882" i="1"/>
  <c r="S882" i="1"/>
  <c r="T882" i="1" s="1"/>
  <c r="I882" i="1" s="1"/>
  <c r="U882" i="1" s="1"/>
  <c r="Q881" i="1"/>
  <c r="S881" i="1"/>
  <c r="T881" i="1" s="1"/>
  <c r="I881" i="1" s="1"/>
  <c r="U881" i="1" s="1"/>
  <c r="Q880" i="1"/>
  <c r="S880" i="1"/>
  <c r="T880" i="1" s="1"/>
  <c r="I880" i="1" s="1"/>
  <c r="U880" i="1" s="1"/>
  <c r="Q879" i="1"/>
  <c r="S879" i="1"/>
  <c r="T879" i="1" s="1"/>
  <c r="I879" i="1" s="1"/>
  <c r="U879" i="1" s="1"/>
  <c r="Q878" i="1"/>
  <c r="S878" i="1"/>
  <c r="T878" i="1" s="1"/>
  <c r="I878" i="1" s="1"/>
  <c r="U878" i="1" s="1"/>
  <c r="Q877" i="1"/>
  <c r="S877" i="1"/>
  <c r="T877" i="1" s="1"/>
  <c r="I877" i="1" s="1"/>
  <c r="U877" i="1" s="1"/>
  <c r="Q876" i="1"/>
  <c r="S876" i="1"/>
  <c r="T876" i="1" s="1"/>
  <c r="I876" i="1" s="1"/>
  <c r="U876" i="1" s="1"/>
  <c r="Q875" i="1"/>
  <c r="S875" i="1"/>
  <c r="T875" i="1" s="1"/>
  <c r="I875" i="1" s="1"/>
  <c r="U875" i="1" s="1"/>
  <c r="Q874" i="1"/>
  <c r="S874" i="1"/>
  <c r="T874" i="1" s="1"/>
  <c r="I874" i="1" s="1"/>
  <c r="U874" i="1" s="1"/>
  <c r="Q873" i="1"/>
  <c r="S873" i="1"/>
  <c r="T873" i="1" s="1"/>
  <c r="I873" i="1" s="1"/>
  <c r="U873" i="1" s="1"/>
  <c r="Q872" i="1"/>
  <c r="S872" i="1"/>
  <c r="T872" i="1" s="1"/>
  <c r="I872" i="1" s="1"/>
  <c r="U872" i="1" s="1"/>
  <c r="Q871" i="1"/>
  <c r="S871" i="1"/>
  <c r="T871" i="1" s="1"/>
  <c r="I871" i="1" s="1"/>
  <c r="U871" i="1" s="1"/>
  <c r="Q870" i="1"/>
  <c r="S870" i="1"/>
  <c r="T870" i="1" s="1"/>
  <c r="I870" i="1" s="1"/>
  <c r="U870" i="1" s="1"/>
  <c r="Q869" i="1"/>
  <c r="S869" i="1"/>
  <c r="T869" i="1" s="1"/>
  <c r="I869" i="1" s="1"/>
  <c r="U869" i="1" s="1"/>
  <c r="Q868" i="1"/>
  <c r="S868" i="1"/>
  <c r="T868" i="1" s="1"/>
  <c r="I868" i="1" s="1"/>
  <c r="U868" i="1" s="1"/>
  <c r="Q867" i="1"/>
  <c r="S867" i="1"/>
  <c r="T867" i="1" s="1"/>
  <c r="I867" i="1" s="1"/>
  <c r="U867" i="1" s="1"/>
  <c r="Q866" i="1"/>
  <c r="S866" i="1"/>
  <c r="T866" i="1" s="1"/>
  <c r="I866" i="1" s="1"/>
  <c r="U866" i="1" s="1"/>
  <c r="Q865" i="1"/>
  <c r="S865" i="1"/>
  <c r="T865" i="1" s="1"/>
  <c r="I865" i="1" s="1"/>
  <c r="U865" i="1" s="1"/>
  <c r="Q864" i="1"/>
  <c r="S864" i="1"/>
  <c r="T864" i="1" s="1"/>
  <c r="I864" i="1" s="1"/>
  <c r="U864" i="1" s="1"/>
  <c r="Q863" i="1"/>
  <c r="S863" i="1"/>
  <c r="T863" i="1" s="1"/>
  <c r="I863" i="1" s="1"/>
  <c r="U863" i="1" s="1"/>
  <c r="Q862" i="1"/>
  <c r="S862" i="1"/>
  <c r="T862" i="1" s="1"/>
  <c r="I862" i="1" s="1"/>
  <c r="U862" i="1" s="1"/>
  <c r="Q861" i="1"/>
  <c r="S861" i="1"/>
  <c r="T861" i="1" s="1"/>
  <c r="I861" i="1" s="1"/>
  <c r="U861" i="1" s="1"/>
  <c r="Q860" i="1"/>
  <c r="S860" i="1"/>
  <c r="T860" i="1" s="1"/>
  <c r="I860" i="1" s="1"/>
  <c r="U860" i="1" s="1"/>
  <c r="Q859" i="1"/>
  <c r="S859" i="1"/>
  <c r="T859" i="1" s="1"/>
  <c r="I859" i="1" s="1"/>
  <c r="U859" i="1" s="1"/>
  <c r="Q858" i="1"/>
  <c r="S858" i="1"/>
  <c r="T858" i="1" s="1"/>
  <c r="I858" i="1" s="1"/>
  <c r="U858" i="1" s="1"/>
  <c r="Q857" i="1"/>
  <c r="S857" i="1"/>
  <c r="T857" i="1" s="1"/>
  <c r="I857" i="1" s="1"/>
  <c r="U857" i="1" s="1"/>
  <c r="Q856" i="1"/>
  <c r="S856" i="1"/>
  <c r="T856" i="1" s="1"/>
  <c r="I856" i="1" s="1"/>
  <c r="U856" i="1" s="1"/>
  <c r="Q855" i="1"/>
  <c r="S855" i="1"/>
  <c r="T855" i="1" s="1"/>
  <c r="I855" i="1" s="1"/>
  <c r="U855" i="1" s="1"/>
  <c r="Q854" i="1"/>
  <c r="S854" i="1"/>
  <c r="T854" i="1" s="1"/>
  <c r="I854" i="1" s="1"/>
  <c r="U854" i="1" s="1"/>
  <c r="Q853" i="1"/>
  <c r="S853" i="1"/>
  <c r="T853" i="1" s="1"/>
  <c r="I853" i="1" s="1"/>
  <c r="U853" i="1" s="1"/>
  <c r="Q852" i="1"/>
  <c r="S852" i="1"/>
  <c r="T852" i="1" s="1"/>
  <c r="I852" i="1" s="1"/>
  <c r="U852" i="1" s="1"/>
  <c r="Q851" i="1"/>
  <c r="S851" i="1"/>
  <c r="T851" i="1" s="1"/>
  <c r="I851" i="1" s="1"/>
  <c r="U851" i="1" s="1"/>
  <c r="Q850" i="1"/>
  <c r="S850" i="1"/>
  <c r="T850" i="1" s="1"/>
  <c r="I850" i="1" s="1"/>
  <c r="U850" i="1" s="1"/>
  <c r="Q849" i="1"/>
  <c r="S849" i="1"/>
  <c r="T849" i="1" s="1"/>
  <c r="I849" i="1" s="1"/>
  <c r="U849" i="1" s="1"/>
  <c r="Q848" i="1"/>
  <c r="S848" i="1"/>
  <c r="T848" i="1" s="1"/>
  <c r="I848" i="1" s="1"/>
  <c r="U848" i="1" s="1"/>
  <c r="Q847" i="1"/>
  <c r="S847" i="1"/>
  <c r="T847" i="1" s="1"/>
  <c r="I847" i="1" s="1"/>
  <c r="U847" i="1" s="1"/>
  <c r="Q846" i="1"/>
  <c r="S846" i="1"/>
  <c r="T846" i="1" s="1"/>
  <c r="I846" i="1" s="1"/>
  <c r="U846" i="1" s="1"/>
  <c r="Q845" i="1"/>
  <c r="S845" i="1"/>
  <c r="T845" i="1" s="1"/>
  <c r="I845" i="1" s="1"/>
  <c r="U845" i="1" s="1"/>
  <c r="Q844" i="1"/>
  <c r="S844" i="1"/>
  <c r="T844" i="1" s="1"/>
  <c r="I844" i="1" s="1"/>
  <c r="U844" i="1" s="1"/>
  <c r="Q843" i="1"/>
  <c r="S843" i="1"/>
  <c r="T843" i="1" s="1"/>
  <c r="I843" i="1" s="1"/>
  <c r="U843" i="1" s="1"/>
  <c r="Q842" i="1"/>
  <c r="S842" i="1"/>
  <c r="T842" i="1" s="1"/>
  <c r="I842" i="1" s="1"/>
  <c r="U842" i="1" s="1"/>
  <c r="Q841" i="1"/>
  <c r="S841" i="1"/>
  <c r="T841" i="1" s="1"/>
  <c r="I841" i="1" s="1"/>
  <c r="U841" i="1" s="1"/>
  <c r="Q840" i="1"/>
  <c r="S840" i="1"/>
  <c r="T840" i="1" s="1"/>
  <c r="I840" i="1" s="1"/>
  <c r="U840" i="1" s="1"/>
  <c r="Q839" i="1"/>
  <c r="S839" i="1"/>
  <c r="T839" i="1" s="1"/>
  <c r="I839" i="1" s="1"/>
  <c r="U839" i="1" s="1"/>
  <c r="Q838" i="1"/>
  <c r="S838" i="1"/>
  <c r="T838" i="1" s="1"/>
  <c r="I838" i="1" s="1"/>
  <c r="U838" i="1" s="1"/>
  <c r="Q837" i="1"/>
  <c r="S837" i="1"/>
  <c r="T837" i="1" s="1"/>
  <c r="I837" i="1" s="1"/>
  <c r="U837" i="1" s="1"/>
  <c r="Q836" i="1"/>
  <c r="S836" i="1"/>
  <c r="T836" i="1" s="1"/>
  <c r="I836" i="1" s="1"/>
  <c r="U836" i="1" s="1"/>
  <c r="Q835" i="1"/>
  <c r="S835" i="1"/>
  <c r="T835" i="1" s="1"/>
  <c r="I835" i="1" s="1"/>
  <c r="U835" i="1" s="1"/>
  <c r="Q834" i="1"/>
  <c r="S834" i="1"/>
  <c r="T834" i="1" s="1"/>
  <c r="I834" i="1" s="1"/>
  <c r="U834" i="1" s="1"/>
  <c r="Q833" i="1"/>
  <c r="S833" i="1"/>
  <c r="T833" i="1" s="1"/>
  <c r="I833" i="1" s="1"/>
  <c r="U833" i="1" s="1"/>
  <c r="Q832" i="1"/>
  <c r="S832" i="1"/>
  <c r="T832" i="1" s="1"/>
  <c r="I832" i="1" s="1"/>
  <c r="U832" i="1" s="1"/>
  <c r="Q831" i="1"/>
  <c r="S831" i="1"/>
  <c r="T831" i="1" s="1"/>
  <c r="I831" i="1" s="1"/>
  <c r="U831" i="1" s="1"/>
  <c r="Q830" i="1"/>
  <c r="S830" i="1"/>
  <c r="T830" i="1" s="1"/>
  <c r="I830" i="1" s="1"/>
  <c r="U830" i="1" s="1"/>
  <c r="Q829" i="1"/>
  <c r="S829" i="1"/>
  <c r="T829" i="1" s="1"/>
  <c r="I829" i="1" s="1"/>
  <c r="U829" i="1" s="1"/>
  <c r="Q828" i="1"/>
  <c r="S828" i="1"/>
  <c r="T828" i="1" s="1"/>
  <c r="I828" i="1" s="1"/>
  <c r="U828" i="1" s="1"/>
  <c r="Q827" i="1"/>
  <c r="S827" i="1"/>
  <c r="T827" i="1" s="1"/>
  <c r="I827" i="1" s="1"/>
  <c r="U827" i="1" s="1"/>
  <c r="Q826" i="1"/>
  <c r="S826" i="1"/>
  <c r="T826" i="1" s="1"/>
  <c r="I826" i="1" s="1"/>
  <c r="U826" i="1" s="1"/>
  <c r="Q825" i="1"/>
  <c r="S825" i="1"/>
  <c r="T825" i="1" s="1"/>
  <c r="I825" i="1" s="1"/>
  <c r="U825" i="1" s="1"/>
  <c r="Q824" i="1"/>
  <c r="S824" i="1"/>
  <c r="T824" i="1" s="1"/>
  <c r="I824" i="1" s="1"/>
  <c r="U824" i="1" s="1"/>
  <c r="Q823" i="1"/>
  <c r="S823" i="1"/>
  <c r="T823" i="1" s="1"/>
  <c r="I823" i="1" s="1"/>
  <c r="U823" i="1" s="1"/>
  <c r="Q822" i="1"/>
  <c r="S822" i="1"/>
  <c r="T822" i="1" s="1"/>
  <c r="I822" i="1" s="1"/>
  <c r="U822" i="1" s="1"/>
  <c r="Q821" i="1"/>
  <c r="S821" i="1"/>
  <c r="T821" i="1" s="1"/>
  <c r="I821" i="1" s="1"/>
  <c r="U821" i="1" s="1"/>
  <c r="Q820" i="1"/>
  <c r="S820" i="1"/>
  <c r="T820" i="1" s="1"/>
  <c r="I820" i="1" s="1"/>
  <c r="U820" i="1" s="1"/>
  <c r="Q819" i="1"/>
  <c r="S819" i="1"/>
  <c r="T819" i="1" s="1"/>
  <c r="I819" i="1" s="1"/>
  <c r="U819" i="1" s="1"/>
  <c r="Q818" i="1"/>
  <c r="S818" i="1"/>
  <c r="T818" i="1" s="1"/>
  <c r="I818" i="1" s="1"/>
  <c r="U818" i="1" s="1"/>
  <c r="Q817" i="1"/>
  <c r="S817" i="1"/>
  <c r="T817" i="1" s="1"/>
  <c r="I817" i="1" s="1"/>
  <c r="U817" i="1" s="1"/>
  <c r="Q816" i="1"/>
  <c r="S816" i="1"/>
  <c r="T816" i="1" s="1"/>
  <c r="I816" i="1" s="1"/>
  <c r="U816" i="1" s="1"/>
  <c r="Q815" i="1"/>
  <c r="S815" i="1"/>
  <c r="T815" i="1" s="1"/>
  <c r="I815" i="1" s="1"/>
  <c r="U815" i="1" s="1"/>
  <c r="Q814" i="1"/>
  <c r="S814" i="1"/>
  <c r="T814" i="1" s="1"/>
  <c r="I814" i="1" s="1"/>
  <c r="U814" i="1" s="1"/>
  <c r="Q813" i="1"/>
  <c r="S813" i="1"/>
  <c r="T813" i="1" s="1"/>
  <c r="I813" i="1" s="1"/>
  <c r="U813" i="1" s="1"/>
  <c r="Q812" i="1"/>
  <c r="S812" i="1"/>
  <c r="T812" i="1" s="1"/>
  <c r="I812" i="1" s="1"/>
  <c r="U812" i="1" s="1"/>
  <c r="Q811" i="1"/>
  <c r="S811" i="1"/>
  <c r="T811" i="1" s="1"/>
  <c r="I811" i="1" s="1"/>
  <c r="U811" i="1" s="1"/>
  <c r="Q810" i="1"/>
  <c r="S810" i="1"/>
  <c r="T810" i="1" s="1"/>
  <c r="I810" i="1" s="1"/>
  <c r="U810" i="1" s="1"/>
  <c r="Q809" i="1"/>
  <c r="S809" i="1"/>
  <c r="T809" i="1" s="1"/>
  <c r="I809" i="1" s="1"/>
  <c r="U809" i="1" s="1"/>
  <c r="Q808" i="1"/>
  <c r="S808" i="1"/>
  <c r="T808" i="1" s="1"/>
  <c r="I808" i="1" s="1"/>
  <c r="U808" i="1" s="1"/>
  <c r="Q807" i="1"/>
  <c r="S807" i="1"/>
  <c r="T807" i="1" s="1"/>
  <c r="I807" i="1" s="1"/>
  <c r="U807" i="1" s="1"/>
  <c r="Q806" i="1"/>
  <c r="S806" i="1"/>
  <c r="T806" i="1" s="1"/>
  <c r="I806" i="1" s="1"/>
  <c r="U806" i="1" s="1"/>
  <c r="Q805" i="1"/>
  <c r="S805" i="1"/>
  <c r="T805" i="1" s="1"/>
  <c r="I805" i="1" s="1"/>
  <c r="U805" i="1" s="1"/>
  <c r="Q804" i="1"/>
  <c r="S804" i="1"/>
  <c r="T804" i="1" s="1"/>
  <c r="I804" i="1" s="1"/>
  <c r="U804" i="1" s="1"/>
  <c r="Q803" i="1"/>
  <c r="S803" i="1"/>
  <c r="T803" i="1" s="1"/>
  <c r="I803" i="1" s="1"/>
  <c r="U803" i="1" s="1"/>
  <c r="Q802" i="1"/>
  <c r="S802" i="1"/>
  <c r="T802" i="1" s="1"/>
  <c r="I802" i="1" s="1"/>
  <c r="U802" i="1" s="1"/>
  <c r="Q801" i="1"/>
  <c r="S801" i="1"/>
  <c r="T801" i="1" s="1"/>
  <c r="I801" i="1" s="1"/>
  <c r="U801" i="1" s="1"/>
  <c r="Q800" i="1"/>
  <c r="S800" i="1"/>
  <c r="T800" i="1" s="1"/>
  <c r="I800" i="1" s="1"/>
  <c r="U800" i="1" s="1"/>
  <c r="Q799" i="1"/>
  <c r="S799" i="1"/>
  <c r="T799" i="1" s="1"/>
  <c r="I799" i="1" s="1"/>
  <c r="U799" i="1" s="1"/>
  <c r="Q798" i="1"/>
  <c r="S798" i="1"/>
  <c r="T798" i="1" s="1"/>
  <c r="I798" i="1" s="1"/>
  <c r="U798" i="1" s="1"/>
  <c r="Q797" i="1"/>
  <c r="S797" i="1"/>
  <c r="T797" i="1" s="1"/>
  <c r="I797" i="1" s="1"/>
  <c r="U797" i="1" s="1"/>
  <c r="Q796" i="1"/>
  <c r="S796" i="1"/>
  <c r="T796" i="1" s="1"/>
  <c r="I796" i="1" s="1"/>
  <c r="U796" i="1" s="1"/>
  <c r="Q795" i="1"/>
  <c r="S795" i="1"/>
  <c r="T795" i="1" s="1"/>
  <c r="I795" i="1" s="1"/>
  <c r="U795" i="1" s="1"/>
  <c r="Q794" i="1"/>
  <c r="S794" i="1"/>
  <c r="T794" i="1" s="1"/>
  <c r="I794" i="1" s="1"/>
  <c r="U794" i="1" s="1"/>
  <c r="Q793" i="1"/>
  <c r="S793" i="1"/>
  <c r="T793" i="1" s="1"/>
  <c r="I793" i="1" s="1"/>
  <c r="U793" i="1" s="1"/>
  <c r="Q792" i="1"/>
  <c r="S792" i="1"/>
  <c r="T792" i="1" s="1"/>
  <c r="I792" i="1" s="1"/>
  <c r="U792" i="1" s="1"/>
  <c r="Q791" i="1"/>
  <c r="S791" i="1"/>
  <c r="T791" i="1" s="1"/>
  <c r="I791" i="1" s="1"/>
  <c r="U791" i="1" s="1"/>
  <c r="Q790" i="1"/>
  <c r="S790" i="1"/>
  <c r="T790" i="1" s="1"/>
  <c r="I790" i="1" s="1"/>
  <c r="U790" i="1" s="1"/>
  <c r="Q789" i="1"/>
  <c r="S789" i="1"/>
  <c r="T789" i="1" s="1"/>
  <c r="I789" i="1" s="1"/>
  <c r="U789" i="1" s="1"/>
  <c r="Q788" i="1"/>
  <c r="S788" i="1"/>
  <c r="T788" i="1" s="1"/>
  <c r="I788" i="1" s="1"/>
  <c r="U788" i="1" s="1"/>
  <c r="Q787" i="1"/>
  <c r="S787" i="1"/>
  <c r="T787" i="1" s="1"/>
  <c r="I787" i="1" s="1"/>
  <c r="U787" i="1" s="1"/>
  <c r="Q786" i="1"/>
  <c r="S786" i="1"/>
  <c r="T786" i="1" s="1"/>
  <c r="I786" i="1" s="1"/>
  <c r="U786" i="1" s="1"/>
  <c r="Q785" i="1"/>
  <c r="S785" i="1"/>
  <c r="T785" i="1" s="1"/>
  <c r="I785" i="1" s="1"/>
  <c r="U785" i="1" s="1"/>
  <c r="Q784" i="1"/>
  <c r="S784" i="1"/>
  <c r="T784" i="1" s="1"/>
  <c r="I784" i="1" s="1"/>
  <c r="U784" i="1" s="1"/>
  <c r="Q783" i="1"/>
  <c r="S783" i="1"/>
  <c r="T783" i="1" s="1"/>
  <c r="I783" i="1" s="1"/>
  <c r="U783" i="1" s="1"/>
  <c r="Q782" i="1"/>
  <c r="S782" i="1"/>
  <c r="T782" i="1" s="1"/>
  <c r="I782" i="1" s="1"/>
  <c r="U782" i="1" s="1"/>
  <c r="Q781" i="1"/>
  <c r="S781" i="1"/>
  <c r="T781" i="1" s="1"/>
  <c r="I781" i="1" s="1"/>
  <c r="U781" i="1" s="1"/>
  <c r="Q780" i="1"/>
  <c r="S780" i="1"/>
  <c r="T780" i="1" s="1"/>
  <c r="I780" i="1" s="1"/>
  <c r="U780" i="1" s="1"/>
  <c r="Q779" i="1"/>
  <c r="S779" i="1"/>
  <c r="T779" i="1" s="1"/>
  <c r="I779" i="1" s="1"/>
  <c r="U779" i="1" s="1"/>
  <c r="Q778" i="1"/>
  <c r="S778" i="1"/>
  <c r="T778" i="1" s="1"/>
  <c r="I778" i="1" s="1"/>
  <c r="U778" i="1" s="1"/>
  <c r="Q777" i="1"/>
  <c r="S777" i="1"/>
  <c r="T777" i="1" s="1"/>
  <c r="I777" i="1" s="1"/>
  <c r="U777" i="1" s="1"/>
  <c r="Q776" i="1"/>
  <c r="S776" i="1"/>
  <c r="T776" i="1" s="1"/>
  <c r="I776" i="1" s="1"/>
  <c r="U776" i="1" s="1"/>
  <c r="Q775" i="1"/>
  <c r="S775" i="1"/>
  <c r="T775" i="1" s="1"/>
  <c r="I775" i="1" s="1"/>
  <c r="U775" i="1" s="1"/>
  <c r="Q774" i="1"/>
  <c r="S774" i="1"/>
  <c r="T774" i="1" s="1"/>
  <c r="I774" i="1" s="1"/>
  <c r="U774" i="1" s="1"/>
  <c r="Q773" i="1"/>
  <c r="S773" i="1"/>
  <c r="T773" i="1" s="1"/>
  <c r="I773" i="1" s="1"/>
  <c r="U773" i="1" s="1"/>
  <c r="Q772" i="1"/>
  <c r="S772" i="1"/>
  <c r="T772" i="1" s="1"/>
  <c r="I772" i="1" s="1"/>
  <c r="U772" i="1" s="1"/>
  <c r="Q771" i="1"/>
  <c r="S771" i="1"/>
  <c r="T771" i="1" s="1"/>
  <c r="I771" i="1" s="1"/>
  <c r="U771" i="1" s="1"/>
  <c r="Q770" i="1"/>
  <c r="S770" i="1"/>
  <c r="T770" i="1" s="1"/>
  <c r="I770" i="1" s="1"/>
  <c r="U770" i="1" s="1"/>
  <c r="Q769" i="1"/>
  <c r="S769" i="1"/>
  <c r="T769" i="1" s="1"/>
  <c r="I769" i="1" s="1"/>
  <c r="U769" i="1" s="1"/>
  <c r="Q768" i="1"/>
  <c r="S768" i="1"/>
  <c r="T768" i="1" s="1"/>
  <c r="I768" i="1" s="1"/>
  <c r="U768" i="1" s="1"/>
  <c r="Q767" i="1"/>
  <c r="S767" i="1"/>
  <c r="T767" i="1" s="1"/>
  <c r="I767" i="1" s="1"/>
  <c r="U767" i="1" s="1"/>
  <c r="Q766" i="1"/>
  <c r="S766" i="1"/>
  <c r="T766" i="1" s="1"/>
  <c r="I766" i="1" s="1"/>
  <c r="U766" i="1" s="1"/>
  <c r="Q765" i="1"/>
  <c r="S765" i="1"/>
  <c r="T765" i="1" s="1"/>
  <c r="I765" i="1" s="1"/>
  <c r="U765" i="1" s="1"/>
  <c r="Q764" i="1"/>
  <c r="S764" i="1"/>
  <c r="T764" i="1" s="1"/>
  <c r="I764" i="1" s="1"/>
  <c r="U764" i="1" s="1"/>
  <c r="Q763" i="1"/>
  <c r="S763" i="1"/>
  <c r="T763" i="1" s="1"/>
  <c r="I763" i="1" s="1"/>
  <c r="U763" i="1" s="1"/>
  <c r="Q762" i="1"/>
  <c r="S762" i="1"/>
  <c r="T762" i="1" s="1"/>
  <c r="I762" i="1" s="1"/>
  <c r="U762" i="1" s="1"/>
  <c r="Q761" i="1"/>
  <c r="S761" i="1"/>
  <c r="T761" i="1" s="1"/>
  <c r="I761" i="1" s="1"/>
  <c r="U761" i="1" s="1"/>
  <c r="Q760" i="1"/>
  <c r="S760" i="1"/>
  <c r="T760" i="1" s="1"/>
  <c r="I760" i="1" s="1"/>
  <c r="U760" i="1" s="1"/>
  <c r="Q759" i="1"/>
  <c r="S759" i="1"/>
  <c r="T759" i="1" s="1"/>
  <c r="I759" i="1" s="1"/>
  <c r="U759" i="1" s="1"/>
  <c r="Q758" i="1"/>
  <c r="S758" i="1"/>
  <c r="T758" i="1" s="1"/>
  <c r="I758" i="1" s="1"/>
  <c r="U758" i="1" s="1"/>
  <c r="Q757" i="1"/>
  <c r="S757" i="1"/>
  <c r="T757" i="1" s="1"/>
  <c r="I757" i="1" s="1"/>
  <c r="U757" i="1" s="1"/>
  <c r="Q756" i="1"/>
  <c r="S756" i="1"/>
  <c r="T756" i="1" s="1"/>
  <c r="I756" i="1" s="1"/>
  <c r="U756" i="1" s="1"/>
  <c r="Q755" i="1"/>
  <c r="S755" i="1"/>
  <c r="T755" i="1" s="1"/>
  <c r="I755" i="1" s="1"/>
  <c r="U755" i="1" s="1"/>
  <c r="Q754" i="1"/>
  <c r="S754" i="1"/>
  <c r="T754" i="1" s="1"/>
  <c r="I754" i="1" s="1"/>
  <c r="U754" i="1" s="1"/>
  <c r="Q753" i="1"/>
  <c r="S753" i="1"/>
  <c r="T753" i="1" s="1"/>
  <c r="I753" i="1" s="1"/>
  <c r="U753" i="1" s="1"/>
  <c r="Q752" i="1"/>
  <c r="S752" i="1"/>
  <c r="T752" i="1" s="1"/>
  <c r="I752" i="1" s="1"/>
  <c r="U752" i="1" s="1"/>
  <c r="Q751" i="1"/>
  <c r="S751" i="1"/>
  <c r="T751" i="1" s="1"/>
  <c r="I751" i="1" s="1"/>
  <c r="U751" i="1" s="1"/>
  <c r="Q750" i="1"/>
  <c r="S750" i="1"/>
  <c r="T750" i="1" s="1"/>
  <c r="I750" i="1" s="1"/>
  <c r="U750" i="1" s="1"/>
  <c r="Q749" i="1"/>
  <c r="S749" i="1"/>
  <c r="T749" i="1" s="1"/>
  <c r="I749" i="1" s="1"/>
  <c r="U749" i="1" s="1"/>
  <c r="Q748" i="1"/>
  <c r="S748" i="1"/>
  <c r="T748" i="1" s="1"/>
  <c r="I748" i="1" s="1"/>
  <c r="U748" i="1" s="1"/>
  <c r="Q747" i="1"/>
  <c r="S747" i="1"/>
  <c r="T747" i="1" s="1"/>
  <c r="I747" i="1" s="1"/>
  <c r="U747" i="1" s="1"/>
  <c r="Q746" i="1"/>
  <c r="S746" i="1"/>
  <c r="T746" i="1" s="1"/>
  <c r="I746" i="1" s="1"/>
  <c r="U746" i="1" s="1"/>
  <c r="Q745" i="1"/>
  <c r="S745" i="1"/>
  <c r="T745" i="1" s="1"/>
  <c r="I745" i="1" s="1"/>
  <c r="U745" i="1" s="1"/>
  <c r="Q744" i="1"/>
  <c r="S744" i="1"/>
  <c r="T744" i="1" s="1"/>
  <c r="I744" i="1" s="1"/>
  <c r="U744" i="1" s="1"/>
  <c r="Q743" i="1"/>
  <c r="S743" i="1"/>
  <c r="T743" i="1" s="1"/>
  <c r="I743" i="1" s="1"/>
  <c r="U743" i="1" s="1"/>
  <c r="Q742" i="1"/>
  <c r="S742" i="1"/>
  <c r="T742" i="1" s="1"/>
  <c r="I742" i="1" s="1"/>
  <c r="U742" i="1" s="1"/>
  <c r="Q741" i="1"/>
  <c r="S741" i="1"/>
  <c r="T741" i="1" s="1"/>
  <c r="I741" i="1" s="1"/>
  <c r="U741" i="1" s="1"/>
  <c r="Q740" i="1"/>
  <c r="S740" i="1"/>
  <c r="T740" i="1" s="1"/>
  <c r="I740" i="1" s="1"/>
  <c r="U740" i="1" s="1"/>
  <c r="Q739" i="1"/>
  <c r="S739" i="1"/>
  <c r="T739" i="1" s="1"/>
  <c r="I739" i="1" s="1"/>
  <c r="U739" i="1" s="1"/>
  <c r="Q738" i="1"/>
  <c r="S738" i="1"/>
  <c r="T738" i="1" s="1"/>
  <c r="I738" i="1" s="1"/>
  <c r="U738" i="1" s="1"/>
  <c r="Q737" i="1"/>
  <c r="S737" i="1"/>
  <c r="T737" i="1" s="1"/>
  <c r="I737" i="1" s="1"/>
  <c r="U737" i="1" s="1"/>
  <c r="Q736" i="1"/>
  <c r="S736" i="1"/>
  <c r="T736" i="1" s="1"/>
  <c r="I736" i="1" s="1"/>
  <c r="U736" i="1" s="1"/>
  <c r="Q735" i="1"/>
  <c r="S735" i="1"/>
  <c r="T735" i="1" s="1"/>
  <c r="I735" i="1" s="1"/>
  <c r="U735" i="1" s="1"/>
  <c r="Q734" i="1"/>
  <c r="S734" i="1"/>
  <c r="T734" i="1" s="1"/>
  <c r="I734" i="1" s="1"/>
  <c r="U734" i="1" s="1"/>
  <c r="Q733" i="1"/>
  <c r="S733" i="1"/>
  <c r="T733" i="1" s="1"/>
  <c r="I733" i="1" s="1"/>
  <c r="U733" i="1" s="1"/>
  <c r="Q732" i="1"/>
  <c r="S732" i="1"/>
  <c r="T732" i="1" s="1"/>
  <c r="I732" i="1" s="1"/>
  <c r="U732" i="1" s="1"/>
  <c r="Q731" i="1"/>
  <c r="S731" i="1"/>
  <c r="T731" i="1" s="1"/>
  <c r="I731" i="1" s="1"/>
  <c r="U731" i="1" s="1"/>
  <c r="Q730" i="1"/>
  <c r="S730" i="1"/>
  <c r="T730" i="1" s="1"/>
  <c r="I730" i="1" s="1"/>
  <c r="U730" i="1" s="1"/>
  <c r="Q729" i="1"/>
  <c r="S729" i="1"/>
  <c r="T729" i="1" s="1"/>
  <c r="I729" i="1" s="1"/>
  <c r="U729" i="1" s="1"/>
  <c r="Q728" i="1"/>
  <c r="S728" i="1"/>
  <c r="T728" i="1" s="1"/>
  <c r="I728" i="1" s="1"/>
  <c r="U728" i="1" s="1"/>
  <c r="Q727" i="1"/>
  <c r="S727" i="1"/>
  <c r="T727" i="1" s="1"/>
  <c r="I727" i="1" s="1"/>
  <c r="U727" i="1" s="1"/>
  <c r="Q726" i="1"/>
  <c r="S726" i="1"/>
  <c r="T726" i="1" s="1"/>
  <c r="I726" i="1" s="1"/>
  <c r="U726" i="1" s="1"/>
  <c r="Q725" i="1"/>
  <c r="S725" i="1"/>
  <c r="T725" i="1" s="1"/>
  <c r="I725" i="1" s="1"/>
  <c r="U725" i="1" s="1"/>
  <c r="Q724" i="1"/>
  <c r="S724" i="1"/>
  <c r="T724" i="1" s="1"/>
  <c r="I724" i="1" s="1"/>
  <c r="U724" i="1" s="1"/>
  <c r="Q723" i="1"/>
  <c r="S723" i="1"/>
  <c r="T723" i="1" s="1"/>
  <c r="I723" i="1" s="1"/>
  <c r="U723" i="1" s="1"/>
  <c r="Q722" i="1"/>
  <c r="S722" i="1"/>
  <c r="T722" i="1" s="1"/>
  <c r="I722" i="1" s="1"/>
  <c r="U722" i="1" s="1"/>
  <c r="Q721" i="1"/>
  <c r="S721" i="1"/>
  <c r="T721" i="1" s="1"/>
  <c r="I721" i="1" s="1"/>
  <c r="U721" i="1" s="1"/>
  <c r="Q720" i="1"/>
  <c r="S720" i="1"/>
  <c r="T720" i="1" s="1"/>
  <c r="I720" i="1" s="1"/>
  <c r="U720" i="1" s="1"/>
  <c r="Q719" i="1"/>
  <c r="S719" i="1"/>
  <c r="T719" i="1" s="1"/>
  <c r="I719" i="1" s="1"/>
  <c r="U719" i="1" s="1"/>
  <c r="Q718" i="1"/>
  <c r="S718" i="1"/>
  <c r="T718" i="1" s="1"/>
  <c r="I718" i="1" s="1"/>
  <c r="U718" i="1" s="1"/>
  <c r="Q717" i="1"/>
  <c r="S717" i="1"/>
  <c r="T717" i="1" s="1"/>
  <c r="I717" i="1" s="1"/>
  <c r="U717" i="1" s="1"/>
  <c r="Q716" i="1"/>
  <c r="S716" i="1"/>
  <c r="T716" i="1" s="1"/>
  <c r="I716" i="1" s="1"/>
  <c r="U716" i="1" s="1"/>
  <c r="Q715" i="1"/>
  <c r="S715" i="1"/>
  <c r="T715" i="1" s="1"/>
  <c r="I715" i="1" s="1"/>
  <c r="U715" i="1" s="1"/>
  <c r="Q714" i="1"/>
  <c r="S714" i="1"/>
  <c r="T714" i="1" s="1"/>
  <c r="I714" i="1" s="1"/>
  <c r="U714" i="1" s="1"/>
  <c r="Q713" i="1"/>
  <c r="S713" i="1"/>
  <c r="T713" i="1" s="1"/>
  <c r="I713" i="1" s="1"/>
  <c r="U713" i="1" s="1"/>
  <c r="Q712" i="1"/>
  <c r="S712" i="1"/>
  <c r="T712" i="1" s="1"/>
  <c r="I712" i="1" s="1"/>
  <c r="U712" i="1" s="1"/>
  <c r="Q711" i="1"/>
  <c r="S711" i="1"/>
  <c r="T711" i="1" s="1"/>
  <c r="I711" i="1" s="1"/>
  <c r="U711" i="1" s="1"/>
  <c r="Q710" i="1"/>
  <c r="S710" i="1"/>
  <c r="T710" i="1" s="1"/>
  <c r="I710" i="1" s="1"/>
  <c r="U710" i="1" s="1"/>
  <c r="Q709" i="1"/>
  <c r="S709" i="1"/>
  <c r="T709" i="1" s="1"/>
  <c r="I709" i="1" s="1"/>
  <c r="U709" i="1" s="1"/>
  <c r="Q708" i="1"/>
  <c r="S708" i="1"/>
  <c r="T708" i="1" s="1"/>
  <c r="I708" i="1" s="1"/>
  <c r="U708" i="1" s="1"/>
  <c r="Q707" i="1"/>
  <c r="S707" i="1"/>
  <c r="T707" i="1" s="1"/>
  <c r="I707" i="1" s="1"/>
  <c r="U707" i="1" s="1"/>
  <c r="Q706" i="1"/>
  <c r="S706" i="1"/>
  <c r="T706" i="1" s="1"/>
  <c r="I706" i="1" s="1"/>
  <c r="U706" i="1" s="1"/>
  <c r="Q705" i="1"/>
  <c r="S705" i="1"/>
  <c r="T705" i="1" s="1"/>
  <c r="I705" i="1" s="1"/>
  <c r="U705" i="1" s="1"/>
  <c r="Q704" i="1"/>
  <c r="S704" i="1"/>
  <c r="T704" i="1" s="1"/>
  <c r="I704" i="1" s="1"/>
  <c r="U704" i="1" s="1"/>
  <c r="Q703" i="1"/>
  <c r="S703" i="1"/>
  <c r="T703" i="1" s="1"/>
  <c r="I703" i="1" s="1"/>
  <c r="U703" i="1" s="1"/>
  <c r="Q702" i="1"/>
  <c r="S702" i="1"/>
  <c r="T702" i="1" s="1"/>
  <c r="I702" i="1" s="1"/>
  <c r="U702" i="1" s="1"/>
  <c r="Q701" i="1"/>
  <c r="S701" i="1"/>
  <c r="T701" i="1" s="1"/>
  <c r="I701" i="1" s="1"/>
  <c r="U701" i="1" s="1"/>
  <c r="Q700" i="1"/>
  <c r="S700" i="1"/>
  <c r="T700" i="1" s="1"/>
  <c r="I700" i="1" s="1"/>
  <c r="U700" i="1" s="1"/>
  <c r="Q699" i="1"/>
  <c r="S699" i="1"/>
  <c r="T699" i="1" s="1"/>
  <c r="I699" i="1" s="1"/>
  <c r="U699" i="1" s="1"/>
  <c r="Q698" i="1"/>
  <c r="S698" i="1"/>
  <c r="T698" i="1" s="1"/>
  <c r="I698" i="1" s="1"/>
  <c r="U698" i="1" s="1"/>
  <c r="Q697" i="1"/>
  <c r="S697" i="1"/>
  <c r="T697" i="1" s="1"/>
  <c r="I697" i="1" s="1"/>
  <c r="U697" i="1" s="1"/>
  <c r="Q696" i="1"/>
  <c r="S696" i="1"/>
  <c r="T696" i="1" s="1"/>
  <c r="I696" i="1" s="1"/>
  <c r="U696" i="1" s="1"/>
  <c r="Q695" i="1"/>
  <c r="S695" i="1"/>
  <c r="T695" i="1" s="1"/>
  <c r="I695" i="1" s="1"/>
  <c r="U695" i="1" s="1"/>
  <c r="Q694" i="1"/>
  <c r="S694" i="1"/>
  <c r="T694" i="1" s="1"/>
  <c r="I694" i="1" s="1"/>
  <c r="U694" i="1" s="1"/>
  <c r="Q693" i="1"/>
  <c r="S693" i="1"/>
  <c r="T693" i="1" s="1"/>
  <c r="I693" i="1" s="1"/>
  <c r="U693" i="1" s="1"/>
  <c r="Q692" i="1"/>
  <c r="S692" i="1"/>
  <c r="T692" i="1" s="1"/>
  <c r="I692" i="1" s="1"/>
  <c r="U692" i="1" s="1"/>
  <c r="Q691" i="1"/>
  <c r="S691" i="1"/>
  <c r="T691" i="1" s="1"/>
  <c r="I691" i="1" s="1"/>
  <c r="U691" i="1" s="1"/>
  <c r="Q690" i="1"/>
  <c r="S690" i="1"/>
  <c r="T690" i="1" s="1"/>
  <c r="I690" i="1" s="1"/>
  <c r="U690" i="1" s="1"/>
  <c r="Q689" i="1"/>
  <c r="S689" i="1"/>
  <c r="T689" i="1" s="1"/>
  <c r="I689" i="1" s="1"/>
  <c r="U689" i="1" s="1"/>
  <c r="Q688" i="1"/>
  <c r="S688" i="1"/>
  <c r="T688" i="1" s="1"/>
  <c r="I688" i="1" s="1"/>
  <c r="U688" i="1" s="1"/>
  <c r="Q687" i="1"/>
  <c r="S687" i="1"/>
  <c r="T687" i="1" s="1"/>
  <c r="I687" i="1" s="1"/>
  <c r="U687" i="1" s="1"/>
  <c r="Q686" i="1"/>
  <c r="S686" i="1"/>
  <c r="T686" i="1" s="1"/>
  <c r="I686" i="1" s="1"/>
  <c r="U686" i="1" s="1"/>
  <c r="Q685" i="1"/>
  <c r="S685" i="1"/>
  <c r="T685" i="1" s="1"/>
  <c r="I685" i="1" s="1"/>
  <c r="U685" i="1" s="1"/>
  <c r="Q684" i="1"/>
  <c r="S684" i="1"/>
  <c r="T684" i="1" s="1"/>
  <c r="I684" i="1" s="1"/>
  <c r="U684" i="1" s="1"/>
  <c r="Q683" i="1"/>
  <c r="S683" i="1"/>
  <c r="T683" i="1" s="1"/>
  <c r="I683" i="1" s="1"/>
  <c r="U683" i="1" s="1"/>
  <c r="Q682" i="1"/>
  <c r="S682" i="1"/>
  <c r="T682" i="1" s="1"/>
  <c r="I682" i="1" s="1"/>
  <c r="U682" i="1" s="1"/>
  <c r="Q681" i="1"/>
  <c r="S681" i="1"/>
  <c r="T681" i="1" s="1"/>
  <c r="I681" i="1" s="1"/>
  <c r="U681" i="1" s="1"/>
  <c r="Q680" i="1"/>
  <c r="S680" i="1"/>
  <c r="T680" i="1" s="1"/>
  <c r="I680" i="1" s="1"/>
  <c r="U680" i="1" s="1"/>
  <c r="Q679" i="1"/>
  <c r="S679" i="1"/>
  <c r="T679" i="1" s="1"/>
  <c r="I679" i="1" s="1"/>
  <c r="U679" i="1" s="1"/>
  <c r="Q678" i="1"/>
  <c r="S678" i="1"/>
  <c r="T678" i="1" s="1"/>
  <c r="I678" i="1" s="1"/>
  <c r="U678" i="1" s="1"/>
  <c r="Q677" i="1"/>
  <c r="S677" i="1"/>
  <c r="T677" i="1" s="1"/>
  <c r="I677" i="1" s="1"/>
  <c r="U677" i="1" s="1"/>
  <c r="Q676" i="1"/>
  <c r="S676" i="1"/>
  <c r="T676" i="1" s="1"/>
  <c r="I676" i="1" s="1"/>
  <c r="U676" i="1" s="1"/>
  <c r="Q675" i="1"/>
  <c r="S675" i="1"/>
  <c r="T675" i="1" s="1"/>
  <c r="I675" i="1" s="1"/>
  <c r="U675" i="1" s="1"/>
  <c r="Q674" i="1"/>
  <c r="S674" i="1"/>
  <c r="T674" i="1" s="1"/>
  <c r="I674" i="1" s="1"/>
  <c r="U674" i="1" s="1"/>
  <c r="Q673" i="1"/>
  <c r="S673" i="1"/>
  <c r="T673" i="1" s="1"/>
  <c r="I673" i="1" s="1"/>
  <c r="U673" i="1" s="1"/>
  <c r="Q672" i="1"/>
  <c r="S672" i="1"/>
  <c r="T672" i="1" s="1"/>
  <c r="I672" i="1" s="1"/>
  <c r="U672" i="1" s="1"/>
  <c r="Q671" i="1"/>
  <c r="S671" i="1"/>
  <c r="T671" i="1" s="1"/>
  <c r="I671" i="1" s="1"/>
  <c r="U671" i="1" s="1"/>
  <c r="Q670" i="1"/>
  <c r="S670" i="1"/>
  <c r="T670" i="1" s="1"/>
  <c r="I670" i="1" s="1"/>
  <c r="U670" i="1" s="1"/>
  <c r="Q669" i="1"/>
  <c r="S669" i="1"/>
  <c r="T669" i="1" s="1"/>
  <c r="I669" i="1" s="1"/>
  <c r="U669" i="1" s="1"/>
  <c r="Q668" i="1"/>
  <c r="S668" i="1"/>
  <c r="T668" i="1" s="1"/>
  <c r="I668" i="1" s="1"/>
  <c r="U668" i="1" s="1"/>
  <c r="Q667" i="1"/>
  <c r="S667" i="1"/>
  <c r="T667" i="1" s="1"/>
  <c r="I667" i="1" s="1"/>
  <c r="U667" i="1" s="1"/>
  <c r="Q666" i="1"/>
  <c r="S666" i="1"/>
  <c r="T666" i="1" s="1"/>
  <c r="I666" i="1" s="1"/>
  <c r="U666" i="1" s="1"/>
  <c r="Q665" i="1"/>
  <c r="S665" i="1"/>
  <c r="T665" i="1" s="1"/>
  <c r="I665" i="1" s="1"/>
  <c r="U665" i="1" s="1"/>
  <c r="Q664" i="1"/>
  <c r="S664" i="1"/>
  <c r="T664" i="1" s="1"/>
  <c r="I664" i="1" s="1"/>
  <c r="U664" i="1" s="1"/>
  <c r="Q663" i="1"/>
  <c r="S663" i="1"/>
  <c r="T663" i="1" s="1"/>
  <c r="I663" i="1" s="1"/>
  <c r="U663" i="1" s="1"/>
  <c r="Q662" i="1"/>
  <c r="S662" i="1"/>
  <c r="T662" i="1" s="1"/>
  <c r="I662" i="1" s="1"/>
  <c r="U662" i="1" s="1"/>
  <c r="Q661" i="1"/>
  <c r="S661" i="1"/>
  <c r="T661" i="1" s="1"/>
  <c r="I661" i="1" s="1"/>
  <c r="U661" i="1" s="1"/>
  <c r="Q660" i="1"/>
  <c r="S660" i="1"/>
  <c r="T660" i="1" s="1"/>
  <c r="I660" i="1" s="1"/>
  <c r="U660" i="1" s="1"/>
  <c r="Q659" i="1"/>
  <c r="S659" i="1"/>
  <c r="T659" i="1" s="1"/>
  <c r="I659" i="1" s="1"/>
  <c r="U659" i="1" s="1"/>
  <c r="Q658" i="1"/>
  <c r="S658" i="1"/>
  <c r="T658" i="1" s="1"/>
  <c r="I658" i="1" s="1"/>
  <c r="U658" i="1" s="1"/>
  <c r="Q657" i="1"/>
  <c r="S657" i="1"/>
  <c r="T657" i="1" s="1"/>
  <c r="I657" i="1" s="1"/>
  <c r="U657" i="1" s="1"/>
  <c r="Q656" i="1"/>
  <c r="S656" i="1"/>
  <c r="T656" i="1" s="1"/>
  <c r="I656" i="1" s="1"/>
  <c r="U656" i="1" s="1"/>
  <c r="Q655" i="1"/>
  <c r="S655" i="1"/>
  <c r="T655" i="1" s="1"/>
  <c r="I655" i="1" s="1"/>
  <c r="U655" i="1" s="1"/>
  <c r="Q654" i="1"/>
  <c r="S654" i="1"/>
  <c r="T654" i="1" s="1"/>
  <c r="I654" i="1" s="1"/>
  <c r="U654" i="1" s="1"/>
  <c r="Q653" i="1"/>
  <c r="S653" i="1"/>
  <c r="T653" i="1" s="1"/>
  <c r="I653" i="1" s="1"/>
  <c r="U653" i="1" s="1"/>
  <c r="Q652" i="1"/>
  <c r="S652" i="1"/>
  <c r="T652" i="1" s="1"/>
  <c r="I652" i="1" s="1"/>
  <c r="U652" i="1" s="1"/>
  <c r="Q651" i="1"/>
  <c r="S651" i="1"/>
  <c r="T651" i="1" s="1"/>
  <c r="I651" i="1" s="1"/>
  <c r="U651" i="1" s="1"/>
  <c r="Q650" i="1"/>
  <c r="S650" i="1"/>
  <c r="T650" i="1" s="1"/>
  <c r="I650" i="1" s="1"/>
  <c r="U650" i="1" s="1"/>
  <c r="Q649" i="1"/>
  <c r="S649" i="1"/>
  <c r="T649" i="1" s="1"/>
  <c r="I649" i="1" s="1"/>
  <c r="U649" i="1" s="1"/>
  <c r="Q648" i="1"/>
  <c r="S648" i="1"/>
  <c r="T648" i="1" s="1"/>
  <c r="I648" i="1" s="1"/>
  <c r="U648" i="1" s="1"/>
  <c r="Q647" i="1"/>
  <c r="S647" i="1"/>
  <c r="T647" i="1" s="1"/>
  <c r="I647" i="1" s="1"/>
  <c r="U647" i="1" s="1"/>
  <c r="Q646" i="1"/>
  <c r="S646" i="1"/>
  <c r="T646" i="1" s="1"/>
  <c r="I646" i="1" s="1"/>
  <c r="U646" i="1" s="1"/>
  <c r="Q645" i="1"/>
  <c r="S645" i="1"/>
  <c r="T645" i="1" s="1"/>
  <c r="I645" i="1" s="1"/>
  <c r="U645" i="1" s="1"/>
  <c r="Q644" i="1"/>
  <c r="S644" i="1"/>
  <c r="T644" i="1" s="1"/>
  <c r="I644" i="1" s="1"/>
  <c r="U644" i="1" s="1"/>
  <c r="Q643" i="1"/>
  <c r="S643" i="1"/>
  <c r="T643" i="1" s="1"/>
  <c r="I643" i="1" s="1"/>
  <c r="U643" i="1" s="1"/>
  <c r="Q642" i="1"/>
  <c r="S642" i="1"/>
  <c r="T642" i="1" s="1"/>
  <c r="I642" i="1" s="1"/>
  <c r="U642" i="1" s="1"/>
  <c r="Q641" i="1"/>
  <c r="S641" i="1"/>
  <c r="T641" i="1" s="1"/>
  <c r="I641" i="1" s="1"/>
  <c r="U641" i="1" s="1"/>
  <c r="Q640" i="1"/>
  <c r="S640" i="1"/>
  <c r="T640" i="1" s="1"/>
  <c r="I640" i="1" s="1"/>
  <c r="U640" i="1" s="1"/>
  <c r="Q639" i="1"/>
  <c r="S639" i="1"/>
  <c r="T639" i="1" s="1"/>
  <c r="I639" i="1" s="1"/>
  <c r="U639" i="1" s="1"/>
  <c r="Q638" i="1"/>
  <c r="S638" i="1"/>
  <c r="T638" i="1" s="1"/>
  <c r="I638" i="1" s="1"/>
  <c r="U638" i="1" s="1"/>
  <c r="Q637" i="1"/>
  <c r="S637" i="1"/>
  <c r="T637" i="1" s="1"/>
  <c r="I637" i="1" s="1"/>
  <c r="U637" i="1" s="1"/>
  <c r="Q636" i="1"/>
  <c r="S636" i="1"/>
  <c r="T636" i="1" s="1"/>
  <c r="I636" i="1" s="1"/>
  <c r="U636" i="1" s="1"/>
  <c r="Q635" i="1"/>
  <c r="S635" i="1"/>
  <c r="T635" i="1" s="1"/>
  <c r="I635" i="1" s="1"/>
  <c r="U635" i="1" s="1"/>
  <c r="Q634" i="1"/>
  <c r="S634" i="1"/>
  <c r="T634" i="1" s="1"/>
  <c r="I634" i="1" s="1"/>
  <c r="U634" i="1" s="1"/>
  <c r="Q633" i="1"/>
  <c r="S633" i="1"/>
  <c r="T633" i="1" s="1"/>
  <c r="I633" i="1" s="1"/>
  <c r="U633" i="1" s="1"/>
  <c r="Q632" i="1"/>
  <c r="S632" i="1"/>
  <c r="T632" i="1" s="1"/>
  <c r="I632" i="1" s="1"/>
  <c r="U632" i="1" s="1"/>
  <c r="Q631" i="1"/>
  <c r="S631" i="1"/>
  <c r="T631" i="1" s="1"/>
  <c r="I631" i="1" s="1"/>
  <c r="U631" i="1" s="1"/>
  <c r="Q630" i="1"/>
  <c r="S630" i="1"/>
  <c r="T630" i="1" s="1"/>
  <c r="I630" i="1" s="1"/>
  <c r="U630" i="1" s="1"/>
  <c r="Q629" i="1"/>
  <c r="S629" i="1"/>
  <c r="T629" i="1" s="1"/>
  <c r="I629" i="1" s="1"/>
  <c r="U629" i="1" s="1"/>
  <c r="Q628" i="1"/>
  <c r="S628" i="1"/>
  <c r="T628" i="1" s="1"/>
  <c r="I628" i="1" s="1"/>
  <c r="U628" i="1" s="1"/>
  <c r="Q627" i="1"/>
  <c r="S627" i="1"/>
  <c r="T627" i="1" s="1"/>
  <c r="I627" i="1" s="1"/>
  <c r="U627" i="1" s="1"/>
  <c r="Q626" i="1"/>
  <c r="S626" i="1"/>
  <c r="T626" i="1" s="1"/>
  <c r="I626" i="1" s="1"/>
  <c r="U626" i="1" s="1"/>
  <c r="Q625" i="1"/>
  <c r="S625" i="1"/>
  <c r="T625" i="1" s="1"/>
  <c r="I625" i="1" s="1"/>
  <c r="U625" i="1" s="1"/>
  <c r="Q624" i="1"/>
  <c r="S624" i="1"/>
  <c r="T624" i="1" s="1"/>
  <c r="I624" i="1" s="1"/>
  <c r="U624" i="1" s="1"/>
  <c r="Q623" i="1"/>
  <c r="S623" i="1"/>
  <c r="T623" i="1" s="1"/>
  <c r="I623" i="1" s="1"/>
  <c r="U623" i="1" s="1"/>
  <c r="Q622" i="1"/>
  <c r="S622" i="1"/>
  <c r="T622" i="1" s="1"/>
  <c r="I622" i="1" s="1"/>
  <c r="U622" i="1" s="1"/>
  <c r="Q621" i="1"/>
  <c r="S621" i="1"/>
  <c r="T621" i="1" s="1"/>
  <c r="I621" i="1" s="1"/>
  <c r="U621" i="1" s="1"/>
  <c r="Q620" i="1"/>
  <c r="S620" i="1"/>
  <c r="T620" i="1" s="1"/>
  <c r="I620" i="1" s="1"/>
  <c r="U620" i="1" s="1"/>
  <c r="Q619" i="1"/>
  <c r="S619" i="1"/>
  <c r="T619" i="1" s="1"/>
  <c r="I619" i="1" s="1"/>
  <c r="U619" i="1" s="1"/>
  <c r="Q618" i="1"/>
  <c r="S618" i="1"/>
  <c r="T618" i="1" s="1"/>
  <c r="I618" i="1" s="1"/>
  <c r="U618" i="1" s="1"/>
  <c r="Q617" i="1"/>
  <c r="S617" i="1"/>
  <c r="T617" i="1" s="1"/>
  <c r="I617" i="1" s="1"/>
  <c r="U617" i="1" s="1"/>
  <c r="Q616" i="1"/>
  <c r="S616" i="1"/>
  <c r="T616" i="1" s="1"/>
  <c r="I616" i="1" s="1"/>
  <c r="U616" i="1" s="1"/>
  <c r="Q615" i="1"/>
  <c r="S615" i="1"/>
  <c r="T615" i="1" s="1"/>
  <c r="I615" i="1" s="1"/>
  <c r="U615" i="1" s="1"/>
  <c r="Q614" i="1"/>
  <c r="S614" i="1"/>
  <c r="T614" i="1" s="1"/>
  <c r="I614" i="1" s="1"/>
  <c r="U614" i="1" s="1"/>
  <c r="Q613" i="1"/>
  <c r="S613" i="1"/>
  <c r="T613" i="1" s="1"/>
  <c r="I613" i="1" s="1"/>
  <c r="U613" i="1" s="1"/>
  <c r="Q612" i="1"/>
  <c r="S612" i="1"/>
  <c r="T612" i="1" s="1"/>
  <c r="I612" i="1" s="1"/>
  <c r="U612" i="1" s="1"/>
  <c r="Q611" i="1"/>
  <c r="S611" i="1"/>
  <c r="T611" i="1" s="1"/>
  <c r="I611" i="1" s="1"/>
  <c r="U611" i="1" s="1"/>
  <c r="Q610" i="1"/>
  <c r="S610" i="1"/>
  <c r="T610" i="1" s="1"/>
  <c r="I610" i="1" s="1"/>
  <c r="U610" i="1" s="1"/>
  <c r="Q609" i="1"/>
  <c r="S609" i="1"/>
  <c r="T609" i="1" s="1"/>
  <c r="I609" i="1" s="1"/>
  <c r="U609" i="1" s="1"/>
  <c r="Q608" i="1"/>
  <c r="S608" i="1"/>
  <c r="T608" i="1" s="1"/>
  <c r="I608" i="1" s="1"/>
  <c r="U608" i="1" s="1"/>
  <c r="Q607" i="1"/>
  <c r="S607" i="1"/>
  <c r="T607" i="1" s="1"/>
  <c r="I607" i="1" s="1"/>
  <c r="U607" i="1" s="1"/>
  <c r="Q606" i="1"/>
  <c r="S606" i="1"/>
  <c r="T606" i="1" s="1"/>
  <c r="I606" i="1" s="1"/>
  <c r="U606" i="1" s="1"/>
  <c r="Q605" i="1"/>
  <c r="S605" i="1"/>
  <c r="T605" i="1" s="1"/>
  <c r="I605" i="1" s="1"/>
  <c r="U605" i="1" s="1"/>
  <c r="Q604" i="1"/>
  <c r="S604" i="1"/>
  <c r="T604" i="1" s="1"/>
  <c r="I604" i="1" s="1"/>
  <c r="U604" i="1" s="1"/>
  <c r="Q603" i="1"/>
  <c r="S603" i="1"/>
  <c r="T603" i="1" s="1"/>
  <c r="I603" i="1" s="1"/>
  <c r="U603" i="1" s="1"/>
  <c r="Q602" i="1"/>
  <c r="S602" i="1"/>
  <c r="T602" i="1" s="1"/>
  <c r="I602" i="1" s="1"/>
  <c r="U602" i="1" s="1"/>
  <c r="Q601" i="1"/>
  <c r="S601" i="1"/>
  <c r="T601" i="1" s="1"/>
  <c r="I601" i="1" s="1"/>
  <c r="U601" i="1" s="1"/>
  <c r="Q600" i="1"/>
  <c r="S600" i="1"/>
  <c r="T600" i="1" s="1"/>
  <c r="I600" i="1" s="1"/>
  <c r="U600" i="1" s="1"/>
  <c r="Q599" i="1"/>
  <c r="S599" i="1"/>
  <c r="T599" i="1" s="1"/>
  <c r="I599" i="1" s="1"/>
  <c r="U599" i="1" s="1"/>
  <c r="Q598" i="1"/>
  <c r="S598" i="1"/>
  <c r="T598" i="1" s="1"/>
  <c r="I598" i="1" s="1"/>
  <c r="U598" i="1" s="1"/>
  <c r="Q597" i="1"/>
  <c r="S597" i="1"/>
  <c r="T597" i="1" s="1"/>
  <c r="I597" i="1" s="1"/>
  <c r="U597" i="1" s="1"/>
  <c r="Q596" i="1"/>
  <c r="S596" i="1"/>
  <c r="T596" i="1" s="1"/>
  <c r="I596" i="1" s="1"/>
  <c r="U596" i="1" s="1"/>
  <c r="Q595" i="1"/>
  <c r="S595" i="1"/>
  <c r="T595" i="1" s="1"/>
  <c r="I595" i="1" s="1"/>
  <c r="U595" i="1" s="1"/>
  <c r="Q594" i="1"/>
  <c r="S594" i="1"/>
  <c r="T594" i="1" s="1"/>
  <c r="I594" i="1" s="1"/>
  <c r="U594" i="1" s="1"/>
  <c r="Q593" i="1"/>
  <c r="S593" i="1"/>
  <c r="T593" i="1" s="1"/>
  <c r="I593" i="1" s="1"/>
  <c r="U593" i="1" s="1"/>
  <c r="Q592" i="1"/>
  <c r="S592" i="1"/>
  <c r="T592" i="1" s="1"/>
  <c r="I592" i="1" s="1"/>
  <c r="U592" i="1" s="1"/>
  <c r="Q591" i="1"/>
  <c r="S591" i="1"/>
  <c r="T591" i="1" s="1"/>
  <c r="I591" i="1" s="1"/>
  <c r="U591" i="1" s="1"/>
  <c r="Q590" i="1"/>
  <c r="S590" i="1"/>
  <c r="T590" i="1" s="1"/>
  <c r="I590" i="1" s="1"/>
  <c r="U590" i="1" s="1"/>
  <c r="Q589" i="1"/>
  <c r="S589" i="1"/>
  <c r="T589" i="1" s="1"/>
  <c r="I589" i="1" s="1"/>
  <c r="U589" i="1" s="1"/>
  <c r="Q588" i="1"/>
  <c r="S588" i="1"/>
  <c r="T588" i="1" s="1"/>
  <c r="I588" i="1" s="1"/>
  <c r="U588" i="1" s="1"/>
  <c r="Q587" i="1"/>
  <c r="S587" i="1"/>
  <c r="T587" i="1" s="1"/>
  <c r="I587" i="1" s="1"/>
  <c r="U587" i="1" s="1"/>
  <c r="Q586" i="1"/>
  <c r="S586" i="1"/>
  <c r="T586" i="1" s="1"/>
  <c r="I586" i="1" s="1"/>
  <c r="U586" i="1" s="1"/>
  <c r="Q585" i="1"/>
  <c r="S585" i="1"/>
  <c r="T585" i="1" s="1"/>
  <c r="I585" i="1" s="1"/>
  <c r="U585" i="1" s="1"/>
  <c r="Q584" i="1"/>
  <c r="S584" i="1"/>
  <c r="T584" i="1" s="1"/>
  <c r="I584" i="1" s="1"/>
  <c r="U584" i="1" s="1"/>
  <c r="Q583" i="1"/>
  <c r="S583" i="1"/>
  <c r="T583" i="1" s="1"/>
  <c r="I583" i="1" s="1"/>
  <c r="U583" i="1" s="1"/>
  <c r="Q582" i="1"/>
  <c r="S582" i="1"/>
  <c r="T582" i="1" s="1"/>
  <c r="I582" i="1" s="1"/>
  <c r="U582" i="1" s="1"/>
  <c r="Q581" i="1"/>
  <c r="S581" i="1"/>
  <c r="T581" i="1" s="1"/>
  <c r="I581" i="1" s="1"/>
  <c r="U581" i="1" s="1"/>
  <c r="Q580" i="1"/>
  <c r="S580" i="1"/>
  <c r="T580" i="1" s="1"/>
  <c r="I580" i="1" s="1"/>
  <c r="U580" i="1" s="1"/>
  <c r="Q579" i="1"/>
  <c r="S579" i="1"/>
  <c r="T579" i="1" s="1"/>
  <c r="I579" i="1" s="1"/>
  <c r="U579" i="1" s="1"/>
  <c r="Q578" i="1"/>
  <c r="S578" i="1"/>
  <c r="T578" i="1" s="1"/>
  <c r="I578" i="1" s="1"/>
  <c r="U578" i="1" s="1"/>
  <c r="Q577" i="1"/>
  <c r="S577" i="1"/>
  <c r="T577" i="1" s="1"/>
  <c r="I577" i="1" s="1"/>
  <c r="U577" i="1" s="1"/>
  <c r="Q576" i="1"/>
  <c r="S576" i="1"/>
  <c r="T576" i="1" s="1"/>
  <c r="I576" i="1" s="1"/>
  <c r="U576" i="1" s="1"/>
  <c r="Q575" i="1"/>
  <c r="S575" i="1"/>
  <c r="T575" i="1" s="1"/>
  <c r="I575" i="1" s="1"/>
  <c r="U575" i="1" s="1"/>
  <c r="Q574" i="1"/>
  <c r="S574" i="1"/>
  <c r="T574" i="1" s="1"/>
  <c r="I574" i="1" s="1"/>
  <c r="U574" i="1" s="1"/>
  <c r="Q573" i="1"/>
  <c r="S573" i="1"/>
  <c r="T573" i="1" s="1"/>
  <c r="I573" i="1" s="1"/>
  <c r="U573" i="1" s="1"/>
  <c r="Q572" i="1"/>
  <c r="S572" i="1"/>
  <c r="T572" i="1" s="1"/>
  <c r="I572" i="1" s="1"/>
  <c r="U572" i="1" s="1"/>
  <c r="Q571" i="1"/>
  <c r="S571" i="1"/>
  <c r="T571" i="1" s="1"/>
  <c r="I571" i="1" s="1"/>
  <c r="U571" i="1" s="1"/>
  <c r="Q570" i="1"/>
  <c r="S570" i="1"/>
  <c r="T570" i="1" s="1"/>
  <c r="I570" i="1" s="1"/>
  <c r="U570" i="1" s="1"/>
  <c r="Q569" i="1"/>
  <c r="S569" i="1"/>
  <c r="T569" i="1" s="1"/>
  <c r="I569" i="1" s="1"/>
  <c r="U569" i="1" s="1"/>
  <c r="Q568" i="1"/>
  <c r="S568" i="1"/>
  <c r="T568" i="1" s="1"/>
  <c r="I568" i="1" s="1"/>
  <c r="U568" i="1" s="1"/>
  <c r="Q567" i="1"/>
  <c r="S567" i="1"/>
  <c r="T567" i="1" s="1"/>
  <c r="I567" i="1" s="1"/>
  <c r="U567" i="1" s="1"/>
  <c r="Q566" i="1"/>
  <c r="S566" i="1"/>
  <c r="T566" i="1" s="1"/>
  <c r="I566" i="1" s="1"/>
  <c r="U566" i="1" s="1"/>
  <c r="Q565" i="1"/>
  <c r="S565" i="1"/>
  <c r="T565" i="1" s="1"/>
  <c r="I565" i="1" s="1"/>
  <c r="U565" i="1" s="1"/>
  <c r="Q564" i="1"/>
  <c r="S564" i="1"/>
  <c r="T564" i="1" s="1"/>
  <c r="I564" i="1" s="1"/>
  <c r="U564" i="1" s="1"/>
  <c r="Q563" i="1"/>
  <c r="S563" i="1"/>
  <c r="T563" i="1" s="1"/>
  <c r="I563" i="1" s="1"/>
  <c r="U563" i="1" s="1"/>
  <c r="Q562" i="1"/>
  <c r="S562" i="1"/>
  <c r="T562" i="1" s="1"/>
  <c r="I562" i="1" s="1"/>
  <c r="U562" i="1" s="1"/>
  <c r="Q561" i="1"/>
  <c r="S561" i="1"/>
  <c r="T561" i="1" s="1"/>
  <c r="I561" i="1" s="1"/>
  <c r="U561" i="1" s="1"/>
  <c r="Q560" i="1"/>
  <c r="S560" i="1"/>
  <c r="T560" i="1" s="1"/>
  <c r="I560" i="1" s="1"/>
  <c r="U560" i="1" s="1"/>
  <c r="Q559" i="1"/>
  <c r="S559" i="1"/>
  <c r="T559" i="1" s="1"/>
  <c r="I559" i="1" s="1"/>
  <c r="U559" i="1" s="1"/>
  <c r="Q558" i="1"/>
  <c r="S558" i="1"/>
  <c r="T558" i="1" s="1"/>
  <c r="I558" i="1" s="1"/>
  <c r="U558" i="1" s="1"/>
  <c r="Q557" i="1"/>
  <c r="S557" i="1"/>
  <c r="T557" i="1" s="1"/>
  <c r="I557" i="1" s="1"/>
  <c r="U557" i="1" s="1"/>
  <c r="Q556" i="1"/>
  <c r="S556" i="1"/>
  <c r="T556" i="1" s="1"/>
  <c r="I556" i="1" s="1"/>
  <c r="U556" i="1" s="1"/>
  <c r="Q555" i="1"/>
  <c r="S555" i="1"/>
  <c r="T555" i="1" s="1"/>
  <c r="I555" i="1" s="1"/>
  <c r="U555" i="1" s="1"/>
  <c r="Q554" i="1"/>
  <c r="S554" i="1"/>
  <c r="T554" i="1" s="1"/>
  <c r="I554" i="1" s="1"/>
  <c r="U554" i="1" s="1"/>
  <c r="Q553" i="1"/>
  <c r="S553" i="1"/>
  <c r="T553" i="1" s="1"/>
  <c r="I553" i="1" s="1"/>
  <c r="U553" i="1" s="1"/>
  <c r="Q552" i="1"/>
  <c r="S552" i="1"/>
  <c r="T552" i="1" s="1"/>
  <c r="I552" i="1" s="1"/>
  <c r="U552" i="1" s="1"/>
  <c r="Q551" i="1"/>
  <c r="S551" i="1"/>
  <c r="T551" i="1" s="1"/>
  <c r="I551" i="1" s="1"/>
  <c r="U551" i="1" s="1"/>
  <c r="Q550" i="1"/>
  <c r="S550" i="1"/>
  <c r="T550" i="1" s="1"/>
  <c r="I550" i="1" s="1"/>
  <c r="U550" i="1" s="1"/>
  <c r="Q549" i="1"/>
  <c r="S549" i="1"/>
  <c r="T549" i="1" s="1"/>
  <c r="I549" i="1" s="1"/>
  <c r="U549" i="1" s="1"/>
  <c r="Q548" i="1"/>
  <c r="S548" i="1"/>
  <c r="T548" i="1" s="1"/>
  <c r="I548" i="1" s="1"/>
  <c r="U548" i="1" s="1"/>
  <c r="Q547" i="1"/>
  <c r="S547" i="1"/>
  <c r="T547" i="1" s="1"/>
  <c r="I547" i="1" s="1"/>
  <c r="U547" i="1" s="1"/>
  <c r="Q546" i="1"/>
  <c r="S546" i="1"/>
  <c r="T546" i="1" s="1"/>
  <c r="I546" i="1" s="1"/>
  <c r="U546" i="1" s="1"/>
  <c r="Q545" i="1"/>
  <c r="S545" i="1"/>
  <c r="T545" i="1" s="1"/>
  <c r="I545" i="1" s="1"/>
  <c r="U545" i="1" s="1"/>
  <c r="Q544" i="1"/>
  <c r="S544" i="1"/>
  <c r="T544" i="1" s="1"/>
  <c r="I544" i="1" s="1"/>
  <c r="U544" i="1" s="1"/>
  <c r="Q543" i="1"/>
  <c r="S543" i="1"/>
  <c r="T543" i="1" s="1"/>
  <c r="I543" i="1" s="1"/>
  <c r="U543" i="1" s="1"/>
  <c r="Q542" i="1"/>
  <c r="S542" i="1"/>
  <c r="T542" i="1" s="1"/>
  <c r="I542" i="1" s="1"/>
  <c r="U542" i="1" s="1"/>
  <c r="Q541" i="1"/>
  <c r="S541" i="1"/>
  <c r="T541" i="1" s="1"/>
  <c r="I541" i="1" s="1"/>
  <c r="U541" i="1" s="1"/>
  <c r="Q540" i="1"/>
  <c r="S540" i="1"/>
  <c r="T540" i="1" s="1"/>
  <c r="I540" i="1" s="1"/>
  <c r="U540" i="1" s="1"/>
  <c r="Q539" i="1"/>
  <c r="S539" i="1"/>
  <c r="T539" i="1" s="1"/>
  <c r="I539" i="1" s="1"/>
  <c r="U539" i="1" s="1"/>
  <c r="Q538" i="1"/>
  <c r="S538" i="1"/>
  <c r="T538" i="1" s="1"/>
  <c r="I538" i="1" s="1"/>
  <c r="U538" i="1" s="1"/>
  <c r="Q537" i="1"/>
  <c r="S537" i="1"/>
  <c r="T537" i="1" s="1"/>
  <c r="I537" i="1" s="1"/>
  <c r="U537" i="1" s="1"/>
  <c r="Q536" i="1"/>
  <c r="S536" i="1"/>
  <c r="T536" i="1" s="1"/>
  <c r="I536" i="1" s="1"/>
  <c r="U536" i="1" s="1"/>
  <c r="Q535" i="1"/>
  <c r="S535" i="1"/>
  <c r="T535" i="1" s="1"/>
  <c r="I535" i="1" s="1"/>
  <c r="U535" i="1" s="1"/>
  <c r="Q534" i="1"/>
  <c r="S534" i="1"/>
  <c r="T534" i="1" s="1"/>
  <c r="I534" i="1" s="1"/>
  <c r="U534" i="1" s="1"/>
  <c r="Q533" i="1"/>
  <c r="S533" i="1"/>
  <c r="T533" i="1" s="1"/>
  <c r="I533" i="1" s="1"/>
  <c r="U533" i="1" s="1"/>
  <c r="Q532" i="1"/>
  <c r="S532" i="1"/>
  <c r="T532" i="1" s="1"/>
  <c r="I532" i="1" s="1"/>
  <c r="U532" i="1" s="1"/>
  <c r="Q531" i="1"/>
  <c r="S531" i="1"/>
  <c r="T531" i="1" s="1"/>
  <c r="I531" i="1" s="1"/>
  <c r="U531" i="1" s="1"/>
  <c r="Q530" i="1"/>
  <c r="S530" i="1"/>
  <c r="T530" i="1" s="1"/>
  <c r="I530" i="1" s="1"/>
  <c r="U530" i="1" s="1"/>
  <c r="Q529" i="1"/>
  <c r="S529" i="1"/>
  <c r="T529" i="1" s="1"/>
  <c r="I529" i="1" s="1"/>
  <c r="U529" i="1" s="1"/>
  <c r="Q528" i="1"/>
  <c r="S528" i="1"/>
  <c r="T528" i="1" s="1"/>
  <c r="I528" i="1" s="1"/>
  <c r="U528" i="1" s="1"/>
  <c r="Q527" i="1"/>
  <c r="S527" i="1"/>
  <c r="T527" i="1" s="1"/>
  <c r="I527" i="1" s="1"/>
  <c r="U527" i="1" s="1"/>
  <c r="Q526" i="1"/>
  <c r="S526" i="1"/>
  <c r="T526" i="1" s="1"/>
  <c r="I526" i="1" s="1"/>
  <c r="U526" i="1" s="1"/>
  <c r="Q525" i="1"/>
  <c r="S525" i="1"/>
  <c r="T525" i="1" s="1"/>
  <c r="I525" i="1" s="1"/>
  <c r="U525" i="1" s="1"/>
  <c r="Q524" i="1"/>
  <c r="S524" i="1"/>
  <c r="T524" i="1" s="1"/>
  <c r="I524" i="1" s="1"/>
  <c r="U524" i="1" s="1"/>
  <c r="Q523" i="1"/>
  <c r="S523" i="1"/>
  <c r="T523" i="1" s="1"/>
  <c r="I523" i="1" s="1"/>
  <c r="U523" i="1" s="1"/>
  <c r="Q522" i="1"/>
  <c r="S522" i="1"/>
  <c r="T522" i="1" s="1"/>
  <c r="I522" i="1" s="1"/>
  <c r="U522" i="1" s="1"/>
  <c r="Q521" i="1"/>
  <c r="S521" i="1"/>
  <c r="T521" i="1" s="1"/>
  <c r="I521" i="1" s="1"/>
  <c r="U521" i="1" s="1"/>
  <c r="Q520" i="1"/>
  <c r="S520" i="1"/>
  <c r="T520" i="1" s="1"/>
  <c r="I520" i="1" s="1"/>
  <c r="U520" i="1" s="1"/>
  <c r="Q519" i="1"/>
  <c r="S519" i="1"/>
  <c r="T519" i="1" s="1"/>
  <c r="I519" i="1" s="1"/>
  <c r="U519" i="1" s="1"/>
  <c r="Q518" i="1"/>
  <c r="S518" i="1"/>
  <c r="T518" i="1" s="1"/>
  <c r="I518" i="1" s="1"/>
  <c r="U518" i="1" s="1"/>
  <c r="Q517" i="1"/>
  <c r="S517" i="1"/>
  <c r="T517" i="1" s="1"/>
  <c r="I517" i="1" s="1"/>
  <c r="U517" i="1" s="1"/>
  <c r="Q516" i="1"/>
  <c r="S516" i="1"/>
  <c r="T516" i="1" s="1"/>
  <c r="I516" i="1" s="1"/>
  <c r="U516" i="1" s="1"/>
  <c r="Q515" i="1"/>
  <c r="S515" i="1"/>
  <c r="T515" i="1" s="1"/>
  <c r="I515" i="1" s="1"/>
  <c r="U515" i="1" s="1"/>
  <c r="Q514" i="1"/>
  <c r="S514" i="1"/>
  <c r="T514" i="1" s="1"/>
  <c r="I514" i="1" s="1"/>
  <c r="U514" i="1" s="1"/>
  <c r="Q513" i="1"/>
  <c r="S513" i="1"/>
  <c r="T513" i="1" s="1"/>
  <c r="I513" i="1" s="1"/>
  <c r="U513" i="1" s="1"/>
  <c r="Q512" i="1"/>
  <c r="S512" i="1"/>
  <c r="T512" i="1" s="1"/>
  <c r="I512" i="1" s="1"/>
  <c r="U512" i="1" s="1"/>
  <c r="Q511" i="1"/>
  <c r="S511" i="1"/>
  <c r="T511" i="1" s="1"/>
  <c r="I511" i="1" s="1"/>
  <c r="U511" i="1" s="1"/>
  <c r="Q510" i="1"/>
  <c r="S510" i="1"/>
  <c r="T510" i="1" s="1"/>
  <c r="I510" i="1" s="1"/>
  <c r="U510" i="1" s="1"/>
  <c r="Q509" i="1"/>
  <c r="S509" i="1"/>
  <c r="T509" i="1" s="1"/>
  <c r="I509" i="1" s="1"/>
  <c r="U509" i="1" s="1"/>
  <c r="Q508" i="1"/>
  <c r="S508" i="1"/>
  <c r="T508" i="1" s="1"/>
  <c r="I508" i="1" s="1"/>
  <c r="U508" i="1" s="1"/>
  <c r="Q507" i="1"/>
  <c r="S507" i="1"/>
  <c r="T507" i="1" s="1"/>
  <c r="I507" i="1" s="1"/>
  <c r="U507" i="1" s="1"/>
  <c r="Q506" i="1"/>
  <c r="S506" i="1"/>
  <c r="T506" i="1" s="1"/>
  <c r="I506" i="1" s="1"/>
  <c r="U506" i="1" s="1"/>
  <c r="Q505" i="1"/>
  <c r="S505" i="1"/>
  <c r="T505" i="1" s="1"/>
  <c r="I505" i="1" s="1"/>
  <c r="U505" i="1" s="1"/>
  <c r="Q504" i="1"/>
  <c r="S504" i="1"/>
  <c r="T504" i="1" s="1"/>
  <c r="I504" i="1" s="1"/>
  <c r="U504" i="1" s="1"/>
  <c r="Q503" i="1"/>
  <c r="S503" i="1"/>
  <c r="T503" i="1" s="1"/>
  <c r="I503" i="1" s="1"/>
  <c r="U503" i="1" s="1"/>
  <c r="Q502" i="1"/>
  <c r="S502" i="1"/>
  <c r="T502" i="1" s="1"/>
  <c r="I502" i="1" s="1"/>
  <c r="U502" i="1" s="1"/>
  <c r="Q501" i="1"/>
  <c r="S501" i="1"/>
  <c r="T501" i="1" s="1"/>
  <c r="I501" i="1" s="1"/>
  <c r="U501" i="1" s="1"/>
  <c r="Q500" i="1"/>
  <c r="S500" i="1"/>
  <c r="T500" i="1" s="1"/>
  <c r="I500" i="1" s="1"/>
  <c r="U500" i="1" s="1"/>
  <c r="Q499" i="1"/>
  <c r="S499" i="1"/>
  <c r="T499" i="1" s="1"/>
  <c r="I499" i="1" s="1"/>
  <c r="U499" i="1" s="1"/>
  <c r="Q498" i="1"/>
  <c r="S498" i="1"/>
  <c r="T498" i="1" s="1"/>
  <c r="I498" i="1" s="1"/>
  <c r="U498" i="1" s="1"/>
  <c r="Q497" i="1"/>
  <c r="S497" i="1"/>
  <c r="T497" i="1" s="1"/>
  <c r="I497" i="1" s="1"/>
  <c r="U497" i="1" s="1"/>
  <c r="Q496" i="1"/>
  <c r="S496" i="1"/>
  <c r="T496" i="1" s="1"/>
  <c r="I496" i="1" s="1"/>
  <c r="U496" i="1" s="1"/>
  <c r="Q495" i="1"/>
  <c r="S495" i="1"/>
  <c r="T495" i="1" s="1"/>
  <c r="I495" i="1" s="1"/>
  <c r="U495" i="1" s="1"/>
  <c r="Q494" i="1"/>
  <c r="S494" i="1"/>
  <c r="T494" i="1" s="1"/>
  <c r="I494" i="1" s="1"/>
  <c r="U494" i="1" s="1"/>
  <c r="Q493" i="1"/>
  <c r="S493" i="1"/>
  <c r="T493" i="1" s="1"/>
  <c r="I493" i="1" s="1"/>
  <c r="U493" i="1" s="1"/>
  <c r="Q492" i="1"/>
  <c r="S492" i="1"/>
  <c r="T492" i="1" s="1"/>
  <c r="I492" i="1" s="1"/>
  <c r="U492" i="1" s="1"/>
  <c r="Q491" i="1"/>
  <c r="S491" i="1"/>
  <c r="T491" i="1" s="1"/>
  <c r="I491" i="1" s="1"/>
  <c r="U491" i="1" s="1"/>
  <c r="Q490" i="1"/>
  <c r="S490" i="1"/>
  <c r="T490" i="1" s="1"/>
  <c r="I490" i="1" s="1"/>
  <c r="U490" i="1" s="1"/>
  <c r="Q489" i="1"/>
  <c r="S489" i="1"/>
  <c r="T489" i="1" s="1"/>
  <c r="I489" i="1" s="1"/>
  <c r="U489" i="1" s="1"/>
  <c r="Q488" i="1"/>
  <c r="S488" i="1"/>
  <c r="T488" i="1" s="1"/>
  <c r="I488" i="1" s="1"/>
  <c r="U488" i="1" s="1"/>
  <c r="Q487" i="1"/>
  <c r="S487" i="1"/>
  <c r="T487" i="1" s="1"/>
  <c r="I487" i="1" s="1"/>
  <c r="U487" i="1" s="1"/>
  <c r="Q486" i="1"/>
  <c r="S486" i="1"/>
  <c r="T486" i="1" s="1"/>
  <c r="I486" i="1" s="1"/>
  <c r="U486" i="1" s="1"/>
  <c r="Q485" i="1"/>
  <c r="S485" i="1"/>
  <c r="T485" i="1" s="1"/>
  <c r="I485" i="1" s="1"/>
  <c r="U485" i="1" s="1"/>
  <c r="Q484" i="1"/>
  <c r="S484" i="1"/>
  <c r="T484" i="1" s="1"/>
  <c r="I484" i="1" s="1"/>
  <c r="U484" i="1" s="1"/>
  <c r="Q483" i="1"/>
  <c r="S483" i="1"/>
  <c r="T483" i="1" s="1"/>
  <c r="I483" i="1" s="1"/>
  <c r="U483" i="1" s="1"/>
  <c r="Q482" i="1"/>
  <c r="S482" i="1"/>
  <c r="T482" i="1" s="1"/>
  <c r="I482" i="1" s="1"/>
  <c r="U482" i="1" s="1"/>
  <c r="Q481" i="1"/>
  <c r="S481" i="1"/>
  <c r="T481" i="1" s="1"/>
  <c r="I481" i="1" s="1"/>
  <c r="U481" i="1" s="1"/>
  <c r="Q480" i="1"/>
  <c r="S480" i="1"/>
  <c r="T480" i="1" s="1"/>
  <c r="I480" i="1" s="1"/>
  <c r="U480" i="1" s="1"/>
  <c r="Q479" i="1"/>
  <c r="S479" i="1"/>
  <c r="T479" i="1" s="1"/>
  <c r="I479" i="1" s="1"/>
  <c r="U479" i="1" s="1"/>
  <c r="Q478" i="1"/>
  <c r="S478" i="1"/>
  <c r="T478" i="1" s="1"/>
  <c r="I478" i="1" s="1"/>
  <c r="U478" i="1" s="1"/>
  <c r="Q477" i="1"/>
  <c r="S477" i="1"/>
  <c r="T477" i="1" s="1"/>
  <c r="I477" i="1" s="1"/>
  <c r="U477" i="1" s="1"/>
  <c r="Q476" i="1"/>
  <c r="S476" i="1"/>
  <c r="T476" i="1" s="1"/>
  <c r="I476" i="1" s="1"/>
  <c r="U476" i="1" s="1"/>
  <c r="Q475" i="1"/>
  <c r="S475" i="1"/>
  <c r="T475" i="1" s="1"/>
  <c r="I475" i="1" s="1"/>
  <c r="U475" i="1" s="1"/>
  <c r="Q474" i="1"/>
  <c r="S474" i="1"/>
  <c r="T474" i="1" s="1"/>
  <c r="I474" i="1" s="1"/>
  <c r="U474" i="1" s="1"/>
  <c r="Q473" i="1"/>
  <c r="S473" i="1"/>
  <c r="T473" i="1" s="1"/>
  <c r="I473" i="1" s="1"/>
  <c r="U473" i="1" s="1"/>
  <c r="Q472" i="1"/>
  <c r="S472" i="1"/>
  <c r="T472" i="1" s="1"/>
  <c r="I472" i="1" s="1"/>
  <c r="U472" i="1" s="1"/>
  <c r="Q471" i="1"/>
  <c r="S471" i="1"/>
  <c r="T471" i="1" s="1"/>
  <c r="I471" i="1" s="1"/>
  <c r="U471" i="1" s="1"/>
  <c r="Q470" i="1"/>
  <c r="S470" i="1"/>
  <c r="T470" i="1" s="1"/>
  <c r="I470" i="1" s="1"/>
  <c r="U470" i="1" s="1"/>
  <c r="Q469" i="1"/>
  <c r="S469" i="1"/>
  <c r="T469" i="1" s="1"/>
  <c r="I469" i="1" s="1"/>
  <c r="U469" i="1" s="1"/>
  <c r="Q468" i="1"/>
  <c r="S468" i="1"/>
  <c r="T468" i="1" s="1"/>
  <c r="I468" i="1" s="1"/>
  <c r="U468" i="1" s="1"/>
  <c r="Q467" i="1"/>
  <c r="S467" i="1"/>
  <c r="T467" i="1" s="1"/>
  <c r="I467" i="1" s="1"/>
  <c r="U467" i="1" s="1"/>
  <c r="Q466" i="1"/>
  <c r="S466" i="1"/>
  <c r="T466" i="1" s="1"/>
  <c r="I466" i="1" s="1"/>
  <c r="U466" i="1" s="1"/>
  <c r="Q465" i="1"/>
  <c r="S465" i="1"/>
  <c r="T465" i="1" s="1"/>
  <c r="I465" i="1" s="1"/>
  <c r="U465" i="1" s="1"/>
  <c r="Q464" i="1"/>
  <c r="S464" i="1"/>
  <c r="T464" i="1" s="1"/>
  <c r="I464" i="1" s="1"/>
  <c r="U464" i="1" s="1"/>
  <c r="Q463" i="1"/>
  <c r="S463" i="1"/>
  <c r="T463" i="1" s="1"/>
  <c r="I463" i="1" s="1"/>
  <c r="U463" i="1" s="1"/>
  <c r="Q462" i="1"/>
  <c r="S462" i="1"/>
  <c r="T462" i="1" s="1"/>
  <c r="I462" i="1" s="1"/>
  <c r="U462" i="1" s="1"/>
  <c r="Q461" i="1"/>
  <c r="S461" i="1"/>
  <c r="T461" i="1" s="1"/>
  <c r="I461" i="1" s="1"/>
  <c r="U461" i="1" s="1"/>
  <c r="Q460" i="1"/>
  <c r="S460" i="1"/>
  <c r="T460" i="1" s="1"/>
  <c r="I460" i="1" s="1"/>
  <c r="U460" i="1" s="1"/>
  <c r="Q459" i="1"/>
  <c r="S459" i="1"/>
  <c r="T459" i="1" s="1"/>
  <c r="I459" i="1" s="1"/>
  <c r="U459" i="1" s="1"/>
  <c r="Q458" i="1"/>
  <c r="S458" i="1"/>
  <c r="T458" i="1" s="1"/>
  <c r="I458" i="1" s="1"/>
  <c r="U458" i="1" s="1"/>
  <c r="Q457" i="1"/>
  <c r="S457" i="1"/>
  <c r="T457" i="1" s="1"/>
  <c r="I457" i="1" s="1"/>
  <c r="U457" i="1" s="1"/>
  <c r="Q456" i="1"/>
  <c r="S456" i="1"/>
  <c r="T456" i="1" s="1"/>
  <c r="I456" i="1" s="1"/>
  <c r="U456" i="1" s="1"/>
  <c r="Q455" i="1"/>
  <c r="S455" i="1"/>
  <c r="T455" i="1" s="1"/>
  <c r="I455" i="1" s="1"/>
  <c r="U455" i="1" s="1"/>
  <c r="Q454" i="1"/>
  <c r="S454" i="1"/>
  <c r="T454" i="1" s="1"/>
  <c r="I454" i="1" s="1"/>
  <c r="U454" i="1" s="1"/>
  <c r="Q453" i="1"/>
  <c r="S453" i="1"/>
  <c r="T453" i="1" s="1"/>
  <c r="I453" i="1" s="1"/>
  <c r="U453" i="1" s="1"/>
  <c r="Q452" i="1"/>
  <c r="S452" i="1"/>
  <c r="T452" i="1" s="1"/>
  <c r="I452" i="1" s="1"/>
  <c r="U452" i="1" s="1"/>
  <c r="Q451" i="1"/>
  <c r="S451" i="1"/>
  <c r="T451" i="1" s="1"/>
  <c r="I451" i="1" s="1"/>
  <c r="U451" i="1" s="1"/>
  <c r="Q450" i="1"/>
  <c r="S450" i="1"/>
  <c r="T450" i="1" s="1"/>
  <c r="I450" i="1" s="1"/>
  <c r="U450" i="1" s="1"/>
  <c r="Q449" i="1"/>
  <c r="S449" i="1"/>
  <c r="T449" i="1" s="1"/>
  <c r="I449" i="1" s="1"/>
  <c r="U449" i="1" s="1"/>
  <c r="Q448" i="1"/>
  <c r="S448" i="1"/>
  <c r="T448" i="1" s="1"/>
  <c r="I448" i="1" s="1"/>
  <c r="U448" i="1" s="1"/>
  <c r="Q447" i="1"/>
  <c r="S447" i="1"/>
  <c r="T447" i="1" s="1"/>
  <c r="I447" i="1" s="1"/>
  <c r="U447" i="1" s="1"/>
  <c r="Q446" i="1"/>
  <c r="S446" i="1"/>
  <c r="T446" i="1" s="1"/>
  <c r="I446" i="1" s="1"/>
  <c r="U446" i="1" s="1"/>
  <c r="Q445" i="1"/>
  <c r="S445" i="1"/>
  <c r="T445" i="1" s="1"/>
  <c r="I445" i="1" s="1"/>
  <c r="U445" i="1" s="1"/>
  <c r="Q444" i="1"/>
  <c r="S444" i="1"/>
  <c r="T444" i="1" s="1"/>
  <c r="I444" i="1" s="1"/>
  <c r="U444" i="1" s="1"/>
  <c r="Q443" i="1"/>
  <c r="S443" i="1"/>
  <c r="T443" i="1" s="1"/>
  <c r="I443" i="1" s="1"/>
  <c r="U443" i="1" s="1"/>
  <c r="Q442" i="1"/>
  <c r="S442" i="1"/>
  <c r="T442" i="1" s="1"/>
  <c r="I442" i="1" s="1"/>
  <c r="U442" i="1" s="1"/>
  <c r="Q441" i="1"/>
  <c r="S441" i="1"/>
  <c r="T441" i="1" s="1"/>
  <c r="I441" i="1" s="1"/>
  <c r="U441" i="1" s="1"/>
  <c r="Q440" i="1"/>
  <c r="S440" i="1"/>
  <c r="T440" i="1" s="1"/>
  <c r="I440" i="1" s="1"/>
  <c r="U440" i="1" s="1"/>
  <c r="Q439" i="1"/>
  <c r="S439" i="1"/>
  <c r="T439" i="1" s="1"/>
  <c r="I439" i="1" s="1"/>
  <c r="U439" i="1" s="1"/>
  <c r="Q438" i="1"/>
  <c r="S438" i="1"/>
  <c r="T438" i="1" s="1"/>
  <c r="I438" i="1" s="1"/>
  <c r="U438" i="1" s="1"/>
  <c r="Q437" i="1"/>
  <c r="S437" i="1"/>
  <c r="T437" i="1" s="1"/>
  <c r="I437" i="1" s="1"/>
  <c r="U437" i="1" s="1"/>
  <c r="Q436" i="1"/>
  <c r="S436" i="1"/>
  <c r="T436" i="1" s="1"/>
  <c r="I436" i="1" s="1"/>
  <c r="U436" i="1" s="1"/>
  <c r="Q435" i="1"/>
  <c r="S435" i="1"/>
  <c r="T435" i="1" s="1"/>
  <c r="I435" i="1" s="1"/>
  <c r="U435" i="1" s="1"/>
  <c r="Q434" i="1"/>
  <c r="S434" i="1"/>
  <c r="T434" i="1" s="1"/>
  <c r="I434" i="1" s="1"/>
  <c r="U434" i="1" s="1"/>
  <c r="Q433" i="1"/>
  <c r="S433" i="1"/>
  <c r="T433" i="1" s="1"/>
  <c r="I433" i="1" s="1"/>
  <c r="U433" i="1" s="1"/>
  <c r="Q432" i="1"/>
  <c r="S432" i="1"/>
  <c r="T432" i="1" s="1"/>
  <c r="I432" i="1" s="1"/>
  <c r="U432" i="1" s="1"/>
  <c r="Q431" i="1"/>
  <c r="S431" i="1"/>
  <c r="T431" i="1" s="1"/>
  <c r="I431" i="1" s="1"/>
  <c r="U431" i="1" s="1"/>
  <c r="Q430" i="1"/>
  <c r="S430" i="1"/>
  <c r="T430" i="1" s="1"/>
  <c r="I430" i="1" s="1"/>
  <c r="U430" i="1" s="1"/>
  <c r="Q429" i="1"/>
  <c r="S429" i="1"/>
  <c r="T429" i="1" s="1"/>
  <c r="I429" i="1" s="1"/>
  <c r="U429" i="1" s="1"/>
  <c r="Q428" i="1"/>
  <c r="S428" i="1"/>
  <c r="T428" i="1" s="1"/>
  <c r="I428" i="1" s="1"/>
  <c r="U428" i="1" s="1"/>
  <c r="Q427" i="1"/>
  <c r="S427" i="1"/>
  <c r="T427" i="1" s="1"/>
  <c r="I427" i="1" s="1"/>
  <c r="U427" i="1" s="1"/>
  <c r="Q426" i="1"/>
  <c r="S426" i="1"/>
  <c r="T426" i="1" s="1"/>
  <c r="I426" i="1" s="1"/>
  <c r="U426" i="1" s="1"/>
  <c r="Q425" i="1"/>
  <c r="S425" i="1"/>
  <c r="T425" i="1" s="1"/>
  <c r="I425" i="1" s="1"/>
  <c r="U425" i="1" s="1"/>
  <c r="Q424" i="1"/>
  <c r="S424" i="1"/>
  <c r="T424" i="1" s="1"/>
  <c r="I424" i="1" s="1"/>
  <c r="U424" i="1" s="1"/>
  <c r="Q423" i="1"/>
  <c r="S423" i="1"/>
  <c r="T423" i="1" s="1"/>
  <c r="I423" i="1" s="1"/>
  <c r="U423" i="1" s="1"/>
  <c r="Q422" i="1"/>
  <c r="S422" i="1"/>
  <c r="T422" i="1" s="1"/>
  <c r="I422" i="1" s="1"/>
  <c r="U422" i="1" s="1"/>
  <c r="Q421" i="1"/>
  <c r="S421" i="1"/>
  <c r="T421" i="1" s="1"/>
  <c r="I421" i="1" s="1"/>
  <c r="U421" i="1" s="1"/>
  <c r="Q420" i="1"/>
  <c r="S420" i="1"/>
  <c r="T420" i="1" s="1"/>
  <c r="I420" i="1" s="1"/>
  <c r="U420" i="1" s="1"/>
  <c r="Q419" i="1"/>
  <c r="S419" i="1"/>
  <c r="T419" i="1" s="1"/>
  <c r="I419" i="1" s="1"/>
  <c r="U419" i="1" s="1"/>
  <c r="Q418" i="1"/>
  <c r="S418" i="1"/>
  <c r="T418" i="1" s="1"/>
  <c r="I418" i="1" s="1"/>
  <c r="U418" i="1" s="1"/>
  <c r="Q417" i="1"/>
  <c r="S417" i="1"/>
  <c r="T417" i="1" s="1"/>
  <c r="I417" i="1" s="1"/>
  <c r="U417" i="1" s="1"/>
  <c r="Q416" i="1"/>
  <c r="S416" i="1"/>
  <c r="T416" i="1" s="1"/>
  <c r="I416" i="1" s="1"/>
  <c r="U416" i="1" s="1"/>
  <c r="Q415" i="1"/>
  <c r="S415" i="1"/>
  <c r="T415" i="1" s="1"/>
  <c r="I415" i="1" s="1"/>
  <c r="U415" i="1" s="1"/>
  <c r="Q414" i="1"/>
  <c r="S414" i="1"/>
  <c r="T414" i="1" s="1"/>
  <c r="I414" i="1" s="1"/>
  <c r="U414" i="1" s="1"/>
  <c r="Q413" i="1"/>
  <c r="S413" i="1"/>
  <c r="T413" i="1" s="1"/>
  <c r="I413" i="1" s="1"/>
  <c r="U413" i="1" s="1"/>
  <c r="Q412" i="1"/>
  <c r="S412" i="1"/>
  <c r="T412" i="1" s="1"/>
  <c r="I412" i="1" s="1"/>
  <c r="U412" i="1" s="1"/>
  <c r="Q411" i="1"/>
  <c r="S411" i="1"/>
  <c r="T411" i="1" s="1"/>
  <c r="I411" i="1" s="1"/>
  <c r="U411" i="1" s="1"/>
  <c r="Q410" i="1"/>
  <c r="S410" i="1"/>
  <c r="T410" i="1" s="1"/>
  <c r="I410" i="1" s="1"/>
  <c r="U410" i="1" s="1"/>
  <c r="Q409" i="1"/>
  <c r="S409" i="1"/>
  <c r="T409" i="1" s="1"/>
  <c r="I409" i="1" s="1"/>
  <c r="U409" i="1" s="1"/>
  <c r="Q408" i="1"/>
  <c r="S408" i="1"/>
  <c r="T408" i="1" s="1"/>
  <c r="I408" i="1" s="1"/>
  <c r="U408" i="1" s="1"/>
  <c r="Q407" i="1"/>
  <c r="S407" i="1"/>
  <c r="T407" i="1" s="1"/>
  <c r="I407" i="1" s="1"/>
  <c r="U407" i="1" s="1"/>
  <c r="Q406" i="1"/>
  <c r="S406" i="1"/>
  <c r="T406" i="1" s="1"/>
  <c r="I406" i="1" s="1"/>
  <c r="U406" i="1" s="1"/>
  <c r="Q405" i="1"/>
  <c r="S405" i="1"/>
  <c r="T405" i="1" s="1"/>
  <c r="I405" i="1" s="1"/>
  <c r="U405" i="1" s="1"/>
  <c r="Q404" i="1"/>
  <c r="S404" i="1"/>
  <c r="T404" i="1" s="1"/>
  <c r="I404" i="1" s="1"/>
  <c r="U404" i="1" s="1"/>
  <c r="Q403" i="1"/>
  <c r="S403" i="1"/>
  <c r="T403" i="1" s="1"/>
  <c r="I403" i="1" s="1"/>
  <c r="U403" i="1" s="1"/>
  <c r="Q402" i="1"/>
  <c r="S402" i="1"/>
  <c r="T402" i="1" s="1"/>
  <c r="I402" i="1" s="1"/>
  <c r="U402" i="1" s="1"/>
  <c r="Q401" i="1"/>
  <c r="S401" i="1"/>
  <c r="T401" i="1" s="1"/>
  <c r="I401" i="1" s="1"/>
  <c r="U401" i="1" s="1"/>
  <c r="Q400" i="1"/>
  <c r="S400" i="1"/>
  <c r="T400" i="1" s="1"/>
  <c r="I400" i="1" s="1"/>
  <c r="U400" i="1" s="1"/>
  <c r="Q399" i="1"/>
  <c r="S399" i="1"/>
  <c r="T399" i="1" s="1"/>
  <c r="I399" i="1" s="1"/>
  <c r="U399" i="1" s="1"/>
  <c r="Q398" i="1"/>
  <c r="S398" i="1"/>
  <c r="T398" i="1" s="1"/>
  <c r="I398" i="1" s="1"/>
  <c r="U398" i="1" s="1"/>
  <c r="Q397" i="1"/>
  <c r="S397" i="1"/>
  <c r="T397" i="1" s="1"/>
  <c r="I397" i="1" s="1"/>
  <c r="U397" i="1" s="1"/>
  <c r="Q396" i="1"/>
  <c r="S396" i="1"/>
  <c r="T396" i="1" s="1"/>
  <c r="I396" i="1" s="1"/>
  <c r="U396" i="1" s="1"/>
  <c r="Q395" i="1"/>
  <c r="S395" i="1"/>
  <c r="T395" i="1" s="1"/>
  <c r="I395" i="1" s="1"/>
  <c r="U395" i="1" s="1"/>
  <c r="Q394" i="1"/>
  <c r="S394" i="1"/>
  <c r="T394" i="1" s="1"/>
  <c r="I394" i="1" s="1"/>
  <c r="U394" i="1" s="1"/>
  <c r="Q393" i="1"/>
  <c r="S393" i="1"/>
  <c r="T393" i="1" s="1"/>
  <c r="I393" i="1" s="1"/>
  <c r="U393" i="1" s="1"/>
  <c r="Q392" i="1"/>
  <c r="S392" i="1"/>
  <c r="T392" i="1" s="1"/>
  <c r="I392" i="1" s="1"/>
  <c r="U392" i="1" s="1"/>
  <c r="Q391" i="1"/>
  <c r="S391" i="1"/>
  <c r="T391" i="1" s="1"/>
  <c r="I391" i="1" s="1"/>
  <c r="U391" i="1" s="1"/>
  <c r="Q390" i="1"/>
  <c r="S390" i="1"/>
  <c r="T390" i="1" s="1"/>
  <c r="I390" i="1" s="1"/>
  <c r="U390" i="1" s="1"/>
  <c r="Q389" i="1"/>
  <c r="S389" i="1"/>
  <c r="T389" i="1" s="1"/>
  <c r="I389" i="1" s="1"/>
  <c r="U389" i="1" s="1"/>
  <c r="Q388" i="1"/>
  <c r="S388" i="1"/>
  <c r="T388" i="1" s="1"/>
  <c r="I388" i="1" s="1"/>
  <c r="U388" i="1" s="1"/>
  <c r="Q387" i="1"/>
  <c r="S387" i="1"/>
  <c r="T387" i="1" s="1"/>
  <c r="I387" i="1" s="1"/>
  <c r="U387" i="1" s="1"/>
  <c r="Q386" i="1"/>
  <c r="S386" i="1"/>
  <c r="T386" i="1" s="1"/>
  <c r="I386" i="1" s="1"/>
  <c r="U386" i="1" s="1"/>
  <c r="Q385" i="1"/>
  <c r="S385" i="1"/>
  <c r="T385" i="1" s="1"/>
  <c r="I385" i="1" s="1"/>
  <c r="U385" i="1" s="1"/>
  <c r="Q384" i="1"/>
  <c r="S384" i="1"/>
  <c r="T384" i="1" s="1"/>
  <c r="I384" i="1" s="1"/>
  <c r="U384" i="1" s="1"/>
  <c r="Q383" i="1"/>
  <c r="S383" i="1"/>
  <c r="T383" i="1" s="1"/>
  <c r="I383" i="1" s="1"/>
  <c r="U383" i="1" s="1"/>
  <c r="Q382" i="1"/>
  <c r="S382" i="1"/>
  <c r="T382" i="1" s="1"/>
  <c r="I382" i="1" s="1"/>
  <c r="U382" i="1" s="1"/>
  <c r="Q381" i="1"/>
  <c r="S381" i="1"/>
  <c r="T381" i="1" s="1"/>
  <c r="I381" i="1" s="1"/>
  <c r="U381" i="1" s="1"/>
  <c r="Q380" i="1"/>
  <c r="S380" i="1"/>
  <c r="T380" i="1" s="1"/>
  <c r="I380" i="1" s="1"/>
  <c r="U380" i="1" s="1"/>
  <c r="Q379" i="1"/>
  <c r="S379" i="1"/>
  <c r="T379" i="1" s="1"/>
  <c r="I379" i="1" s="1"/>
  <c r="U379" i="1" s="1"/>
  <c r="Q378" i="1"/>
  <c r="S378" i="1"/>
  <c r="T378" i="1" s="1"/>
  <c r="I378" i="1" s="1"/>
  <c r="U378" i="1" s="1"/>
  <c r="Q377" i="1"/>
  <c r="S377" i="1"/>
  <c r="T377" i="1" s="1"/>
  <c r="I377" i="1" s="1"/>
  <c r="U377" i="1" s="1"/>
  <c r="Q376" i="1"/>
  <c r="S376" i="1"/>
  <c r="T376" i="1" s="1"/>
  <c r="I376" i="1" s="1"/>
  <c r="U376" i="1" s="1"/>
  <c r="Q375" i="1"/>
  <c r="S375" i="1"/>
  <c r="T375" i="1" s="1"/>
  <c r="I375" i="1" s="1"/>
  <c r="U375" i="1" s="1"/>
  <c r="Q374" i="1"/>
  <c r="S374" i="1"/>
  <c r="T374" i="1" s="1"/>
  <c r="I374" i="1" s="1"/>
  <c r="U374" i="1" s="1"/>
  <c r="Q373" i="1"/>
  <c r="S373" i="1"/>
  <c r="T373" i="1" s="1"/>
  <c r="I373" i="1" s="1"/>
  <c r="U373" i="1" s="1"/>
  <c r="Q372" i="1"/>
  <c r="S372" i="1"/>
  <c r="T372" i="1" s="1"/>
  <c r="I372" i="1" s="1"/>
  <c r="U372" i="1" s="1"/>
  <c r="Q371" i="1"/>
  <c r="S371" i="1"/>
  <c r="T371" i="1" s="1"/>
  <c r="I371" i="1" s="1"/>
  <c r="U371" i="1" s="1"/>
  <c r="Q370" i="1"/>
  <c r="S370" i="1"/>
  <c r="T370" i="1" s="1"/>
  <c r="I370" i="1" s="1"/>
  <c r="U370" i="1" s="1"/>
  <c r="Q369" i="1"/>
  <c r="S369" i="1"/>
  <c r="T369" i="1" s="1"/>
  <c r="I369" i="1" s="1"/>
  <c r="U369" i="1" s="1"/>
  <c r="Q368" i="1"/>
  <c r="S368" i="1"/>
  <c r="T368" i="1" s="1"/>
  <c r="I368" i="1" s="1"/>
  <c r="U368" i="1" s="1"/>
  <c r="Q367" i="1"/>
  <c r="S367" i="1"/>
  <c r="T367" i="1" s="1"/>
  <c r="I367" i="1" s="1"/>
  <c r="U367" i="1" s="1"/>
  <c r="Q366" i="1"/>
  <c r="S366" i="1"/>
  <c r="T366" i="1" s="1"/>
  <c r="I366" i="1" s="1"/>
  <c r="U366" i="1" s="1"/>
  <c r="Q365" i="1"/>
  <c r="S365" i="1"/>
  <c r="T365" i="1" s="1"/>
  <c r="I365" i="1" s="1"/>
  <c r="U365" i="1" s="1"/>
  <c r="Q364" i="1"/>
  <c r="S364" i="1"/>
  <c r="T364" i="1" s="1"/>
  <c r="I364" i="1" s="1"/>
  <c r="U364" i="1" s="1"/>
  <c r="Q363" i="1"/>
  <c r="S363" i="1"/>
  <c r="T363" i="1" s="1"/>
  <c r="I363" i="1" s="1"/>
  <c r="U363" i="1" s="1"/>
  <c r="Q362" i="1"/>
  <c r="S362" i="1"/>
  <c r="T362" i="1" s="1"/>
  <c r="I362" i="1" s="1"/>
  <c r="U362" i="1" s="1"/>
  <c r="Q361" i="1"/>
  <c r="S361" i="1"/>
  <c r="T361" i="1" s="1"/>
  <c r="I361" i="1" s="1"/>
  <c r="U361" i="1" s="1"/>
  <c r="Q360" i="1"/>
  <c r="S360" i="1"/>
  <c r="T360" i="1" s="1"/>
  <c r="I360" i="1" s="1"/>
  <c r="U360" i="1" s="1"/>
  <c r="Q359" i="1"/>
  <c r="S359" i="1"/>
  <c r="T359" i="1" s="1"/>
  <c r="I359" i="1" s="1"/>
  <c r="U359" i="1" s="1"/>
  <c r="Q358" i="1"/>
  <c r="S358" i="1"/>
  <c r="T358" i="1" s="1"/>
  <c r="I358" i="1" s="1"/>
  <c r="U358" i="1" s="1"/>
  <c r="Q357" i="1"/>
  <c r="S357" i="1"/>
  <c r="T357" i="1" s="1"/>
  <c r="I357" i="1" s="1"/>
  <c r="U357" i="1" s="1"/>
  <c r="Q356" i="1"/>
  <c r="S356" i="1"/>
  <c r="T356" i="1" s="1"/>
  <c r="I356" i="1" s="1"/>
  <c r="U356" i="1" s="1"/>
  <c r="Q355" i="1"/>
  <c r="S355" i="1"/>
  <c r="T355" i="1" s="1"/>
  <c r="I355" i="1" s="1"/>
  <c r="U355" i="1" s="1"/>
  <c r="Q354" i="1"/>
  <c r="S354" i="1"/>
  <c r="T354" i="1" s="1"/>
  <c r="I354" i="1" s="1"/>
  <c r="U354" i="1" s="1"/>
  <c r="Q353" i="1"/>
  <c r="S353" i="1"/>
  <c r="T353" i="1" s="1"/>
  <c r="I353" i="1" s="1"/>
  <c r="U353" i="1" s="1"/>
  <c r="Q352" i="1"/>
  <c r="S352" i="1"/>
  <c r="T352" i="1" s="1"/>
  <c r="I352" i="1" s="1"/>
  <c r="U352" i="1" s="1"/>
  <c r="Q351" i="1"/>
  <c r="S351" i="1"/>
  <c r="T351" i="1" s="1"/>
  <c r="I351" i="1" s="1"/>
  <c r="U351" i="1" s="1"/>
  <c r="Q350" i="1"/>
  <c r="S350" i="1"/>
  <c r="T350" i="1" s="1"/>
  <c r="I350" i="1" s="1"/>
  <c r="U350" i="1" s="1"/>
  <c r="Q349" i="1"/>
  <c r="S349" i="1"/>
  <c r="T349" i="1" s="1"/>
  <c r="I349" i="1" s="1"/>
  <c r="U349" i="1" s="1"/>
  <c r="Q348" i="1"/>
  <c r="S348" i="1"/>
  <c r="T348" i="1" s="1"/>
  <c r="I348" i="1" s="1"/>
  <c r="U348" i="1" s="1"/>
  <c r="Q347" i="1"/>
  <c r="S347" i="1"/>
  <c r="T347" i="1" s="1"/>
  <c r="I347" i="1" s="1"/>
  <c r="U347" i="1" s="1"/>
  <c r="Q346" i="1"/>
  <c r="S346" i="1"/>
  <c r="T346" i="1" s="1"/>
  <c r="I346" i="1" s="1"/>
  <c r="U346" i="1" s="1"/>
  <c r="Q345" i="1"/>
  <c r="S345" i="1"/>
  <c r="T345" i="1" s="1"/>
  <c r="I345" i="1" s="1"/>
  <c r="U345" i="1" s="1"/>
  <c r="Q344" i="1"/>
  <c r="S344" i="1"/>
  <c r="T344" i="1" s="1"/>
  <c r="I344" i="1" s="1"/>
  <c r="U344" i="1" s="1"/>
  <c r="Q343" i="1"/>
  <c r="S343" i="1"/>
  <c r="T343" i="1" s="1"/>
  <c r="I343" i="1" s="1"/>
  <c r="U343" i="1" s="1"/>
  <c r="Q342" i="1"/>
  <c r="S342" i="1"/>
  <c r="T342" i="1" s="1"/>
  <c r="I342" i="1" s="1"/>
  <c r="U342" i="1" s="1"/>
  <c r="Q341" i="1"/>
  <c r="S341" i="1"/>
  <c r="T341" i="1" s="1"/>
  <c r="I341" i="1" s="1"/>
  <c r="U341" i="1" s="1"/>
  <c r="Q340" i="1"/>
  <c r="S340" i="1"/>
  <c r="T340" i="1" s="1"/>
  <c r="I340" i="1" s="1"/>
  <c r="U340" i="1" s="1"/>
  <c r="Q339" i="1"/>
  <c r="S339" i="1"/>
  <c r="T339" i="1" s="1"/>
  <c r="I339" i="1" s="1"/>
  <c r="U339" i="1" s="1"/>
  <c r="Q338" i="1"/>
  <c r="S338" i="1"/>
  <c r="T338" i="1" s="1"/>
  <c r="I338" i="1" s="1"/>
  <c r="U338" i="1" s="1"/>
  <c r="Q337" i="1"/>
  <c r="S337" i="1"/>
  <c r="T337" i="1" s="1"/>
  <c r="I337" i="1" s="1"/>
  <c r="U337" i="1" s="1"/>
  <c r="Q336" i="1"/>
  <c r="S336" i="1"/>
  <c r="T336" i="1" s="1"/>
  <c r="I336" i="1" s="1"/>
  <c r="U336" i="1" s="1"/>
  <c r="Q335" i="1"/>
  <c r="S335" i="1"/>
  <c r="T335" i="1" s="1"/>
  <c r="I335" i="1" s="1"/>
  <c r="U335" i="1" s="1"/>
  <c r="Q334" i="1"/>
  <c r="S334" i="1"/>
  <c r="T334" i="1" s="1"/>
  <c r="I334" i="1" s="1"/>
  <c r="U334" i="1" s="1"/>
  <c r="Q333" i="1"/>
  <c r="S333" i="1"/>
  <c r="T333" i="1" s="1"/>
  <c r="I333" i="1" s="1"/>
  <c r="U333" i="1" s="1"/>
  <c r="Q332" i="1"/>
  <c r="S332" i="1"/>
  <c r="T332" i="1" s="1"/>
  <c r="I332" i="1" s="1"/>
  <c r="U332" i="1" s="1"/>
  <c r="Q331" i="1"/>
  <c r="S331" i="1"/>
  <c r="T331" i="1" s="1"/>
  <c r="I331" i="1" s="1"/>
  <c r="U331" i="1" s="1"/>
  <c r="Q330" i="1"/>
  <c r="S330" i="1"/>
  <c r="T330" i="1" s="1"/>
  <c r="I330" i="1" s="1"/>
  <c r="U330" i="1" s="1"/>
  <c r="Q329" i="1"/>
  <c r="S329" i="1"/>
  <c r="T329" i="1" s="1"/>
  <c r="I329" i="1" s="1"/>
  <c r="U329" i="1" s="1"/>
  <c r="Q328" i="1"/>
  <c r="S328" i="1"/>
  <c r="T328" i="1" s="1"/>
  <c r="I328" i="1" s="1"/>
  <c r="U328" i="1" s="1"/>
  <c r="Q327" i="1"/>
  <c r="S327" i="1"/>
  <c r="T327" i="1" s="1"/>
  <c r="I327" i="1" s="1"/>
  <c r="U327" i="1" s="1"/>
  <c r="Q326" i="1"/>
  <c r="S326" i="1"/>
  <c r="T326" i="1" s="1"/>
  <c r="I326" i="1" s="1"/>
  <c r="U326" i="1" s="1"/>
  <c r="Q325" i="1"/>
  <c r="S325" i="1"/>
  <c r="T325" i="1" s="1"/>
  <c r="I325" i="1" s="1"/>
  <c r="U325" i="1" s="1"/>
  <c r="Q324" i="1"/>
  <c r="S324" i="1"/>
  <c r="T324" i="1" s="1"/>
  <c r="I324" i="1" s="1"/>
  <c r="U324" i="1" s="1"/>
  <c r="Q323" i="1"/>
  <c r="S323" i="1"/>
  <c r="T323" i="1" s="1"/>
  <c r="I323" i="1" s="1"/>
  <c r="U323" i="1" s="1"/>
  <c r="Q322" i="1"/>
  <c r="S322" i="1"/>
  <c r="T322" i="1" s="1"/>
  <c r="I322" i="1" s="1"/>
  <c r="U322" i="1" s="1"/>
  <c r="Q321" i="1"/>
  <c r="S321" i="1"/>
  <c r="T321" i="1" s="1"/>
  <c r="I321" i="1" s="1"/>
  <c r="U321" i="1" s="1"/>
  <c r="Q320" i="1"/>
  <c r="S320" i="1"/>
  <c r="T320" i="1" s="1"/>
  <c r="I320" i="1" s="1"/>
  <c r="U320" i="1" s="1"/>
  <c r="Q319" i="1"/>
  <c r="S319" i="1"/>
  <c r="T319" i="1" s="1"/>
  <c r="I319" i="1" s="1"/>
  <c r="U319" i="1" s="1"/>
  <c r="Q318" i="1"/>
  <c r="S318" i="1"/>
  <c r="T318" i="1" s="1"/>
  <c r="I318" i="1" s="1"/>
  <c r="U318" i="1" s="1"/>
  <c r="Q317" i="1"/>
  <c r="S317" i="1"/>
  <c r="T317" i="1" s="1"/>
  <c r="I317" i="1" s="1"/>
  <c r="U317" i="1" s="1"/>
  <c r="Q316" i="1"/>
  <c r="S316" i="1"/>
  <c r="T316" i="1" s="1"/>
  <c r="I316" i="1" s="1"/>
  <c r="U316" i="1" s="1"/>
  <c r="Q315" i="1"/>
  <c r="S315" i="1"/>
  <c r="T315" i="1" s="1"/>
  <c r="I315" i="1" s="1"/>
  <c r="U315" i="1" s="1"/>
  <c r="Q314" i="1"/>
  <c r="S314" i="1"/>
  <c r="T314" i="1" s="1"/>
  <c r="I314" i="1" s="1"/>
  <c r="U314" i="1" s="1"/>
  <c r="Q313" i="1"/>
  <c r="S313" i="1"/>
  <c r="T313" i="1" s="1"/>
  <c r="I313" i="1" s="1"/>
  <c r="U313" i="1" s="1"/>
  <c r="Q312" i="1"/>
  <c r="S312" i="1"/>
  <c r="T312" i="1" s="1"/>
  <c r="I312" i="1" s="1"/>
  <c r="U312" i="1" s="1"/>
  <c r="Q311" i="1"/>
  <c r="S311" i="1"/>
  <c r="T311" i="1" s="1"/>
  <c r="I311" i="1" s="1"/>
  <c r="U311" i="1" s="1"/>
  <c r="Q310" i="1"/>
  <c r="S310" i="1"/>
  <c r="T310" i="1" s="1"/>
  <c r="I310" i="1" s="1"/>
  <c r="U310" i="1" s="1"/>
  <c r="Q309" i="1"/>
  <c r="S309" i="1"/>
  <c r="T309" i="1" s="1"/>
  <c r="I309" i="1" s="1"/>
  <c r="U309" i="1" s="1"/>
  <c r="Q308" i="1"/>
  <c r="S308" i="1"/>
  <c r="T308" i="1" s="1"/>
  <c r="I308" i="1" s="1"/>
  <c r="U308" i="1" s="1"/>
  <c r="Q307" i="1"/>
  <c r="S307" i="1"/>
  <c r="T307" i="1" s="1"/>
  <c r="I307" i="1" s="1"/>
  <c r="U307" i="1" s="1"/>
  <c r="Q306" i="1"/>
  <c r="S306" i="1"/>
  <c r="T306" i="1" s="1"/>
  <c r="I306" i="1" s="1"/>
  <c r="U306" i="1" s="1"/>
  <c r="Q305" i="1"/>
  <c r="S305" i="1"/>
  <c r="T305" i="1" s="1"/>
  <c r="I305" i="1" s="1"/>
  <c r="U305" i="1" s="1"/>
  <c r="Q304" i="1"/>
  <c r="S304" i="1"/>
  <c r="T304" i="1" s="1"/>
  <c r="I304" i="1" s="1"/>
  <c r="U304" i="1" s="1"/>
  <c r="Q303" i="1"/>
  <c r="S303" i="1"/>
  <c r="T303" i="1" s="1"/>
  <c r="I303" i="1" s="1"/>
  <c r="U303" i="1" s="1"/>
  <c r="Q302" i="1"/>
  <c r="S302" i="1"/>
  <c r="T302" i="1" s="1"/>
  <c r="I302" i="1" s="1"/>
  <c r="U302" i="1" s="1"/>
  <c r="Q301" i="1"/>
  <c r="S301" i="1"/>
  <c r="T301" i="1" s="1"/>
  <c r="I301" i="1" s="1"/>
  <c r="U301" i="1" s="1"/>
  <c r="Q300" i="1"/>
  <c r="S300" i="1"/>
  <c r="T300" i="1" s="1"/>
  <c r="I300" i="1" s="1"/>
  <c r="U300" i="1" s="1"/>
  <c r="Q299" i="1"/>
  <c r="S299" i="1"/>
  <c r="T299" i="1" s="1"/>
  <c r="I299" i="1" s="1"/>
  <c r="U299" i="1" s="1"/>
  <c r="Q298" i="1"/>
  <c r="S298" i="1"/>
  <c r="T298" i="1" s="1"/>
  <c r="I298" i="1" s="1"/>
  <c r="U298" i="1" s="1"/>
  <c r="Q297" i="1"/>
  <c r="S297" i="1"/>
  <c r="T297" i="1" s="1"/>
  <c r="I297" i="1" s="1"/>
  <c r="U297" i="1" s="1"/>
  <c r="Q296" i="1"/>
  <c r="S296" i="1"/>
  <c r="T296" i="1" s="1"/>
  <c r="I296" i="1" s="1"/>
  <c r="U296" i="1" s="1"/>
  <c r="Q295" i="1"/>
  <c r="S295" i="1"/>
  <c r="T295" i="1" s="1"/>
  <c r="I295" i="1" s="1"/>
  <c r="U295" i="1" s="1"/>
  <c r="Q294" i="1"/>
  <c r="S294" i="1"/>
  <c r="T294" i="1" s="1"/>
  <c r="I294" i="1" s="1"/>
  <c r="U294" i="1" s="1"/>
  <c r="Q293" i="1"/>
  <c r="S293" i="1"/>
  <c r="T293" i="1" s="1"/>
  <c r="I293" i="1" s="1"/>
  <c r="U293" i="1" s="1"/>
  <c r="Q292" i="1"/>
  <c r="S292" i="1"/>
  <c r="T292" i="1" s="1"/>
  <c r="I292" i="1" s="1"/>
  <c r="U292" i="1" s="1"/>
  <c r="Q291" i="1"/>
  <c r="S291" i="1"/>
  <c r="T291" i="1" s="1"/>
  <c r="I291" i="1" s="1"/>
  <c r="U291" i="1" s="1"/>
  <c r="Q290" i="1"/>
  <c r="S290" i="1"/>
  <c r="T290" i="1" s="1"/>
  <c r="I290" i="1" s="1"/>
  <c r="U290" i="1" s="1"/>
  <c r="Q289" i="1"/>
  <c r="S289" i="1"/>
  <c r="T289" i="1" s="1"/>
  <c r="I289" i="1" s="1"/>
  <c r="U289" i="1" s="1"/>
  <c r="Q288" i="1"/>
  <c r="S288" i="1"/>
  <c r="T288" i="1" s="1"/>
  <c r="I288" i="1" s="1"/>
  <c r="U288" i="1" s="1"/>
  <c r="Q287" i="1"/>
  <c r="S287" i="1"/>
  <c r="T287" i="1" s="1"/>
  <c r="I287" i="1" s="1"/>
  <c r="U287" i="1" s="1"/>
  <c r="Q286" i="1"/>
  <c r="S286" i="1"/>
  <c r="T286" i="1" s="1"/>
  <c r="I286" i="1" s="1"/>
  <c r="U286" i="1" s="1"/>
  <c r="Q285" i="1"/>
  <c r="S285" i="1"/>
  <c r="T285" i="1" s="1"/>
  <c r="I285" i="1" s="1"/>
  <c r="U285" i="1" s="1"/>
  <c r="Q284" i="1"/>
  <c r="S284" i="1"/>
  <c r="T284" i="1" s="1"/>
  <c r="I284" i="1" s="1"/>
  <c r="U284" i="1" s="1"/>
  <c r="Q283" i="1"/>
  <c r="S283" i="1"/>
  <c r="T283" i="1" s="1"/>
  <c r="I283" i="1" s="1"/>
  <c r="U283" i="1" s="1"/>
  <c r="Q282" i="1"/>
  <c r="S282" i="1"/>
  <c r="T282" i="1" s="1"/>
  <c r="I282" i="1" s="1"/>
  <c r="U282" i="1" s="1"/>
  <c r="Q281" i="1"/>
  <c r="S281" i="1"/>
  <c r="T281" i="1" s="1"/>
  <c r="I281" i="1" s="1"/>
  <c r="U281" i="1" s="1"/>
  <c r="Q280" i="1"/>
  <c r="S280" i="1"/>
  <c r="T280" i="1" s="1"/>
  <c r="I280" i="1" s="1"/>
  <c r="U280" i="1" s="1"/>
  <c r="Q279" i="1"/>
  <c r="S279" i="1"/>
  <c r="T279" i="1" s="1"/>
  <c r="I279" i="1" s="1"/>
  <c r="U279" i="1" s="1"/>
  <c r="Q278" i="1"/>
  <c r="S278" i="1"/>
  <c r="T278" i="1" s="1"/>
  <c r="I278" i="1" s="1"/>
  <c r="U278" i="1" s="1"/>
  <c r="Q277" i="1"/>
  <c r="S277" i="1"/>
  <c r="T277" i="1" s="1"/>
  <c r="I277" i="1" s="1"/>
  <c r="U277" i="1" s="1"/>
  <c r="Q276" i="1"/>
  <c r="S276" i="1"/>
  <c r="T276" i="1" s="1"/>
  <c r="I276" i="1" s="1"/>
  <c r="U276" i="1" s="1"/>
  <c r="Q275" i="1"/>
  <c r="S275" i="1"/>
  <c r="T275" i="1" s="1"/>
  <c r="I275" i="1" s="1"/>
  <c r="U275" i="1" s="1"/>
  <c r="Q274" i="1"/>
  <c r="S274" i="1"/>
  <c r="T274" i="1" s="1"/>
  <c r="I274" i="1" s="1"/>
  <c r="U274" i="1" s="1"/>
  <c r="Q273" i="1"/>
  <c r="S273" i="1"/>
  <c r="T273" i="1" s="1"/>
  <c r="I273" i="1" s="1"/>
  <c r="U273" i="1" s="1"/>
  <c r="Q272" i="1"/>
  <c r="S272" i="1"/>
  <c r="T272" i="1" s="1"/>
  <c r="I272" i="1" s="1"/>
  <c r="U272" i="1" s="1"/>
  <c r="Q271" i="1"/>
  <c r="S271" i="1"/>
  <c r="T271" i="1" s="1"/>
  <c r="I271" i="1" s="1"/>
  <c r="U271" i="1" s="1"/>
  <c r="Q270" i="1"/>
  <c r="S270" i="1"/>
  <c r="T270" i="1" s="1"/>
  <c r="I270" i="1" s="1"/>
  <c r="U270" i="1" s="1"/>
  <c r="Q269" i="1"/>
  <c r="S269" i="1"/>
  <c r="T269" i="1" s="1"/>
  <c r="I269" i="1" s="1"/>
  <c r="U269" i="1" s="1"/>
  <c r="Q268" i="1"/>
  <c r="S268" i="1"/>
  <c r="T268" i="1" s="1"/>
  <c r="I268" i="1" s="1"/>
  <c r="U268" i="1" s="1"/>
  <c r="Q267" i="1"/>
  <c r="S267" i="1"/>
  <c r="T267" i="1" s="1"/>
  <c r="I267" i="1" s="1"/>
  <c r="U267" i="1" s="1"/>
  <c r="Q266" i="1"/>
  <c r="S266" i="1"/>
  <c r="T266" i="1" s="1"/>
  <c r="I266" i="1" s="1"/>
  <c r="U266" i="1" s="1"/>
  <c r="Q265" i="1"/>
  <c r="S265" i="1"/>
  <c r="T265" i="1" s="1"/>
  <c r="I265" i="1" s="1"/>
  <c r="U265" i="1" s="1"/>
  <c r="Q264" i="1"/>
  <c r="S264" i="1"/>
  <c r="T264" i="1" s="1"/>
  <c r="I264" i="1" s="1"/>
  <c r="U264" i="1" s="1"/>
  <c r="Q263" i="1"/>
  <c r="S263" i="1"/>
  <c r="T263" i="1" s="1"/>
  <c r="I263" i="1" s="1"/>
  <c r="U263" i="1" s="1"/>
  <c r="Q262" i="1"/>
  <c r="S262" i="1"/>
  <c r="T262" i="1" s="1"/>
  <c r="I262" i="1" s="1"/>
  <c r="U262" i="1" s="1"/>
  <c r="Q261" i="1"/>
  <c r="S261" i="1"/>
  <c r="T261" i="1" s="1"/>
  <c r="I261" i="1" s="1"/>
  <c r="U261" i="1" s="1"/>
  <c r="Q260" i="1"/>
  <c r="S260" i="1"/>
  <c r="T260" i="1" s="1"/>
  <c r="I260" i="1" s="1"/>
  <c r="U260" i="1" s="1"/>
  <c r="Q259" i="1"/>
  <c r="S259" i="1"/>
  <c r="T259" i="1" s="1"/>
  <c r="I259" i="1" s="1"/>
  <c r="U259" i="1" s="1"/>
  <c r="Q258" i="1"/>
  <c r="S258" i="1"/>
  <c r="T258" i="1" s="1"/>
  <c r="I258" i="1" s="1"/>
  <c r="U258" i="1" s="1"/>
  <c r="Q257" i="1"/>
  <c r="S257" i="1"/>
  <c r="T257" i="1" s="1"/>
  <c r="I257" i="1" s="1"/>
  <c r="U257" i="1" s="1"/>
  <c r="Q256" i="1"/>
  <c r="S256" i="1"/>
  <c r="T256" i="1" s="1"/>
  <c r="I256" i="1" s="1"/>
  <c r="U256" i="1" s="1"/>
  <c r="Q255" i="1"/>
  <c r="S255" i="1"/>
  <c r="T255" i="1" s="1"/>
  <c r="I255" i="1" s="1"/>
  <c r="U255" i="1" s="1"/>
  <c r="Q254" i="1"/>
  <c r="S254" i="1"/>
  <c r="T254" i="1" s="1"/>
  <c r="I254" i="1" s="1"/>
  <c r="U254" i="1" s="1"/>
  <c r="Q253" i="1"/>
  <c r="S253" i="1"/>
  <c r="T253" i="1" s="1"/>
  <c r="I253" i="1" s="1"/>
  <c r="U253" i="1" s="1"/>
  <c r="Q252" i="1"/>
  <c r="S252" i="1"/>
  <c r="T252" i="1" s="1"/>
  <c r="I252" i="1" s="1"/>
  <c r="U252" i="1" s="1"/>
  <c r="Q251" i="1"/>
  <c r="S251" i="1"/>
  <c r="T251" i="1" s="1"/>
  <c r="I251" i="1" s="1"/>
  <c r="U251" i="1" s="1"/>
  <c r="Q250" i="1"/>
  <c r="S250" i="1"/>
  <c r="T250" i="1" s="1"/>
  <c r="I250" i="1" s="1"/>
  <c r="U250" i="1" s="1"/>
  <c r="Q249" i="1"/>
  <c r="S249" i="1"/>
  <c r="T249" i="1" s="1"/>
  <c r="I249" i="1" s="1"/>
  <c r="U249" i="1" s="1"/>
  <c r="Q248" i="1"/>
  <c r="S248" i="1"/>
  <c r="T248" i="1" s="1"/>
  <c r="I248" i="1" s="1"/>
  <c r="U248" i="1" s="1"/>
  <c r="Q247" i="1"/>
  <c r="S247" i="1"/>
  <c r="T247" i="1" s="1"/>
  <c r="I247" i="1" s="1"/>
  <c r="U247" i="1" s="1"/>
  <c r="Q246" i="1"/>
  <c r="S246" i="1"/>
  <c r="T246" i="1" s="1"/>
  <c r="I246" i="1" s="1"/>
  <c r="U246" i="1" s="1"/>
  <c r="Q245" i="1"/>
  <c r="S245" i="1"/>
  <c r="T245" i="1" s="1"/>
  <c r="I245" i="1" s="1"/>
  <c r="U245" i="1" s="1"/>
  <c r="Q244" i="1"/>
  <c r="S244" i="1"/>
  <c r="T244" i="1" s="1"/>
  <c r="I244" i="1" s="1"/>
  <c r="U244" i="1" s="1"/>
  <c r="Q243" i="1"/>
  <c r="S243" i="1"/>
  <c r="T243" i="1" s="1"/>
  <c r="I243" i="1" s="1"/>
  <c r="U243" i="1" s="1"/>
  <c r="Q242" i="1"/>
  <c r="S242" i="1"/>
  <c r="T242" i="1" s="1"/>
  <c r="I242" i="1" s="1"/>
  <c r="U242" i="1" s="1"/>
  <c r="Q241" i="1"/>
  <c r="S241" i="1"/>
  <c r="T241" i="1" s="1"/>
  <c r="I241" i="1" s="1"/>
  <c r="U241" i="1" s="1"/>
  <c r="Q240" i="1"/>
  <c r="S240" i="1"/>
  <c r="T240" i="1" s="1"/>
  <c r="I240" i="1" s="1"/>
  <c r="U240" i="1" s="1"/>
  <c r="Q239" i="1"/>
  <c r="S239" i="1"/>
  <c r="T239" i="1" s="1"/>
  <c r="I239" i="1" s="1"/>
  <c r="U239" i="1" s="1"/>
  <c r="Q238" i="1"/>
  <c r="S238" i="1"/>
  <c r="T238" i="1" s="1"/>
  <c r="I238" i="1" s="1"/>
  <c r="U238" i="1" s="1"/>
  <c r="Q237" i="1"/>
  <c r="S237" i="1"/>
  <c r="T237" i="1" s="1"/>
  <c r="I237" i="1" s="1"/>
  <c r="U237" i="1" s="1"/>
  <c r="Q236" i="1"/>
  <c r="S236" i="1"/>
  <c r="T236" i="1" s="1"/>
  <c r="I236" i="1" s="1"/>
  <c r="U236" i="1" s="1"/>
  <c r="Q235" i="1"/>
  <c r="S235" i="1"/>
  <c r="T235" i="1" s="1"/>
  <c r="I235" i="1" s="1"/>
  <c r="U235" i="1" s="1"/>
  <c r="Q234" i="1"/>
  <c r="S234" i="1"/>
  <c r="T234" i="1" s="1"/>
  <c r="I234" i="1" s="1"/>
  <c r="U234" i="1" s="1"/>
  <c r="Q233" i="1"/>
  <c r="S233" i="1"/>
  <c r="T233" i="1" s="1"/>
  <c r="I233" i="1" s="1"/>
  <c r="U233" i="1" s="1"/>
  <c r="Q232" i="1"/>
  <c r="S232" i="1"/>
  <c r="T232" i="1" s="1"/>
  <c r="I232" i="1" s="1"/>
  <c r="U232" i="1" s="1"/>
  <c r="Q231" i="1"/>
  <c r="S231" i="1"/>
  <c r="T231" i="1" s="1"/>
  <c r="I231" i="1" s="1"/>
  <c r="U231" i="1" s="1"/>
  <c r="Q230" i="1"/>
  <c r="S230" i="1"/>
  <c r="T230" i="1" s="1"/>
  <c r="I230" i="1" s="1"/>
  <c r="U230" i="1" s="1"/>
  <c r="Q229" i="1"/>
  <c r="S229" i="1"/>
  <c r="T229" i="1" s="1"/>
  <c r="I229" i="1" s="1"/>
  <c r="U229" i="1" s="1"/>
  <c r="Q228" i="1"/>
  <c r="S228" i="1"/>
  <c r="T228" i="1" s="1"/>
  <c r="I228" i="1" s="1"/>
  <c r="U228" i="1" s="1"/>
  <c r="Q227" i="1"/>
  <c r="S227" i="1"/>
  <c r="T227" i="1" s="1"/>
  <c r="I227" i="1" s="1"/>
  <c r="U227" i="1" s="1"/>
  <c r="Q226" i="1"/>
  <c r="S226" i="1"/>
  <c r="T226" i="1" s="1"/>
  <c r="I226" i="1" s="1"/>
  <c r="U226" i="1" s="1"/>
  <c r="Q225" i="1"/>
  <c r="S225" i="1"/>
  <c r="T225" i="1" s="1"/>
  <c r="I225" i="1" s="1"/>
  <c r="U225" i="1" s="1"/>
  <c r="Q224" i="1"/>
  <c r="S224" i="1"/>
  <c r="T224" i="1" s="1"/>
  <c r="I224" i="1" s="1"/>
  <c r="U224" i="1" s="1"/>
  <c r="Q223" i="1"/>
  <c r="S223" i="1"/>
  <c r="T223" i="1" s="1"/>
  <c r="I223" i="1" s="1"/>
  <c r="U223" i="1" s="1"/>
  <c r="Q222" i="1"/>
  <c r="S222" i="1"/>
  <c r="T222" i="1" s="1"/>
  <c r="I222" i="1" s="1"/>
  <c r="U222" i="1" s="1"/>
  <c r="Q221" i="1"/>
  <c r="S221" i="1"/>
  <c r="T221" i="1" s="1"/>
  <c r="I221" i="1" s="1"/>
  <c r="U221" i="1" s="1"/>
  <c r="Q220" i="1"/>
  <c r="S220" i="1"/>
  <c r="T220" i="1" s="1"/>
  <c r="I220" i="1" s="1"/>
  <c r="U220" i="1" s="1"/>
  <c r="Q219" i="1"/>
  <c r="S219" i="1"/>
  <c r="T219" i="1" s="1"/>
  <c r="I219" i="1" s="1"/>
  <c r="U219" i="1" s="1"/>
  <c r="Q218" i="1"/>
  <c r="S218" i="1"/>
  <c r="T218" i="1" s="1"/>
  <c r="I218" i="1" s="1"/>
  <c r="U218" i="1" s="1"/>
  <c r="Q217" i="1"/>
  <c r="S217" i="1"/>
  <c r="T217" i="1" s="1"/>
  <c r="I217" i="1" s="1"/>
  <c r="U217" i="1" s="1"/>
  <c r="Q216" i="1"/>
  <c r="S216" i="1"/>
  <c r="T216" i="1" s="1"/>
  <c r="I216" i="1" s="1"/>
  <c r="U216" i="1" s="1"/>
  <c r="Q215" i="1"/>
  <c r="S215" i="1"/>
  <c r="T215" i="1" s="1"/>
  <c r="I215" i="1" s="1"/>
  <c r="U215" i="1" s="1"/>
  <c r="Q214" i="1"/>
  <c r="S214" i="1"/>
  <c r="T214" i="1" s="1"/>
  <c r="I214" i="1" s="1"/>
  <c r="U214" i="1" s="1"/>
  <c r="Q213" i="1"/>
  <c r="S213" i="1"/>
  <c r="T213" i="1" s="1"/>
  <c r="I213" i="1" s="1"/>
  <c r="U213" i="1" s="1"/>
  <c r="Q212" i="1"/>
  <c r="S212" i="1"/>
  <c r="T212" i="1" s="1"/>
  <c r="I212" i="1" s="1"/>
  <c r="U212" i="1" s="1"/>
  <c r="Q211" i="1"/>
  <c r="S211" i="1"/>
  <c r="T211" i="1" s="1"/>
  <c r="I211" i="1" s="1"/>
  <c r="U211" i="1" s="1"/>
  <c r="Q210" i="1"/>
  <c r="S210" i="1"/>
  <c r="T210" i="1" s="1"/>
  <c r="I210" i="1" s="1"/>
  <c r="U210" i="1" s="1"/>
  <c r="Q209" i="1"/>
  <c r="S209" i="1"/>
  <c r="T209" i="1" s="1"/>
  <c r="I209" i="1" s="1"/>
  <c r="U209" i="1" s="1"/>
  <c r="Q208" i="1"/>
  <c r="S208" i="1"/>
  <c r="T208" i="1" s="1"/>
  <c r="I208" i="1" s="1"/>
  <c r="U208" i="1" s="1"/>
  <c r="Q207" i="1"/>
  <c r="S207" i="1"/>
  <c r="T207" i="1" s="1"/>
  <c r="I207" i="1" s="1"/>
  <c r="U207" i="1" s="1"/>
  <c r="Q206" i="1"/>
  <c r="S206" i="1"/>
  <c r="T206" i="1" s="1"/>
  <c r="I206" i="1" s="1"/>
  <c r="U206" i="1" s="1"/>
  <c r="Q205" i="1"/>
  <c r="S205" i="1"/>
  <c r="T205" i="1" s="1"/>
  <c r="I205" i="1" s="1"/>
  <c r="U205" i="1" s="1"/>
  <c r="Q204" i="1"/>
  <c r="S204" i="1"/>
  <c r="T204" i="1" s="1"/>
  <c r="I204" i="1" s="1"/>
  <c r="U204" i="1" s="1"/>
  <c r="Q203" i="1"/>
  <c r="S203" i="1"/>
  <c r="T203" i="1" s="1"/>
  <c r="I203" i="1" s="1"/>
  <c r="U203" i="1" s="1"/>
  <c r="Q202" i="1"/>
  <c r="S202" i="1"/>
  <c r="T202" i="1" s="1"/>
  <c r="I202" i="1" s="1"/>
  <c r="U202" i="1" s="1"/>
  <c r="Q201" i="1"/>
  <c r="S201" i="1"/>
  <c r="T201" i="1" s="1"/>
  <c r="I201" i="1" s="1"/>
  <c r="U201" i="1" s="1"/>
  <c r="Q200" i="1"/>
  <c r="S200" i="1"/>
  <c r="T200" i="1" s="1"/>
  <c r="I200" i="1" s="1"/>
  <c r="U200" i="1" s="1"/>
  <c r="Q199" i="1"/>
  <c r="S199" i="1"/>
  <c r="T199" i="1" s="1"/>
  <c r="I199" i="1" s="1"/>
  <c r="U199" i="1" s="1"/>
  <c r="Q198" i="1"/>
  <c r="S198" i="1"/>
  <c r="T198" i="1" s="1"/>
  <c r="I198" i="1" s="1"/>
  <c r="U198" i="1" s="1"/>
  <c r="Q197" i="1"/>
  <c r="S197" i="1"/>
  <c r="T197" i="1" s="1"/>
  <c r="I197" i="1" s="1"/>
  <c r="U197" i="1" s="1"/>
  <c r="Q196" i="1"/>
  <c r="S196" i="1"/>
  <c r="T196" i="1" s="1"/>
  <c r="I196" i="1" s="1"/>
  <c r="U196" i="1" s="1"/>
  <c r="Q195" i="1"/>
  <c r="S195" i="1"/>
  <c r="T195" i="1" s="1"/>
  <c r="I195" i="1" s="1"/>
  <c r="U195" i="1" s="1"/>
  <c r="Q194" i="1"/>
  <c r="S194" i="1"/>
  <c r="T194" i="1" s="1"/>
  <c r="I194" i="1" s="1"/>
  <c r="U194" i="1" s="1"/>
  <c r="Q193" i="1"/>
  <c r="S193" i="1"/>
  <c r="T193" i="1" s="1"/>
  <c r="I193" i="1" s="1"/>
  <c r="U193" i="1" s="1"/>
  <c r="Q192" i="1"/>
  <c r="S192" i="1"/>
  <c r="T192" i="1" s="1"/>
  <c r="I192" i="1" s="1"/>
  <c r="U192" i="1" s="1"/>
  <c r="Q191" i="1"/>
  <c r="S191" i="1"/>
  <c r="T191" i="1" s="1"/>
  <c r="I191" i="1" s="1"/>
  <c r="U191" i="1" s="1"/>
  <c r="Q190" i="1"/>
  <c r="S190" i="1"/>
  <c r="T190" i="1" s="1"/>
  <c r="I190" i="1" s="1"/>
  <c r="U190" i="1" s="1"/>
  <c r="Q189" i="1"/>
  <c r="S189" i="1"/>
  <c r="T189" i="1" s="1"/>
  <c r="I189" i="1" s="1"/>
  <c r="U189" i="1" s="1"/>
  <c r="Q188" i="1"/>
  <c r="S188" i="1"/>
  <c r="T188" i="1" s="1"/>
  <c r="I188" i="1" s="1"/>
  <c r="U188" i="1" s="1"/>
  <c r="Q187" i="1"/>
  <c r="S187" i="1"/>
  <c r="T187" i="1" s="1"/>
  <c r="I187" i="1" s="1"/>
  <c r="U187" i="1" s="1"/>
  <c r="Q186" i="1"/>
  <c r="S186" i="1"/>
  <c r="T186" i="1" s="1"/>
  <c r="I186" i="1" s="1"/>
  <c r="U186" i="1" s="1"/>
  <c r="Q185" i="1"/>
  <c r="S185" i="1"/>
  <c r="T185" i="1" s="1"/>
  <c r="I185" i="1" s="1"/>
  <c r="U185" i="1" s="1"/>
  <c r="Q184" i="1"/>
  <c r="S184" i="1"/>
  <c r="T184" i="1" s="1"/>
  <c r="I184" i="1" s="1"/>
  <c r="U184" i="1" s="1"/>
  <c r="Q183" i="1"/>
  <c r="S183" i="1"/>
  <c r="T183" i="1" s="1"/>
  <c r="I183" i="1" s="1"/>
  <c r="U183" i="1" s="1"/>
  <c r="Q182" i="1"/>
  <c r="S182" i="1"/>
  <c r="T182" i="1" s="1"/>
  <c r="I182" i="1" s="1"/>
  <c r="U182" i="1" s="1"/>
  <c r="Q181" i="1"/>
  <c r="S181" i="1"/>
  <c r="T181" i="1" s="1"/>
  <c r="I181" i="1" s="1"/>
  <c r="U181" i="1" s="1"/>
  <c r="Q180" i="1"/>
  <c r="S180" i="1"/>
  <c r="T180" i="1" s="1"/>
  <c r="I180" i="1" s="1"/>
  <c r="U180" i="1" s="1"/>
  <c r="Q179" i="1"/>
  <c r="S179" i="1"/>
  <c r="T179" i="1" s="1"/>
  <c r="I179" i="1" s="1"/>
  <c r="U179" i="1" s="1"/>
  <c r="Q178" i="1"/>
  <c r="S178" i="1"/>
  <c r="T178" i="1" s="1"/>
  <c r="I178" i="1" s="1"/>
  <c r="U178" i="1" s="1"/>
  <c r="Q177" i="1"/>
  <c r="S177" i="1"/>
  <c r="T177" i="1" s="1"/>
  <c r="I177" i="1" s="1"/>
  <c r="U177" i="1" s="1"/>
  <c r="Q176" i="1"/>
  <c r="S176" i="1"/>
  <c r="T176" i="1" s="1"/>
  <c r="I176" i="1" s="1"/>
  <c r="U176" i="1" s="1"/>
  <c r="Q175" i="1"/>
  <c r="S175" i="1"/>
  <c r="T175" i="1" s="1"/>
  <c r="I175" i="1" s="1"/>
  <c r="U175" i="1" s="1"/>
  <c r="Q174" i="1"/>
  <c r="S174" i="1"/>
  <c r="T174" i="1" s="1"/>
  <c r="I174" i="1" s="1"/>
  <c r="U174" i="1" s="1"/>
  <c r="Q173" i="1"/>
  <c r="S173" i="1"/>
  <c r="T173" i="1" s="1"/>
  <c r="I173" i="1" s="1"/>
  <c r="U173" i="1" s="1"/>
  <c r="Q172" i="1"/>
  <c r="S172" i="1"/>
  <c r="T172" i="1" s="1"/>
  <c r="I172" i="1" s="1"/>
  <c r="U172" i="1" s="1"/>
  <c r="Q171" i="1"/>
  <c r="S171" i="1"/>
  <c r="T171" i="1" s="1"/>
  <c r="I171" i="1" s="1"/>
  <c r="U171" i="1" s="1"/>
  <c r="Q170" i="1"/>
  <c r="S170" i="1"/>
  <c r="T170" i="1" s="1"/>
  <c r="I170" i="1" s="1"/>
  <c r="U170" i="1" s="1"/>
  <c r="Q169" i="1"/>
  <c r="S169" i="1"/>
  <c r="T169" i="1" s="1"/>
  <c r="I169" i="1" s="1"/>
  <c r="U169" i="1" s="1"/>
  <c r="Q168" i="1"/>
  <c r="S168" i="1"/>
  <c r="T168" i="1" s="1"/>
  <c r="I168" i="1" s="1"/>
  <c r="U168" i="1" s="1"/>
  <c r="Q167" i="1"/>
  <c r="S167" i="1"/>
  <c r="T167" i="1" s="1"/>
  <c r="I167" i="1" s="1"/>
  <c r="U167" i="1" s="1"/>
  <c r="Q166" i="1"/>
  <c r="S166" i="1"/>
  <c r="T166" i="1" s="1"/>
  <c r="I166" i="1" s="1"/>
  <c r="U166" i="1" s="1"/>
  <c r="Q165" i="1"/>
  <c r="S165" i="1"/>
  <c r="T165" i="1" s="1"/>
  <c r="I165" i="1" s="1"/>
  <c r="U165" i="1" s="1"/>
  <c r="Q164" i="1"/>
  <c r="S164" i="1"/>
  <c r="T164" i="1" s="1"/>
  <c r="I164" i="1" s="1"/>
  <c r="U164" i="1" s="1"/>
  <c r="Q163" i="1"/>
  <c r="S163" i="1"/>
  <c r="T163" i="1" s="1"/>
  <c r="I163" i="1" s="1"/>
  <c r="U163" i="1" s="1"/>
  <c r="Q162" i="1"/>
  <c r="S162" i="1"/>
  <c r="T162" i="1" s="1"/>
  <c r="I162" i="1" s="1"/>
  <c r="U162" i="1" s="1"/>
  <c r="Q161" i="1"/>
  <c r="S161" i="1"/>
  <c r="T161" i="1" s="1"/>
  <c r="I161" i="1" s="1"/>
  <c r="U161" i="1" s="1"/>
  <c r="Q160" i="1"/>
  <c r="S160" i="1"/>
  <c r="T160" i="1" s="1"/>
  <c r="I160" i="1" s="1"/>
  <c r="U160" i="1" s="1"/>
  <c r="Q159" i="1"/>
  <c r="S159" i="1"/>
  <c r="T159" i="1" s="1"/>
  <c r="I159" i="1" s="1"/>
  <c r="U159" i="1" s="1"/>
  <c r="Q158" i="1"/>
  <c r="S158" i="1"/>
  <c r="T158" i="1" s="1"/>
  <c r="I158" i="1" s="1"/>
  <c r="U158" i="1" s="1"/>
  <c r="Q157" i="1"/>
  <c r="S157" i="1"/>
  <c r="T157" i="1" s="1"/>
  <c r="I157" i="1" s="1"/>
  <c r="U157" i="1" s="1"/>
  <c r="Q156" i="1"/>
  <c r="S156" i="1"/>
  <c r="T156" i="1" s="1"/>
  <c r="I156" i="1" s="1"/>
  <c r="U156" i="1" s="1"/>
  <c r="Q155" i="1"/>
  <c r="S155" i="1"/>
  <c r="T155" i="1" s="1"/>
  <c r="I155" i="1" s="1"/>
  <c r="U155" i="1" s="1"/>
  <c r="Q154" i="1"/>
  <c r="S154" i="1"/>
  <c r="T154" i="1" s="1"/>
  <c r="I154" i="1" s="1"/>
  <c r="U154" i="1" s="1"/>
  <c r="Q153" i="1"/>
  <c r="S153" i="1"/>
  <c r="T153" i="1" s="1"/>
  <c r="I153" i="1" s="1"/>
  <c r="U153" i="1" s="1"/>
  <c r="Q152" i="1"/>
  <c r="S152" i="1"/>
  <c r="T152" i="1" s="1"/>
  <c r="I152" i="1" s="1"/>
  <c r="U152" i="1" s="1"/>
  <c r="Q151" i="1"/>
  <c r="S151" i="1"/>
  <c r="T151" i="1" s="1"/>
  <c r="I151" i="1" s="1"/>
  <c r="U151" i="1" s="1"/>
  <c r="Q150" i="1"/>
  <c r="S150" i="1"/>
  <c r="T150" i="1" s="1"/>
  <c r="I150" i="1" s="1"/>
  <c r="U150" i="1" s="1"/>
  <c r="Q149" i="1"/>
  <c r="S149" i="1"/>
  <c r="T149" i="1" s="1"/>
  <c r="I149" i="1" s="1"/>
  <c r="U149" i="1" s="1"/>
  <c r="Q148" i="1"/>
  <c r="S148" i="1"/>
  <c r="T148" i="1" s="1"/>
  <c r="I148" i="1" s="1"/>
  <c r="U148" i="1" s="1"/>
  <c r="Q147" i="1"/>
  <c r="S147" i="1"/>
  <c r="T147" i="1" s="1"/>
  <c r="I147" i="1" s="1"/>
  <c r="U147" i="1" s="1"/>
  <c r="Q146" i="1"/>
  <c r="S146" i="1"/>
  <c r="T146" i="1" s="1"/>
  <c r="I146" i="1" s="1"/>
  <c r="U146" i="1" s="1"/>
  <c r="Q145" i="1"/>
  <c r="S145" i="1"/>
  <c r="T145" i="1" s="1"/>
  <c r="I145" i="1" s="1"/>
  <c r="U145" i="1" s="1"/>
  <c r="Q144" i="1"/>
  <c r="S144" i="1"/>
  <c r="T144" i="1" s="1"/>
  <c r="I144" i="1" s="1"/>
  <c r="U144" i="1" s="1"/>
  <c r="Q143" i="1"/>
  <c r="S143" i="1"/>
  <c r="T143" i="1" s="1"/>
  <c r="I143" i="1" s="1"/>
  <c r="U143" i="1" s="1"/>
  <c r="Q142" i="1"/>
  <c r="S142" i="1"/>
  <c r="T142" i="1" s="1"/>
  <c r="I142" i="1" s="1"/>
  <c r="U142" i="1" s="1"/>
  <c r="Q141" i="1"/>
  <c r="S141" i="1"/>
  <c r="T141" i="1" s="1"/>
  <c r="I141" i="1" s="1"/>
  <c r="U141" i="1" s="1"/>
  <c r="Q140" i="1"/>
  <c r="S140" i="1"/>
  <c r="T140" i="1" s="1"/>
  <c r="I140" i="1" s="1"/>
  <c r="U140" i="1" s="1"/>
  <c r="Q139" i="1"/>
  <c r="S139" i="1"/>
  <c r="T139" i="1" s="1"/>
  <c r="I139" i="1" s="1"/>
  <c r="U139" i="1" s="1"/>
  <c r="Q138" i="1"/>
  <c r="S138" i="1"/>
  <c r="T138" i="1" s="1"/>
  <c r="I138" i="1" s="1"/>
  <c r="U138" i="1" s="1"/>
  <c r="Q137" i="1"/>
  <c r="S137" i="1"/>
  <c r="T137" i="1" s="1"/>
  <c r="I137" i="1" s="1"/>
  <c r="U137" i="1" s="1"/>
  <c r="Q136" i="1"/>
  <c r="S136" i="1"/>
  <c r="T136" i="1" s="1"/>
  <c r="I136" i="1" s="1"/>
  <c r="U136" i="1" s="1"/>
  <c r="Q135" i="1"/>
  <c r="S135" i="1"/>
  <c r="T135" i="1" s="1"/>
  <c r="I135" i="1" s="1"/>
  <c r="U135" i="1" s="1"/>
  <c r="Q134" i="1"/>
  <c r="S134" i="1"/>
  <c r="T134" i="1" s="1"/>
  <c r="I134" i="1" s="1"/>
  <c r="U134" i="1" s="1"/>
  <c r="Q133" i="1"/>
  <c r="S133" i="1"/>
  <c r="T133" i="1" s="1"/>
  <c r="I133" i="1" s="1"/>
  <c r="U133" i="1" s="1"/>
  <c r="Q132" i="1"/>
  <c r="S132" i="1"/>
  <c r="T132" i="1" s="1"/>
  <c r="I132" i="1" s="1"/>
  <c r="U132" i="1" s="1"/>
  <c r="Q131" i="1"/>
  <c r="S131" i="1"/>
  <c r="T131" i="1" s="1"/>
  <c r="I131" i="1" s="1"/>
  <c r="U131" i="1" s="1"/>
  <c r="Q130" i="1"/>
  <c r="S130" i="1"/>
  <c r="T130" i="1" s="1"/>
  <c r="I130" i="1" s="1"/>
  <c r="U130" i="1" s="1"/>
  <c r="Q129" i="1"/>
  <c r="S129" i="1"/>
  <c r="T129" i="1" s="1"/>
  <c r="I129" i="1" s="1"/>
  <c r="U129" i="1" s="1"/>
  <c r="Q128" i="1"/>
  <c r="S128" i="1"/>
  <c r="T128" i="1" s="1"/>
  <c r="I128" i="1" s="1"/>
  <c r="U128" i="1" s="1"/>
  <c r="Q127" i="1"/>
  <c r="S127" i="1"/>
  <c r="T127" i="1" s="1"/>
  <c r="I127" i="1" s="1"/>
  <c r="U127" i="1" s="1"/>
  <c r="Q126" i="1"/>
  <c r="S126" i="1"/>
  <c r="T126" i="1" s="1"/>
  <c r="I126" i="1" s="1"/>
  <c r="U126" i="1" s="1"/>
  <c r="Q125" i="1"/>
  <c r="S125" i="1"/>
  <c r="T125" i="1" s="1"/>
  <c r="I125" i="1" s="1"/>
  <c r="U125" i="1" s="1"/>
  <c r="Q124" i="1"/>
  <c r="S124" i="1"/>
  <c r="T124" i="1" s="1"/>
  <c r="I124" i="1" s="1"/>
  <c r="U124" i="1" s="1"/>
  <c r="Q123" i="1"/>
  <c r="S123" i="1"/>
  <c r="T123" i="1" s="1"/>
  <c r="I123" i="1" s="1"/>
  <c r="U123" i="1" s="1"/>
  <c r="Q122" i="1"/>
  <c r="S122" i="1"/>
  <c r="T122" i="1" s="1"/>
  <c r="I122" i="1" s="1"/>
  <c r="U122" i="1" s="1"/>
  <c r="Q121" i="1"/>
  <c r="S121" i="1"/>
  <c r="T121" i="1" s="1"/>
  <c r="I121" i="1" s="1"/>
  <c r="U121" i="1" s="1"/>
  <c r="Q120" i="1"/>
  <c r="S120" i="1"/>
  <c r="T120" i="1" s="1"/>
  <c r="I120" i="1" s="1"/>
  <c r="U120" i="1" s="1"/>
  <c r="Q119" i="1"/>
  <c r="S119" i="1"/>
  <c r="T119" i="1" s="1"/>
  <c r="I119" i="1" s="1"/>
  <c r="U119" i="1" s="1"/>
  <c r="Q118" i="1"/>
  <c r="S118" i="1"/>
  <c r="T118" i="1" s="1"/>
  <c r="I118" i="1" s="1"/>
  <c r="U118" i="1" s="1"/>
  <c r="Q117" i="1"/>
  <c r="S117" i="1"/>
  <c r="T117" i="1" s="1"/>
  <c r="I117" i="1" s="1"/>
  <c r="U117" i="1" s="1"/>
  <c r="Q116" i="1"/>
  <c r="S116" i="1"/>
  <c r="T116" i="1" s="1"/>
  <c r="I116" i="1" s="1"/>
  <c r="U116" i="1" s="1"/>
  <c r="Q115" i="1"/>
  <c r="S115" i="1"/>
  <c r="T115" i="1" s="1"/>
  <c r="I115" i="1" s="1"/>
  <c r="U115" i="1" s="1"/>
  <c r="Q114" i="1"/>
  <c r="S114" i="1"/>
  <c r="T114" i="1" s="1"/>
  <c r="I114" i="1" s="1"/>
  <c r="U114" i="1" s="1"/>
  <c r="Q113" i="1"/>
  <c r="S113" i="1"/>
  <c r="T113" i="1" s="1"/>
  <c r="I113" i="1" s="1"/>
  <c r="U113" i="1" s="1"/>
  <c r="Q112" i="1"/>
  <c r="S112" i="1"/>
  <c r="T112" i="1" s="1"/>
  <c r="I112" i="1" s="1"/>
  <c r="U112" i="1" s="1"/>
  <c r="Q111" i="1"/>
  <c r="S111" i="1"/>
  <c r="T111" i="1" s="1"/>
  <c r="I111" i="1" s="1"/>
  <c r="U111" i="1" s="1"/>
  <c r="Q110" i="1"/>
  <c r="S110" i="1"/>
  <c r="T110" i="1" s="1"/>
  <c r="I110" i="1" s="1"/>
  <c r="U110" i="1" s="1"/>
  <c r="Q109" i="1"/>
  <c r="S109" i="1"/>
  <c r="T109" i="1" s="1"/>
  <c r="I109" i="1" s="1"/>
  <c r="U109" i="1" s="1"/>
  <c r="Q108" i="1"/>
  <c r="S108" i="1"/>
  <c r="T108" i="1" s="1"/>
  <c r="I108" i="1" s="1"/>
  <c r="U108" i="1" s="1"/>
  <c r="Q107" i="1"/>
  <c r="S107" i="1"/>
  <c r="T107" i="1" s="1"/>
  <c r="I107" i="1" s="1"/>
  <c r="U107" i="1" s="1"/>
  <c r="Q106" i="1"/>
  <c r="S106" i="1"/>
  <c r="T106" i="1" s="1"/>
  <c r="I106" i="1" s="1"/>
  <c r="U106" i="1" s="1"/>
  <c r="Q105" i="1"/>
  <c r="S105" i="1"/>
  <c r="T105" i="1" s="1"/>
  <c r="I105" i="1" s="1"/>
  <c r="U105" i="1" s="1"/>
  <c r="Q104" i="1"/>
  <c r="S104" i="1"/>
  <c r="T104" i="1" s="1"/>
  <c r="I104" i="1" s="1"/>
  <c r="U104" i="1" s="1"/>
  <c r="Q103" i="1"/>
  <c r="S103" i="1"/>
  <c r="T103" i="1" s="1"/>
  <c r="I103" i="1" s="1"/>
  <c r="U103" i="1" s="1"/>
  <c r="Q102" i="1"/>
  <c r="S102" i="1"/>
  <c r="T102" i="1" s="1"/>
  <c r="I102" i="1" s="1"/>
  <c r="U102" i="1" s="1"/>
  <c r="Q101" i="1"/>
  <c r="S101" i="1"/>
  <c r="T101" i="1" s="1"/>
  <c r="I101" i="1" s="1"/>
  <c r="U101" i="1" s="1"/>
  <c r="Q100" i="1"/>
  <c r="S100" i="1"/>
  <c r="T100" i="1" s="1"/>
  <c r="I100" i="1" s="1"/>
  <c r="U100" i="1" s="1"/>
  <c r="Q99" i="1"/>
  <c r="S99" i="1"/>
  <c r="T99" i="1" s="1"/>
  <c r="I99" i="1" s="1"/>
  <c r="U99" i="1" s="1"/>
  <c r="Q98" i="1"/>
  <c r="S98" i="1"/>
  <c r="T98" i="1" s="1"/>
  <c r="I98" i="1" s="1"/>
  <c r="U98" i="1" s="1"/>
  <c r="Q97" i="1"/>
  <c r="S97" i="1"/>
  <c r="T97" i="1" s="1"/>
  <c r="I97" i="1" s="1"/>
  <c r="U97" i="1" s="1"/>
  <c r="Q96" i="1"/>
  <c r="S96" i="1"/>
  <c r="T96" i="1" s="1"/>
  <c r="I96" i="1" s="1"/>
  <c r="U96" i="1" s="1"/>
  <c r="Q95" i="1"/>
  <c r="S95" i="1"/>
  <c r="T95" i="1" s="1"/>
  <c r="I95" i="1" s="1"/>
  <c r="U95" i="1" s="1"/>
  <c r="Q94" i="1"/>
  <c r="S94" i="1"/>
  <c r="T94" i="1" s="1"/>
  <c r="I94" i="1" s="1"/>
  <c r="U94" i="1" s="1"/>
  <c r="Q93" i="1"/>
  <c r="S93" i="1"/>
  <c r="T93" i="1" s="1"/>
  <c r="I93" i="1" s="1"/>
  <c r="U93" i="1" s="1"/>
  <c r="Q92" i="1"/>
  <c r="S92" i="1"/>
  <c r="T92" i="1" s="1"/>
  <c r="I92" i="1" s="1"/>
  <c r="U92" i="1" s="1"/>
  <c r="Q91" i="1"/>
  <c r="S91" i="1"/>
  <c r="T91" i="1" s="1"/>
  <c r="I91" i="1" s="1"/>
  <c r="U91" i="1" s="1"/>
  <c r="Q90" i="1"/>
  <c r="S90" i="1"/>
  <c r="T90" i="1" s="1"/>
  <c r="I90" i="1" s="1"/>
  <c r="U90" i="1" s="1"/>
  <c r="Q89" i="1"/>
  <c r="S89" i="1"/>
  <c r="T89" i="1" s="1"/>
  <c r="I89" i="1" s="1"/>
  <c r="U89" i="1" s="1"/>
  <c r="Q88" i="1"/>
  <c r="S88" i="1"/>
  <c r="T88" i="1" s="1"/>
  <c r="I88" i="1" s="1"/>
  <c r="U88" i="1" s="1"/>
  <c r="Q87" i="1"/>
  <c r="S87" i="1"/>
  <c r="T87" i="1" s="1"/>
  <c r="I87" i="1" s="1"/>
  <c r="U87" i="1" s="1"/>
  <c r="Q86" i="1"/>
  <c r="S86" i="1"/>
  <c r="T86" i="1" s="1"/>
  <c r="I86" i="1" s="1"/>
  <c r="U86" i="1" s="1"/>
  <c r="Q85" i="1"/>
  <c r="S85" i="1"/>
  <c r="T85" i="1" s="1"/>
  <c r="I85" i="1" s="1"/>
  <c r="U85" i="1" s="1"/>
  <c r="Q84" i="1"/>
  <c r="S84" i="1"/>
  <c r="T84" i="1" s="1"/>
  <c r="I84" i="1" s="1"/>
  <c r="U84" i="1" s="1"/>
  <c r="Q83" i="1"/>
  <c r="S83" i="1"/>
  <c r="T83" i="1" s="1"/>
  <c r="I83" i="1" s="1"/>
  <c r="U83" i="1" s="1"/>
  <c r="Q82" i="1"/>
  <c r="S82" i="1"/>
  <c r="T82" i="1" s="1"/>
  <c r="I82" i="1" s="1"/>
  <c r="U82" i="1" s="1"/>
  <c r="Q81" i="1"/>
  <c r="S81" i="1"/>
  <c r="T81" i="1" s="1"/>
  <c r="I81" i="1" s="1"/>
  <c r="U81" i="1" s="1"/>
  <c r="Q80" i="1"/>
  <c r="S80" i="1"/>
  <c r="T80" i="1" s="1"/>
  <c r="I80" i="1" s="1"/>
  <c r="U80" i="1" s="1"/>
  <c r="Q79" i="1"/>
  <c r="S79" i="1"/>
  <c r="T79" i="1" s="1"/>
  <c r="I79" i="1" s="1"/>
  <c r="U79" i="1" s="1"/>
  <c r="Q78" i="1"/>
  <c r="S78" i="1"/>
  <c r="T78" i="1" s="1"/>
  <c r="I78" i="1" s="1"/>
  <c r="U78" i="1" s="1"/>
  <c r="Q77" i="1"/>
  <c r="S77" i="1"/>
  <c r="T77" i="1" s="1"/>
  <c r="I77" i="1" s="1"/>
  <c r="U77" i="1" s="1"/>
  <c r="Q76" i="1"/>
  <c r="S76" i="1"/>
  <c r="T76" i="1" s="1"/>
  <c r="I76" i="1" s="1"/>
  <c r="U76" i="1" s="1"/>
  <c r="Q75" i="1"/>
  <c r="S75" i="1"/>
  <c r="T75" i="1" s="1"/>
  <c r="I75" i="1" s="1"/>
  <c r="U75" i="1" s="1"/>
  <c r="Q74" i="1"/>
  <c r="S74" i="1"/>
  <c r="T74" i="1" s="1"/>
  <c r="I74" i="1" s="1"/>
  <c r="U74" i="1" s="1"/>
  <c r="Q73" i="1"/>
  <c r="S73" i="1"/>
  <c r="T73" i="1" s="1"/>
  <c r="I73" i="1" s="1"/>
  <c r="U73" i="1" s="1"/>
  <c r="Q72" i="1"/>
  <c r="S72" i="1"/>
  <c r="T72" i="1" s="1"/>
  <c r="I72" i="1" s="1"/>
  <c r="U72" i="1" s="1"/>
  <c r="Q71" i="1"/>
  <c r="S71" i="1"/>
  <c r="T71" i="1" s="1"/>
  <c r="I71" i="1" s="1"/>
  <c r="U71" i="1" s="1"/>
  <c r="Q70" i="1"/>
  <c r="S70" i="1"/>
  <c r="T70" i="1" s="1"/>
  <c r="I70" i="1" s="1"/>
  <c r="U70" i="1" s="1"/>
  <c r="Q69" i="1"/>
  <c r="S69" i="1"/>
  <c r="T69" i="1" s="1"/>
  <c r="I69" i="1" s="1"/>
  <c r="U69" i="1" s="1"/>
  <c r="Q68" i="1"/>
  <c r="S68" i="1"/>
  <c r="T68" i="1" s="1"/>
  <c r="I68" i="1" s="1"/>
  <c r="U68" i="1" s="1"/>
  <c r="Q67" i="1"/>
  <c r="S67" i="1"/>
  <c r="T67" i="1" s="1"/>
  <c r="I67" i="1" s="1"/>
  <c r="U67" i="1" s="1"/>
  <c r="Q66" i="1"/>
  <c r="S66" i="1"/>
  <c r="T66" i="1" s="1"/>
  <c r="I66" i="1" s="1"/>
  <c r="U66" i="1" s="1"/>
  <c r="Q65" i="1"/>
  <c r="S65" i="1"/>
  <c r="T65" i="1" s="1"/>
  <c r="I65" i="1" s="1"/>
  <c r="U65" i="1" s="1"/>
  <c r="Q64" i="1"/>
  <c r="S64" i="1"/>
  <c r="T64" i="1" s="1"/>
  <c r="I64" i="1" s="1"/>
  <c r="U64" i="1" s="1"/>
  <c r="Q63" i="1"/>
  <c r="S63" i="1"/>
  <c r="T63" i="1" s="1"/>
  <c r="I63" i="1" s="1"/>
  <c r="U63" i="1" s="1"/>
  <c r="Q62" i="1"/>
  <c r="S62" i="1"/>
  <c r="T62" i="1" s="1"/>
  <c r="I62" i="1" s="1"/>
  <c r="U62" i="1" s="1"/>
  <c r="Q61" i="1"/>
  <c r="S61" i="1"/>
  <c r="T61" i="1" s="1"/>
  <c r="I61" i="1" s="1"/>
  <c r="U61" i="1" s="1"/>
  <c r="Q60" i="1"/>
  <c r="S60" i="1"/>
  <c r="T60" i="1" s="1"/>
  <c r="I60" i="1" s="1"/>
  <c r="U60" i="1" s="1"/>
  <c r="Q59" i="1"/>
  <c r="S59" i="1"/>
  <c r="T59" i="1" s="1"/>
  <c r="I59" i="1" s="1"/>
  <c r="U59" i="1" s="1"/>
  <c r="Q58" i="1"/>
  <c r="S58" i="1"/>
  <c r="T58" i="1" s="1"/>
  <c r="I58" i="1" s="1"/>
  <c r="U58" i="1" s="1"/>
  <c r="Q57" i="1"/>
  <c r="S57" i="1"/>
  <c r="T57" i="1" s="1"/>
  <c r="I57" i="1" s="1"/>
  <c r="U57" i="1" s="1"/>
  <c r="Q56" i="1"/>
  <c r="S56" i="1"/>
  <c r="T56" i="1" s="1"/>
  <c r="I56" i="1" s="1"/>
  <c r="U56" i="1" s="1"/>
  <c r="Q55" i="1"/>
  <c r="S55" i="1"/>
  <c r="T55" i="1" s="1"/>
  <c r="I55" i="1" s="1"/>
  <c r="U55" i="1" s="1"/>
  <c r="Q54" i="1"/>
  <c r="S54" i="1"/>
  <c r="T54" i="1" s="1"/>
  <c r="I54" i="1" s="1"/>
  <c r="U54" i="1" s="1"/>
  <c r="Q53" i="1"/>
  <c r="S53" i="1"/>
  <c r="T53" i="1" s="1"/>
  <c r="I53" i="1" s="1"/>
  <c r="U53" i="1" s="1"/>
  <c r="Q52" i="1"/>
  <c r="S52" i="1"/>
  <c r="T52" i="1" s="1"/>
  <c r="I52" i="1" s="1"/>
  <c r="U52" i="1" s="1"/>
  <c r="Q51" i="1"/>
  <c r="S51" i="1"/>
  <c r="T51" i="1" s="1"/>
  <c r="I51" i="1" s="1"/>
  <c r="U51" i="1" s="1"/>
  <c r="Q50" i="1"/>
  <c r="S50" i="1"/>
  <c r="T50" i="1" s="1"/>
  <c r="I50" i="1" s="1"/>
  <c r="U50" i="1" s="1"/>
  <c r="Q49" i="1"/>
  <c r="S49" i="1"/>
  <c r="T49" i="1" s="1"/>
  <c r="I49" i="1" s="1"/>
  <c r="U49" i="1" s="1"/>
  <c r="Q48" i="1"/>
  <c r="S48" i="1"/>
  <c r="T48" i="1" s="1"/>
  <c r="I48" i="1" s="1"/>
  <c r="U48" i="1" s="1"/>
  <c r="Q47" i="1"/>
  <c r="S47" i="1"/>
  <c r="T47" i="1" s="1"/>
  <c r="I47" i="1" s="1"/>
  <c r="U47" i="1" s="1"/>
  <c r="Q46" i="1"/>
  <c r="S46" i="1"/>
  <c r="T46" i="1" s="1"/>
  <c r="I46" i="1" s="1"/>
  <c r="U46" i="1" s="1"/>
  <c r="Q45" i="1"/>
  <c r="S45" i="1"/>
  <c r="T45" i="1" s="1"/>
  <c r="I45" i="1" s="1"/>
  <c r="U45" i="1" s="1"/>
  <c r="Q44" i="1"/>
  <c r="S44" i="1"/>
  <c r="T44" i="1" s="1"/>
  <c r="I44" i="1" s="1"/>
  <c r="U44" i="1" s="1"/>
  <c r="Q43" i="1"/>
  <c r="S43" i="1"/>
  <c r="T43" i="1" s="1"/>
  <c r="I43" i="1" s="1"/>
  <c r="U43" i="1" s="1"/>
  <c r="Q42" i="1"/>
  <c r="S42" i="1"/>
  <c r="T42" i="1" s="1"/>
  <c r="I42" i="1" s="1"/>
  <c r="U42" i="1" s="1"/>
  <c r="Q41" i="1"/>
  <c r="S41" i="1"/>
  <c r="T41" i="1" s="1"/>
  <c r="I41" i="1" s="1"/>
  <c r="U41" i="1" s="1"/>
  <c r="Q40" i="1"/>
  <c r="S40" i="1"/>
  <c r="T40" i="1" s="1"/>
  <c r="I40" i="1" s="1"/>
  <c r="U40" i="1" s="1"/>
  <c r="Q39" i="1"/>
  <c r="S39" i="1"/>
  <c r="T39" i="1" s="1"/>
  <c r="I39" i="1" s="1"/>
  <c r="U39" i="1" s="1"/>
  <c r="Q38" i="1"/>
  <c r="S38" i="1"/>
  <c r="T38" i="1" s="1"/>
  <c r="I38" i="1" s="1"/>
  <c r="U38" i="1" s="1"/>
  <c r="Q37" i="1"/>
  <c r="S37" i="1"/>
  <c r="T37" i="1" s="1"/>
  <c r="I37" i="1" s="1"/>
  <c r="U37" i="1" s="1"/>
  <c r="Q36" i="1"/>
  <c r="S36" i="1"/>
  <c r="T36" i="1" s="1"/>
  <c r="I36" i="1" s="1"/>
  <c r="U36" i="1" s="1"/>
  <c r="Q35" i="1"/>
  <c r="S35" i="1"/>
  <c r="T35" i="1" s="1"/>
  <c r="I35" i="1" s="1"/>
  <c r="U35" i="1" s="1"/>
  <c r="Q34" i="1"/>
  <c r="S34" i="1"/>
  <c r="T34" i="1" s="1"/>
  <c r="I34" i="1" s="1"/>
  <c r="U34" i="1" s="1"/>
  <c r="Q33" i="1"/>
  <c r="S33" i="1"/>
  <c r="T33" i="1" s="1"/>
  <c r="I33" i="1" s="1"/>
  <c r="U33" i="1" s="1"/>
  <c r="Q32" i="1"/>
  <c r="S32" i="1"/>
  <c r="T32" i="1" s="1"/>
  <c r="I32" i="1" s="1"/>
  <c r="U32" i="1" s="1"/>
  <c r="Q31" i="1"/>
  <c r="S31" i="1"/>
  <c r="T31" i="1" s="1"/>
  <c r="I31" i="1" s="1"/>
  <c r="U31" i="1" s="1"/>
  <c r="Q30" i="1"/>
  <c r="S30" i="1"/>
  <c r="T30" i="1" s="1"/>
  <c r="I30" i="1" s="1"/>
  <c r="U30" i="1" s="1"/>
  <c r="Q29" i="1"/>
  <c r="S29" i="1"/>
  <c r="T29" i="1" s="1"/>
  <c r="I29" i="1" s="1"/>
  <c r="U29" i="1" s="1"/>
  <c r="Q28" i="1"/>
  <c r="S28" i="1"/>
  <c r="T28" i="1" s="1"/>
  <c r="I28" i="1" s="1"/>
  <c r="U28" i="1" s="1"/>
  <c r="Q27" i="1"/>
  <c r="S27" i="1"/>
  <c r="T27" i="1" s="1"/>
  <c r="I27" i="1" s="1"/>
  <c r="U27" i="1" s="1"/>
  <c r="Q26" i="1"/>
  <c r="S26" i="1"/>
  <c r="T26" i="1" s="1"/>
  <c r="I26" i="1" s="1"/>
  <c r="U26" i="1" s="1"/>
  <c r="Q25" i="1"/>
  <c r="S25" i="1"/>
  <c r="T25" i="1" s="1"/>
  <c r="I25" i="1" s="1"/>
  <c r="U25" i="1" s="1"/>
  <c r="Q24" i="1"/>
  <c r="S24" i="1"/>
  <c r="T24" i="1" s="1"/>
  <c r="I24" i="1" s="1"/>
  <c r="U24" i="1" s="1"/>
  <c r="Q23" i="1"/>
  <c r="S23" i="1"/>
  <c r="T23" i="1" s="1"/>
  <c r="I23" i="1" s="1"/>
  <c r="U23" i="1" s="1"/>
  <c r="Q22" i="1"/>
  <c r="S22" i="1"/>
  <c r="T22" i="1" s="1"/>
  <c r="I22" i="1" s="1"/>
  <c r="U22" i="1" s="1"/>
  <c r="Q21" i="1"/>
  <c r="S21" i="1"/>
  <c r="T21" i="1" s="1"/>
  <c r="I21" i="1" s="1"/>
  <c r="U21" i="1" s="1"/>
  <c r="Q20" i="1"/>
  <c r="S20" i="1"/>
  <c r="T20" i="1" s="1"/>
  <c r="I20" i="1" s="1"/>
  <c r="U20" i="1" s="1"/>
  <c r="Q19" i="1"/>
  <c r="S19" i="1"/>
  <c r="T19" i="1" s="1"/>
  <c r="I19" i="1" s="1"/>
  <c r="U19" i="1" s="1"/>
  <c r="Q18" i="1"/>
  <c r="S18" i="1"/>
  <c r="T18" i="1" s="1"/>
  <c r="I18" i="1" s="1"/>
  <c r="U18" i="1" s="1"/>
  <c r="Q17" i="1"/>
  <c r="S17" i="1"/>
  <c r="T17" i="1" s="1"/>
  <c r="I17" i="1" s="1"/>
  <c r="U17" i="1" s="1"/>
  <c r="Q16" i="1"/>
  <c r="S16" i="1"/>
  <c r="T16" i="1" s="1"/>
  <c r="I16" i="1" s="1"/>
  <c r="U16" i="1" s="1"/>
  <c r="Q15" i="1"/>
  <c r="S15" i="1"/>
  <c r="T15" i="1" s="1"/>
  <c r="I15" i="1" s="1"/>
  <c r="U15" i="1" s="1"/>
  <c r="Q14" i="1"/>
  <c r="S14" i="1"/>
  <c r="T14" i="1" s="1"/>
  <c r="I14" i="1" s="1"/>
  <c r="U14" i="1" s="1"/>
  <c r="Q13" i="1"/>
  <c r="S13" i="1"/>
  <c r="T13" i="1" s="1"/>
  <c r="I13" i="1" s="1"/>
  <c r="U13" i="1" s="1"/>
  <c r="Q12" i="1"/>
  <c r="S12" i="1"/>
  <c r="T12" i="1" s="1"/>
  <c r="I12" i="1" s="1"/>
  <c r="U12" i="1" s="1"/>
  <c r="Q11" i="1"/>
  <c r="S11" i="1"/>
  <c r="T11" i="1" s="1"/>
  <c r="I11" i="1" s="1"/>
  <c r="U11" i="1" s="1"/>
  <c r="Q10" i="1"/>
  <c r="S10" i="1"/>
  <c r="T10" i="1" s="1"/>
  <c r="I10" i="1" s="1"/>
  <c r="U10" i="1" s="1"/>
  <c r="Q9" i="1"/>
  <c r="S9" i="1"/>
  <c r="T9" i="1" s="1"/>
  <c r="I9" i="1" s="1"/>
  <c r="U9" i="1" s="1"/>
  <c r="Q8" i="1"/>
  <c r="S8" i="1"/>
  <c r="T8" i="1" s="1"/>
  <c r="I8" i="1" s="1"/>
  <c r="U8" i="1" s="1"/>
  <c r="Q7" i="1"/>
  <c r="S7" i="1"/>
  <c r="T7" i="1" s="1"/>
  <c r="I7" i="1" s="1"/>
  <c r="U7" i="1" s="1"/>
  <c r="Q6" i="1"/>
  <c r="S6" i="1"/>
  <c r="T6" i="1" s="1"/>
  <c r="I6" i="1" s="1"/>
  <c r="U6" i="1" s="1"/>
  <c r="Q5" i="1"/>
  <c r="S5" i="1"/>
  <c r="T5" i="1" s="1"/>
  <c r="I5" i="1" s="1"/>
  <c r="U5" i="1" s="1"/>
  <c r="Q4" i="1"/>
  <c r="S4" i="1"/>
  <c r="T4" i="1" s="1"/>
  <c r="I4" i="1" s="1"/>
  <c r="U4" i="1" s="1"/>
  <c r="Q3" i="1"/>
  <c r="S3" i="1"/>
  <c r="T3" i="1" s="1"/>
  <c r="I3" i="1" s="1"/>
  <c r="U3" i="1" s="1"/>
  <c r="Q2" i="1"/>
  <c r="S2" i="1"/>
  <c r="T2" i="1" s="1"/>
  <c r="I2" i="1" s="1"/>
  <c r="U2" i="1" s="1"/>
  <c r="J2" i="1" l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T4012" i="1"/>
  <c r="U4012" i="1" s="1"/>
  <c r="I4012" i="1" s="1"/>
  <c r="V4012" i="1" s="1"/>
  <c r="T4013" i="1"/>
  <c r="U4013" i="1" s="1"/>
  <c r="I4013" i="1" s="1"/>
  <c r="V4013" i="1" s="1"/>
  <c r="T4014" i="1"/>
  <c r="U4014" i="1" s="1"/>
  <c r="I4014" i="1" s="1"/>
  <c r="V4014" i="1" s="1"/>
  <c r="T4015" i="1"/>
  <c r="U4015" i="1" s="1"/>
  <c r="I4015" i="1" s="1"/>
  <c r="V4015" i="1" s="1"/>
  <c r="T4016" i="1"/>
  <c r="U4016" i="1" s="1"/>
  <c r="I4016" i="1" s="1"/>
  <c r="V4016" i="1" s="1"/>
  <c r="T4017" i="1"/>
  <c r="T4018" i="1"/>
  <c r="U4018" i="1" s="1"/>
  <c r="I4018" i="1" s="1"/>
  <c r="V4018" i="1" s="1"/>
  <c r="T4019" i="1"/>
  <c r="U4019" i="1" s="1"/>
  <c r="I4019" i="1" s="1"/>
  <c r="V4019" i="1" s="1"/>
  <c r="T4020" i="1"/>
  <c r="U4020" i="1" s="1"/>
  <c r="I4020" i="1" s="1"/>
  <c r="V4020" i="1" s="1"/>
  <c r="T4021" i="1"/>
  <c r="U4021" i="1" s="1"/>
  <c r="I4021" i="1" s="1"/>
  <c r="V4021" i="1" s="1"/>
  <c r="T4022" i="1"/>
  <c r="U4022" i="1" s="1"/>
  <c r="I4022" i="1" s="1"/>
  <c r="V4022" i="1" s="1"/>
  <c r="T4023" i="1"/>
  <c r="U4023" i="1" s="1"/>
  <c r="I4023" i="1" s="1"/>
  <c r="V4023" i="1" s="1"/>
  <c r="T4024" i="1"/>
  <c r="U4024" i="1" s="1"/>
  <c r="I4024" i="1" s="1"/>
  <c r="V4024" i="1" s="1"/>
  <c r="T4025" i="1"/>
  <c r="U4025" i="1" s="1"/>
  <c r="I4025" i="1" s="1"/>
  <c r="V4025" i="1" s="1"/>
  <c r="T4026" i="1"/>
  <c r="U4026" i="1" s="1"/>
  <c r="I4026" i="1" s="1"/>
  <c r="V4026" i="1" s="1"/>
  <c r="T4027" i="1"/>
  <c r="U4027" i="1" s="1"/>
  <c r="I4027" i="1" s="1"/>
  <c r="V4027" i="1" s="1"/>
  <c r="T4028" i="1"/>
  <c r="U4028" i="1" s="1"/>
  <c r="I4028" i="1" s="1"/>
  <c r="V4028" i="1" s="1"/>
  <c r="T4029" i="1"/>
  <c r="U4029" i="1" s="1"/>
  <c r="I4029" i="1" s="1"/>
  <c r="V4029" i="1" s="1"/>
  <c r="T4030" i="1"/>
  <c r="U4030" i="1" s="1"/>
  <c r="I4030" i="1" s="1"/>
  <c r="V4030" i="1" s="1"/>
  <c r="T4031" i="1"/>
  <c r="U4031" i="1" s="1"/>
  <c r="I4031" i="1" s="1"/>
  <c r="V4031" i="1" s="1"/>
  <c r="T4032" i="1"/>
  <c r="U4032" i="1" s="1"/>
  <c r="I4032" i="1" s="1"/>
  <c r="V4032" i="1" s="1"/>
  <c r="T4033" i="1"/>
  <c r="U4033" i="1" s="1"/>
  <c r="I4033" i="1" s="1"/>
  <c r="V4033" i="1" s="1"/>
  <c r="T4034" i="1"/>
  <c r="U4034" i="1" s="1"/>
  <c r="I4034" i="1" s="1"/>
  <c r="V4034" i="1" s="1"/>
  <c r="T4035" i="1"/>
  <c r="U4035" i="1" s="1"/>
  <c r="I4035" i="1" s="1"/>
  <c r="V4035" i="1" s="1"/>
  <c r="T4036" i="1"/>
  <c r="U4036" i="1" s="1"/>
  <c r="I4036" i="1" s="1"/>
  <c r="V4036" i="1" s="1"/>
  <c r="T4037" i="1"/>
  <c r="U4037" i="1" s="1"/>
  <c r="I4037" i="1" s="1"/>
  <c r="V4037" i="1" s="1"/>
  <c r="T4038" i="1"/>
  <c r="U4038" i="1" s="1"/>
  <c r="I4038" i="1" s="1"/>
  <c r="V4038" i="1" s="1"/>
  <c r="T4039" i="1"/>
  <c r="U4039" i="1" s="1"/>
  <c r="I4039" i="1" s="1"/>
  <c r="V4039" i="1" s="1"/>
  <c r="T4040" i="1"/>
  <c r="U4040" i="1" s="1"/>
  <c r="I4040" i="1" s="1"/>
  <c r="V4040" i="1" s="1"/>
  <c r="T4041" i="1"/>
  <c r="U4041" i="1" s="1"/>
  <c r="I4041" i="1" s="1"/>
  <c r="V4041" i="1" s="1"/>
  <c r="T4042" i="1"/>
  <c r="U4042" i="1" s="1"/>
  <c r="I4042" i="1" s="1"/>
  <c r="V4042" i="1" s="1"/>
  <c r="T4043" i="1"/>
  <c r="U4043" i="1" s="1"/>
  <c r="I4043" i="1" s="1"/>
  <c r="V4043" i="1" s="1"/>
  <c r="T4044" i="1"/>
  <c r="U4044" i="1" s="1"/>
  <c r="I4044" i="1" s="1"/>
  <c r="V4044" i="1" s="1"/>
  <c r="T4045" i="1"/>
  <c r="U4045" i="1" s="1"/>
  <c r="I4045" i="1" s="1"/>
  <c r="V4045" i="1" s="1"/>
  <c r="T4046" i="1"/>
  <c r="U4046" i="1" s="1"/>
  <c r="I4046" i="1" s="1"/>
  <c r="V4046" i="1" s="1"/>
  <c r="T4047" i="1"/>
  <c r="U4047" i="1" s="1"/>
  <c r="I4047" i="1" s="1"/>
  <c r="V4047" i="1" s="1"/>
  <c r="T4048" i="1"/>
  <c r="U4048" i="1" s="1"/>
  <c r="I4048" i="1" s="1"/>
  <c r="V4048" i="1" s="1"/>
  <c r="T4049" i="1"/>
  <c r="U4049" i="1" s="1"/>
  <c r="I4049" i="1" s="1"/>
  <c r="V4049" i="1" s="1"/>
  <c r="T4050" i="1"/>
  <c r="U4050" i="1" s="1"/>
  <c r="I4050" i="1" s="1"/>
  <c r="V4050" i="1" s="1"/>
  <c r="T4051" i="1"/>
  <c r="U4051" i="1" s="1"/>
  <c r="I4051" i="1" s="1"/>
  <c r="V4051" i="1" s="1"/>
  <c r="T4052" i="1"/>
  <c r="U4052" i="1" s="1"/>
  <c r="I4052" i="1" s="1"/>
  <c r="V4052" i="1" s="1"/>
  <c r="T4053" i="1"/>
  <c r="U4053" i="1" s="1"/>
  <c r="I4053" i="1" s="1"/>
  <c r="V4053" i="1" s="1"/>
  <c r="T4054" i="1"/>
  <c r="U4054" i="1" s="1"/>
  <c r="I4054" i="1" s="1"/>
  <c r="V4054" i="1" s="1"/>
  <c r="T4055" i="1"/>
  <c r="U4055" i="1" s="1"/>
  <c r="I4055" i="1" s="1"/>
  <c r="V4055" i="1" s="1"/>
  <c r="T4056" i="1"/>
  <c r="U4056" i="1" s="1"/>
  <c r="I4056" i="1" s="1"/>
  <c r="V4056" i="1" s="1"/>
  <c r="T4057" i="1"/>
  <c r="U4057" i="1" s="1"/>
  <c r="I4057" i="1" s="1"/>
  <c r="V4057" i="1" s="1"/>
  <c r="T4058" i="1"/>
  <c r="U4058" i="1" s="1"/>
  <c r="I4058" i="1" s="1"/>
  <c r="V4058" i="1" s="1"/>
  <c r="T4059" i="1"/>
  <c r="U4059" i="1" s="1"/>
  <c r="I4059" i="1" s="1"/>
  <c r="V4059" i="1" s="1"/>
  <c r="T4060" i="1"/>
  <c r="U4060" i="1" s="1"/>
  <c r="I4060" i="1" s="1"/>
  <c r="V4060" i="1" s="1"/>
  <c r="T4061" i="1"/>
  <c r="U4061" i="1" s="1"/>
  <c r="I4061" i="1" s="1"/>
  <c r="V4061" i="1" s="1"/>
  <c r="T4062" i="1"/>
  <c r="U4062" i="1" s="1"/>
  <c r="I4062" i="1" s="1"/>
  <c r="V4062" i="1" s="1"/>
  <c r="T4063" i="1"/>
  <c r="U4063" i="1" s="1"/>
  <c r="I4063" i="1" s="1"/>
  <c r="V4063" i="1" s="1"/>
  <c r="T4064" i="1"/>
  <c r="U4064" i="1" s="1"/>
  <c r="I4064" i="1" s="1"/>
  <c r="V4064" i="1" s="1"/>
  <c r="T4065" i="1"/>
  <c r="U4065" i="1" s="1"/>
  <c r="I4065" i="1" s="1"/>
  <c r="V4065" i="1" s="1"/>
  <c r="T4066" i="1"/>
  <c r="U4066" i="1" s="1"/>
  <c r="I4066" i="1" s="1"/>
  <c r="V4066" i="1" s="1"/>
  <c r="T4067" i="1"/>
  <c r="U4067" i="1" s="1"/>
  <c r="I4067" i="1" s="1"/>
  <c r="V4067" i="1" s="1"/>
  <c r="T4068" i="1"/>
  <c r="U4068" i="1" s="1"/>
  <c r="I4068" i="1" s="1"/>
  <c r="V4068" i="1" s="1"/>
  <c r="T4069" i="1"/>
  <c r="U4069" i="1" s="1"/>
  <c r="I4069" i="1" s="1"/>
  <c r="V4069" i="1" s="1"/>
  <c r="T4070" i="1"/>
  <c r="U4070" i="1" s="1"/>
  <c r="I4070" i="1" s="1"/>
  <c r="V4070" i="1" s="1"/>
  <c r="T4071" i="1"/>
  <c r="U4071" i="1" s="1"/>
  <c r="I4071" i="1" s="1"/>
  <c r="V4071" i="1" s="1"/>
  <c r="T4072" i="1"/>
  <c r="U4072" i="1" s="1"/>
  <c r="I4072" i="1" s="1"/>
  <c r="V4072" i="1" s="1"/>
  <c r="T4073" i="1"/>
  <c r="U4073" i="1" s="1"/>
  <c r="I4073" i="1" s="1"/>
  <c r="V4073" i="1" s="1"/>
  <c r="T4074" i="1"/>
  <c r="U4074" i="1" s="1"/>
  <c r="I4074" i="1" s="1"/>
  <c r="V4074" i="1" s="1"/>
  <c r="T4075" i="1"/>
  <c r="U4075" i="1" s="1"/>
  <c r="I4075" i="1" s="1"/>
  <c r="V4075" i="1" s="1"/>
  <c r="T4076" i="1"/>
  <c r="U4076" i="1" s="1"/>
  <c r="I4076" i="1" s="1"/>
  <c r="V4076" i="1" s="1"/>
  <c r="T4077" i="1"/>
  <c r="U4077" i="1" s="1"/>
  <c r="I4077" i="1" s="1"/>
  <c r="V4077" i="1" s="1"/>
  <c r="T4078" i="1"/>
  <c r="U4078" i="1" s="1"/>
  <c r="I4078" i="1" s="1"/>
  <c r="V4078" i="1" s="1"/>
  <c r="T4079" i="1"/>
  <c r="U4079" i="1" s="1"/>
  <c r="I4079" i="1" s="1"/>
  <c r="V4079" i="1" s="1"/>
  <c r="T4080" i="1"/>
  <c r="U4080" i="1" s="1"/>
  <c r="I4080" i="1" s="1"/>
  <c r="V4080" i="1" s="1"/>
  <c r="T4081" i="1"/>
  <c r="U4081" i="1" s="1"/>
  <c r="I4081" i="1" s="1"/>
  <c r="V4081" i="1" s="1"/>
  <c r="T4082" i="1"/>
  <c r="U4082" i="1" s="1"/>
  <c r="I4082" i="1" s="1"/>
  <c r="V4082" i="1" s="1"/>
  <c r="T4083" i="1"/>
  <c r="U4083" i="1" s="1"/>
  <c r="I4083" i="1" s="1"/>
  <c r="V4083" i="1" s="1"/>
  <c r="T4084" i="1"/>
  <c r="U4084" i="1" s="1"/>
  <c r="I4084" i="1" s="1"/>
  <c r="V4084" i="1" s="1"/>
  <c r="T4085" i="1"/>
  <c r="U4085" i="1" s="1"/>
  <c r="I4085" i="1" s="1"/>
  <c r="V4085" i="1" s="1"/>
  <c r="T4086" i="1"/>
  <c r="U4086" i="1" s="1"/>
  <c r="I4086" i="1" s="1"/>
  <c r="V4086" i="1" s="1"/>
  <c r="T4087" i="1"/>
  <c r="U4087" i="1" s="1"/>
  <c r="I4087" i="1" s="1"/>
  <c r="V4087" i="1" s="1"/>
  <c r="T4088" i="1"/>
  <c r="U4088" i="1" s="1"/>
  <c r="I4088" i="1" s="1"/>
  <c r="V4088" i="1" s="1"/>
  <c r="T4089" i="1"/>
  <c r="U4089" i="1" s="1"/>
  <c r="I4089" i="1" s="1"/>
  <c r="V4089" i="1" s="1"/>
  <c r="T4090" i="1"/>
  <c r="U4090" i="1" s="1"/>
  <c r="I4090" i="1" s="1"/>
  <c r="V4090" i="1" s="1"/>
  <c r="T4091" i="1"/>
  <c r="U4091" i="1" s="1"/>
  <c r="I4091" i="1" s="1"/>
  <c r="V4091" i="1" s="1"/>
  <c r="T4092" i="1"/>
  <c r="U4092" i="1" s="1"/>
  <c r="I4092" i="1" s="1"/>
  <c r="V4092" i="1" s="1"/>
  <c r="T4093" i="1"/>
  <c r="U4093" i="1" s="1"/>
  <c r="I4093" i="1" s="1"/>
  <c r="V4093" i="1" s="1"/>
  <c r="T4094" i="1"/>
  <c r="U4094" i="1" s="1"/>
  <c r="I4094" i="1" s="1"/>
  <c r="V4094" i="1" s="1"/>
  <c r="T4095" i="1"/>
  <c r="U4095" i="1" s="1"/>
  <c r="I4095" i="1" s="1"/>
  <c r="V4095" i="1" s="1"/>
  <c r="T4096" i="1"/>
  <c r="U4096" i="1" s="1"/>
  <c r="I4096" i="1" s="1"/>
  <c r="V4096" i="1" s="1"/>
  <c r="T4097" i="1"/>
  <c r="U4097" i="1" s="1"/>
  <c r="I4097" i="1" s="1"/>
  <c r="V4097" i="1" s="1"/>
  <c r="T4098" i="1"/>
  <c r="U4098" i="1" s="1"/>
  <c r="I4098" i="1" s="1"/>
  <c r="V4098" i="1" s="1"/>
  <c r="T4099" i="1"/>
  <c r="U4099" i="1" s="1"/>
  <c r="I4099" i="1" s="1"/>
  <c r="V4099" i="1" s="1"/>
  <c r="T4100" i="1"/>
  <c r="U4100" i="1" s="1"/>
  <c r="I4100" i="1" s="1"/>
  <c r="V4100" i="1" s="1"/>
  <c r="T4101" i="1"/>
  <c r="U4101" i="1" s="1"/>
  <c r="I4101" i="1" s="1"/>
  <c r="V4101" i="1" s="1"/>
  <c r="T4102" i="1"/>
  <c r="U4102" i="1" s="1"/>
  <c r="I4102" i="1" s="1"/>
  <c r="V4102" i="1" s="1"/>
  <c r="T4103" i="1"/>
  <c r="U4103" i="1" s="1"/>
  <c r="I4103" i="1" s="1"/>
  <c r="V4103" i="1" s="1"/>
  <c r="T4104" i="1"/>
  <c r="U4104" i="1" s="1"/>
  <c r="I4104" i="1" s="1"/>
  <c r="V4104" i="1" s="1"/>
  <c r="T4105" i="1"/>
  <c r="U4105" i="1" s="1"/>
  <c r="I4105" i="1" s="1"/>
  <c r="V4105" i="1" s="1"/>
  <c r="T4106" i="1"/>
  <c r="U4106" i="1" s="1"/>
  <c r="I4106" i="1" s="1"/>
  <c r="V4106" i="1" s="1"/>
  <c r="T4107" i="1"/>
  <c r="U4107" i="1" s="1"/>
  <c r="I4107" i="1" s="1"/>
  <c r="V4107" i="1" s="1"/>
  <c r="T4108" i="1"/>
  <c r="U4108" i="1" s="1"/>
  <c r="I4108" i="1" s="1"/>
  <c r="V4108" i="1" s="1"/>
  <c r="T4109" i="1"/>
  <c r="U4109" i="1" s="1"/>
  <c r="I4109" i="1" s="1"/>
  <c r="V4109" i="1" s="1"/>
  <c r="T4110" i="1"/>
  <c r="U4110" i="1" s="1"/>
  <c r="I4110" i="1" s="1"/>
  <c r="V4110" i="1" s="1"/>
  <c r="T4111" i="1"/>
  <c r="U4111" i="1" s="1"/>
  <c r="I4111" i="1" s="1"/>
  <c r="V4111" i="1" s="1"/>
  <c r="T4112" i="1"/>
  <c r="U4112" i="1" s="1"/>
  <c r="I4112" i="1" s="1"/>
  <c r="V4112" i="1" s="1"/>
  <c r="T4113" i="1"/>
  <c r="U4113" i="1" s="1"/>
  <c r="I4113" i="1" s="1"/>
  <c r="V4113" i="1" s="1"/>
  <c r="T4114" i="1"/>
  <c r="U4114" i="1" s="1"/>
  <c r="I4114" i="1" s="1"/>
  <c r="V4114" i="1" s="1"/>
  <c r="T4115" i="1"/>
  <c r="U4115" i="1" s="1"/>
  <c r="I4115" i="1" s="1"/>
  <c r="V4115" i="1" s="1"/>
  <c r="T4116" i="1"/>
  <c r="U4116" i="1" s="1"/>
  <c r="I4116" i="1" s="1"/>
  <c r="V4116" i="1" s="1"/>
  <c r="T4117" i="1"/>
  <c r="U4117" i="1" s="1"/>
  <c r="I4117" i="1" s="1"/>
  <c r="V4117" i="1" s="1"/>
  <c r="T4118" i="1"/>
  <c r="U4118" i="1" s="1"/>
  <c r="I4118" i="1" s="1"/>
  <c r="V4118" i="1" s="1"/>
  <c r="T4119" i="1"/>
  <c r="U4119" i="1" s="1"/>
  <c r="I4119" i="1" s="1"/>
  <c r="V4119" i="1" s="1"/>
  <c r="T4120" i="1"/>
  <c r="U4017" i="1"/>
  <c r="I4017" i="1" s="1"/>
  <c r="V4017" i="1" s="1"/>
  <c r="B4" i="2" l="1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H57" i="5"/>
  <c r="G57" i="5"/>
  <c r="F57" i="5"/>
  <c r="E57" i="5"/>
  <c r="D57" i="5"/>
  <c r="A57" i="5"/>
  <c r="H56" i="5"/>
  <c r="G56" i="5"/>
  <c r="F56" i="5"/>
  <c r="E56" i="5"/>
  <c r="D56" i="5"/>
  <c r="A56" i="5"/>
  <c r="H55" i="5"/>
  <c r="G55" i="5"/>
  <c r="F55" i="5"/>
  <c r="E55" i="5"/>
  <c r="D55" i="5"/>
  <c r="A55" i="5"/>
  <c r="H54" i="5"/>
  <c r="G54" i="5"/>
  <c r="F54" i="5"/>
  <c r="E54" i="5"/>
  <c r="D54" i="5"/>
  <c r="A54" i="5"/>
  <c r="H53" i="5"/>
  <c r="G53" i="5"/>
  <c r="F53" i="5"/>
  <c r="E53" i="5"/>
  <c r="D53" i="5"/>
  <c r="A53" i="5"/>
  <c r="H52" i="5"/>
  <c r="G52" i="5"/>
  <c r="F52" i="5"/>
  <c r="E52" i="5"/>
  <c r="D52" i="5"/>
  <c r="A52" i="5"/>
  <c r="H51" i="5"/>
  <c r="G51" i="5"/>
  <c r="F51" i="5"/>
  <c r="E51" i="5"/>
  <c r="D51" i="5"/>
  <c r="A51" i="5"/>
  <c r="H50" i="5"/>
  <c r="G50" i="5"/>
  <c r="F50" i="5"/>
  <c r="E50" i="5"/>
  <c r="D50" i="5"/>
  <c r="A50" i="5"/>
  <c r="H49" i="5"/>
  <c r="G49" i="5"/>
  <c r="F49" i="5"/>
  <c r="E49" i="5"/>
  <c r="D49" i="5"/>
  <c r="A49" i="5"/>
  <c r="H48" i="5"/>
  <c r="G48" i="5"/>
  <c r="F48" i="5"/>
  <c r="E48" i="5"/>
  <c r="D48" i="5"/>
  <c r="A48" i="5"/>
  <c r="H47" i="5"/>
  <c r="G47" i="5"/>
  <c r="F47" i="5"/>
  <c r="E47" i="5"/>
  <c r="D47" i="5"/>
  <c r="A47" i="5"/>
  <c r="H46" i="5"/>
  <c r="G46" i="5"/>
  <c r="F46" i="5"/>
  <c r="E46" i="5"/>
  <c r="D46" i="5"/>
  <c r="A46" i="5"/>
  <c r="H45" i="5"/>
  <c r="G45" i="5"/>
  <c r="F45" i="5"/>
  <c r="E45" i="5"/>
  <c r="D45" i="5"/>
  <c r="A45" i="5"/>
  <c r="H44" i="5"/>
  <c r="G44" i="5"/>
  <c r="F44" i="5"/>
  <c r="E44" i="5"/>
  <c r="D44" i="5"/>
  <c r="A44" i="5"/>
  <c r="H43" i="5"/>
  <c r="G43" i="5"/>
  <c r="F43" i="5"/>
  <c r="E43" i="5"/>
  <c r="D43" i="5"/>
  <c r="A43" i="5"/>
  <c r="H42" i="5"/>
  <c r="G42" i="5"/>
  <c r="F42" i="5"/>
  <c r="E42" i="5"/>
  <c r="D42" i="5"/>
  <c r="A42" i="5"/>
  <c r="H41" i="5"/>
  <c r="G41" i="5"/>
  <c r="F41" i="5"/>
  <c r="E41" i="5"/>
  <c r="D41" i="5"/>
  <c r="A41" i="5"/>
  <c r="H40" i="5"/>
  <c r="G40" i="5"/>
  <c r="F40" i="5"/>
  <c r="E40" i="5"/>
  <c r="D40" i="5"/>
  <c r="A40" i="5"/>
  <c r="H39" i="5"/>
  <c r="G39" i="5"/>
  <c r="F39" i="5"/>
  <c r="E39" i="5"/>
  <c r="D39" i="5"/>
  <c r="A39" i="5"/>
  <c r="H38" i="5"/>
  <c r="G38" i="5"/>
  <c r="F38" i="5"/>
  <c r="E38" i="5"/>
  <c r="D38" i="5"/>
  <c r="A38" i="5"/>
  <c r="H37" i="5"/>
  <c r="G37" i="5"/>
  <c r="F37" i="5"/>
  <c r="E37" i="5"/>
  <c r="D37" i="5"/>
  <c r="A37" i="5"/>
  <c r="H36" i="5"/>
  <c r="G36" i="5"/>
  <c r="F36" i="5"/>
  <c r="E36" i="5"/>
  <c r="D36" i="5"/>
  <c r="A36" i="5"/>
  <c r="AI35" i="5" a="1"/>
  <c r="AJ41" i="5" s="1"/>
  <c r="H35" i="5"/>
  <c r="G35" i="5"/>
  <c r="F35" i="5"/>
  <c r="E35" i="5"/>
  <c r="D35" i="5"/>
  <c r="A35" i="5"/>
  <c r="H34" i="5"/>
  <c r="G34" i="5"/>
  <c r="F34" i="5"/>
  <c r="E34" i="5"/>
  <c r="D34" i="5"/>
  <c r="A34" i="5"/>
  <c r="H33" i="5"/>
  <c r="G33" i="5"/>
  <c r="F33" i="5"/>
  <c r="E33" i="5"/>
  <c r="D33" i="5"/>
  <c r="A33" i="5"/>
  <c r="H32" i="5"/>
  <c r="G32" i="5"/>
  <c r="F32" i="5"/>
  <c r="E32" i="5"/>
  <c r="D32" i="5"/>
  <c r="A32" i="5"/>
  <c r="H31" i="5"/>
  <c r="G31" i="5"/>
  <c r="F31" i="5"/>
  <c r="E31" i="5"/>
  <c r="D31" i="5"/>
  <c r="A31" i="5"/>
  <c r="H30" i="5"/>
  <c r="G30" i="5"/>
  <c r="F30" i="5"/>
  <c r="E30" i="5"/>
  <c r="D30" i="5"/>
  <c r="A30" i="5"/>
  <c r="H29" i="5"/>
  <c r="G29" i="5"/>
  <c r="F29" i="5"/>
  <c r="E29" i="5"/>
  <c r="D29" i="5"/>
  <c r="A29" i="5"/>
  <c r="H28" i="5"/>
  <c r="G28" i="5"/>
  <c r="F28" i="5"/>
  <c r="E28" i="5"/>
  <c r="D28" i="5"/>
  <c r="A28" i="5"/>
  <c r="AI27" i="5" a="1"/>
  <c r="AM32" i="5" s="1"/>
  <c r="H27" i="5"/>
  <c r="G27" i="5"/>
  <c r="F27" i="5"/>
  <c r="E27" i="5"/>
  <c r="D27" i="5"/>
  <c r="A27" i="5"/>
  <c r="H26" i="5"/>
  <c r="G26" i="5"/>
  <c r="F26" i="5"/>
  <c r="E26" i="5"/>
  <c r="D26" i="5"/>
  <c r="A26" i="5"/>
  <c r="H25" i="5"/>
  <c r="G25" i="5"/>
  <c r="F25" i="5"/>
  <c r="E25" i="5"/>
  <c r="D25" i="5"/>
  <c r="A25" i="5"/>
  <c r="H24" i="5"/>
  <c r="G24" i="5"/>
  <c r="F24" i="5"/>
  <c r="E24" i="5"/>
  <c r="D24" i="5"/>
  <c r="A24" i="5"/>
  <c r="H23" i="5"/>
  <c r="G23" i="5"/>
  <c r="F23" i="5"/>
  <c r="E23" i="5"/>
  <c r="D23" i="5"/>
  <c r="A23" i="5"/>
  <c r="H22" i="5"/>
  <c r="G22" i="5"/>
  <c r="F22" i="5"/>
  <c r="E22" i="5"/>
  <c r="D22" i="5"/>
  <c r="A22" i="5"/>
  <c r="H21" i="5"/>
  <c r="G21" i="5"/>
  <c r="F21" i="5"/>
  <c r="E21" i="5"/>
  <c r="D21" i="5"/>
  <c r="A21" i="5"/>
  <c r="H20" i="5"/>
  <c r="G20" i="5"/>
  <c r="F20" i="5"/>
  <c r="E20" i="5"/>
  <c r="D20" i="5"/>
  <c r="A20" i="5"/>
  <c r="H19" i="5"/>
  <c r="G19" i="5"/>
  <c r="F19" i="5"/>
  <c r="E19" i="5"/>
  <c r="D19" i="5"/>
  <c r="A19" i="5"/>
  <c r="H18" i="5"/>
  <c r="G18" i="5"/>
  <c r="F18" i="5"/>
  <c r="E18" i="5"/>
  <c r="D18" i="5"/>
  <c r="A18" i="5"/>
  <c r="H17" i="5"/>
  <c r="G17" i="5"/>
  <c r="F17" i="5"/>
  <c r="E17" i="5"/>
  <c r="D17" i="5"/>
  <c r="A17" i="5"/>
  <c r="H16" i="5"/>
  <c r="G16" i="5"/>
  <c r="F16" i="5"/>
  <c r="E16" i="5"/>
  <c r="D16" i="5"/>
  <c r="A16" i="5"/>
  <c r="H15" i="5"/>
  <c r="G15" i="5"/>
  <c r="F15" i="5"/>
  <c r="E15" i="5"/>
  <c r="D15" i="5"/>
  <c r="A15" i="5"/>
  <c r="H14" i="5"/>
  <c r="G14" i="5"/>
  <c r="F14" i="5"/>
  <c r="E14" i="5"/>
  <c r="D14" i="5"/>
  <c r="A14" i="5"/>
  <c r="H13" i="5"/>
  <c r="G13" i="5"/>
  <c r="F13" i="5"/>
  <c r="E13" i="5"/>
  <c r="D13" i="5"/>
  <c r="A13" i="5"/>
  <c r="H12" i="5"/>
  <c r="G12" i="5"/>
  <c r="F12" i="5"/>
  <c r="E12" i="5"/>
  <c r="D12" i="5"/>
  <c r="A12" i="5"/>
  <c r="AI11" i="5" a="1"/>
  <c r="AJ16" i="5" s="1"/>
  <c r="H11" i="5"/>
  <c r="G11" i="5"/>
  <c r="F11" i="5"/>
  <c r="E11" i="5"/>
  <c r="D11" i="5"/>
  <c r="A11" i="5"/>
  <c r="H10" i="5"/>
  <c r="G10" i="5"/>
  <c r="F10" i="5"/>
  <c r="E10" i="5"/>
  <c r="D10" i="5"/>
  <c r="A10" i="5"/>
  <c r="H9" i="5"/>
  <c r="G9" i="5"/>
  <c r="F9" i="5"/>
  <c r="E9" i="5"/>
  <c r="D9" i="5"/>
  <c r="A9" i="5"/>
  <c r="H8" i="5"/>
  <c r="G8" i="5"/>
  <c r="F8" i="5"/>
  <c r="E8" i="5"/>
  <c r="D8" i="5"/>
  <c r="A8" i="5"/>
  <c r="H7" i="5"/>
  <c r="G7" i="5"/>
  <c r="F7" i="5"/>
  <c r="E7" i="5"/>
  <c r="D7" i="5"/>
  <c r="A7" i="5"/>
  <c r="H6" i="5"/>
  <c r="G6" i="5"/>
  <c r="F6" i="5"/>
  <c r="E6" i="5"/>
  <c r="D6" i="5"/>
  <c r="A6" i="5"/>
  <c r="H5" i="5"/>
  <c r="G5" i="5"/>
  <c r="F5" i="5"/>
  <c r="E5" i="5"/>
  <c r="D5" i="5"/>
  <c r="A5" i="5"/>
  <c r="A4" i="5"/>
  <c r="A3" i="5"/>
  <c r="A2" i="5"/>
  <c r="B4001" i="4"/>
  <c r="A4001" i="4"/>
  <c r="B4000" i="4"/>
  <c r="A4000" i="4"/>
  <c r="B3999" i="4"/>
  <c r="A3999" i="4"/>
  <c r="B3998" i="4"/>
  <c r="A3998" i="4"/>
  <c r="B3997" i="4"/>
  <c r="A3997" i="4"/>
  <c r="B3996" i="4"/>
  <c r="A3996" i="4"/>
  <c r="B3995" i="4"/>
  <c r="A3995" i="4"/>
  <c r="B3994" i="4"/>
  <c r="A3994" i="4"/>
  <c r="B3993" i="4"/>
  <c r="A3993" i="4"/>
  <c r="B3992" i="4"/>
  <c r="A3992" i="4"/>
  <c r="B3991" i="4"/>
  <c r="A3991" i="4"/>
  <c r="B3990" i="4"/>
  <c r="A3990" i="4"/>
  <c r="B3989" i="4"/>
  <c r="A3989" i="4"/>
  <c r="B3988" i="4"/>
  <c r="A3988" i="4"/>
  <c r="B3987" i="4"/>
  <c r="A3987" i="4"/>
  <c r="B3986" i="4"/>
  <c r="A3986" i="4"/>
  <c r="B3985" i="4"/>
  <c r="A3985" i="4"/>
  <c r="B3984" i="4"/>
  <c r="A3984" i="4"/>
  <c r="B3983" i="4"/>
  <c r="A3983" i="4"/>
  <c r="B3982" i="4"/>
  <c r="A3982" i="4"/>
  <c r="B3981" i="4"/>
  <c r="A3981" i="4"/>
  <c r="B3980" i="4"/>
  <c r="A3980" i="4"/>
  <c r="B3979" i="4"/>
  <c r="A3979" i="4"/>
  <c r="B3978" i="4"/>
  <c r="A3978" i="4"/>
  <c r="B3977" i="4"/>
  <c r="A3977" i="4"/>
  <c r="B3976" i="4"/>
  <c r="A3976" i="4"/>
  <c r="B3975" i="4"/>
  <c r="A3975" i="4"/>
  <c r="B3974" i="4"/>
  <c r="A3974" i="4"/>
  <c r="B3973" i="4"/>
  <c r="A3973" i="4"/>
  <c r="B3972" i="4"/>
  <c r="A3972" i="4"/>
  <c r="B3971" i="4"/>
  <c r="A3971" i="4"/>
  <c r="B3970" i="4"/>
  <c r="A3970" i="4"/>
  <c r="B3969" i="4"/>
  <c r="A3969" i="4"/>
  <c r="B3968" i="4"/>
  <c r="A3968" i="4"/>
  <c r="B3967" i="4"/>
  <c r="A3967" i="4"/>
  <c r="B3966" i="4"/>
  <c r="A3966" i="4"/>
  <c r="B3965" i="4"/>
  <c r="A3965" i="4"/>
  <c r="B3964" i="4"/>
  <c r="A3964" i="4"/>
  <c r="B3963" i="4"/>
  <c r="A3963" i="4"/>
  <c r="B3962" i="4"/>
  <c r="A3962" i="4"/>
  <c r="B3961" i="4"/>
  <c r="A3961" i="4"/>
  <c r="B3960" i="4"/>
  <c r="A3960" i="4"/>
  <c r="B3959" i="4"/>
  <c r="A3959" i="4"/>
  <c r="B3958" i="4"/>
  <c r="A3958" i="4"/>
  <c r="B3957" i="4"/>
  <c r="A3957" i="4"/>
  <c r="B3956" i="4"/>
  <c r="A3956" i="4"/>
  <c r="B3955" i="4"/>
  <c r="A3955" i="4"/>
  <c r="B3954" i="4"/>
  <c r="A3954" i="4"/>
  <c r="B3953" i="4"/>
  <c r="A3953" i="4"/>
  <c r="B3952" i="4"/>
  <c r="A3952" i="4"/>
  <c r="B3951" i="4"/>
  <c r="A3951" i="4"/>
  <c r="B3950" i="4"/>
  <c r="A3950" i="4"/>
  <c r="B3949" i="4"/>
  <c r="A3949" i="4"/>
  <c r="B3948" i="4"/>
  <c r="A3948" i="4"/>
  <c r="B3947" i="4"/>
  <c r="A3947" i="4"/>
  <c r="B3946" i="4"/>
  <c r="A3946" i="4"/>
  <c r="B3945" i="4"/>
  <c r="A3945" i="4"/>
  <c r="B3944" i="4"/>
  <c r="A3944" i="4"/>
  <c r="B3943" i="4"/>
  <c r="A3943" i="4"/>
  <c r="B3942" i="4"/>
  <c r="A3942" i="4"/>
  <c r="B3941" i="4"/>
  <c r="A3941" i="4"/>
  <c r="B3940" i="4"/>
  <c r="A3940" i="4"/>
  <c r="B3939" i="4"/>
  <c r="A3939" i="4"/>
  <c r="B3938" i="4"/>
  <c r="A3938" i="4"/>
  <c r="B3937" i="4"/>
  <c r="A3937" i="4"/>
  <c r="B3936" i="4"/>
  <c r="A3936" i="4"/>
  <c r="B3935" i="4"/>
  <c r="A3935" i="4"/>
  <c r="B3934" i="4"/>
  <c r="A3934" i="4"/>
  <c r="B3933" i="4"/>
  <c r="A3933" i="4"/>
  <c r="B3932" i="4"/>
  <c r="A3932" i="4"/>
  <c r="B3931" i="4"/>
  <c r="A3931" i="4"/>
  <c r="B3930" i="4"/>
  <c r="A3930" i="4"/>
  <c r="B3929" i="4"/>
  <c r="A3929" i="4"/>
  <c r="B3928" i="4"/>
  <c r="A3928" i="4"/>
  <c r="B3927" i="4"/>
  <c r="A3927" i="4"/>
  <c r="B3926" i="4"/>
  <c r="A3926" i="4"/>
  <c r="B3925" i="4"/>
  <c r="A3925" i="4"/>
  <c r="B3924" i="4"/>
  <c r="A3924" i="4"/>
  <c r="B3923" i="4"/>
  <c r="A3923" i="4"/>
  <c r="B3922" i="4"/>
  <c r="A3922" i="4"/>
  <c r="B3921" i="4"/>
  <c r="A3921" i="4"/>
  <c r="B3920" i="4"/>
  <c r="A3920" i="4"/>
  <c r="B3919" i="4"/>
  <c r="A3919" i="4"/>
  <c r="B3918" i="4"/>
  <c r="A3918" i="4"/>
  <c r="B3917" i="4"/>
  <c r="A3917" i="4"/>
  <c r="B3916" i="4"/>
  <c r="A3916" i="4"/>
  <c r="B3915" i="4"/>
  <c r="A3915" i="4"/>
  <c r="B3914" i="4"/>
  <c r="A3914" i="4"/>
  <c r="B3913" i="4"/>
  <c r="A3913" i="4"/>
  <c r="B3912" i="4"/>
  <c r="A3912" i="4"/>
  <c r="B3911" i="4"/>
  <c r="A3911" i="4"/>
  <c r="B3910" i="4"/>
  <c r="A3910" i="4"/>
  <c r="B3909" i="4"/>
  <c r="A3909" i="4"/>
  <c r="B3908" i="4"/>
  <c r="A3908" i="4"/>
  <c r="B3907" i="4"/>
  <c r="A3907" i="4"/>
  <c r="B3906" i="4"/>
  <c r="A3906" i="4"/>
  <c r="B3905" i="4"/>
  <c r="A3905" i="4"/>
  <c r="B3904" i="4"/>
  <c r="A3904" i="4"/>
  <c r="B3903" i="4"/>
  <c r="A3903" i="4"/>
  <c r="B3902" i="4"/>
  <c r="A3902" i="4"/>
  <c r="B3901" i="4"/>
  <c r="A3901" i="4"/>
  <c r="B3900" i="4"/>
  <c r="A3900" i="4"/>
  <c r="B3899" i="4"/>
  <c r="A3899" i="4"/>
  <c r="B3898" i="4"/>
  <c r="A3898" i="4"/>
  <c r="B3897" i="4"/>
  <c r="A3897" i="4"/>
  <c r="B3896" i="4"/>
  <c r="A3896" i="4"/>
  <c r="B3895" i="4"/>
  <c r="A3895" i="4"/>
  <c r="B3894" i="4"/>
  <c r="A3894" i="4"/>
  <c r="B3893" i="4"/>
  <c r="A3893" i="4"/>
  <c r="B3892" i="4"/>
  <c r="A3892" i="4"/>
  <c r="B3891" i="4"/>
  <c r="A3891" i="4"/>
  <c r="B3890" i="4"/>
  <c r="A3890" i="4"/>
  <c r="B3889" i="4"/>
  <c r="A3889" i="4"/>
  <c r="B3888" i="4"/>
  <c r="A3888" i="4"/>
  <c r="B3887" i="4"/>
  <c r="A3887" i="4"/>
  <c r="B3886" i="4"/>
  <c r="A3886" i="4"/>
  <c r="B3885" i="4"/>
  <c r="A3885" i="4"/>
  <c r="B3884" i="4"/>
  <c r="A3884" i="4"/>
  <c r="B3883" i="4"/>
  <c r="A3883" i="4"/>
  <c r="B3882" i="4"/>
  <c r="A3882" i="4"/>
  <c r="B3881" i="4"/>
  <c r="A3881" i="4"/>
  <c r="B3880" i="4"/>
  <c r="A3880" i="4"/>
  <c r="B3879" i="4"/>
  <c r="A3879" i="4"/>
  <c r="B3878" i="4"/>
  <c r="A3878" i="4"/>
  <c r="B3877" i="4"/>
  <c r="A3877" i="4"/>
  <c r="B3876" i="4"/>
  <c r="A3876" i="4"/>
  <c r="B3875" i="4"/>
  <c r="A3875" i="4"/>
  <c r="B3874" i="4"/>
  <c r="A3874" i="4"/>
  <c r="B3873" i="4"/>
  <c r="A3873" i="4"/>
  <c r="B3872" i="4"/>
  <c r="A3872" i="4"/>
  <c r="B3871" i="4"/>
  <c r="A3871" i="4"/>
  <c r="B3870" i="4"/>
  <c r="A3870" i="4"/>
  <c r="B3869" i="4"/>
  <c r="A3869" i="4"/>
  <c r="B3868" i="4"/>
  <c r="A3868" i="4"/>
  <c r="B3867" i="4"/>
  <c r="A3867" i="4"/>
  <c r="B3866" i="4"/>
  <c r="A3866" i="4"/>
  <c r="B3865" i="4"/>
  <c r="A3865" i="4"/>
  <c r="B3864" i="4"/>
  <c r="A3864" i="4"/>
  <c r="B3863" i="4"/>
  <c r="A3863" i="4"/>
  <c r="B3862" i="4"/>
  <c r="A3862" i="4"/>
  <c r="B3861" i="4"/>
  <c r="A3861" i="4"/>
  <c r="B3860" i="4"/>
  <c r="A3860" i="4"/>
  <c r="B3859" i="4"/>
  <c r="A3859" i="4"/>
  <c r="B3858" i="4"/>
  <c r="A3858" i="4"/>
  <c r="B3857" i="4"/>
  <c r="A3857" i="4"/>
  <c r="B3856" i="4"/>
  <c r="A3856" i="4"/>
  <c r="B3855" i="4"/>
  <c r="A3855" i="4"/>
  <c r="B3854" i="4"/>
  <c r="A3854" i="4"/>
  <c r="B3853" i="4"/>
  <c r="A3853" i="4"/>
  <c r="B3852" i="4"/>
  <c r="A3852" i="4"/>
  <c r="B3851" i="4"/>
  <c r="A3851" i="4"/>
  <c r="B3850" i="4"/>
  <c r="A3850" i="4"/>
  <c r="B3849" i="4"/>
  <c r="A3849" i="4"/>
  <c r="B3848" i="4"/>
  <c r="A3848" i="4"/>
  <c r="B3847" i="4"/>
  <c r="A3847" i="4"/>
  <c r="B3846" i="4"/>
  <c r="A3846" i="4"/>
  <c r="B3845" i="4"/>
  <c r="A3845" i="4"/>
  <c r="B3844" i="4"/>
  <c r="A3844" i="4"/>
  <c r="B3843" i="4"/>
  <c r="A3843" i="4"/>
  <c r="B3842" i="4"/>
  <c r="A3842" i="4"/>
  <c r="B3841" i="4"/>
  <c r="A3841" i="4"/>
  <c r="B3840" i="4"/>
  <c r="A3840" i="4"/>
  <c r="B3839" i="4"/>
  <c r="A3839" i="4"/>
  <c r="B3838" i="4"/>
  <c r="A3838" i="4"/>
  <c r="B3837" i="4"/>
  <c r="A3837" i="4"/>
  <c r="B3836" i="4"/>
  <c r="A3836" i="4"/>
  <c r="B3835" i="4"/>
  <c r="A3835" i="4"/>
  <c r="B3834" i="4"/>
  <c r="A3834" i="4"/>
  <c r="B3833" i="4"/>
  <c r="A3833" i="4"/>
  <c r="B3832" i="4"/>
  <c r="A3832" i="4"/>
  <c r="B3831" i="4"/>
  <c r="A3831" i="4"/>
  <c r="B3830" i="4"/>
  <c r="A3830" i="4"/>
  <c r="B3829" i="4"/>
  <c r="A3829" i="4"/>
  <c r="B3828" i="4"/>
  <c r="A3828" i="4"/>
  <c r="B3827" i="4"/>
  <c r="A3827" i="4"/>
  <c r="B3826" i="4"/>
  <c r="A3826" i="4"/>
  <c r="B3825" i="4"/>
  <c r="A3825" i="4"/>
  <c r="B3824" i="4"/>
  <c r="A3824" i="4"/>
  <c r="B3823" i="4"/>
  <c r="A3823" i="4"/>
  <c r="B3822" i="4"/>
  <c r="A3822" i="4"/>
  <c r="B3821" i="4"/>
  <c r="A3821" i="4"/>
  <c r="B3820" i="4"/>
  <c r="A3820" i="4"/>
  <c r="B3819" i="4"/>
  <c r="A3819" i="4"/>
  <c r="B3818" i="4"/>
  <c r="A3818" i="4"/>
  <c r="B3817" i="4"/>
  <c r="A3817" i="4"/>
  <c r="B3816" i="4"/>
  <c r="A3816" i="4"/>
  <c r="B3815" i="4"/>
  <c r="A3815" i="4"/>
  <c r="B3814" i="4"/>
  <c r="A3814" i="4"/>
  <c r="B3813" i="4"/>
  <c r="A3813" i="4"/>
  <c r="B3812" i="4"/>
  <c r="A3812" i="4"/>
  <c r="B3811" i="4"/>
  <c r="A3811" i="4"/>
  <c r="B3810" i="4"/>
  <c r="A3810" i="4"/>
  <c r="B3809" i="4"/>
  <c r="A3809" i="4"/>
  <c r="B3808" i="4"/>
  <c r="A3808" i="4"/>
  <c r="B3807" i="4"/>
  <c r="A3807" i="4"/>
  <c r="B3806" i="4"/>
  <c r="A3806" i="4"/>
  <c r="B3805" i="4"/>
  <c r="A3805" i="4"/>
  <c r="B3804" i="4"/>
  <c r="A3804" i="4"/>
  <c r="B3803" i="4"/>
  <c r="A3803" i="4"/>
  <c r="B3802" i="4"/>
  <c r="A3802" i="4"/>
  <c r="B3801" i="4"/>
  <c r="A3801" i="4"/>
  <c r="B3800" i="4"/>
  <c r="A3800" i="4"/>
  <c r="B3799" i="4"/>
  <c r="A3799" i="4"/>
  <c r="B3798" i="4"/>
  <c r="A3798" i="4"/>
  <c r="B3797" i="4"/>
  <c r="A3797" i="4"/>
  <c r="B3796" i="4"/>
  <c r="A3796" i="4"/>
  <c r="B3795" i="4"/>
  <c r="A3795" i="4"/>
  <c r="B3794" i="4"/>
  <c r="A3794" i="4"/>
  <c r="B3793" i="4"/>
  <c r="A3793" i="4"/>
  <c r="B3792" i="4"/>
  <c r="A3792" i="4"/>
  <c r="B3791" i="4"/>
  <c r="A3791" i="4"/>
  <c r="B3790" i="4"/>
  <c r="A3790" i="4"/>
  <c r="B3789" i="4"/>
  <c r="A3789" i="4"/>
  <c r="B3788" i="4"/>
  <c r="A3788" i="4"/>
  <c r="B3787" i="4"/>
  <c r="A3787" i="4"/>
  <c r="B3786" i="4"/>
  <c r="A3786" i="4"/>
  <c r="B3785" i="4"/>
  <c r="A3785" i="4"/>
  <c r="B3784" i="4"/>
  <c r="A3784" i="4"/>
  <c r="B3783" i="4"/>
  <c r="A3783" i="4"/>
  <c r="B3782" i="4"/>
  <c r="A3782" i="4"/>
  <c r="B3781" i="4"/>
  <c r="A3781" i="4"/>
  <c r="B3780" i="4"/>
  <c r="A3780" i="4"/>
  <c r="B3779" i="4"/>
  <c r="A3779" i="4"/>
  <c r="B3778" i="4"/>
  <c r="A3778" i="4"/>
  <c r="B3777" i="4"/>
  <c r="A3777" i="4"/>
  <c r="B3776" i="4"/>
  <c r="A3776" i="4"/>
  <c r="B3775" i="4"/>
  <c r="A3775" i="4"/>
  <c r="B3774" i="4"/>
  <c r="A3774" i="4"/>
  <c r="B3773" i="4"/>
  <c r="A3773" i="4"/>
  <c r="B3772" i="4"/>
  <c r="A3772" i="4"/>
  <c r="B3771" i="4"/>
  <c r="A3771" i="4"/>
  <c r="B3770" i="4"/>
  <c r="A3770" i="4"/>
  <c r="B3769" i="4"/>
  <c r="A3769" i="4"/>
  <c r="B3768" i="4"/>
  <c r="A3768" i="4"/>
  <c r="B3767" i="4"/>
  <c r="A3767" i="4"/>
  <c r="B3766" i="4"/>
  <c r="A3766" i="4"/>
  <c r="B3765" i="4"/>
  <c r="A3765" i="4"/>
  <c r="B3764" i="4"/>
  <c r="A3764" i="4"/>
  <c r="B3763" i="4"/>
  <c r="A3763" i="4"/>
  <c r="B3762" i="4"/>
  <c r="A3762" i="4"/>
  <c r="B3761" i="4"/>
  <c r="A3761" i="4"/>
  <c r="B3760" i="4"/>
  <c r="A3760" i="4"/>
  <c r="B3759" i="4"/>
  <c r="A3759" i="4"/>
  <c r="B3758" i="4"/>
  <c r="A3758" i="4"/>
  <c r="B3757" i="4"/>
  <c r="A3757" i="4"/>
  <c r="B3756" i="4"/>
  <c r="A3756" i="4"/>
  <c r="B3755" i="4"/>
  <c r="A3755" i="4"/>
  <c r="B3754" i="4"/>
  <c r="A3754" i="4"/>
  <c r="B3753" i="4"/>
  <c r="A3753" i="4"/>
  <c r="B3752" i="4"/>
  <c r="A3752" i="4"/>
  <c r="B3751" i="4"/>
  <c r="A3751" i="4"/>
  <c r="B3750" i="4"/>
  <c r="A3750" i="4"/>
  <c r="B3749" i="4"/>
  <c r="A3749" i="4"/>
  <c r="B3748" i="4"/>
  <c r="A3748" i="4"/>
  <c r="B3747" i="4"/>
  <c r="A3747" i="4"/>
  <c r="B3746" i="4"/>
  <c r="A3746" i="4"/>
  <c r="B3745" i="4"/>
  <c r="A3745" i="4"/>
  <c r="B3744" i="4"/>
  <c r="A3744" i="4"/>
  <c r="B3743" i="4"/>
  <c r="A3743" i="4"/>
  <c r="B3742" i="4"/>
  <c r="A3742" i="4"/>
  <c r="B3741" i="4"/>
  <c r="A3741" i="4"/>
  <c r="B3740" i="4"/>
  <c r="A3740" i="4"/>
  <c r="B3739" i="4"/>
  <c r="A3739" i="4"/>
  <c r="B3738" i="4"/>
  <c r="A3738" i="4"/>
  <c r="B3737" i="4"/>
  <c r="A3737" i="4"/>
  <c r="B3736" i="4"/>
  <c r="A3736" i="4"/>
  <c r="B3735" i="4"/>
  <c r="A3735" i="4"/>
  <c r="B3734" i="4"/>
  <c r="A3734" i="4"/>
  <c r="B3733" i="4"/>
  <c r="A3733" i="4"/>
  <c r="B3732" i="4"/>
  <c r="A3732" i="4"/>
  <c r="B3731" i="4"/>
  <c r="A3731" i="4"/>
  <c r="B3730" i="4"/>
  <c r="A3730" i="4"/>
  <c r="B3729" i="4"/>
  <c r="A3729" i="4"/>
  <c r="B3728" i="4"/>
  <c r="A3728" i="4"/>
  <c r="B3727" i="4"/>
  <c r="A3727" i="4"/>
  <c r="B3726" i="4"/>
  <c r="A3726" i="4"/>
  <c r="B3725" i="4"/>
  <c r="A3725" i="4"/>
  <c r="B3724" i="4"/>
  <c r="A3724" i="4"/>
  <c r="B3723" i="4"/>
  <c r="A3723" i="4"/>
  <c r="B3722" i="4"/>
  <c r="A3722" i="4"/>
  <c r="B3721" i="4"/>
  <c r="A3721" i="4"/>
  <c r="B3720" i="4"/>
  <c r="A3720" i="4"/>
  <c r="B3719" i="4"/>
  <c r="A3719" i="4"/>
  <c r="B3718" i="4"/>
  <c r="A3718" i="4"/>
  <c r="B3717" i="4"/>
  <c r="A3717" i="4"/>
  <c r="B3716" i="4"/>
  <c r="A3716" i="4"/>
  <c r="B3715" i="4"/>
  <c r="A3715" i="4"/>
  <c r="B3714" i="4"/>
  <c r="A3714" i="4"/>
  <c r="B3713" i="4"/>
  <c r="A3713" i="4"/>
  <c r="B3712" i="4"/>
  <c r="A3712" i="4"/>
  <c r="B3711" i="4"/>
  <c r="A3711" i="4"/>
  <c r="B3710" i="4"/>
  <c r="A3710" i="4"/>
  <c r="B3709" i="4"/>
  <c r="A3709" i="4"/>
  <c r="B3708" i="4"/>
  <c r="A3708" i="4"/>
  <c r="B3707" i="4"/>
  <c r="A3707" i="4"/>
  <c r="B3706" i="4"/>
  <c r="A3706" i="4"/>
  <c r="B3705" i="4"/>
  <c r="A3705" i="4"/>
  <c r="B3704" i="4"/>
  <c r="A3704" i="4"/>
  <c r="B3703" i="4"/>
  <c r="A3703" i="4"/>
  <c r="B3702" i="4"/>
  <c r="A3702" i="4"/>
  <c r="B3701" i="4"/>
  <c r="A3701" i="4"/>
  <c r="B3700" i="4"/>
  <c r="A3700" i="4"/>
  <c r="B3699" i="4"/>
  <c r="A3699" i="4"/>
  <c r="B3698" i="4"/>
  <c r="A3698" i="4"/>
  <c r="B3697" i="4"/>
  <c r="A3697" i="4"/>
  <c r="B3696" i="4"/>
  <c r="A3696" i="4"/>
  <c r="B3695" i="4"/>
  <c r="A3695" i="4"/>
  <c r="B3694" i="4"/>
  <c r="A3694" i="4"/>
  <c r="B3693" i="4"/>
  <c r="A3693" i="4"/>
  <c r="B3692" i="4"/>
  <c r="A3692" i="4"/>
  <c r="B3691" i="4"/>
  <c r="A3691" i="4"/>
  <c r="B3690" i="4"/>
  <c r="A3690" i="4"/>
  <c r="B3689" i="4"/>
  <c r="A3689" i="4"/>
  <c r="B3688" i="4"/>
  <c r="A3688" i="4"/>
  <c r="B3687" i="4"/>
  <c r="A3687" i="4"/>
  <c r="B3686" i="4"/>
  <c r="A3686" i="4"/>
  <c r="B3685" i="4"/>
  <c r="A3685" i="4"/>
  <c r="B3684" i="4"/>
  <c r="A3684" i="4"/>
  <c r="B3683" i="4"/>
  <c r="A3683" i="4"/>
  <c r="B3682" i="4"/>
  <c r="A3682" i="4"/>
  <c r="B3681" i="4"/>
  <c r="A3681" i="4"/>
  <c r="B3680" i="4"/>
  <c r="A3680" i="4"/>
  <c r="B3679" i="4"/>
  <c r="A3679" i="4"/>
  <c r="B3678" i="4"/>
  <c r="A3678" i="4"/>
  <c r="B3677" i="4"/>
  <c r="A3677" i="4"/>
  <c r="B3676" i="4"/>
  <c r="A3676" i="4"/>
  <c r="B3675" i="4"/>
  <c r="A3675" i="4"/>
  <c r="B3674" i="4"/>
  <c r="A3674" i="4"/>
  <c r="B3673" i="4"/>
  <c r="A3673" i="4"/>
  <c r="B3672" i="4"/>
  <c r="A3672" i="4"/>
  <c r="B3671" i="4"/>
  <c r="A3671" i="4"/>
  <c r="B3670" i="4"/>
  <c r="A3670" i="4"/>
  <c r="B3669" i="4"/>
  <c r="A3669" i="4"/>
  <c r="B3668" i="4"/>
  <c r="A3668" i="4"/>
  <c r="B3667" i="4"/>
  <c r="A3667" i="4"/>
  <c r="B3666" i="4"/>
  <c r="A3666" i="4"/>
  <c r="B3665" i="4"/>
  <c r="A3665" i="4"/>
  <c r="B3664" i="4"/>
  <c r="A3664" i="4"/>
  <c r="B3663" i="4"/>
  <c r="A3663" i="4"/>
  <c r="B3662" i="4"/>
  <c r="A3662" i="4"/>
  <c r="B3661" i="4"/>
  <c r="A3661" i="4"/>
  <c r="B3660" i="4"/>
  <c r="A3660" i="4"/>
  <c r="B3659" i="4"/>
  <c r="A3659" i="4"/>
  <c r="B3658" i="4"/>
  <c r="A3658" i="4"/>
  <c r="B3657" i="4"/>
  <c r="A3657" i="4"/>
  <c r="B3656" i="4"/>
  <c r="A3656" i="4"/>
  <c r="B3655" i="4"/>
  <c r="A3655" i="4"/>
  <c r="B3654" i="4"/>
  <c r="A3654" i="4"/>
  <c r="B3653" i="4"/>
  <c r="A3653" i="4"/>
  <c r="B3652" i="4"/>
  <c r="A3652" i="4"/>
  <c r="B3651" i="4"/>
  <c r="A3651" i="4"/>
  <c r="B3650" i="4"/>
  <c r="A3650" i="4"/>
  <c r="B3649" i="4"/>
  <c r="A3649" i="4"/>
  <c r="B3648" i="4"/>
  <c r="A3648" i="4"/>
  <c r="B3647" i="4"/>
  <c r="A3647" i="4"/>
  <c r="B3646" i="4"/>
  <c r="A3646" i="4"/>
  <c r="B3645" i="4"/>
  <c r="A3645" i="4"/>
  <c r="B3644" i="4"/>
  <c r="A3644" i="4"/>
  <c r="B3643" i="4"/>
  <c r="A3643" i="4"/>
  <c r="B3642" i="4"/>
  <c r="A3642" i="4"/>
  <c r="B3641" i="4"/>
  <c r="A3641" i="4"/>
  <c r="B3640" i="4"/>
  <c r="A3640" i="4"/>
  <c r="B3639" i="4"/>
  <c r="A3639" i="4"/>
  <c r="B3638" i="4"/>
  <c r="A3638" i="4"/>
  <c r="B3637" i="4"/>
  <c r="A3637" i="4"/>
  <c r="B3636" i="4"/>
  <c r="A3636" i="4"/>
  <c r="B3635" i="4"/>
  <c r="A3635" i="4"/>
  <c r="B3634" i="4"/>
  <c r="A3634" i="4"/>
  <c r="B3633" i="4"/>
  <c r="A3633" i="4"/>
  <c r="B3632" i="4"/>
  <c r="A3632" i="4"/>
  <c r="B3631" i="4"/>
  <c r="A3631" i="4"/>
  <c r="B3630" i="4"/>
  <c r="A3630" i="4"/>
  <c r="B3629" i="4"/>
  <c r="A3629" i="4"/>
  <c r="B3628" i="4"/>
  <c r="A3628" i="4"/>
  <c r="B3627" i="4"/>
  <c r="A3627" i="4"/>
  <c r="B3626" i="4"/>
  <c r="A3626" i="4"/>
  <c r="B3625" i="4"/>
  <c r="A3625" i="4"/>
  <c r="B3624" i="4"/>
  <c r="A3624" i="4"/>
  <c r="B3623" i="4"/>
  <c r="A3623" i="4"/>
  <c r="B3622" i="4"/>
  <c r="A3622" i="4"/>
  <c r="B3621" i="4"/>
  <c r="A3621" i="4"/>
  <c r="B3620" i="4"/>
  <c r="A3620" i="4"/>
  <c r="B3619" i="4"/>
  <c r="A3619" i="4"/>
  <c r="B3618" i="4"/>
  <c r="A3618" i="4"/>
  <c r="B3617" i="4"/>
  <c r="A3617" i="4"/>
  <c r="B3616" i="4"/>
  <c r="A3616" i="4"/>
  <c r="B3615" i="4"/>
  <c r="A3615" i="4"/>
  <c r="B3614" i="4"/>
  <c r="A3614" i="4"/>
  <c r="B3613" i="4"/>
  <c r="A3613" i="4"/>
  <c r="B3612" i="4"/>
  <c r="A3612" i="4"/>
  <c r="B3611" i="4"/>
  <c r="A3611" i="4"/>
  <c r="B3610" i="4"/>
  <c r="A3610" i="4"/>
  <c r="B3609" i="4"/>
  <c r="A3609" i="4"/>
  <c r="B3608" i="4"/>
  <c r="A3608" i="4"/>
  <c r="B3607" i="4"/>
  <c r="A3607" i="4"/>
  <c r="B3606" i="4"/>
  <c r="A3606" i="4"/>
  <c r="B3605" i="4"/>
  <c r="A3605" i="4"/>
  <c r="B3604" i="4"/>
  <c r="A3604" i="4"/>
  <c r="B3603" i="4"/>
  <c r="A3603" i="4"/>
  <c r="B3602" i="4"/>
  <c r="A3602" i="4"/>
  <c r="B3601" i="4"/>
  <c r="A3601" i="4"/>
  <c r="B3600" i="4"/>
  <c r="A3600" i="4"/>
  <c r="B3599" i="4"/>
  <c r="A3599" i="4"/>
  <c r="B3598" i="4"/>
  <c r="A3598" i="4"/>
  <c r="B3597" i="4"/>
  <c r="A3597" i="4"/>
  <c r="B3596" i="4"/>
  <c r="A3596" i="4"/>
  <c r="B3595" i="4"/>
  <c r="A3595" i="4"/>
  <c r="B3594" i="4"/>
  <c r="A3594" i="4"/>
  <c r="B3593" i="4"/>
  <c r="A3593" i="4"/>
  <c r="B3592" i="4"/>
  <c r="A3592" i="4"/>
  <c r="B3591" i="4"/>
  <c r="A3591" i="4"/>
  <c r="B3590" i="4"/>
  <c r="A3590" i="4"/>
  <c r="B3589" i="4"/>
  <c r="A3589" i="4"/>
  <c r="B3588" i="4"/>
  <c r="A3588" i="4"/>
  <c r="B3587" i="4"/>
  <c r="A3587" i="4"/>
  <c r="B3586" i="4"/>
  <c r="A3586" i="4"/>
  <c r="B3585" i="4"/>
  <c r="A3585" i="4"/>
  <c r="B3584" i="4"/>
  <c r="A3584" i="4"/>
  <c r="B3583" i="4"/>
  <c r="A3583" i="4"/>
  <c r="B3582" i="4"/>
  <c r="A3582" i="4"/>
  <c r="B3581" i="4"/>
  <c r="A3581" i="4"/>
  <c r="B3580" i="4"/>
  <c r="A3580" i="4"/>
  <c r="B3579" i="4"/>
  <c r="A3579" i="4"/>
  <c r="B3578" i="4"/>
  <c r="A3578" i="4"/>
  <c r="B3577" i="4"/>
  <c r="A3577" i="4"/>
  <c r="B3576" i="4"/>
  <c r="A3576" i="4"/>
  <c r="B3575" i="4"/>
  <c r="A3575" i="4"/>
  <c r="B3574" i="4"/>
  <c r="A3574" i="4"/>
  <c r="B3573" i="4"/>
  <c r="A3573" i="4"/>
  <c r="B3572" i="4"/>
  <c r="A3572" i="4"/>
  <c r="B3571" i="4"/>
  <c r="A3571" i="4"/>
  <c r="B3570" i="4"/>
  <c r="A3570" i="4"/>
  <c r="B3569" i="4"/>
  <c r="A3569" i="4"/>
  <c r="B3568" i="4"/>
  <c r="A3568" i="4"/>
  <c r="B3567" i="4"/>
  <c r="A3567" i="4"/>
  <c r="B3566" i="4"/>
  <c r="A3566" i="4"/>
  <c r="B3565" i="4"/>
  <c r="A3565" i="4"/>
  <c r="B3564" i="4"/>
  <c r="A3564" i="4"/>
  <c r="B3563" i="4"/>
  <c r="A3563" i="4"/>
  <c r="B3562" i="4"/>
  <c r="A3562" i="4"/>
  <c r="B3561" i="4"/>
  <c r="A3561" i="4"/>
  <c r="B3560" i="4"/>
  <c r="A3560" i="4"/>
  <c r="B3559" i="4"/>
  <c r="A3559" i="4"/>
  <c r="B3558" i="4"/>
  <c r="A3558" i="4"/>
  <c r="B3557" i="4"/>
  <c r="A3557" i="4"/>
  <c r="B3556" i="4"/>
  <c r="A3556" i="4"/>
  <c r="B3555" i="4"/>
  <c r="A3555" i="4"/>
  <c r="B3554" i="4"/>
  <c r="A3554" i="4"/>
  <c r="B3553" i="4"/>
  <c r="A3553" i="4"/>
  <c r="B3552" i="4"/>
  <c r="A3552" i="4"/>
  <c r="B3551" i="4"/>
  <c r="A3551" i="4"/>
  <c r="B3550" i="4"/>
  <c r="A3550" i="4"/>
  <c r="B3549" i="4"/>
  <c r="A3549" i="4"/>
  <c r="B3548" i="4"/>
  <c r="A3548" i="4"/>
  <c r="B3547" i="4"/>
  <c r="A3547" i="4"/>
  <c r="B3546" i="4"/>
  <c r="A3546" i="4"/>
  <c r="B3545" i="4"/>
  <c r="A3545" i="4"/>
  <c r="B3544" i="4"/>
  <c r="A3544" i="4"/>
  <c r="B3543" i="4"/>
  <c r="A3543" i="4"/>
  <c r="B3542" i="4"/>
  <c r="A3542" i="4"/>
  <c r="B3541" i="4"/>
  <c r="A3541" i="4"/>
  <c r="B3540" i="4"/>
  <c r="A3540" i="4"/>
  <c r="B3539" i="4"/>
  <c r="A3539" i="4"/>
  <c r="B3538" i="4"/>
  <c r="A3538" i="4"/>
  <c r="B3537" i="4"/>
  <c r="A3537" i="4"/>
  <c r="B3536" i="4"/>
  <c r="A3536" i="4"/>
  <c r="B3535" i="4"/>
  <c r="A3535" i="4"/>
  <c r="B3534" i="4"/>
  <c r="A3534" i="4"/>
  <c r="B3533" i="4"/>
  <c r="A3533" i="4"/>
  <c r="B3532" i="4"/>
  <c r="A3532" i="4"/>
  <c r="B3531" i="4"/>
  <c r="A3531" i="4"/>
  <c r="B3530" i="4"/>
  <c r="A3530" i="4"/>
  <c r="B3529" i="4"/>
  <c r="A3529" i="4"/>
  <c r="B3528" i="4"/>
  <c r="A3528" i="4"/>
  <c r="B3527" i="4"/>
  <c r="A3527" i="4"/>
  <c r="B3526" i="4"/>
  <c r="A3526" i="4"/>
  <c r="B3525" i="4"/>
  <c r="A3525" i="4"/>
  <c r="B3524" i="4"/>
  <c r="A3524" i="4"/>
  <c r="B3523" i="4"/>
  <c r="A3523" i="4"/>
  <c r="B3522" i="4"/>
  <c r="A3522" i="4"/>
  <c r="B3521" i="4"/>
  <c r="A3521" i="4"/>
  <c r="B3520" i="4"/>
  <c r="A3520" i="4"/>
  <c r="B3519" i="4"/>
  <c r="A3519" i="4"/>
  <c r="B3518" i="4"/>
  <c r="A3518" i="4"/>
  <c r="B3517" i="4"/>
  <c r="A3517" i="4"/>
  <c r="B3516" i="4"/>
  <c r="A3516" i="4"/>
  <c r="B3515" i="4"/>
  <c r="A3515" i="4"/>
  <c r="B3514" i="4"/>
  <c r="A3514" i="4"/>
  <c r="B3513" i="4"/>
  <c r="A3513" i="4"/>
  <c r="B3512" i="4"/>
  <c r="A3512" i="4"/>
  <c r="B3511" i="4"/>
  <c r="A3511" i="4"/>
  <c r="B3510" i="4"/>
  <c r="A3510" i="4"/>
  <c r="B3509" i="4"/>
  <c r="A3509" i="4"/>
  <c r="B3508" i="4"/>
  <c r="A3508" i="4"/>
  <c r="B3507" i="4"/>
  <c r="A3507" i="4"/>
  <c r="B3506" i="4"/>
  <c r="A3506" i="4"/>
  <c r="B3505" i="4"/>
  <c r="A3505" i="4"/>
  <c r="B3504" i="4"/>
  <c r="A3504" i="4"/>
  <c r="B3503" i="4"/>
  <c r="A3503" i="4"/>
  <c r="B3502" i="4"/>
  <c r="A3502" i="4"/>
  <c r="B3501" i="4"/>
  <c r="A3501" i="4"/>
  <c r="B3500" i="4"/>
  <c r="A3500" i="4"/>
  <c r="B3499" i="4"/>
  <c r="A3499" i="4"/>
  <c r="B3498" i="4"/>
  <c r="A3498" i="4"/>
  <c r="B3497" i="4"/>
  <c r="A3497" i="4"/>
  <c r="B3496" i="4"/>
  <c r="A3496" i="4"/>
  <c r="B3495" i="4"/>
  <c r="A3495" i="4"/>
  <c r="B3494" i="4"/>
  <c r="A3494" i="4"/>
  <c r="B3493" i="4"/>
  <c r="A3493" i="4"/>
  <c r="B3492" i="4"/>
  <c r="A3492" i="4"/>
  <c r="B3491" i="4"/>
  <c r="A3491" i="4"/>
  <c r="B3490" i="4"/>
  <c r="A3490" i="4"/>
  <c r="B3489" i="4"/>
  <c r="A3489" i="4"/>
  <c r="B3488" i="4"/>
  <c r="A3488" i="4"/>
  <c r="B3487" i="4"/>
  <c r="A3487" i="4"/>
  <c r="B3486" i="4"/>
  <c r="A3486" i="4"/>
  <c r="B3485" i="4"/>
  <c r="A3485" i="4"/>
  <c r="B3484" i="4"/>
  <c r="A3484" i="4"/>
  <c r="B3483" i="4"/>
  <c r="A3483" i="4"/>
  <c r="B3482" i="4"/>
  <c r="A3482" i="4"/>
  <c r="B3481" i="4"/>
  <c r="A3481" i="4"/>
  <c r="B3480" i="4"/>
  <c r="A3480" i="4"/>
  <c r="B3479" i="4"/>
  <c r="A3479" i="4"/>
  <c r="B3478" i="4"/>
  <c r="A3478" i="4"/>
  <c r="B3477" i="4"/>
  <c r="A3477" i="4"/>
  <c r="B3476" i="4"/>
  <c r="A3476" i="4"/>
  <c r="B3475" i="4"/>
  <c r="A3475" i="4"/>
  <c r="B3474" i="4"/>
  <c r="A3474" i="4"/>
  <c r="B3473" i="4"/>
  <c r="A3473" i="4"/>
  <c r="B3472" i="4"/>
  <c r="A3472" i="4"/>
  <c r="B3471" i="4"/>
  <c r="A3471" i="4"/>
  <c r="B3470" i="4"/>
  <c r="A3470" i="4"/>
  <c r="B3469" i="4"/>
  <c r="A3469" i="4"/>
  <c r="B3468" i="4"/>
  <c r="A3468" i="4"/>
  <c r="B3467" i="4"/>
  <c r="A3467" i="4"/>
  <c r="B3466" i="4"/>
  <c r="A3466" i="4"/>
  <c r="B3465" i="4"/>
  <c r="A3465" i="4"/>
  <c r="B3464" i="4"/>
  <c r="A3464" i="4"/>
  <c r="B3463" i="4"/>
  <c r="A3463" i="4"/>
  <c r="B3462" i="4"/>
  <c r="A3462" i="4"/>
  <c r="B3461" i="4"/>
  <c r="A3461" i="4"/>
  <c r="B3460" i="4"/>
  <c r="A3460" i="4"/>
  <c r="B3459" i="4"/>
  <c r="A3459" i="4"/>
  <c r="B3458" i="4"/>
  <c r="A3458" i="4"/>
  <c r="B3457" i="4"/>
  <c r="A3457" i="4"/>
  <c r="B3456" i="4"/>
  <c r="A3456" i="4"/>
  <c r="B3455" i="4"/>
  <c r="A3455" i="4"/>
  <c r="B3454" i="4"/>
  <c r="A3454" i="4"/>
  <c r="B3453" i="4"/>
  <c r="A3453" i="4"/>
  <c r="B3452" i="4"/>
  <c r="A3452" i="4"/>
  <c r="B3451" i="4"/>
  <c r="A3451" i="4"/>
  <c r="B3450" i="4"/>
  <c r="A3450" i="4"/>
  <c r="B3449" i="4"/>
  <c r="A3449" i="4"/>
  <c r="B3448" i="4"/>
  <c r="A3448" i="4"/>
  <c r="B3447" i="4"/>
  <c r="A3447" i="4"/>
  <c r="B3446" i="4"/>
  <c r="A3446" i="4"/>
  <c r="B3445" i="4"/>
  <c r="A3445" i="4"/>
  <c r="B3444" i="4"/>
  <c r="A3444" i="4"/>
  <c r="B3443" i="4"/>
  <c r="A3443" i="4"/>
  <c r="B3442" i="4"/>
  <c r="A3442" i="4"/>
  <c r="B3441" i="4"/>
  <c r="A3441" i="4"/>
  <c r="B3440" i="4"/>
  <c r="A3440" i="4"/>
  <c r="B3439" i="4"/>
  <c r="A3439" i="4"/>
  <c r="B3438" i="4"/>
  <c r="A3438" i="4"/>
  <c r="B3437" i="4"/>
  <c r="A3437" i="4"/>
  <c r="B3436" i="4"/>
  <c r="A3436" i="4"/>
  <c r="B3435" i="4"/>
  <c r="A3435" i="4"/>
  <c r="B3434" i="4"/>
  <c r="A3434" i="4"/>
  <c r="B3433" i="4"/>
  <c r="A3433" i="4"/>
  <c r="B3432" i="4"/>
  <c r="A3432" i="4"/>
  <c r="B3431" i="4"/>
  <c r="A3431" i="4"/>
  <c r="B3430" i="4"/>
  <c r="A3430" i="4"/>
  <c r="B3429" i="4"/>
  <c r="A3429" i="4"/>
  <c r="B3428" i="4"/>
  <c r="A3428" i="4"/>
  <c r="B3427" i="4"/>
  <c r="A3427" i="4"/>
  <c r="B3426" i="4"/>
  <c r="A3426" i="4"/>
  <c r="B3425" i="4"/>
  <c r="A3425" i="4"/>
  <c r="B3424" i="4"/>
  <c r="A3424" i="4"/>
  <c r="B3423" i="4"/>
  <c r="A3423" i="4"/>
  <c r="B3422" i="4"/>
  <c r="A3422" i="4"/>
  <c r="B3421" i="4"/>
  <c r="A3421" i="4"/>
  <c r="B3420" i="4"/>
  <c r="A3420" i="4"/>
  <c r="B3419" i="4"/>
  <c r="A3419" i="4"/>
  <c r="B3418" i="4"/>
  <c r="A3418" i="4"/>
  <c r="B3417" i="4"/>
  <c r="A3417" i="4"/>
  <c r="B3416" i="4"/>
  <c r="A3416" i="4"/>
  <c r="B3415" i="4"/>
  <c r="A3415" i="4"/>
  <c r="B3414" i="4"/>
  <c r="A3414" i="4"/>
  <c r="B3413" i="4"/>
  <c r="A3413" i="4"/>
  <c r="B3412" i="4"/>
  <c r="A3412" i="4"/>
  <c r="B3411" i="4"/>
  <c r="A3411" i="4"/>
  <c r="B3410" i="4"/>
  <c r="A3410" i="4"/>
  <c r="B3409" i="4"/>
  <c r="A3409" i="4"/>
  <c r="B3408" i="4"/>
  <c r="A3408" i="4"/>
  <c r="B3407" i="4"/>
  <c r="A3407" i="4"/>
  <c r="B3406" i="4"/>
  <c r="A3406" i="4"/>
  <c r="B3405" i="4"/>
  <c r="A3405" i="4"/>
  <c r="B3404" i="4"/>
  <c r="A3404" i="4"/>
  <c r="B3403" i="4"/>
  <c r="A3403" i="4"/>
  <c r="B3402" i="4"/>
  <c r="A3402" i="4"/>
  <c r="B3401" i="4"/>
  <c r="A3401" i="4"/>
  <c r="B3400" i="4"/>
  <c r="A3400" i="4"/>
  <c r="B3399" i="4"/>
  <c r="A3399" i="4"/>
  <c r="B3398" i="4"/>
  <c r="A3398" i="4"/>
  <c r="B3397" i="4"/>
  <c r="A3397" i="4"/>
  <c r="B3396" i="4"/>
  <c r="A3396" i="4"/>
  <c r="B3395" i="4"/>
  <c r="A3395" i="4"/>
  <c r="B3394" i="4"/>
  <c r="A3394" i="4"/>
  <c r="B3393" i="4"/>
  <c r="A3393" i="4"/>
  <c r="B3392" i="4"/>
  <c r="A3392" i="4"/>
  <c r="B3391" i="4"/>
  <c r="A3391" i="4"/>
  <c r="B3390" i="4"/>
  <c r="A3390" i="4"/>
  <c r="B3389" i="4"/>
  <c r="A3389" i="4"/>
  <c r="B3388" i="4"/>
  <c r="A3388" i="4"/>
  <c r="B3387" i="4"/>
  <c r="A3387" i="4"/>
  <c r="B3386" i="4"/>
  <c r="A3386" i="4"/>
  <c r="B3385" i="4"/>
  <c r="A3385" i="4"/>
  <c r="B3384" i="4"/>
  <c r="A3384" i="4"/>
  <c r="B3383" i="4"/>
  <c r="A3383" i="4"/>
  <c r="B3382" i="4"/>
  <c r="A3382" i="4"/>
  <c r="B3381" i="4"/>
  <c r="A3381" i="4"/>
  <c r="B3380" i="4"/>
  <c r="A3380" i="4"/>
  <c r="B3379" i="4"/>
  <c r="A3379" i="4"/>
  <c r="B3378" i="4"/>
  <c r="A3378" i="4"/>
  <c r="B3377" i="4"/>
  <c r="A3377" i="4"/>
  <c r="B3376" i="4"/>
  <c r="A3376" i="4"/>
  <c r="B3375" i="4"/>
  <c r="A3375" i="4"/>
  <c r="B3374" i="4"/>
  <c r="A3374" i="4"/>
  <c r="B3373" i="4"/>
  <c r="A3373" i="4"/>
  <c r="B3372" i="4"/>
  <c r="A3372" i="4"/>
  <c r="B3371" i="4"/>
  <c r="A3371" i="4"/>
  <c r="B3370" i="4"/>
  <c r="A3370" i="4"/>
  <c r="B3369" i="4"/>
  <c r="A3369" i="4"/>
  <c r="B3368" i="4"/>
  <c r="A3368" i="4"/>
  <c r="B3367" i="4"/>
  <c r="A3367" i="4"/>
  <c r="B3366" i="4"/>
  <c r="A3366" i="4"/>
  <c r="B3365" i="4"/>
  <c r="A3365" i="4"/>
  <c r="B3364" i="4"/>
  <c r="A3364" i="4"/>
  <c r="B3363" i="4"/>
  <c r="A3363" i="4"/>
  <c r="B3362" i="4"/>
  <c r="A3362" i="4"/>
  <c r="B3361" i="4"/>
  <c r="A3361" i="4"/>
  <c r="B3360" i="4"/>
  <c r="A3360" i="4"/>
  <c r="B3359" i="4"/>
  <c r="A3359" i="4"/>
  <c r="B3358" i="4"/>
  <c r="A3358" i="4"/>
  <c r="B3357" i="4"/>
  <c r="A3357" i="4"/>
  <c r="B3356" i="4"/>
  <c r="A3356" i="4"/>
  <c r="B3355" i="4"/>
  <c r="A3355" i="4"/>
  <c r="B3354" i="4"/>
  <c r="A3354" i="4"/>
  <c r="B3353" i="4"/>
  <c r="A3353" i="4"/>
  <c r="B3352" i="4"/>
  <c r="A3352" i="4"/>
  <c r="B3351" i="4"/>
  <c r="A3351" i="4"/>
  <c r="B3350" i="4"/>
  <c r="A3350" i="4"/>
  <c r="B3349" i="4"/>
  <c r="A3349" i="4"/>
  <c r="B3348" i="4"/>
  <c r="A3348" i="4"/>
  <c r="B3347" i="4"/>
  <c r="A3347" i="4"/>
  <c r="B3346" i="4"/>
  <c r="A3346" i="4"/>
  <c r="B3345" i="4"/>
  <c r="A3345" i="4"/>
  <c r="B3344" i="4"/>
  <c r="A3344" i="4"/>
  <c r="B3343" i="4"/>
  <c r="A3343" i="4"/>
  <c r="B3342" i="4"/>
  <c r="A3342" i="4"/>
  <c r="B3341" i="4"/>
  <c r="A3341" i="4"/>
  <c r="B3340" i="4"/>
  <c r="A3340" i="4"/>
  <c r="B3339" i="4"/>
  <c r="A3339" i="4"/>
  <c r="B3338" i="4"/>
  <c r="A3338" i="4"/>
  <c r="B3337" i="4"/>
  <c r="A3337" i="4"/>
  <c r="B3336" i="4"/>
  <c r="A3336" i="4"/>
  <c r="B3335" i="4"/>
  <c r="A3335" i="4"/>
  <c r="B3334" i="4"/>
  <c r="A3334" i="4"/>
  <c r="B3333" i="4"/>
  <c r="A3333" i="4"/>
  <c r="B3332" i="4"/>
  <c r="A3332" i="4"/>
  <c r="B3331" i="4"/>
  <c r="A3331" i="4"/>
  <c r="B3330" i="4"/>
  <c r="A3330" i="4"/>
  <c r="B3329" i="4"/>
  <c r="A3329" i="4"/>
  <c r="B3328" i="4"/>
  <c r="A3328" i="4"/>
  <c r="B3327" i="4"/>
  <c r="A3327" i="4"/>
  <c r="B3326" i="4"/>
  <c r="A3326" i="4"/>
  <c r="B3325" i="4"/>
  <c r="A3325" i="4"/>
  <c r="B3324" i="4"/>
  <c r="A3324" i="4"/>
  <c r="B3323" i="4"/>
  <c r="A3323" i="4"/>
  <c r="B3322" i="4"/>
  <c r="A3322" i="4"/>
  <c r="B3321" i="4"/>
  <c r="A3321" i="4"/>
  <c r="B3320" i="4"/>
  <c r="A3320" i="4"/>
  <c r="B3319" i="4"/>
  <c r="A3319" i="4"/>
  <c r="B3318" i="4"/>
  <c r="A3318" i="4"/>
  <c r="B3317" i="4"/>
  <c r="A3317" i="4"/>
  <c r="B3316" i="4"/>
  <c r="A3316" i="4"/>
  <c r="B3315" i="4"/>
  <c r="A3315" i="4"/>
  <c r="B3314" i="4"/>
  <c r="A3314" i="4"/>
  <c r="B3313" i="4"/>
  <c r="A3313" i="4"/>
  <c r="B3312" i="4"/>
  <c r="A3312" i="4"/>
  <c r="B3311" i="4"/>
  <c r="A3311" i="4"/>
  <c r="B3310" i="4"/>
  <c r="A3310" i="4"/>
  <c r="B3309" i="4"/>
  <c r="A3309" i="4"/>
  <c r="B3308" i="4"/>
  <c r="A3308" i="4"/>
  <c r="B3307" i="4"/>
  <c r="A3307" i="4"/>
  <c r="B3306" i="4"/>
  <c r="A3306" i="4"/>
  <c r="B3305" i="4"/>
  <c r="A3305" i="4"/>
  <c r="B3304" i="4"/>
  <c r="A3304" i="4"/>
  <c r="B3303" i="4"/>
  <c r="A3303" i="4"/>
  <c r="B3302" i="4"/>
  <c r="A3302" i="4"/>
  <c r="B3301" i="4"/>
  <c r="A3301" i="4"/>
  <c r="B3300" i="4"/>
  <c r="A3300" i="4"/>
  <c r="B3299" i="4"/>
  <c r="A3299" i="4"/>
  <c r="B3298" i="4"/>
  <c r="A3298" i="4"/>
  <c r="B3297" i="4"/>
  <c r="A3297" i="4"/>
  <c r="B3296" i="4"/>
  <c r="A3296" i="4"/>
  <c r="B3295" i="4"/>
  <c r="A3295" i="4"/>
  <c r="B3294" i="4"/>
  <c r="A3294" i="4"/>
  <c r="B3293" i="4"/>
  <c r="A3293" i="4"/>
  <c r="B3292" i="4"/>
  <c r="A3292" i="4"/>
  <c r="B3291" i="4"/>
  <c r="A3291" i="4"/>
  <c r="B3290" i="4"/>
  <c r="A3290" i="4"/>
  <c r="B3289" i="4"/>
  <c r="A3289" i="4"/>
  <c r="B3288" i="4"/>
  <c r="A3288" i="4"/>
  <c r="B3287" i="4"/>
  <c r="A3287" i="4"/>
  <c r="B3286" i="4"/>
  <c r="A3286" i="4"/>
  <c r="B3285" i="4"/>
  <c r="A3285" i="4"/>
  <c r="B3284" i="4"/>
  <c r="A3284" i="4"/>
  <c r="B3283" i="4"/>
  <c r="A3283" i="4"/>
  <c r="B3282" i="4"/>
  <c r="A3282" i="4"/>
  <c r="B3281" i="4"/>
  <c r="A3281" i="4"/>
  <c r="B3280" i="4"/>
  <c r="A3280" i="4"/>
  <c r="B3279" i="4"/>
  <c r="A3279" i="4"/>
  <c r="B3278" i="4"/>
  <c r="A3278" i="4"/>
  <c r="B3277" i="4"/>
  <c r="A3277" i="4"/>
  <c r="B3276" i="4"/>
  <c r="A3276" i="4"/>
  <c r="B3275" i="4"/>
  <c r="A3275" i="4"/>
  <c r="B3274" i="4"/>
  <c r="A3274" i="4"/>
  <c r="B3273" i="4"/>
  <c r="A3273" i="4"/>
  <c r="B3272" i="4"/>
  <c r="A3272" i="4"/>
  <c r="B3271" i="4"/>
  <c r="A3271" i="4"/>
  <c r="B3270" i="4"/>
  <c r="A3270" i="4"/>
  <c r="B3269" i="4"/>
  <c r="A3269" i="4"/>
  <c r="B3268" i="4"/>
  <c r="A3268" i="4"/>
  <c r="B3267" i="4"/>
  <c r="A3267" i="4"/>
  <c r="B3266" i="4"/>
  <c r="A3266" i="4"/>
  <c r="B3265" i="4"/>
  <c r="A3265" i="4"/>
  <c r="B3264" i="4"/>
  <c r="A3264" i="4"/>
  <c r="B3263" i="4"/>
  <c r="A3263" i="4"/>
  <c r="B3262" i="4"/>
  <c r="A3262" i="4"/>
  <c r="B3261" i="4"/>
  <c r="A3261" i="4"/>
  <c r="B3260" i="4"/>
  <c r="A3260" i="4"/>
  <c r="B3259" i="4"/>
  <c r="A3259" i="4"/>
  <c r="B3258" i="4"/>
  <c r="A3258" i="4"/>
  <c r="B3257" i="4"/>
  <c r="A3257" i="4"/>
  <c r="B3256" i="4"/>
  <c r="A3256" i="4"/>
  <c r="B3255" i="4"/>
  <c r="A3255" i="4"/>
  <c r="B3254" i="4"/>
  <c r="A3254" i="4"/>
  <c r="B3253" i="4"/>
  <c r="A3253" i="4"/>
  <c r="B3252" i="4"/>
  <c r="A3252" i="4"/>
  <c r="B3251" i="4"/>
  <c r="A3251" i="4"/>
  <c r="B3250" i="4"/>
  <c r="A3250" i="4"/>
  <c r="B3249" i="4"/>
  <c r="A3249" i="4"/>
  <c r="B3248" i="4"/>
  <c r="A3248" i="4"/>
  <c r="B3247" i="4"/>
  <c r="A3247" i="4"/>
  <c r="B3246" i="4"/>
  <c r="A3246" i="4"/>
  <c r="B3245" i="4"/>
  <c r="A3245" i="4"/>
  <c r="B3244" i="4"/>
  <c r="A3244" i="4"/>
  <c r="B3243" i="4"/>
  <c r="A3243" i="4"/>
  <c r="B3242" i="4"/>
  <c r="A3242" i="4"/>
  <c r="B3241" i="4"/>
  <c r="A3241" i="4"/>
  <c r="B3240" i="4"/>
  <c r="A3240" i="4"/>
  <c r="B3239" i="4"/>
  <c r="A3239" i="4"/>
  <c r="B3238" i="4"/>
  <c r="A3238" i="4"/>
  <c r="B3237" i="4"/>
  <c r="A3237" i="4"/>
  <c r="B3236" i="4"/>
  <c r="A3236" i="4"/>
  <c r="B3235" i="4"/>
  <c r="A3235" i="4"/>
  <c r="B3234" i="4"/>
  <c r="A3234" i="4"/>
  <c r="B3233" i="4"/>
  <c r="A3233" i="4"/>
  <c r="B3232" i="4"/>
  <c r="A3232" i="4"/>
  <c r="B3231" i="4"/>
  <c r="A3231" i="4"/>
  <c r="B3230" i="4"/>
  <c r="A3230" i="4"/>
  <c r="B3229" i="4"/>
  <c r="A3229" i="4"/>
  <c r="B3228" i="4"/>
  <c r="A3228" i="4"/>
  <c r="B3227" i="4"/>
  <c r="A3227" i="4"/>
  <c r="B3226" i="4"/>
  <c r="A3226" i="4"/>
  <c r="B3225" i="4"/>
  <c r="A3225" i="4"/>
  <c r="B3224" i="4"/>
  <c r="A3224" i="4"/>
  <c r="B3223" i="4"/>
  <c r="A3223" i="4"/>
  <c r="B3222" i="4"/>
  <c r="A3222" i="4"/>
  <c r="B3221" i="4"/>
  <c r="A3221" i="4"/>
  <c r="B3220" i="4"/>
  <c r="A3220" i="4"/>
  <c r="B3219" i="4"/>
  <c r="A3219" i="4"/>
  <c r="B3218" i="4"/>
  <c r="A3218" i="4"/>
  <c r="B3217" i="4"/>
  <c r="A3217" i="4"/>
  <c r="B3216" i="4"/>
  <c r="A3216" i="4"/>
  <c r="B3215" i="4"/>
  <c r="A3215" i="4"/>
  <c r="B3214" i="4"/>
  <c r="A3214" i="4"/>
  <c r="B3213" i="4"/>
  <c r="A3213" i="4"/>
  <c r="B3212" i="4"/>
  <c r="A3212" i="4"/>
  <c r="B3211" i="4"/>
  <c r="A3211" i="4"/>
  <c r="B3210" i="4"/>
  <c r="A3210" i="4"/>
  <c r="B3209" i="4"/>
  <c r="A3209" i="4"/>
  <c r="B3208" i="4"/>
  <c r="A3208" i="4"/>
  <c r="B3207" i="4"/>
  <c r="A3207" i="4"/>
  <c r="B3206" i="4"/>
  <c r="A3206" i="4"/>
  <c r="B3205" i="4"/>
  <c r="A3205" i="4"/>
  <c r="B3204" i="4"/>
  <c r="A3204" i="4"/>
  <c r="B3203" i="4"/>
  <c r="A3203" i="4"/>
  <c r="B3202" i="4"/>
  <c r="A3202" i="4"/>
  <c r="B3201" i="4"/>
  <c r="A3201" i="4"/>
  <c r="B3200" i="4"/>
  <c r="A3200" i="4"/>
  <c r="B3199" i="4"/>
  <c r="A3199" i="4"/>
  <c r="B3198" i="4"/>
  <c r="A3198" i="4"/>
  <c r="B3197" i="4"/>
  <c r="A3197" i="4"/>
  <c r="B3196" i="4"/>
  <c r="A3196" i="4"/>
  <c r="B3195" i="4"/>
  <c r="A3195" i="4"/>
  <c r="B3194" i="4"/>
  <c r="A3194" i="4"/>
  <c r="B3193" i="4"/>
  <c r="A3193" i="4"/>
  <c r="B3192" i="4"/>
  <c r="A3192" i="4"/>
  <c r="B3191" i="4"/>
  <c r="A3191" i="4"/>
  <c r="B3190" i="4"/>
  <c r="A3190" i="4"/>
  <c r="B3189" i="4"/>
  <c r="A3189" i="4"/>
  <c r="B3188" i="4"/>
  <c r="A3188" i="4"/>
  <c r="B3187" i="4"/>
  <c r="A3187" i="4"/>
  <c r="B3186" i="4"/>
  <c r="A3186" i="4"/>
  <c r="B3185" i="4"/>
  <c r="A3185" i="4"/>
  <c r="B3184" i="4"/>
  <c r="A3184" i="4"/>
  <c r="B3183" i="4"/>
  <c r="A3183" i="4"/>
  <c r="B3182" i="4"/>
  <c r="A3182" i="4"/>
  <c r="B3181" i="4"/>
  <c r="A3181" i="4"/>
  <c r="B3180" i="4"/>
  <c r="A3180" i="4"/>
  <c r="B3179" i="4"/>
  <c r="A3179" i="4"/>
  <c r="B3178" i="4"/>
  <c r="A3178" i="4"/>
  <c r="B3177" i="4"/>
  <c r="A3177" i="4"/>
  <c r="B3176" i="4"/>
  <c r="A3176" i="4"/>
  <c r="B3175" i="4"/>
  <c r="A3175" i="4"/>
  <c r="B3174" i="4"/>
  <c r="A3174" i="4"/>
  <c r="B3173" i="4"/>
  <c r="A3173" i="4"/>
  <c r="B3172" i="4"/>
  <c r="A3172" i="4"/>
  <c r="B3171" i="4"/>
  <c r="A3171" i="4"/>
  <c r="B3170" i="4"/>
  <c r="A3170" i="4"/>
  <c r="B3169" i="4"/>
  <c r="A3169" i="4"/>
  <c r="B3168" i="4"/>
  <c r="A3168" i="4"/>
  <c r="B3167" i="4"/>
  <c r="A3167" i="4"/>
  <c r="B3166" i="4"/>
  <c r="A3166" i="4"/>
  <c r="B3165" i="4"/>
  <c r="A3165" i="4"/>
  <c r="B3164" i="4"/>
  <c r="A3164" i="4"/>
  <c r="B3163" i="4"/>
  <c r="A3163" i="4"/>
  <c r="B3162" i="4"/>
  <c r="A3162" i="4"/>
  <c r="B3161" i="4"/>
  <c r="A3161" i="4"/>
  <c r="B3160" i="4"/>
  <c r="A3160" i="4"/>
  <c r="B3159" i="4"/>
  <c r="A3159" i="4"/>
  <c r="B3158" i="4"/>
  <c r="A3158" i="4"/>
  <c r="B3157" i="4"/>
  <c r="A3157" i="4"/>
  <c r="B3156" i="4"/>
  <c r="A3156" i="4"/>
  <c r="B3155" i="4"/>
  <c r="A3155" i="4"/>
  <c r="B3154" i="4"/>
  <c r="A3154" i="4"/>
  <c r="B3153" i="4"/>
  <c r="A3153" i="4"/>
  <c r="B3152" i="4"/>
  <c r="A3152" i="4"/>
  <c r="B3151" i="4"/>
  <c r="A3151" i="4"/>
  <c r="B3150" i="4"/>
  <c r="A3150" i="4"/>
  <c r="B3149" i="4"/>
  <c r="A3149" i="4"/>
  <c r="B3148" i="4"/>
  <c r="A3148" i="4"/>
  <c r="B3147" i="4"/>
  <c r="A3147" i="4"/>
  <c r="B3146" i="4"/>
  <c r="A3146" i="4"/>
  <c r="B3145" i="4"/>
  <c r="A3145" i="4"/>
  <c r="B3144" i="4"/>
  <c r="A3144" i="4"/>
  <c r="B3143" i="4"/>
  <c r="A3143" i="4"/>
  <c r="B3142" i="4"/>
  <c r="A3142" i="4"/>
  <c r="B3141" i="4"/>
  <c r="A3141" i="4"/>
  <c r="B3140" i="4"/>
  <c r="A3140" i="4"/>
  <c r="B3139" i="4"/>
  <c r="A3139" i="4"/>
  <c r="B3138" i="4"/>
  <c r="A3138" i="4"/>
  <c r="B3137" i="4"/>
  <c r="A3137" i="4"/>
  <c r="B3136" i="4"/>
  <c r="A3136" i="4"/>
  <c r="B3135" i="4"/>
  <c r="A3135" i="4"/>
  <c r="B3134" i="4"/>
  <c r="A3134" i="4"/>
  <c r="B3133" i="4"/>
  <c r="A3133" i="4"/>
  <c r="B3132" i="4"/>
  <c r="A3132" i="4"/>
  <c r="B3131" i="4"/>
  <c r="A3131" i="4"/>
  <c r="B3130" i="4"/>
  <c r="A3130" i="4"/>
  <c r="B3129" i="4"/>
  <c r="A3129" i="4"/>
  <c r="B3128" i="4"/>
  <c r="A3128" i="4"/>
  <c r="B3127" i="4"/>
  <c r="A3127" i="4"/>
  <c r="B3126" i="4"/>
  <c r="A3126" i="4"/>
  <c r="B3125" i="4"/>
  <c r="A3125" i="4"/>
  <c r="B3124" i="4"/>
  <c r="A3124" i="4"/>
  <c r="B3123" i="4"/>
  <c r="A3123" i="4"/>
  <c r="B3122" i="4"/>
  <c r="A3122" i="4"/>
  <c r="B3121" i="4"/>
  <c r="A3121" i="4"/>
  <c r="B3120" i="4"/>
  <c r="A3120" i="4"/>
  <c r="B3119" i="4"/>
  <c r="A3119" i="4"/>
  <c r="B3118" i="4"/>
  <c r="A3118" i="4"/>
  <c r="B3117" i="4"/>
  <c r="A3117" i="4"/>
  <c r="B3116" i="4"/>
  <c r="A3116" i="4"/>
  <c r="B3115" i="4"/>
  <c r="A3115" i="4"/>
  <c r="B3114" i="4"/>
  <c r="A3114" i="4"/>
  <c r="B3113" i="4"/>
  <c r="A3113" i="4"/>
  <c r="B3112" i="4"/>
  <c r="A3112" i="4"/>
  <c r="B3111" i="4"/>
  <c r="A3111" i="4"/>
  <c r="B3110" i="4"/>
  <c r="A3110" i="4"/>
  <c r="B3109" i="4"/>
  <c r="A3109" i="4"/>
  <c r="B3108" i="4"/>
  <c r="A3108" i="4"/>
  <c r="B3107" i="4"/>
  <c r="A3107" i="4"/>
  <c r="B3106" i="4"/>
  <c r="A3106" i="4"/>
  <c r="B3105" i="4"/>
  <c r="A3105" i="4"/>
  <c r="B3104" i="4"/>
  <c r="A3104" i="4"/>
  <c r="B3103" i="4"/>
  <c r="A3103" i="4"/>
  <c r="B3102" i="4"/>
  <c r="A3102" i="4"/>
  <c r="B3101" i="4"/>
  <c r="A3101" i="4"/>
  <c r="B3100" i="4"/>
  <c r="A3100" i="4"/>
  <c r="B3099" i="4"/>
  <c r="A3099" i="4"/>
  <c r="B3098" i="4"/>
  <c r="A3098" i="4"/>
  <c r="B3097" i="4"/>
  <c r="A3097" i="4"/>
  <c r="B3096" i="4"/>
  <c r="A3096" i="4"/>
  <c r="B3095" i="4"/>
  <c r="A3095" i="4"/>
  <c r="B3094" i="4"/>
  <c r="A3094" i="4"/>
  <c r="B3093" i="4"/>
  <c r="A3093" i="4"/>
  <c r="B3092" i="4"/>
  <c r="A3092" i="4"/>
  <c r="B3091" i="4"/>
  <c r="A3091" i="4"/>
  <c r="B3090" i="4"/>
  <c r="A3090" i="4"/>
  <c r="B3089" i="4"/>
  <c r="A3089" i="4"/>
  <c r="B3088" i="4"/>
  <c r="A3088" i="4"/>
  <c r="B3087" i="4"/>
  <c r="A3087" i="4"/>
  <c r="B3086" i="4"/>
  <c r="A3086" i="4"/>
  <c r="B3085" i="4"/>
  <c r="A3085" i="4"/>
  <c r="B3084" i="4"/>
  <c r="A3084" i="4"/>
  <c r="B3083" i="4"/>
  <c r="A3083" i="4"/>
  <c r="B3082" i="4"/>
  <c r="A3082" i="4"/>
  <c r="B3081" i="4"/>
  <c r="A3081" i="4"/>
  <c r="B3080" i="4"/>
  <c r="A3080" i="4"/>
  <c r="B3079" i="4"/>
  <c r="A3079" i="4"/>
  <c r="B3078" i="4"/>
  <c r="A3078" i="4"/>
  <c r="B3077" i="4"/>
  <c r="A3077" i="4"/>
  <c r="B3076" i="4"/>
  <c r="A3076" i="4"/>
  <c r="B3075" i="4"/>
  <c r="A3075" i="4"/>
  <c r="B3074" i="4"/>
  <c r="A3074" i="4"/>
  <c r="B3073" i="4"/>
  <c r="A3073" i="4"/>
  <c r="B3072" i="4"/>
  <c r="A3072" i="4"/>
  <c r="B3071" i="4"/>
  <c r="A3071" i="4"/>
  <c r="B3070" i="4"/>
  <c r="A3070" i="4"/>
  <c r="B3069" i="4"/>
  <c r="A3069" i="4"/>
  <c r="B3068" i="4"/>
  <c r="A3068" i="4"/>
  <c r="B3067" i="4"/>
  <c r="A3067" i="4"/>
  <c r="B3066" i="4"/>
  <c r="A3066" i="4"/>
  <c r="B3065" i="4"/>
  <c r="A3065" i="4"/>
  <c r="B3064" i="4"/>
  <c r="A3064" i="4"/>
  <c r="B3063" i="4"/>
  <c r="A3063" i="4"/>
  <c r="B3062" i="4"/>
  <c r="A3062" i="4"/>
  <c r="B3061" i="4"/>
  <c r="A3061" i="4"/>
  <c r="B3060" i="4"/>
  <c r="A3060" i="4"/>
  <c r="B3059" i="4"/>
  <c r="A3059" i="4"/>
  <c r="B3058" i="4"/>
  <c r="A3058" i="4"/>
  <c r="B3057" i="4"/>
  <c r="A3057" i="4"/>
  <c r="B3056" i="4"/>
  <c r="A3056" i="4"/>
  <c r="B3055" i="4"/>
  <c r="A3055" i="4"/>
  <c r="B3054" i="4"/>
  <c r="A3054" i="4"/>
  <c r="B3053" i="4"/>
  <c r="A3053" i="4"/>
  <c r="B3052" i="4"/>
  <c r="A3052" i="4"/>
  <c r="B3051" i="4"/>
  <c r="A3051" i="4"/>
  <c r="B3050" i="4"/>
  <c r="A3050" i="4"/>
  <c r="B3049" i="4"/>
  <c r="A3049" i="4"/>
  <c r="B3048" i="4"/>
  <c r="A3048" i="4"/>
  <c r="B3047" i="4"/>
  <c r="A3047" i="4"/>
  <c r="B3046" i="4"/>
  <c r="A3046" i="4"/>
  <c r="B3045" i="4"/>
  <c r="A3045" i="4"/>
  <c r="B3044" i="4"/>
  <c r="A3044" i="4"/>
  <c r="B3043" i="4"/>
  <c r="A3043" i="4"/>
  <c r="B3042" i="4"/>
  <c r="A3042" i="4"/>
  <c r="B3041" i="4"/>
  <c r="A3041" i="4"/>
  <c r="B3040" i="4"/>
  <c r="A3040" i="4"/>
  <c r="B3039" i="4"/>
  <c r="A3039" i="4"/>
  <c r="B3038" i="4"/>
  <c r="A3038" i="4"/>
  <c r="B3037" i="4"/>
  <c r="A3037" i="4"/>
  <c r="B3036" i="4"/>
  <c r="A3036" i="4"/>
  <c r="B3035" i="4"/>
  <c r="A3035" i="4"/>
  <c r="B3034" i="4"/>
  <c r="A3034" i="4"/>
  <c r="B3033" i="4"/>
  <c r="A3033" i="4"/>
  <c r="B3032" i="4"/>
  <c r="A3032" i="4"/>
  <c r="B3031" i="4"/>
  <c r="A3031" i="4"/>
  <c r="B3030" i="4"/>
  <c r="A3030" i="4"/>
  <c r="B3029" i="4"/>
  <c r="A3029" i="4"/>
  <c r="B3028" i="4"/>
  <c r="A3028" i="4"/>
  <c r="B3027" i="4"/>
  <c r="A3027" i="4"/>
  <c r="B3026" i="4"/>
  <c r="A3026" i="4"/>
  <c r="B3025" i="4"/>
  <c r="A3025" i="4"/>
  <c r="B3024" i="4"/>
  <c r="A3024" i="4"/>
  <c r="B3023" i="4"/>
  <c r="A3023" i="4"/>
  <c r="B3022" i="4"/>
  <c r="A3022" i="4"/>
  <c r="B3021" i="4"/>
  <c r="A3021" i="4"/>
  <c r="B3020" i="4"/>
  <c r="A3020" i="4"/>
  <c r="B3019" i="4"/>
  <c r="A3019" i="4"/>
  <c r="B3018" i="4"/>
  <c r="A3018" i="4"/>
  <c r="B3017" i="4"/>
  <c r="A3017" i="4"/>
  <c r="B3016" i="4"/>
  <c r="A3016" i="4"/>
  <c r="B3015" i="4"/>
  <c r="A3015" i="4"/>
  <c r="B3014" i="4"/>
  <c r="A3014" i="4"/>
  <c r="B3013" i="4"/>
  <c r="A3013" i="4"/>
  <c r="B3012" i="4"/>
  <c r="A3012" i="4"/>
  <c r="B3011" i="4"/>
  <c r="A3011" i="4"/>
  <c r="B3010" i="4"/>
  <c r="A3010" i="4"/>
  <c r="B3009" i="4"/>
  <c r="A3009" i="4"/>
  <c r="B3008" i="4"/>
  <c r="A3008" i="4"/>
  <c r="B3007" i="4"/>
  <c r="A3007" i="4"/>
  <c r="B3006" i="4"/>
  <c r="A3006" i="4"/>
  <c r="B3005" i="4"/>
  <c r="A3005" i="4"/>
  <c r="B3004" i="4"/>
  <c r="A3004" i="4"/>
  <c r="B3003" i="4"/>
  <c r="A3003" i="4"/>
  <c r="B3002" i="4"/>
  <c r="A3002" i="4"/>
  <c r="B3001" i="4"/>
  <c r="A3001" i="4"/>
  <c r="B3000" i="4"/>
  <c r="A3000" i="4"/>
  <c r="B2999" i="4"/>
  <c r="A2999" i="4"/>
  <c r="B2998" i="4"/>
  <c r="A2998" i="4"/>
  <c r="B2997" i="4"/>
  <c r="A2997" i="4"/>
  <c r="B2996" i="4"/>
  <c r="A2996" i="4"/>
  <c r="B2995" i="4"/>
  <c r="A2995" i="4"/>
  <c r="B2994" i="4"/>
  <c r="A2994" i="4"/>
  <c r="B2993" i="4"/>
  <c r="A2993" i="4"/>
  <c r="B2992" i="4"/>
  <c r="A2992" i="4"/>
  <c r="B2991" i="4"/>
  <c r="A2991" i="4"/>
  <c r="B2990" i="4"/>
  <c r="A2990" i="4"/>
  <c r="B2989" i="4"/>
  <c r="A2989" i="4"/>
  <c r="B2988" i="4"/>
  <c r="A2988" i="4"/>
  <c r="B2987" i="4"/>
  <c r="A2987" i="4"/>
  <c r="B2986" i="4"/>
  <c r="A2986" i="4"/>
  <c r="B2985" i="4"/>
  <c r="A2985" i="4"/>
  <c r="B2984" i="4"/>
  <c r="A2984" i="4"/>
  <c r="B2983" i="4"/>
  <c r="A2983" i="4"/>
  <c r="B2982" i="4"/>
  <c r="A2982" i="4"/>
  <c r="B2981" i="4"/>
  <c r="A2981" i="4"/>
  <c r="B2980" i="4"/>
  <c r="A2980" i="4"/>
  <c r="B2979" i="4"/>
  <c r="A2979" i="4"/>
  <c r="B2978" i="4"/>
  <c r="A2978" i="4"/>
  <c r="B2977" i="4"/>
  <c r="A2977" i="4"/>
  <c r="B2976" i="4"/>
  <c r="A2976" i="4"/>
  <c r="B2975" i="4"/>
  <c r="A2975" i="4"/>
  <c r="B2974" i="4"/>
  <c r="A2974" i="4"/>
  <c r="B2973" i="4"/>
  <c r="A2973" i="4"/>
  <c r="B2972" i="4"/>
  <c r="A2972" i="4"/>
  <c r="B2971" i="4"/>
  <c r="A2971" i="4"/>
  <c r="B2970" i="4"/>
  <c r="A2970" i="4"/>
  <c r="B2969" i="4"/>
  <c r="A2969" i="4"/>
  <c r="B2968" i="4"/>
  <c r="A2968" i="4"/>
  <c r="B2967" i="4"/>
  <c r="A2967" i="4"/>
  <c r="B2966" i="4"/>
  <c r="A2966" i="4"/>
  <c r="B2965" i="4"/>
  <c r="A2965" i="4"/>
  <c r="B2964" i="4"/>
  <c r="A2964" i="4"/>
  <c r="B2963" i="4"/>
  <c r="A2963" i="4"/>
  <c r="B2962" i="4"/>
  <c r="A2962" i="4"/>
  <c r="B2961" i="4"/>
  <c r="A2961" i="4"/>
  <c r="B2960" i="4"/>
  <c r="A2960" i="4"/>
  <c r="B2959" i="4"/>
  <c r="A2959" i="4"/>
  <c r="B2958" i="4"/>
  <c r="A2958" i="4"/>
  <c r="B2957" i="4"/>
  <c r="A2957" i="4"/>
  <c r="B2956" i="4"/>
  <c r="A2956" i="4"/>
  <c r="B2955" i="4"/>
  <c r="A2955" i="4"/>
  <c r="B2954" i="4"/>
  <c r="A2954" i="4"/>
  <c r="B2953" i="4"/>
  <c r="A2953" i="4"/>
  <c r="B2952" i="4"/>
  <c r="A2952" i="4"/>
  <c r="B2951" i="4"/>
  <c r="A2951" i="4"/>
  <c r="B2950" i="4"/>
  <c r="A2950" i="4"/>
  <c r="B2949" i="4"/>
  <c r="A2949" i="4"/>
  <c r="B2948" i="4"/>
  <c r="A2948" i="4"/>
  <c r="B2947" i="4"/>
  <c r="A2947" i="4"/>
  <c r="B2946" i="4"/>
  <c r="A2946" i="4"/>
  <c r="B2945" i="4"/>
  <c r="A2945" i="4"/>
  <c r="B2944" i="4"/>
  <c r="A2944" i="4"/>
  <c r="B2943" i="4"/>
  <c r="A2943" i="4"/>
  <c r="B2942" i="4"/>
  <c r="A2942" i="4"/>
  <c r="B2941" i="4"/>
  <c r="A2941" i="4"/>
  <c r="B2940" i="4"/>
  <c r="A2940" i="4"/>
  <c r="B2939" i="4"/>
  <c r="A2939" i="4"/>
  <c r="B2938" i="4"/>
  <c r="A2938" i="4"/>
  <c r="B2937" i="4"/>
  <c r="A2937" i="4"/>
  <c r="B2936" i="4"/>
  <c r="A2936" i="4"/>
  <c r="B2935" i="4"/>
  <c r="A2935" i="4"/>
  <c r="B2934" i="4"/>
  <c r="A2934" i="4"/>
  <c r="B2933" i="4"/>
  <c r="A2933" i="4"/>
  <c r="B2932" i="4"/>
  <c r="A2932" i="4"/>
  <c r="B2931" i="4"/>
  <c r="A2931" i="4"/>
  <c r="B2930" i="4"/>
  <c r="A2930" i="4"/>
  <c r="B2929" i="4"/>
  <c r="A2929" i="4"/>
  <c r="B2928" i="4"/>
  <c r="A2928" i="4"/>
  <c r="B2927" i="4"/>
  <c r="A2927" i="4"/>
  <c r="B2926" i="4"/>
  <c r="A2926" i="4"/>
  <c r="B2925" i="4"/>
  <c r="A2925" i="4"/>
  <c r="B2924" i="4"/>
  <c r="A2924" i="4"/>
  <c r="B2923" i="4"/>
  <c r="A2923" i="4"/>
  <c r="B2922" i="4"/>
  <c r="A2922" i="4"/>
  <c r="B2921" i="4"/>
  <c r="A2921" i="4"/>
  <c r="B2920" i="4"/>
  <c r="A2920" i="4"/>
  <c r="B2919" i="4"/>
  <c r="A2919" i="4"/>
  <c r="B2918" i="4"/>
  <c r="A2918" i="4"/>
  <c r="B2917" i="4"/>
  <c r="A2917" i="4"/>
  <c r="B2916" i="4"/>
  <c r="A2916" i="4"/>
  <c r="B2915" i="4"/>
  <c r="A2915" i="4"/>
  <c r="B2914" i="4"/>
  <c r="A2914" i="4"/>
  <c r="B2913" i="4"/>
  <c r="A2913" i="4"/>
  <c r="B2912" i="4"/>
  <c r="A2912" i="4"/>
  <c r="B2911" i="4"/>
  <c r="A2911" i="4"/>
  <c r="B2910" i="4"/>
  <c r="A2910" i="4"/>
  <c r="B2909" i="4"/>
  <c r="A2909" i="4"/>
  <c r="B2908" i="4"/>
  <c r="A2908" i="4"/>
  <c r="B2907" i="4"/>
  <c r="A2907" i="4"/>
  <c r="B2906" i="4"/>
  <c r="A2906" i="4"/>
  <c r="B2905" i="4"/>
  <c r="A2905" i="4"/>
  <c r="B2904" i="4"/>
  <c r="A2904" i="4"/>
  <c r="B2903" i="4"/>
  <c r="A2903" i="4"/>
  <c r="B2902" i="4"/>
  <c r="A2902" i="4"/>
  <c r="B2901" i="4"/>
  <c r="A2901" i="4"/>
  <c r="B2900" i="4"/>
  <c r="A2900" i="4"/>
  <c r="B2899" i="4"/>
  <c r="A2899" i="4"/>
  <c r="B2898" i="4"/>
  <c r="A2898" i="4"/>
  <c r="B2897" i="4"/>
  <c r="A2897" i="4"/>
  <c r="B2896" i="4"/>
  <c r="A2896" i="4"/>
  <c r="B2895" i="4"/>
  <c r="A2895" i="4"/>
  <c r="B2894" i="4"/>
  <c r="A2894" i="4"/>
  <c r="B2893" i="4"/>
  <c r="A2893" i="4"/>
  <c r="B2892" i="4"/>
  <c r="A2892" i="4"/>
  <c r="B2891" i="4"/>
  <c r="A2891" i="4"/>
  <c r="B2890" i="4"/>
  <c r="A2890" i="4"/>
  <c r="B2889" i="4"/>
  <c r="A2889" i="4"/>
  <c r="B2888" i="4"/>
  <c r="A2888" i="4"/>
  <c r="B2887" i="4"/>
  <c r="A2887" i="4"/>
  <c r="B2886" i="4"/>
  <c r="A2886" i="4"/>
  <c r="B2885" i="4"/>
  <c r="A2885" i="4"/>
  <c r="B2884" i="4"/>
  <c r="A2884" i="4"/>
  <c r="B2883" i="4"/>
  <c r="A2883" i="4"/>
  <c r="B2882" i="4"/>
  <c r="A2882" i="4"/>
  <c r="B2881" i="4"/>
  <c r="A2881" i="4"/>
  <c r="B2880" i="4"/>
  <c r="A2880" i="4"/>
  <c r="B2879" i="4"/>
  <c r="A2879" i="4"/>
  <c r="B2878" i="4"/>
  <c r="A2878" i="4"/>
  <c r="B2877" i="4"/>
  <c r="A2877" i="4"/>
  <c r="B2876" i="4"/>
  <c r="A2876" i="4"/>
  <c r="B2875" i="4"/>
  <c r="A2875" i="4"/>
  <c r="B2874" i="4"/>
  <c r="A2874" i="4"/>
  <c r="B2873" i="4"/>
  <c r="A2873" i="4"/>
  <c r="B2872" i="4"/>
  <c r="A2872" i="4"/>
  <c r="B2871" i="4"/>
  <c r="A2871" i="4"/>
  <c r="B2870" i="4"/>
  <c r="A2870" i="4"/>
  <c r="B2869" i="4"/>
  <c r="A2869" i="4"/>
  <c r="B2868" i="4"/>
  <c r="A2868" i="4"/>
  <c r="B2867" i="4"/>
  <c r="A2867" i="4"/>
  <c r="B2866" i="4"/>
  <c r="A2866" i="4"/>
  <c r="B2865" i="4"/>
  <c r="A2865" i="4"/>
  <c r="B2864" i="4"/>
  <c r="A2864" i="4"/>
  <c r="B2863" i="4"/>
  <c r="A2863" i="4"/>
  <c r="B2862" i="4"/>
  <c r="A2862" i="4"/>
  <c r="B2861" i="4"/>
  <c r="A2861" i="4"/>
  <c r="B2860" i="4"/>
  <c r="A2860" i="4"/>
  <c r="B2859" i="4"/>
  <c r="A2859" i="4"/>
  <c r="B2858" i="4"/>
  <c r="A2858" i="4"/>
  <c r="B2857" i="4"/>
  <c r="A2857" i="4"/>
  <c r="B2856" i="4"/>
  <c r="A2856" i="4"/>
  <c r="B2855" i="4"/>
  <c r="A2855" i="4"/>
  <c r="B2854" i="4"/>
  <c r="A2854" i="4"/>
  <c r="B2853" i="4"/>
  <c r="A2853" i="4"/>
  <c r="B2852" i="4"/>
  <c r="A2852" i="4"/>
  <c r="B2851" i="4"/>
  <c r="A2851" i="4"/>
  <c r="B2850" i="4"/>
  <c r="A2850" i="4"/>
  <c r="B2849" i="4"/>
  <c r="A2849" i="4"/>
  <c r="B2848" i="4"/>
  <c r="A2848" i="4"/>
  <c r="B2847" i="4"/>
  <c r="A2847" i="4"/>
  <c r="B2846" i="4"/>
  <c r="A2846" i="4"/>
  <c r="B2845" i="4"/>
  <c r="A2845" i="4"/>
  <c r="B2844" i="4"/>
  <c r="A2844" i="4"/>
  <c r="B2843" i="4"/>
  <c r="A2843" i="4"/>
  <c r="B2842" i="4"/>
  <c r="A2842" i="4"/>
  <c r="B2841" i="4"/>
  <c r="A2841" i="4"/>
  <c r="B2840" i="4"/>
  <c r="A2840" i="4"/>
  <c r="B2839" i="4"/>
  <c r="A2839" i="4"/>
  <c r="B2838" i="4"/>
  <c r="A2838" i="4"/>
  <c r="B2837" i="4"/>
  <c r="A2837" i="4"/>
  <c r="B2836" i="4"/>
  <c r="A2836" i="4"/>
  <c r="B2835" i="4"/>
  <c r="A2835" i="4"/>
  <c r="B2834" i="4"/>
  <c r="A2834" i="4"/>
  <c r="B2833" i="4"/>
  <c r="A2833" i="4"/>
  <c r="B2832" i="4"/>
  <c r="A2832" i="4"/>
  <c r="B2831" i="4"/>
  <c r="A2831" i="4"/>
  <c r="B2830" i="4"/>
  <c r="A2830" i="4"/>
  <c r="B2829" i="4"/>
  <c r="A2829" i="4"/>
  <c r="B2828" i="4"/>
  <c r="A2828" i="4"/>
  <c r="B2827" i="4"/>
  <c r="A2827" i="4"/>
  <c r="B2826" i="4"/>
  <c r="A2826" i="4"/>
  <c r="B2825" i="4"/>
  <c r="A2825" i="4"/>
  <c r="B2824" i="4"/>
  <c r="A2824" i="4"/>
  <c r="B2823" i="4"/>
  <c r="A2823" i="4"/>
  <c r="B2822" i="4"/>
  <c r="A2822" i="4"/>
  <c r="B2821" i="4"/>
  <c r="A2821" i="4"/>
  <c r="B2820" i="4"/>
  <c r="A2820" i="4"/>
  <c r="B2819" i="4"/>
  <c r="A2819" i="4"/>
  <c r="B2818" i="4"/>
  <c r="A2818" i="4"/>
  <c r="B2817" i="4"/>
  <c r="A2817" i="4"/>
  <c r="B2816" i="4"/>
  <c r="A2816" i="4"/>
  <c r="B2815" i="4"/>
  <c r="A2815" i="4"/>
  <c r="B2814" i="4"/>
  <c r="A2814" i="4"/>
  <c r="B2813" i="4"/>
  <c r="A2813" i="4"/>
  <c r="B2812" i="4"/>
  <c r="A2812" i="4"/>
  <c r="B2811" i="4"/>
  <c r="A2811" i="4"/>
  <c r="B2810" i="4"/>
  <c r="A2810" i="4"/>
  <c r="B2809" i="4"/>
  <c r="A2809" i="4"/>
  <c r="B2808" i="4"/>
  <c r="A2808" i="4"/>
  <c r="B2807" i="4"/>
  <c r="A2807" i="4"/>
  <c r="B2806" i="4"/>
  <c r="A2806" i="4"/>
  <c r="B2805" i="4"/>
  <c r="A2805" i="4"/>
  <c r="B2804" i="4"/>
  <c r="A2804" i="4"/>
  <c r="B2803" i="4"/>
  <c r="A2803" i="4"/>
  <c r="B2802" i="4"/>
  <c r="A2802" i="4"/>
  <c r="B2801" i="4"/>
  <c r="A2801" i="4"/>
  <c r="B2800" i="4"/>
  <c r="A2800" i="4"/>
  <c r="B2799" i="4"/>
  <c r="A2799" i="4"/>
  <c r="B2798" i="4"/>
  <c r="A2798" i="4"/>
  <c r="B2797" i="4"/>
  <c r="A2797" i="4"/>
  <c r="B2796" i="4"/>
  <c r="A2796" i="4"/>
  <c r="B2795" i="4"/>
  <c r="A2795" i="4"/>
  <c r="B2794" i="4"/>
  <c r="A2794" i="4"/>
  <c r="B2793" i="4"/>
  <c r="A2793" i="4"/>
  <c r="B2792" i="4"/>
  <c r="A2792" i="4"/>
  <c r="B2791" i="4"/>
  <c r="A2791" i="4"/>
  <c r="B2790" i="4"/>
  <c r="A2790" i="4"/>
  <c r="B2789" i="4"/>
  <c r="A2789" i="4"/>
  <c r="B2788" i="4"/>
  <c r="A2788" i="4"/>
  <c r="B2787" i="4"/>
  <c r="A2787" i="4"/>
  <c r="B2786" i="4"/>
  <c r="A2786" i="4"/>
  <c r="B2785" i="4"/>
  <c r="A2785" i="4"/>
  <c r="B2784" i="4"/>
  <c r="A2784" i="4"/>
  <c r="B2783" i="4"/>
  <c r="A2783" i="4"/>
  <c r="B2782" i="4"/>
  <c r="A2782" i="4"/>
  <c r="B2781" i="4"/>
  <c r="A2781" i="4"/>
  <c r="B2780" i="4"/>
  <c r="A2780" i="4"/>
  <c r="B2779" i="4"/>
  <c r="A2779" i="4"/>
  <c r="B2778" i="4"/>
  <c r="A2778" i="4"/>
  <c r="B2777" i="4"/>
  <c r="A2777" i="4"/>
  <c r="B2776" i="4"/>
  <c r="A2776" i="4"/>
  <c r="B2775" i="4"/>
  <c r="A2775" i="4"/>
  <c r="B2774" i="4"/>
  <c r="A2774" i="4"/>
  <c r="B2773" i="4"/>
  <c r="A2773" i="4"/>
  <c r="B2772" i="4"/>
  <c r="A2772" i="4"/>
  <c r="B2771" i="4"/>
  <c r="A2771" i="4"/>
  <c r="B2770" i="4"/>
  <c r="A2770" i="4"/>
  <c r="B2769" i="4"/>
  <c r="A2769" i="4"/>
  <c r="B2768" i="4"/>
  <c r="A2768" i="4"/>
  <c r="B2767" i="4"/>
  <c r="A2767" i="4"/>
  <c r="B2766" i="4"/>
  <c r="A2766" i="4"/>
  <c r="B2765" i="4"/>
  <c r="A2765" i="4"/>
  <c r="B2764" i="4"/>
  <c r="A2764" i="4"/>
  <c r="B2763" i="4"/>
  <c r="A2763" i="4"/>
  <c r="B2762" i="4"/>
  <c r="A2762" i="4"/>
  <c r="B2761" i="4"/>
  <c r="A2761" i="4"/>
  <c r="B2760" i="4"/>
  <c r="A2760" i="4"/>
  <c r="B2759" i="4"/>
  <c r="A2759" i="4"/>
  <c r="B2758" i="4"/>
  <c r="A2758" i="4"/>
  <c r="B2757" i="4"/>
  <c r="A2757" i="4"/>
  <c r="B2756" i="4"/>
  <c r="A2756" i="4"/>
  <c r="B2755" i="4"/>
  <c r="A2755" i="4"/>
  <c r="B2754" i="4"/>
  <c r="A2754" i="4"/>
  <c r="B2753" i="4"/>
  <c r="A2753" i="4"/>
  <c r="B2752" i="4"/>
  <c r="A2752" i="4"/>
  <c r="B2751" i="4"/>
  <c r="A2751" i="4"/>
  <c r="B2750" i="4"/>
  <c r="A2750" i="4"/>
  <c r="B2749" i="4"/>
  <c r="A2749" i="4"/>
  <c r="B2748" i="4"/>
  <c r="A2748" i="4"/>
  <c r="B2747" i="4"/>
  <c r="A2747" i="4"/>
  <c r="B2746" i="4"/>
  <c r="A2746" i="4"/>
  <c r="B2745" i="4"/>
  <c r="A2745" i="4"/>
  <c r="B2744" i="4"/>
  <c r="A2744" i="4"/>
  <c r="B2743" i="4"/>
  <c r="A2743" i="4"/>
  <c r="B2742" i="4"/>
  <c r="A2742" i="4"/>
  <c r="B2741" i="4"/>
  <c r="A2741" i="4"/>
  <c r="B2740" i="4"/>
  <c r="A2740" i="4"/>
  <c r="B2739" i="4"/>
  <c r="A2739" i="4"/>
  <c r="B2738" i="4"/>
  <c r="A2738" i="4"/>
  <c r="B2737" i="4"/>
  <c r="A2737" i="4"/>
  <c r="B2736" i="4"/>
  <c r="A2736" i="4"/>
  <c r="B2735" i="4"/>
  <c r="A2735" i="4"/>
  <c r="B2734" i="4"/>
  <c r="A2734" i="4"/>
  <c r="B2733" i="4"/>
  <c r="A2733" i="4"/>
  <c r="B2732" i="4"/>
  <c r="A2732" i="4"/>
  <c r="B2731" i="4"/>
  <c r="A2731" i="4"/>
  <c r="B2730" i="4"/>
  <c r="A2730" i="4"/>
  <c r="B2729" i="4"/>
  <c r="A2729" i="4"/>
  <c r="B2728" i="4"/>
  <c r="A2728" i="4"/>
  <c r="B2727" i="4"/>
  <c r="A2727" i="4"/>
  <c r="B2726" i="4"/>
  <c r="A2726" i="4"/>
  <c r="B2725" i="4"/>
  <c r="A2725" i="4"/>
  <c r="B2724" i="4"/>
  <c r="A2724" i="4"/>
  <c r="B2723" i="4"/>
  <c r="A2723" i="4"/>
  <c r="B2722" i="4"/>
  <c r="A2722" i="4"/>
  <c r="B2721" i="4"/>
  <c r="A2721" i="4"/>
  <c r="B2720" i="4"/>
  <c r="A2720" i="4"/>
  <c r="B2719" i="4"/>
  <c r="A2719" i="4"/>
  <c r="B2718" i="4"/>
  <c r="A2718" i="4"/>
  <c r="B2717" i="4"/>
  <c r="A2717" i="4"/>
  <c r="B2716" i="4"/>
  <c r="A2716" i="4"/>
  <c r="B2715" i="4"/>
  <c r="A2715" i="4"/>
  <c r="B2714" i="4"/>
  <c r="A2714" i="4"/>
  <c r="B2713" i="4"/>
  <c r="A2713" i="4"/>
  <c r="B2712" i="4"/>
  <c r="A2712" i="4"/>
  <c r="B2711" i="4"/>
  <c r="A2711" i="4"/>
  <c r="B2710" i="4"/>
  <c r="A2710" i="4"/>
  <c r="B2709" i="4"/>
  <c r="A2709" i="4"/>
  <c r="B2708" i="4"/>
  <c r="A2708" i="4"/>
  <c r="B2707" i="4"/>
  <c r="A2707" i="4"/>
  <c r="B2706" i="4"/>
  <c r="A2706" i="4"/>
  <c r="B2705" i="4"/>
  <c r="A2705" i="4"/>
  <c r="B2704" i="4"/>
  <c r="A2704" i="4"/>
  <c r="B2703" i="4"/>
  <c r="A2703" i="4"/>
  <c r="B2702" i="4"/>
  <c r="A2702" i="4"/>
  <c r="B2701" i="4"/>
  <c r="A2701" i="4"/>
  <c r="B2700" i="4"/>
  <c r="A2700" i="4"/>
  <c r="B2699" i="4"/>
  <c r="A2699" i="4"/>
  <c r="B2698" i="4"/>
  <c r="A2698" i="4"/>
  <c r="B2697" i="4"/>
  <c r="A2697" i="4"/>
  <c r="B2696" i="4"/>
  <c r="A2696" i="4"/>
  <c r="B2695" i="4"/>
  <c r="A2695" i="4"/>
  <c r="B2694" i="4"/>
  <c r="A2694" i="4"/>
  <c r="B2693" i="4"/>
  <c r="A2693" i="4"/>
  <c r="B2692" i="4"/>
  <c r="A2692" i="4"/>
  <c r="B2691" i="4"/>
  <c r="A2691" i="4"/>
  <c r="B2690" i="4"/>
  <c r="A2690" i="4"/>
  <c r="B2689" i="4"/>
  <c r="A2689" i="4"/>
  <c r="B2688" i="4"/>
  <c r="A2688" i="4"/>
  <c r="B2687" i="4"/>
  <c r="A2687" i="4"/>
  <c r="B2686" i="4"/>
  <c r="A2686" i="4"/>
  <c r="B2685" i="4"/>
  <c r="A2685" i="4"/>
  <c r="B2684" i="4"/>
  <c r="A2684" i="4"/>
  <c r="B2683" i="4"/>
  <c r="A2683" i="4"/>
  <c r="B2682" i="4"/>
  <c r="A2682" i="4"/>
  <c r="B2681" i="4"/>
  <c r="A2681" i="4"/>
  <c r="B2680" i="4"/>
  <c r="A2680" i="4"/>
  <c r="B2679" i="4"/>
  <c r="A2679" i="4"/>
  <c r="B2678" i="4"/>
  <c r="A2678" i="4"/>
  <c r="B2677" i="4"/>
  <c r="A2677" i="4"/>
  <c r="B2676" i="4"/>
  <c r="A2676" i="4"/>
  <c r="B2675" i="4"/>
  <c r="A2675" i="4"/>
  <c r="B2674" i="4"/>
  <c r="A2674" i="4"/>
  <c r="B2673" i="4"/>
  <c r="A2673" i="4"/>
  <c r="B2672" i="4"/>
  <c r="A2672" i="4"/>
  <c r="B2671" i="4"/>
  <c r="A2671" i="4"/>
  <c r="B2670" i="4"/>
  <c r="A2670" i="4"/>
  <c r="B2669" i="4"/>
  <c r="A2669" i="4"/>
  <c r="B2668" i="4"/>
  <c r="A2668" i="4"/>
  <c r="B2667" i="4"/>
  <c r="A2667" i="4"/>
  <c r="B2666" i="4"/>
  <c r="A2666" i="4"/>
  <c r="B2665" i="4"/>
  <c r="A2665" i="4"/>
  <c r="B2664" i="4"/>
  <c r="A2664" i="4"/>
  <c r="B2663" i="4"/>
  <c r="A2663" i="4"/>
  <c r="B2662" i="4"/>
  <c r="A2662" i="4"/>
  <c r="B2661" i="4"/>
  <c r="A2661" i="4"/>
  <c r="B2660" i="4"/>
  <c r="A2660" i="4"/>
  <c r="B2659" i="4"/>
  <c r="A2659" i="4"/>
  <c r="B2658" i="4"/>
  <c r="A2658" i="4"/>
  <c r="B2657" i="4"/>
  <c r="A2657" i="4"/>
  <c r="B2656" i="4"/>
  <c r="A2656" i="4"/>
  <c r="B2655" i="4"/>
  <c r="A2655" i="4"/>
  <c r="B2654" i="4"/>
  <c r="A2654" i="4"/>
  <c r="B2653" i="4"/>
  <c r="A2653" i="4"/>
  <c r="B2652" i="4"/>
  <c r="A2652" i="4"/>
  <c r="B2651" i="4"/>
  <c r="A2651" i="4"/>
  <c r="B2650" i="4"/>
  <c r="A2650" i="4"/>
  <c r="B2649" i="4"/>
  <c r="A2649" i="4"/>
  <c r="B2648" i="4"/>
  <c r="A2648" i="4"/>
  <c r="B2647" i="4"/>
  <c r="A2647" i="4"/>
  <c r="B2646" i="4"/>
  <c r="A2646" i="4"/>
  <c r="B2645" i="4"/>
  <c r="A2645" i="4"/>
  <c r="B2644" i="4"/>
  <c r="A2644" i="4"/>
  <c r="B2643" i="4"/>
  <c r="A2643" i="4"/>
  <c r="B2642" i="4"/>
  <c r="A2642" i="4"/>
  <c r="B2641" i="4"/>
  <c r="A2641" i="4"/>
  <c r="B2640" i="4"/>
  <c r="A2640" i="4"/>
  <c r="B2639" i="4"/>
  <c r="A2639" i="4"/>
  <c r="B2638" i="4"/>
  <c r="A2638" i="4"/>
  <c r="B2637" i="4"/>
  <c r="A2637" i="4"/>
  <c r="B2636" i="4"/>
  <c r="A2636" i="4"/>
  <c r="B2635" i="4"/>
  <c r="A2635" i="4"/>
  <c r="B2634" i="4"/>
  <c r="A2634" i="4"/>
  <c r="B2633" i="4"/>
  <c r="A2633" i="4"/>
  <c r="B2632" i="4"/>
  <c r="A2632" i="4"/>
  <c r="B2631" i="4"/>
  <c r="A2631" i="4"/>
  <c r="B2630" i="4"/>
  <c r="A2630" i="4"/>
  <c r="B2629" i="4"/>
  <c r="A2629" i="4"/>
  <c r="B2628" i="4"/>
  <c r="A2628" i="4"/>
  <c r="B2627" i="4"/>
  <c r="A2627" i="4"/>
  <c r="B2626" i="4"/>
  <c r="A2626" i="4"/>
  <c r="B2625" i="4"/>
  <c r="A2625" i="4"/>
  <c r="B2624" i="4"/>
  <c r="A2624" i="4"/>
  <c r="B2623" i="4"/>
  <c r="A2623" i="4"/>
  <c r="B2622" i="4"/>
  <c r="A2622" i="4"/>
  <c r="B2621" i="4"/>
  <c r="A2621" i="4"/>
  <c r="B2620" i="4"/>
  <c r="A2620" i="4"/>
  <c r="B2619" i="4"/>
  <c r="A2619" i="4"/>
  <c r="B2618" i="4"/>
  <c r="A2618" i="4"/>
  <c r="B2617" i="4"/>
  <c r="A2617" i="4"/>
  <c r="B2616" i="4"/>
  <c r="A2616" i="4"/>
  <c r="B2615" i="4"/>
  <c r="A2615" i="4"/>
  <c r="B2614" i="4"/>
  <c r="A2614" i="4"/>
  <c r="B2613" i="4"/>
  <c r="A2613" i="4"/>
  <c r="B2612" i="4"/>
  <c r="A2612" i="4"/>
  <c r="B2611" i="4"/>
  <c r="A2611" i="4"/>
  <c r="B2610" i="4"/>
  <c r="A2610" i="4"/>
  <c r="B2609" i="4"/>
  <c r="A2609" i="4"/>
  <c r="B2608" i="4"/>
  <c r="A2608" i="4"/>
  <c r="B2607" i="4"/>
  <c r="A2607" i="4"/>
  <c r="B2606" i="4"/>
  <c r="A2606" i="4"/>
  <c r="B2605" i="4"/>
  <c r="A2605" i="4"/>
  <c r="B2604" i="4"/>
  <c r="A2604" i="4"/>
  <c r="B2603" i="4"/>
  <c r="A2603" i="4"/>
  <c r="B2602" i="4"/>
  <c r="A2602" i="4"/>
  <c r="B2601" i="4"/>
  <c r="A2601" i="4"/>
  <c r="B2600" i="4"/>
  <c r="A2600" i="4"/>
  <c r="B2599" i="4"/>
  <c r="A2599" i="4"/>
  <c r="B2598" i="4"/>
  <c r="A2598" i="4"/>
  <c r="B2597" i="4"/>
  <c r="A2597" i="4"/>
  <c r="B2596" i="4"/>
  <c r="A2596" i="4"/>
  <c r="B2595" i="4"/>
  <c r="A2595" i="4"/>
  <c r="B2594" i="4"/>
  <c r="A2594" i="4"/>
  <c r="B2593" i="4"/>
  <c r="A2593" i="4"/>
  <c r="B2592" i="4"/>
  <c r="A2592" i="4"/>
  <c r="B2591" i="4"/>
  <c r="A2591" i="4"/>
  <c r="B2590" i="4"/>
  <c r="A2590" i="4"/>
  <c r="B2589" i="4"/>
  <c r="A2589" i="4"/>
  <c r="B2588" i="4"/>
  <c r="A2588" i="4"/>
  <c r="B2587" i="4"/>
  <c r="A2587" i="4"/>
  <c r="B2586" i="4"/>
  <c r="A2586" i="4"/>
  <c r="B2585" i="4"/>
  <c r="A2585" i="4"/>
  <c r="B2584" i="4"/>
  <c r="A2584" i="4"/>
  <c r="B2583" i="4"/>
  <c r="A2583" i="4"/>
  <c r="B2582" i="4"/>
  <c r="A2582" i="4"/>
  <c r="B2581" i="4"/>
  <c r="A2581" i="4"/>
  <c r="B2580" i="4"/>
  <c r="A2580" i="4"/>
  <c r="B2579" i="4"/>
  <c r="A2579" i="4"/>
  <c r="B2578" i="4"/>
  <c r="A2578" i="4"/>
  <c r="B2577" i="4"/>
  <c r="A2577" i="4"/>
  <c r="B2576" i="4"/>
  <c r="A2576" i="4"/>
  <c r="B2575" i="4"/>
  <c r="A2575" i="4"/>
  <c r="B2574" i="4"/>
  <c r="A2574" i="4"/>
  <c r="B2573" i="4"/>
  <c r="A2573" i="4"/>
  <c r="B2572" i="4"/>
  <c r="A2572" i="4"/>
  <c r="B2571" i="4"/>
  <c r="A2571" i="4"/>
  <c r="B2570" i="4"/>
  <c r="A2570" i="4"/>
  <c r="B2569" i="4"/>
  <c r="A2569" i="4"/>
  <c r="B2568" i="4"/>
  <c r="A2568" i="4"/>
  <c r="B2567" i="4"/>
  <c r="A2567" i="4"/>
  <c r="B2566" i="4"/>
  <c r="A2566" i="4"/>
  <c r="B2565" i="4"/>
  <c r="A2565" i="4"/>
  <c r="B2564" i="4"/>
  <c r="A2564" i="4"/>
  <c r="B2563" i="4"/>
  <c r="A2563" i="4"/>
  <c r="B2562" i="4"/>
  <c r="A2562" i="4"/>
  <c r="B2561" i="4"/>
  <c r="A2561" i="4"/>
  <c r="B2560" i="4"/>
  <c r="A2560" i="4"/>
  <c r="B2559" i="4"/>
  <c r="A2559" i="4"/>
  <c r="B2558" i="4"/>
  <c r="A2558" i="4"/>
  <c r="B2557" i="4"/>
  <c r="A2557" i="4"/>
  <c r="B2556" i="4"/>
  <c r="A2556" i="4"/>
  <c r="B2555" i="4"/>
  <c r="A2555" i="4"/>
  <c r="B2554" i="4"/>
  <c r="A2554" i="4"/>
  <c r="B2553" i="4"/>
  <c r="A2553" i="4"/>
  <c r="B2552" i="4"/>
  <c r="A2552" i="4"/>
  <c r="B2551" i="4"/>
  <c r="A2551" i="4"/>
  <c r="B2550" i="4"/>
  <c r="A2550" i="4"/>
  <c r="B2549" i="4"/>
  <c r="A2549" i="4"/>
  <c r="B2548" i="4"/>
  <c r="A2548" i="4"/>
  <c r="B2547" i="4"/>
  <c r="A2547" i="4"/>
  <c r="B2546" i="4"/>
  <c r="A2546" i="4"/>
  <c r="B2545" i="4"/>
  <c r="A2545" i="4"/>
  <c r="B2544" i="4"/>
  <c r="A2544" i="4"/>
  <c r="B2543" i="4"/>
  <c r="A2543" i="4"/>
  <c r="B2542" i="4"/>
  <c r="A2542" i="4"/>
  <c r="B2541" i="4"/>
  <c r="A2541" i="4"/>
  <c r="B2540" i="4"/>
  <c r="A2540" i="4"/>
  <c r="B2539" i="4"/>
  <c r="A2539" i="4"/>
  <c r="B2538" i="4"/>
  <c r="A2538" i="4"/>
  <c r="B2537" i="4"/>
  <c r="A2537" i="4"/>
  <c r="B2536" i="4"/>
  <c r="A2536" i="4"/>
  <c r="B2535" i="4"/>
  <c r="A2535" i="4"/>
  <c r="B2534" i="4"/>
  <c r="A2534" i="4"/>
  <c r="B2533" i="4"/>
  <c r="A2533" i="4"/>
  <c r="B2532" i="4"/>
  <c r="A2532" i="4"/>
  <c r="B2531" i="4"/>
  <c r="A2531" i="4"/>
  <c r="B2530" i="4"/>
  <c r="A2530" i="4"/>
  <c r="B2529" i="4"/>
  <c r="A2529" i="4"/>
  <c r="B2528" i="4"/>
  <c r="A2528" i="4"/>
  <c r="B2527" i="4"/>
  <c r="A2527" i="4"/>
  <c r="B2526" i="4"/>
  <c r="A2526" i="4"/>
  <c r="B2525" i="4"/>
  <c r="A2525" i="4"/>
  <c r="B2524" i="4"/>
  <c r="A2524" i="4"/>
  <c r="B2523" i="4"/>
  <c r="A2523" i="4"/>
  <c r="B2522" i="4"/>
  <c r="A2522" i="4"/>
  <c r="B2521" i="4"/>
  <c r="A2521" i="4"/>
  <c r="B2520" i="4"/>
  <c r="A2520" i="4"/>
  <c r="B2519" i="4"/>
  <c r="A2519" i="4"/>
  <c r="B2518" i="4"/>
  <c r="A2518" i="4"/>
  <c r="B2517" i="4"/>
  <c r="A2517" i="4"/>
  <c r="B2516" i="4"/>
  <c r="A2516" i="4"/>
  <c r="B2515" i="4"/>
  <c r="A2515" i="4"/>
  <c r="B2514" i="4"/>
  <c r="A2514" i="4"/>
  <c r="B2513" i="4"/>
  <c r="A2513" i="4"/>
  <c r="B2512" i="4"/>
  <c r="A2512" i="4"/>
  <c r="B2511" i="4"/>
  <c r="A2511" i="4"/>
  <c r="B2510" i="4"/>
  <c r="A2510" i="4"/>
  <c r="B2509" i="4"/>
  <c r="A2509" i="4"/>
  <c r="B2508" i="4"/>
  <c r="A2508" i="4"/>
  <c r="B2507" i="4"/>
  <c r="A2507" i="4"/>
  <c r="B2506" i="4"/>
  <c r="A2506" i="4"/>
  <c r="B2505" i="4"/>
  <c r="A2505" i="4"/>
  <c r="B2504" i="4"/>
  <c r="A2504" i="4"/>
  <c r="B2503" i="4"/>
  <c r="A2503" i="4"/>
  <c r="B2502" i="4"/>
  <c r="A2502" i="4"/>
  <c r="B2501" i="4"/>
  <c r="A2501" i="4"/>
  <c r="B2500" i="4"/>
  <c r="A2500" i="4"/>
  <c r="B2499" i="4"/>
  <c r="A2499" i="4"/>
  <c r="B2498" i="4"/>
  <c r="A2498" i="4"/>
  <c r="B2497" i="4"/>
  <c r="A2497" i="4"/>
  <c r="B2496" i="4"/>
  <c r="A2496" i="4"/>
  <c r="B2495" i="4"/>
  <c r="A2495" i="4"/>
  <c r="B2494" i="4"/>
  <c r="A2494" i="4"/>
  <c r="B2493" i="4"/>
  <c r="A2493" i="4"/>
  <c r="B2492" i="4"/>
  <c r="A2492" i="4"/>
  <c r="B2491" i="4"/>
  <c r="A2491" i="4"/>
  <c r="B2490" i="4"/>
  <c r="A2490" i="4"/>
  <c r="B2489" i="4"/>
  <c r="A2489" i="4"/>
  <c r="B2488" i="4"/>
  <c r="A2488" i="4"/>
  <c r="B2487" i="4"/>
  <c r="A2487" i="4"/>
  <c r="B2486" i="4"/>
  <c r="A2486" i="4"/>
  <c r="B2485" i="4"/>
  <c r="A2485" i="4"/>
  <c r="B2484" i="4"/>
  <c r="A2484" i="4"/>
  <c r="B2483" i="4"/>
  <c r="A2483" i="4"/>
  <c r="B2482" i="4"/>
  <c r="A2482" i="4"/>
  <c r="B2481" i="4"/>
  <c r="A2481" i="4"/>
  <c r="B2480" i="4"/>
  <c r="A2480" i="4"/>
  <c r="B2479" i="4"/>
  <c r="A2479" i="4"/>
  <c r="B2478" i="4"/>
  <c r="A2478" i="4"/>
  <c r="B2477" i="4"/>
  <c r="A2477" i="4"/>
  <c r="B2476" i="4"/>
  <c r="A2476" i="4"/>
  <c r="B2475" i="4"/>
  <c r="A2475" i="4"/>
  <c r="B2474" i="4"/>
  <c r="A2474" i="4"/>
  <c r="B2473" i="4"/>
  <c r="A2473" i="4"/>
  <c r="B2472" i="4"/>
  <c r="A2472" i="4"/>
  <c r="B2471" i="4"/>
  <c r="A2471" i="4"/>
  <c r="B2470" i="4"/>
  <c r="A2470" i="4"/>
  <c r="B2469" i="4"/>
  <c r="A2469" i="4"/>
  <c r="B2468" i="4"/>
  <c r="A2468" i="4"/>
  <c r="B2467" i="4"/>
  <c r="A2467" i="4"/>
  <c r="B2466" i="4"/>
  <c r="A2466" i="4"/>
  <c r="B2465" i="4"/>
  <c r="A2465" i="4"/>
  <c r="B2464" i="4"/>
  <c r="A2464" i="4"/>
  <c r="B2463" i="4"/>
  <c r="A2463" i="4"/>
  <c r="B2462" i="4"/>
  <c r="A2462" i="4"/>
  <c r="B2461" i="4"/>
  <c r="A2461" i="4"/>
  <c r="B2460" i="4"/>
  <c r="A2460" i="4"/>
  <c r="B2459" i="4"/>
  <c r="A2459" i="4"/>
  <c r="B2458" i="4"/>
  <c r="A2458" i="4"/>
  <c r="B2457" i="4"/>
  <c r="A2457" i="4"/>
  <c r="B2456" i="4"/>
  <c r="A2456" i="4"/>
  <c r="B2455" i="4"/>
  <c r="A2455" i="4"/>
  <c r="B2454" i="4"/>
  <c r="A2454" i="4"/>
  <c r="B2453" i="4"/>
  <c r="A2453" i="4"/>
  <c r="B2452" i="4"/>
  <c r="A2452" i="4"/>
  <c r="B2451" i="4"/>
  <c r="A2451" i="4"/>
  <c r="B2450" i="4"/>
  <c r="A2450" i="4"/>
  <c r="B2449" i="4"/>
  <c r="A2449" i="4"/>
  <c r="B2448" i="4"/>
  <c r="A2448" i="4"/>
  <c r="B2447" i="4"/>
  <c r="A2447" i="4"/>
  <c r="B2446" i="4"/>
  <c r="A2446" i="4"/>
  <c r="B2445" i="4"/>
  <c r="A2445" i="4"/>
  <c r="B2444" i="4"/>
  <c r="A2444" i="4"/>
  <c r="B2443" i="4"/>
  <c r="A2443" i="4"/>
  <c r="B2442" i="4"/>
  <c r="A2442" i="4"/>
  <c r="B2441" i="4"/>
  <c r="A2441" i="4"/>
  <c r="B2440" i="4"/>
  <c r="A2440" i="4"/>
  <c r="B2439" i="4"/>
  <c r="A2439" i="4"/>
  <c r="B2438" i="4"/>
  <c r="A2438" i="4"/>
  <c r="B2437" i="4"/>
  <c r="A2437" i="4"/>
  <c r="B2436" i="4"/>
  <c r="A2436" i="4"/>
  <c r="B2435" i="4"/>
  <c r="A2435" i="4"/>
  <c r="B2434" i="4"/>
  <c r="A2434" i="4"/>
  <c r="B2433" i="4"/>
  <c r="A2433" i="4"/>
  <c r="B2432" i="4"/>
  <c r="A2432" i="4"/>
  <c r="B2431" i="4"/>
  <c r="A2431" i="4"/>
  <c r="B2430" i="4"/>
  <c r="A2430" i="4"/>
  <c r="B2429" i="4"/>
  <c r="A2429" i="4"/>
  <c r="B2428" i="4"/>
  <c r="A2428" i="4"/>
  <c r="B2427" i="4"/>
  <c r="A2427" i="4"/>
  <c r="B2426" i="4"/>
  <c r="A2426" i="4"/>
  <c r="B2425" i="4"/>
  <c r="A2425" i="4"/>
  <c r="B2424" i="4"/>
  <c r="A2424" i="4"/>
  <c r="B2423" i="4"/>
  <c r="A2423" i="4"/>
  <c r="B2422" i="4"/>
  <c r="A2422" i="4"/>
  <c r="B2421" i="4"/>
  <c r="A2421" i="4"/>
  <c r="B2420" i="4"/>
  <c r="A2420" i="4"/>
  <c r="B2419" i="4"/>
  <c r="A2419" i="4"/>
  <c r="B2418" i="4"/>
  <c r="A2418" i="4"/>
  <c r="B2417" i="4"/>
  <c r="A2417" i="4"/>
  <c r="B2416" i="4"/>
  <c r="A2416" i="4"/>
  <c r="B2415" i="4"/>
  <c r="A2415" i="4"/>
  <c r="B2414" i="4"/>
  <c r="A2414" i="4"/>
  <c r="B2413" i="4"/>
  <c r="A2413" i="4"/>
  <c r="B2412" i="4"/>
  <c r="A2412" i="4"/>
  <c r="B2411" i="4"/>
  <c r="A2411" i="4"/>
  <c r="B2410" i="4"/>
  <c r="A2410" i="4"/>
  <c r="B2409" i="4"/>
  <c r="A2409" i="4"/>
  <c r="B2408" i="4"/>
  <c r="A2408" i="4"/>
  <c r="B2407" i="4"/>
  <c r="A2407" i="4"/>
  <c r="B2406" i="4"/>
  <c r="A2406" i="4"/>
  <c r="B2405" i="4"/>
  <c r="A2405" i="4"/>
  <c r="B2404" i="4"/>
  <c r="A2404" i="4"/>
  <c r="B2403" i="4"/>
  <c r="A2403" i="4"/>
  <c r="B2402" i="4"/>
  <c r="A2402" i="4"/>
  <c r="B2401" i="4"/>
  <c r="A2401" i="4"/>
  <c r="B2400" i="4"/>
  <c r="A2400" i="4"/>
  <c r="B2399" i="4"/>
  <c r="A2399" i="4"/>
  <c r="B2398" i="4"/>
  <c r="A2398" i="4"/>
  <c r="B2397" i="4"/>
  <c r="A2397" i="4"/>
  <c r="B2396" i="4"/>
  <c r="A2396" i="4"/>
  <c r="B2395" i="4"/>
  <c r="A2395" i="4"/>
  <c r="B2394" i="4"/>
  <c r="A2394" i="4"/>
  <c r="B2393" i="4"/>
  <c r="A2393" i="4"/>
  <c r="B2392" i="4"/>
  <c r="A2392" i="4"/>
  <c r="B2391" i="4"/>
  <c r="A2391" i="4"/>
  <c r="B2390" i="4"/>
  <c r="A2390" i="4"/>
  <c r="B2389" i="4"/>
  <c r="A2389" i="4"/>
  <c r="B2388" i="4"/>
  <c r="A2388" i="4"/>
  <c r="B2387" i="4"/>
  <c r="A2387" i="4"/>
  <c r="B2386" i="4"/>
  <c r="A2386" i="4"/>
  <c r="B2385" i="4"/>
  <c r="A2385" i="4"/>
  <c r="B2384" i="4"/>
  <c r="A2384" i="4"/>
  <c r="B2383" i="4"/>
  <c r="A2383" i="4"/>
  <c r="B2382" i="4"/>
  <c r="A2382" i="4"/>
  <c r="B2381" i="4"/>
  <c r="A2381" i="4"/>
  <c r="B2380" i="4"/>
  <c r="A2380" i="4"/>
  <c r="B2379" i="4"/>
  <c r="A2379" i="4"/>
  <c r="B2378" i="4"/>
  <c r="A2378" i="4"/>
  <c r="B2377" i="4"/>
  <c r="A2377" i="4"/>
  <c r="B2376" i="4"/>
  <c r="A2376" i="4"/>
  <c r="B2375" i="4"/>
  <c r="A2375" i="4"/>
  <c r="B2374" i="4"/>
  <c r="A2374" i="4"/>
  <c r="B2373" i="4"/>
  <c r="A2373" i="4"/>
  <c r="B2372" i="4"/>
  <c r="A2372" i="4"/>
  <c r="B2371" i="4"/>
  <c r="A2371" i="4"/>
  <c r="B2370" i="4"/>
  <c r="A2370" i="4"/>
  <c r="B2369" i="4"/>
  <c r="A2369" i="4"/>
  <c r="B2368" i="4"/>
  <c r="A2368" i="4"/>
  <c r="B2367" i="4"/>
  <c r="A2367" i="4"/>
  <c r="B2366" i="4"/>
  <c r="A2366" i="4"/>
  <c r="B2365" i="4"/>
  <c r="A2365" i="4"/>
  <c r="B2364" i="4"/>
  <c r="A2364" i="4"/>
  <c r="B2363" i="4"/>
  <c r="A2363" i="4"/>
  <c r="B2362" i="4"/>
  <c r="A2362" i="4"/>
  <c r="B2361" i="4"/>
  <c r="A2361" i="4"/>
  <c r="B2360" i="4"/>
  <c r="A2360" i="4"/>
  <c r="B2359" i="4"/>
  <c r="A2359" i="4"/>
  <c r="B2358" i="4"/>
  <c r="A2358" i="4"/>
  <c r="B2357" i="4"/>
  <c r="A2357" i="4"/>
  <c r="B2356" i="4"/>
  <c r="A2356" i="4"/>
  <c r="B2355" i="4"/>
  <c r="A2355" i="4"/>
  <c r="B2354" i="4"/>
  <c r="A2354" i="4"/>
  <c r="B2353" i="4"/>
  <c r="A2353" i="4"/>
  <c r="B2352" i="4"/>
  <c r="A2352" i="4"/>
  <c r="B2351" i="4"/>
  <c r="A2351" i="4"/>
  <c r="B2350" i="4"/>
  <c r="A2350" i="4"/>
  <c r="B2349" i="4"/>
  <c r="A2349" i="4"/>
  <c r="B2348" i="4"/>
  <c r="A2348" i="4"/>
  <c r="B2347" i="4"/>
  <c r="A2347" i="4"/>
  <c r="B2346" i="4"/>
  <c r="A2346" i="4"/>
  <c r="B2345" i="4"/>
  <c r="A2345" i="4"/>
  <c r="B2344" i="4"/>
  <c r="A2344" i="4"/>
  <c r="B2343" i="4"/>
  <c r="A2343" i="4"/>
  <c r="B2342" i="4"/>
  <c r="A2342" i="4"/>
  <c r="B2341" i="4"/>
  <c r="A2341" i="4"/>
  <c r="B2340" i="4"/>
  <c r="A2340" i="4"/>
  <c r="B2339" i="4"/>
  <c r="A2339" i="4"/>
  <c r="B2338" i="4"/>
  <c r="A2338" i="4"/>
  <c r="B2337" i="4"/>
  <c r="A2337" i="4"/>
  <c r="B2336" i="4"/>
  <c r="A2336" i="4"/>
  <c r="B2335" i="4"/>
  <c r="A2335" i="4"/>
  <c r="B2334" i="4"/>
  <c r="A2334" i="4"/>
  <c r="B2333" i="4"/>
  <c r="A2333" i="4"/>
  <c r="B2332" i="4"/>
  <c r="A2332" i="4"/>
  <c r="B2331" i="4"/>
  <c r="A2331" i="4"/>
  <c r="B2330" i="4"/>
  <c r="A2330" i="4"/>
  <c r="B2329" i="4"/>
  <c r="A2329" i="4"/>
  <c r="B2328" i="4"/>
  <c r="A2328" i="4"/>
  <c r="B2327" i="4"/>
  <c r="A2327" i="4"/>
  <c r="B2326" i="4"/>
  <c r="A2326" i="4"/>
  <c r="B2325" i="4"/>
  <c r="A2325" i="4"/>
  <c r="B2324" i="4"/>
  <c r="A2324" i="4"/>
  <c r="B2323" i="4"/>
  <c r="A2323" i="4"/>
  <c r="B2322" i="4"/>
  <c r="A2322" i="4"/>
  <c r="B2321" i="4"/>
  <c r="A2321" i="4"/>
  <c r="B2320" i="4"/>
  <c r="A2320" i="4"/>
  <c r="B2319" i="4"/>
  <c r="A2319" i="4"/>
  <c r="B2318" i="4"/>
  <c r="A2318" i="4"/>
  <c r="B2317" i="4"/>
  <c r="A2317" i="4"/>
  <c r="B2316" i="4"/>
  <c r="A2316" i="4"/>
  <c r="B2315" i="4"/>
  <c r="A2315" i="4"/>
  <c r="B2314" i="4"/>
  <c r="A2314" i="4"/>
  <c r="B2313" i="4"/>
  <c r="A2313" i="4"/>
  <c r="B2312" i="4"/>
  <c r="A2312" i="4"/>
  <c r="B2311" i="4"/>
  <c r="A2311" i="4"/>
  <c r="B2310" i="4"/>
  <c r="A2310" i="4"/>
  <c r="B2309" i="4"/>
  <c r="A2309" i="4"/>
  <c r="B2308" i="4"/>
  <c r="A2308" i="4"/>
  <c r="B2307" i="4"/>
  <c r="A2307" i="4"/>
  <c r="B2306" i="4"/>
  <c r="A2306" i="4"/>
  <c r="B2305" i="4"/>
  <c r="A2305" i="4"/>
  <c r="B2304" i="4"/>
  <c r="A2304" i="4"/>
  <c r="B2303" i="4"/>
  <c r="A2303" i="4"/>
  <c r="B2302" i="4"/>
  <c r="A2302" i="4"/>
  <c r="B2301" i="4"/>
  <c r="A2301" i="4"/>
  <c r="B2300" i="4"/>
  <c r="A2300" i="4"/>
  <c r="B2299" i="4"/>
  <c r="A2299" i="4"/>
  <c r="B2298" i="4"/>
  <c r="A2298" i="4"/>
  <c r="B2297" i="4"/>
  <c r="A2297" i="4"/>
  <c r="B2296" i="4"/>
  <c r="A2296" i="4"/>
  <c r="B2295" i="4"/>
  <c r="A2295" i="4"/>
  <c r="B2294" i="4"/>
  <c r="A2294" i="4"/>
  <c r="B2293" i="4"/>
  <c r="A2293" i="4"/>
  <c r="B2292" i="4"/>
  <c r="A2292" i="4"/>
  <c r="B2291" i="4"/>
  <c r="A2291" i="4"/>
  <c r="B2290" i="4"/>
  <c r="A2290" i="4"/>
  <c r="B2289" i="4"/>
  <c r="A2289" i="4"/>
  <c r="B2288" i="4"/>
  <c r="A2288" i="4"/>
  <c r="B2287" i="4"/>
  <c r="A2287" i="4"/>
  <c r="B2286" i="4"/>
  <c r="A2286" i="4"/>
  <c r="B2285" i="4"/>
  <c r="A2285" i="4"/>
  <c r="B2284" i="4"/>
  <c r="A2284" i="4"/>
  <c r="B2283" i="4"/>
  <c r="A2283" i="4"/>
  <c r="B2282" i="4"/>
  <c r="A2282" i="4"/>
  <c r="B2281" i="4"/>
  <c r="A2281" i="4"/>
  <c r="B2280" i="4"/>
  <c r="A2280" i="4"/>
  <c r="B2279" i="4"/>
  <c r="A2279" i="4"/>
  <c r="B2278" i="4"/>
  <c r="A2278" i="4"/>
  <c r="B2277" i="4"/>
  <c r="A2277" i="4"/>
  <c r="B2276" i="4"/>
  <c r="A2276" i="4"/>
  <c r="B2275" i="4"/>
  <c r="A2275" i="4"/>
  <c r="B2274" i="4"/>
  <c r="A2274" i="4"/>
  <c r="B2273" i="4"/>
  <c r="A2273" i="4"/>
  <c r="B2272" i="4"/>
  <c r="A2272" i="4"/>
  <c r="B2271" i="4"/>
  <c r="A2271" i="4"/>
  <c r="B2270" i="4"/>
  <c r="A2270" i="4"/>
  <c r="B2269" i="4"/>
  <c r="A2269" i="4"/>
  <c r="B2268" i="4"/>
  <c r="A2268" i="4"/>
  <c r="B2267" i="4"/>
  <c r="A2267" i="4"/>
  <c r="B2266" i="4"/>
  <c r="A2266" i="4"/>
  <c r="B2265" i="4"/>
  <c r="A2265" i="4"/>
  <c r="B2264" i="4"/>
  <c r="A2264" i="4"/>
  <c r="B2263" i="4"/>
  <c r="A2263" i="4"/>
  <c r="B2262" i="4"/>
  <c r="A2262" i="4"/>
  <c r="B2261" i="4"/>
  <c r="A2261" i="4"/>
  <c r="B2260" i="4"/>
  <c r="A2260" i="4"/>
  <c r="B2259" i="4"/>
  <c r="A2259" i="4"/>
  <c r="B2258" i="4"/>
  <c r="A2258" i="4"/>
  <c r="B2257" i="4"/>
  <c r="A2257" i="4"/>
  <c r="B2256" i="4"/>
  <c r="A2256" i="4"/>
  <c r="B2255" i="4"/>
  <c r="A2255" i="4"/>
  <c r="B2254" i="4"/>
  <c r="A2254" i="4"/>
  <c r="B2253" i="4"/>
  <c r="A2253" i="4"/>
  <c r="B2252" i="4"/>
  <c r="A2252" i="4"/>
  <c r="B2251" i="4"/>
  <c r="A2251" i="4"/>
  <c r="B2250" i="4"/>
  <c r="A2250" i="4"/>
  <c r="B2249" i="4"/>
  <c r="A2249" i="4"/>
  <c r="B2248" i="4"/>
  <c r="A2248" i="4"/>
  <c r="B2247" i="4"/>
  <c r="A2247" i="4"/>
  <c r="B2246" i="4"/>
  <c r="A2246" i="4"/>
  <c r="B2245" i="4"/>
  <c r="A2245" i="4"/>
  <c r="B2244" i="4"/>
  <c r="A2244" i="4"/>
  <c r="B2243" i="4"/>
  <c r="A2243" i="4"/>
  <c r="B2242" i="4"/>
  <c r="A2242" i="4"/>
  <c r="B2241" i="4"/>
  <c r="A2241" i="4"/>
  <c r="B2240" i="4"/>
  <c r="A2240" i="4"/>
  <c r="B2239" i="4"/>
  <c r="A2239" i="4"/>
  <c r="B2238" i="4"/>
  <c r="A2238" i="4"/>
  <c r="B2237" i="4"/>
  <c r="A2237" i="4"/>
  <c r="B2236" i="4"/>
  <c r="A2236" i="4"/>
  <c r="B2235" i="4"/>
  <c r="A2235" i="4"/>
  <c r="B2234" i="4"/>
  <c r="A2234" i="4"/>
  <c r="B2233" i="4"/>
  <c r="A2233" i="4"/>
  <c r="B2232" i="4"/>
  <c r="A2232" i="4"/>
  <c r="B2231" i="4"/>
  <c r="A2231" i="4"/>
  <c r="B2230" i="4"/>
  <c r="A2230" i="4"/>
  <c r="B2229" i="4"/>
  <c r="A2229" i="4"/>
  <c r="B2228" i="4"/>
  <c r="A2228" i="4"/>
  <c r="B2227" i="4"/>
  <c r="A2227" i="4"/>
  <c r="B2226" i="4"/>
  <c r="A2226" i="4"/>
  <c r="B2225" i="4"/>
  <c r="A2225" i="4"/>
  <c r="B2224" i="4"/>
  <c r="A2224" i="4"/>
  <c r="B2223" i="4"/>
  <c r="A2223" i="4"/>
  <c r="B2222" i="4"/>
  <c r="A2222" i="4"/>
  <c r="B2221" i="4"/>
  <c r="A2221" i="4"/>
  <c r="B2220" i="4"/>
  <c r="A2220" i="4"/>
  <c r="B2219" i="4"/>
  <c r="A2219" i="4"/>
  <c r="B2218" i="4"/>
  <c r="A2218" i="4"/>
  <c r="B2217" i="4"/>
  <c r="A2217" i="4"/>
  <c r="B2216" i="4"/>
  <c r="A2216" i="4"/>
  <c r="B2215" i="4"/>
  <c r="A2215" i="4"/>
  <c r="B2214" i="4"/>
  <c r="A2214" i="4"/>
  <c r="B2213" i="4"/>
  <c r="A2213" i="4"/>
  <c r="B2212" i="4"/>
  <c r="A2212" i="4"/>
  <c r="B2211" i="4"/>
  <c r="A2211" i="4"/>
  <c r="B2210" i="4"/>
  <c r="A2210" i="4"/>
  <c r="B2209" i="4"/>
  <c r="A2209" i="4"/>
  <c r="B2208" i="4"/>
  <c r="A2208" i="4"/>
  <c r="B2207" i="4"/>
  <c r="A2207" i="4"/>
  <c r="B2206" i="4"/>
  <c r="A2206" i="4"/>
  <c r="B2205" i="4"/>
  <c r="A2205" i="4"/>
  <c r="B2204" i="4"/>
  <c r="A2204" i="4"/>
  <c r="B2203" i="4"/>
  <c r="A2203" i="4"/>
  <c r="B2202" i="4"/>
  <c r="A2202" i="4"/>
  <c r="B2201" i="4"/>
  <c r="A2201" i="4"/>
  <c r="B2200" i="4"/>
  <c r="A2200" i="4"/>
  <c r="B2199" i="4"/>
  <c r="A2199" i="4"/>
  <c r="B2198" i="4"/>
  <c r="A2198" i="4"/>
  <c r="B2197" i="4"/>
  <c r="A2197" i="4"/>
  <c r="B2196" i="4"/>
  <c r="A2196" i="4"/>
  <c r="B2195" i="4"/>
  <c r="A2195" i="4"/>
  <c r="B2194" i="4"/>
  <c r="A2194" i="4"/>
  <c r="B2193" i="4"/>
  <c r="A2193" i="4"/>
  <c r="B2192" i="4"/>
  <c r="A2192" i="4"/>
  <c r="B2191" i="4"/>
  <c r="A2191" i="4"/>
  <c r="B2190" i="4"/>
  <c r="A2190" i="4"/>
  <c r="B2189" i="4"/>
  <c r="A2189" i="4"/>
  <c r="B2188" i="4"/>
  <c r="A2188" i="4"/>
  <c r="B2187" i="4"/>
  <c r="A2187" i="4"/>
  <c r="B2186" i="4"/>
  <c r="A2186" i="4"/>
  <c r="B2185" i="4"/>
  <c r="A2185" i="4"/>
  <c r="B2184" i="4"/>
  <c r="A2184" i="4"/>
  <c r="B2183" i="4"/>
  <c r="A2183" i="4"/>
  <c r="B2182" i="4"/>
  <c r="A2182" i="4"/>
  <c r="B2181" i="4"/>
  <c r="A2181" i="4"/>
  <c r="B2180" i="4"/>
  <c r="A2180" i="4"/>
  <c r="B2179" i="4"/>
  <c r="A2179" i="4"/>
  <c r="B2178" i="4"/>
  <c r="A2178" i="4"/>
  <c r="B2177" i="4"/>
  <c r="A2177" i="4"/>
  <c r="B2176" i="4"/>
  <c r="A2176" i="4"/>
  <c r="B2175" i="4"/>
  <c r="A2175" i="4"/>
  <c r="B2174" i="4"/>
  <c r="A2174" i="4"/>
  <c r="B2173" i="4"/>
  <c r="A2173" i="4"/>
  <c r="B2172" i="4"/>
  <c r="A2172" i="4"/>
  <c r="B2171" i="4"/>
  <c r="A2171" i="4"/>
  <c r="B2170" i="4"/>
  <c r="A2170" i="4"/>
  <c r="B2169" i="4"/>
  <c r="A2169" i="4"/>
  <c r="B2168" i="4"/>
  <c r="A2168" i="4"/>
  <c r="B2167" i="4"/>
  <c r="A2167" i="4"/>
  <c r="B2166" i="4"/>
  <c r="A2166" i="4"/>
  <c r="B2165" i="4"/>
  <c r="A2165" i="4"/>
  <c r="B2164" i="4"/>
  <c r="A2164" i="4"/>
  <c r="B2163" i="4"/>
  <c r="A2163" i="4"/>
  <c r="B2162" i="4"/>
  <c r="A2162" i="4"/>
  <c r="B2161" i="4"/>
  <c r="A2161" i="4"/>
  <c r="B2160" i="4"/>
  <c r="A2160" i="4"/>
  <c r="B2159" i="4"/>
  <c r="A2159" i="4"/>
  <c r="B2158" i="4"/>
  <c r="A2158" i="4"/>
  <c r="B2157" i="4"/>
  <c r="A2157" i="4"/>
  <c r="B2156" i="4"/>
  <c r="A2156" i="4"/>
  <c r="B2155" i="4"/>
  <c r="A2155" i="4"/>
  <c r="B2154" i="4"/>
  <c r="A2154" i="4"/>
  <c r="B2153" i="4"/>
  <c r="A2153" i="4"/>
  <c r="B2152" i="4"/>
  <c r="A2152" i="4"/>
  <c r="B2151" i="4"/>
  <c r="A2151" i="4"/>
  <c r="B2150" i="4"/>
  <c r="A2150" i="4"/>
  <c r="B2149" i="4"/>
  <c r="A2149" i="4"/>
  <c r="B2148" i="4"/>
  <c r="A2148" i="4"/>
  <c r="B2147" i="4"/>
  <c r="A2147" i="4"/>
  <c r="B2146" i="4"/>
  <c r="A2146" i="4"/>
  <c r="B2145" i="4"/>
  <c r="A2145" i="4"/>
  <c r="B2144" i="4"/>
  <c r="A2144" i="4"/>
  <c r="B2143" i="4"/>
  <c r="A2143" i="4"/>
  <c r="B2142" i="4"/>
  <c r="A2142" i="4"/>
  <c r="B2141" i="4"/>
  <c r="A2141" i="4"/>
  <c r="B2140" i="4"/>
  <c r="A2140" i="4"/>
  <c r="B2139" i="4"/>
  <c r="A2139" i="4"/>
  <c r="B2138" i="4"/>
  <c r="A2138" i="4"/>
  <c r="B2137" i="4"/>
  <c r="A2137" i="4"/>
  <c r="B2136" i="4"/>
  <c r="A2136" i="4"/>
  <c r="B2135" i="4"/>
  <c r="A2135" i="4"/>
  <c r="B2134" i="4"/>
  <c r="A2134" i="4"/>
  <c r="B2133" i="4"/>
  <c r="A2133" i="4"/>
  <c r="B2132" i="4"/>
  <c r="A2132" i="4"/>
  <c r="B2131" i="4"/>
  <c r="A2131" i="4"/>
  <c r="B2130" i="4"/>
  <c r="A2130" i="4"/>
  <c r="B2129" i="4"/>
  <c r="A2129" i="4"/>
  <c r="B2128" i="4"/>
  <c r="A2128" i="4"/>
  <c r="B2127" i="4"/>
  <c r="A2127" i="4"/>
  <c r="B2126" i="4"/>
  <c r="A2126" i="4"/>
  <c r="B2125" i="4"/>
  <c r="A2125" i="4"/>
  <c r="B2124" i="4"/>
  <c r="A2124" i="4"/>
  <c r="B2123" i="4"/>
  <c r="A2123" i="4"/>
  <c r="B2122" i="4"/>
  <c r="A2122" i="4"/>
  <c r="B2121" i="4"/>
  <c r="A2121" i="4"/>
  <c r="B2120" i="4"/>
  <c r="A2120" i="4"/>
  <c r="B2119" i="4"/>
  <c r="A2119" i="4"/>
  <c r="B2118" i="4"/>
  <c r="A2118" i="4"/>
  <c r="B2117" i="4"/>
  <c r="A2117" i="4"/>
  <c r="B2116" i="4"/>
  <c r="A2116" i="4"/>
  <c r="B2115" i="4"/>
  <c r="A2115" i="4"/>
  <c r="B2114" i="4"/>
  <c r="A2114" i="4"/>
  <c r="B2113" i="4"/>
  <c r="A2113" i="4"/>
  <c r="B2112" i="4"/>
  <c r="A2112" i="4"/>
  <c r="B2111" i="4"/>
  <c r="A2111" i="4"/>
  <c r="B2110" i="4"/>
  <c r="A2110" i="4"/>
  <c r="B2109" i="4"/>
  <c r="A2109" i="4"/>
  <c r="B2108" i="4"/>
  <c r="A2108" i="4"/>
  <c r="B2107" i="4"/>
  <c r="A2107" i="4"/>
  <c r="B2106" i="4"/>
  <c r="A2106" i="4"/>
  <c r="B2105" i="4"/>
  <c r="A2105" i="4"/>
  <c r="B2104" i="4"/>
  <c r="A2104" i="4"/>
  <c r="B2103" i="4"/>
  <c r="A2103" i="4"/>
  <c r="B2102" i="4"/>
  <c r="A2102" i="4"/>
  <c r="B2101" i="4"/>
  <c r="A2101" i="4"/>
  <c r="B2100" i="4"/>
  <c r="A2100" i="4"/>
  <c r="B2099" i="4"/>
  <c r="A2099" i="4"/>
  <c r="B2098" i="4"/>
  <c r="A2098" i="4"/>
  <c r="B2097" i="4"/>
  <c r="A2097" i="4"/>
  <c r="B2096" i="4"/>
  <c r="A2096" i="4"/>
  <c r="B2095" i="4"/>
  <c r="A2095" i="4"/>
  <c r="B2094" i="4"/>
  <c r="A2094" i="4"/>
  <c r="B2093" i="4"/>
  <c r="A2093" i="4"/>
  <c r="B2092" i="4"/>
  <c r="A2092" i="4"/>
  <c r="B2091" i="4"/>
  <c r="A2091" i="4"/>
  <c r="B2090" i="4"/>
  <c r="A2090" i="4"/>
  <c r="B2089" i="4"/>
  <c r="A2089" i="4"/>
  <c r="B2088" i="4"/>
  <c r="A2088" i="4"/>
  <c r="B2087" i="4"/>
  <c r="A2087" i="4"/>
  <c r="B2086" i="4"/>
  <c r="A2086" i="4"/>
  <c r="B2085" i="4"/>
  <c r="A2085" i="4"/>
  <c r="B2084" i="4"/>
  <c r="A2084" i="4"/>
  <c r="B2083" i="4"/>
  <c r="A2083" i="4"/>
  <c r="B2082" i="4"/>
  <c r="A2082" i="4"/>
  <c r="B2081" i="4"/>
  <c r="A2081" i="4"/>
  <c r="B2080" i="4"/>
  <c r="A2080" i="4"/>
  <c r="B2079" i="4"/>
  <c r="A2079" i="4"/>
  <c r="B2078" i="4"/>
  <c r="A2078" i="4"/>
  <c r="B2077" i="4"/>
  <c r="A2077" i="4"/>
  <c r="B2076" i="4"/>
  <c r="A2076" i="4"/>
  <c r="B2075" i="4"/>
  <c r="A2075" i="4"/>
  <c r="B2074" i="4"/>
  <c r="A2074" i="4"/>
  <c r="B2073" i="4"/>
  <c r="A2073" i="4"/>
  <c r="B2072" i="4"/>
  <c r="A2072" i="4"/>
  <c r="B2071" i="4"/>
  <c r="A2071" i="4"/>
  <c r="B2070" i="4"/>
  <c r="A2070" i="4"/>
  <c r="B2069" i="4"/>
  <c r="A2069" i="4"/>
  <c r="B2068" i="4"/>
  <c r="A2068" i="4"/>
  <c r="B2067" i="4"/>
  <c r="A2067" i="4"/>
  <c r="B2066" i="4"/>
  <c r="A2066" i="4"/>
  <c r="B2065" i="4"/>
  <c r="A2065" i="4"/>
  <c r="B2064" i="4"/>
  <c r="A2064" i="4"/>
  <c r="B2063" i="4"/>
  <c r="A2063" i="4"/>
  <c r="B2062" i="4"/>
  <c r="A2062" i="4"/>
  <c r="B2061" i="4"/>
  <c r="A2061" i="4"/>
  <c r="B2060" i="4"/>
  <c r="A2060" i="4"/>
  <c r="B2059" i="4"/>
  <c r="A2059" i="4"/>
  <c r="B2058" i="4"/>
  <c r="A2058" i="4"/>
  <c r="B2057" i="4"/>
  <c r="A2057" i="4"/>
  <c r="B2056" i="4"/>
  <c r="A2056" i="4"/>
  <c r="B2055" i="4"/>
  <c r="A2055" i="4"/>
  <c r="B2054" i="4"/>
  <c r="A2054" i="4"/>
  <c r="B2053" i="4"/>
  <c r="A2053" i="4"/>
  <c r="B2052" i="4"/>
  <c r="A2052" i="4"/>
  <c r="B2051" i="4"/>
  <c r="A2051" i="4"/>
  <c r="B2050" i="4"/>
  <c r="A2050" i="4"/>
  <c r="B2049" i="4"/>
  <c r="A2049" i="4"/>
  <c r="B2048" i="4"/>
  <c r="A2048" i="4"/>
  <c r="B2047" i="4"/>
  <c r="A2047" i="4"/>
  <c r="B2046" i="4"/>
  <c r="A2046" i="4"/>
  <c r="B2045" i="4"/>
  <c r="A2045" i="4"/>
  <c r="B2044" i="4"/>
  <c r="A2044" i="4"/>
  <c r="B2043" i="4"/>
  <c r="A2043" i="4"/>
  <c r="B2042" i="4"/>
  <c r="A2042" i="4"/>
  <c r="B2041" i="4"/>
  <c r="A2041" i="4"/>
  <c r="B2040" i="4"/>
  <c r="A2040" i="4"/>
  <c r="B2039" i="4"/>
  <c r="A2039" i="4"/>
  <c r="B2038" i="4"/>
  <c r="A2038" i="4"/>
  <c r="B2037" i="4"/>
  <c r="A2037" i="4"/>
  <c r="B2036" i="4"/>
  <c r="A2036" i="4"/>
  <c r="B2035" i="4"/>
  <c r="A2035" i="4"/>
  <c r="B2034" i="4"/>
  <c r="A2034" i="4"/>
  <c r="B2033" i="4"/>
  <c r="A2033" i="4"/>
  <c r="B2032" i="4"/>
  <c r="A2032" i="4"/>
  <c r="B2031" i="4"/>
  <c r="A2031" i="4"/>
  <c r="B2030" i="4"/>
  <c r="A2030" i="4"/>
  <c r="B2029" i="4"/>
  <c r="A2029" i="4"/>
  <c r="B2028" i="4"/>
  <c r="A2028" i="4"/>
  <c r="B2027" i="4"/>
  <c r="A2027" i="4"/>
  <c r="B2026" i="4"/>
  <c r="A2026" i="4"/>
  <c r="B2025" i="4"/>
  <c r="A2025" i="4"/>
  <c r="B2024" i="4"/>
  <c r="A2024" i="4"/>
  <c r="B2023" i="4"/>
  <c r="A2023" i="4"/>
  <c r="B2022" i="4"/>
  <c r="A2022" i="4"/>
  <c r="B2021" i="4"/>
  <c r="A2021" i="4"/>
  <c r="B2020" i="4"/>
  <c r="A2020" i="4"/>
  <c r="B2019" i="4"/>
  <c r="A2019" i="4"/>
  <c r="B2018" i="4"/>
  <c r="A2018" i="4"/>
  <c r="B2017" i="4"/>
  <c r="A2017" i="4"/>
  <c r="B2016" i="4"/>
  <c r="A2016" i="4"/>
  <c r="B2015" i="4"/>
  <c r="A2015" i="4"/>
  <c r="B2014" i="4"/>
  <c r="A2014" i="4"/>
  <c r="B2013" i="4"/>
  <c r="A2013" i="4"/>
  <c r="B2012" i="4"/>
  <c r="A2012" i="4"/>
  <c r="B2011" i="4"/>
  <c r="A2011" i="4"/>
  <c r="B2010" i="4"/>
  <c r="A2010" i="4"/>
  <c r="B2009" i="4"/>
  <c r="A2009" i="4"/>
  <c r="B2008" i="4"/>
  <c r="A2008" i="4"/>
  <c r="B2007" i="4"/>
  <c r="A2007" i="4"/>
  <c r="B2006" i="4"/>
  <c r="A2006" i="4"/>
  <c r="B2005" i="4"/>
  <c r="A2005" i="4"/>
  <c r="B2004" i="4"/>
  <c r="A2004" i="4"/>
  <c r="B2003" i="4"/>
  <c r="A2003" i="4"/>
  <c r="B2002" i="4"/>
  <c r="A2002" i="4"/>
  <c r="B2001" i="4"/>
  <c r="A2001" i="4"/>
  <c r="B2000" i="4"/>
  <c r="A2000" i="4"/>
  <c r="B1999" i="4"/>
  <c r="A1999" i="4"/>
  <c r="B1998" i="4"/>
  <c r="A1998" i="4"/>
  <c r="B1997" i="4"/>
  <c r="A1997" i="4"/>
  <c r="B1996" i="4"/>
  <c r="A1996" i="4"/>
  <c r="B1995" i="4"/>
  <c r="A1995" i="4"/>
  <c r="B1994" i="4"/>
  <c r="A1994" i="4"/>
  <c r="B1993" i="4"/>
  <c r="A1993" i="4"/>
  <c r="B1992" i="4"/>
  <c r="A1992" i="4"/>
  <c r="B1991" i="4"/>
  <c r="A1991" i="4"/>
  <c r="B1990" i="4"/>
  <c r="A1990" i="4"/>
  <c r="B1989" i="4"/>
  <c r="A1989" i="4"/>
  <c r="B1988" i="4"/>
  <c r="A1988" i="4"/>
  <c r="B1987" i="4"/>
  <c r="A1987" i="4"/>
  <c r="B1986" i="4"/>
  <c r="A1986" i="4"/>
  <c r="B1985" i="4"/>
  <c r="A1985" i="4"/>
  <c r="B1984" i="4"/>
  <c r="A1984" i="4"/>
  <c r="B1983" i="4"/>
  <c r="A1983" i="4"/>
  <c r="B1982" i="4"/>
  <c r="A1982" i="4"/>
  <c r="B1981" i="4"/>
  <c r="A1981" i="4"/>
  <c r="B1980" i="4"/>
  <c r="A1980" i="4"/>
  <c r="B1979" i="4"/>
  <c r="A1979" i="4"/>
  <c r="B1978" i="4"/>
  <c r="A1978" i="4"/>
  <c r="B1977" i="4"/>
  <c r="A1977" i="4"/>
  <c r="B1976" i="4"/>
  <c r="A1976" i="4"/>
  <c r="B1975" i="4"/>
  <c r="A1975" i="4"/>
  <c r="B1974" i="4"/>
  <c r="A1974" i="4"/>
  <c r="B1973" i="4"/>
  <c r="A1973" i="4"/>
  <c r="B1972" i="4"/>
  <c r="A1972" i="4"/>
  <c r="B1971" i="4"/>
  <c r="A1971" i="4"/>
  <c r="B1970" i="4"/>
  <c r="A1970" i="4"/>
  <c r="B1969" i="4"/>
  <c r="A1969" i="4"/>
  <c r="B1968" i="4"/>
  <c r="A1968" i="4"/>
  <c r="B1967" i="4"/>
  <c r="A1967" i="4"/>
  <c r="B1966" i="4"/>
  <c r="A1966" i="4"/>
  <c r="B1965" i="4"/>
  <c r="A1965" i="4"/>
  <c r="B1964" i="4"/>
  <c r="A1964" i="4"/>
  <c r="B1963" i="4"/>
  <c r="A1963" i="4"/>
  <c r="B1962" i="4"/>
  <c r="A1962" i="4"/>
  <c r="B1961" i="4"/>
  <c r="A1961" i="4"/>
  <c r="B1960" i="4"/>
  <c r="A1960" i="4"/>
  <c r="B1959" i="4"/>
  <c r="A1959" i="4"/>
  <c r="B1958" i="4"/>
  <c r="A1958" i="4"/>
  <c r="B1957" i="4"/>
  <c r="A1957" i="4"/>
  <c r="B1956" i="4"/>
  <c r="A1956" i="4"/>
  <c r="B1955" i="4"/>
  <c r="A1955" i="4"/>
  <c r="B1954" i="4"/>
  <c r="A1954" i="4"/>
  <c r="B1953" i="4"/>
  <c r="A1953" i="4"/>
  <c r="B1952" i="4"/>
  <c r="A1952" i="4"/>
  <c r="B1951" i="4"/>
  <c r="A1951" i="4"/>
  <c r="B1950" i="4"/>
  <c r="A1950" i="4"/>
  <c r="B1949" i="4"/>
  <c r="A1949" i="4"/>
  <c r="B1948" i="4"/>
  <c r="A1948" i="4"/>
  <c r="B1947" i="4"/>
  <c r="A1947" i="4"/>
  <c r="B1946" i="4"/>
  <c r="A1946" i="4"/>
  <c r="B1945" i="4"/>
  <c r="A1945" i="4"/>
  <c r="B1944" i="4"/>
  <c r="A1944" i="4"/>
  <c r="B1943" i="4"/>
  <c r="A1943" i="4"/>
  <c r="B1942" i="4"/>
  <c r="A1942" i="4"/>
  <c r="B1941" i="4"/>
  <c r="A1941" i="4"/>
  <c r="B1940" i="4"/>
  <c r="A1940" i="4"/>
  <c r="B1939" i="4"/>
  <c r="A1939" i="4"/>
  <c r="B1938" i="4"/>
  <c r="A1938" i="4"/>
  <c r="B1937" i="4"/>
  <c r="A1937" i="4"/>
  <c r="B1936" i="4"/>
  <c r="A1936" i="4"/>
  <c r="B1935" i="4"/>
  <c r="A1935" i="4"/>
  <c r="B1934" i="4"/>
  <c r="A1934" i="4"/>
  <c r="B1933" i="4"/>
  <c r="A1933" i="4"/>
  <c r="B1932" i="4"/>
  <c r="A1932" i="4"/>
  <c r="B1931" i="4"/>
  <c r="A1931" i="4"/>
  <c r="B1930" i="4"/>
  <c r="A1930" i="4"/>
  <c r="B1929" i="4"/>
  <c r="A1929" i="4"/>
  <c r="B1928" i="4"/>
  <c r="A1928" i="4"/>
  <c r="B1927" i="4"/>
  <c r="A1927" i="4"/>
  <c r="B1926" i="4"/>
  <c r="A1926" i="4"/>
  <c r="B1925" i="4"/>
  <c r="A1925" i="4"/>
  <c r="B1924" i="4"/>
  <c r="A1924" i="4"/>
  <c r="B1923" i="4"/>
  <c r="A1923" i="4"/>
  <c r="B1922" i="4"/>
  <c r="A1922" i="4"/>
  <c r="B1921" i="4"/>
  <c r="A1921" i="4"/>
  <c r="B1920" i="4"/>
  <c r="A1920" i="4"/>
  <c r="B1919" i="4"/>
  <c r="A1919" i="4"/>
  <c r="B1918" i="4"/>
  <c r="A1918" i="4"/>
  <c r="B1917" i="4"/>
  <c r="A1917" i="4"/>
  <c r="B1916" i="4"/>
  <c r="A1916" i="4"/>
  <c r="B1915" i="4"/>
  <c r="A1915" i="4"/>
  <c r="B1914" i="4"/>
  <c r="A1914" i="4"/>
  <c r="B1913" i="4"/>
  <c r="A1913" i="4"/>
  <c r="B1912" i="4"/>
  <c r="A1912" i="4"/>
  <c r="B1911" i="4"/>
  <c r="A1911" i="4"/>
  <c r="B1910" i="4"/>
  <c r="A1910" i="4"/>
  <c r="B1909" i="4"/>
  <c r="A1909" i="4"/>
  <c r="B1908" i="4"/>
  <c r="A1908" i="4"/>
  <c r="B1907" i="4"/>
  <c r="A1907" i="4"/>
  <c r="B1906" i="4"/>
  <c r="A1906" i="4"/>
  <c r="B1905" i="4"/>
  <c r="A1905" i="4"/>
  <c r="B1904" i="4"/>
  <c r="A1904" i="4"/>
  <c r="B1903" i="4"/>
  <c r="A1903" i="4"/>
  <c r="B1902" i="4"/>
  <c r="A1902" i="4"/>
  <c r="B1901" i="4"/>
  <c r="A1901" i="4"/>
  <c r="B1900" i="4"/>
  <c r="A1900" i="4"/>
  <c r="B1899" i="4"/>
  <c r="A1899" i="4"/>
  <c r="B1898" i="4"/>
  <c r="A1898" i="4"/>
  <c r="B1897" i="4"/>
  <c r="A1897" i="4"/>
  <c r="B1896" i="4"/>
  <c r="A1896" i="4"/>
  <c r="B1895" i="4"/>
  <c r="A1895" i="4"/>
  <c r="B1894" i="4"/>
  <c r="A1894" i="4"/>
  <c r="B1893" i="4"/>
  <c r="A1893" i="4"/>
  <c r="B1892" i="4"/>
  <c r="A1892" i="4"/>
  <c r="B1891" i="4"/>
  <c r="A1891" i="4"/>
  <c r="B1890" i="4"/>
  <c r="A1890" i="4"/>
  <c r="B1889" i="4"/>
  <c r="A1889" i="4"/>
  <c r="B1888" i="4"/>
  <c r="A1888" i="4"/>
  <c r="B1887" i="4"/>
  <c r="A1887" i="4"/>
  <c r="B1886" i="4"/>
  <c r="A1886" i="4"/>
  <c r="B1885" i="4"/>
  <c r="A1885" i="4"/>
  <c r="B1884" i="4"/>
  <c r="A1884" i="4"/>
  <c r="B1883" i="4"/>
  <c r="A1883" i="4"/>
  <c r="B1882" i="4"/>
  <c r="A1882" i="4"/>
  <c r="B1881" i="4"/>
  <c r="A1881" i="4"/>
  <c r="B1880" i="4"/>
  <c r="A1880" i="4"/>
  <c r="B1879" i="4"/>
  <c r="A1879" i="4"/>
  <c r="B1878" i="4"/>
  <c r="A1878" i="4"/>
  <c r="B1877" i="4"/>
  <c r="A1877" i="4"/>
  <c r="B1876" i="4"/>
  <c r="A1876" i="4"/>
  <c r="B1875" i="4"/>
  <c r="A1875" i="4"/>
  <c r="B1874" i="4"/>
  <c r="A1874" i="4"/>
  <c r="B1873" i="4"/>
  <c r="A1873" i="4"/>
  <c r="B1872" i="4"/>
  <c r="A1872" i="4"/>
  <c r="B1871" i="4"/>
  <c r="A1871" i="4"/>
  <c r="B1870" i="4"/>
  <c r="A1870" i="4"/>
  <c r="B1869" i="4"/>
  <c r="A1869" i="4"/>
  <c r="B1868" i="4"/>
  <c r="A1868" i="4"/>
  <c r="B1867" i="4"/>
  <c r="A1867" i="4"/>
  <c r="B1866" i="4"/>
  <c r="A1866" i="4"/>
  <c r="B1865" i="4"/>
  <c r="A1865" i="4"/>
  <c r="B1864" i="4"/>
  <c r="A1864" i="4"/>
  <c r="B1863" i="4"/>
  <c r="A1863" i="4"/>
  <c r="B1862" i="4"/>
  <c r="A1862" i="4"/>
  <c r="B1861" i="4"/>
  <c r="A1861" i="4"/>
  <c r="B1860" i="4"/>
  <c r="A1860" i="4"/>
  <c r="B1859" i="4"/>
  <c r="A1859" i="4"/>
  <c r="B1858" i="4"/>
  <c r="A1858" i="4"/>
  <c r="B1857" i="4"/>
  <c r="A1857" i="4"/>
  <c r="B1856" i="4"/>
  <c r="A1856" i="4"/>
  <c r="B1855" i="4"/>
  <c r="A1855" i="4"/>
  <c r="B1854" i="4"/>
  <c r="A1854" i="4"/>
  <c r="B1853" i="4"/>
  <c r="A1853" i="4"/>
  <c r="B1852" i="4"/>
  <c r="A1852" i="4"/>
  <c r="B1851" i="4"/>
  <c r="A1851" i="4"/>
  <c r="B1850" i="4"/>
  <c r="A1850" i="4"/>
  <c r="B1849" i="4"/>
  <c r="A1849" i="4"/>
  <c r="B1848" i="4"/>
  <c r="A1848" i="4"/>
  <c r="B1847" i="4"/>
  <c r="A1847" i="4"/>
  <c r="B1846" i="4"/>
  <c r="A1846" i="4"/>
  <c r="B1845" i="4"/>
  <c r="A1845" i="4"/>
  <c r="B1844" i="4"/>
  <c r="A1844" i="4"/>
  <c r="B1843" i="4"/>
  <c r="A1843" i="4"/>
  <c r="B1842" i="4"/>
  <c r="A1842" i="4"/>
  <c r="B1841" i="4"/>
  <c r="A1841" i="4"/>
  <c r="B1840" i="4"/>
  <c r="A1840" i="4"/>
  <c r="B1839" i="4"/>
  <c r="A1839" i="4"/>
  <c r="B1838" i="4"/>
  <c r="A1838" i="4"/>
  <c r="B1837" i="4"/>
  <c r="A1837" i="4"/>
  <c r="B1836" i="4"/>
  <c r="A1836" i="4"/>
  <c r="B1835" i="4"/>
  <c r="A1835" i="4"/>
  <c r="B1834" i="4"/>
  <c r="A1834" i="4"/>
  <c r="B1833" i="4"/>
  <c r="A1833" i="4"/>
  <c r="B1832" i="4"/>
  <c r="A1832" i="4"/>
  <c r="B1831" i="4"/>
  <c r="A1831" i="4"/>
  <c r="B1830" i="4"/>
  <c r="A1830" i="4"/>
  <c r="B1829" i="4"/>
  <c r="A1829" i="4"/>
  <c r="B1828" i="4"/>
  <c r="A1828" i="4"/>
  <c r="B1827" i="4"/>
  <c r="A1827" i="4"/>
  <c r="B1826" i="4"/>
  <c r="A1826" i="4"/>
  <c r="B1825" i="4"/>
  <c r="A1825" i="4"/>
  <c r="B1824" i="4"/>
  <c r="A1824" i="4"/>
  <c r="B1823" i="4"/>
  <c r="A1823" i="4"/>
  <c r="B1822" i="4"/>
  <c r="A1822" i="4"/>
  <c r="B1821" i="4"/>
  <c r="A1821" i="4"/>
  <c r="B1820" i="4"/>
  <c r="A1820" i="4"/>
  <c r="B1819" i="4"/>
  <c r="A1819" i="4"/>
  <c r="B1818" i="4"/>
  <c r="A1818" i="4"/>
  <c r="B1817" i="4"/>
  <c r="A1817" i="4"/>
  <c r="B1816" i="4"/>
  <c r="A1816" i="4"/>
  <c r="B1815" i="4"/>
  <c r="A1815" i="4"/>
  <c r="B1814" i="4"/>
  <c r="A1814" i="4"/>
  <c r="B1813" i="4"/>
  <c r="A1813" i="4"/>
  <c r="B1812" i="4"/>
  <c r="A1812" i="4"/>
  <c r="B1811" i="4"/>
  <c r="A1811" i="4"/>
  <c r="B1810" i="4"/>
  <c r="A1810" i="4"/>
  <c r="B1809" i="4"/>
  <c r="A1809" i="4"/>
  <c r="B1808" i="4"/>
  <c r="A1808" i="4"/>
  <c r="B1807" i="4"/>
  <c r="A1807" i="4"/>
  <c r="B1806" i="4"/>
  <c r="A1806" i="4"/>
  <c r="B1805" i="4"/>
  <c r="A1805" i="4"/>
  <c r="B1804" i="4"/>
  <c r="A1804" i="4"/>
  <c r="B1803" i="4"/>
  <c r="A1803" i="4"/>
  <c r="B1802" i="4"/>
  <c r="A1802" i="4"/>
  <c r="B1801" i="4"/>
  <c r="A1801" i="4"/>
  <c r="B1800" i="4"/>
  <c r="A1800" i="4"/>
  <c r="B1799" i="4"/>
  <c r="A1799" i="4"/>
  <c r="B1798" i="4"/>
  <c r="A1798" i="4"/>
  <c r="B1797" i="4"/>
  <c r="A1797" i="4"/>
  <c r="B1796" i="4"/>
  <c r="A1796" i="4"/>
  <c r="B1795" i="4"/>
  <c r="A1795" i="4"/>
  <c r="B1794" i="4"/>
  <c r="A1794" i="4"/>
  <c r="B1793" i="4"/>
  <c r="A1793" i="4"/>
  <c r="B1792" i="4"/>
  <c r="A1792" i="4"/>
  <c r="B1791" i="4"/>
  <c r="A1791" i="4"/>
  <c r="B1790" i="4"/>
  <c r="A1790" i="4"/>
  <c r="B1789" i="4"/>
  <c r="A1789" i="4"/>
  <c r="B1788" i="4"/>
  <c r="A1788" i="4"/>
  <c r="B1787" i="4"/>
  <c r="A1787" i="4"/>
  <c r="B1786" i="4"/>
  <c r="A1786" i="4"/>
  <c r="B1785" i="4"/>
  <c r="A1785" i="4"/>
  <c r="B1784" i="4"/>
  <c r="A1784" i="4"/>
  <c r="B1783" i="4"/>
  <c r="A1783" i="4"/>
  <c r="B1782" i="4"/>
  <c r="A1782" i="4"/>
  <c r="B1781" i="4"/>
  <c r="A1781" i="4"/>
  <c r="B1780" i="4"/>
  <c r="A1780" i="4"/>
  <c r="B1779" i="4"/>
  <c r="A1779" i="4"/>
  <c r="B1778" i="4"/>
  <c r="A1778" i="4"/>
  <c r="B1777" i="4"/>
  <c r="A1777" i="4"/>
  <c r="B1776" i="4"/>
  <c r="A1776" i="4"/>
  <c r="B1775" i="4"/>
  <c r="A1775" i="4"/>
  <c r="B1774" i="4"/>
  <c r="A1774" i="4"/>
  <c r="B1773" i="4"/>
  <c r="A1773" i="4"/>
  <c r="B1772" i="4"/>
  <c r="A1772" i="4"/>
  <c r="B1771" i="4"/>
  <c r="A1771" i="4"/>
  <c r="B1770" i="4"/>
  <c r="A1770" i="4"/>
  <c r="B1769" i="4"/>
  <c r="A1769" i="4"/>
  <c r="B1768" i="4"/>
  <c r="A1768" i="4"/>
  <c r="B1767" i="4"/>
  <c r="A1767" i="4"/>
  <c r="B1766" i="4"/>
  <c r="A1766" i="4"/>
  <c r="B1765" i="4"/>
  <c r="A1765" i="4"/>
  <c r="B1764" i="4"/>
  <c r="A1764" i="4"/>
  <c r="B1763" i="4"/>
  <c r="A1763" i="4"/>
  <c r="B1762" i="4"/>
  <c r="A1762" i="4"/>
  <c r="B1761" i="4"/>
  <c r="A1761" i="4"/>
  <c r="B1760" i="4"/>
  <c r="A1760" i="4"/>
  <c r="B1759" i="4"/>
  <c r="A1759" i="4"/>
  <c r="B1758" i="4"/>
  <c r="A1758" i="4"/>
  <c r="B1757" i="4"/>
  <c r="A1757" i="4"/>
  <c r="B1756" i="4"/>
  <c r="A1756" i="4"/>
  <c r="B1755" i="4"/>
  <c r="A1755" i="4"/>
  <c r="B1754" i="4"/>
  <c r="A1754" i="4"/>
  <c r="B1753" i="4"/>
  <c r="A1753" i="4"/>
  <c r="B1752" i="4"/>
  <c r="A1752" i="4"/>
  <c r="B1751" i="4"/>
  <c r="A1751" i="4"/>
  <c r="B1750" i="4"/>
  <c r="A1750" i="4"/>
  <c r="B1749" i="4"/>
  <c r="A1749" i="4"/>
  <c r="B1748" i="4"/>
  <c r="A1748" i="4"/>
  <c r="B1747" i="4"/>
  <c r="A1747" i="4"/>
  <c r="B1746" i="4"/>
  <c r="A1746" i="4"/>
  <c r="B1745" i="4"/>
  <c r="A1745" i="4"/>
  <c r="B1744" i="4"/>
  <c r="A1744" i="4"/>
  <c r="B1743" i="4"/>
  <c r="A1743" i="4"/>
  <c r="B1742" i="4"/>
  <c r="A1742" i="4"/>
  <c r="B1741" i="4"/>
  <c r="A1741" i="4"/>
  <c r="B1740" i="4"/>
  <c r="A1740" i="4"/>
  <c r="B1739" i="4"/>
  <c r="A1739" i="4"/>
  <c r="B1738" i="4"/>
  <c r="A1738" i="4"/>
  <c r="B1737" i="4"/>
  <c r="A1737" i="4"/>
  <c r="B1736" i="4"/>
  <c r="A1736" i="4"/>
  <c r="B1735" i="4"/>
  <c r="A1735" i="4"/>
  <c r="B1734" i="4"/>
  <c r="A1734" i="4"/>
  <c r="B1733" i="4"/>
  <c r="A1733" i="4"/>
  <c r="B1732" i="4"/>
  <c r="A1732" i="4"/>
  <c r="B1731" i="4"/>
  <c r="A1731" i="4"/>
  <c r="B1730" i="4"/>
  <c r="A1730" i="4"/>
  <c r="B1729" i="4"/>
  <c r="A1729" i="4"/>
  <c r="B1728" i="4"/>
  <c r="A1728" i="4"/>
  <c r="B1727" i="4"/>
  <c r="A1727" i="4"/>
  <c r="B1726" i="4"/>
  <c r="A1726" i="4"/>
  <c r="B1725" i="4"/>
  <c r="A1725" i="4"/>
  <c r="B1724" i="4"/>
  <c r="A1724" i="4"/>
  <c r="B1723" i="4"/>
  <c r="A1723" i="4"/>
  <c r="B1722" i="4"/>
  <c r="A1722" i="4"/>
  <c r="B1721" i="4"/>
  <c r="A1721" i="4"/>
  <c r="B1720" i="4"/>
  <c r="A1720" i="4"/>
  <c r="B1719" i="4"/>
  <c r="A1719" i="4"/>
  <c r="B1718" i="4"/>
  <c r="A1718" i="4"/>
  <c r="B1717" i="4"/>
  <c r="A1717" i="4"/>
  <c r="B1716" i="4"/>
  <c r="A1716" i="4"/>
  <c r="B1715" i="4"/>
  <c r="A1715" i="4"/>
  <c r="B1714" i="4"/>
  <c r="A1714" i="4"/>
  <c r="B1713" i="4"/>
  <c r="A1713" i="4"/>
  <c r="B1712" i="4"/>
  <c r="A1712" i="4"/>
  <c r="B1711" i="4"/>
  <c r="A1711" i="4"/>
  <c r="B1710" i="4"/>
  <c r="A1710" i="4"/>
  <c r="B1709" i="4"/>
  <c r="A1709" i="4"/>
  <c r="B1708" i="4"/>
  <c r="A1708" i="4"/>
  <c r="B1707" i="4"/>
  <c r="A1707" i="4"/>
  <c r="B1706" i="4"/>
  <c r="A1706" i="4"/>
  <c r="B1705" i="4"/>
  <c r="A1705" i="4"/>
  <c r="B1704" i="4"/>
  <c r="A1704" i="4"/>
  <c r="B1703" i="4"/>
  <c r="A1703" i="4"/>
  <c r="B1702" i="4"/>
  <c r="A1702" i="4"/>
  <c r="B1701" i="4"/>
  <c r="A1701" i="4"/>
  <c r="B1700" i="4"/>
  <c r="A1700" i="4"/>
  <c r="B1699" i="4"/>
  <c r="A1699" i="4"/>
  <c r="B1698" i="4"/>
  <c r="A1698" i="4"/>
  <c r="B1697" i="4"/>
  <c r="A1697" i="4"/>
  <c r="B1696" i="4"/>
  <c r="A1696" i="4"/>
  <c r="B1695" i="4"/>
  <c r="A1695" i="4"/>
  <c r="B1694" i="4"/>
  <c r="A1694" i="4"/>
  <c r="B1693" i="4"/>
  <c r="A1693" i="4"/>
  <c r="B1692" i="4"/>
  <c r="A1692" i="4"/>
  <c r="B1691" i="4"/>
  <c r="A1691" i="4"/>
  <c r="B1690" i="4"/>
  <c r="A1690" i="4"/>
  <c r="B1689" i="4"/>
  <c r="A1689" i="4"/>
  <c r="B1688" i="4"/>
  <c r="A1688" i="4"/>
  <c r="B1687" i="4"/>
  <c r="A1687" i="4"/>
  <c r="B1686" i="4"/>
  <c r="A1686" i="4"/>
  <c r="B1685" i="4"/>
  <c r="A1685" i="4"/>
  <c r="B1684" i="4"/>
  <c r="A1684" i="4"/>
  <c r="B1683" i="4"/>
  <c r="A1683" i="4"/>
  <c r="B1682" i="4"/>
  <c r="A1682" i="4"/>
  <c r="B1681" i="4"/>
  <c r="A1681" i="4"/>
  <c r="B1680" i="4"/>
  <c r="A1680" i="4"/>
  <c r="B1679" i="4"/>
  <c r="A1679" i="4"/>
  <c r="B1678" i="4"/>
  <c r="A1678" i="4"/>
  <c r="B1677" i="4"/>
  <c r="A1677" i="4"/>
  <c r="B1676" i="4"/>
  <c r="A1676" i="4"/>
  <c r="B1675" i="4"/>
  <c r="A1675" i="4"/>
  <c r="B1674" i="4"/>
  <c r="A1674" i="4"/>
  <c r="B1673" i="4"/>
  <c r="A1673" i="4"/>
  <c r="B1672" i="4"/>
  <c r="A1672" i="4"/>
  <c r="B1671" i="4"/>
  <c r="A1671" i="4"/>
  <c r="B1670" i="4"/>
  <c r="A1670" i="4"/>
  <c r="B1669" i="4"/>
  <c r="A1669" i="4"/>
  <c r="B1668" i="4"/>
  <c r="A1668" i="4"/>
  <c r="B1667" i="4"/>
  <c r="A1667" i="4"/>
  <c r="B1666" i="4"/>
  <c r="A1666" i="4"/>
  <c r="B1665" i="4"/>
  <c r="A1665" i="4"/>
  <c r="B1664" i="4"/>
  <c r="A1664" i="4"/>
  <c r="B1663" i="4"/>
  <c r="A1663" i="4"/>
  <c r="B1662" i="4"/>
  <c r="A1662" i="4"/>
  <c r="B1661" i="4"/>
  <c r="A1661" i="4"/>
  <c r="B1660" i="4"/>
  <c r="A1660" i="4"/>
  <c r="B1659" i="4"/>
  <c r="A1659" i="4"/>
  <c r="B1658" i="4"/>
  <c r="A1658" i="4"/>
  <c r="B1657" i="4"/>
  <c r="A1657" i="4"/>
  <c r="B1656" i="4"/>
  <c r="A1656" i="4"/>
  <c r="B1655" i="4"/>
  <c r="A1655" i="4"/>
  <c r="B1654" i="4"/>
  <c r="A1654" i="4"/>
  <c r="B1653" i="4"/>
  <c r="A1653" i="4"/>
  <c r="B1652" i="4"/>
  <c r="A1652" i="4"/>
  <c r="B1651" i="4"/>
  <c r="A1651" i="4"/>
  <c r="B1650" i="4"/>
  <c r="A1650" i="4"/>
  <c r="B1649" i="4"/>
  <c r="A1649" i="4"/>
  <c r="B1648" i="4"/>
  <c r="A1648" i="4"/>
  <c r="B1647" i="4"/>
  <c r="A1647" i="4"/>
  <c r="B1646" i="4"/>
  <c r="A1646" i="4"/>
  <c r="B1645" i="4"/>
  <c r="A1645" i="4"/>
  <c r="B1644" i="4"/>
  <c r="A1644" i="4"/>
  <c r="B1643" i="4"/>
  <c r="A1643" i="4"/>
  <c r="B1642" i="4"/>
  <c r="A1642" i="4"/>
  <c r="B1641" i="4"/>
  <c r="A1641" i="4"/>
  <c r="B1640" i="4"/>
  <c r="A1640" i="4"/>
  <c r="B1639" i="4"/>
  <c r="A1639" i="4"/>
  <c r="B1638" i="4"/>
  <c r="A1638" i="4"/>
  <c r="B1637" i="4"/>
  <c r="A1637" i="4"/>
  <c r="B1636" i="4"/>
  <c r="A1636" i="4"/>
  <c r="B1635" i="4"/>
  <c r="A1635" i="4"/>
  <c r="B1634" i="4"/>
  <c r="A1634" i="4"/>
  <c r="B1633" i="4"/>
  <c r="A1633" i="4"/>
  <c r="B1632" i="4"/>
  <c r="A1632" i="4"/>
  <c r="B1631" i="4"/>
  <c r="A1631" i="4"/>
  <c r="B1630" i="4"/>
  <c r="A1630" i="4"/>
  <c r="B1629" i="4"/>
  <c r="A1629" i="4"/>
  <c r="B1628" i="4"/>
  <c r="A1628" i="4"/>
  <c r="B1627" i="4"/>
  <c r="A1627" i="4"/>
  <c r="B1626" i="4"/>
  <c r="A1626" i="4"/>
  <c r="B1625" i="4"/>
  <c r="A1625" i="4"/>
  <c r="B1624" i="4"/>
  <c r="A1624" i="4"/>
  <c r="B1623" i="4"/>
  <c r="A1623" i="4"/>
  <c r="B1622" i="4"/>
  <c r="A1622" i="4"/>
  <c r="B1621" i="4"/>
  <c r="A1621" i="4"/>
  <c r="B1620" i="4"/>
  <c r="A1620" i="4"/>
  <c r="B1619" i="4"/>
  <c r="A1619" i="4"/>
  <c r="B1618" i="4"/>
  <c r="A1618" i="4"/>
  <c r="B1617" i="4"/>
  <c r="A1617" i="4"/>
  <c r="B1616" i="4"/>
  <c r="A1616" i="4"/>
  <c r="B1615" i="4"/>
  <c r="A1615" i="4"/>
  <c r="B1614" i="4"/>
  <c r="A1614" i="4"/>
  <c r="B1613" i="4"/>
  <c r="A1613" i="4"/>
  <c r="B1612" i="4"/>
  <c r="A1612" i="4"/>
  <c r="B1611" i="4"/>
  <c r="A1611" i="4"/>
  <c r="B1610" i="4"/>
  <c r="A1610" i="4"/>
  <c r="B1609" i="4"/>
  <c r="A1609" i="4"/>
  <c r="B1608" i="4"/>
  <c r="A1608" i="4"/>
  <c r="B1607" i="4"/>
  <c r="A1607" i="4"/>
  <c r="B1606" i="4"/>
  <c r="A1606" i="4"/>
  <c r="B1605" i="4"/>
  <c r="A1605" i="4"/>
  <c r="B1604" i="4"/>
  <c r="A1604" i="4"/>
  <c r="B1603" i="4"/>
  <c r="A1603" i="4"/>
  <c r="B1602" i="4"/>
  <c r="A1602" i="4"/>
  <c r="B1601" i="4"/>
  <c r="A1601" i="4"/>
  <c r="B1600" i="4"/>
  <c r="A1600" i="4"/>
  <c r="B1599" i="4"/>
  <c r="A1599" i="4"/>
  <c r="B1598" i="4"/>
  <c r="A1598" i="4"/>
  <c r="B1597" i="4"/>
  <c r="A1597" i="4"/>
  <c r="B1596" i="4"/>
  <c r="A1596" i="4"/>
  <c r="B1595" i="4"/>
  <c r="A1595" i="4"/>
  <c r="B1594" i="4"/>
  <c r="A1594" i="4"/>
  <c r="B1593" i="4"/>
  <c r="A1593" i="4"/>
  <c r="B1592" i="4"/>
  <c r="A1592" i="4"/>
  <c r="B1591" i="4"/>
  <c r="A1591" i="4"/>
  <c r="B1590" i="4"/>
  <c r="A1590" i="4"/>
  <c r="B1589" i="4"/>
  <c r="A1589" i="4"/>
  <c r="B1588" i="4"/>
  <c r="A1588" i="4"/>
  <c r="B1587" i="4"/>
  <c r="A1587" i="4"/>
  <c r="B1586" i="4"/>
  <c r="A1586" i="4"/>
  <c r="B1585" i="4"/>
  <c r="A1585" i="4"/>
  <c r="B1584" i="4"/>
  <c r="A1584" i="4"/>
  <c r="B1583" i="4"/>
  <c r="A1583" i="4"/>
  <c r="B1582" i="4"/>
  <c r="A1582" i="4"/>
  <c r="B1581" i="4"/>
  <c r="A1581" i="4"/>
  <c r="B1580" i="4"/>
  <c r="A1580" i="4"/>
  <c r="B1579" i="4"/>
  <c r="A1579" i="4"/>
  <c r="B1578" i="4"/>
  <c r="A1578" i="4"/>
  <c r="B1577" i="4"/>
  <c r="A1577" i="4"/>
  <c r="B1576" i="4"/>
  <c r="A1576" i="4"/>
  <c r="B1575" i="4"/>
  <c r="A1575" i="4"/>
  <c r="B1574" i="4"/>
  <c r="A1574" i="4"/>
  <c r="B1573" i="4"/>
  <c r="A1573" i="4"/>
  <c r="B1572" i="4"/>
  <c r="A1572" i="4"/>
  <c r="B1571" i="4"/>
  <c r="A1571" i="4"/>
  <c r="B1570" i="4"/>
  <c r="A1570" i="4"/>
  <c r="B1569" i="4"/>
  <c r="A1569" i="4"/>
  <c r="B1568" i="4"/>
  <c r="A1568" i="4"/>
  <c r="B1567" i="4"/>
  <c r="A1567" i="4"/>
  <c r="B1566" i="4"/>
  <c r="A1566" i="4"/>
  <c r="B1565" i="4"/>
  <c r="A1565" i="4"/>
  <c r="B1564" i="4"/>
  <c r="A1564" i="4"/>
  <c r="B1563" i="4"/>
  <c r="A1563" i="4"/>
  <c r="B1562" i="4"/>
  <c r="A1562" i="4"/>
  <c r="B1561" i="4"/>
  <c r="A1561" i="4"/>
  <c r="B1560" i="4"/>
  <c r="A1560" i="4"/>
  <c r="B1559" i="4"/>
  <c r="A1559" i="4"/>
  <c r="B1558" i="4"/>
  <c r="A1558" i="4"/>
  <c r="B1557" i="4"/>
  <c r="A1557" i="4"/>
  <c r="B1556" i="4"/>
  <c r="A1556" i="4"/>
  <c r="B1555" i="4"/>
  <c r="A1555" i="4"/>
  <c r="B1554" i="4"/>
  <c r="A1554" i="4"/>
  <c r="B1553" i="4"/>
  <c r="A1553" i="4"/>
  <c r="B1552" i="4"/>
  <c r="A1552" i="4"/>
  <c r="B1551" i="4"/>
  <c r="A1551" i="4"/>
  <c r="B1550" i="4"/>
  <c r="A1550" i="4"/>
  <c r="B1549" i="4"/>
  <c r="A1549" i="4"/>
  <c r="B1548" i="4"/>
  <c r="A1548" i="4"/>
  <c r="B1547" i="4"/>
  <c r="A1547" i="4"/>
  <c r="B1546" i="4"/>
  <c r="A1546" i="4"/>
  <c r="B1545" i="4"/>
  <c r="A1545" i="4"/>
  <c r="B1544" i="4"/>
  <c r="A1544" i="4"/>
  <c r="B1543" i="4"/>
  <c r="A1543" i="4"/>
  <c r="B1542" i="4"/>
  <c r="A1542" i="4"/>
  <c r="B1541" i="4"/>
  <c r="A1541" i="4"/>
  <c r="B1540" i="4"/>
  <c r="A1540" i="4"/>
  <c r="B1539" i="4"/>
  <c r="A1539" i="4"/>
  <c r="B1538" i="4"/>
  <c r="A1538" i="4"/>
  <c r="B1537" i="4"/>
  <c r="A1537" i="4"/>
  <c r="B1536" i="4"/>
  <c r="A1536" i="4"/>
  <c r="B1535" i="4"/>
  <c r="A1535" i="4"/>
  <c r="B1534" i="4"/>
  <c r="A1534" i="4"/>
  <c r="B1533" i="4"/>
  <c r="A1533" i="4"/>
  <c r="B1532" i="4"/>
  <c r="A1532" i="4"/>
  <c r="B1531" i="4"/>
  <c r="A1531" i="4"/>
  <c r="B1530" i="4"/>
  <c r="A1530" i="4"/>
  <c r="B1529" i="4"/>
  <c r="A1529" i="4"/>
  <c r="B1528" i="4"/>
  <c r="A1528" i="4"/>
  <c r="B1527" i="4"/>
  <c r="A1527" i="4"/>
  <c r="B1526" i="4"/>
  <c r="A1526" i="4"/>
  <c r="B1525" i="4"/>
  <c r="A1525" i="4"/>
  <c r="B1524" i="4"/>
  <c r="A1524" i="4"/>
  <c r="B1523" i="4"/>
  <c r="A1523" i="4"/>
  <c r="B1522" i="4"/>
  <c r="A1522" i="4"/>
  <c r="B1521" i="4"/>
  <c r="A1521" i="4"/>
  <c r="B1520" i="4"/>
  <c r="A1520" i="4"/>
  <c r="B1519" i="4"/>
  <c r="A1519" i="4"/>
  <c r="B1518" i="4"/>
  <c r="A1518" i="4"/>
  <c r="B1517" i="4"/>
  <c r="A1517" i="4"/>
  <c r="B1516" i="4"/>
  <c r="A1516" i="4"/>
  <c r="B1515" i="4"/>
  <c r="A1515" i="4"/>
  <c r="B1514" i="4"/>
  <c r="A1514" i="4"/>
  <c r="B1513" i="4"/>
  <c r="A1513" i="4"/>
  <c r="B1512" i="4"/>
  <c r="A1512" i="4"/>
  <c r="B1511" i="4"/>
  <c r="A1511" i="4"/>
  <c r="B1510" i="4"/>
  <c r="A1510" i="4"/>
  <c r="B1509" i="4"/>
  <c r="A1509" i="4"/>
  <c r="B1508" i="4"/>
  <c r="A1508" i="4"/>
  <c r="B1507" i="4"/>
  <c r="A1507" i="4"/>
  <c r="B1506" i="4"/>
  <c r="A1506" i="4"/>
  <c r="B1505" i="4"/>
  <c r="A1505" i="4"/>
  <c r="B1504" i="4"/>
  <c r="A1504" i="4"/>
  <c r="B1503" i="4"/>
  <c r="A1503" i="4"/>
  <c r="B1502" i="4"/>
  <c r="A1502" i="4"/>
  <c r="B1501" i="4"/>
  <c r="A1501" i="4"/>
  <c r="B1500" i="4"/>
  <c r="A1500" i="4"/>
  <c r="B1499" i="4"/>
  <c r="A1499" i="4"/>
  <c r="B1498" i="4"/>
  <c r="A1498" i="4"/>
  <c r="B1497" i="4"/>
  <c r="A1497" i="4"/>
  <c r="B1496" i="4"/>
  <c r="A1496" i="4"/>
  <c r="B1495" i="4"/>
  <c r="A1495" i="4"/>
  <c r="B1494" i="4"/>
  <c r="A1494" i="4"/>
  <c r="B1493" i="4"/>
  <c r="A1493" i="4"/>
  <c r="B1492" i="4"/>
  <c r="A1492" i="4"/>
  <c r="B1491" i="4"/>
  <c r="A1491" i="4"/>
  <c r="B1490" i="4"/>
  <c r="A1490" i="4"/>
  <c r="B1489" i="4"/>
  <c r="A1489" i="4"/>
  <c r="B1488" i="4"/>
  <c r="A1488" i="4"/>
  <c r="B1487" i="4"/>
  <c r="A1487" i="4"/>
  <c r="B1486" i="4"/>
  <c r="A1486" i="4"/>
  <c r="B1485" i="4"/>
  <c r="A1485" i="4"/>
  <c r="B1484" i="4"/>
  <c r="A1484" i="4"/>
  <c r="B1483" i="4"/>
  <c r="A1483" i="4"/>
  <c r="B1482" i="4"/>
  <c r="A1482" i="4"/>
  <c r="B1481" i="4"/>
  <c r="A1481" i="4"/>
  <c r="B1480" i="4"/>
  <c r="A1480" i="4"/>
  <c r="B1479" i="4"/>
  <c r="A1479" i="4"/>
  <c r="B1478" i="4"/>
  <c r="A1478" i="4"/>
  <c r="B1477" i="4"/>
  <c r="A1477" i="4"/>
  <c r="B1476" i="4"/>
  <c r="A1476" i="4"/>
  <c r="B1475" i="4"/>
  <c r="A1475" i="4"/>
  <c r="B1474" i="4"/>
  <c r="A1474" i="4"/>
  <c r="B1473" i="4"/>
  <c r="A1473" i="4"/>
  <c r="B1472" i="4"/>
  <c r="A1472" i="4"/>
  <c r="B1471" i="4"/>
  <c r="A1471" i="4"/>
  <c r="B1470" i="4"/>
  <c r="A1470" i="4"/>
  <c r="B1469" i="4"/>
  <c r="A1469" i="4"/>
  <c r="B1468" i="4"/>
  <c r="A1468" i="4"/>
  <c r="B1467" i="4"/>
  <c r="A1467" i="4"/>
  <c r="B1466" i="4"/>
  <c r="A1466" i="4"/>
  <c r="B1465" i="4"/>
  <c r="A1465" i="4"/>
  <c r="B1464" i="4"/>
  <c r="A1464" i="4"/>
  <c r="B1463" i="4"/>
  <c r="A1463" i="4"/>
  <c r="B1462" i="4"/>
  <c r="A1462" i="4"/>
  <c r="B1461" i="4"/>
  <c r="A1461" i="4"/>
  <c r="B1460" i="4"/>
  <c r="A1460" i="4"/>
  <c r="B1459" i="4"/>
  <c r="A1459" i="4"/>
  <c r="B1458" i="4"/>
  <c r="A1458" i="4"/>
  <c r="B1457" i="4"/>
  <c r="A1457" i="4"/>
  <c r="B1456" i="4"/>
  <c r="A1456" i="4"/>
  <c r="B1455" i="4"/>
  <c r="A1455" i="4"/>
  <c r="B1454" i="4"/>
  <c r="A1454" i="4"/>
  <c r="B1453" i="4"/>
  <c r="A1453" i="4"/>
  <c r="B1452" i="4"/>
  <c r="A1452" i="4"/>
  <c r="B1451" i="4"/>
  <c r="A1451" i="4"/>
  <c r="B1450" i="4"/>
  <c r="A1450" i="4"/>
  <c r="B1449" i="4"/>
  <c r="A1449" i="4"/>
  <c r="B1448" i="4"/>
  <c r="A1448" i="4"/>
  <c r="B1447" i="4"/>
  <c r="A1447" i="4"/>
  <c r="B1446" i="4"/>
  <c r="A1446" i="4"/>
  <c r="B1445" i="4"/>
  <c r="A1445" i="4"/>
  <c r="B1444" i="4"/>
  <c r="A1444" i="4"/>
  <c r="B1443" i="4"/>
  <c r="A1443" i="4"/>
  <c r="B1442" i="4"/>
  <c r="A1442" i="4"/>
  <c r="B1441" i="4"/>
  <c r="A1441" i="4"/>
  <c r="B1440" i="4"/>
  <c r="A1440" i="4"/>
  <c r="B1439" i="4"/>
  <c r="A1439" i="4"/>
  <c r="B1438" i="4"/>
  <c r="A1438" i="4"/>
  <c r="B1437" i="4"/>
  <c r="A1437" i="4"/>
  <c r="B1436" i="4"/>
  <c r="A1436" i="4"/>
  <c r="B1435" i="4"/>
  <c r="A1435" i="4"/>
  <c r="B1434" i="4"/>
  <c r="A1434" i="4"/>
  <c r="B1433" i="4"/>
  <c r="A1433" i="4"/>
  <c r="B1432" i="4"/>
  <c r="A1432" i="4"/>
  <c r="B1431" i="4"/>
  <c r="A1431" i="4"/>
  <c r="B1430" i="4"/>
  <c r="A1430" i="4"/>
  <c r="B1429" i="4"/>
  <c r="A1429" i="4"/>
  <c r="B1428" i="4"/>
  <c r="A1428" i="4"/>
  <c r="B1427" i="4"/>
  <c r="A1427" i="4"/>
  <c r="B1426" i="4"/>
  <c r="A1426" i="4"/>
  <c r="B1425" i="4"/>
  <c r="A1425" i="4"/>
  <c r="B1424" i="4"/>
  <c r="A1424" i="4"/>
  <c r="B1423" i="4"/>
  <c r="A1423" i="4"/>
  <c r="B1422" i="4"/>
  <c r="A1422" i="4"/>
  <c r="B1421" i="4"/>
  <c r="A1421" i="4"/>
  <c r="B1420" i="4"/>
  <c r="A1420" i="4"/>
  <c r="B1419" i="4"/>
  <c r="A1419" i="4"/>
  <c r="B1418" i="4"/>
  <c r="A1418" i="4"/>
  <c r="B1417" i="4"/>
  <c r="A1417" i="4"/>
  <c r="B1416" i="4"/>
  <c r="A1416" i="4"/>
  <c r="B1415" i="4"/>
  <c r="A1415" i="4"/>
  <c r="B1414" i="4"/>
  <c r="A1414" i="4"/>
  <c r="B1413" i="4"/>
  <c r="A1413" i="4"/>
  <c r="B1412" i="4"/>
  <c r="A1412" i="4"/>
  <c r="B1411" i="4"/>
  <c r="A1411" i="4"/>
  <c r="B1410" i="4"/>
  <c r="A1410" i="4"/>
  <c r="B1409" i="4"/>
  <c r="A1409" i="4"/>
  <c r="B1408" i="4"/>
  <c r="A1408" i="4"/>
  <c r="B1407" i="4"/>
  <c r="A1407" i="4"/>
  <c r="B1406" i="4"/>
  <c r="A1406" i="4"/>
  <c r="B1405" i="4"/>
  <c r="A1405" i="4"/>
  <c r="B1404" i="4"/>
  <c r="A1404" i="4"/>
  <c r="B1403" i="4"/>
  <c r="A1403" i="4"/>
  <c r="B1402" i="4"/>
  <c r="A1402" i="4"/>
  <c r="B1401" i="4"/>
  <c r="A1401" i="4"/>
  <c r="B1400" i="4"/>
  <c r="A1400" i="4"/>
  <c r="B1399" i="4"/>
  <c r="A1399" i="4"/>
  <c r="B1398" i="4"/>
  <c r="A1398" i="4"/>
  <c r="B1397" i="4"/>
  <c r="A1397" i="4"/>
  <c r="B1396" i="4"/>
  <c r="A1396" i="4"/>
  <c r="B1395" i="4"/>
  <c r="A1395" i="4"/>
  <c r="B1394" i="4"/>
  <c r="A1394" i="4"/>
  <c r="B1393" i="4"/>
  <c r="A1393" i="4"/>
  <c r="B1392" i="4"/>
  <c r="A1392" i="4"/>
  <c r="B1391" i="4"/>
  <c r="A1391" i="4"/>
  <c r="B1390" i="4"/>
  <c r="A1390" i="4"/>
  <c r="B1389" i="4"/>
  <c r="A1389" i="4"/>
  <c r="B1388" i="4"/>
  <c r="A1388" i="4"/>
  <c r="B1387" i="4"/>
  <c r="A1387" i="4"/>
  <c r="B1386" i="4"/>
  <c r="A1386" i="4"/>
  <c r="B1385" i="4"/>
  <c r="A1385" i="4"/>
  <c r="B1384" i="4"/>
  <c r="A1384" i="4"/>
  <c r="B1383" i="4"/>
  <c r="A1383" i="4"/>
  <c r="B1382" i="4"/>
  <c r="A1382" i="4"/>
  <c r="B1381" i="4"/>
  <c r="A1381" i="4"/>
  <c r="B1380" i="4"/>
  <c r="A1380" i="4"/>
  <c r="B1379" i="4"/>
  <c r="A1379" i="4"/>
  <c r="B1378" i="4"/>
  <c r="A1378" i="4"/>
  <c r="B1377" i="4"/>
  <c r="A1377" i="4"/>
  <c r="B1376" i="4"/>
  <c r="A1376" i="4"/>
  <c r="B1375" i="4"/>
  <c r="A1375" i="4"/>
  <c r="B1374" i="4"/>
  <c r="A1374" i="4"/>
  <c r="B1373" i="4"/>
  <c r="A1373" i="4"/>
  <c r="B1372" i="4"/>
  <c r="A1372" i="4"/>
  <c r="B1371" i="4"/>
  <c r="A1371" i="4"/>
  <c r="B1370" i="4"/>
  <c r="A1370" i="4"/>
  <c r="B1369" i="4"/>
  <c r="A1369" i="4"/>
  <c r="B1368" i="4"/>
  <c r="A1368" i="4"/>
  <c r="B1367" i="4"/>
  <c r="A1367" i="4"/>
  <c r="B1366" i="4"/>
  <c r="A1366" i="4"/>
  <c r="B1365" i="4"/>
  <c r="A1365" i="4"/>
  <c r="B1364" i="4"/>
  <c r="A1364" i="4"/>
  <c r="B1363" i="4"/>
  <c r="A1363" i="4"/>
  <c r="B1362" i="4"/>
  <c r="A1362" i="4"/>
  <c r="B1361" i="4"/>
  <c r="A1361" i="4"/>
  <c r="B1360" i="4"/>
  <c r="A1360" i="4"/>
  <c r="B1359" i="4"/>
  <c r="A1359" i="4"/>
  <c r="B1358" i="4"/>
  <c r="A1358" i="4"/>
  <c r="B1357" i="4"/>
  <c r="A1357" i="4"/>
  <c r="B1356" i="4"/>
  <c r="A1356" i="4"/>
  <c r="B1355" i="4"/>
  <c r="A1355" i="4"/>
  <c r="B1354" i="4"/>
  <c r="A1354" i="4"/>
  <c r="B1353" i="4"/>
  <c r="A1353" i="4"/>
  <c r="B1352" i="4"/>
  <c r="A1352" i="4"/>
  <c r="B1351" i="4"/>
  <c r="A1351" i="4"/>
  <c r="B1350" i="4"/>
  <c r="A1350" i="4"/>
  <c r="B1349" i="4"/>
  <c r="A1349" i="4"/>
  <c r="B1348" i="4"/>
  <c r="A1348" i="4"/>
  <c r="B1347" i="4"/>
  <c r="A1347" i="4"/>
  <c r="B1346" i="4"/>
  <c r="A1346" i="4"/>
  <c r="B1345" i="4"/>
  <c r="A1345" i="4"/>
  <c r="B1344" i="4"/>
  <c r="A1344" i="4"/>
  <c r="B1343" i="4"/>
  <c r="A1343" i="4"/>
  <c r="B1342" i="4"/>
  <c r="A1342" i="4"/>
  <c r="B1341" i="4"/>
  <c r="A1341" i="4"/>
  <c r="B1340" i="4"/>
  <c r="A1340" i="4"/>
  <c r="B1339" i="4"/>
  <c r="A1339" i="4"/>
  <c r="B1338" i="4"/>
  <c r="A1338" i="4"/>
  <c r="B1337" i="4"/>
  <c r="A1337" i="4"/>
  <c r="B1336" i="4"/>
  <c r="A1336" i="4"/>
  <c r="B1335" i="4"/>
  <c r="A1335" i="4"/>
  <c r="B1334" i="4"/>
  <c r="A1334" i="4"/>
  <c r="B1333" i="4"/>
  <c r="A1333" i="4"/>
  <c r="B1332" i="4"/>
  <c r="A1332" i="4"/>
  <c r="B1331" i="4"/>
  <c r="A1331" i="4"/>
  <c r="B1330" i="4"/>
  <c r="A1330" i="4"/>
  <c r="B1329" i="4"/>
  <c r="A1329" i="4"/>
  <c r="B1328" i="4"/>
  <c r="A1328" i="4"/>
  <c r="B1327" i="4"/>
  <c r="A1327" i="4"/>
  <c r="B1326" i="4"/>
  <c r="A1326" i="4"/>
  <c r="B1325" i="4"/>
  <c r="A1325" i="4"/>
  <c r="B1324" i="4"/>
  <c r="A1324" i="4"/>
  <c r="B1323" i="4"/>
  <c r="A1323" i="4"/>
  <c r="B1322" i="4"/>
  <c r="A1322" i="4"/>
  <c r="B1321" i="4"/>
  <c r="A1321" i="4"/>
  <c r="B1320" i="4"/>
  <c r="A1320" i="4"/>
  <c r="B1319" i="4"/>
  <c r="A1319" i="4"/>
  <c r="B1318" i="4"/>
  <c r="A1318" i="4"/>
  <c r="B1317" i="4"/>
  <c r="A1317" i="4"/>
  <c r="B1316" i="4"/>
  <c r="A1316" i="4"/>
  <c r="B1315" i="4"/>
  <c r="A1315" i="4"/>
  <c r="B1314" i="4"/>
  <c r="A1314" i="4"/>
  <c r="B1313" i="4"/>
  <c r="A1313" i="4"/>
  <c r="B1312" i="4"/>
  <c r="A1312" i="4"/>
  <c r="B1311" i="4"/>
  <c r="A1311" i="4"/>
  <c r="B1310" i="4"/>
  <c r="A1310" i="4"/>
  <c r="B1309" i="4"/>
  <c r="A1309" i="4"/>
  <c r="B1308" i="4"/>
  <c r="A1308" i="4"/>
  <c r="B1307" i="4"/>
  <c r="A1307" i="4"/>
  <c r="B1306" i="4"/>
  <c r="A1306" i="4"/>
  <c r="B1305" i="4"/>
  <c r="A1305" i="4"/>
  <c r="B1304" i="4"/>
  <c r="A1304" i="4"/>
  <c r="B1303" i="4"/>
  <c r="A1303" i="4"/>
  <c r="B1302" i="4"/>
  <c r="A1302" i="4"/>
  <c r="B1301" i="4"/>
  <c r="A1301" i="4"/>
  <c r="B1300" i="4"/>
  <c r="A1300" i="4"/>
  <c r="B1299" i="4"/>
  <c r="A1299" i="4"/>
  <c r="B1298" i="4"/>
  <c r="A1298" i="4"/>
  <c r="B1297" i="4"/>
  <c r="A1297" i="4"/>
  <c r="B1296" i="4"/>
  <c r="A1296" i="4"/>
  <c r="B1295" i="4"/>
  <c r="A1295" i="4"/>
  <c r="B1294" i="4"/>
  <c r="A1294" i="4"/>
  <c r="B1293" i="4"/>
  <c r="A1293" i="4"/>
  <c r="B1292" i="4"/>
  <c r="A1292" i="4"/>
  <c r="B1291" i="4"/>
  <c r="A1291" i="4"/>
  <c r="B1290" i="4"/>
  <c r="A1290" i="4"/>
  <c r="B1289" i="4"/>
  <c r="A1289" i="4"/>
  <c r="B1288" i="4"/>
  <c r="A1288" i="4"/>
  <c r="B1287" i="4"/>
  <c r="A1287" i="4"/>
  <c r="B1286" i="4"/>
  <c r="A1286" i="4"/>
  <c r="B1285" i="4"/>
  <c r="A1285" i="4"/>
  <c r="B1284" i="4"/>
  <c r="A1284" i="4"/>
  <c r="B1283" i="4"/>
  <c r="A1283" i="4"/>
  <c r="B1282" i="4"/>
  <c r="A1282" i="4"/>
  <c r="B1281" i="4"/>
  <c r="A1281" i="4"/>
  <c r="B1280" i="4"/>
  <c r="A1280" i="4"/>
  <c r="B1279" i="4"/>
  <c r="A1279" i="4"/>
  <c r="B1278" i="4"/>
  <c r="A1278" i="4"/>
  <c r="B1277" i="4"/>
  <c r="A1277" i="4"/>
  <c r="B1276" i="4"/>
  <c r="A1276" i="4"/>
  <c r="B1275" i="4"/>
  <c r="A1275" i="4"/>
  <c r="B1274" i="4"/>
  <c r="A1274" i="4"/>
  <c r="B1273" i="4"/>
  <c r="A1273" i="4"/>
  <c r="B1272" i="4"/>
  <c r="A1272" i="4"/>
  <c r="B1271" i="4"/>
  <c r="A1271" i="4"/>
  <c r="B1270" i="4"/>
  <c r="A1270" i="4"/>
  <c r="B1269" i="4"/>
  <c r="A1269" i="4"/>
  <c r="B1268" i="4"/>
  <c r="A1268" i="4"/>
  <c r="B1267" i="4"/>
  <c r="A1267" i="4"/>
  <c r="B1266" i="4"/>
  <c r="A1266" i="4"/>
  <c r="B1265" i="4"/>
  <c r="A1265" i="4"/>
  <c r="B1264" i="4"/>
  <c r="A1264" i="4"/>
  <c r="B1263" i="4"/>
  <c r="A1263" i="4"/>
  <c r="B1262" i="4"/>
  <c r="A1262" i="4"/>
  <c r="B1261" i="4"/>
  <c r="A1261" i="4"/>
  <c r="B1260" i="4"/>
  <c r="A1260" i="4"/>
  <c r="B1259" i="4"/>
  <c r="A1259" i="4"/>
  <c r="B1258" i="4"/>
  <c r="A1258" i="4"/>
  <c r="B1257" i="4"/>
  <c r="A1257" i="4"/>
  <c r="B1256" i="4"/>
  <c r="A1256" i="4"/>
  <c r="B1255" i="4"/>
  <c r="A1255" i="4"/>
  <c r="B1254" i="4"/>
  <c r="A1254" i="4"/>
  <c r="B1253" i="4"/>
  <c r="A1253" i="4"/>
  <c r="B1252" i="4"/>
  <c r="A1252" i="4"/>
  <c r="B1251" i="4"/>
  <c r="A1251" i="4"/>
  <c r="B1250" i="4"/>
  <c r="A1250" i="4"/>
  <c r="B1249" i="4"/>
  <c r="A1249" i="4"/>
  <c r="B1248" i="4"/>
  <c r="A1248" i="4"/>
  <c r="B1247" i="4"/>
  <c r="A1247" i="4"/>
  <c r="B1246" i="4"/>
  <c r="A1246" i="4"/>
  <c r="B1245" i="4"/>
  <c r="A1245" i="4"/>
  <c r="B1244" i="4"/>
  <c r="A1244" i="4"/>
  <c r="B1243" i="4"/>
  <c r="A1243" i="4"/>
  <c r="B1242" i="4"/>
  <c r="A1242" i="4"/>
  <c r="B1241" i="4"/>
  <c r="A1241" i="4"/>
  <c r="B1240" i="4"/>
  <c r="A1240" i="4"/>
  <c r="B1239" i="4"/>
  <c r="A1239" i="4"/>
  <c r="B1238" i="4"/>
  <c r="A1238" i="4"/>
  <c r="B1237" i="4"/>
  <c r="A1237" i="4"/>
  <c r="B1236" i="4"/>
  <c r="A1236" i="4"/>
  <c r="B1235" i="4"/>
  <c r="A1235" i="4"/>
  <c r="B1234" i="4"/>
  <c r="A1234" i="4"/>
  <c r="B1233" i="4"/>
  <c r="A1233" i="4"/>
  <c r="B1232" i="4"/>
  <c r="A1232" i="4"/>
  <c r="B1231" i="4"/>
  <c r="A1231" i="4"/>
  <c r="B1230" i="4"/>
  <c r="A1230" i="4"/>
  <c r="B1229" i="4"/>
  <c r="A1229" i="4"/>
  <c r="B1228" i="4"/>
  <c r="A1228" i="4"/>
  <c r="B1227" i="4"/>
  <c r="A1227" i="4"/>
  <c r="B1226" i="4"/>
  <c r="A1226" i="4"/>
  <c r="B1225" i="4"/>
  <c r="A1225" i="4"/>
  <c r="B1224" i="4"/>
  <c r="A1224" i="4"/>
  <c r="B1223" i="4"/>
  <c r="A1223" i="4"/>
  <c r="B1222" i="4"/>
  <c r="A1222" i="4"/>
  <c r="B1221" i="4"/>
  <c r="A1221" i="4"/>
  <c r="B1220" i="4"/>
  <c r="A1220" i="4"/>
  <c r="B1219" i="4"/>
  <c r="A1219" i="4"/>
  <c r="B1218" i="4"/>
  <c r="A1218" i="4"/>
  <c r="B1217" i="4"/>
  <c r="A1217" i="4"/>
  <c r="B1216" i="4"/>
  <c r="A1216" i="4"/>
  <c r="B1215" i="4"/>
  <c r="A1215" i="4"/>
  <c r="B1214" i="4"/>
  <c r="A1214" i="4"/>
  <c r="B1213" i="4"/>
  <c r="A1213" i="4"/>
  <c r="B1212" i="4"/>
  <c r="A1212" i="4"/>
  <c r="B1211" i="4"/>
  <c r="A1211" i="4"/>
  <c r="B1210" i="4"/>
  <c r="A1210" i="4"/>
  <c r="B1209" i="4"/>
  <c r="A1209" i="4"/>
  <c r="B1208" i="4"/>
  <c r="A1208" i="4"/>
  <c r="B1207" i="4"/>
  <c r="A1207" i="4"/>
  <c r="B1206" i="4"/>
  <c r="A1206" i="4"/>
  <c r="B1205" i="4"/>
  <c r="A1205" i="4"/>
  <c r="B1204" i="4"/>
  <c r="A1204" i="4"/>
  <c r="B1203" i="4"/>
  <c r="A1203" i="4"/>
  <c r="B1202" i="4"/>
  <c r="A1202" i="4"/>
  <c r="B1201" i="4"/>
  <c r="A1201" i="4"/>
  <c r="B1200" i="4"/>
  <c r="A1200" i="4"/>
  <c r="B1199" i="4"/>
  <c r="A1199" i="4"/>
  <c r="B1198" i="4"/>
  <c r="A1198" i="4"/>
  <c r="B1197" i="4"/>
  <c r="A1197" i="4"/>
  <c r="B1196" i="4"/>
  <c r="A1196" i="4"/>
  <c r="B1195" i="4"/>
  <c r="A1195" i="4"/>
  <c r="B1194" i="4"/>
  <c r="A1194" i="4"/>
  <c r="B1193" i="4"/>
  <c r="A1193" i="4"/>
  <c r="B1192" i="4"/>
  <c r="A1192" i="4"/>
  <c r="B1191" i="4"/>
  <c r="A1191" i="4"/>
  <c r="B1190" i="4"/>
  <c r="A1190" i="4"/>
  <c r="B1189" i="4"/>
  <c r="A1189" i="4"/>
  <c r="B1188" i="4"/>
  <c r="A1188" i="4"/>
  <c r="B1187" i="4"/>
  <c r="A1187" i="4"/>
  <c r="B1186" i="4"/>
  <c r="A1186" i="4"/>
  <c r="B1185" i="4"/>
  <c r="A1185" i="4"/>
  <c r="B1184" i="4"/>
  <c r="A1184" i="4"/>
  <c r="B1183" i="4"/>
  <c r="A1183" i="4"/>
  <c r="B1182" i="4"/>
  <c r="A1182" i="4"/>
  <c r="B1181" i="4"/>
  <c r="A1181" i="4"/>
  <c r="B1180" i="4"/>
  <c r="A1180" i="4"/>
  <c r="B1179" i="4"/>
  <c r="A1179" i="4"/>
  <c r="B1178" i="4"/>
  <c r="A1178" i="4"/>
  <c r="B1177" i="4"/>
  <c r="A1177" i="4"/>
  <c r="B1176" i="4"/>
  <c r="A1176" i="4"/>
  <c r="B1175" i="4"/>
  <c r="A1175" i="4"/>
  <c r="B1174" i="4"/>
  <c r="A1174" i="4"/>
  <c r="B1173" i="4"/>
  <c r="A1173" i="4"/>
  <c r="B1172" i="4"/>
  <c r="A1172" i="4"/>
  <c r="B1171" i="4"/>
  <c r="A1171" i="4"/>
  <c r="B1170" i="4"/>
  <c r="A1170" i="4"/>
  <c r="B1169" i="4"/>
  <c r="A1169" i="4"/>
  <c r="B1168" i="4"/>
  <c r="A1168" i="4"/>
  <c r="B1167" i="4"/>
  <c r="A1167" i="4"/>
  <c r="B1166" i="4"/>
  <c r="A1166" i="4"/>
  <c r="B1165" i="4"/>
  <c r="A1165" i="4"/>
  <c r="B1164" i="4"/>
  <c r="A1164" i="4"/>
  <c r="B1163" i="4"/>
  <c r="A1163" i="4"/>
  <c r="B1162" i="4"/>
  <c r="A1162" i="4"/>
  <c r="B1161" i="4"/>
  <c r="A1161" i="4"/>
  <c r="B1160" i="4"/>
  <c r="A1160" i="4"/>
  <c r="B1159" i="4"/>
  <c r="A1159" i="4"/>
  <c r="B1158" i="4"/>
  <c r="A1158" i="4"/>
  <c r="B1157" i="4"/>
  <c r="A1157" i="4"/>
  <c r="B1156" i="4"/>
  <c r="A1156" i="4"/>
  <c r="B1155" i="4"/>
  <c r="A1155" i="4"/>
  <c r="B1154" i="4"/>
  <c r="A1154" i="4"/>
  <c r="B1153" i="4"/>
  <c r="A1153" i="4"/>
  <c r="B1152" i="4"/>
  <c r="A1152" i="4"/>
  <c r="B1151" i="4"/>
  <c r="A1151" i="4"/>
  <c r="B1150" i="4"/>
  <c r="A1150" i="4"/>
  <c r="B1149" i="4"/>
  <c r="A1149" i="4"/>
  <c r="B1148" i="4"/>
  <c r="A1148" i="4"/>
  <c r="B1147" i="4"/>
  <c r="A1147" i="4"/>
  <c r="B1146" i="4"/>
  <c r="A1146" i="4"/>
  <c r="B1145" i="4"/>
  <c r="A1145" i="4"/>
  <c r="B1144" i="4"/>
  <c r="A1144" i="4"/>
  <c r="B1143" i="4"/>
  <c r="A1143" i="4"/>
  <c r="B1142" i="4"/>
  <c r="A1142" i="4"/>
  <c r="B1141" i="4"/>
  <c r="A1141" i="4"/>
  <c r="B1140" i="4"/>
  <c r="A1140" i="4"/>
  <c r="B1139" i="4"/>
  <c r="A1139" i="4"/>
  <c r="B1138" i="4"/>
  <c r="A1138" i="4"/>
  <c r="B1137" i="4"/>
  <c r="A1137" i="4"/>
  <c r="B1136" i="4"/>
  <c r="A1136" i="4"/>
  <c r="B1135" i="4"/>
  <c r="A1135" i="4"/>
  <c r="B1134" i="4"/>
  <c r="A1134" i="4"/>
  <c r="B1133" i="4"/>
  <c r="A1133" i="4"/>
  <c r="B1132" i="4"/>
  <c r="A1132" i="4"/>
  <c r="B1131" i="4"/>
  <c r="A1131" i="4"/>
  <c r="B1130" i="4"/>
  <c r="A1130" i="4"/>
  <c r="B1129" i="4"/>
  <c r="A1129" i="4"/>
  <c r="B1128" i="4"/>
  <c r="A1128" i="4"/>
  <c r="B1127" i="4"/>
  <c r="A1127" i="4"/>
  <c r="B1126" i="4"/>
  <c r="A1126" i="4"/>
  <c r="B1125" i="4"/>
  <c r="A1125" i="4"/>
  <c r="B1124" i="4"/>
  <c r="A1124" i="4"/>
  <c r="B1123" i="4"/>
  <c r="A1123" i="4"/>
  <c r="B1122" i="4"/>
  <c r="A1122" i="4"/>
  <c r="B1121" i="4"/>
  <c r="A1121" i="4"/>
  <c r="B1120" i="4"/>
  <c r="A1120" i="4"/>
  <c r="B1119" i="4"/>
  <c r="A1119" i="4"/>
  <c r="B1118" i="4"/>
  <c r="A1118" i="4"/>
  <c r="B1117" i="4"/>
  <c r="A1117" i="4"/>
  <c r="B1116" i="4"/>
  <c r="A1116" i="4"/>
  <c r="B1115" i="4"/>
  <c r="A1115" i="4"/>
  <c r="B1114" i="4"/>
  <c r="A1114" i="4"/>
  <c r="B1113" i="4"/>
  <c r="A1113" i="4"/>
  <c r="B1112" i="4"/>
  <c r="A1112" i="4"/>
  <c r="B1111" i="4"/>
  <c r="A1111" i="4"/>
  <c r="B1110" i="4"/>
  <c r="A1110" i="4"/>
  <c r="B1109" i="4"/>
  <c r="A1109" i="4"/>
  <c r="B1108" i="4"/>
  <c r="A1108" i="4"/>
  <c r="B1107" i="4"/>
  <c r="A1107" i="4"/>
  <c r="B1106" i="4"/>
  <c r="A1106" i="4"/>
  <c r="B1105" i="4"/>
  <c r="A1105" i="4"/>
  <c r="B1104" i="4"/>
  <c r="A1104" i="4"/>
  <c r="B1103" i="4"/>
  <c r="A1103" i="4"/>
  <c r="B1102" i="4"/>
  <c r="A1102" i="4"/>
  <c r="B1101" i="4"/>
  <c r="A1101" i="4"/>
  <c r="B1100" i="4"/>
  <c r="A1100" i="4"/>
  <c r="B1099" i="4"/>
  <c r="A1099" i="4"/>
  <c r="B1098" i="4"/>
  <c r="A1098" i="4"/>
  <c r="B1097" i="4"/>
  <c r="A1097" i="4"/>
  <c r="B1096" i="4"/>
  <c r="A1096" i="4"/>
  <c r="B1095" i="4"/>
  <c r="A1095" i="4"/>
  <c r="B1094" i="4"/>
  <c r="A1094" i="4"/>
  <c r="B1093" i="4"/>
  <c r="A1093" i="4"/>
  <c r="B1092" i="4"/>
  <c r="A1092" i="4"/>
  <c r="B1091" i="4"/>
  <c r="A1091" i="4"/>
  <c r="B1090" i="4"/>
  <c r="A1090" i="4"/>
  <c r="B1089" i="4"/>
  <c r="A1089" i="4"/>
  <c r="B1088" i="4"/>
  <c r="A1088" i="4"/>
  <c r="B1087" i="4"/>
  <c r="A1087" i="4"/>
  <c r="B1086" i="4"/>
  <c r="A1086" i="4"/>
  <c r="B1085" i="4"/>
  <c r="A1085" i="4"/>
  <c r="B1084" i="4"/>
  <c r="A1084" i="4"/>
  <c r="B1083" i="4"/>
  <c r="A1083" i="4"/>
  <c r="B1082" i="4"/>
  <c r="A1082" i="4"/>
  <c r="B1081" i="4"/>
  <c r="A1081" i="4"/>
  <c r="B1080" i="4"/>
  <c r="A1080" i="4"/>
  <c r="B1079" i="4"/>
  <c r="A1079" i="4"/>
  <c r="B1078" i="4"/>
  <c r="A1078" i="4"/>
  <c r="B1077" i="4"/>
  <c r="A1077" i="4"/>
  <c r="B1076" i="4"/>
  <c r="A1076" i="4"/>
  <c r="B1075" i="4"/>
  <c r="A1075" i="4"/>
  <c r="B1074" i="4"/>
  <c r="A1074" i="4"/>
  <c r="B1073" i="4"/>
  <c r="A1073" i="4"/>
  <c r="B1072" i="4"/>
  <c r="A1072" i="4"/>
  <c r="B1071" i="4"/>
  <c r="A1071" i="4"/>
  <c r="B1070" i="4"/>
  <c r="A1070" i="4"/>
  <c r="B1069" i="4"/>
  <c r="A1069" i="4"/>
  <c r="B1068" i="4"/>
  <c r="A1068" i="4"/>
  <c r="B1067" i="4"/>
  <c r="A1067" i="4"/>
  <c r="B1066" i="4"/>
  <c r="A1066" i="4"/>
  <c r="B1065" i="4"/>
  <c r="A1065" i="4"/>
  <c r="B1064" i="4"/>
  <c r="A1064" i="4"/>
  <c r="B1063" i="4"/>
  <c r="A1063" i="4"/>
  <c r="B1062" i="4"/>
  <c r="A1062" i="4"/>
  <c r="B1061" i="4"/>
  <c r="A1061" i="4"/>
  <c r="B1060" i="4"/>
  <c r="A1060" i="4"/>
  <c r="B1059" i="4"/>
  <c r="A1059" i="4"/>
  <c r="B1058" i="4"/>
  <c r="A1058" i="4"/>
  <c r="B1057" i="4"/>
  <c r="A1057" i="4"/>
  <c r="B1056" i="4"/>
  <c r="A1056" i="4"/>
  <c r="B1055" i="4"/>
  <c r="A1055" i="4"/>
  <c r="B1054" i="4"/>
  <c r="A1054" i="4"/>
  <c r="B1053" i="4"/>
  <c r="A1053" i="4"/>
  <c r="B1052" i="4"/>
  <c r="A1052" i="4"/>
  <c r="B1051" i="4"/>
  <c r="A1051" i="4"/>
  <c r="B1050" i="4"/>
  <c r="A1050" i="4"/>
  <c r="B1049" i="4"/>
  <c r="A1049" i="4"/>
  <c r="B1048" i="4"/>
  <c r="A1048" i="4"/>
  <c r="B1047" i="4"/>
  <c r="A1047" i="4"/>
  <c r="B1046" i="4"/>
  <c r="A1046" i="4"/>
  <c r="B1045" i="4"/>
  <c r="A1045" i="4"/>
  <c r="B1044" i="4"/>
  <c r="A1044" i="4"/>
  <c r="B1043" i="4"/>
  <c r="A1043" i="4"/>
  <c r="B1042" i="4"/>
  <c r="A1042" i="4"/>
  <c r="B1041" i="4"/>
  <c r="A1041" i="4"/>
  <c r="B1040" i="4"/>
  <c r="A1040" i="4"/>
  <c r="B1039" i="4"/>
  <c r="A1039" i="4"/>
  <c r="B1038" i="4"/>
  <c r="A1038" i="4"/>
  <c r="B1037" i="4"/>
  <c r="A1037" i="4"/>
  <c r="B1036" i="4"/>
  <c r="A1036" i="4"/>
  <c r="B1035" i="4"/>
  <c r="A1035" i="4"/>
  <c r="B1034" i="4"/>
  <c r="A1034" i="4"/>
  <c r="B1033" i="4"/>
  <c r="A1033" i="4"/>
  <c r="B1032" i="4"/>
  <c r="A1032" i="4"/>
  <c r="B1031" i="4"/>
  <c r="A1031" i="4"/>
  <c r="B1030" i="4"/>
  <c r="A1030" i="4"/>
  <c r="B1029" i="4"/>
  <c r="A1029" i="4"/>
  <c r="B1028" i="4"/>
  <c r="A1028" i="4"/>
  <c r="B1027" i="4"/>
  <c r="A1027" i="4"/>
  <c r="B1026" i="4"/>
  <c r="A1026" i="4"/>
  <c r="B1025" i="4"/>
  <c r="A1025" i="4"/>
  <c r="B1024" i="4"/>
  <c r="A1024" i="4"/>
  <c r="B1023" i="4"/>
  <c r="A1023" i="4"/>
  <c r="B1022" i="4"/>
  <c r="A1022" i="4"/>
  <c r="B1021" i="4"/>
  <c r="A1021" i="4"/>
  <c r="B1020" i="4"/>
  <c r="A1020" i="4"/>
  <c r="B1019" i="4"/>
  <c r="A1019" i="4"/>
  <c r="B1018" i="4"/>
  <c r="A1018" i="4"/>
  <c r="B1017" i="4"/>
  <c r="A1017" i="4"/>
  <c r="B1016" i="4"/>
  <c r="A1016" i="4"/>
  <c r="B1015" i="4"/>
  <c r="A1015" i="4"/>
  <c r="B1014" i="4"/>
  <c r="A1014" i="4"/>
  <c r="B1013" i="4"/>
  <c r="A1013" i="4"/>
  <c r="B1012" i="4"/>
  <c r="A1012" i="4"/>
  <c r="B1011" i="4"/>
  <c r="A1011" i="4"/>
  <c r="B1010" i="4"/>
  <c r="A1010" i="4"/>
  <c r="B1009" i="4"/>
  <c r="A1009" i="4"/>
  <c r="B1008" i="4"/>
  <c r="A1008" i="4"/>
  <c r="B1007" i="4"/>
  <c r="A1007" i="4"/>
  <c r="B1006" i="4"/>
  <c r="A1006" i="4"/>
  <c r="B1005" i="4"/>
  <c r="A1005" i="4"/>
  <c r="B1004" i="4"/>
  <c r="A1004" i="4"/>
  <c r="B1003" i="4"/>
  <c r="A1003" i="4"/>
  <c r="B1002" i="4"/>
  <c r="A1002" i="4"/>
  <c r="B1001" i="4"/>
  <c r="A1001" i="4"/>
  <c r="B1000" i="4"/>
  <c r="A1000" i="4"/>
  <c r="B999" i="4"/>
  <c r="A999" i="4"/>
  <c r="B998" i="4"/>
  <c r="A998" i="4"/>
  <c r="B997" i="4"/>
  <c r="A997" i="4"/>
  <c r="B996" i="4"/>
  <c r="A996" i="4"/>
  <c r="B995" i="4"/>
  <c r="A995" i="4"/>
  <c r="B994" i="4"/>
  <c r="A994" i="4"/>
  <c r="B993" i="4"/>
  <c r="A993" i="4"/>
  <c r="B992" i="4"/>
  <c r="A992" i="4"/>
  <c r="B991" i="4"/>
  <c r="A991" i="4"/>
  <c r="B990" i="4"/>
  <c r="A990" i="4"/>
  <c r="B989" i="4"/>
  <c r="A989" i="4"/>
  <c r="B988" i="4"/>
  <c r="A988" i="4"/>
  <c r="B987" i="4"/>
  <c r="A987" i="4"/>
  <c r="B986" i="4"/>
  <c r="A986" i="4"/>
  <c r="B985" i="4"/>
  <c r="A985" i="4"/>
  <c r="B984" i="4"/>
  <c r="A984" i="4"/>
  <c r="B983" i="4"/>
  <c r="A983" i="4"/>
  <c r="B982" i="4"/>
  <c r="A982" i="4"/>
  <c r="B981" i="4"/>
  <c r="A981" i="4"/>
  <c r="B980" i="4"/>
  <c r="A980" i="4"/>
  <c r="B979" i="4"/>
  <c r="A979" i="4"/>
  <c r="B978" i="4"/>
  <c r="A978" i="4"/>
  <c r="B977" i="4"/>
  <c r="A977" i="4"/>
  <c r="B976" i="4"/>
  <c r="A976" i="4"/>
  <c r="B975" i="4"/>
  <c r="A975" i="4"/>
  <c r="B974" i="4"/>
  <c r="A974" i="4"/>
  <c r="B973" i="4"/>
  <c r="A973" i="4"/>
  <c r="B972" i="4"/>
  <c r="A972" i="4"/>
  <c r="B971" i="4"/>
  <c r="A971" i="4"/>
  <c r="B970" i="4"/>
  <c r="A970" i="4"/>
  <c r="B969" i="4"/>
  <c r="A969" i="4"/>
  <c r="B968" i="4"/>
  <c r="A968" i="4"/>
  <c r="B967" i="4"/>
  <c r="A967" i="4"/>
  <c r="B966" i="4"/>
  <c r="A966" i="4"/>
  <c r="B965" i="4"/>
  <c r="A965" i="4"/>
  <c r="B964" i="4"/>
  <c r="A964" i="4"/>
  <c r="B963" i="4"/>
  <c r="A963" i="4"/>
  <c r="B962" i="4"/>
  <c r="A962" i="4"/>
  <c r="B961" i="4"/>
  <c r="A961" i="4"/>
  <c r="B960" i="4"/>
  <c r="A960" i="4"/>
  <c r="B959" i="4"/>
  <c r="A959" i="4"/>
  <c r="B958" i="4"/>
  <c r="A958" i="4"/>
  <c r="B957" i="4"/>
  <c r="A957" i="4"/>
  <c r="B956" i="4"/>
  <c r="A956" i="4"/>
  <c r="B955" i="4"/>
  <c r="A955" i="4"/>
  <c r="B954" i="4"/>
  <c r="A954" i="4"/>
  <c r="B953" i="4"/>
  <c r="A953" i="4"/>
  <c r="B952" i="4"/>
  <c r="A952" i="4"/>
  <c r="B951" i="4"/>
  <c r="A951" i="4"/>
  <c r="B950" i="4"/>
  <c r="A950" i="4"/>
  <c r="B949" i="4"/>
  <c r="A949" i="4"/>
  <c r="B948" i="4"/>
  <c r="A948" i="4"/>
  <c r="B947" i="4"/>
  <c r="A947" i="4"/>
  <c r="B946" i="4"/>
  <c r="A946" i="4"/>
  <c r="B945" i="4"/>
  <c r="A945" i="4"/>
  <c r="B944" i="4"/>
  <c r="A944" i="4"/>
  <c r="B943" i="4"/>
  <c r="A943" i="4"/>
  <c r="B942" i="4"/>
  <c r="A942" i="4"/>
  <c r="B941" i="4"/>
  <c r="A941" i="4"/>
  <c r="B940" i="4"/>
  <c r="A940" i="4"/>
  <c r="B939" i="4"/>
  <c r="A939" i="4"/>
  <c r="B938" i="4"/>
  <c r="A938" i="4"/>
  <c r="B937" i="4"/>
  <c r="A937" i="4"/>
  <c r="B936" i="4"/>
  <c r="A936" i="4"/>
  <c r="B935" i="4"/>
  <c r="A935" i="4"/>
  <c r="B934" i="4"/>
  <c r="A934" i="4"/>
  <c r="B933" i="4"/>
  <c r="A933" i="4"/>
  <c r="B932" i="4"/>
  <c r="A932" i="4"/>
  <c r="B931" i="4"/>
  <c r="A931" i="4"/>
  <c r="B930" i="4"/>
  <c r="A930" i="4"/>
  <c r="B929" i="4"/>
  <c r="A929" i="4"/>
  <c r="B928" i="4"/>
  <c r="A928" i="4"/>
  <c r="B927" i="4"/>
  <c r="A927" i="4"/>
  <c r="B926" i="4"/>
  <c r="A926" i="4"/>
  <c r="B925" i="4"/>
  <c r="A925" i="4"/>
  <c r="B924" i="4"/>
  <c r="A924" i="4"/>
  <c r="B923" i="4"/>
  <c r="A923" i="4"/>
  <c r="B922" i="4"/>
  <c r="A922" i="4"/>
  <c r="B921" i="4"/>
  <c r="A921" i="4"/>
  <c r="B920" i="4"/>
  <c r="A920" i="4"/>
  <c r="B919" i="4"/>
  <c r="A919" i="4"/>
  <c r="B918" i="4"/>
  <c r="A918" i="4"/>
  <c r="B917" i="4"/>
  <c r="A917" i="4"/>
  <c r="B916" i="4"/>
  <c r="A916" i="4"/>
  <c r="B915" i="4"/>
  <c r="A915" i="4"/>
  <c r="B914" i="4"/>
  <c r="A914" i="4"/>
  <c r="B913" i="4"/>
  <c r="A913" i="4"/>
  <c r="B912" i="4"/>
  <c r="A912" i="4"/>
  <c r="B911" i="4"/>
  <c r="A911" i="4"/>
  <c r="B910" i="4"/>
  <c r="A910" i="4"/>
  <c r="B909" i="4"/>
  <c r="A909" i="4"/>
  <c r="B908" i="4"/>
  <c r="A908" i="4"/>
  <c r="B907" i="4"/>
  <c r="A907" i="4"/>
  <c r="B906" i="4"/>
  <c r="A906" i="4"/>
  <c r="B905" i="4"/>
  <c r="A905" i="4"/>
  <c r="B904" i="4"/>
  <c r="A904" i="4"/>
  <c r="B903" i="4"/>
  <c r="A903" i="4"/>
  <c r="B902" i="4"/>
  <c r="A902" i="4"/>
  <c r="B901" i="4"/>
  <c r="A901" i="4"/>
  <c r="B900" i="4"/>
  <c r="A900" i="4"/>
  <c r="B899" i="4"/>
  <c r="A899" i="4"/>
  <c r="B898" i="4"/>
  <c r="A898" i="4"/>
  <c r="B897" i="4"/>
  <c r="A897" i="4"/>
  <c r="B896" i="4"/>
  <c r="A896" i="4"/>
  <c r="B895" i="4"/>
  <c r="A895" i="4"/>
  <c r="B894" i="4"/>
  <c r="A894" i="4"/>
  <c r="B893" i="4"/>
  <c r="A893" i="4"/>
  <c r="B892" i="4"/>
  <c r="A892" i="4"/>
  <c r="B891" i="4"/>
  <c r="A891" i="4"/>
  <c r="B890" i="4"/>
  <c r="A890" i="4"/>
  <c r="B889" i="4"/>
  <c r="A889" i="4"/>
  <c r="B888" i="4"/>
  <c r="A888" i="4"/>
  <c r="B887" i="4"/>
  <c r="A887" i="4"/>
  <c r="B886" i="4"/>
  <c r="A886" i="4"/>
  <c r="B885" i="4"/>
  <c r="A885" i="4"/>
  <c r="B884" i="4"/>
  <c r="A884" i="4"/>
  <c r="B883" i="4"/>
  <c r="A883" i="4"/>
  <c r="B882" i="4"/>
  <c r="A882" i="4"/>
  <c r="B881" i="4"/>
  <c r="A881" i="4"/>
  <c r="B880" i="4"/>
  <c r="A880" i="4"/>
  <c r="B879" i="4"/>
  <c r="A879" i="4"/>
  <c r="B878" i="4"/>
  <c r="A878" i="4"/>
  <c r="B877" i="4"/>
  <c r="A877" i="4"/>
  <c r="B876" i="4"/>
  <c r="A876" i="4"/>
  <c r="B875" i="4"/>
  <c r="A875" i="4"/>
  <c r="B874" i="4"/>
  <c r="A874" i="4"/>
  <c r="B873" i="4"/>
  <c r="A873" i="4"/>
  <c r="B872" i="4"/>
  <c r="A872" i="4"/>
  <c r="B871" i="4"/>
  <c r="A871" i="4"/>
  <c r="B870" i="4"/>
  <c r="A870" i="4"/>
  <c r="B869" i="4"/>
  <c r="A869" i="4"/>
  <c r="B868" i="4"/>
  <c r="A868" i="4"/>
  <c r="B867" i="4"/>
  <c r="A867" i="4"/>
  <c r="B866" i="4"/>
  <c r="A866" i="4"/>
  <c r="B865" i="4"/>
  <c r="A865" i="4"/>
  <c r="B864" i="4"/>
  <c r="A864" i="4"/>
  <c r="B863" i="4"/>
  <c r="A863" i="4"/>
  <c r="B862" i="4"/>
  <c r="A862" i="4"/>
  <c r="B861" i="4"/>
  <c r="A861" i="4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E4" i="4"/>
  <c r="B4" i="4"/>
  <c r="A4" i="4"/>
  <c r="E3" i="4"/>
  <c r="B3" i="4"/>
  <c r="A3" i="4"/>
  <c r="B2" i="4"/>
  <c r="A2" i="4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O9" i="3"/>
  <c r="N9" i="3"/>
  <c r="M9" i="3"/>
  <c r="L9" i="3"/>
  <c r="K9" i="3"/>
  <c r="O8" i="3"/>
  <c r="N8" i="3"/>
  <c r="M8" i="3"/>
  <c r="L8" i="3"/>
  <c r="K8" i="3"/>
  <c r="O6" i="3"/>
  <c r="N6" i="3"/>
  <c r="M6" i="3"/>
  <c r="L6" i="3"/>
  <c r="K6" i="3"/>
  <c r="O5" i="3"/>
  <c r="N5" i="3"/>
  <c r="M5" i="3"/>
  <c r="L5" i="3"/>
  <c r="K5" i="3"/>
  <c r="O4" i="3"/>
  <c r="N4" i="3"/>
  <c r="M4" i="3"/>
  <c r="L4" i="3"/>
  <c r="K4" i="3"/>
  <c r="O3" i="3"/>
  <c r="N3" i="3"/>
  <c r="M3" i="3"/>
  <c r="L3" i="3"/>
  <c r="K3" i="3"/>
  <c r="O2" i="3"/>
  <c r="N2" i="3"/>
  <c r="M2" i="3"/>
  <c r="L2" i="3"/>
  <c r="K2" i="3"/>
  <c r="G7" i="2"/>
  <c r="F7" i="2"/>
  <c r="E7" i="2"/>
  <c r="D7" i="2"/>
  <c r="C7" i="2"/>
  <c r="G4" i="2"/>
  <c r="F4" i="2"/>
  <c r="E4" i="2"/>
  <c r="D4" i="2"/>
  <c r="C4" i="2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G18" i="2" l="1"/>
  <c r="F18" i="2"/>
  <c r="G17" i="2"/>
  <c r="D17" i="2"/>
  <c r="F17" i="2"/>
  <c r="C18" i="2"/>
  <c r="E17" i="2"/>
  <c r="D18" i="2"/>
  <c r="C9" i="2"/>
  <c r="E18" i="2"/>
  <c r="C17" i="2"/>
  <c r="AJ15" i="5"/>
  <c r="AM27" i="5"/>
  <c r="AM11" i="5"/>
  <c r="AL12" i="5"/>
  <c r="AK14" i="5"/>
  <c r="AI13" i="5"/>
  <c r="AM15" i="5"/>
  <c r="AI29" i="5"/>
  <c r="AK37" i="5"/>
  <c r="AI11" i="5"/>
  <c r="AM13" i="5"/>
  <c r="AK16" i="5"/>
  <c r="AJ30" i="5"/>
  <c r="AM38" i="5"/>
  <c r="AJ11" i="5"/>
  <c r="AN13" i="5"/>
  <c r="AL16" i="5"/>
  <c r="AK30" i="5"/>
  <c r="AI40" i="5"/>
  <c r="AK11" i="5"/>
  <c r="AI14" i="5"/>
  <c r="AM16" i="5"/>
  <c r="AL31" i="5"/>
  <c r="AK41" i="5"/>
  <c r="AM31" i="5"/>
  <c r="AK12" i="5"/>
  <c r="AI15" i="5"/>
  <c r="AL27" i="5"/>
  <c r="AN32" i="5"/>
  <c r="AM12" i="5"/>
  <c r="AK15" i="5"/>
  <c r="AN28" i="5"/>
  <c r="AI36" i="5"/>
  <c r="AJ36" i="5"/>
  <c r="AN38" i="5"/>
  <c r="AJ40" i="5"/>
  <c r="AN27" i="5"/>
  <c r="AJ29" i="5"/>
  <c r="AL30" i="5"/>
  <c r="AN31" i="5"/>
  <c r="AI35" i="5"/>
  <c r="AK36" i="5"/>
  <c r="AM37" i="5"/>
  <c r="AI39" i="5"/>
  <c r="AK40" i="5"/>
  <c r="AM41" i="5"/>
  <c r="AL11" i="5"/>
  <c r="AN12" i="5"/>
  <c r="AJ14" i="5"/>
  <c r="AL15" i="5"/>
  <c r="AN16" i="5"/>
  <c r="AI28" i="5"/>
  <c r="AK29" i="5"/>
  <c r="AM30" i="5"/>
  <c r="AI32" i="5"/>
  <c r="AJ35" i="5"/>
  <c r="AL36" i="5"/>
  <c r="AN37" i="5"/>
  <c r="AJ39" i="5"/>
  <c r="AL40" i="5"/>
  <c r="AN41" i="5"/>
  <c r="AN30" i="5"/>
  <c r="AK39" i="5"/>
  <c r="AN11" i="5"/>
  <c r="AJ13" i="5"/>
  <c r="AL14" i="5"/>
  <c r="AN15" i="5"/>
  <c r="AI27" i="5"/>
  <c r="AK28" i="5"/>
  <c r="AM29" i="5"/>
  <c r="AI31" i="5"/>
  <c r="AK32" i="5"/>
  <c r="AL35" i="5"/>
  <c r="AN36" i="5"/>
  <c r="AJ38" i="5"/>
  <c r="AL39" i="5"/>
  <c r="AN40" i="5"/>
  <c r="AJ28" i="5"/>
  <c r="AL29" i="5"/>
  <c r="AJ32" i="5"/>
  <c r="AK35" i="5"/>
  <c r="AM36" i="5"/>
  <c r="AI38" i="5"/>
  <c r="AM40" i="5"/>
  <c r="AI12" i="5"/>
  <c r="AK13" i="5"/>
  <c r="AM14" i="5"/>
  <c r="AI16" i="5"/>
  <c r="AJ27" i="5"/>
  <c r="AL28" i="5"/>
  <c r="AN29" i="5"/>
  <c r="AJ31" i="5"/>
  <c r="AL32" i="5"/>
  <c r="AM35" i="5"/>
  <c r="AI37" i="5"/>
  <c r="AK38" i="5"/>
  <c r="AM39" i="5"/>
  <c r="AI41" i="5"/>
  <c r="AL37" i="5"/>
  <c r="AL41" i="5"/>
  <c r="AJ12" i="5"/>
  <c r="AL13" i="5"/>
  <c r="AN14" i="5"/>
  <c r="AK27" i="5"/>
  <c r="AM28" i="5"/>
  <c r="AI30" i="5"/>
  <c r="AK31" i="5"/>
  <c r="AN35" i="5"/>
  <c r="AJ37" i="5"/>
  <c r="AL38" i="5"/>
  <c r="AN39" i="5"/>
</calcChain>
</file>

<file path=xl/sharedStrings.xml><?xml version="1.0" encoding="utf-8"?>
<sst xmlns="http://schemas.openxmlformats.org/spreadsheetml/2006/main" count="91" uniqueCount="65">
  <si>
    <t>ID</t>
  </si>
  <si>
    <t>Year</t>
  </si>
  <si>
    <t>Default</t>
  </si>
  <si>
    <t>WC/TA</t>
  </si>
  <si>
    <t>RE/TA</t>
  </si>
  <si>
    <t>EBIT/TA</t>
  </si>
  <si>
    <t>ME/TL</t>
  </si>
  <si>
    <t>S/TA</t>
  </si>
  <si>
    <t>CONST</t>
  </si>
  <si>
    <t>Estimated model</t>
  </si>
  <si>
    <t>Coefficients</t>
  </si>
  <si>
    <t>Data for borrower under analysis</t>
  </si>
  <si>
    <t>Ratio values</t>
  </si>
  <si>
    <t xml:space="preserve"> =&gt; Default prob:</t>
  </si>
  <si>
    <t>=1/(1+EXP(-SUMPRODUCT(B4:G4,B7:G7)))</t>
  </si>
  <si>
    <t>Scenario analysis: Default prob’s for c.p. changes of individual variables</t>
  </si>
  <si>
    <t>Scenario values for variables</t>
  </si>
  <si>
    <t>better</t>
  </si>
  <si>
    <t>worse</t>
  </si>
  <si>
    <t>Scenario default probability</t>
  </si>
  <si>
    <t>C18: =1/(1+EXP(-(SUMPRODUCT($B$4:$G$4,$B$7:$G$7)+C$4*(C14-C$7))))</t>
  </si>
  <si>
    <t>(can be copied into C17:C18)</t>
  </si>
  <si>
    <t>Comp</t>
  </si>
  <si>
    <t>Average</t>
  </si>
  <si>
    <t>=AVERAGE(H$2:H$4001)</t>
  </si>
  <si>
    <t>Median</t>
  </si>
  <si>
    <t>=MEDIAN(H$2:H$4001)</t>
  </si>
  <si>
    <t>Stdev</t>
  </si>
  <si>
    <t>=STDEV(H$2:H$4001)</t>
  </si>
  <si>
    <t>Skewness</t>
  </si>
  <si>
    <t>=SKEW(H$2:H$4001)</t>
  </si>
  <si>
    <t>Kurt</t>
  </si>
  <si>
    <t>=KURT(H$2:H$4001)</t>
  </si>
  <si>
    <t>Quantiles / Extreme Values</t>
  </si>
  <si>
    <t>Min</t>
  </si>
  <si>
    <t>=MIN(H$2:H$4001)</t>
  </si>
  <si>
    <t>=PERCENTILE(H$2:H$4001,$J9)</t>
  </si>
  <si>
    <t>Max</t>
  </si>
  <si>
    <t>=MAX(H$2:H$4001)</t>
  </si>
  <si>
    <t>WC/TA winsorized</t>
  </si>
  <si>
    <t>Level</t>
  </si>
  <si>
    <t>Lower Percentile</t>
  </si>
  <si>
    <t>=PERCENTILE(A2:A4001,E2)</t>
  </si>
  <si>
    <t>Upper Percentile</t>
  </si>
  <si>
    <t>=PERCENTILE(A2:A4001,1-E2)</t>
  </si>
  <si>
    <t>=MAX(MIN(A6,E$4),E$3)</t>
  </si>
  <si>
    <t>Default y</t>
  </si>
  <si>
    <t>Number of ranges:</t>
  </si>
  <si>
    <t>Percentile</t>
  </si>
  <si>
    <t>Bound</t>
  </si>
  <si>
    <t># Defaults</t>
  </si>
  <si>
    <t># Obs</t>
  </si>
  <si>
    <t>Default rate</t>
  </si>
  <si>
    <t>D5: =D4+1/F$1</t>
  </si>
  <si>
    <t>E5: =PERCENTILE(B$2:B$4001,MIN(1,D5))</t>
  </si>
  <si>
    <t>F5: =SUMIF(B$2:B$4001,&lt;=&amp;E5,A$2:A$4001)-SUM(F4:F$4)</t>
  </si>
  <si>
    <t>G5: =COUNTIF(B$2:B$4001,&lt;=&amp;E5)-SUM(G4:G$4)</t>
  </si>
  <si>
    <t>H5: =F5/G5</t>
  </si>
  <si>
    <t>With transform</t>
  </si>
  <si>
    <t>Score</t>
  </si>
  <si>
    <t>Prob(Default)</t>
  </si>
  <si>
    <t>=1/(1+EXP(-A2))</t>
  </si>
  <si>
    <t>LnL</t>
  </si>
  <si>
    <t>Sum LnL</t>
  </si>
  <si>
    <t>Default Prob.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</si>
</sst>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0.0000"/>
    <numFmt numFmtId="167" formatCode="0.00000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medium">
        <color indexed="23"/>
      </left>
      <right style="medium">
        <color indexed="22"/>
      </right>
      <top style="medium">
        <color indexed="22"/>
      </top>
      <bottom style="medium">
        <color indexed="2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Fill="1" applyBorder="1" applyAlignment="1">
      <alignment horizontal="center" wrapText="1"/>
    </xf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10" fontId="1" fillId="0" borderId="0" xfId="1" applyNumberFormat="1" applyFont="1"/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5" fillId="0" borderId="0" xfId="0" applyFont="1"/>
    <xf numFmtId="0" fontId="0" fillId="0" borderId="0" xfId="0" applyFill="1" applyBorder="1"/>
    <xf numFmtId="1" fontId="0" fillId="0" borderId="0" xfId="0" applyNumberFormat="1" applyFill="1"/>
    <xf numFmtId="2" fontId="0" fillId="0" borderId="0" xfId="0" applyNumberFormat="1" applyFill="1"/>
    <xf numFmtId="10" fontId="0" fillId="0" borderId="0" xfId="0" applyNumberFormat="1" applyFill="1"/>
    <xf numFmtId="2" fontId="1" fillId="0" borderId="0" xfId="0" applyNumberFormat="1" applyFont="1"/>
    <xf numFmtId="10" fontId="1" fillId="0" borderId="0" xfId="1" applyNumberFormat="1"/>
    <xf numFmtId="0" fontId="4" fillId="0" borderId="1" xfId="0" applyFont="1" applyBorder="1" applyAlignment="1">
      <alignment vertical="top"/>
    </xf>
    <xf numFmtId="0" fontId="0" fillId="0" borderId="0" xfId="0" applyAlignment="1"/>
    <xf numFmtId="49" fontId="1" fillId="0" borderId="0" xfId="1" applyNumberFormat="1" applyFont="1"/>
    <xf numFmtId="0" fontId="7" fillId="0" borderId="0" xfId="0" applyFont="1"/>
    <xf numFmtId="0" fontId="0" fillId="2" borderId="0" xfId="0" applyFill="1" applyBorder="1"/>
    <xf numFmtId="49" fontId="1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5" fillId="0" borderId="0" xfId="0" applyFont="1" applyFill="1"/>
    <xf numFmtId="166" fontId="0" fillId="0" borderId="0" xfId="0" applyNumberFormat="1"/>
    <xf numFmtId="164" fontId="0" fillId="0" borderId="0" xfId="0" applyNumberFormat="1" applyFill="1"/>
    <xf numFmtId="0" fontId="6" fillId="0" borderId="0" xfId="0" applyFont="1" applyFill="1" applyBorder="1" applyAlignment="1">
      <alignment wrapText="1"/>
    </xf>
    <xf numFmtId="9" fontId="6" fillId="0" borderId="0" xfId="0" applyNumberFormat="1" applyFont="1" applyFill="1" applyBorder="1" applyAlignment="1">
      <alignment horizontal="right" wrapText="1"/>
    </xf>
    <xf numFmtId="164" fontId="6" fillId="0" borderId="0" xfId="0" applyNumberFormat="1" applyFont="1" applyFill="1" applyBorder="1" applyAlignment="1">
      <alignment horizontal="right" wrapText="1"/>
    </xf>
    <xf numFmtId="49" fontId="0" fillId="0" borderId="0" xfId="0" applyNumberFormat="1" applyFill="1"/>
    <xf numFmtId="167" fontId="0" fillId="0" borderId="0" xfId="0" applyNumberFormat="1" applyFill="1"/>
    <xf numFmtId="10" fontId="0" fillId="0" borderId="0" xfId="0" applyNumberFormat="1" applyFill="1" applyBorder="1"/>
    <xf numFmtId="1" fontId="0" fillId="0" borderId="0" xfId="0" applyNumberFormat="1" applyFill="1" applyBorder="1"/>
    <xf numFmtId="10" fontId="1" fillId="0" borderId="0" xfId="1" applyNumberFormat="1" applyFill="1"/>
    <xf numFmtId="9" fontId="1" fillId="0" borderId="0" xfId="1" applyNumberFormat="1" applyFill="1"/>
    <xf numFmtId="165" fontId="0" fillId="0" borderId="0" xfId="0" applyNumberFormat="1" applyFill="1"/>
    <xf numFmtId="9" fontId="1" fillId="0" borderId="0" xfId="1" applyNumberFormat="1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65" fontId="1" fillId="0" borderId="0" xfId="0" applyNumberFormat="1" applyFont="1" applyFill="1"/>
    <xf numFmtId="0" fontId="5" fillId="0" borderId="0" xfId="0" applyFont="1" applyAlignment="1">
      <alignment horizontal="left"/>
    </xf>
    <xf numFmtId="10" fontId="1" fillId="0" borderId="0" xfId="1" applyNumberFormat="1" applyAlignment="1">
      <alignment horizontal="right"/>
    </xf>
    <xf numFmtId="1" fontId="1" fillId="0" borderId="0" xfId="0" applyNumberFormat="1" applyFont="1" applyAlignment="1">
      <alignment horizontal="right"/>
    </xf>
    <xf numFmtId="10" fontId="1" fillId="0" borderId="0" xfId="1" applyNumberFormat="1" applyFon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44497191018856"/>
          <c:y val="0.1077588474854515"/>
          <c:w val="0.74722424919772457"/>
          <c:h val="0.6853462700074716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'T1'!$A$2:$A$18</c:f>
              <c:numCache>
                <c:formatCode>0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xVal>
          <c:yVal>
            <c:numRef>
              <c:f>'T1'!$B$2:$B$18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C0-498C-9131-730ADF74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06272"/>
        <c:axId val="144808192"/>
      </c:scatterChart>
      <c:valAx>
        <c:axId val="144806272"/>
        <c:scaling>
          <c:orientation val="minMax"/>
          <c:max val="8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</a:t>
                </a:r>
              </a:p>
            </c:rich>
          </c:tx>
          <c:layout>
            <c:manualLayout>
              <c:xMode val="edge"/>
              <c:yMode val="edge"/>
              <c:x val="0.51666806821850098"/>
              <c:y val="0.892243257179538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08192"/>
        <c:crosses val="autoZero"/>
        <c:crossBetween val="midCat"/>
        <c:majorUnit val="2"/>
      </c:valAx>
      <c:valAx>
        <c:axId val="144808192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Prob(Default)</a:t>
                </a:r>
              </a:p>
            </c:rich>
          </c:tx>
          <c:layout>
            <c:manualLayout>
              <c:xMode val="edge"/>
              <c:yMode val="edge"/>
              <c:x val="1.666671187801616E-2"/>
              <c:y val="0.323276542456354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06272"/>
        <c:crossesAt val="-8"/>
        <c:crossBetween val="midCat"/>
        <c:maj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601595467158"/>
          <c:y val="9.2857304787431622E-2"/>
          <c:w val="0.70812270498233387"/>
          <c:h val="0.66071543791057108"/>
        </c:manualLayout>
      </c:layout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'T9'!$D$5:$D$24</c:f>
              <c:numCache>
                <c:formatCode>0%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</c:numCache>
            </c:numRef>
          </c:xVal>
          <c:yVal>
            <c:numRef>
              <c:f>'T9'!$H$5:$H$24</c:f>
              <c:numCache>
                <c:formatCode>0.0%</c:formatCode>
                <c:ptCount val="20"/>
                <c:pt idx="0">
                  <c:v>0.23</c:v>
                </c:pt>
                <c:pt idx="1">
                  <c:v>4.4999999999999998E-2</c:v>
                </c:pt>
                <c:pt idx="2">
                  <c:v>2.5000000000000001E-2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5.0000000000000001E-3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5.0000000000000001E-3</c:v>
                </c:pt>
                <c:pt idx="12">
                  <c:v>0</c:v>
                </c:pt>
                <c:pt idx="13">
                  <c:v>0.02</c:v>
                </c:pt>
                <c:pt idx="14">
                  <c:v>0.01</c:v>
                </c:pt>
                <c:pt idx="15">
                  <c:v>0</c:v>
                </c:pt>
                <c:pt idx="16">
                  <c:v>5.0000000000000001E-3</c:v>
                </c:pt>
                <c:pt idx="17">
                  <c:v>0</c:v>
                </c:pt>
                <c:pt idx="18">
                  <c:v>0</c:v>
                </c:pt>
                <c:pt idx="19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29-434A-876E-659CAD214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05408"/>
        <c:axId val="159107712"/>
      </c:scatterChart>
      <c:valAx>
        <c:axId val="15910540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of ME/TL</a:t>
                </a:r>
              </a:p>
            </c:rich>
          </c:tx>
          <c:layout>
            <c:manualLayout>
              <c:xMode val="edge"/>
              <c:yMode val="edge"/>
              <c:x val="0.40355379961358812"/>
              <c:y val="0.86428722148301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107712"/>
        <c:crosses val="autoZero"/>
        <c:crossBetween val="midCat"/>
      </c:valAx>
      <c:valAx>
        <c:axId val="159107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Default rate</a:t>
                </a:r>
              </a:p>
            </c:rich>
          </c:tx>
          <c:layout>
            <c:manualLayout>
              <c:xMode val="edge"/>
              <c:yMode val="edge"/>
              <c:x val="4.0609187382499433E-2"/>
              <c:y val="0.314286262357460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105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381000</xdr:colOff>
      <xdr:row>16</xdr:row>
      <xdr:rowOff>104775</xdr:rowOff>
    </xdr:to>
    <xdr:graphicFrame macro="">
      <xdr:nvGraphicFramePr>
        <xdr:cNvPr id="6145" name="Chart 1">
          <a:extLst>
            <a:ext uri="{FF2B5EF4-FFF2-40B4-BE49-F238E27FC236}">
              <a16:creationId xmlns:a16="http://schemas.microsoft.com/office/drawing/2014/main" id="{00000000-0008-0000-00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7620</xdr:rowOff>
        </xdr:from>
        <xdr:to>
          <xdr:col>12</xdr:col>
          <xdr:colOff>15240</xdr:colOff>
          <xdr:row>10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84E4941-FB20-4932-9DC1-F0B75F556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Logit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12</xdr:row>
      <xdr:rowOff>38100</xdr:rowOff>
    </xdr:from>
    <xdr:to>
      <xdr:col>13</xdr:col>
      <xdr:colOff>333375</xdr:colOff>
      <xdr:row>28</xdr:row>
      <xdr:rowOff>114300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8"/>
  <sheetViews>
    <sheetView zoomScale="115" workbookViewId="0">
      <selection activeCell="B4" sqref="B4"/>
    </sheetView>
  </sheetViews>
  <sheetFormatPr defaultRowHeight="13.2" x14ac:dyDescent="0.25"/>
  <sheetData>
    <row r="1" spans="1:3" x14ac:dyDescent="0.25">
      <c r="A1" s="41" t="s">
        <v>59</v>
      </c>
      <c r="B1" s="41" t="s">
        <v>60</v>
      </c>
    </row>
    <row r="2" spans="1:3" x14ac:dyDescent="0.25">
      <c r="A2" s="2">
        <v>-8</v>
      </c>
      <c r="B2" s="42">
        <f>1/(1+EXP(-A2))</f>
        <v>3.3535013046647811E-4</v>
      </c>
      <c r="C2" s="7" t="s">
        <v>61</v>
      </c>
    </row>
    <row r="3" spans="1:3" x14ac:dyDescent="0.25">
      <c r="A3" s="43">
        <f t="shared" ref="A3:A18" si="0">A2+1</f>
        <v>-7</v>
      </c>
      <c r="B3" s="42">
        <f>1/(1+EXP(-A3))</f>
        <v>9.1105119440064539E-4</v>
      </c>
    </row>
    <row r="4" spans="1:3" x14ac:dyDescent="0.25">
      <c r="A4" s="43">
        <f t="shared" si="0"/>
        <v>-6</v>
      </c>
      <c r="B4" s="42">
        <f t="shared" ref="B4:B18" si="1">1/(1+EXP(-A4))</f>
        <v>2.4726231566347743E-3</v>
      </c>
    </row>
    <row r="5" spans="1:3" x14ac:dyDescent="0.25">
      <c r="A5" s="43">
        <f t="shared" si="0"/>
        <v>-5</v>
      </c>
      <c r="B5" s="42">
        <f t="shared" si="1"/>
        <v>6.6928509242848554E-3</v>
      </c>
    </row>
    <row r="6" spans="1:3" x14ac:dyDescent="0.25">
      <c r="A6" s="43">
        <f t="shared" si="0"/>
        <v>-4</v>
      </c>
      <c r="B6" s="42">
        <f t="shared" si="1"/>
        <v>1.7986209962091559E-2</v>
      </c>
    </row>
    <row r="7" spans="1:3" x14ac:dyDescent="0.25">
      <c r="A7" s="43">
        <f t="shared" si="0"/>
        <v>-3</v>
      </c>
      <c r="B7" s="42">
        <f t="shared" si="1"/>
        <v>4.7425873177566781E-2</v>
      </c>
    </row>
    <row r="8" spans="1:3" x14ac:dyDescent="0.25">
      <c r="A8" s="43">
        <f t="shared" si="0"/>
        <v>-2</v>
      </c>
      <c r="B8" s="42">
        <f t="shared" si="1"/>
        <v>0.11920292202211755</v>
      </c>
    </row>
    <row r="9" spans="1:3" x14ac:dyDescent="0.25">
      <c r="A9" s="43">
        <f t="shared" si="0"/>
        <v>-1</v>
      </c>
      <c r="B9" s="42">
        <f t="shared" si="1"/>
        <v>0.2689414213699951</v>
      </c>
    </row>
    <row r="10" spans="1:3" x14ac:dyDescent="0.25">
      <c r="A10" s="43">
        <f t="shared" si="0"/>
        <v>0</v>
      </c>
      <c r="B10" s="42">
        <f t="shared" si="1"/>
        <v>0.5</v>
      </c>
    </row>
    <row r="11" spans="1:3" x14ac:dyDescent="0.25">
      <c r="A11" s="43">
        <f t="shared" si="0"/>
        <v>1</v>
      </c>
      <c r="B11" s="42">
        <f t="shared" si="1"/>
        <v>0.7310585786300049</v>
      </c>
    </row>
    <row r="12" spans="1:3" x14ac:dyDescent="0.25">
      <c r="A12" s="43">
        <f t="shared" si="0"/>
        <v>2</v>
      </c>
      <c r="B12" s="42">
        <f t="shared" si="1"/>
        <v>0.88079707797788231</v>
      </c>
    </row>
    <row r="13" spans="1:3" x14ac:dyDescent="0.25">
      <c r="A13" s="43">
        <f t="shared" si="0"/>
        <v>3</v>
      </c>
      <c r="B13" s="42">
        <f t="shared" si="1"/>
        <v>0.95257412682243336</v>
      </c>
    </row>
    <row r="14" spans="1:3" x14ac:dyDescent="0.25">
      <c r="A14" s="43">
        <f t="shared" si="0"/>
        <v>4</v>
      </c>
      <c r="B14" s="42">
        <f t="shared" si="1"/>
        <v>0.98201379003790845</v>
      </c>
    </row>
    <row r="15" spans="1:3" x14ac:dyDescent="0.25">
      <c r="A15" s="43">
        <f t="shared" si="0"/>
        <v>5</v>
      </c>
      <c r="B15" s="44">
        <f t="shared" si="1"/>
        <v>0.99330714907571527</v>
      </c>
    </row>
    <row r="16" spans="1:3" x14ac:dyDescent="0.25">
      <c r="A16" s="43">
        <f t="shared" si="0"/>
        <v>6</v>
      </c>
      <c r="B16" s="44">
        <f t="shared" si="1"/>
        <v>0.99752737684336534</v>
      </c>
    </row>
    <row r="17" spans="1:2" x14ac:dyDescent="0.25">
      <c r="A17" s="43">
        <f t="shared" si="0"/>
        <v>7</v>
      </c>
      <c r="B17" s="44">
        <f t="shared" si="1"/>
        <v>0.9990889488055994</v>
      </c>
    </row>
    <row r="18" spans="1:2" x14ac:dyDescent="0.25">
      <c r="A18" s="43">
        <f t="shared" si="0"/>
        <v>8</v>
      </c>
      <c r="B18" s="44">
        <f t="shared" si="1"/>
        <v>0.99966464986953363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4120"/>
  <sheetViews>
    <sheetView tabSelected="1" workbookViewId="0">
      <selection activeCell="N6" sqref="N6"/>
    </sheetView>
  </sheetViews>
  <sheetFormatPr defaultRowHeight="13.2" x14ac:dyDescent="0.25"/>
  <cols>
    <col min="9" max="9" width="9.109375" customWidth="1"/>
    <col min="10" max="10" width="8.5546875" customWidth="1"/>
    <col min="11" max="11" width="9.5546875" customWidth="1"/>
    <col min="12" max="12" width="9" customWidth="1"/>
    <col min="13" max="13" width="9.44140625" customWidth="1"/>
    <col min="14" max="14" width="8.66406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62</v>
      </c>
      <c r="J1" t="s">
        <v>63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Q1" t="s">
        <v>64</v>
      </c>
    </row>
    <row r="2" spans="1:21" x14ac:dyDescent="0.25">
      <c r="A2">
        <v>1</v>
      </c>
      <c r="B2">
        <v>1999</v>
      </c>
      <c r="C2" s="2">
        <v>0</v>
      </c>
      <c r="D2" s="3">
        <v>0.50079859999999998</v>
      </c>
      <c r="E2" s="3">
        <v>0.3068458</v>
      </c>
      <c r="F2" s="3">
        <v>4.3373399999999999E-2</v>
      </c>
      <c r="G2" s="3">
        <v>0.95627079999999998</v>
      </c>
      <c r="H2" s="3">
        <v>0.33477380000000001</v>
      </c>
      <c r="I2">
        <f>$C$2*LN($T$2)+(1-$C$2)*LN(1-$T$2)</f>
        <v>-4.9148517804408626E-3</v>
      </c>
      <c r="J2">
        <f>SUM($U$2:$U$4001)</f>
        <v>-325.40099105843638</v>
      </c>
      <c r="K2">
        <v>0.23970239928683743</v>
      </c>
      <c r="L2">
        <v>-0.82760788496597248</v>
      </c>
      <c r="M2">
        <v>-14.319046721418797</v>
      </c>
      <c r="N2">
        <v>-4.0055341384815568</v>
      </c>
      <c r="O2">
        <v>-2.1736730782453515</v>
      </c>
      <c r="Q2">
        <f>1/(1+EXP(-(0 + SUMPRODUCT($K$2:$O$2,$D$2:$H$2))))</f>
        <v>4.9027936591435955E-3</v>
      </c>
      <c r="S2">
        <f>EXP(-(0 + SUMPRODUCT($K$2:$O$2,$D$2:$H$2)))</f>
        <v>202.96534496919392</v>
      </c>
      <c r="T2">
        <f>1/(1+$S$2)</f>
        <v>4.9027936591435955E-3</v>
      </c>
      <c r="U2">
        <f>IF(ISERROR($I$2), 0, $I$2)</f>
        <v>-4.9148517804408626E-3</v>
      </c>
    </row>
    <row r="3" spans="1:21" x14ac:dyDescent="0.25">
      <c r="A3">
        <v>1</v>
      </c>
      <c r="B3">
        <v>2000</v>
      </c>
      <c r="C3" s="2">
        <v>0</v>
      </c>
      <c r="D3" s="6">
        <v>0.54778020000000005</v>
      </c>
      <c r="E3" s="6">
        <v>0.32221369999999999</v>
      </c>
      <c r="F3" s="6">
        <v>5.1842600000000003E-2</v>
      </c>
      <c r="G3" s="6">
        <v>1.0645450000000001</v>
      </c>
      <c r="H3" s="6">
        <v>0.33459129999999998</v>
      </c>
      <c r="I3">
        <f>$C$3*LN($T$3)+(1-$C$3)*LN(1-$T$3)</f>
        <v>-2.8215369556535827E-3</v>
      </c>
      <c r="Q3">
        <f>1/(1+EXP(-(0 + SUMPRODUCT($K$2:$O$2,$D$3:$H$3))))</f>
        <v>2.8175601613608138E-3</v>
      </c>
      <c r="S3">
        <f>EXP(-(0 + SUMPRODUCT($K$2:$O$2,$D$3:$H$3)))</f>
        <v>353.9170000746405</v>
      </c>
      <c r="T3">
        <f>1/(1+$S$3)</f>
        <v>2.8175601613608138E-3</v>
      </c>
      <c r="U3">
        <f>IF(ISERROR($I$3), 0, $I$3)</f>
        <v>-2.8215369556535827E-3</v>
      </c>
    </row>
    <row r="4" spans="1:21" x14ac:dyDescent="0.25">
      <c r="A4">
        <v>1</v>
      </c>
      <c r="B4">
        <v>2001</v>
      </c>
      <c r="C4" s="2">
        <v>0</v>
      </c>
      <c r="D4" s="6">
        <v>0.45100050000000003</v>
      </c>
      <c r="E4" s="6">
        <v>0.2251504</v>
      </c>
      <c r="F4" s="6">
        <v>2.6813199999999999E-2</v>
      </c>
      <c r="G4" s="6">
        <v>0.80409589999999997</v>
      </c>
      <c r="H4" s="6">
        <v>0.2455852</v>
      </c>
      <c r="I4">
        <f>$C$4*LN($T$4)+(1-$C$4)*LN(1-$T$4)</f>
        <v>-1.4637725943175689E-2</v>
      </c>
      <c r="Q4">
        <f>1/(1+EXP(-(0 + SUMPRODUCT($K$2:$O$2,$D$4:$H$4))))</f>
        <v>1.4531115246071202E-2</v>
      </c>
      <c r="S4">
        <f>EXP(-(0 + SUMPRODUCT($K$2:$O$2,$D$4:$H$4)))</f>
        <v>67.817842475674496</v>
      </c>
      <c r="T4">
        <f>1/(1+$S$4)</f>
        <v>1.4531115246071202E-2</v>
      </c>
      <c r="U4">
        <f>IF(ISERROR($I$4), 0, $I$4)</f>
        <v>-1.4637725943175689E-2</v>
      </c>
    </row>
    <row r="5" spans="1:21" x14ac:dyDescent="0.25">
      <c r="A5">
        <v>1</v>
      </c>
      <c r="B5">
        <v>2002</v>
      </c>
      <c r="C5" s="2">
        <v>0</v>
      </c>
      <c r="D5" s="6">
        <v>0.30688690000000002</v>
      </c>
      <c r="E5" s="6">
        <v>0.1919362</v>
      </c>
      <c r="F5" s="6">
        <v>3.00583E-2</v>
      </c>
      <c r="G5" s="6">
        <v>0.38701049999999998</v>
      </c>
      <c r="H5" s="6">
        <v>0.25343759999999999</v>
      </c>
      <c r="I5">
        <f>$C$5*LN($T$5)+(1-$C$5)*LN(1-$T$5)</f>
        <v>-7.0494461700945338E-2</v>
      </c>
      <c r="Q5">
        <f>1/(1+EXP(-(0 + SUMPRODUCT($K$2:$O$2,$D$5:$H$5))))</f>
        <v>6.8067099165388459E-2</v>
      </c>
      <c r="S5">
        <f>EXP(-(0 + SUMPRODUCT($K$2:$O$2,$D$5:$H$5)))</f>
        <v>13.69138559247566</v>
      </c>
      <c r="T5">
        <f>1/(1+$S$5)</f>
        <v>6.8067099165388459E-2</v>
      </c>
      <c r="U5">
        <f>IF(ISERROR($I$5), 0, $I$5)</f>
        <v>-7.0494461700945338E-2</v>
      </c>
    </row>
    <row r="6" spans="1:21" x14ac:dyDescent="0.25">
      <c r="A6">
        <v>1</v>
      </c>
      <c r="B6">
        <v>2003</v>
      </c>
      <c r="C6" s="2">
        <v>0</v>
      </c>
      <c r="D6" s="6">
        <v>0.44724619999999998</v>
      </c>
      <c r="E6" s="6">
        <v>0.21736800000000001</v>
      </c>
      <c r="F6" s="6">
        <v>3.2458000000000001E-2</v>
      </c>
      <c r="G6" s="6">
        <v>0.79163850000000002</v>
      </c>
      <c r="H6" s="6">
        <v>0.27553070000000002</v>
      </c>
      <c r="I6">
        <f>$C$6*LN($T$6)+(1-$C$6)*LN(1-$T$6)</f>
        <v>-1.3379879864559937E-2</v>
      </c>
      <c r="Q6">
        <f>1/(1+EXP(-(0 + SUMPRODUCT($K$2:$O$2,$D$6:$H$6))))</f>
        <v>1.3290767153831167E-2</v>
      </c>
      <c r="S6">
        <f>EXP(-(0 + SUMPRODUCT($K$2:$O$2,$D$6:$H$6)))</f>
        <v>74.240201594513849</v>
      </c>
      <c r="T6">
        <f>1/(1+$S$6)</f>
        <v>1.3290767153831167E-2</v>
      </c>
      <c r="U6">
        <f>IF(ISERROR($I$6), 0, $I$6)</f>
        <v>-1.3379879864559937E-2</v>
      </c>
    </row>
    <row r="7" spans="1:21" x14ac:dyDescent="0.25">
      <c r="A7">
        <v>1</v>
      </c>
      <c r="B7">
        <v>2004</v>
      </c>
      <c r="C7" s="2">
        <v>0</v>
      </c>
      <c r="D7" s="6">
        <v>0.45761869999999999</v>
      </c>
      <c r="E7" s="6">
        <v>0.2240644</v>
      </c>
      <c r="F7" s="6">
        <v>3.18383E-2</v>
      </c>
      <c r="G7" s="6">
        <v>1.2881370000000001</v>
      </c>
      <c r="H7" s="6">
        <v>0.31819269999999999</v>
      </c>
      <c r="I7">
        <f>$C$7*LN($T$7)+(1-$C$7)*LN(1-$T$7)</f>
        <v>-1.6886812793113551E-3</v>
      </c>
      <c r="Q7">
        <f>1/(1+EXP(-(0 + SUMPRODUCT($K$2:$O$2,$D$7:$H$7))))</f>
        <v>1.687256259327515E-3</v>
      </c>
      <c r="S7">
        <f>EXP(-(0 + SUMPRODUCT($K$2:$O$2,$D$7:$H$7)))</f>
        <v>591.67819838971423</v>
      </c>
      <c r="T7">
        <f>1/(1+$S$7)</f>
        <v>1.687256259327515E-3</v>
      </c>
      <c r="U7">
        <f>IF(ISERROR($I$7), 0, $I$7)</f>
        <v>-1.6886812793113551E-3</v>
      </c>
    </row>
    <row r="8" spans="1:21" x14ac:dyDescent="0.25">
      <c r="A8">
        <v>2</v>
      </c>
      <c r="B8">
        <v>1999</v>
      </c>
      <c r="C8" s="2">
        <v>0</v>
      </c>
      <c r="D8" s="6">
        <v>6.0337999999999998E-3</v>
      </c>
      <c r="E8" s="6">
        <v>-2.8400100000000001E-2</v>
      </c>
      <c r="F8" s="6">
        <v>6.764E-3</v>
      </c>
      <c r="G8" s="6">
        <v>0.1102698</v>
      </c>
      <c r="H8" s="6">
        <v>0.2549882</v>
      </c>
      <c r="I8">
        <f>$C$8*LN($T$8)+(1-$C$8)*LN(1-$T$8)</f>
        <v>-0.29546079192481156</v>
      </c>
      <c r="Q8">
        <f>1/(1+EXP(-(0 + SUMPRODUCT($K$2:$O$2,$D$8:$H$8))))</f>
        <v>0.25581140764660404</v>
      </c>
      <c r="S8">
        <f>EXP(-(0 + SUMPRODUCT($K$2:$O$2,$D$8:$H$8)))</f>
        <v>2.9091298124650904</v>
      </c>
      <c r="T8">
        <f>1/(1+$S$8)</f>
        <v>0.25581140764660404</v>
      </c>
      <c r="U8">
        <f>IF(ISERROR($I$8), 0, $I$8)</f>
        <v>-0.29546079192481156</v>
      </c>
    </row>
    <row r="9" spans="1:21" x14ac:dyDescent="0.25">
      <c r="A9">
        <v>2</v>
      </c>
      <c r="B9">
        <v>2000</v>
      </c>
      <c r="C9" s="2">
        <v>0</v>
      </c>
      <c r="D9" s="6">
        <v>-0.11472830000000001</v>
      </c>
      <c r="E9" s="6">
        <v>-0.1186598</v>
      </c>
      <c r="F9" s="6">
        <v>3.08919E-2</v>
      </c>
      <c r="G9" s="6">
        <v>0.14964459999999999</v>
      </c>
      <c r="H9" s="6">
        <v>0.31572230000000001</v>
      </c>
      <c r="I9">
        <f>$C$9*LN($T$9)+(1-$C$9)*LN(1-$T$9)</f>
        <v>-0.17449824809845901</v>
      </c>
      <c r="Q9">
        <f>1/(1+EXP(-(0 + SUMPRODUCT($K$2:$O$2,$D$9:$H$9))))</f>
        <v>0.16012167438794556</v>
      </c>
      <c r="S9">
        <f>EXP(-(0 + SUMPRODUCT($K$2:$O$2,$D$9:$H$9)))</f>
        <v>5.2452507058924622</v>
      </c>
      <c r="T9">
        <f>1/(1+$S$9)</f>
        <v>0.16012167438794556</v>
      </c>
      <c r="U9">
        <f>IF(ISERROR($I$9), 0, $I$9)</f>
        <v>-0.17449824809845901</v>
      </c>
    </row>
    <row r="10" spans="1:21" x14ac:dyDescent="0.25">
      <c r="A10">
        <v>2</v>
      </c>
      <c r="B10">
        <v>2001</v>
      </c>
      <c r="C10" s="2">
        <v>0</v>
      </c>
      <c r="D10" s="6">
        <v>6.1305199999999997E-2</v>
      </c>
      <c r="E10" s="6">
        <v>-0.1094951</v>
      </c>
      <c r="F10" s="6">
        <v>3.9947400000000001E-2</v>
      </c>
      <c r="G10" s="6">
        <v>0.41015030000000002</v>
      </c>
      <c r="H10" s="6">
        <v>0.28602539999999999</v>
      </c>
      <c r="I10">
        <f>$C$10*LN($T$10)+(1-$C$10)*LN(1-$T$10)</f>
        <v>-6.3101663248001427E-2</v>
      </c>
      <c r="Q10">
        <f>1/(1+EXP(-(0 + SUMPRODUCT($K$2:$O$2,$D$10:$H$10))))</f>
        <v>6.1151977502070506E-2</v>
      </c>
      <c r="S10">
        <f>EXP(-(0 + SUMPRODUCT($K$2:$O$2,$D$10:$H$10)))</f>
        <v>15.352700940311239</v>
      </c>
      <c r="T10">
        <f>1/(1+$S$10)</f>
        <v>6.1151977502070506E-2</v>
      </c>
      <c r="U10">
        <f>IF(ISERROR($I$10), 0, $I$10)</f>
        <v>-6.3101663248001427E-2</v>
      </c>
    </row>
    <row r="11" spans="1:21" x14ac:dyDescent="0.25">
      <c r="A11">
        <v>2</v>
      </c>
      <c r="B11">
        <v>2002</v>
      </c>
      <c r="C11" s="2">
        <v>0</v>
      </c>
      <c r="D11" s="6">
        <v>5.06413E-2</v>
      </c>
      <c r="E11" s="6">
        <v>-8.6698899999999995E-2</v>
      </c>
      <c r="F11" s="6">
        <v>4.5355199999999998E-2</v>
      </c>
      <c r="G11" s="6">
        <v>0.25335439999999998</v>
      </c>
      <c r="H11" s="6">
        <v>0.34205629999999998</v>
      </c>
      <c r="I11">
        <f>$C$11*LN($T$11)+(1-$C$11)*LN(1-$T$11)</f>
        <v>-9.3392020967002679E-2</v>
      </c>
      <c r="Q11">
        <f>1/(1+EXP(-(0 + SUMPRODUCT($K$2:$O$2,$D$11:$H$11))))</f>
        <v>8.9163636653812106E-2</v>
      </c>
      <c r="S11">
        <f>EXP(-(0 + SUMPRODUCT($K$2:$O$2,$D$11:$H$11)))</f>
        <v>10.215334384381528</v>
      </c>
      <c r="T11">
        <f>1/(1+$S$11)</f>
        <v>8.9163636653812106E-2</v>
      </c>
      <c r="U11">
        <f>IF(ISERROR($I$11), 0, $I$11)</f>
        <v>-9.3392020967002679E-2</v>
      </c>
    </row>
    <row r="12" spans="1:21" x14ac:dyDescent="0.25">
      <c r="A12">
        <v>2</v>
      </c>
      <c r="B12">
        <v>2003</v>
      </c>
      <c r="C12" s="2">
        <v>0</v>
      </c>
      <c r="D12" s="6">
        <v>0.1210532</v>
      </c>
      <c r="E12" s="6">
        <v>-0.1140413</v>
      </c>
      <c r="F12" s="6">
        <v>3.72976E-2</v>
      </c>
      <c r="G12" s="6">
        <v>0.45717649999999999</v>
      </c>
      <c r="H12" s="6">
        <v>0.31212220000000002</v>
      </c>
      <c r="I12">
        <f>$C$12*LN($T$12)+(1-$C$12)*LN(1-$T$12)</f>
        <v>-5.2511340779288013E-2</v>
      </c>
      <c r="Q12">
        <f>1/(1+EXP(-(0 + SUMPRODUCT($K$2:$O$2,$D$12:$H$12))))</f>
        <v>5.1156439630612865E-2</v>
      </c>
      <c r="S12">
        <f>EXP(-(0 + SUMPRODUCT($K$2:$O$2,$D$12:$H$12)))</f>
        <v>18.547881111757107</v>
      </c>
      <c r="T12">
        <f>1/(1+$S$12)</f>
        <v>5.1156439630612865E-2</v>
      </c>
      <c r="U12">
        <f>IF(ISERROR($I$12), 0, $I$12)</f>
        <v>-5.2511340779288013E-2</v>
      </c>
    </row>
    <row r="13" spans="1:21" x14ac:dyDescent="0.25">
      <c r="A13">
        <v>3</v>
      </c>
      <c r="B13">
        <v>1999</v>
      </c>
      <c r="C13" s="2">
        <v>0</v>
      </c>
      <c r="D13" s="6">
        <v>-3.6352700000000002E-2</v>
      </c>
      <c r="E13" s="6">
        <v>0.26696360000000002</v>
      </c>
      <c r="F13" s="6">
        <v>4.7610699999999999E-2</v>
      </c>
      <c r="G13" s="6">
        <v>0.58529940000000003</v>
      </c>
      <c r="H13" s="6">
        <v>0.21168239999999999</v>
      </c>
      <c r="I13">
        <f>$C$13*LN($T$13)+(1-$C$13)*LN(1-$T$13)</f>
        <v>-2.4040764392245454E-2</v>
      </c>
      <c r="Q13">
        <f>1/(1+EXP(-(0 + SUMPRODUCT($K$2:$O$2,$D$13:$H$13))))</f>
        <v>2.3754087124553562E-2</v>
      </c>
      <c r="S13">
        <f>EXP(-(0 + SUMPRODUCT($K$2:$O$2,$D$13:$H$13)))</f>
        <v>41.098018532833606</v>
      </c>
      <c r="T13">
        <f>1/(1+$S$13)</f>
        <v>2.3754087124553562E-2</v>
      </c>
      <c r="U13">
        <f>IF(ISERROR($I$13), 0, $I$13)</f>
        <v>-2.4040764392245454E-2</v>
      </c>
    </row>
    <row r="14" spans="1:21" x14ac:dyDescent="0.25">
      <c r="A14">
        <v>3</v>
      </c>
      <c r="B14">
        <v>2000</v>
      </c>
      <c r="C14" s="2">
        <v>0</v>
      </c>
      <c r="D14" s="6">
        <v>-3.5422700000000001E-2</v>
      </c>
      <c r="E14" s="6">
        <v>0.25279299999999999</v>
      </c>
      <c r="F14" s="6">
        <v>3.1855300000000003E-2</v>
      </c>
      <c r="G14" s="6">
        <v>0.3274492</v>
      </c>
      <c r="H14" s="6">
        <v>0.2120515</v>
      </c>
      <c r="I14">
        <f>$C$14*LN($T$14)+(1-$C$14)*LN(1-$T$14)</f>
        <v>-8.3059449983797357E-2</v>
      </c>
      <c r="Q14">
        <f>1/(1+EXP(-(0 + SUMPRODUCT($K$2:$O$2,$D$14:$H$14))))</f>
        <v>7.9703566014298899E-2</v>
      </c>
      <c r="S14">
        <f>EXP(-(0 + SUMPRODUCT($K$2:$O$2,$D$14:$H$14)))</f>
        <v>11.54649007574641</v>
      </c>
      <c r="T14">
        <f>1/(1+$S$14)</f>
        <v>7.9703566014298899E-2</v>
      </c>
      <c r="U14">
        <f>IF(ISERROR($I$14), 0, $I$14)</f>
        <v>-8.3059449983797357E-2</v>
      </c>
    </row>
    <row r="15" spans="1:21" x14ac:dyDescent="0.25">
      <c r="A15">
        <v>3</v>
      </c>
      <c r="B15">
        <v>2001</v>
      </c>
      <c r="C15" s="2">
        <v>0</v>
      </c>
      <c r="D15" s="6">
        <v>1.5918E-3</v>
      </c>
      <c r="E15" s="6">
        <v>0.14866099999999999</v>
      </c>
      <c r="F15" s="6">
        <v>-2.6662999999999999E-3</v>
      </c>
      <c r="G15" s="6">
        <v>0.16205120000000001</v>
      </c>
      <c r="H15" s="6">
        <v>0.15609219999999999</v>
      </c>
      <c r="I15">
        <f>$C$15*LN($T$15)+(1-$C$15)*LN(1-$T$15)</f>
        <v>-0.29418064474288669</v>
      </c>
      <c r="Q15">
        <f>1/(1+EXP(-(0 + SUMPRODUCT($K$2:$O$2,$D$15:$H$15))))</f>
        <v>0.25485812667749369</v>
      </c>
      <c r="S15">
        <f>EXP(-(0 + SUMPRODUCT($K$2:$O$2,$D$15:$H$15)))</f>
        <v>2.9237516693569465</v>
      </c>
      <c r="T15">
        <f>1/(1+$S$15)</f>
        <v>0.25485812667749369</v>
      </c>
      <c r="U15">
        <f>IF(ISERROR($I$15), 0, $I$15)</f>
        <v>-0.29418064474288669</v>
      </c>
    </row>
    <row r="16" spans="1:21" x14ac:dyDescent="0.25">
      <c r="A16">
        <v>3</v>
      </c>
      <c r="B16">
        <v>2002</v>
      </c>
      <c r="C16" s="2">
        <v>0</v>
      </c>
      <c r="D16" s="6">
        <v>-4.87345E-2</v>
      </c>
      <c r="E16" s="6">
        <v>1.6938700000000001E-2</v>
      </c>
      <c r="F16" s="6">
        <v>8.6358000000000008E-3</v>
      </c>
      <c r="G16" s="6">
        <v>7.3447499999999999E-2</v>
      </c>
      <c r="H16" s="6">
        <v>0.1641156</v>
      </c>
      <c r="I16">
        <f>$C$16*LN($T$16)+(1-$C$16)*LN(1-$T$16)</f>
        <v>-0.37101171850709941</v>
      </c>
      <c r="Q16">
        <f>1/(1+EXP(-(0 + SUMPRODUCT($K$2:$O$2,$D$16:$H$16))))</f>
        <v>0.30996414467865963</v>
      </c>
      <c r="S16">
        <f>EXP(-(0 + SUMPRODUCT($K$2:$O$2,$D$16:$H$16)))</f>
        <v>2.2261795990523412</v>
      </c>
      <c r="T16">
        <f>1/(1+$S$16)</f>
        <v>0.30996414467865963</v>
      </c>
      <c r="U16">
        <f>IF(ISERROR($I$16), 0, $I$16)</f>
        <v>-0.37101171850709941</v>
      </c>
    </row>
    <row r="17" spans="1:21" x14ac:dyDescent="0.25">
      <c r="A17">
        <v>3</v>
      </c>
      <c r="B17">
        <v>2003</v>
      </c>
      <c r="C17" s="2">
        <v>0</v>
      </c>
      <c r="D17" s="6">
        <v>-3.41435E-2</v>
      </c>
      <c r="E17" s="6">
        <v>-1.33432E-2</v>
      </c>
      <c r="F17" s="6">
        <v>2.3561700000000001E-2</v>
      </c>
      <c r="G17" s="6">
        <v>0.10368819999999999</v>
      </c>
      <c r="H17" s="6">
        <v>0.17739460000000001</v>
      </c>
      <c r="I17">
        <f>$C$17*LN($T$17)+(1-$C$17)*LN(1-$T$17)</f>
        <v>-0.27859983214212802</v>
      </c>
      <c r="Q17">
        <f>1/(1+EXP(-(0 + SUMPRODUCT($K$2:$O$2,$D$17:$H$17))))</f>
        <v>0.24315729325040822</v>
      </c>
      <c r="S17">
        <f>EXP(-(0 + SUMPRODUCT($K$2:$O$2,$D$17:$H$17)))</f>
        <v>3.1125642855802811</v>
      </c>
      <c r="T17">
        <f>1/(1+$S$17)</f>
        <v>0.24315729325040822</v>
      </c>
      <c r="U17">
        <f>IF(ISERROR($I$17), 0, $I$17)</f>
        <v>-0.27859983214212802</v>
      </c>
    </row>
    <row r="18" spans="1:21" x14ac:dyDescent="0.25">
      <c r="A18">
        <v>3</v>
      </c>
      <c r="B18">
        <v>2004</v>
      </c>
      <c r="C18" s="2">
        <v>0</v>
      </c>
      <c r="D18" s="6">
        <v>-3.4844300000000002E-2</v>
      </c>
      <c r="E18" s="6">
        <v>-4.1509200000000003E-2</v>
      </c>
      <c r="F18" s="6">
        <v>1.73981E-2</v>
      </c>
      <c r="G18" s="6">
        <v>8.6528999999999995E-2</v>
      </c>
      <c r="H18" s="6">
        <v>0.18687509999999999</v>
      </c>
      <c r="I18">
        <f>$C$18*LN($T$18)+(1-$C$18)*LN(1-$T$18)</f>
        <v>-0.31979408918064273</v>
      </c>
      <c r="Q18">
        <f>1/(1+EXP(-(0 + SUMPRODUCT($K$2:$O$2,$D$18:$H$18))))</f>
        <v>0.27370142558796012</v>
      </c>
      <c r="S18">
        <f>EXP(-(0 + SUMPRODUCT($K$2:$O$2,$D$18:$H$18)))</f>
        <v>2.653616337042525</v>
      </c>
      <c r="T18">
        <f>1/(1+$S$18)</f>
        <v>0.27370142558796012</v>
      </c>
      <c r="U18">
        <f>IF(ISERROR($I$18), 0, $I$18)</f>
        <v>-0.31979408918064273</v>
      </c>
    </row>
    <row r="19" spans="1:21" x14ac:dyDescent="0.25">
      <c r="A19">
        <v>4</v>
      </c>
      <c r="B19">
        <v>1995</v>
      </c>
      <c r="C19" s="2">
        <v>0</v>
      </c>
      <c r="D19" s="6">
        <v>2.37284E-2</v>
      </c>
      <c r="E19" s="6">
        <v>4.6904599999999998E-2</v>
      </c>
      <c r="F19" s="6">
        <v>4.72968E-2</v>
      </c>
      <c r="G19" s="6">
        <v>0.55471930000000003</v>
      </c>
      <c r="H19" s="6">
        <v>7.2571899999999995E-2</v>
      </c>
      <c r="I19">
        <f>$C$19*LN($T$19)+(1-$C$19)*LN(1-$T$19)</f>
        <v>-4.4494035402383655E-2</v>
      </c>
      <c r="Q19">
        <f>1/(1+EXP(-(0 + SUMPRODUCT($K$2:$O$2,$D$19:$H$19))))</f>
        <v>4.3518694897280781E-2</v>
      </c>
      <c r="S19">
        <f>EXP(-(0 + SUMPRODUCT($K$2:$O$2,$D$19:$H$19)))</f>
        <v>21.978630272813717</v>
      </c>
      <c r="T19">
        <f>1/(1+$S$19)</f>
        <v>4.3518694897280781E-2</v>
      </c>
      <c r="U19">
        <f>IF(ISERROR($I$19), 0, $I$19)</f>
        <v>-4.4494035402383655E-2</v>
      </c>
    </row>
    <row r="20" spans="1:21" x14ac:dyDescent="0.25">
      <c r="A20">
        <v>4</v>
      </c>
      <c r="B20">
        <v>1996</v>
      </c>
      <c r="C20" s="2">
        <v>0</v>
      </c>
      <c r="D20" s="6">
        <v>1.53945E-2</v>
      </c>
      <c r="E20" s="6">
        <v>7.6581200000000002E-2</v>
      </c>
      <c r="F20" s="6">
        <v>3.4475400000000003E-2</v>
      </c>
      <c r="G20" s="6">
        <v>0.6033657</v>
      </c>
      <c r="H20" s="6">
        <v>9.4719200000000003E-2</v>
      </c>
      <c r="I20">
        <f>$C$20*LN($T$20)+(1-$C$20)*LN(1-$T$20)</f>
        <v>-4.090284791455738E-2</v>
      </c>
      <c r="Q20">
        <f>1/(1+EXP(-(0 + SUMPRODUCT($K$2:$O$2,$D$20:$H$20))))</f>
        <v>4.0077616120724448E-2</v>
      </c>
      <c r="S20">
        <f>EXP(-(0 + SUMPRODUCT($K$2:$O$2,$D$20:$H$20)))</f>
        <v>23.951583871349378</v>
      </c>
      <c r="T20">
        <f>1/(1+$S$20)</f>
        <v>4.0077616120724448E-2</v>
      </c>
      <c r="U20">
        <f>IF(ISERROR($I$20), 0, $I$20)</f>
        <v>-4.090284791455738E-2</v>
      </c>
    </row>
    <row r="21" spans="1:21" x14ac:dyDescent="0.25">
      <c r="A21">
        <v>4</v>
      </c>
      <c r="B21">
        <v>1997</v>
      </c>
      <c r="C21" s="2">
        <v>0</v>
      </c>
      <c r="D21" s="6">
        <v>2.5840800000000001E-2</v>
      </c>
      <c r="E21" s="6">
        <v>0.1059324</v>
      </c>
      <c r="F21" s="6">
        <v>4.3509800000000001E-2</v>
      </c>
      <c r="G21" s="6">
        <v>0.7934194</v>
      </c>
      <c r="H21" s="6">
        <v>9.9376999999999993E-2</v>
      </c>
      <c r="I21">
        <f>$C$21*LN($T$21)+(1-$C$21)*LN(1-$T$21)</f>
        <v>-1.6460064416690273E-2</v>
      </c>
      <c r="Q21">
        <f>1/(1+EXP(-(0 + SUMPRODUCT($K$2:$O$2,$D$21:$H$21))))</f>
        <v>1.6325337772301326E-2</v>
      </c>
      <c r="S21">
        <f>EXP(-(0 + SUMPRODUCT($K$2:$O$2,$D$21:$H$21)))</f>
        <v>60.254475340575659</v>
      </c>
      <c r="T21">
        <f>1/(1+$S$21)</f>
        <v>1.6325337772301326E-2</v>
      </c>
      <c r="U21">
        <f>IF(ISERROR($I$21), 0, $I$21)</f>
        <v>-1.6460064416690273E-2</v>
      </c>
    </row>
    <row r="22" spans="1:21" x14ac:dyDescent="0.25">
      <c r="A22">
        <v>4</v>
      </c>
      <c r="B22">
        <v>1998</v>
      </c>
      <c r="C22" s="2">
        <v>0</v>
      </c>
      <c r="D22" s="6">
        <v>9.5810000000000003E-4</v>
      </c>
      <c r="E22" s="6">
        <v>0.1224919</v>
      </c>
      <c r="F22" s="6">
        <v>3.6776299999999998E-2</v>
      </c>
      <c r="G22" s="6">
        <v>0.81861150000000005</v>
      </c>
      <c r="H22" s="6">
        <v>9.2793899999999999E-2</v>
      </c>
      <c r="I22">
        <f>$C$22*LN($T$22)+(1-$C$22)*LN(1-$T$22)</f>
        <v>-1.6300032784627369E-2</v>
      </c>
      <c r="Q22">
        <f>1/(1+EXP(-(0 + SUMPRODUCT($K$2:$O$2,$D$22:$H$22))))</f>
        <v>1.6167906113999448E-2</v>
      </c>
      <c r="S22">
        <f>EXP(-(0 + SUMPRODUCT($K$2:$O$2,$D$22:$H$22)))</f>
        <v>60.850928187548121</v>
      </c>
      <c r="T22">
        <f>1/(1+$S$22)</f>
        <v>1.6167906113999448E-2</v>
      </c>
      <c r="U22">
        <f>IF(ISERROR($I$22), 0, $I$22)</f>
        <v>-1.6300032784627369E-2</v>
      </c>
    </row>
    <row r="23" spans="1:21" x14ac:dyDescent="0.25">
      <c r="A23">
        <v>4</v>
      </c>
      <c r="B23">
        <v>1999</v>
      </c>
      <c r="C23" s="2">
        <v>0</v>
      </c>
      <c r="D23" s="6">
        <v>3.9468799999999998E-2</v>
      </c>
      <c r="E23" s="6">
        <v>0.14383109999999999</v>
      </c>
      <c r="F23" s="6">
        <v>2.4667000000000001E-2</v>
      </c>
      <c r="G23" s="6">
        <v>0.6260791</v>
      </c>
      <c r="H23" s="6">
        <v>0.1224316</v>
      </c>
      <c r="I23">
        <f>$C$23*LN($T$23)+(1-$C$23)*LN(1-$T$23)</f>
        <v>-3.8541373725008585E-2</v>
      </c>
      <c r="Q23">
        <f>1/(1+EXP(-(0 + SUMPRODUCT($K$2:$O$2,$D$23:$H$23))))</f>
        <v>3.7808105546573378E-2</v>
      </c>
      <c r="S23">
        <f>EXP(-(0 + SUMPRODUCT($K$2:$O$2,$D$23:$H$23)))</f>
        <v>25.449354855089585</v>
      </c>
      <c r="T23">
        <f>1/(1+$S$23)</f>
        <v>3.7808105546573378E-2</v>
      </c>
      <c r="U23">
        <f>IF(ISERROR($I$23), 0, $I$23)</f>
        <v>-3.8541373725008585E-2</v>
      </c>
    </row>
    <row r="24" spans="1:21" x14ac:dyDescent="0.25">
      <c r="A24">
        <v>4</v>
      </c>
      <c r="B24">
        <v>2000</v>
      </c>
      <c r="C24" s="2">
        <v>0</v>
      </c>
      <c r="D24" s="6">
        <v>-4.5802000000000002E-2</v>
      </c>
      <c r="E24" s="6">
        <v>0.14746719999999999</v>
      </c>
      <c r="F24" s="6">
        <v>4.2033500000000001E-2</v>
      </c>
      <c r="G24" s="6">
        <v>0.89065989999999995</v>
      </c>
      <c r="H24" s="6">
        <v>0.14724019999999999</v>
      </c>
      <c r="I24">
        <f>$C$24*LN($T$24)+(1-$C$24)*LN(1-$T$24)</f>
        <v>-9.7799766272093965E-3</v>
      </c>
      <c r="Q24">
        <f>1/(1+EXP(-(0 + SUMPRODUCT($K$2:$O$2,$D$24:$H$24))))</f>
        <v>9.7323081811249157E-3</v>
      </c>
      <c r="S24">
        <f>EXP(-(0 + SUMPRODUCT($K$2:$O$2,$D$24:$H$24)))</f>
        <v>101.75054811143622</v>
      </c>
      <c r="T24">
        <f>1/(1+$S$24)</f>
        <v>9.7323081811249157E-3</v>
      </c>
      <c r="U24">
        <f>IF(ISERROR($I$24), 0, $I$24)</f>
        <v>-9.7799766272093965E-3</v>
      </c>
    </row>
    <row r="25" spans="1:21" x14ac:dyDescent="0.25">
      <c r="A25">
        <v>4</v>
      </c>
      <c r="B25">
        <v>2001</v>
      </c>
      <c r="C25" s="2">
        <v>0</v>
      </c>
      <c r="D25" s="6">
        <v>-1.2081400000000001E-2</v>
      </c>
      <c r="E25" s="6">
        <v>0.14284669999999999</v>
      </c>
      <c r="F25" s="6">
        <v>3.6204699999999999E-2</v>
      </c>
      <c r="G25" s="6">
        <v>0.68315539999999997</v>
      </c>
      <c r="H25" s="6">
        <v>0.1103368</v>
      </c>
      <c r="I25">
        <f>$C$25*LN($T$25)+(1-$C$25)*LN(1-$T$25)</f>
        <v>-2.6540804242731669E-2</v>
      </c>
      <c r="Q25">
        <f>1/(1+EXP(-(0 + SUMPRODUCT($K$2:$O$2,$D$25:$H$25))))</f>
        <v>2.6191692485718666E-2</v>
      </c>
      <c r="S25">
        <f>EXP(-(0 + SUMPRODUCT($K$2:$O$2,$D$25:$H$25)))</f>
        <v>37.180045086634323</v>
      </c>
      <c r="T25">
        <f>1/(1+$S$25)</f>
        <v>2.6191692485718666E-2</v>
      </c>
      <c r="U25">
        <f>IF(ISERROR($I$25), 0, $I$25)</f>
        <v>-2.6540804242731669E-2</v>
      </c>
    </row>
    <row r="26" spans="1:21" x14ac:dyDescent="0.25">
      <c r="A26">
        <v>4</v>
      </c>
      <c r="B26">
        <v>2002</v>
      </c>
      <c r="C26" s="2">
        <v>0</v>
      </c>
      <c r="D26" s="6">
        <v>-1.0013000000000001E-3</v>
      </c>
      <c r="E26" s="6">
        <v>0.15111330000000001</v>
      </c>
      <c r="F26" s="6">
        <v>3.3298899999999999E-2</v>
      </c>
      <c r="G26" s="6">
        <v>0.5751773</v>
      </c>
      <c r="H26" s="6">
        <v>8.8600200000000004E-2</v>
      </c>
      <c r="I26">
        <f>$C$26*LN($T$26)+(1-$C$26)*LN(1-$T$26)</f>
        <v>-4.412473589644738E-2</v>
      </c>
      <c r="Q26">
        <f>1/(1+EXP(-(0 + SUMPRODUCT($K$2:$O$2,$D$26:$H$26))))</f>
        <v>4.3165401592362762E-2</v>
      </c>
      <c r="S26">
        <f>EXP(-(0 + SUMPRODUCT($K$2:$O$2,$D$26:$H$26)))</f>
        <v>22.166702106553078</v>
      </c>
      <c r="T26">
        <f>1/(1+$S$26)</f>
        <v>4.3165401592362762E-2</v>
      </c>
      <c r="U26">
        <f>IF(ISERROR($I$26), 0, $I$26)</f>
        <v>-4.412473589644738E-2</v>
      </c>
    </row>
    <row r="27" spans="1:21" x14ac:dyDescent="0.25">
      <c r="A27">
        <v>4</v>
      </c>
      <c r="B27">
        <v>2003</v>
      </c>
      <c r="C27" s="2">
        <v>0</v>
      </c>
      <c r="D27" s="6">
        <v>9.7894999999999996E-3</v>
      </c>
      <c r="E27" s="6">
        <v>0.14604919999999999</v>
      </c>
      <c r="F27" s="6">
        <v>4.2586600000000002E-2</v>
      </c>
      <c r="G27" s="6">
        <v>0.57736209999999999</v>
      </c>
      <c r="H27" s="6">
        <v>0.1117286</v>
      </c>
      <c r="I27">
        <f>$C$27*LN($T$27)+(1-$C$27)*LN(1-$T$27)</f>
        <v>-3.6798971653714575E-2</v>
      </c>
      <c r="Q27">
        <f>1/(1+EXP(-(0 + SUMPRODUCT($K$2:$O$2,$D$27:$H$27))))</f>
        <v>3.6130118957566897E-2</v>
      </c>
      <c r="S27">
        <f>EXP(-(0 + SUMPRODUCT($K$2:$O$2,$D$27:$H$27)))</f>
        <v>26.677738929518952</v>
      </c>
      <c r="T27">
        <f>1/(1+$S$27)</f>
        <v>3.6130118957566897E-2</v>
      </c>
      <c r="U27">
        <f>IF(ISERROR($I$27), 0, $I$27)</f>
        <v>-3.6798971653714575E-2</v>
      </c>
    </row>
    <row r="28" spans="1:21" x14ac:dyDescent="0.25">
      <c r="A28">
        <v>4</v>
      </c>
      <c r="B28">
        <v>2004</v>
      </c>
      <c r="C28" s="2">
        <v>0</v>
      </c>
      <c r="D28" s="6">
        <v>-7.9076000000000007E-3</v>
      </c>
      <c r="E28" s="6">
        <v>0.16433829999999999</v>
      </c>
      <c r="F28" s="6">
        <v>4.5520600000000001E-2</v>
      </c>
      <c r="G28" s="6">
        <v>0.62229690000000004</v>
      </c>
      <c r="H28" s="6">
        <v>0.10629379999999999</v>
      </c>
      <c r="I28">
        <f>$C$28*LN($T$28)+(1-$C$28)*LN(1-$T$28)</f>
        <v>-2.9360346274340549E-2</v>
      </c>
      <c r="Q28">
        <f>1/(1+EXP(-(0 + SUMPRODUCT($K$2:$O$2,$D$28:$H$28))))</f>
        <v>2.8933518775832917E-2</v>
      </c>
      <c r="S28">
        <f>EXP(-(0 + SUMPRODUCT($K$2:$O$2,$D$28:$H$28)))</f>
        <v>33.561990463298315</v>
      </c>
      <c r="T28">
        <f>1/(1+$S$28)</f>
        <v>2.8933518775832917E-2</v>
      </c>
      <c r="U28">
        <f>IF(ISERROR($I$28), 0, $I$28)</f>
        <v>-2.9360346274340549E-2</v>
      </c>
    </row>
    <row r="29" spans="1:21" x14ac:dyDescent="0.25">
      <c r="A29">
        <v>5</v>
      </c>
      <c r="B29">
        <v>1999</v>
      </c>
      <c r="C29" s="2">
        <v>0</v>
      </c>
      <c r="D29" s="6">
        <v>0.1523052</v>
      </c>
      <c r="E29" s="6">
        <v>0.42399959999999998</v>
      </c>
      <c r="F29" s="6">
        <v>9.6685999999999994E-2</v>
      </c>
      <c r="G29" s="6">
        <v>7.9581249999999999</v>
      </c>
      <c r="H29" s="6">
        <v>0.27485520000000002</v>
      </c>
      <c r="I29">
        <f>$C$29*LN($T$29)+(1-$C$29)*LN(1-$T$29)</f>
        <v>-1.4432899320127045E-15</v>
      </c>
      <c r="Q29">
        <f>1/(1+EXP(-(0 + SUMPRODUCT($K$2:$O$2,$D$29:$H$29))))</f>
        <v>1.4418699374125488E-15</v>
      </c>
      <c r="S29">
        <f>EXP(-(0 + SUMPRODUCT($K$2:$O$2,$D$29:$H$29)))</f>
        <v>693543830863489.25</v>
      </c>
      <c r="T29">
        <f>1/(1+$S$29)</f>
        <v>1.4418699374125488E-15</v>
      </c>
      <c r="U29">
        <f>IF(ISERROR($I$29), 0, $I$29)</f>
        <v>-1.4432899320127045E-15</v>
      </c>
    </row>
    <row r="30" spans="1:21" x14ac:dyDescent="0.25">
      <c r="A30">
        <v>5</v>
      </c>
      <c r="B30">
        <v>2000</v>
      </c>
      <c r="C30" s="2">
        <v>0</v>
      </c>
      <c r="D30" s="6">
        <v>0.23382030000000001</v>
      </c>
      <c r="E30" s="6">
        <v>0.46695249999999999</v>
      </c>
      <c r="F30" s="6">
        <v>9.2200799999999999E-2</v>
      </c>
      <c r="G30" s="6">
        <v>11.16999</v>
      </c>
      <c r="H30" s="6">
        <v>0.2733042</v>
      </c>
      <c r="I30">
        <f>$C$30*LN($T$30)+(1-$C$30)*LN(1-$T$30)</f>
        <v>0</v>
      </c>
      <c r="Q30">
        <f>1/(1+EXP(-(0 + SUMPRODUCT($K$2:$O$2,$D$30:$H$30))))</f>
        <v>3.9267136423122146E-21</v>
      </c>
      <c r="S30">
        <f>EXP(-(0 + SUMPRODUCT($K$2:$O$2,$D$30:$H$30)))</f>
        <v>2.5466588376206567E+20</v>
      </c>
      <c r="T30">
        <f>1/(1+$S$30)</f>
        <v>3.9267136423122146E-21</v>
      </c>
      <c r="U30">
        <f>IF(ISERROR($I$30), 0, $I$30)</f>
        <v>0</v>
      </c>
    </row>
    <row r="31" spans="1:21" x14ac:dyDescent="0.25">
      <c r="A31">
        <v>5</v>
      </c>
      <c r="B31">
        <v>2001</v>
      </c>
      <c r="C31" s="2">
        <v>0</v>
      </c>
      <c r="D31" s="6">
        <v>4.7898799999999998E-2</v>
      </c>
      <c r="E31" s="6">
        <v>0.31650410000000001</v>
      </c>
      <c r="F31" s="6">
        <v>8.3631700000000003E-2</v>
      </c>
      <c r="G31" s="6">
        <v>6.1182309999999998</v>
      </c>
      <c r="H31" s="6">
        <v>0.2136721</v>
      </c>
      <c r="I31">
        <f>$C$31*LN($T$31)+(1-$C$31)*LN(1-$T$31)</f>
        <v>-3.3595348725213669E-12</v>
      </c>
      <c r="Q31">
        <f>1/(1+EXP(-(0 + SUMPRODUCT($K$2:$O$2,$D$31:$H$31))))</f>
        <v>3.3595217776800822E-12</v>
      </c>
      <c r="S31">
        <f>EXP(-(0 + SUMPRODUCT($K$2:$O$2,$D$31:$H$31)))</f>
        <v>297661413192.91895</v>
      </c>
      <c r="T31">
        <f>1/(1+$S$31)</f>
        <v>3.3595217776800822E-12</v>
      </c>
      <c r="U31">
        <f>IF(ISERROR($I$31), 0, $I$31)</f>
        <v>-3.3595348725213669E-12</v>
      </c>
    </row>
    <row r="32" spans="1:21" x14ac:dyDescent="0.25">
      <c r="A32">
        <v>5</v>
      </c>
      <c r="B32">
        <v>2002</v>
      </c>
      <c r="C32" s="2">
        <v>0</v>
      </c>
      <c r="D32" s="6">
        <v>0.1230267</v>
      </c>
      <c r="E32" s="6">
        <v>0.36383959999999999</v>
      </c>
      <c r="F32" s="6">
        <v>7.2795799999999994E-2</v>
      </c>
      <c r="G32" s="6">
        <v>4.6303539999999996</v>
      </c>
      <c r="H32" s="6">
        <v>0.2169732</v>
      </c>
      <c r="I32">
        <f>$C$32*LN($T$32)+(1-$C$32)*LN(1-$T$32)</f>
        <v>-1.4778713819203847E-9</v>
      </c>
      <c r="Q32">
        <f>1/(1+EXP(-(0 + SUMPRODUCT($K$2:$O$2,$D$32:$H$32))))</f>
        <v>1.4778714213188548E-9</v>
      </c>
      <c r="S32">
        <f>EXP(-(0 + SUMPRODUCT($K$2:$O$2,$D$32:$H$32)))</f>
        <v>676648850.5676136</v>
      </c>
      <c r="T32">
        <f>1/(1+$S$32)</f>
        <v>1.4778714213188548E-9</v>
      </c>
      <c r="U32">
        <f>IF(ISERROR($I$32), 0, $I$32)</f>
        <v>-1.4778713819203847E-9</v>
      </c>
    </row>
    <row r="33" spans="1:21" x14ac:dyDescent="0.25">
      <c r="A33">
        <v>5</v>
      </c>
      <c r="B33">
        <v>2003</v>
      </c>
      <c r="C33" s="2">
        <v>0</v>
      </c>
      <c r="D33" s="6">
        <v>0.13820850000000001</v>
      </c>
      <c r="E33" s="6">
        <v>0.41132210000000002</v>
      </c>
      <c r="F33" s="6">
        <v>7.6402200000000003E-2</v>
      </c>
      <c r="G33" s="6">
        <v>5.3768060000000002</v>
      </c>
      <c r="H33" s="6">
        <v>0.22068779999999999</v>
      </c>
      <c r="I33">
        <f>$C$33*LN($T$33)+(1-$C$33)*LN(1-$T$33)</f>
        <v>-6.7562067054333909E-11</v>
      </c>
      <c r="Q33">
        <f>1/(1+EXP(-(0 + SUMPRODUCT($K$2:$O$2,$D$33:$H$33))))</f>
        <v>6.7562076136080523E-11</v>
      </c>
      <c r="S33">
        <f>EXP(-(0 + SUMPRODUCT($K$2:$O$2,$D$33:$H$33)))</f>
        <v>14801202939.919764</v>
      </c>
      <c r="T33">
        <f>1/(1+$S$33)</f>
        <v>6.7562076136080523E-11</v>
      </c>
      <c r="U33">
        <f>IF(ISERROR($I$33), 0, $I$33)</f>
        <v>-6.7562067054333909E-11</v>
      </c>
    </row>
    <row r="34" spans="1:21" x14ac:dyDescent="0.25">
      <c r="A34">
        <v>5</v>
      </c>
      <c r="B34">
        <v>2004</v>
      </c>
      <c r="C34" s="2">
        <v>0</v>
      </c>
      <c r="D34" s="6">
        <v>0.15924140000000001</v>
      </c>
      <c r="E34" s="6">
        <v>0.42921550000000003</v>
      </c>
      <c r="F34" s="6">
        <v>6.9641900000000007E-2</v>
      </c>
      <c r="G34" s="6">
        <v>5.0608820000000003</v>
      </c>
      <c r="H34" s="6">
        <v>0.22095290000000001</v>
      </c>
      <c r="I34">
        <f>$C$34*LN($T$34)+(1-$C$34)*LN(1-$T$34)</f>
        <v>-2.6111190990574827E-10</v>
      </c>
      <c r="Q34">
        <f>1/(1+EXP(-(0 + SUMPRODUCT($K$2:$O$2,$D$34:$H$34))))</f>
        <v>2.6111186503820714E-10</v>
      </c>
      <c r="S34">
        <f>EXP(-(0 + SUMPRODUCT($K$2:$O$2,$D$34:$H$34)))</f>
        <v>3829776175.0220098</v>
      </c>
      <c r="T34">
        <f>1/(1+$S$34)</f>
        <v>2.6111186503820714E-10</v>
      </c>
      <c r="U34">
        <f>IF(ISERROR($I$34), 0, $I$34)</f>
        <v>-2.6111190990574827E-10</v>
      </c>
    </row>
    <row r="35" spans="1:21" x14ac:dyDescent="0.25">
      <c r="A35">
        <v>6</v>
      </c>
      <c r="B35">
        <v>1998</v>
      </c>
      <c r="C35" s="2">
        <v>0</v>
      </c>
      <c r="D35" s="6">
        <v>7.9795599999999994E-2</v>
      </c>
      <c r="E35" s="6">
        <v>9.5275899999999997E-2</v>
      </c>
      <c r="F35" s="6">
        <v>1.5059899999999999E-2</v>
      </c>
      <c r="G35" s="6">
        <v>0.74610019999999999</v>
      </c>
      <c r="H35" s="6">
        <v>0.14264550000000001</v>
      </c>
      <c r="I35">
        <f>$C$35*LN($T$35)+(1-$C$35)*LN(1-$T$35)</f>
        <v>-2.7658479641753879E-2</v>
      </c>
      <c r="Q35">
        <f>1/(1+EXP(-(0 + SUMPRODUCT($K$2:$O$2,$D$35:$H$35))))</f>
        <v>2.7279486061092425E-2</v>
      </c>
      <c r="S35">
        <f>EXP(-(0 + SUMPRODUCT($K$2:$O$2,$D$35:$H$35)))</f>
        <v>35.65758210255499</v>
      </c>
      <c r="T35">
        <f>1/(1+$S$35)</f>
        <v>2.7279486061092425E-2</v>
      </c>
      <c r="U35">
        <f>IF(ISERROR($I$35), 0, $I$35)</f>
        <v>-2.7658479641753879E-2</v>
      </c>
    </row>
    <row r="36" spans="1:21" x14ac:dyDescent="0.25">
      <c r="A36">
        <v>6</v>
      </c>
      <c r="B36">
        <v>1999</v>
      </c>
      <c r="C36" s="2">
        <v>0</v>
      </c>
      <c r="D36" s="6">
        <v>2.9503499999999998E-2</v>
      </c>
      <c r="E36" s="6">
        <v>4.1026199999999999E-2</v>
      </c>
      <c r="F36" s="6">
        <v>3.1301900000000001E-2</v>
      </c>
      <c r="G36" s="6">
        <v>0.80747400000000003</v>
      </c>
      <c r="H36" s="6">
        <v>0.13550599999999999</v>
      </c>
      <c r="I36">
        <f>$C$36*LN($T$36)+(1-$C$36)*LN(1-$T$36)</f>
        <v>-1.8078028662619934E-2</v>
      </c>
      <c r="Q36">
        <f>1/(1+EXP(-(0 + SUMPRODUCT($K$2:$O$2,$D$36:$H$36))))</f>
        <v>1.7915601363679354E-2</v>
      </c>
      <c r="S36">
        <f>EXP(-(0 + SUMPRODUCT($K$2:$O$2,$D$36:$H$36)))</f>
        <v>54.81727231480599</v>
      </c>
      <c r="T36">
        <f>1/(1+$S$36)</f>
        <v>1.7915601363679354E-2</v>
      </c>
      <c r="U36">
        <f>IF(ISERROR($I$36), 0, $I$36)</f>
        <v>-1.8078028662619934E-2</v>
      </c>
    </row>
    <row r="37" spans="1:21" x14ac:dyDescent="0.25">
      <c r="A37">
        <v>6</v>
      </c>
      <c r="B37">
        <v>2000</v>
      </c>
      <c r="C37" s="2">
        <v>0</v>
      </c>
      <c r="D37" s="6">
        <v>2.5676899999999999E-2</v>
      </c>
      <c r="E37" s="6">
        <v>-8.6209000000000008E-3</v>
      </c>
      <c r="F37" s="6">
        <v>6.2634499999999996E-2</v>
      </c>
      <c r="G37" s="6">
        <v>0.76515540000000004</v>
      </c>
      <c r="H37" s="6">
        <v>0.18306990000000001</v>
      </c>
      <c r="I37">
        <f>$C$37*LN($T$37)+(1-$C$37)*LN(1-$T$37)</f>
        <v>-1.2870605814905576E-2</v>
      </c>
      <c r="Q37">
        <f>1/(1+EXP(-(0 + SUMPRODUCT($K$2:$O$2,$D$37:$H$37))))</f>
        <v>1.2788133768782094E-2</v>
      </c>
      <c r="S37">
        <f>EXP(-(0 + SUMPRODUCT($K$2:$O$2,$D$37:$H$37)))</f>
        <v>77.197492932171386</v>
      </c>
      <c r="T37">
        <f>1/(1+$S$37)</f>
        <v>1.2788133768782094E-2</v>
      </c>
      <c r="U37">
        <f>IF(ISERROR($I$37), 0, $I$37)</f>
        <v>-1.2870605814905576E-2</v>
      </c>
    </row>
    <row r="38" spans="1:21" x14ac:dyDescent="0.25">
      <c r="A38">
        <v>6</v>
      </c>
      <c r="B38">
        <v>2001</v>
      </c>
      <c r="C38" s="2">
        <v>0</v>
      </c>
      <c r="D38" s="6">
        <v>4.1828400000000002E-2</v>
      </c>
      <c r="E38" s="6">
        <v>1.4074000000000001E-3</v>
      </c>
      <c r="F38" s="6">
        <v>4.2676600000000002E-2</v>
      </c>
      <c r="G38" s="6">
        <v>0.64149829999999997</v>
      </c>
      <c r="H38" s="6">
        <v>0.13342509999999999</v>
      </c>
      <c r="I38">
        <f>$C$38*LN($T$38)+(1-$C$38)*LN(1-$T$38)</f>
        <v>-3.0891383713772355E-2</v>
      </c>
      <c r="Q38">
        <f>1/(1+EXP(-(0 + SUMPRODUCT($K$2:$O$2,$D$38:$H$38))))</f>
        <v>3.0419120368738173E-2</v>
      </c>
      <c r="S38">
        <f>EXP(-(0 + SUMPRODUCT($K$2:$O$2,$D$38:$H$38)))</f>
        <v>31.874060389586514</v>
      </c>
      <c r="T38">
        <f>1/(1+$S$38)</f>
        <v>3.0419120368738173E-2</v>
      </c>
      <c r="U38">
        <f>IF(ISERROR($I$38), 0, $I$38)</f>
        <v>-3.0891383713772355E-2</v>
      </c>
    </row>
    <row r="39" spans="1:21" x14ac:dyDescent="0.25">
      <c r="A39">
        <v>6</v>
      </c>
      <c r="B39">
        <v>2002</v>
      </c>
      <c r="C39" s="2">
        <v>0</v>
      </c>
      <c r="D39" s="6">
        <v>4.15267E-2</v>
      </c>
      <c r="E39" s="6">
        <v>-3.9614000000000003E-3</v>
      </c>
      <c r="F39" s="6">
        <v>2.5697899999999999E-2</v>
      </c>
      <c r="G39" s="6">
        <v>0.71072610000000003</v>
      </c>
      <c r="H39" s="6">
        <v>0.15321080000000001</v>
      </c>
      <c r="I39">
        <f>$C$39*LN($T$39)+(1-$C$39)*LN(1-$T$39)</f>
        <v>-2.8752928550015083E-2</v>
      </c>
      <c r="Q39">
        <f>1/(1+EXP(-(0 + SUMPRODUCT($K$2:$O$2,$D$39:$H$39))))</f>
        <v>2.8343496606818452E-2</v>
      </c>
      <c r="S39">
        <f>EXP(-(0 + SUMPRODUCT($K$2:$O$2,$D$39:$H$39)))</f>
        <v>34.281462053606859</v>
      </c>
      <c r="T39">
        <f>1/(1+$S$39)</f>
        <v>2.8343496606818452E-2</v>
      </c>
      <c r="U39">
        <f>IF(ISERROR($I$39), 0, $I$39)</f>
        <v>-2.8752928550015083E-2</v>
      </c>
    </row>
    <row r="40" spans="1:21" x14ac:dyDescent="0.25">
      <c r="A40">
        <v>6</v>
      </c>
      <c r="B40">
        <v>2003</v>
      </c>
      <c r="C40" s="2">
        <v>0</v>
      </c>
      <c r="D40" s="6">
        <v>2.1824400000000001E-2</v>
      </c>
      <c r="E40" s="6">
        <v>-2.86293E-2</v>
      </c>
      <c r="F40" s="6">
        <v>3.01915E-2</v>
      </c>
      <c r="G40" s="6">
        <v>0.64877669999999998</v>
      </c>
      <c r="H40" s="6">
        <v>0.1750746</v>
      </c>
      <c r="I40">
        <f>$C$40*LN($T$40)+(1-$C$40)*LN(1-$T$40)</f>
        <v>-3.3393839166588953E-2</v>
      </c>
      <c r="Q40">
        <f>1/(1+EXP(-(0 + SUMPRODUCT($K$2:$O$2,$D$40:$H$40))))</f>
        <v>3.2842419963659948E-2</v>
      </c>
      <c r="S40">
        <f>EXP(-(0 + SUMPRODUCT($K$2:$O$2,$D$40:$H$40)))</f>
        <v>29.448426184991771</v>
      </c>
      <c r="T40">
        <f>1/(1+$S$40)</f>
        <v>3.2842419963659948E-2</v>
      </c>
      <c r="U40">
        <f>IF(ISERROR($I$40), 0, $I$40)</f>
        <v>-3.3393839166588953E-2</v>
      </c>
    </row>
    <row r="41" spans="1:21" x14ac:dyDescent="0.25">
      <c r="A41">
        <v>6</v>
      </c>
      <c r="B41">
        <v>2004</v>
      </c>
      <c r="C41" s="2">
        <v>0</v>
      </c>
      <c r="D41" s="6">
        <v>8.0377000000000001E-3</v>
      </c>
      <c r="E41" s="6">
        <v>-4.7379400000000002E-2</v>
      </c>
      <c r="F41" s="6">
        <v>4.3104700000000003E-2</v>
      </c>
      <c r="G41" s="6">
        <v>0.55162690000000003</v>
      </c>
      <c r="H41" s="6">
        <v>0.2016917</v>
      </c>
      <c r="I41">
        <f>$C$41*LN($T$41)+(1-$C$41)*LN(1-$T$41)</f>
        <v>-3.9022116853477506E-2</v>
      </c>
      <c r="Q41">
        <f>1/(1+EXP(-(0 + SUMPRODUCT($K$2:$O$2,$D$41:$H$41))))</f>
        <v>3.8270561517928355E-2</v>
      </c>
      <c r="S41">
        <f>EXP(-(0 + SUMPRODUCT($K$2:$O$2,$D$41:$H$41)))</f>
        <v>25.129744648025</v>
      </c>
      <c r="T41">
        <f>1/(1+$S$41)</f>
        <v>3.8270561517928355E-2</v>
      </c>
      <c r="U41">
        <f>IF(ISERROR($I$41), 0, $I$41)</f>
        <v>-3.9022116853477506E-2</v>
      </c>
    </row>
    <row r="42" spans="1:21" x14ac:dyDescent="0.25">
      <c r="A42">
        <v>7</v>
      </c>
      <c r="B42">
        <v>1998</v>
      </c>
      <c r="C42" s="2">
        <v>0</v>
      </c>
      <c r="D42" s="6">
        <v>8.6693300000000001E-2</v>
      </c>
      <c r="E42" s="6">
        <v>-4.6342000000000001E-2</v>
      </c>
      <c r="F42" s="6">
        <v>4.7951500000000001E-2</v>
      </c>
      <c r="G42" s="6">
        <v>1.13462</v>
      </c>
      <c r="H42" s="6">
        <v>0.1896871</v>
      </c>
      <c r="I42">
        <f>$C$42*LN($T$42)+(1-$C$42)*LN(1-$T$42)</f>
        <v>-3.7483564216194039E-3</v>
      </c>
      <c r="Q42">
        <f>1/(1+EXP(-(0 + SUMPRODUCT($K$2:$O$2,$D$42:$H$42))))</f>
        <v>3.741340102979687E-3</v>
      </c>
      <c r="S42">
        <f>EXP(-(0 + SUMPRODUCT($K$2:$O$2,$D$42:$H$42)))</f>
        <v>266.28390696252865</v>
      </c>
      <c r="T42">
        <f>1/(1+$S$42)</f>
        <v>3.741340102979687E-3</v>
      </c>
      <c r="U42">
        <f>IF(ISERROR($I$42), 0, $I$42)</f>
        <v>-3.7483564216194039E-3</v>
      </c>
    </row>
    <row r="43" spans="1:21" x14ac:dyDescent="0.25">
      <c r="A43">
        <v>7</v>
      </c>
      <c r="B43">
        <v>1999</v>
      </c>
      <c r="C43" s="2">
        <v>0</v>
      </c>
      <c r="D43" s="6">
        <v>6.7510000000000001E-2</v>
      </c>
      <c r="E43" s="6">
        <v>-1.17479E-2</v>
      </c>
      <c r="F43" s="6">
        <v>6.7293599999999995E-2</v>
      </c>
      <c r="G43" s="6">
        <v>0.88055850000000002</v>
      </c>
      <c r="H43" s="6">
        <v>0.1836091</v>
      </c>
      <c r="I43">
        <f>$C$43*LN($T$43)+(1-$C$43)*LN(1-$T$43)</f>
        <v>-7.6907546151554129E-3</v>
      </c>
      <c r="Q43">
        <f>1/(1+EXP(-(0 + SUMPRODUCT($K$2:$O$2,$D$43:$H$43))))</f>
        <v>7.6612564314181703E-3</v>
      </c>
      <c r="S43">
        <f>EXP(-(0 + SUMPRODUCT($K$2:$O$2,$D$43:$H$43)))</f>
        <v>129.52689319979996</v>
      </c>
      <c r="T43">
        <f>1/(1+$S$43)</f>
        <v>7.6612564314181703E-3</v>
      </c>
      <c r="U43">
        <f>IF(ISERROR($I$43), 0, $I$43)</f>
        <v>-7.6907546151554129E-3</v>
      </c>
    </row>
    <row r="44" spans="1:21" x14ac:dyDescent="0.25">
      <c r="A44">
        <v>7</v>
      </c>
      <c r="B44">
        <v>2000</v>
      </c>
      <c r="C44" s="2">
        <v>0</v>
      </c>
      <c r="D44" s="6">
        <v>5.31902E-2</v>
      </c>
      <c r="E44" s="6">
        <v>0.2398293</v>
      </c>
      <c r="F44" s="6">
        <v>2.7088399999999999E-2</v>
      </c>
      <c r="G44" s="6">
        <v>0.46290029999999999</v>
      </c>
      <c r="H44" s="6">
        <v>0.1379696</v>
      </c>
      <c r="I44">
        <f>$C$44*LN($T$44)+(1-$C$44)*LN(1-$T$44)</f>
        <v>-6.3322967559484009E-2</v>
      </c>
      <c r="Q44">
        <f>1/(1+EXP(-(0 + SUMPRODUCT($K$2:$O$2,$D$44:$H$44))))</f>
        <v>6.1359725628650247E-2</v>
      </c>
      <c r="S44">
        <f>EXP(-(0 + SUMPRODUCT($K$2:$O$2,$D$44:$H$44)))</f>
        <v>15.297334933536231</v>
      </c>
      <c r="T44">
        <f>1/(1+$S$44)</f>
        <v>6.1359725628650247E-2</v>
      </c>
      <c r="U44">
        <f>IF(ISERROR($I$44), 0, $I$44)</f>
        <v>-6.3322967559484009E-2</v>
      </c>
    </row>
    <row r="45" spans="1:21" x14ac:dyDescent="0.25">
      <c r="A45">
        <v>7</v>
      </c>
      <c r="B45">
        <v>2001</v>
      </c>
      <c r="C45" s="2">
        <v>0</v>
      </c>
      <c r="D45" s="6">
        <v>-0.38003550000000003</v>
      </c>
      <c r="E45" s="6">
        <v>0.32729910000000001</v>
      </c>
      <c r="F45" s="6">
        <v>1.52205E-2</v>
      </c>
      <c r="G45" s="6">
        <v>1.216094</v>
      </c>
      <c r="H45" s="6">
        <v>0.1131646</v>
      </c>
      <c r="I45">
        <f>$C$45*LN($T$45)+(1-$C$45)*LN(1-$T$45)</f>
        <v>-3.3503906508111705E-3</v>
      </c>
      <c r="Q45">
        <f>1/(1+EXP(-(0 + SUMPRODUCT($K$2:$O$2,$D$45:$H$45))))</f>
        <v>3.3447843548962113E-3</v>
      </c>
      <c r="S45">
        <f>EXP(-(0 + SUMPRODUCT($K$2:$O$2,$D$45:$H$45)))</f>
        <v>297.97293633778372</v>
      </c>
      <c r="T45">
        <f>1/(1+$S$45)</f>
        <v>3.3447843548962113E-3</v>
      </c>
      <c r="U45">
        <f>IF(ISERROR($I$45), 0, $I$45)</f>
        <v>-3.3503906508111705E-3</v>
      </c>
    </row>
    <row r="46" spans="1:21" x14ac:dyDescent="0.25">
      <c r="A46">
        <v>8</v>
      </c>
      <c r="B46">
        <v>1999</v>
      </c>
      <c r="C46" s="2">
        <v>0</v>
      </c>
      <c r="D46" s="6">
        <v>0.14048840000000001</v>
      </c>
      <c r="E46" s="6">
        <v>0.23074790000000001</v>
      </c>
      <c r="F46" s="6">
        <v>5.3958800000000001E-2</v>
      </c>
      <c r="G46" s="6">
        <v>1.802133</v>
      </c>
      <c r="H46" s="6">
        <v>0.25492979999999998</v>
      </c>
      <c r="I46">
        <f>$C$46*LN($T$46)+(1-$C$46)*LN(1-$T$46)</f>
        <v>-1.6614422473554979E-4</v>
      </c>
      <c r="Q46">
        <f>1/(1+EXP(-(0 + SUMPRODUCT($K$2:$O$2,$D$46:$H$46))))</f>
        <v>1.661304235482162E-4</v>
      </c>
      <c r="S46">
        <f>EXP(-(0 + SUMPRODUCT($K$2:$O$2,$D$46:$H$46)))</f>
        <v>6018.3670649961896</v>
      </c>
      <c r="T46">
        <f>1/(1+$S$46)</f>
        <v>1.661304235482162E-4</v>
      </c>
      <c r="U46">
        <f>IF(ISERROR($I$46), 0, $I$46)</f>
        <v>-1.6614422473554979E-4</v>
      </c>
    </row>
    <row r="47" spans="1:21" x14ac:dyDescent="0.25">
      <c r="A47">
        <v>8</v>
      </c>
      <c r="B47">
        <v>2000</v>
      </c>
      <c r="C47" s="2">
        <v>0</v>
      </c>
      <c r="D47" s="6">
        <v>0.27805530000000001</v>
      </c>
      <c r="E47" s="6">
        <v>0.33973609999999999</v>
      </c>
      <c r="F47" s="6">
        <v>6.0129299999999997E-2</v>
      </c>
      <c r="G47" s="6">
        <v>1.6977789999999999</v>
      </c>
      <c r="H47" s="6">
        <v>0.2373005</v>
      </c>
      <c r="I47">
        <f>$C$47*LN($T$47)+(1-$C$47)*LN(1-$T$47)</f>
        <v>-2.2668462911506272E-4</v>
      </c>
      <c r="Q47">
        <f>1/(1+EXP(-(0 + SUMPRODUCT($K$2:$O$2,$D$47:$H$47))))</f>
        <v>2.2665893809579614E-4</v>
      </c>
      <c r="S47">
        <f>EXP(-(0 + SUMPRODUCT($K$2:$O$2,$D$47:$H$47)))</f>
        <v>4410.915137347708</v>
      </c>
      <c r="T47">
        <f>1/(1+$S$47)</f>
        <v>2.2665893809579614E-4</v>
      </c>
      <c r="U47">
        <f>IF(ISERROR($I$47), 0, $I$47)</f>
        <v>-2.2668462911506272E-4</v>
      </c>
    </row>
    <row r="48" spans="1:21" x14ac:dyDescent="0.25">
      <c r="A48">
        <v>8</v>
      </c>
      <c r="B48">
        <v>2001</v>
      </c>
      <c r="C48" s="2">
        <v>0</v>
      </c>
      <c r="D48" s="6">
        <v>0.21298790000000001</v>
      </c>
      <c r="E48" s="6">
        <v>0.31702010000000003</v>
      </c>
      <c r="F48" s="6">
        <v>2.3677199999999999E-2</v>
      </c>
      <c r="G48" s="6">
        <v>2.6131120000000001</v>
      </c>
      <c r="H48" s="6">
        <v>0.19518360000000001</v>
      </c>
      <c r="I48">
        <f>$C$48*LN($T$48)+(1-$C$48)*LN(1-$T$48)</f>
        <v>-1.0740063169662972E-5</v>
      </c>
      <c r="Q48">
        <f>1/(1+EXP(-(0 + SUMPRODUCT($K$2:$O$2,$D$48:$H$48))))</f>
        <v>1.0740005495375284E-5</v>
      </c>
      <c r="S48">
        <f>EXP(-(0 + SUMPRODUCT($K$2:$O$2,$D$48:$H$48)))</f>
        <v>93108.822004337562</v>
      </c>
      <c r="T48">
        <f>1/(1+$S$48)</f>
        <v>1.0740005495375284E-5</v>
      </c>
      <c r="U48">
        <f>IF(ISERROR($I$48), 0, $I$48)</f>
        <v>-1.0740063169662972E-5</v>
      </c>
    </row>
    <row r="49" spans="1:21" x14ac:dyDescent="0.25">
      <c r="A49">
        <v>8</v>
      </c>
      <c r="B49">
        <v>2002</v>
      </c>
      <c r="C49" s="2">
        <v>0</v>
      </c>
      <c r="D49" s="6">
        <v>0.1541534</v>
      </c>
      <c r="E49" s="6">
        <v>0.1474664</v>
      </c>
      <c r="F49" s="6">
        <v>-2.0901400000000001E-2</v>
      </c>
      <c r="G49" s="6">
        <v>0.74257200000000001</v>
      </c>
      <c r="H49" s="6">
        <v>0.1434946</v>
      </c>
      <c r="I49">
        <f>$C$49*LN($T$49)+(1-$C$49)*LN(1-$T$49)</f>
        <v>-4.5282270259528482E-2</v>
      </c>
      <c r="Q49">
        <f>1/(1+EXP(-(0 + SUMPRODUCT($K$2:$O$2,$D$49:$H$49))))</f>
        <v>4.4272329742522452E-2</v>
      </c>
      <c r="S49">
        <f>EXP(-(0 + SUMPRODUCT($K$2:$O$2,$D$49:$H$49)))</f>
        <v>21.587471809497419</v>
      </c>
      <c r="T49">
        <f>1/(1+$S$49)</f>
        <v>4.4272329742522452E-2</v>
      </c>
      <c r="U49">
        <f>IF(ISERROR($I$49), 0, $I$49)</f>
        <v>-4.5282270259528482E-2</v>
      </c>
    </row>
    <row r="50" spans="1:21" x14ac:dyDescent="0.25">
      <c r="A50">
        <v>8</v>
      </c>
      <c r="B50">
        <v>2003</v>
      </c>
      <c r="C50" s="2">
        <v>0</v>
      </c>
      <c r="D50" s="6">
        <v>0.23069190000000001</v>
      </c>
      <c r="E50" s="6">
        <v>0.10470930000000001</v>
      </c>
      <c r="F50" s="6">
        <v>4.61991E-2</v>
      </c>
      <c r="G50" s="6">
        <v>1.142992</v>
      </c>
      <c r="H50" s="6">
        <v>0.2065941</v>
      </c>
      <c r="I50">
        <f>$C$50*LN($T$50)+(1-$C$50)*LN(1-$T$50)</f>
        <v>-3.2735291275470643E-3</v>
      </c>
      <c r="Q50">
        <f>1/(1+EXP(-(0 + SUMPRODUCT($K$2:$O$2,$D$50:$H$50))))</f>
        <v>3.2681769728102189E-3</v>
      </c>
      <c r="S50">
        <f>EXP(-(0 + SUMPRODUCT($K$2:$O$2,$D$50:$H$50)))</f>
        <v>304.98098215597133</v>
      </c>
      <c r="T50">
        <f>1/(1+$S$50)</f>
        <v>3.2681769728102189E-3</v>
      </c>
      <c r="U50">
        <f>IF(ISERROR($I$50), 0, $I$50)</f>
        <v>-3.2735291275470643E-3</v>
      </c>
    </row>
    <row r="51" spans="1:21" x14ac:dyDescent="0.25">
      <c r="A51">
        <v>8</v>
      </c>
      <c r="B51">
        <v>2004</v>
      </c>
      <c r="C51" s="2">
        <v>0</v>
      </c>
      <c r="D51" s="6">
        <v>0.2059725</v>
      </c>
      <c r="E51" s="6">
        <v>0.1323696</v>
      </c>
      <c r="F51" s="6">
        <v>3.8961700000000002E-2</v>
      </c>
      <c r="G51" s="6">
        <v>1.7049510000000001</v>
      </c>
      <c r="H51" s="6">
        <v>0.19177230000000001</v>
      </c>
      <c r="I51">
        <f>$C$51*LN($T$51)+(1-$C$51)*LN(1-$T$51)</f>
        <v>-3.8419733262902005E-4</v>
      </c>
      <c r="Q51">
        <f>1/(1+EXP(-(0 + SUMPRODUCT($K$2:$O$2,$D$51:$H$51))))</f>
        <v>3.8412353828460119E-4</v>
      </c>
      <c r="S51">
        <f>EXP(-(0 + SUMPRODUCT($K$2:$O$2,$D$51:$H$51)))</f>
        <v>2602.3291384999411</v>
      </c>
      <c r="T51">
        <f>1/(1+$S$51)</f>
        <v>3.8412353828460119E-4</v>
      </c>
      <c r="U51">
        <f>IF(ISERROR($I$51), 0, $I$51)</f>
        <v>-3.8419733262902005E-4</v>
      </c>
    </row>
    <row r="52" spans="1:21" x14ac:dyDescent="0.25">
      <c r="A52">
        <v>9</v>
      </c>
      <c r="B52">
        <v>1995</v>
      </c>
      <c r="C52" s="2">
        <v>0</v>
      </c>
      <c r="D52" s="6">
        <v>-0.1696203</v>
      </c>
      <c r="E52" s="6">
        <v>7.3403599999999999E-2</v>
      </c>
      <c r="F52" s="6">
        <v>7.2735400000000006E-2</v>
      </c>
      <c r="G52" s="6">
        <v>1.572166</v>
      </c>
      <c r="H52" s="6">
        <v>0.1643561</v>
      </c>
      <c r="I52">
        <f>$C$52*LN($T$52)+(1-$C$52)*LN(1-$T$52)</f>
        <v>-4.1066377867320124E-4</v>
      </c>
      <c r="Q52">
        <f>1/(1+EXP(-(0 + SUMPRODUCT($K$2:$O$2,$D$52:$H$52))))</f>
        <v>4.1057946784515075E-4</v>
      </c>
      <c r="S52">
        <f>EXP(-(0 + SUMPRODUCT($K$2:$O$2,$D$52:$H$52)))</f>
        <v>2434.5820938838278</v>
      </c>
      <c r="T52">
        <f>1/(1+$S$52)</f>
        <v>4.1057946784515075E-4</v>
      </c>
      <c r="U52">
        <f>IF(ISERROR($I$52), 0, $I$52)</f>
        <v>-4.1066377867320124E-4</v>
      </c>
    </row>
    <row r="53" spans="1:21" x14ac:dyDescent="0.25">
      <c r="A53">
        <v>9</v>
      </c>
      <c r="B53">
        <v>1996</v>
      </c>
      <c r="C53" s="2">
        <v>0</v>
      </c>
      <c r="D53" s="6">
        <v>3.4947800000000001E-2</v>
      </c>
      <c r="E53" s="6">
        <v>-6.9583699999999998E-2</v>
      </c>
      <c r="F53" s="6">
        <v>3.96081E-2</v>
      </c>
      <c r="G53" s="6">
        <v>3.3700730000000001</v>
      </c>
      <c r="H53" s="6">
        <v>8.6247500000000005E-2</v>
      </c>
      <c r="I53">
        <f>$C$53*LN($T$53)+(1-$C$53)*LN(1-$T$53)</f>
        <v>-6.8929134164466708E-7</v>
      </c>
      <c r="Q53">
        <f>1/(1+EXP(-(0 + SUMPRODUCT($K$2:$O$2,$D$53:$H$53))))</f>
        <v>6.8929110403488413E-7</v>
      </c>
      <c r="S53">
        <f>EXP(-(0 + SUMPRODUCT($K$2:$O$2,$D$53:$H$53)))</f>
        <v>1450764.8580624759</v>
      </c>
      <c r="T53">
        <f>1/(1+$S$53)</f>
        <v>6.8929110403488413E-7</v>
      </c>
      <c r="U53">
        <f>IF(ISERROR($I$53), 0, $I$53)</f>
        <v>-6.8929134164466708E-7</v>
      </c>
    </row>
    <row r="54" spans="1:21" x14ac:dyDescent="0.25">
      <c r="A54">
        <v>9</v>
      </c>
      <c r="B54">
        <v>1997</v>
      </c>
      <c r="C54" s="2">
        <v>0</v>
      </c>
      <c r="D54" s="6">
        <v>1.2264199999999999E-2</v>
      </c>
      <c r="E54" s="6">
        <v>-3.5246E-2</v>
      </c>
      <c r="F54" s="6">
        <v>4.3407000000000001E-2</v>
      </c>
      <c r="G54" s="6">
        <v>3.1268359999999999</v>
      </c>
      <c r="H54" s="6">
        <v>0.11553629999999999</v>
      </c>
      <c r="I54">
        <f>$C$54*LN($T$54)+(1-$C$54)*LN(1-$T$54)</f>
        <v>-1.5687608652560205E-6</v>
      </c>
      <c r="Q54">
        <f>1/(1+EXP(-(0 + SUMPRODUCT($K$2:$O$2,$D$54:$H$54))))</f>
        <v>1.5687596347343568E-6</v>
      </c>
      <c r="S54">
        <f>EXP(-(0 + SUMPRODUCT($K$2:$O$2,$D$54:$H$54)))</f>
        <v>637445.28422271542</v>
      </c>
      <c r="T54">
        <f>1/(1+$S$54)</f>
        <v>1.5687596347343568E-6</v>
      </c>
      <c r="U54">
        <f>IF(ISERROR($I$54), 0, $I$54)</f>
        <v>-1.5687608652560205E-6</v>
      </c>
    </row>
    <row r="55" spans="1:21" x14ac:dyDescent="0.25">
      <c r="A55">
        <v>10</v>
      </c>
      <c r="B55">
        <v>2001</v>
      </c>
      <c r="C55" s="2">
        <v>0</v>
      </c>
      <c r="D55" s="6">
        <v>0.28196789999999999</v>
      </c>
      <c r="E55" s="6">
        <v>0.17731520000000001</v>
      </c>
      <c r="F55" s="6">
        <v>3.9518999999999999E-2</v>
      </c>
      <c r="G55" s="6">
        <v>0.1706754</v>
      </c>
      <c r="H55" s="6">
        <v>0.1653472</v>
      </c>
      <c r="I55">
        <f>$C$55*LN($T$55)+(1-$C$55)*LN(1-$T$55)</f>
        <v>-0.16963493971383836</v>
      </c>
      <c r="Q55">
        <f>1/(1+EXP(-(0 + SUMPRODUCT($K$2:$O$2,$D$55:$H$55))))</f>
        <v>0.15602713866021514</v>
      </c>
      <c r="S55">
        <f>EXP(-(0 + SUMPRODUCT($K$2:$O$2,$D$55:$H$55)))</f>
        <v>5.4091414390270218</v>
      </c>
      <c r="T55">
        <f>1/(1+$S$55)</f>
        <v>0.15602713866021514</v>
      </c>
      <c r="U55">
        <f>IF(ISERROR($I$55), 0, $I$55)</f>
        <v>-0.16963493971383836</v>
      </c>
    </row>
    <row r="56" spans="1:21" x14ac:dyDescent="0.25">
      <c r="A56">
        <v>10</v>
      </c>
      <c r="B56">
        <v>2002</v>
      </c>
      <c r="C56" s="2">
        <v>0</v>
      </c>
      <c r="D56" s="6">
        <v>0.31087480000000001</v>
      </c>
      <c r="E56" s="6">
        <v>9.1051900000000005E-2</v>
      </c>
      <c r="F56" s="6">
        <v>4.2808300000000001E-2</v>
      </c>
      <c r="G56" s="6">
        <v>0.21950410000000001</v>
      </c>
      <c r="H56" s="6">
        <v>0.1543339</v>
      </c>
      <c r="I56">
        <f>$C$56*LN($T$56)+(1-$C$56)*LN(1-$T$56)</f>
        <v>-0.14898195103357173</v>
      </c>
      <c r="Q56">
        <f>1/(1+EXP(-(0 + SUMPRODUCT($K$2:$O$2,$D$56:$H$56))))</f>
        <v>0.13841533452867585</v>
      </c>
      <c r="S56">
        <f>EXP(-(0 + SUMPRODUCT($K$2:$O$2,$D$56:$H$56)))</f>
        <v>6.2246330466573232</v>
      </c>
      <c r="T56">
        <f>1/(1+$S$56)</f>
        <v>0.13841533452867585</v>
      </c>
      <c r="U56">
        <f>IF(ISERROR($I$56), 0, $I$56)</f>
        <v>-0.14898195103357173</v>
      </c>
    </row>
    <row r="57" spans="1:21" x14ac:dyDescent="0.25">
      <c r="A57">
        <v>10</v>
      </c>
      <c r="B57">
        <v>2003</v>
      </c>
      <c r="C57" s="2">
        <v>0</v>
      </c>
      <c r="D57" s="6">
        <v>0.33444119999999999</v>
      </c>
      <c r="E57" s="6">
        <v>0.13198679999999999</v>
      </c>
      <c r="F57" s="6">
        <v>3.3724400000000002E-2</v>
      </c>
      <c r="G57" s="6">
        <v>0.33308850000000001</v>
      </c>
      <c r="H57" s="6">
        <v>0.1422774</v>
      </c>
      <c r="I57">
        <f>$C$57*LN($T$57)+(1-$C$57)*LN(1-$T$57)</f>
        <v>-0.10961944667965506</v>
      </c>
      <c r="Q57">
        <f>1/(1+EXP(-(0 + SUMPRODUCT($K$2:$O$2,$D$57:$H$57))))</f>
        <v>0.10382488717285565</v>
      </c>
      <c r="S57">
        <f>EXP(-(0 + SUMPRODUCT($K$2:$O$2,$D$57:$H$57)))</f>
        <v>8.6316020872252253</v>
      </c>
      <c r="T57">
        <f>1/(1+$S$57)</f>
        <v>0.10382488717285565</v>
      </c>
      <c r="U57">
        <f>IF(ISERROR($I$57), 0, $I$57)</f>
        <v>-0.10961944667965506</v>
      </c>
    </row>
    <row r="58" spans="1:21" x14ac:dyDescent="0.25">
      <c r="A58">
        <v>10</v>
      </c>
      <c r="B58">
        <v>2004</v>
      </c>
      <c r="C58" s="2">
        <v>0</v>
      </c>
      <c r="D58" s="6">
        <v>0.33730349999999998</v>
      </c>
      <c r="E58" s="6">
        <v>0.1626406</v>
      </c>
      <c r="F58" s="6">
        <v>3.6683899999999998E-2</v>
      </c>
      <c r="G58" s="6">
        <v>0.58507589999999998</v>
      </c>
      <c r="H58" s="6">
        <v>0.15916939999999999</v>
      </c>
      <c r="I58">
        <f>$C$58*LN($T$58)+(1-$C$58)*LN(1-$T$58)</f>
        <v>-3.7355017352310796E-2</v>
      </c>
      <c r="Q58">
        <f>1/(1+EXP(-(0 + SUMPRODUCT($K$2:$O$2,$D$58:$H$58))))</f>
        <v>3.6665925678610378E-2</v>
      </c>
      <c r="S58">
        <f>EXP(-(0 + SUMPRODUCT($K$2:$O$2,$D$58:$H$58)))</f>
        <v>26.27327843200656</v>
      </c>
      <c r="T58">
        <f>1/(1+$S$58)</f>
        <v>3.6665925678610378E-2</v>
      </c>
      <c r="U58">
        <f>IF(ISERROR($I$58), 0, $I$58)</f>
        <v>-3.7355017352310796E-2</v>
      </c>
    </row>
    <row r="59" spans="1:21" x14ac:dyDescent="0.25">
      <c r="A59">
        <v>11</v>
      </c>
      <c r="B59">
        <v>1995</v>
      </c>
      <c r="C59" s="2">
        <v>0</v>
      </c>
      <c r="D59" s="6">
        <v>0.38702789999999998</v>
      </c>
      <c r="E59" s="6">
        <v>8.9696300000000007E-2</v>
      </c>
      <c r="F59" s="6">
        <v>4.5290200000000003E-2</v>
      </c>
      <c r="G59" s="6">
        <v>3.0248210000000002</v>
      </c>
      <c r="H59" s="6">
        <v>7.5812299999999999E-2</v>
      </c>
      <c r="I59">
        <f>$C$59*LN($T$59)+(1-$C$59)*LN(1-$T$59)</f>
        <v>-2.4712400021423314E-6</v>
      </c>
      <c r="Q59">
        <f>1/(1+EXP(-(0 + SUMPRODUCT($K$2:$O$2,$D$59:$H$59))))</f>
        <v>2.4712369485775349E-6</v>
      </c>
      <c r="S59">
        <f>EXP(-(0 + SUMPRODUCT($K$2:$O$2,$D$59:$H$59)))</f>
        <v>404654.65253692429</v>
      </c>
      <c r="T59">
        <f>1/(1+$S$59)</f>
        <v>2.4712369485775349E-6</v>
      </c>
      <c r="U59">
        <f>IF(ISERROR($I$59), 0, $I$59)</f>
        <v>-2.4712400021423314E-6</v>
      </c>
    </row>
    <row r="60" spans="1:21" x14ac:dyDescent="0.25">
      <c r="A60">
        <v>11</v>
      </c>
      <c r="B60">
        <v>1996</v>
      </c>
      <c r="C60" s="2">
        <v>0</v>
      </c>
      <c r="D60" s="6">
        <v>0.32800509999999999</v>
      </c>
      <c r="E60" s="6">
        <v>0.1210137</v>
      </c>
      <c r="F60" s="6">
        <v>2.05971E-2</v>
      </c>
      <c r="G60" s="6">
        <v>3.564794</v>
      </c>
      <c r="H60" s="6">
        <v>6.7744399999999996E-2</v>
      </c>
      <c r="I60">
        <f>$C$60*LN($T$60)+(1-$C$60)*LN(1-$T$60)</f>
        <v>-3.9569680611643594E-7</v>
      </c>
      <c r="Q60">
        <f>1/(1+EXP(-(0 + SUMPRODUCT($K$2:$O$2,$D$60:$H$60))))</f>
        <v>3.9569672782611442E-7</v>
      </c>
      <c r="S60">
        <f>EXP(-(0 + SUMPRODUCT($K$2:$O$2,$D$60:$H$60)))</f>
        <v>2527186.9438928328</v>
      </c>
      <c r="T60">
        <f>1/(1+$S$60)</f>
        <v>3.9569672782611442E-7</v>
      </c>
      <c r="U60">
        <f>IF(ISERROR($I$60), 0, $I$60)</f>
        <v>-3.9569680611643594E-7</v>
      </c>
    </row>
    <row r="61" spans="1:21" x14ac:dyDescent="0.25">
      <c r="A61">
        <v>11</v>
      </c>
      <c r="B61">
        <v>1997</v>
      </c>
      <c r="C61" s="2">
        <v>0</v>
      </c>
      <c r="D61" s="6">
        <v>0.35149849999999999</v>
      </c>
      <c r="E61" s="6">
        <v>-0.24085329999999999</v>
      </c>
      <c r="F61" s="6">
        <v>-0.36208269999999998</v>
      </c>
      <c r="G61" s="6">
        <v>1.715727</v>
      </c>
      <c r="H61" s="6">
        <v>3.6211599999999997E-2</v>
      </c>
      <c r="I61">
        <f>$C$61*LN($T$61)+(1-$C$61)*LN(1-$T$61)</f>
        <v>-0.20456406879229841</v>
      </c>
      <c r="Q61">
        <f>1/(1+EXP(-(0 + SUMPRODUCT($K$2:$O$2,$D$61:$H$61))))</f>
        <v>0.18499747598267621</v>
      </c>
      <c r="S61">
        <f>EXP(-(0 + SUMPRODUCT($K$2:$O$2,$D$61:$H$61)))</f>
        <v>4.4054791541785328</v>
      </c>
      <c r="T61">
        <f>1/(1+$S$61)</f>
        <v>0.18499747598267621</v>
      </c>
      <c r="U61">
        <f>IF(ISERROR($I$61), 0, $I$61)</f>
        <v>-0.20456406879229841</v>
      </c>
    </row>
    <row r="62" spans="1:21" x14ac:dyDescent="0.25">
      <c r="A62">
        <v>11</v>
      </c>
      <c r="B62">
        <v>1998</v>
      </c>
      <c r="C62" s="2">
        <v>0</v>
      </c>
      <c r="D62" s="6">
        <v>0.36121989999999998</v>
      </c>
      <c r="E62" s="6">
        <v>5.2343599999999997E-2</v>
      </c>
      <c r="F62" s="6">
        <v>2.41485E-2</v>
      </c>
      <c r="G62" s="6">
        <v>1.7078500000000001</v>
      </c>
      <c r="H62" s="6">
        <v>6.1494300000000002E-2</v>
      </c>
      <c r="I62">
        <f>$C$62*LN($T$62)+(1-$C$62)*LN(1-$T$62)</f>
        <v>-6.9099104252832468E-4</v>
      </c>
      <c r="Q62">
        <f>1/(1+EXP(-(0 + SUMPRODUCT($K$2:$O$2,$D$62:$H$62))))</f>
        <v>6.9075236319615641E-4</v>
      </c>
      <c r="S62">
        <f>EXP(-(0 + SUMPRODUCT($K$2:$O$2,$D$62:$H$62)))</f>
        <v>1446.696820569581</v>
      </c>
      <c r="T62">
        <f>1/(1+$S$62)</f>
        <v>6.9075236319615641E-4</v>
      </c>
      <c r="U62">
        <f>IF(ISERROR($I$62), 0, $I$62)</f>
        <v>-6.9099104252832468E-4</v>
      </c>
    </row>
    <row r="63" spans="1:21" x14ac:dyDescent="0.25">
      <c r="A63">
        <v>11</v>
      </c>
      <c r="B63">
        <v>1999</v>
      </c>
      <c r="C63" s="2">
        <v>0</v>
      </c>
      <c r="D63" s="6">
        <v>0.10967200000000001</v>
      </c>
      <c r="E63" s="6">
        <v>-7.6169000000000002E-3</v>
      </c>
      <c r="F63" s="6">
        <v>1.34921E-2</v>
      </c>
      <c r="G63" s="6">
        <v>2.632863</v>
      </c>
      <c r="H63" s="6">
        <v>4.6391700000000001E-2</v>
      </c>
      <c r="I63">
        <f>$C$63*LN($T$63)+(1-$C$63)*LN(1-$T$63)</f>
        <v>-2.024759161984955E-5</v>
      </c>
      <c r="Q63">
        <f>1/(1+EXP(-(0 + SUMPRODUCT($K$2:$O$2,$D$63:$H$63))))</f>
        <v>2.0247386638739384E-5</v>
      </c>
      <c r="S63">
        <f>EXP(-(0 + SUMPRODUCT($K$2:$O$2,$D$63:$H$63)))</f>
        <v>49388.089952314986</v>
      </c>
      <c r="T63">
        <f>1/(1+$S$63)</f>
        <v>2.0247386638739384E-5</v>
      </c>
      <c r="U63">
        <f>IF(ISERROR($I$63), 0, $I$63)</f>
        <v>-2.024759161984955E-5</v>
      </c>
    </row>
    <row r="64" spans="1:21" x14ac:dyDescent="0.25">
      <c r="A64">
        <v>11</v>
      </c>
      <c r="B64">
        <v>2000</v>
      </c>
      <c r="C64" s="2">
        <v>0</v>
      </c>
      <c r="D64" s="6">
        <v>8.9144200000000007E-2</v>
      </c>
      <c r="E64" s="6">
        <v>-4.0670400000000002E-2</v>
      </c>
      <c r="F64" s="6">
        <v>5.64997E-2</v>
      </c>
      <c r="G64" s="6">
        <v>1.4708319999999999</v>
      </c>
      <c r="H64" s="6">
        <v>0.1056923</v>
      </c>
      <c r="I64">
        <f>$C$64*LN($T$64)+(1-$C$64)*LN(1-$T$64)</f>
        <v>-1.0325547183623143E-3</v>
      </c>
      <c r="Q64">
        <f>1/(1+EXP(-(0 + SUMPRODUCT($K$2:$O$2,$D$64:$H$64))))</f>
        <v>1.0320218171714496E-3</v>
      </c>
      <c r="S64">
        <f>EXP(-(0 + SUMPRODUCT($K$2:$O$2,$D$64:$H$64)))</f>
        <v>967.97176334971812</v>
      </c>
      <c r="T64">
        <f>1/(1+$S$64)</f>
        <v>1.0320218171714496E-3</v>
      </c>
      <c r="U64">
        <f>IF(ISERROR($I$64), 0, $I$64)</f>
        <v>-1.0325547183623143E-3</v>
      </c>
    </row>
    <row r="65" spans="1:21" x14ac:dyDescent="0.25">
      <c r="A65">
        <v>11</v>
      </c>
      <c r="B65">
        <v>2001</v>
      </c>
      <c r="C65" s="2">
        <v>0</v>
      </c>
      <c r="D65" s="6">
        <v>0.14077780000000001</v>
      </c>
      <c r="E65" s="6">
        <v>-7.6318300000000006E-2</v>
      </c>
      <c r="F65" s="6">
        <v>2.0041099999999999E-2</v>
      </c>
      <c r="G65" s="6">
        <v>3.606862</v>
      </c>
      <c r="H65" s="6">
        <v>8.8765200000000002E-2</v>
      </c>
      <c r="I65">
        <f>$C$65*LN($T$65)+(1-$C$65)*LN(1-$T$65)</f>
        <v>-3.6243574825692811E-7</v>
      </c>
      <c r="Q65">
        <f>1/(1+EXP(-(0 + SUMPRODUCT($K$2:$O$2,$D$65:$H$65))))</f>
        <v>3.6243568259142171E-7</v>
      </c>
      <c r="S65">
        <f>EXP(-(0 + SUMPRODUCT($K$2:$O$2,$D$65:$H$65)))</f>
        <v>2759109.2312277365</v>
      </c>
      <c r="T65">
        <f>1/(1+$S$65)</f>
        <v>3.6243568259142171E-7</v>
      </c>
      <c r="U65">
        <f>IF(ISERROR($I$65), 0, $I$65)</f>
        <v>-3.6243574825692811E-7</v>
      </c>
    </row>
    <row r="66" spans="1:21" x14ac:dyDescent="0.25">
      <c r="A66">
        <v>12</v>
      </c>
      <c r="B66">
        <v>1995</v>
      </c>
      <c r="C66" s="2">
        <v>0</v>
      </c>
      <c r="D66" s="6">
        <v>0.19167039999999999</v>
      </c>
      <c r="E66" s="6">
        <v>0.21642729999999999</v>
      </c>
      <c r="F66" s="6">
        <v>5.5042300000000002E-2</v>
      </c>
      <c r="G66" s="6">
        <v>1.2926029999999999</v>
      </c>
      <c r="H66" s="6">
        <v>0.70639359999999995</v>
      </c>
      <c r="I66">
        <f>$C$66*LN($T$66)+(1-$C$66)*LN(1-$T$66)</f>
        <v>-4.8343085106934388E-4</v>
      </c>
      <c r="Q66">
        <f>1/(1+EXP(-(0 + SUMPRODUCT($K$2:$O$2,$D$66:$H$66))))</f>
        <v>4.8331401720319811E-4</v>
      </c>
      <c r="S66">
        <f>EXP(-(0 + SUMPRODUCT($K$2:$O$2,$D$66:$H$66)))</f>
        <v>2068.0482055263324</v>
      </c>
      <c r="T66">
        <f>1/(1+$S$66)</f>
        <v>4.8331401720319811E-4</v>
      </c>
      <c r="U66">
        <f>IF(ISERROR($I$66), 0, $I$66)</f>
        <v>-4.8343085106934388E-4</v>
      </c>
    </row>
    <row r="67" spans="1:21" x14ac:dyDescent="0.25">
      <c r="A67">
        <v>13</v>
      </c>
      <c r="B67">
        <v>1999</v>
      </c>
      <c r="C67" s="2">
        <v>0</v>
      </c>
      <c r="D67" s="6">
        <v>2.3951500000000001E-2</v>
      </c>
      <c r="E67" s="6">
        <v>0.45487460000000002</v>
      </c>
      <c r="F67" s="6">
        <v>5.9613399999999997E-2</v>
      </c>
      <c r="G67" s="6">
        <v>1.2943929999999999</v>
      </c>
      <c r="H67" s="6">
        <v>0.18229290000000001</v>
      </c>
      <c r="I67">
        <f>$C$67*LN($T$67)+(1-$C$67)*LN(1-$T$67)</f>
        <v>-1.1072699046470633E-3</v>
      </c>
      <c r="Q67">
        <f>1/(1+EXP(-(0 + SUMPRODUCT($K$2:$O$2,$D$67:$H$67))))</f>
        <v>1.106657107524382E-3</v>
      </c>
      <c r="S67">
        <f>EXP(-(0 + SUMPRODUCT($K$2:$O$2,$D$67:$H$67)))</f>
        <v>902.6222631208899</v>
      </c>
      <c r="T67">
        <f>1/(1+$S$67)</f>
        <v>1.106657107524382E-3</v>
      </c>
      <c r="U67">
        <f>IF(ISERROR($I$67), 0, $I$67)</f>
        <v>-1.1072699046470633E-3</v>
      </c>
    </row>
    <row r="68" spans="1:21" x14ac:dyDescent="0.25">
      <c r="A68">
        <v>13</v>
      </c>
      <c r="B68">
        <v>2000</v>
      </c>
      <c r="C68" s="2">
        <v>0</v>
      </c>
      <c r="D68" s="6">
        <v>8.8529899999999995E-2</v>
      </c>
      <c r="E68" s="6">
        <v>0.41931970000000002</v>
      </c>
      <c r="F68" s="6">
        <v>6.30526E-2</v>
      </c>
      <c r="G68" s="6">
        <v>1.540535</v>
      </c>
      <c r="H68" s="6">
        <v>0.20213700000000001</v>
      </c>
      <c r="I68">
        <f>$C$68*LN($T$68)+(1-$C$68)*LN(1-$T$68)</f>
        <v>-3.9409958325816374E-4</v>
      </c>
      <c r="Q68">
        <f>1/(1+EXP(-(0 + SUMPRODUCT($K$2:$O$2,$D$68:$H$68))))</f>
        <v>3.9402193621794978E-4</v>
      </c>
      <c r="S68">
        <f>EXP(-(0 + SUMPRODUCT($K$2:$O$2,$D$68:$H$68)))</f>
        <v>2536.9297650241961</v>
      </c>
      <c r="T68">
        <f>1/(1+$S$68)</f>
        <v>3.9402193621794978E-4</v>
      </c>
      <c r="U68">
        <f>IF(ISERROR($I$68), 0, $I$68)</f>
        <v>-3.9409958325816374E-4</v>
      </c>
    </row>
    <row r="69" spans="1:21" x14ac:dyDescent="0.25">
      <c r="A69">
        <v>13</v>
      </c>
      <c r="B69">
        <v>2001</v>
      </c>
      <c r="C69" s="2">
        <v>0</v>
      </c>
      <c r="D69" s="6">
        <v>6.96933E-2</v>
      </c>
      <c r="E69" s="6">
        <v>0.44534899999999999</v>
      </c>
      <c r="F69" s="6">
        <v>6.2195899999999998E-2</v>
      </c>
      <c r="G69" s="6">
        <v>1.788964</v>
      </c>
      <c r="H69" s="6">
        <v>0.19909969999999999</v>
      </c>
      <c r="I69">
        <f>$C$69*LN($T$69)+(1-$C$69)*LN(1-$T$69)</f>
        <v>-1.4466916277688796E-4</v>
      </c>
      <c r="Q69">
        <f>1/(1+EXP(-(0 + SUMPRODUCT($K$2:$O$2,$D$69:$H$69))))</f>
        <v>1.4465869869815219E-4</v>
      </c>
      <c r="S69">
        <f>EXP(-(0 + SUMPRODUCT($K$2:$O$2,$D$69:$H$69)))</f>
        <v>6911.8231416392073</v>
      </c>
      <c r="T69">
        <f>1/(1+$S$69)</f>
        <v>1.4465869869815219E-4</v>
      </c>
      <c r="U69">
        <f>IF(ISERROR($I$69), 0, $I$69)</f>
        <v>-1.4466916277688796E-4</v>
      </c>
    </row>
    <row r="70" spans="1:21" x14ac:dyDescent="0.25">
      <c r="A70">
        <v>13</v>
      </c>
      <c r="B70">
        <v>2002</v>
      </c>
      <c r="C70" s="2">
        <v>0</v>
      </c>
      <c r="D70" s="6">
        <v>0.11142730000000001</v>
      </c>
      <c r="E70" s="6">
        <v>0.47041830000000001</v>
      </c>
      <c r="F70" s="6">
        <v>5.1393500000000002E-2</v>
      </c>
      <c r="G70" s="6">
        <v>1.916847</v>
      </c>
      <c r="H70" s="6">
        <v>0.1895075</v>
      </c>
      <c r="I70">
        <f>$C$70*LN($T$70)+(1-$C$70)*LN(1-$T$70)</f>
        <v>-1.0220877904170745E-4</v>
      </c>
      <c r="Q70">
        <f>1/(1+EXP(-(0 + SUMPRODUCT($K$2:$O$2,$D$70:$H$70))))</f>
        <v>1.0220355590243508E-4</v>
      </c>
      <c r="S70">
        <f>EXP(-(0 + SUMPRODUCT($K$2:$O$2,$D$70:$H$70)))</f>
        <v>9783.3953781276814</v>
      </c>
      <c r="T70">
        <f>1/(1+$S$70)</f>
        <v>1.0220355590243508E-4</v>
      </c>
      <c r="U70">
        <f>IF(ISERROR($I$70), 0, $I$70)</f>
        <v>-1.0220877904170745E-4</v>
      </c>
    </row>
    <row r="71" spans="1:21" x14ac:dyDescent="0.25">
      <c r="A71">
        <v>13</v>
      </c>
      <c r="B71">
        <v>2003</v>
      </c>
      <c r="C71" s="2">
        <v>0</v>
      </c>
      <c r="D71" s="6">
        <v>8.5650100000000007E-2</v>
      </c>
      <c r="E71" s="6">
        <v>0.4603256</v>
      </c>
      <c r="F71" s="6">
        <v>3.8619300000000002E-2</v>
      </c>
      <c r="G71" s="6">
        <v>1.82931</v>
      </c>
      <c r="H71" s="6">
        <v>0.19447719999999999</v>
      </c>
      <c r="I71">
        <f>$C$71*LN($T$71)+(1-$C$71)*LN(1-$T$71)</f>
        <v>-1.7275951579600563E-4</v>
      </c>
      <c r="Q71">
        <f>1/(1+EXP(-(0 + SUMPRODUCT($K$2:$O$2,$D$71:$H$71))))</f>
        <v>1.7274459373021355E-4</v>
      </c>
      <c r="S71">
        <f>EXP(-(0 + SUMPRODUCT($K$2:$O$2,$D$71:$H$71)))</f>
        <v>5787.8931769509672</v>
      </c>
      <c r="T71">
        <f>1/(1+$S$71)</f>
        <v>1.7274459373021355E-4</v>
      </c>
      <c r="U71">
        <f>IF(ISERROR($I$71), 0, $I$71)</f>
        <v>-1.7275951579600563E-4</v>
      </c>
    </row>
    <row r="72" spans="1:21" x14ac:dyDescent="0.25">
      <c r="A72">
        <v>13</v>
      </c>
      <c r="B72">
        <v>2004</v>
      </c>
      <c r="C72" s="2">
        <v>0</v>
      </c>
      <c r="D72" s="6">
        <v>9.3437999999999993E-2</v>
      </c>
      <c r="E72" s="6">
        <v>0.46251769999999998</v>
      </c>
      <c r="F72" s="6">
        <v>5.15556E-2</v>
      </c>
      <c r="G72" s="6">
        <v>2.2356940000000001</v>
      </c>
      <c r="H72" s="6">
        <v>0.233375</v>
      </c>
      <c r="I72">
        <f>$C$72*LN($T$72)+(1-$C$72)*LN(1-$T$72)</f>
        <v>-2.5905491740291471E-5</v>
      </c>
      <c r="Q72">
        <f>1/(1+EXP(-(0 + SUMPRODUCT($K$2:$O$2,$D$72:$H$72))))</f>
        <v>2.5905156195946727E-5</v>
      </c>
      <c r="S72">
        <f>EXP(-(0 + SUMPRODUCT($K$2:$O$2,$D$72:$H$72)))</f>
        <v>38601.35361778926</v>
      </c>
      <c r="T72">
        <f>1/(1+$S$72)</f>
        <v>2.5905156195946727E-5</v>
      </c>
      <c r="U72">
        <f>IF(ISERROR($I$72), 0, $I$72)</f>
        <v>-2.5905491740291471E-5</v>
      </c>
    </row>
    <row r="73" spans="1:21" x14ac:dyDescent="0.25">
      <c r="A73">
        <v>14</v>
      </c>
      <c r="B73">
        <v>2002</v>
      </c>
      <c r="C73" s="2">
        <v>0</v>
      </c>
      <c r="D73" s="6">
        <v>0.15534010000000001</v>
      </c>
      <c r="E73" s="6">
        <v>0.3207796</v>
      </c>
      <c r="F73" s="6">
        <v>6.3444E-2</v>
      </c>
      <c r="G73" s="6">
        <v>0.73070619999999997</v>
      </c>
      <c r="H73" s="6">
        <v>0.51307950000000002</v>
      </c>
      <c r="I73">
        <f>$C$73*LN($T$73)+(1-$C$73)*LN(1-$T$73)</f>
        <v>-5.6187371806391629E-3</v>
      </c>
      <c r="Q73">
        <f>1/(1+EXP(-(0 + SUMPRODUCT($K$2:$O$2,$D$73:$H$73))))</f>
        <v>5.6029815995213986E-3</v>
      </c>
      <c r="S73">
        <f>EXP(-(0 + SUMPRODUCT($K$2:$O$2,$D$73:$H$73)))</f>
        <v>177.47640265058502</v>
      </c>
      <c r="T73">
        <f>1/(1+$S$73)</f>
        <v>5.6029815995213986E-3</v>
      </c>
      <c r="U73">
        <f>IF(ISERROR($I$73), 0, $I$73)</f>
        <v>-5.6187371806391629E-3</v>
      </c>
    </row>
    <row r="74" spans="1:21" x14ac:dyDescent="0.25">
      <c r="A74">
        <v>15</v>
      </c>
      <c r="B74">
        <v>1999</v>
      </c>
      <c r="C74" s="2">
        <v>0</v>
      </c>
      <c r="D74" s="6">
        <v>2.28159E-2</v>
      </c>
      <c r="E74" s="6">
        <v>0.23840059999999999</v>
      </c>
      <c r="F74" s="6">
        <v>3.8064899999999999E-2</v>
      </c>
      <c r="G74" s="6">
        <v>0.76666429999999997</v>
      </c>
      <c r="H74" s="6">
        <v>0.26658749999999998</v>
      </c>
      <c r="I74">
        <f>$C$74*LN($T$74)+(1-$C$74)*LN(1-$T$74)</f>
        <v>-1.2358072696415024E-2</v>
      </c>
      <c r="Q74">
        <f>1/(1+EXP(-(0 + SUMPRODUCT($K$2:$O$2,$D$74:$H$74))))</f>
        <v>1.2282025304776227E-2</v>
      </c>
      <c r="S74">
        <f>EXP(-(0 + SUMPRODUCT($K$2:$O$2,$D$74:$H$74)))</f>
        <v>80.419796424871436</v>
      </c>
      <c r="T74">
        <f>1/(1+$S$74)</f>
        <v>1.2282025304776227E-2</v>
      </c>
      <c r="U74">
        <f>IF(ISERROR($I$74), 0, $I$74)</f>
        <v>-1.2358072696415024E-2</v>
      </c>
    </row>
    <row r="75" spans="1:21" x14ac:dyDescent="0.25">
      <c r="A75">
        <v>15</v>
      </c>
      <c r="B75">
        <v>2000</v>
      </c>
      <c r="C75" s="2">
        <v>0</v>
      </c>
      <c r="D75" s="6">
        <v>6.9240899999999994E-2</v>
      </c>
      <c r="E75" s="6">
        <v>0.18902430000000001</v>
      </c>
      <c r="F75" s="6">
        <v>1.00061E-2</v>
      </c>
      <c r="G75" s="6">
        <v>0.48543770000000003</v>
      </c>
      <c r="H75" s="6">
        <v>0.23297380000000001</v>
      </c>
      <c r="I75">
        <f>$C$75*LN($T$75)+(1-$C$75)*LN(1-$T$75)</f>
        <v>-6.2938387877842339E-2</v>
      </c>
      <c r="Q75">
        <f>1/(1+EXP(-(0 + SUMPRODUCT($K$2:$O$2,$D$75:$H$75))))</f>
        <v>6.0998674228690188E-2</v>
      </c>
      <c r="S75">
        <f>EXP(-(0 + SUMPRODUCT($K$2:$O$2,$D$75:$H$75)))</f>
        <v>15.393798925053668</v>
      </c>
      <c r="T75">
        <f>1/(1+$S$75)</f>
        <v>6.0998674228690188E-2</v>
      </c>
      <c r="U75">
        <f>IF(ISERROR($I$75), 0, $I$75)</f>
        <v>-6.2938387877842339E-2</v>
      </c>
    </row>
    <row r="76" spans="1:21" x14ac:dyDescent="0.25">
      <c r="A76">
        <v>15</v>
      </c>
      <c r="B76">
        <v>2001</v>
      </c>
      <c r="C76" s="2">
        <v>0</v>
      </c>
      <c r="D76" s="6">
        <v>8.7579000000000004E-2</v>
      </c>
      <c r="E76" s="6">
        <v>0.1637554</v>
      </c>
      <c r="F76" s="6">
        <v>-1.03053E-2</v>
      </c>
      <c r="G76" s="6">
        <v>0.4010454</v>
      </c>
      <c r="H76" s="6">
        <v>0.19163160000000001</v>
      </c>
      <c r="I76">
        <f>$C$76*LN($T$76)+(1-$C$76)*LN(1-$T$76)</f>
        <v>-0.1281354314193853</v>
      </c>
      <c r="Q76">
        <f>1/(1+EXP(-(0 + SUMPRODUCT($K$2:$O$2,$D$76:$H$76))))</f>
        <v>0.12026577257871909</v>
      </c>
      <c r="S76">
        <f>EXP(-(0 + SUMPRODUCT($K$2:$O$2,$D$76:$H$76)))</f>
        <v>7.3149176906958902</v>
      </c>
      <c r="T76">
        <f>1/(1+$S$76)</f>
        <v>0.12026577257871909</v>
      </c>
      <c r="U76">
        <f>IF(ISERROR($I$76), 0, $I$76)</f>
        <v>-0.1281354314193853</v>
      </c>
    </row>
    <row r="77" spans="1:21" x14ac:dyDescent="0.25">
      <c r="A77">
        <v>15</v>
      </c>
      <c r="B77">
        <v>2002</v>
      </c>
      <c r="C77" s="2">
        <v>0</v>
      </c>
      <c r="D77" s="6">
        <v>0.11168889999999999</v>
      </c>
      <c r="E77" s="6">
        <v>9.0468900000000005E-2</v>
      </c>
      <c r="F77" s="6">
        <v>2.44342E-2</v>
      </c>
      <c r="G77" s="6">
        <v>0.28836260000000002</v>
      </c>
      <c r="H77" s="6">
        <v>0.20753720000000001</v>
      </c>
      <c r="I77">
        <f>$C$77*LN($T$77)+(1-$C$77)*LN(1-$T$77)</f>
        <v>-0.12643548198418922</v>
      </c>
      <c r="Q77">
        <f>1/(1+EXP(-(0 + SUMPRODUCT($K$2:$O$2,$D$77:$H$77))))</f>
        <v>0.11876899701475632</v>
      </c>
      <c r="S77">
        <f>EXP(-(0 + SUMPRODUCT($K$2:$O$2,$D$77:$H$77)))</f>
        <v>7.4197056903305834</v>
      </c>
      <c r="T77">
        <f>1/(1+$S$77)</f>
        <v>0.11876899701475632</v>
      </c>
      <c r="U77">
        <f>IF(ISERROR($I$77), 0, $I$77)</f>
        <v>-0.12643548198418922</v>
      </c>
    </row>
    <row r="78" spans="1:21" x14ac:dyDescent="0.25">
      <c r="A78">
        <v>15</v>
      </c>
      <c r="B78">
        <v>2003</v>
      </c>
      <c r="C78" s="2">
        <v>0</v>
      </c>
      <c r="D78" s="6">
        <v>6.4659599999999998E-2</v>
      </c>
      <c r="E78" s="6">
        <v>0.1111962</v>
      </c>
      <c r="F78" s="6">
        <v>3.02283E-2</v>
      </c>
      <c r="G78" s="6">
        <v>0.31462000000000001</v>
      </c>
      <c r="H78" s="6">
        <v>0.2226321</v>
      </c>
      <c r="I78">
        <f>$C$78*LN($T$78)+(1-$C$78)*LN(1-$T$78)</f>
        <v>-9.9871578309543116E-2</v>
      </c>
      <c r="Q78">
        <f>1/(1+EXP(-(0 + SUMPRODUCT($K$2:$O$2,$D$78:$H$78))))</f>
        <v>9.5046373751559748E-2</v>
      </c>
      <c r="S78">
        <f>EXP(-(0 + SUMPRODUCT($K$2:$O$2,$D$78:$H$78)))</f>
        <v>9.5211799306924068</v>
      </c>
      <c r="T78">
        <f>1/(1+$S$78)</f>
        <v>9.5046373751559748E-2</v>
      </c>
      <c r="U78">
        <f>IF(ISERROR($I$78), 0, $I$78)</f>
        <v>-9.9871578309543116E-2</v>
      </c>
    </row>
    <row r="79" spans="1:21" x14ac:dyDescent="0.25">
      <c r="A79">
        <v>15</v>
      </c>
      <c r="B79">
        <v>2004</v>
      </c>
      <c r="C79" s="2">
        <v>0</v>
      </c>
      <c r="D79" s="6">
        <v>0.1132281</v>
      </c>
      <c r="E79" s="6">
        <v>9.2595700000000003E-2</v>
      </c>
      <c r="F79" s="6">
        <v>2.49997E-2</v>
      </c>
      <c r="G79" s="6">
        <v>0.36672589999999999</v>
      </c>
      <c r="H79" s="6">
        <v>0.23938100000000001</v>
      </c>
      <c r="I79">
        <f>$C$79*LN($T$79)+(1-$C$79)*LN(1-$T$79)</f>
        <v>-8.710829271262982E-2</v>
      </c>
      <c r="Q79">
        <f>1/(1+EXP(-(0 + SUMPRODUCT($K$2:$O$2,$D$79:$H$79))))</f>
        <v>8.3422168441254455E-2</v>
      </c>
      <c r="S79">
        <f>EXP(-(0 + SUMPRODUCT($K$2:$O$2,$D$79:$H$79)))</f>
        <v>10.98722136675452</v>
      </c>
      <c r="T79">
        <f>1/(1+$S$79)</f>
        <v>8.3422168441254455E-2</v>
      </c>
      <c r="U79">
        <f>IF(ISERROR($I$79), 0, $I$79)</f>
        <v>-8.710829271262982E-2</v>
      </c>
    </row>
    <row r="80" spans="1:21" x14ac:dyDescent="0.25">
      <c r="A80">
        <v>16</v>
      </c>
      <c r="B80">
        <v>1999</v>
      </c>
      <c r="C80" s="2">
        <v>0</v>
      </c>
      <c r="D80" s="6">
        <v>6.3924499999999995E-2</v>
      </c>
      <c r="E80" s="6">
        <v>0.12465859999999999</v>
      </c>
      <c r="F80" s="6">
        <v>6.0095200000000001E-2</v>
      </c>
      <c r="G80" s="6">
        <v>1.6773480000000001</v>
      </c>
      <c r="H80" s="6">
        <v>0.14597460000000001</v>
      </c>
      <c r="I80">
        <f>$C$80*LN($T$80)+(1-$C$80)*LN(1-$T$80)</f>
        <v>-3.4070360517639498E-4</v>
      </c>
      <c r="Q80">
        <f>1/(1+EXP(-(0 + SUMPRODUCT($K$2:$O$2,$D$80:$H$80))))</f>
        <v>3.4064557229393949E-4</v>
      </c>
      <c r="S80">
        <f>EXP(-(0 + SUMPRODUCT($K$2:$O$2,$D$80:$H$80)))</f>
        <v>2934.6025186703746</v>
      </c>
      <c r="T80">
        <f>1/(1+$S$80)</f>
        <v>3.4064557229393949E-4</v>
      </c>
      <c r="U80">
        <f>IF(ISERROR($I$80), 0, $I$80)</f>
        <v>-3.4070360517639498E-4</v>
      </c>
    </row>
    <row r="81" spans="1:21" x14ac:dyDescent="0.25">
      <c r="A81">
        <v>16</v>
      </c>
      <c r="B81">
        <v>2000</v>
      </c>
      <c r="C81" s="2">
        <v>0</v>
      </c>
      <c r="D81" s="6">
        <v>5.1132999999999998E-2</v>
      </c>
      <c r="E81" s="6">
        <v>0.13222829999999999</v>
      </c>
      <c r="F81" s="6">
        <v>9.2651899999999995E-2</v>
      </c>
      <c r="G81" s="6">
        <v>1.458126</v>
      </c>
      <c r="H81" s="6">
        <v>0.19800329999999999</v>
      </c>
      <c r="I81">
        <f>$C$81*LN($T$81)+(1-$C$81)*LN(1-$T$81)</f>
        <v>-4.5507021902158019E-4</v>
      </c>
      <c r="Q81">
        <f>1/(1+EXP(-(0 + SUMPRODUCT($K$2:$O$2,$D$81:$H$81))))</f>
        <v>4.5496669027433374E-4</v>
      </c>
      <c r="S81">
        <f>EXP(-(0 + SUMPRODUCT($K$2:$O$2,$D$81:$H$81)))</f>
        <v>2196.9631066991401</v>
      </c>
      <c r="T81">
        <f>1/(1+$S$81)</f>
        <v>4.5496669027433374E-4</v>
      </c>
      <c r="U81">
        <f>IF(ISERROR($I$81), 0, $I$81)</f>
        <v>-4.5507021902158019E-4</v>
      </c>
    </row>
    <row r="82" spans="1:21" x14ac:dyDescent="0.25">
      <c r="A82">
        <v>16</v>
      </c>
      <c r="B82">
        <v>2001</v>
      </c>
      <c r="C82" s="2">
        <v>0</v>
      </c>
      <c r="D82" s="6">
        <v>3.07389E-2</v>
      </c>
      <c r="E82" s="6">
        <v>0.17539379999999999</v>
      </c>
      <c r="F82" s="6">
        <v>4.8001500000000002E-2</v>
      </c>
      <c r="G82" s="6">
        <v>1.1125259999999999</v>
      </c>
      <c r="H82" s="6">
        <v>0.1241582</v>
      </c>
      <c r="I82">
        <f>$C$82*LN($T$82)+(1-$C$82)*LN(1-$T$82)</f>
        <v>-3.8750249679888205E-3</v>
      </c>
      <c r="Q82">
        <f>1/(1+EXP(-(0 + SUMPRODUCT($K$2:$O$2,$D$82:$H$82))))</f>
        <v>3.8675267471285943E-3</v>
      </c>
      <c r="S82">
        <f>EXP(-(0 + SUMPRODUCT($K$2:$O$2,$D$82:$H$82)))</f>
        <v>257.56317625791206</v>
      </c>
      <c r="T82">
        <f>1/(1+$S$82)</f>
        <v>3.8675267471285943E-3</v>
      </c>
      <c r="U82">
        <f>IF(ISERROR($I$82), 0, $I$82)</f>
        <v>-3.8750249679888205E-3</v>
      </c>
    </row>
    <row r="83" spans="1:21" x14ac:dyDescent="0.25">
      <c r="A83">
        <v>17</v>
      </c>
      <c r="B83">
        <v>1999</v>
      </c>
      <c r="C83" s="2">
        <v>0</v>
      </c>
      <c r="D83" s="6">
        <v>0.29315479999999999</v>
      </c>
      <c r="E83" s="6">
        <v>0.50737189999999999</v>
      </c>
      <c r="F83" s="6">
        <v>6.8256899999999995E-2</v>
      </c>
      <c r="G83" s="6">
        <v>1.9777420000000001</v>
      </c>
      <c r="H83" s="6">
        <v>0.47353469999999998</v>
      </c>
      <c r="I83">
        <f>$C$83*LN($T$83)+(1-$C$83)*LN(1-$T$83)</f>
        <v>-3.4372671935458407E-5</v>
      </c>
      <c r="Q83">
        <f>1/(1+EXP(-(0 + SUMPRODUCT($K$2:$O$2,$D$83:$H$83))))</f>
        <v>3.4372081201906224E-5</v>
      </c>
      <c r="S83">
        <f>EXP(-(0 + SUMPRODUCT($K$2:$O$2,$D$83:$H$83)))</f>
        <v>29092.379424011764</v>
      </c>
      <c r="T83">
        <f>1/(1+$S$83)</f>
        <v>3.4372081201906224E-5</v>
      </c>
      <c r="U83">
        <f>IF(ISERROR($I$83), 0, $I$83)</f>
        <v>-3.4372671935458407E-5</v>
      </c>
    </row>
    <row r="84" spans="1:21" x14ac:dyDescent="0.25">
      <c r="A84">
        <v>17</v>
      </c>
      <c r="B84">
        <v>2000</v>
      </c>
      <c r="C84" s="2">
        <v>0</v>
      </c>
      <c r="D84" s="6">
        <v>0.3133628</v>
      </c>
      <c r="E84" s="6">
        <v>0.49182189999999998</v>
      </c>
      <c r="F84" s="6">
        <v>5.5807299999999997E-2</v>
      </c>
      <c r="G84" s="6">
        <v>2.0479020000000001</v>
      </c>
      <c r="H84" s="6">
        <v>0.46735890000000002</v>
      </c>
      <c r="I84">
        <f>$C$84*LN($T$84)+(1-$C$84)*LN(1-$T$84)</f>
        <v>-3.1996884026193858E-5</v>
      </c>
      <c r="Q84">
        <f>1/(1+EXP(-(0 + SUMPRODUCT($K$2:$O$2,$D$84:$H$84))))</f>
        <v>3.199637213140893E-5</v>
      </c>
      <c r="S84">
        <f>EXP(-(0 + SUMPRODUCT($K$2:$O$2,$D$84:$H$84)))</f>
        <v>31252.54324212149</v>
      </c>
      <c r="T84">
        <f>1/(1+$S$84)</f>
        <v>3.199637213140893E-5</v>
      </c>
      <c r="U84">
        <f>IF(ISERROR($I$84), 0, $I$84)</f>
        <v>-3.1996884026193858E-5</v>
      </c>
    </row>
    <row r="85" spans="1:21" x14ac:dyDescent="0.25">
      <c r="A85">
        <v>17</v>
      </c>
      <c r="B85">
        <v>2001</v>
      </c>
      <c r="C85" s="2">
        <v>0</v>
      </c>
      <c r="D85" s="6">
        <v>0.36146739999999999</v>
      </c>
      <c r="E85" s="6">
        <v>0.51378829999999998</v>
      </c>
      <c r="F85" s="6">
        <v>7.0034700000000005E-2</v>
      </c>
      <c r="G85" s="6">
        <v>2.677962</v>
      </c>
      <c r="H85" s="6">
        <v>0.44641140000000001</v>
      </c>
      <c r="I85">
        <f>$C$85*LN($T$85)+(1-$C$85)*LN(1-$T$85)</f>
        <v>-2.1751291219679556E-6</v>
      </c>
      <c r="Q85">
        <f>1/(1+EXP(-(0 + SUMPRODUCT($K$2:$O$2,$D$85:$H$85))))</f>
        <v>2.1751267563348594E-6</v>
      </c>
      <c r="S85">
        <f>EXP(-(0 + SUMPRODUCT($K$2:$O$2,$D$85:$H$85)))</f>
        <v>459742.32166508952</v>
      </c>
      <c r="T85">
        <f>1/(1+$S$85)</f>
        <v>2.1751267563348594E-6</v>
      </c>
      <c r="U85">
        <f>IF(ISERROR($I$85), 0, $I$85)</f>
        <v>-2.1751291219679556E-6</v>
      </c>
    </row>
    <row r="86" spans="1:21" x14ac:dyDescent="0.25">
      <c r="A86">
        <v>17</v>
      </c>
      <c r="B86">
        <v>2002</v>
      </c>
      <c r="C86" s="2">
        <v>0</v>
      </c>
      <c r="D86" s="6">
        <v>0.31594909999999998</v>
      </c>
      <c r="E86" s="6">
        <v>0.50615540000000003</v>
      </c>
      <c r="F86" s="6">
        <v>8.3096699999999996E-2</v>
      </c>
      <c r="G86" s="6">
        <v>3.2221000000000002</v>
      </c>
      <c r="H86" s="6">
        <v>0.43442340000000002</v>
      </c>
      <c r="I86">
        <f>$C$86*LN($T$86)+(1-$C$86)*LN(1-$T$86)</f>
        <v>-2.0845220113272936E-7</v>
      </c>
      <c r="Q86">
        <f>1/(1+EXP(-(0 + SUMPRODUCT($K$2:$O$2,$D$86:$H$86))))</f>
        <v>2.0845217935507071E-7</v>
      </c>
      <c r="S86">
        <f>EXP(-(0 + SUMPRODUCT($K$2:$O$2,$D$86:$H$86)))</f>
        <v>4797262.3488116823</v>
      </c>
      <c r="T86">
        <f>1/(1+$S$86)</f>
        <v>2.0845217935507071E-7</v>
      </c>
      <c r="U86">
        <f>IF(ISERROR($I$86), 0, $I$86)</f>
        <v>-2.0845220113272936E-7</v>
      </c>
    </row>
    <row r="87" spans="1:21" x14ac:dyDescent="0.25">
      <c r="A87">
        <v>17</v>
      </c>
      <c r="B87">
        <v>2003</v>
      </c>
      <c r="C87" s="2">
        <v>0</v>
      </c>
      <c r="D87" s="6">
        <v>0.38294689999999998</v>
      </c>
      <c r="E87" s="6">
        <v>0.53937539999999995</v>
      </c>
      <c r="F87" s="6">
        <v>6.0338999999999997E-2</v>
      </c>
      <c r="G87" s="6">
        <v>3.8905500000000002</v>
      </c>
      <c r="H87" s="6">
        <v>0.4134912</v>
      </c>
      <c r="I87">
        <f>$C$87*LN($T$87)+(1-$C$87)*LN(1-$T$87)</f>
        <v>-2.0535298672537246E-8</v>
      </c>
      <c r="Q87">
        <f>1/(1+EXP(-(0 + SUMPRODUCT($K$2:$O$2,$D$87:$H$87))))</f>
        <v>2.0535298449868516E-8</v>
      </c>
      <c r="S87">
        <f>EXP(-(0 + SUMPRODUCT($K$2:$O$2,$D$87:$H$87)))</f>
        <v>48696637.251507998</v>
      </c>
      <c r="T87">
        <f>1/(1+$S$87)</f>
        <v>2.0535298449868516E-8</v>
      </c>
      <c r="U87">
        <f>IF(ISERROR($I$87), 0, $I$87)</f>
        <v>-2.0535298672537246E-8</v>
      </c>
    </row>
    <row r="88" spans="1:21" x14ac:dyDescent="0.25">
      <c r="A88">
        <v>17</v>
      </c>
      <c r="B88">
        <v>2004</v>
      </c>
      <c r="C88" s="2">
        <v>0</v>
      </c>
      <c r="D88" s="6">
        <v>0.30503479999999999</v>
      </c>
      <c r="E88" s="6">
        <v>0.58095090000000005</v>
      </c>
      <c r="F88" s="6">
        <v>7.0576700000000006E-2</v>
      </c>
      <c r="G88" s="6">
        <v>5.3113760000000001</v>
      </c>
      <c r="H88" s="6">
        <v>0.44750600000000001</v>
      </c>
      <c r="I88">
        <f>$C$88*LN($T$88)+(1-$C$88)*LN(1-$T$88)</f>
        <v>-5.2726489842283048E-11</v>
      </c>
      <c r="Q88">
        <f>1/(1+EXP(-(0 + SUMPRODUCT($K$2:$O$2,$D$88:$H$88))))</f>
        <v>5.2726514163024787E-11</v>
      </c>
      <c r="S88">
        <f>EXP(-(0 + SUMPRODUCT($K$2:$O$2,$D$88:$H$88)))</f>
        <v>18965790092.919468</v>
      </c>
      <c r="T88">
        <f>1/(1+$S$88)</f>
        <v>5.2726514163024787E-11</v>
      </c>
      <c r="U88">
        <f>IF(ISERROR($I$88), 0, $I$88)</f>
        <v>-5.2726489842283048E-11</v>
      </c>
    </row>
    <row r="89" spans="1:21" x14ac:dyDescent="0.25">
      <c r="A89">
        <v>18</v>
      </c>
      <c r="B89">
        <v>1999</v>
      </c>
      <c r="C89" s="2">
        <v>0</v>
      </c>
      <c r="D89" s="6">
        <v>6.8725700000000001E-2</v>
      </c>
      <c r="E89" s="6">
        <v>0.35258</v>
      </c>
      <c r="F89" s="6">
        <v>6.6547499999999996E-2</v>
      </c>
      <c r="G89" s="6">
        <v>1.318611</v>
      </c>
      <c r="H89" s="6">
        <v>0.66784520000000003</v>
      </c>
      <c r="I89">
        <f>$C$89*LN($T$89)+(1-$C$89)*LN(1-$T$89)</f>
        <v>-3.4852039494227035E-4</v>
      </c>
      <c r="Q89">
        <f>1/(1+EXP(-(0 + SUMPRODUCT($K$2:$O$2,$D$89:$H$89))))</f>
        <v>3.4845966876440737E-4</v>
      </c>
      <c r="S89">
        <f>EXP(-(0 + SUMPRODUCT($K$2:$O$2,$D$89:$H$89)))</f>
        <v>2868.7725723779449</v>
      </c>
      <c r="T89">
        <f>1/(1+$S$89)</f>
        <v>3.4845966876440737E-4</v>
      </c>
      <c r="U89">
        <f>IF(ISERROR($I$89), 0, $I$89)</f>
        <v>-3.4852039494227035E-4</v>
      </c>
    </row>
    <row r="90" spans="1:21" x14ac:dyDescent="0.25">
      <c r="A90">
        <v>18</v>
      </c>
      <c r="B90">
        <v>2000</v>
      </c>
      <c r="C90" s="2">
        <v>0</v>
      </c>
      <c r="D90" s="6">
        <v>9.4128299999999998E-2</v>
      </c>
      <c r="E90" s="6">
        <v>0.36691410000000002</v>
      </c>
      <c r="F90" s="6">
        <v>6.6572900000000004E-2</v>
      </c>
      <c r="G90" s="6">
        <v>1.158839</v>
      </c>
      <c r="H90" s="6">
        <v>0.63224800000000003</v>
      </c>
      <c r="I90">
        <f>$C$90*LN($T$90)+(1-$C$90)*LN(1-$T$90)</f>
        <v>-7.0961843316212744E-4</v>
      </c>
      <c r="Q90">
        <f>1/(1+EXP(-(0 + SUMPRODUCT($K$2:$O$2,$D$90:$H$90))))</f>
        <v>7.093667135469777E-4</v>
      </c>
      <c r="S90">
        <f>EXP(-(0 + SUMPRODUCT($K$2:$O$2,$D$90:$H$90)))</f>
        <v>1408.7080972404201</v>
      </c>
      <c r="T90">
        <f>1/(1+$S$90)</f>
        <v>7.093667135469777E-4</v>
      </c>
      <c r="U90">
        <f>IF(ISERROR($I$90), 0, $I$90)</f>
        <v>-7.0961843316212744E-4</v>
      </c>
    </row>
    <row r="91" spans="1:21" x14ac:dyDescent="0.25">
      <c r="A91">
        <v>18</v>
      </c>
      <c r="B91">
        <v>2001</v>
      </c>
      <c r="C91" s="2">
        <v>0</v>
      </c>
      <c r="D91" s="6">
        <v>8.6307300000000003E-2</v>
      </c>
      <c r="E91" s="6">
        <v>0.37169000000000002</v>
      </c>
      <c r="F91" s="6">
        <v>5.8963399999999999E-2</v>
      </c>
      <c r="G91" s="6">
        <v>1.1861900000000001</v>
      </c>
      <c r="H91" s="6">
        <v>0.59691749999999999</v>
      </c>
      <c r="I91">
        <f>$C$91*LN($T$91)+(1-$C$91)*LN(1-$T$91)</f>
        <v>-7.6133741124328233E-4</v>
      </c>
      <c r="Q91">
        <f>1/(1+EXP(-(0 + SUMPRODUCT($K$2:$O$2,$D$91:$H$91))))</f>
        <v>7.610476674520377E-4</v>
      </c>
      <c r="S91">
        <f>EXP(-(0 + SUMPRODUCT($K$2:$O$2,$D$91:$H$91)))</f>
        <v>1312.9781419315912</v>
      </c>
      <c r="T91">
        <f>1/(1+$S$91)</f>
        <v>7.610476674520377E-4</v>
      </c>
      <c r="U91">
        <f>IF(ISERROR($I$91), 0, $I$91)</f>
        <v>-7.6133741124328233E-4</v>
      </c>
    </row>
    <row r="92" spans="1:21" x14ac:dyDescent="0.25">
      <c r="A92">
        <v>18</v>
      </c>
      <c r="B92">
        <v>2002</v>
      </c>
      <c r="C92" s="2">
        <v>0</v>
      </c>
      <c r="D92" s="6">
        <v>8.6618600000000004E-2</v>
      </c>
      <c r="E92" s="6">
        <v>0.33599000000000001</v>
      </c>
      <c r="F92" s="6">
        <v>6.4488199999999996E-2</v>
      </c>
      <c r="G92" s="6">
        <v>0.83912659999999994</v>
      </c>
      <c r="H92" s="6">
        <v>0.63721240000000001</v>
      </c>
      <c r="I92">
        <f>$C$92*LN($T$92)+(1-$C$92)*LN(1-$T$92)</f>
        <v>-2.6630363259063836E-3</v>
      </c>
      <c r="Q92">
        <f>1/(1+EXP(-(0 + SUMPRODUCT($K$2:$O$2,$D$92:$H$92))))</f>
        <v>2.6594935901789051E-3</v>
      </c>
      <c r="S92">
        <f>EXP(-(0 + SUMPRODUCT($K$2:$O$2,$D$92:$H$92)))</f>
        <v>375.01143454259261</v>
      </c>
      <c r="T92">
        <f>1/(1+$S$92)</f>
        <v>2.6594935901789051E-3</v>
      </c>
      <c r="U92">
        <f>IF(ISERROR($I$92), 0, $I$92)</f>
        <v>-2.6630363259063836E-3</v>
      </c>
    </row>
    <row r="93" spans="1:21" x14ac:dyDescent="0.25">
      <c r="A93">
        <v>18</v>
      </c>
      <c r="B93">
        <v>2003</v>
      </c>
      <c r="C93" s="2">
        <v>0</v>
      </c>
      <c r="D93" s="6">
        <v>7.3771900000000001E-2</v>
      </c>
      <c r="E93" s="6">
        <v>0.35523470000000001</v>
      </c>
      <c r="F93" s="6">
        <v>5.8707099999999998E-2</v>
      </c>
      <c r="G93" s="6">
        <v>0.89436789999999999</v>
      </c>
      <c r="H93" s="6">
        <v>0.59177429999999998</v>
      </c>
      <c r="I93">
        <f>$C$93*LN($T$93)+(1-$C$93)*LN(1-$T$93)</f>
        <v>-2.5113309849944861E-3</v>
      </c>
      <c r="Q93">
        <f>1/(1+EXP(-(0 + SUMPRODUCT($K$2:$O$2,$D$93:$H$93))))</f>
        <v>2.5081802314166897E-3</v>
      </c>
      <c r="S93">
        <f>EXP(-(0 + SUMPRODUCT($K$2:$O$2,$D$93:$H$93)))</f>
        <v>397.69543164175735</v>
      </c>
      <c r="T93">
        <f>1/(1+$S$93)</f>
        <v>2.5081802314166897E-3</v>
      </c>
      <c r="U93">
        <f>IF(ISERROR($I$93), 0, $I$93)</f>
        <v>-2.5113309849944861E-3</v>
      </c>
    </row>
    <row r="94" spans="1:21" x14ac:dyDescent="0.25">
      <c r="A94">
        <v>18</v>
      </c>
      <c r="B94">
        <v>2004</v>
      </c>
      <c r="C94" s="2">
        <v>0</v>
      </c>
      <c r="D94" s="6">
        <v>1.4996199999999999E-2</v>
      </c>
      <c r="E94" s="6">
        <v>0.29602040000000002</v>
      </c>
      <c r="F94" s="6">
        <v>6.2027800000000001E-2</v>
      </c>
      <c r="G94" s="6">
        <v>0.68640619999999997</v>
      </c>
      <c r="H94" s="6">
        <v>0.63324389999999997</v>
      </c>
      <c r="I94">
        <f>$C$94*LN($T$94)+(1-$C$94)*LN(1-$T$94)</f>
        <v>-5.2053639636338196E-3</v>
      </c>
      <c r="Q94">
        <f>1/(1+EXP(-(0 + SUMPRODUCT($K$2:$O$2,$D$94:$H$94))))</f>
        <v>5.1918395333399748E-3</v>
      </c>
      <c r="S94">
        <f>EXP(-(0 + SUMPRODUCT($K$2:$O$2,$D$94:$H$94)))</f>
        <v>191.60995906718395</v>
      </c>
      <c r="T94">
        <f>1/(1+$S$94)</f>
        <v>5.1918395333399748E-3</v>
      </c>
      <c r="U94">
        <f>IF(ISERROR($I$94), 0, $I$94)</f>
        <v>-5.2053639636338196E-3</v>
      </c>
    </row>
    <row r="95" spans="1:21" x14ac:dyDescent="0.25">
      <c r="A95">
        <v>19</v>
      </c>
      <c r="B95">
        <v>1999</v>
      </c>
      <c r="C95" s="2">
        <v>0</v>
      </c>
      <c r="D95" s="6">
        <v>0.14446990000000001</v>
      </c>
      <c r="E95" s="6">
        <v>0.45690599999999998</v>
      </c>
      <c r="F95" s="6">
        <v>5.39351E-2</v>
      </c>
      <c r="G95" s="6">
        <v>2.1071740000000001</v>
      </c>
      <c r="H95" s="6">
        <v>0.22463379999999999</v>
      </c>
      <c r="I95">
        <f>$C$95*LN($T$95)+(1-$C$95)*LN(1-$T$95)</f>
        <v>-4.3425314979917933E-5</v>
      </c>
      <c r="Q95">
        <f>1/(1+EXP(-(0 + SUMPRODUCT($K$2:$O$2,$D$95:$H$95))))</f>
        <v>4.3424372114626584E-5</v>
      </c>
      <c r="S95">
        <f>EXP(-(0 + SUMPRODUCT($K$2:$O$2,$D$95:$H$95)))</f>
        <v>23027.542528152549</v>
      </c>
      <c r="T95">
        <f>1/(1+$S$95)</f>
        <v>4.3424372114626584E-5</v>
      </c>
      <c r="U95">
        <f>IF(ISERROR($I$95), 0, $I$95)</f>
        <v>-4.3425314979917933E-5</v>
      </c>
    </row>
    <row r="96" spans="1:21" x14ac:dyDescent="0.25">
      <c r="A96">
        <v>19</v>
      </c>
      <c r="B96">
        <v>2000</v>
      </c>
      <c r="C96" s="2">
        <v>0</v>
      </c>
      <c r="D96" s="6">
        <v>6.6354999999999997E-2</v>
      </c>
      <c r="E96" s="6">
        <v>0.25948890000000002</v>
      </c>
      <c r="F96" s="6">
        <v>4.3819700000000003E-2</v>
      </c>
      <c r="G96" s="6">
        <v>1.2103120000000001</v>
      </c>
      <c r="H96" s="6">
        <v>0.1879266</v>
      </c>
      <c r="I96">
        <f>$C$96*LN($T$96)+(1-$C$96)*LN(1-$T$96)</f>
        <v>-2.2793092668819109E-3</v>
      </c>
      <c r="Q96">
        <f>1/(1+EXP(-(0 + SUMPRODUCT($K$2:$O$2,$D$96:$H$96))))</f>
        <v>2.2767136139879916E-3</v>
      </c>
      <c r="S96">
        <f>EXP(-(0 + SUMPRODUCT($K$2:$O$2,$D$96:$H$96)))</f>
        <v>438.22959561363365</v>
      </c>
      <c r="T96">
        <f>1/(1+$S$96)</f>
        <v>2.2767136139879916E-3</v>
      </c>
      <c r="U96">
        <f>IF(ISERROR($I$96), 0, $I$96)</f>
        <v>-2.2793092668819109E-3</v>
      </c>
    </row>
    <row r="97" spans="1:21" x14ac:dyDescent="0.25">
      <c r="A97">
        <v>19</v>
      </c>
      <c r="B97">
        <v>2001</v>
      </c>
      <c r="C97" s="2">
        <v>0</v>
      </c>
      <c r="D97" s="6">
        <v>4.85055E-2</v>
      </c>
      <c r="E97" s="6">
        <v>0.26421830000000002</v>
      </c>
      <c r="F97" s="6">
        <v>4.0108900000000003E-2</v>
      </c>
      <c r="G97" s="6">
        <v>1.3496159999999999</v>
      </c>
      <c r="H97" s="6">
        <v>0.20859140000000001</v>
      </c>
      <c r="I97">
        <f>$C$97*LN($T$97)+(1-$C$97)*LN(1-$T$97)</f>
        <v>-1.305252661711685E-3</v>
      </c>
      <c r="Q97">
        <f>1/(1+EXP(-(0 + SUMPRODUCT($K$2:$O$2,$D$97:$H$97))))</f>
        <v>1.3044011899584287E-3</v>
      </c>
      <c r="S97">
        <f>EXP(-(0 + SUMPRODUCT($K$2:$O$2,$D$97:$H$97)))</f>
        <v>765.63530185208583</v>
      </c>
      <c r="T97">
        <f>1/(1+$S$97)</f>
        <v>1.3044011899584287E-3</v>
      </c>
      <c r="U97">
        <f>IF(ISERROR($I$97), 0, $I$97)</f>
        <v>-1.305252661711685E-3</v>
      </c>
    </row>
    <row r="98" spans="1:21" x14ac:dyDescent="0.25">
      <c r="A98">
        <v>19</v>
      </c>
      <c r="B98">
        <v>2002</v>
      </c>
      <c r="C98" s="2">
        <v>0</v>
      </c>
      <c r="D98" s="6">
        <v>8.5588899999999996E-2</v>
      </c>
      <c r="E98" s="6">
        <v>0.25644640000000002</v>
      </c>
      <c r="F98" s="6">
        <v>5.0042200000000002E-2</v>
      </c>
      <c r="G98" s="6">
        <v>1.0840989999999999</v>
      </c>
      <c r="H98" s="6">
        <v>0.20877589999999999</v>
      </c>
      <c r="I98">
        <f>$C$98*LN($T$98)+(1-$C$98)*LN(1-$T$98)</f>
        <v>-3.3254605734147078E-3</v>
      </c>
      <c r="Q98">
        <f>1/(1+EXP(-(0 + SUMPRODUCT($K$2:$O$2,$D$98:$H$98))))</f>
        <v>3.319937353514955E-3</v>
      </c>
      <c r="S98">
        <f>EXP(-(0 + SUMPRODUCT($K$2:$O$2,$D$98:$H$98)))</f>
        <v>300.21050294556272</v>
      </c>
      <c r="T98">
        <f>1/(1+$S$98)</f>
        <v>3.319937353514955E-3</v>
      </c>
      <c r="U98">
        <f>IF(ISERROR($I$98), 0, $I$98)</f>
        <v>-3.3254605734147078E-3</v>
      </c>
    </row>
    <row r="99" spans="1:21" x14ac:dyDescent="0.25">
      <c r="A99">
        <v>19</v>
      </c>
      <c r="B99">
        <v>2003</v>
      </c>
      <c r="C99" s="2">
        <v>0</v>
      </c>
      <c r="D99" s="6">
        <v>8.6010900000000001E-2</v>
      </c>
      <c r="E99" s="6">
        <v>0.16406200000000001</v>
      </c>
      <c r="F99" s="6">
        <v>3.8055899999999997E-2</v>
      </c>
      <c r="G99" s="6">
        <v>0.83648909999999999</v>
      </c>
      <c r="H99" s="6">
        <v>0.13193469999999999</v>
      </c>
      <c r="I99">
        <f>$C$99*LN($T$99)+(1-$C$99)*LN(1-$T$99)</f>
        <v>-1.3511446314583949E-2</v>
      </c>
      <c r="Q99">
        <f>1/(1+EXP(-(0 + SUMPRODUCT($K$2:$O$2,$D$99:$H$99))))</f>
        <v>1.3420576445341508E-2</v>
      </c>
      <c r="S99">
        <f>EXP(-(0 + SUMPRODUCT($K$2:$O$2,$D$99:$H$99)))</f>
        <v>73.512447663685535</v>
      </c>
      <c r="T99">
        <f>1/(1+$S$99)</f>
        <v>1.3420576445341508E-2</v>
      </c>
      <c r="U99">
        <f>IF(ISERROR($I$99), 0, $I$99)</f>
        <v>-1.3511446314583949E-2</v>
      </c>
    </row>
    <row r="100" spans="1:21" x14ac:dyDescent="0.25">
      <c r="A100">
        <v>19</v>
      </c>
      <c r="B100">
        <v>2004</v>
      </c>
      <c r="C100" s="2">
        <v>0</v>
      </c>
      <c r="D100" s="6">
        <v>2.6790399999999999E-2</v>
      </c>
      <c r="E100" s="6">
        <v>0.14789079999999999</v>
      </c>
      <c r="F100" s="6">
        <v>4.1846599999999998E-2</v>
      </c>
      <c r="G100" s="6">
        <v>0.83006919999999995</v>
      </c>
      <c r="H100" s="6">
        <v>0.2355286</v>
      </c>
      <c r="I100">
        <f>$C$100*LN($T$100)+(1-$C$100)*LN(1-$T$100)</f>
        <v>-1.0490764791489911E-2</v>
      </c>
      <c r="Q100">
        <f>1/(1+EXP(-(0 + SUMPRODUCT($K$2:$O$2,$D$100:$H$100))))</f>
        <v>1.0435928643767056E-2</v>
      </c>
      <c r="S100">
        <f>EXP(-(0 + SUMPRODUCT($K$2:$O$2,$D$100:$H$100)))</f>
        <v>94.822809271243742</v>
      </c>
      <c r="T100">
        <f>1/(1+$S$100)</f>
        <v>1.0435928643767056E-2</v>
      </c>
      <c r="U100">
        <f>IF(ISERROR($I$100), 0, $I$100)</f>
        <v>-1.0490764791489911E-2</v>
      </c>
    </row>
    <row r="101" spans="1:21" x14ac:dyDescent="0.25">
      <c r="A101">
        <v>20</v>
      </c>
      <c r="B101">
        <v>1999</v>
      </c>
      <c r="C101" s="2">
        <v>0</v>
      </c>
      <c r="D101" s="6">
        <v>4.8959999999999997E-2</v>
      </c>
      <c r="E101" s="6">
        <v>0.101476</v>
      </c>
      <c r="F101" s="6">
        <v>5.6789199999999998E-2</v>
      </c>
      <c r="G101" s="6">
        <v>0.40002919999999997</v>
      </c>
      <c r="H101" s="6">
        <v>0.27312370000000002</v>
      </c>
      <c r="I101">
        <f>$C$101*LN($T$101)+(1-$C$101)*LN(1-$T$101)</f>
        <v>-4.4871799268670264E-2</v>
      </c>
      <c r="Q101">
        <f>1/(1+EXP(-(0 + SUMPRODUCT($K$2:$O$2,$D$101:$H$101))))</f>
        <v>4.3879950734130257E-2</v>
      </c>
      <c r="S101">
        <f>EXP(-(0 + SUMPRODUCT($K$2:$O$2,$D$101:$H$101)))</f>
        <v>21.789451293120759</v>
      </c>
      <c r="T101">
        <f>1/(1+$S$101)</f>
        <v>4.3879950734130257E-2</v>
      </c>
      <c r="U101">
        <f>IF(ISERROR($I$101), 0, $I$101)</f>
        <v>-4.4871799268670264E-2</v>
      </c>
    </row>
    <row r="102" spans="1:21" x14ac:dyDescent="0.25">
      <c r="A102">
        <v>20</v>
      </c>
      <c r="B102">
        <v>2000</v>
      </c>
      <c r="C102" s="2">
        <v>0</v>
      </c>
      <c r="D102" s="6">
        <v>6.6028799999999999E-2</v>
      </c>
      <c r="E102" s="6">
        <v>0.1081949</v>
      </c>
      <c r="F102" s="6">
        <v>4.3270700000000002E-2</v>
      </c>
      <c r="G102" s="6">
        <v>0.14238719999999999</v>
      </c>
      <c r="H102" s="6">
        <v>0.24721019999999999</v>
      </c>
      <c r="I102">
        <f>$C$102*LN($T$102)+(1-$C$102)*LN(1-$T$102)</f>
        <v>-0.15283556343693097</v>
      </c>
      <c r="Q102">
        <f>1/(1+EXP(-(0 + SUMPRODUCT($K$2:$O$2,$D$102:$H$102))))</f>
        <v>0.14172915868419897</v>
      </c>
      <c r="S102">
        <f>EXP(-(0 + SUMPRODUCT($K$2:$O$2,$D$102:$H$102)))</f>
        <v>6.0557111132522898</v>
      </c>
      <c r="T102">
        <f>1/(1+$S$102)</f>
        <v>0.14172915868419897</v>
      </c>
      <c r="U102">
        <f>IF(ISERROR($I$102), 0, $I$102)</f>
        <v>-0.15283556343693097</v>
      </c>
    </row>
    <row r="103" spans="1:21" x14ac:dyDescent="0.25">
      <c r="A103">
        <v>20</v>
      </c>
      <c r="B103">
        <v>2001</v>
      </c>
      <c r="C103" s="2">
        <v>0</v>
      </c>
      <c r="D103" s="6">
        <v>6.5885100000000002E-2</v>
      </c>
      <c r="E103" s="6">
        <v>0.1044736</v>
      </c>
      <c r="F103" s="6">
        <v>4.7061499999999999E-2</v>
      </c>
      <c r="G103" s="6">
        <v>0.24623819999999999</v>
      </c>
      <c r="H103" s="6">
        <v>0.23633709999999999</v>
      </c>
      <c r="I103">
        <f>$C$103*LN($T$103)+(1-$C$103)*LN(1-$T$103)</f>
        <v>-0.10072449883118989</v>
      </c>
      <c r="Q103">
        <f>1/(1+EXP(-(0 + SUMPRODUCT($K$2:$O$2,$D$103:$H$103))))</f>
        <v>9.5817898199236584E-2</v>
      </c>
      <c r="S103">
        <f>EXP(-(0 + SUMPRODUCT($K$2:$O$2,$D$103:$H$103)))</f>
        <v>9.4364635291902843</v>
      </c>
      <c r="T103">
        <f>1/(1+$S$103)</f>
        <v>9.5817898199236584E-2</v>
      </c>
      <c r="U103">
        <f>IF(ISERROR($I$103), 0, $I$103)</f>
        <v>-0.10072449883118989</v>
      </c>
    </row>
    <row r="104" spans="1:21" x14ac:dyDescent="0.25">
      <c r="A104">
        <v>20</v>
      </c>
      <c r="B104">
        <v>2002</v>
      </c>
      <c r="C104" s="2">
        <v>0</v>
      </c>
      <c r="D104" s="6">
        <v>0.1005847</v>
      </c>
      <c r="E104" s="6">
        <v>0.10475230000000001</v>
      </c>
      <c r="F104" s="6">
        <v>3.1094E-2</v>
      </c>
      <c r="G104" s="6">
        <v>0.28263830000000001</v>
      </c>
      <c r="H104" s="6">
        <v>0.20954410000000001</v>
      </c>
      <c r="I104">
        <f>$C$104*LN($T$104)+(1-$C$104)*LN(1-$T$104)</f>
        <v>-0.11602046984841492</v>
      </c>
      <c r="Q104">
        <f>1/(1+EXP(-(0 + SUMPRODUCT($K$2:$O$2,$D$104:$H$104))))</f>
        <v>0.10954300440880568</v>
      </c>
      <c r="S104">
        <f>EXP(-(0 + SUMPRODUCT($K$2:$O$2,$D$104:$H$104)))</f>
        <v>8.1288348844996108</v>
      </c>
      <c r="T104">
        <f>1/(1+$S$104)</f>
        <v>0.10954300440880568</v>
      </c>
      <c r="U104">
        <f>IF(ISERROR($I$104), 0, $I$104)</f>
        <v>-0.11602046984841492</v>
      </c>
    </row>
    <row r="105" spans="1:21" x14ac:dyDescent="0.25">
      <c r="A105">
        <v>20</v>
      </c>
      <c r="B105">
        <v>2003</v>
      </c>
      <c r="C105" s="2">
        <v>0</v>
      </c>
      <c r="D105" s="6">
        <v>8.2943900000000001E-2</v>
      </c>
      <c r="E105" s="6">
        <v>0.13491980000000001</v>
      </c>
      <c r="F105" s="6">
        <v>3.2888800000000003E-2</v>
      </c>
      <c r="G105" s="6">
        <v>0.23090649999999999</v>
      </c>
      <c r="H105" s="6">
        <v>0.20024020000000001</v>
      </c>
      <c r="I105">
        <f>$C$105*LN($T$105)+(1-$C$105)*LN(1-$T$105)</f>
        <v>-0.13643988235123905</v>
      </c>
      <c r="Q105">
        <f>1/(1+EXP(-(0 + SUMPRODUCT($K$2:$O$2,$D$105:$H$105))))</f>
        <v>0.12754123114711247</v>
      </c>
      <c r="S105">
        <f>EXP(-(0 + SUMPRODUCT($K$2:$O$2,$D$105:$H$105)))</f>
        <v>6.8406017489869582</v>
      </c>
      <c r="T105">
        <f>1/(1+$S$105)</f>
        <v>0.12754123114711247</v>
      </c>
      <c r="U105">
        <f>IF(ISERROR($I$105), 0, $I$105)</f>
        <v>-0.13643988235123905</v>
      </c>
    </row>
    <row r="106" spans="1:21" x14ac:dyDescent="0.25">
      <c r="A106">
        <v>20</v>
      </c>
      <c r="B106">
        <v>2004</v>
      </c>
      <c r="C106" s="2">
        <v>0</v>
      </c>
      <c r="D106" s="6">
        <v>0.19778509999999999</v>
      </c>
      <c r="E106" s="6">
        <v>0.20185420000000001</v>
      </c>
      <c r="F106" s="6">
        <v>3.9045799999999999E-2</v>
      </c>
      <c r="G106" s="6">
        <v>0.66248130000000005</v>
      </c>
      <c r="H106" s="6">
        <v>0.2909679</v>
      </c>
      <c r="I106">
        <f>$C$106*LN($T$106)+(1-$C$106)*LN(1-$T$106)</f>
        <v>-1.8794002582044653E-2</v>
      </c>
      <c r="Q106">
        <f>1/(1+EXP(-(0 + SUMPRODUCT($K$2:$O$2,$D$106:$H$106))))</f>
        <v>1.8618496522449499E-2</v>
      </c>
      <c r="S106">
        <f>EXP(-(0 + SUMPRODUCT($K$2:$O$2,$D$106:$H$106)))</f>
        <v>52.710029636079192</v>
      </c>
      <c r="T106">
        <f>1/(1+$S$106)</f>
        <v>1.8618496522449499E-2</v>
      </c>
      <c r="U106">
        <f>IF(ISERROR($I$106), 0, $I$106)</f>
        <v>-1.8794002582044653E-2</v>
      </c>
    </row>
    <row r="107" spans="1:21" x14ac:dyDescent="0.25">
      <c r="A107">
        <v>21</v>
      </c>
      <c r="B107">
        <v>1995</v>
      </c>
      <c r="C107" s="2">
        <v>0</v>
      </c>
      <c r="D107" s="6">
        <v>0.33645589999999997</v>
      </c>
      <c r="E107" s="6">
        <v>0.2327593</v>
      </c>
      <c r="F107" s="6">
        <v>3.31329E-2</v>
      </c>
      <c r="G107" s="6">
        <v>2.268726</v>
      </c>
      <c r="H107" s="6">
        <v>0.30270150000000001</v>
      </c>
      <c r="I107">
        <f>$C$107*LN($T$107)+(1-$C$107)*LN(1-$T$107)</f>
        <v>-3.2578254796480043E-5</v>
      </c>
      <c r="Q107">
        <f>1/(1+EXP(-(0 + SUMPRODUCT($K$2:$O$2,$D$107:$H$107))))</f>
        <v>3.2577724130918982E-5</v>
      </c>
      <c r="S107">
        <f>EXP(-(0 + SUMPRODUCT($K$2:$O$2,$D$107:$H$107)))</f>
        <v>30694.821352692848</v>
      </c>
      <c r="T107">
        <f>1/(1+$S$107)</f>
        <v>3.2577724130918982E-5</v>
      </c>
      <c r="U107">
        <f>IF(ISERROR($I$107), 0, $I$107)</f>
        <v>-3.2578254796480043E-5</v>
      </c>
    </row>
    <row r="108" spans="1:21" x14ac:dyDescent="0.25">
      <c r="A108">
        <v>21</v>
      </c>
      <c r="B108">
        <v>1996</v>
      </c>
      <c r="C108" s="2">
        <v>1</v>
      </c>
      <c r="D108" s="6">
        <v>0.35730079999999997</v>
      </c>
      <c r="E108" s="6">
        <v>6.0466499999999999E-2</v>
      </c>
      <c r="F108" s="6">
        <v>2.8341399999999999E-2</v>
      </c>
      <c r="G108" s="6">
        <v>3.1962860000000002</v>
      </c>
      <c r="H108" s="6">
        <v>0.28351080000000001</v>
      </c>
      <c r="I108">
        <f>$C$108*LN($T$108)+(1-$C$108)*LN(1-$T$108)</f>
        <v>-13.789312033147322</v>
      </c>
      <c r="Q108">
        <f>1/(1+EXP(-(0 + SUMPRODUCT($K$2:$O$2,$D$108:$H$108))))</f>
        <v>1.0265447228488351E-6</v>
      </c>
      <c r="S108">
        <f>EXP(-(0 + SUMPRODUCT($K$2:$O$2,$D$108:$H$108)))</f>
        <v>974140.67911246081</v>
      </c>
      <c r="T108">
        <f>1/(1+$S$108)</f>
        <v>1.0265447228488351E-6</v>
      </c>
      <c r="U108">
        <f>IF(ISERROR($I$108), 0, $I$108)</f>
        <v>-13.789312033147322</v>
      </c>
    </row>
    <row r="109" spans="1:21" x14ac:dyDescent="0.25">
      <c r="A109">
        <v>22</v>
      </c>
      <c r="B109">
        <v>2000</v>
      </c>
      <c r="C109" s="2">
        <v>0</v>
      </c>
      <c r="D109" s="6">
        <v>-4.7036000000000001E-2</v>
      </c>
      <c r="E109" s="6">
        <v>0.14442740000000001</v>
      </c>
      <c r="F109" s="6">
        <v>6.2082600000000002E-2</v>
      </c>
      <c r="G109" s="6">
        <v>0.94148109999999996</v>
      </c>
      <c r="H109" s="6">
        <v>0.18403849999999999</v>
      </c>
      <c r="I109">
        <f>$C$109*LN($T$109)+(1-$C$109)*LN(1-$T$109)</f>
        <v>-5.5513246000146359E-3</v>
      </c>
      <c r="Q109">
        <f>1/(1+EXP(-(0 + SUMPRODUCT($K$2:$O$2,$D$109:$H$109))))</f>
        <v>5.5359444707981922E-3</v>
      </c>
      <c r="S109">
        <f>EXP(-(0 + SUMPRODUCT($K$2:$O$2,$D$109:$H$109)))</f>
        <v>179.63765004778244</v>
      </c>
      <c r="T109">
        <f>1/(1+$S$109)</f>
        <v>5.5359444707981922E-3</v>
      </c>
      <c r="U109">
        <f>IF(ISERROR($I$109), 0, $I$109)</f>
        <v>-5.5513246000146359E-3</v>
      </c>
    </row>
    <row r="110" spans="1:21" x14ac:dyDescent="0.25">
      <c r="A110">
        <v>22</v>
      </c>
      <c r="B110">
        <v>2001</v>
      </c>
      <c r="C110" s="2">
        <v>0</v>
      </c>
      <c r="D110" s="6">
        <v>-0.12290769999999999</v>
      </c>
      <c r="E110" s="6">
        <v>0.118628</v>
      </c>
      <c r="F110" s="6">
        <v>4.05248E-2</v>
      </c>
      <c r="G110" s="6">
        <v>0.58002969999999998</v>
      </c>
      <c r="H110" s="6">
        <v>0.20367979999999999</v>
      </c>
      <c r="I110">
        <f>$C$110*LN($T$110)+(1-$C$110)*LN(1-$T$110)</f>
        <v>-3.0522914526428861E-2</v>
      </c>
      <c r="Q110">
        <f>1/(1+EXP(-(0 + SUMPRODUCT($K$2:$O$2,$D$110:$H$110))))</f>
        <v>3.0061793862095728E-2</v>
      </c>
      <c r="S110">
        <f>EXP(-(0 + SUMPRODUCT($K$2:$O$2,$D$110:$H$110)))</f>
        <v>32.264814621088817</v>
      </c>
      <c r="T110">
        <f>1/(1+$S$110)</f>
        <v>3.0061793862095728E-2</v>
      </c>
      <c r="U110">
        <f>IF(ISERROR($I$110), 0, $I$110)</f>
        <v>-3.0522914526428861E-2</v>
      </c>
    </row>
    <row r="111" spans="1:21" x14ac:dyDescent="0.25">
      <c r="A111">
        <v>22</v>
      </c>
      <c r="B111">
        <v>2002</v>
      </c>
      <c r="C111" s="2">
        <v>0</v>
      </c>
      <c r="D111" s="6">
        <v>-0.39540110000000001</v>
      </c>
      <c r="E111" s="6">
        <v>6.8777900000000003E-2</v>
      </c>
      <c r="F111" s="6">
        <v>1.8374000000000001E-3</v>
      </c>
      <c r="G111" s="6">
        <v>0.1440341</v>
      </c>
      <c r="H111" s="6">
        <v>9.15908E-2</v>
      </c>
      <c r="I111">
        <f>$C$111*LN($T$111)+(1-$C$111)*LN(1-$T$111)</f>
        <v>-0.32583371547332496</v>
      </c>
      <c r="Q111">
        <f>1/(1+EXP(-(0 + SUMPRODUCT($K$2:$O$2,$D$111:$H$111))))</f>
        <v>0.27807477755463439</v>
      </c>
      <c r="S111">
        <f>EXP(-(0 + SUMPRODUCT($K$2:$O$2,$D$111:$H$111)))</f>
        <v>2.5961549939692974</v>
      </c>
      <c r="T111">
        <f>1/(1+$S$111)</f>
        <v>0.27807477755463439</v>
      </c>
      <c r="U111">
        <f>IF(ISERROR($I$111), 0, $I$111)</f>
        <v>-0.32583371547332496</v>
      </c>
    </row>
    <row r="112" spans="1:21" x14ac:dyDescent="0.25">
      <c r="A112">
        <v>22</v>
      </c>
      <c r="B112">
        <v>2003</v>
      </c>
      <c r="C112" s="2">
        <v>0</v>
      </c>
      <c r="D112" s="6">
        <v>4.9218600000000001E-2</v>
      </c>
      <c r="E112" s="6">
        <v>2.9295700000000001E-2</v>
      </c>
      <c r="F112" s="6">
        <v>3.5263700000000002E-2</v>
      </c>
      <c r="G112" s="6">
        <v>0.20485690000000001</v>
      </c>
      <c r="H112" s="6">
        <v>8.8149099999999994E-2</v>
      </c>
      <c r="I112">
        <f>$C$112*LN($T$112)+(1-$C$112)*LN(1-$T$112)</f>
        <v>-0.19608575894035435</v>
      </c>
      <c r="Q112">
        <f>1/(1+EXP(-(0 + SUMPRODUCT($K$2:$O$2,$D$112:$H$112))))</f>
        <v>0.1780582571973203</v>
      </c>
      <c r="S112">
        <f>EXP(-(0 + SUMPRODUCT($K$2:$O$2,$D$112:$H$112)))</f>
        <v>4.6161394351502709</v>
      </c>
      <c r="T112">
        <f>1/(1+$S$112)</f>
        <v>0.1780582571973203</v>
      </c>
      <c r="U112">
        <f>IF(ISERROR($I$112), 0, $I$112)</f>
        <v>-0.19608575894035435</v>
      </c>
    </row>
    <row r="113" spans="1:21" x14ac:dyDescent="0.25">
      <c r="A113">
        <v>22</v>
      </c>
      <c r="B113">
        <v>2004</v>
      </c>
      <c r="C113" s="2">
        <v>0</v>
      </c>
      <c r="D113" s="6">
        <v>5.0847200000000002E-2</v>
      </c>
      <c r="E113" s="6">
        <v>-2.97468E-2</v>
      </c>
      <c r="F113" s="6">
        <v>5.6477399999999997E-2</v>
      </c>
      <c r="G113" s="6">
        <v>0.39562039999999998</v>
      </c>
      <c r="H113" s="6">
        <v>0.1195929</v>
      </c>
      <c r="I113">
        <f>$C$113*LN($T$113)+(1-$C$113)*LN(1-$T$113)</f>
        <v>-7.0511093325845917E-2</v>
      </c>
      <c r="Q113">
        <f>1/(1+EXP(-(0 + SUMPRODUCT($K$2:$O$2,$D$113:$H$113))))</f>
        <v>6.8082598594936983E-2</v>
      </c>
      <c r="S113">
        <f>EXP(-(0 + SUMPRODUCT($K$2:$O$2,$D$113:$H$113)))</f>
        <v>13.688041006624648</v>
      </c>
      <c r="T113">
        <f>1/(1+$S$113)</f>
        <v>6.8082598594936983E-2</v>
      </c>
      <c r="U113">
        <f>IF(ISERROR($I$113), 0, $I$113)</f>
        <v>-7.0511093325845917E-2</v>
      </c>
    </row>
    <row r="114" spans="1:21" x14ac:dyDescent="0.25">
      <c r="A114">
        <v>23</v>
      </c>
      <c r="B114">
        <v>1999</v>
      </c>
      <c r="C114" s="2">
        <v>0</v>
      </c>
      <c r="D114" s="6">
        <v>0.1157979</v>
      </c>
      <c r="E114" s="6">
        <v>0.44529970000000002</v>
      </c>
      <c r="F114" s="6">
        <v>6.1388600000000001E-2</v>
      </c>
      <c r="G114" s="6">
        <v>3.0831719999999998</v>
      </c>
      <c r="H114" s="6">
        <v>0.28503699999999998</v>
      </c>
      <c r="I114">
        <f>$C$114*LN($T$114)+(1-$C$114)*LN(1-$T$114)</f>
        <v>-6.8823806223271429E-7</v>
      </c>
      <c r="Q114">
        <f>1/(1+EXP(-(0 + SUMPRODUCT($K$2:$O$2,$D$114:$H$114))))</f>
        <v>6.8823782543199212E-7</v>
      </c>
      <c r="S114">
        <f>EXP(-(0 + SUMPRODUCT($K$2:$O$2,$D$114:$H$114)))</f>
        <v>1452985.1089403527</v>
      </c>
      <c r="T114">
        <f>1/(1+$S$114)</f>
        <v>6.8823782543199212E-7</v>
      </c>
      <c r="U114">
        <f>IF(ISERROR($I$114), 0, $I$114)</f>
        <v>-6.8823806223271429E-7</v>
      </c>
    </row>
    <row r="115" spans="1:21" x14ac:dyDescent="0.25">
      <c r="A115">
        <v>23</v>
      </c>
      <c r="B115">
        <v>2000</v>
      </c>
      <c r="C115" s="2">
        <v>0</v>
      </c>
      <c r="D115" s="6">
        <v>0.1816072</v>
      </c>
      <c r="E115" s="6">
        <v>0.43985419999999997</v>
      </c>
      <c r="F115" s="6">
        <v>7.1866799999999995E-2</v>
      </c>
      <c r="G115" s="6">
        <v>2.4908610000000002</v>
      </c>
      <c r="H115" s="6">
        <v>0.2897941</v>
      </c>
      <c r="I115">
        <f>$C$115*LN($T$115)+(1-$C$115)*LN(1-$T$115)</f>
        <v>-6.4160441855074368E-6</v>
      </c>
      <c r="Q115">
        <f>1/(1+EXP(-(0 + SUMPRODUCT($K$2:$O$2,$D$115:$H$115))))</f>
        <v>6.4160236027926017E-6</v>
      </c>
      <c r="S115">
        <f>EXP(-(0 + SUMPRODUCT($K$2:$O$2,$D$115:$H$115)))</f>
        <v>155858.77575966922</v>
      </c>
      <c r="T115">
        <f>1/(1+$S$115)</f>
        <v>6.4160236027926017E-6</v>
      </c>
      <c r="U115">
        <f>IF(ISERROR($I$115), 0, $I$115)</f>
        <v>-6.4160441855074368E-6</v>
      </c>
    </row>
    <row r="116" spans="1:21" x14ac:dyDescent="0.25">
      <c r="A116">
        <v>23</v>
      </c>
      <c r="B116">
        <v>2001</v>
      </c>
      <c r="C116" s="2">
        <v>0</v>
      </c>
      <c r="D116" s="6">
        <v>0.17474390000000001</v>
      </c>
      <c r="E116" s="6">
        <v>0.41811589999999998</v>
      </c>
      <c r="F116" s="6">
        <v>5.2374999999999998E-2</v>
      </c>
      <c r="G116" s="6">
        <v>1.869866</v>
      </c>
      <c r="H116" s="6">
        <v>0.26083990000000001</v>
      </c>
      <c r="I116">
        <f>$C$116*LN($T$116)+(1-$C$116)*LN(1-$T$116)</f>
        <v>-1.104489045376433E-4</v>
      </c>
      <c r="Q116">
        <f>1/(1+EXP(-(0 + SUMPRODUCT($K$2:$O$2,$D$116:$H$116))))</f>
        <v>1.1044280528191238E-4</v>
      </c>
      <c r="S116">
        <f>EXP(-(0 + SUMPRODUCT($K$2:$O$2,$D$116:$H$116)))</f>
        <v>9053.4603376148898</v>
      </c>
      <c r="T116">
        <f>1/(1+$S$116)</f>
        <v>1.1044280528191238E-4</v>
      </c>
      <c r="U116">
        <f>IF(ISERROR($I$116), 0, $I$116)</f>
        <v>-1.104489045376433E-4</v>
      </c>
    </row>
    <row r="117" spans="1:21" x14ac:dyDescent="0.25">
      <c r="A117">
        <v>23</v>
      </c>
      <c r="B117">
        <v>2002</v>
      </c>
      <c r="C117" s="2">
        <v>0</v>
      </c>
      <c r="D117" s="6">
        <v>0.15496799999999999</v>
      </c>
      <c r="E117" s="6">
        <v>0.3215787</v>
      </c>
      <c r="F117" s="6">
        <v>4.5709800000000002E-2</v>
      </c>
      <c r="G117" s="6">
        <v>1.092049</v>
      </c>
      <c r="H117" s="6">
        <v>0.24097080000000001</v>
      </c>
      <c r="I117">
        <f>$C$117*LN($T$117)+(1-$C$117)*LN(1-$T$117)</f>
        <v>-3.0791955167101324E-3</v>
      </c>
      <c r="Q117">
        <f>1/(1+EXP(-(0 + SUMPRODUCT($K$2:$O$2,$D$117:$H$117))))</f>
        <v>3.0744596563221805E-3</v>
      </c>
      <c r="S117">
        <f>EXP(-(0 + SUMPRODUCT($K$2:$O$2,$D$117:$H$117)))</f>
        <v>324.26040728608848</v>
      </c>
      <c r="T117">
        <f>1/(1+$S$117)</f>
        <v>3.0744596563221805E-3</v>
      </c>
      <c r="U117">
        <f>IF(ISERROR($I$117), 0, $I$117)</f>
        <v>-3.0791955167101324E-3</v>
      </c>
    </row>
    <row r="118" spans="1:21" x14ac:dyDescent="0.25">
      <c r="A118">
        <v>23</v>
      </c>
      <c r="B118">
        <v>2003</v>
      </c>
      <c r="C118" s="2">
        <v>0</v>
      </c>
      <c r="D118" s="6">
        <v>0.1810416</v>
      </c>
      <c r="E118" s="6">
        <v>0.36532340000000002</v>
      </c>
      <c r="F118" s="6">
        <v>4.8873300000000001E-2</v>
      </c>
      <c r="G118" s="6">
        <v>1.581415</v>
      </c>
      <c r="H118" s="6">
        <v>0.25884889999999999</v>
      </c>
      <c r="I118">
        <f>$C$118*LN($T$118)+(1-$C$118)*LN(1-$T$118)</f>
        <v>-3.8741044212215983E-4</v>
      </c>
      <c r="Q118">
        <f>1/(1+EXP(-(0 + SUMPRODUCT($K$2:$O$2,$D$118:$H$118))))</f>
        <v>3.8733540838674493E-4</v>
      </c>
      <c r="S118">
        <f>EXP(-(0 + SUMPRODUCT($K$2:$O$2,$D$118:$H$118)))</f>
        <v>2580.7417626883325</v>
      </c>
      <c r="T118">
        <f>1/(1+$S$118)</f>
        <v>3.8733540838674493E-4</v>
      </c>
      <c r="U118">
        <f>IF(ISERROR($I$118), 0, $I$118)</f>
        <v>-3.8741044212215983E-4</v>
      </c>
    </row>
    <row r="119" spans="1:21" x14ac:dyDescent="0.25">
      <c r="A119">
        <v>23</v>
      </c>
      <c r="B119">
        <v>2004</v>
      </c>
      <c r="C119" s="2">
        <v>0</v>
      </c>
      <c r="D119" s="6">
        <v>0.1695805</v>
      </c>
      <c r="E119" s="6">
        <v>0.3774517</v>
      </c>
      <c r="F119" s="6">
        <v>5.2468000000000001E-2</v>
      </c>
      <c r="G119" s="6">
        <v>1.569448</v>
      </c>
      <c r="H119" s="6">
        <v>0.24853629999999999</v>
      </c>
      <c r="I119">
        <f>$C$119*LN($T$119)+(1-$C$119)*LN(1-$T$119)</f>
        <v>-3.897776943698902E-4</v>
      </c>
      <c r="Q119">
        <f>1/(1+EXP(-(0 + SUMPRODUCT($K$2:$O$2,$D$119:$H$119))))</f>
        <v>3.8970174091302787E-4</v>
      </c>
      <c r="S119">
        <f>EXP(-(0 + SUMPRODUCT($K$2:$O$2,$D$119:$H$119)))</f>
        <v>2565.065005655636</v>
      </c>
      <c r="T119">
        <f>1/(1+$S$119)</f>
        <v>3.8970174091302787E-4</v>
      </c>
      <c r="U119">
        <f>IF(ISERROR($I$119), 0, $I$119)</f>
        <v>-3.897776943698902E-4</v>
      </c>
    </row>
    <row r="120" spans="1:21" x14ac:dyDescent="0.25">
      <c r="A120">
        <v>24</v>
      </c>
      <c r="B120">
        <v>1995</v>
      </c>
      <c r="C120" s="2">
        <v>0</v>
      </c>
      <c r="D120" s="6">
        <v>6.9555900000000004E-2</v>
      </c>
      <c r="E120" s="6">
        <v>0.30270849999999999</v>
      </c>
      <c r="F120" s="6">
        <v>6.4552700000000005E-2</v>
      </c>
      <c r="G120" s="6">
        <v>1.814792</v>
      </c>
      <c r="H120" s="6">
        <v>0.1734155</v>
      </c>
      <c r="I120">
        <f>$C$120*LN($T$120)+(1-$C$120)*LN(1-$T$120)</f>
        <v>-1.5006840991834276E-4</v>
      </c>
      <c r="Q120">
        <f>1/(1+EXP(-(0 + SUMPRODUCT($K$2:$O$2,$D$120:$H$120))))</f>
        <v>1.5005715021774695E-4</v>
      </c>
      <c r="S120">
        <f>EXP(-(0 + SUMPRODUCT($K$2:$O$2,$D$120:$H$120)))</f>
        <v>6663.1276243678267</v>
      </c>
      <c r="T120">
        <f>1/(1+$S$120)</f>
        <v>1.5005715021774695E-4</v>
      </c>
      <c r="U120">
        <f>IF(ISERROR($I$120), 0, $I$120)</f>
        <v>-1.5006840991834276E-4</v>
      </c>
    </row>
    <row r="121" spans="1:21" x14ac:dyDescent="0.25">
      <c r="A121">
        <v>24</v>
      </c>
      <c r="B121">
        <v>1996</v>
      </c>
      <c r="C121" s="2">
        <v>0</v>
      </c>
      <c r="D121" s="6">
        <v>5.3870000000000001E-2</v>
      </c>
      <c r="E121" s="6">
        <v>0.33828629999999998</v>
      </c>
      <c r="F121" s="6">
        <v>7.2233099999999995E-2</v>
      </c>
      <c r="G121" s="6">
        <v>1.826908</v>
      </c>
      <c r="H121" s="6">
        <v>0.18357670000000001</v>
      </c>
      <c r="I121">
        <f>$C$121*LN($T$121)+(1-$C$121)*LN(1-$T$121)</f>
        <v>-1.2118364209864674E-4</v>
      </c>
      <c r="Q121">
        <f>1/(1+EXP(-(0 + SUMPRODUCT($K$2:$O$2,$D$121:$H$121))))</f>
        <v>1.2117629965770829E-4</v>
      </c>
      <c r="S121">
        <f>EXP(-(0 + SUMPRODUCT($K$2:$O$2,$D$121:$H$121)))</f>
        <v>8251.4388252879598</v>
      </c>
      <c r="T121">
        <f>1/(1+$S$121)</f>
        <v>1.2117629965770829E-4</v>
      </c>
      <c r="U121">
        <f>IF(ISERROR($I$121), 0, $I$121)</f>
        <v>-1.2118364209864674E-4</v>
      </c>
    </row>
    <row r="122" spans="1:21" x14ac:dyDescent="0.25">
      <c r="A122">
        <v>24</v>
      </c>
      <c r="B122">
        <v>1997</v>
      </c>
      <c r="C122" s="2">
        <v>0</v>
      </c>
      <c r="D122" s="6">
        <v>3.3646500000000003E-2</v>
      </c>
      <c r="E122" s="6">
        <v>0.35680220000000001</v>
      </c>
      <c r="F122" s="6">
        <v>8.2138699999999995E-2</v>
      </c>
      <c r="G122" s="6">
        <v>2.2385929999999998</v>
      </c>
      <c r="H122" s="6">
        <v>0.2353855</v>
      </c>
      <c r="I122">
        <f>$C$122*LN($T$122)+(1-$C$122)*LN(1-$T$122)</f>
        <v>-1.7702658894817217E-5</v>
      </c>
      <c r="Q122">
        <f>1/(1+EXP(-(0 + SUMPRODUCT($K$2:$O$2,$D$122:$H$122))))</f>
        <v>1.7702502203682033E-5</v>
      </c>
      <c r="S122">
        <f>EXP(-(0 + SUMPRODUCT($K$2:$O$2,$D$122:$H$122)))</f>
        <v>56488.189409167535</v>
      </c>
      <c r="T122">
        <f>1/(1+$S$122)</f>
        <v>1.7702502203682033E-5</v>
      </c>
      <c r="U122">
        <f>IF(ISERROR($I$122), 0, $I$122)</f>
        <v>-1.7702658894817217E-5</v>
      </c>
    </row>
    <row r="123" spans="1:21" x14ac:dyDescent="0.25">
      <c r="A123">
        <v>24</v>
      </c>
      <c r="B123">
        <v>1998</v>
      </c>
      <c r="C123" s="2">
        <v>0</v>
      </c>
      <c r="D123" s="6">
        <v>5.0508000000000003E-3</v>
      </c>
      <c r="E123" s="6">
        <v>0.26083499999999998</v>
      </c>
      <c r="F123" s="6">
        <v>7.0438000000000001E-2</v>
      </c>
      <c r="G123" s="6">
        <v>2.7149369999999999</v>
      </c>
      <c r="H123" s="6">
        <v>0.1951107</v>
      </c>
      <c r="I123">
        <f>$C$123*LN($T$123)+(1-$C$123)*LN(1-$T$123)</f>
        <v>-3.6450336435810532E-6</v>
      </c>
      <c r="Q123">
        <f>1/(1+EXP(-(0 + SUMPRODUCT($K$2:$O$2,$D$123:$H$123))))</f>
        <v>3.6450270004944436E-6</v>
      </c>
      <c r="S123">
        <f>EXP(-(0 + SUMPRODUCT($K$2:$O$2,$D$123:$H$123)))</f>
        <v>274345.39026387216</v>
      </c>
      <c r="T123">
        <f>1/(1+$S$123)</f>
        <v>3.6450270004944436E-6</v>
      </c>
      <c r="U123">
        <f>IF(ISERROR($I$123), 0, $I$123)</f>
        <v>-3.6450336435810532E-6</v>
      </c>
    </row>
    <row r="124" spans="1:21" x14ac:dyDescent="0.25">
      <c r="A124">
        <v>24</v>
      </c>
      <c r="B124">
        <v>1999</v>
      </c>
      <c r="C124" s="2">
        <v>0</v>
      </c>
      <c r="D124" s="6">
        <v>2.6503100000000002E-2</v>
      </c>
      <c r="E124" s="6">
        <v>0.30154219999999998</v>
      </c>
      <c r="F124" s="6">
        <v>8.1707199999999994E-2</v>
      </c>
      <c r="G124" s="6">
        <v>3.9731160000000001</v>
      </c>
      <c r="H124" s="6">
        <v>0.17607800000000001</v>
      </c>
      <c r="I124">
        <f>$C$124*LN($T$124)+(1-$C$124)*LN(1-$T$124)</f>
        <v>-2.0346379455069381E-8</v>
      </c>
      <c r="Q124">
        <f>1/(1+EXP(-(0 + SUMPRODUCT($K$2:$O$2,$D$124:$H$124))))</f>
        <v>2.0346379290048692E-8</v>
      </c>
      <c r="S124">
        <f>EXP(-(0 + SUMPRODUCT($K$2:$O$2,$D$124:$H$124)))</f>
        <v>49148792.785098404</v>
      </c>
      <c r="T124">
        <f>1/(1+$S$124)</f>
        <v>2.0346379290048692E-8</v>
      </c>
      <c r="U124">
        <f>IF(ISERROR($I$124), 0, $I$124)</f>
        <v>-2.0346379455069381E-8</v>
      </c>
    </row>
    <row r="125" spans="1:21" x14ac:dyDescent="0.25">
      <c r="A125">
        <v>24</v>
      </c>
      <c r="B125">
        <v>2000</v>
      </c>
      <c r="C125" s="2">
        <v>0</v>
      </c>
      <c r="D125" s="6">
        <v>4.8872699999999998E-2</v>
      </c>
      <c r="E125" s="6">
        <v>0.35017569999999998</v>
      </c>
      <c r="F125" s="6">
        <v>5.7734199999999999E-2</v>
      </c>
      <c r="G125" s="6">
        <v>2.8020640000000001</v>
      </c>
      <c r="H125" s="6">
        <v>0.17753050000000001</v>
      </c>
      <c r="I125">
        <f>$C$125*LN($T$125)+(1-$C$125)*LN(1-$T$125)</f>
        <v>-3.0073545384346802E-6</v>
      </c>
      <c r="Q125">
        <f>1/(1+EXP(-(0 + SUMPRODUCT($K$2:$O$2,$D$125:$H$125))))</f>
        <v>3.0073500164001677E-6</v>
      </c>
      <c r="S125">
        <f>EXP(-(0 + SUMPRODUCT($K$2:$O$2,$D$125:$H$125)))</f>
        <v>332517.6607965944</v>
      </c>
      <c r="T125">
        <f>1/(1+$S$125)</f>
        <v>3.0073500164001677E-6</v>
      </c>
      <c r="U125">
        <f>IF(ISERROR($I$125), 0, $I$125)</f>
        <v>-3.0073545384346802E-6</v>
      </c>
    </row>
    <row r="126" spans="1:21" x14ac:dyDescent="0.25">
      <c r="A126">
        <v>24</v>
      </c>
      <c r="B126">
        <v>2001</v>
      </c>
      <c r="C126" s="2">
        <v>0</v>
      </c>
      <c r="D126" s="6">
        <v>5.6824E-2</v>
      </c>
      <c r="E126" s="6">
        <v>0.39108530000000002</v>
      </c>
      <c r="F126" s="6">
        <v>6.8927100000000005E-2</v>
      </c>
      <c r="G126" s="6">
        <v>2.7371210000000001</v>
      </c>
      <c r="H126" s="6">
        <v>0.18327080000000001</v>
      </c>
      <c r="I126">
        <f>$C$126*LN($T$126)+(1-$C$126)*LN(1-$T$126)</f>
        <v>-3.1787618442685955E-6</v>
      </c>
      <c r="Q126">
        <f>1/(1+EXP(-(0 + SUMPRODUCT($K$2:$O$2,$D$126:$H$126))))</f>
        <v>3.1787567920292162E-6</v>
      </c>
      <c r="S126">
        <f>EXP(-(0 + SUMPRODUCT($K$2:$O$2,$D$126:$H$126)))</f>
        <v>314587.39584944531</v>
      </c>
      <c r="T126">
        <f>1/(1+$S$126)</f>
        <v>3.1787567920292162E-6</v>
      </c>
      <c r="U126">
        <f>IF(ISERROR($I$126), 0, $I$126)</f>
        <v>-3.1787618442685955E-6</v>
      </c>
    </row>
    <row r="127" spans="1:21" x14ac:dyDescent="0.25">
      <c r="A127">
        <v>24</v>
      </c>
      <c r="B127">
        <v>2002</v>
      </c>
      <c r="C127" s="2">
        <v>0</v>
      </c>
      <c r="D127" s="6">
        <v>3.4862700000000003E-2</v>
      </c>
      <c r="E127" s="6">
        <v>0.32329580000000002</v>
      </c>
      <c r="F127" s="6">
        <v>6.6376199999999996E-2</v>
      </c>
      <c r="G127" s="6">
        <v>1.5504169999999999</v>
      </c>
      <c r="H127" s="6">
        <v>0.14436460000000001</v>
      </c>
      <c r="I127">
        <f>$C$127*LN($T$127)+(1-$C$127)*LN(1-$T$127)</f>
        <v>-4.3772577543742242E-4</v>
      </c>
      <c r="Q127">
        <f>1/(1+EXP(-(0 + SUMPRODUCT($K$2:$O$2,$D$127:$H$127))))</f>
        <v>4.3762998748701987E-4</v>
      </c>
      <c r="S127">
        <f>EXP(-(0 + SUMPRODUCT($K$2:$O$2,$D$127:$H$127)))</f>
        <v>2284.035369130549</v>
      </c>
      <c r="T127">
        <f>1/(1+$S$127)</f>
        <v>4.3762998748701987E-4</v>
      </c>
      <c r="U127">
        <f>IF(ISERROR($I$127), 0, $I$127)</f>
        <v>-4.3772577543742242E-4</v>
      </c>
    </row>
    <row r="128" spans="1:21" x14ac:dyDescent="0.25">
      <c r="A128">
        <v>24</v>
      </c>
      <c r="B128">
        <v>2003</v>
      </c>
      <c r="C128" s="2">
        <v>0</v>
      </c>
      <c r="D128" s="6">
        <v>4.3758100000000001E-2</v>
      </c>
      <c r="E128" s="6">
        <v>0.39491999999999999</v>
      </c>
      <c r="F128" s="6">
        <v>4.36625E-2</v>
      </c>
      <c r="G128" s="6">
        <v>1.5446200000000001</v>
      </c>
      <c r="H128" s="6">
        <v>0.1434598</v>
      </c>
      <c r="I128">
        <f>$C$128*LN($T$128)+(1-$C$128)*LN(1-$T$128)</f>
        <v>-5.8686740122238261E-4</v>
      </c>
      <c r="Q128">
        <f>1/(1+EXP(-(0 + SUMPRODUCT($K$2:$O$2,$D$128:$H$128))))</f>
        <v>5.8669522823160672E-4</v>
      </c>
      <c r="S128">
        <f>EXP(-(0 + SUMPRODUCT($K$2:$O$2,$D$128:$H$128)))</f>
        <v>1703.4624736665407</v>
      </c>
      <c r="T128">
        <f>1/(1+$S$128)</f>
        <v>5.8669522823160672E-4</v>
      </c>
      <c r="U128">
        <f>IF(ISERROR($I$128), 0, $I$128)</f>
        <v>-5.8686740122238261E-4</v>
      </c>
    </row>
    <row r="129" spans="1:21" x14ac:dyDescent="0.25">
      <c r="A129">
        <v>24</v>
      </c>
      <c r="B129">
        <v>2004</v>
      </c>
      <c r="C129" s="2">
        <v>0</v>
      </c>
      <c r="D129" s="6">
        <v>4.3872800000000003E-2</v>
      </c>
      <c r="E129" s="6">
        <v>0.43121579999999998</v>
      </c>
      <c r="F129" s="6">
        <v>5.85981E-2</v>
      </c>
      <c r="G129" s="6">
        <v>1.907273</v>
      </c>
      <c r="H129" s="6">
        <v>0.1557239</v>
      </c>
      <c r="I129">
        <f>$C$129*LN($T$129)+(1-$C$129)*LN(1-$T$129)</f>
        <v>-1.0478263815987388E-4</v>
      </c>
      <c r="Q129">
        <f>1/(1+EXP(-(0 + SUMPRODUCT($K$2:$O$2,$D$129:$H$129))))</f>
        <v>1.0477714865098456E-4</v>
      </c>
      <c r="S129">
        <f>EXP(-(0 + SUMPRODUCT($K$2:$O$2,$D$129:$H$129)))</f>
        <v>9543.0657898701393</v>
      </c>
      <c r="T129">
        <f>1/(1+$S$129)</f>
        <v>1.0477714865098456E-4</v>
      </c>
      <c r="U129">
        <f>IF(ISERROR($I$129), 0, $I$129)</f>
        <v>-1.0478263815987388E-4</v>
      </c>
    </row>
    <row r="130" spans="1:21" x14ac:dyDescent="0.25">
      <c r="A130">
        <v>25</v>
      </c>
      <c r="B130">
        <v>1999</v>
      </c>
      <c r="C130" s="2">
        <v>0</v>
      </c>
      <c r="D130" s="6">
        <v>0.1451007</v>
      </c>
      <c r="E130" s="6">
        <v>0.35458190000000001</v>
      </c>
      <c r="F130" s="6">
        <v>5.89574E-2</v>
      </c>
      <c r="G130" s="6">
        <v>2.8607580000000001</v>
      </c>
      <c r="H130" s="6">
        <v>0.27418940000000003</v>
      </c>
      <c r="I130">
        <f>$C$130*LN($T$130)+(1-$C$130)*LN(1-$T$130)</f>
        <v>-1.9304634220623231E-6</v>
      </c>
      <c r="Q130">
        <f>1/(1+EXP(-(0 + SUMPRODUCT($K$2:$O$2,$D$130:$H$130))))</f>
        <v>1.9304615586699028E-6</v>
      </c>
      <c r="S130">
        <f>EXP(-(0 + SUMPRODUCT($K$2:$O$2,$D$130:$H$130)))</f>
        <v>518009.8329580024</v>
      </c>
      <c r="T130">
        <f>1/(1+$S$130)</f>
        <v>1.9304615586699028E-6</v>
      </c>
      <c r="U130">
        <f>IF(ISERROR($I$130), 0, $I$130)</f>
        <v>-1.9304634220623231E-6</v>
      </c>
    </row>
    <row r="131" spans="1:21" x14ac:dyDescent="0.25">
      <c r="A131">
        <v>25</v>
      </c>
      <c r="B131">
        <v>2000</v>
      </c>
      <c r="C131" s="2">
        <v>0</v>
      </c>
      <c r="D131" s="6">
        <v>2.7224000000000002E-2</v>
      </c>
      <c r="E131" s="6">
        <v>0.2412387</v>
      </c>
      <c r="F131" s="6">
        <v>6.9867499999999999E-2</v>
      </c>
      <c r="G131" s="6">
        <v>1.454542</v>
      </c>
      <c r="H131" s="6">
        <v>0.22447520000000001</v>
      </c>
      <c r="I131">
        <f>$C$131*LN($T$131)+(1-$C$131)*LN(1-$T$131)</f>
        <v>-5.4868333891569282E-4</v>
      </c>
      <c r="Q131">
        <f>1/(1+EXP(-(0 + SUMPRODUCT($K$2:$O$2,$D$131:$H$131))))</f>
        <v>5.4853283973926696E-4</v>
      </c>
      <c r="S131">
        <f>EXP(-(0 + SUMPRODUCT($K$2:$O$2,$D$131:$H$131)))</f>
        <v>1822.0449073483514</v>
      </c>
      <c r="T131">
        <f>1/(1+$S$131)</f>
        <v>5.4853283973926696E-4</v>
      </c>
      <c r="U131">
        <f>IF(ISERROR($I$131), 0, $I$131)</f>
        <v>-5.4868333891569282E-4</v>
      </c>
    </row>
    <row r="132" spans="1:21" x14ac:dyDescent="0.25">
      <c r="A132">
        <v>25</v>
      </c>
      <c r="B132">
        <v>2001</v>
      </c>
      <c r="C132" s="2">
        <v>0</v>
      </c>
      <c r="D132" s="6">
        <v>8.7961700000000004E-2</v>
      </c>
      <c r="E132" s="6">
        <v>0.24824679999999999</v>
      </c>
      <c r="F132" s="6">
        <v>2.45603E-2</v>
      </c>
      <c r="G132" s="6">
        <v>1.7273430000000001</v>
      </c>
      <c r="H132" s="6">
        <v>0.21225669999999999</v>
      </c>
      <c r="I132">
        <f>$C$132*LN($T$132)+(1-$C$132)*LN(1-$T$132)</f>
        <v>-3.6466303278310283E-4</v>
      </c>
      <c r="Q132">
        <f>1/(1+EXP(-(0 + SUMPRODUCT($K$2:$O$2,$D$132:$H$132))))</f>
        <v>3.6459655130074959E-4</v>
      </c>
      <c r="S132">
        <f>EXP(-(0 + SUMPRODUCT($K$2:$O$2,$D$132:$H$132)))</f>
        <v>2741.7577041866111</v>
      </c>
      <c r="T132">
        <f>1/(1+$S$132)</f>
        <v>3.6459655130074959E-4</v>
      </c>
      <c r="U132">
        <f>IF(ISERROR($I$132), 0, $I$132)</f>
        <v>-3.6466303278310283E-4</v>
      </c>
    </row>
    <row r="133" spans="1:21" x14ac:dyDescent="0.25">
      <c r="A133">
        <v>25</v>
      </c>
      <c r="B133">
        <v>2002</v>
      </c>
      <c r="C133" s="2">
        <v>0</v>
      </c>
      <c r="D133" s="6">
        <v>9.3647499999999995E-2</v>
      </c>
      <c r="E133" s="6">
        <v>0.22809660000000001</v>
      </c>
      <c r="F133" s="6">
        <v>3.9419000000000003E-2</v>
      </c>
      <c r="G133" s="6">
        <v>1.0046619999999999</v>
      </c>
      <c r="H133" s="6">
        <v>0.1979361</v>
      </c>
      <c r="I133">
        <f>$C$133*LN($T$133)+(1-$C$133)*LN(1-$T$133)</f>
        <v>-5.5830578266812753E-3</v>
      </c>
      <c r="Q133">
        <f>1/(1+EXP(-(0 + SUMPRODUCT($K$2:$O$2,$D$133:$H$133))))</f>
        <v>5.5675015233779424E-3</v>
      </c>
      <c r="S133">
        <f>EXP(-(0 + SUMPRODUCT($K$2:$O$2,$D$133:$H$133)))</f>
        <v>178.61378111905302</v>
      </c>
      <c r="T133">
        <f>1/(1+$S$133)</f>
        <v>5.5675015233779424E-3</v>
      </c>
      <c r="U133">
        <f>IF(ISERROR($I$133), 0, $I$133)</f>
        <v>-5.5830578266812753E-3</v>
      </c>
    </row>
    <row r="134" spans="1:21" x14ac:dyDescent="0.25">
      <c r="A134">
        <v>25</v>
      </c>
      <c r="B134">
        <v>2003</v>
      </c>
      <c r="C134" s="2">
        <v>0</v>
      </c>
      <c r="D134" s="6">
        <v>9.3577800000000003E-2</v>
      </c>
      <c r="E134" s="6">
        <v>0.25567909999999999</v>
      </c>
      <c r="F134" s="6">
        <v>4.6665499999999999E-2</v>
      </c>
      <c r="G134" s="6">
        <v>1.7091259999999999</v>
      </c>
      <c r="H134" s="6">
        <v>0.19322439999999999</v>
      </c>
      <c r="I134">
        <f>$C$134*LN($T$134)+(1-$C$134)*LN(1-$T$134)</f>
        <v>-2.9649086300291897E-4</v>
      </c>
      <c r="Q134">
        <f>1/(1+EXP(-(0 + SUMPRODUCT($K$2:$O$2,$D$134:$H$134))))</f>
        <v>2.9644691393064298E-4</v>
      </c>
      <c r="S134">
        <f>EXP(-(0 + SUMPRODUCT($K$2:$O$2,$D$134:$H$134)))</f>
        <v>3372.2852426791023</v>
      </c>
      <c r="T134">
        <f>1/(1+$S$134)</f>
        <v>2.9644691393064298E-4</v>
      </c>
      <c r="U134">
        <f>IF(ISERROR($I$134), 0, $I$134)</f>
        <v>-2.9649086300291897E-4</v>
      </c>
    </row>
    <row r="135" spans="1:21" x14ac:dyDescent="0.25">
      <c r="A135">
        <v>25</v>
      </c>
      <c r="B135">
        <v>2004</v>
      </c>
      <c r="C135" s="2">
        <v>0</v>
      </c>
      <c r="D135" s="6">
        <v>7.3662099999999994E-2</v>
      </c>
      <c r="E135" s="6">
        <v>0.28567120000000001</v>
      </c>
      <c r="F135" s="6">
        <v>2.7682200000000001E-2</v>
      </c>
      <c r="G135" s="6">
        <v>1.4509989999999999</v>
      </c>
      <c r="H135" s="6">
        <v>0.2241833</v>
      </c>
      <c r="I135">
        <f>$C$135*LN($T$135)+(1-$C$135)*LN(1-$T$135)</f>
        <v>-9.928081162413106E-4</v>
      </c>
      <c r="Q135">
        <f>1/(1+EXP(-(0 + SUMPRODUCT($K$2:$O$2,$D$135:$H$135))))</f>
        <v>9.9231544531950904E-4</v>
      </c>
      <c r="S135">
        <f>EXP(-(0 + SUMPRODUCT($K$2:$O$2,$D$135:$H$135)))</f>
        <v>1006.744064366565</v>
      </c>
      <c r="T135">
        <f>1/(1+$S$135)</f>
        <v>9.9231544531950904E-4</v>
      </c>
      <c r="U135">
        <f>IF(ISERROR($I$135), 0, $I$135)</f>
        <v>-9.928081162413106E-4</v>
      </c>
    </row>
    <row r="136" spans="1:21" x14ac:dyDescent="0.25">
      <c r="A136">
        <v>26</v>
      </c>
      <c r="B136">
        <v>1999</v>
      </c>
      <c r="C136" s="2">
        <v>0</v>
      </c>
      <c r="D136" s="6">
        <v>0.18999640000000001</v>
      </c>
      <c r="E136" s="6">
        <v>1.72135E-2</v>
      </c>
      <c r="F136" s="6">
        <v>3.6524099999999997E-2</v>
      </c>
      <c r="G136" s="6">
        <v>3.0975540000000001</v>
      </c>
      <c r="H136" s="6">
        <v>0.1225296</v>
      </c>
      <c r="I136">
        <f>$C$136*LN($T$136)+(1-$C$136)*LN(1-$T$136)</f>
        <v>-1.9157674216943402E-6</v>
      </c>
      <c r="Q136">
        <f>1/(1+EXP(-(0 + SUMPRODUCT($K$2:$O$2,$D$136:$H$136))))</f>
        <v>1.9157655865679181E-6</v>
      </c>
      <c r="S136">
        <f>EXP(-(0 + SUMPRODUCT($K$2:$O$2,$D$136:$H$136)))</f>
        <v>521983.5303680884</v>
      </c>
      <c r="T136">
        <f>1/(1+$S$136)</f>
        <v>1.9157655865679181E-6</v>
      </c>
      <c r="U136">
        <f>IF(ISERROR($I$136), 0, $I$136)</f>
        <v>-1.9157674216943402E-6</v>
      </c>
    </row>
    <row r="137" spans="1:21" x14ac:dyDescent="0.25">
      <c r="A137">
        <v>26</v>
      </c>
      <c r="B137">
        <v>2000</v>
      </c>
      <c r="C137" s="2">
        <v>0</v>
      </c>
      <c r="D137" s="6">
        <v>0.41577950000000002</v>
      </c>
      <c r="E137" s="6">
        <v>0.1101916</v>
      </c>
      <c r="F137" s="6">
        <v>5.0738499999999999E-2</v>
      </c>
      <c r="G137" s="6">
        <v>7.4419469999999999</v>
      </c>
      <c r="H137" s="6">
        <v>0.11231869999999999</v>
      </c>
      <c r="I137">
        <f>$C$137*LN($T$137)+(1-$C$137)*LN(1-$T$137)</f>
        <v>-4.3298697960382045E-14</v>
      </c>
      <c r="Q137">
        <f>1/(1+EXP(-(0 + SUMPRODUCT($K$2:$O$2,$D$137:$H$137))))</f>
        <v>4.327609698482495E-14</v>
      </c>
      <c r="S137">
        <f>EXP(-(0 + SUMPRODUCT($K$2:$O$2,$D$137:$H$137)))</f>
        <v>23107444286175.191</v>
      </c>
      <c r="T137">
        <f>1/(1+$S$137)</f>
        <v>4.327609698482495E-14</v>
      </c>
      <c r="U137">
        <f>IF(ISERROR($I$137), 0, $I$137)</f>
        <v>-4.3298697960382045E-14</v>
      </c>
    </row>
    <row r="138" spans="1:21" x14ac:dyDescent="0.25">
      <c r="A138">
        <v>27</v>
      </c>
      <c r="B138">
        <v>1999</v>
      </c>
      <c r="C138" s="2">
        <v>0</v>
      </c>
      <c r="D138" s="6">
        <v>5.76623E-2</v>
      </c>
      <c r="E138" s="6">
        <v>0.31443500000000002</v>
      </c>
      <c r="F138" s="6">
        <v>7.3833700000000002E-2</v>
      </c>
      <c r="G138" s="6">
        <v>1.131961</v>
      </c>
      <c r="H138" s="6">
        <v>0.31742550000000003</v>
      </c>
      <c r="I138">
        <f>$C$138*LN($T$138)+(1-$C$138)*LN(1-$T$138)</f>
        <v>-1.461263645494378E-3</v>
      </c>
      <c r="Q138">
        <f>1/(1+EXP(-(0 + SUMPRODUCT($K$2:$O$2,$D$138:$H$138))))</f>
        <v>1.46019651962096E-3</v>
      </c>
      <c r="S138">
        <f>EXP(-(0 + SUMPRODUCT($K$2:$O$2,$D$138:$H$138)))</f>
        <v>683.8393257775889</v>
      </c>
      <c r="T138">
        <f>1/(1+$S$138)</f>
        <v>1.46019651962096E-3</v>
      </c>
      <c r="U138">
        <f>IF(ISERROR($I$138), 0, $I$138)</f>
        <v>-1.461263645494378E-3</v>
      </c>
    </row>
    <row r="139" spans="1:21" x14ac:dyDescent="0.25">
      <c r="A139">
        <v>27</v>
      </c>
      <c r="B139">
        <v>2000</v>
      </c>
      <c r="C139" s="2">
        <v>0</v>
      </c>
      <c r="D139" s="6">
        <v>9.2327999999999993E-2</v>
      </c>
      <c r="E139" s="6">
        <v>0.31948729999999997</v>
      </c>
      <c r="F139" s="6">
        <v>7.1702600000000005E-2</v>
      </c>
      <c r="G139" s="6">
        <v>1.03674</v>
      </c>
      <c r="H139" s="6">
        <v>0.39028059999999998</v>
      </c>
      <c r="I139">
        <f>$C$139*LN($T$139)+(1-$C$139)*LN(1-$T$139)</f>
        <v>-1.8903806273128578E-3</v>
      </c>
      <c r="Q139">
        <f>1/(1+EXP(-(0 + SUMPRODUCT($K$2:$O$2,$D$139:$H$139))))</f>
        <v>1.8885949832143146E-3</v>
      </c>
      <c r="S139">
        <f>EXP(-(0 + SUMPRODUCT($K$2:$O$2,$D$139:$H$139)))</f>
        <v>528.49415247203467</v>
      </c>
      <c r="T139">
        <f>1/(1+$S$139)</f>
        <v>1.8885949832143146E-3</v>
      </c>
      <c r="U139">
        <f>IF(ISERROR($I$139), 0, $I$139)</f>
        <v>-1.8903806273128578E-3</v>
      </c>
    </row>
    <row r="140" spans="1:21" x14ac:dyDescent="0.25">
      <c r="A140">
        <v>27</v>
      </c>
      <c r="B140">
        <v>2001</v>
      </c>
      <c r="C140" s="2">
        <v>0</v>
      </c>
      <c r="D140" s="6">
        <v>3.6138999999999998E-2</v>
      </c>
      <c r="E140" s="6">
        <v>0.27237</v>
      </c>
      <c r="F140" s="6">
        <v>3.7122099999999998E-2</v>
      </c>
      <c r="G140" s="6">
        <v>0.56395169999999994</v>
      </c>
      <c r="H140" s="6">
        <v>0.21267510000000001</v>
      </c>
      <c r="I140">
        <f>$C$140*LN($T$140)+(1-$C$140)*LN(1-$T$140)</f>
        <v>-3.0657200248018338E-2</v>
      </c>
      <c r="Q140">
        <f>1/(1+EXP(-(0 + SUMPRODUCT($K$2:$O$2,$D$140:$H$140))))</f>
        <v>3.0192033969115035E-2</v>
      </c>
      <c r="S140">
        <f>EXP(-(0 + SUMPRODUCT($K$2:$O$2,$D$140:$H$140)))</f>
        <v>32.12131938586684</v>
      </c>
      <c r="T140">
        <f>1/(1+$S$140)</f>
        <v>3.0192033969115035E-2</v>
      </c>
      <c r="U140">
        <f>IF(ISERROR($I$140), 0, $I$140)</f>
        <v>-3.0657200248018338E-2</v>
      </c>
    </row>
    <row r="141" spans="1:21" x14ac:dyDescent="0.25">
      <c r="A141">
        <v>27</v>
      </c>
      <c r="B141">
        <v>2002</v>
      </c>
      <c r="C141" s="2">
        <v>0</v>
      </c>
      <c r="D141" s="6">
        <v>4.3963299999999997E-2</v>
      </c>
      <c r="E141" s="6">
        <v>0.28093630000000003</v>
      </c>
      <c r="F141" s="6">
        <v>4.6756300000000001E-2</v>
      </c>
      <c r="G141" s="6">
        <v>0.57312830000000003</v>
      </c>
      <c r="H141" s="6">
        <v>0.2627061</v>
      </c>
      <c r="I141">
        <f>$C$141*LN($T$141)+(1-$C$141)*LN(1-$T$141)</f>
        <v>-2.3057921680916381E-2</v>
      </c>
      <c r="Q141">
        <f>1/(1+EXP(-(0 + SUMPRODUCT($K$2:$O$2,$D$141:$H$141))))</f>
        <v>2.2794119273191957E-2</v>
      </c>
      <c r="S141">
        <f>EXP(-(0 + SUMPRODUCT($K$2:$O$2,$D$141:$H$141)))</f>
        <v>42.870964612179364</v>
      </c>
      <c r="T141">
        <f>1/(1+$S$141)</f>
        <v>2.2794119273191957E-2</v>
      </c>
      <c r="U141">
        <f>IF(ISERROR($I$141), 0, $I$141)</f>
        <v>-2.3057921680916381E-2</v>
      </c>
    </row>
    <row r="142" spans="1:21" x14ac:dyDescent="0.25">
      <c r="A142">
        <v>27</v>
      </c>
      <c r="B142">
        <v>2003</v>
      </c>
      <c r="C142" s="2">
        <v>0</v>
      </c>
      <c r="D142" s="6">
        <v>8.4355700000000006E-2</v>
      </c>
      <c r="E142" s="6">
        <v>0.28937570000000001</v>
      </c>
      <c r="F142" s="6">
        <v>2.6209400000000001E-2</v>
      </c>
      <c r="G142" s="6">
        <v>0.5743819</v>
      </c>
      <c r="H142" s="6">
        <v>0.29558679999999998</v>
      </c>
      <c r="I142">
        <f>$C$142*LN($T$142)+(1-$C$142)*LN(1-$T$142)</f>
        <v>-2.8663116016769283E-2</v>
      </c>
      <c r="Q142">
        <f>1/(1+EXP(-(0 + SUMPRODUCT($K$2:$O$2,$D$142:$H$142))))</f>
        <v>2.8256225755854486E-2</v>
      </c>
      <c r="S142">
        <f>EXP(-(0 + SUMPRODUCT($K$2:$O$2,$D$142:$H$142)))</f>
        <v>34.39043071924803</v>
      </c>
      <c r="T142">
        <f>1/(1+$S$142)</f>
        <v>2.8256225755854486E-2</v>
      </c>
      <c r="U142">
        <f>IF(ISERROR($I$142), 0, $I$142)</f>
        <v>-2.8663116016769283E-2</v>
      </c>
    </row>
    <row r="143" spans="1:21" x14ac:dyDescent="0.25">
      <c r="A143">
        <v>27</v>
      </c>
      <c r="B143">
        <v>2004</v>
      </c>
      <c r="C143" s="2">
        <v>0</v>
      </c>
      <c r="D143" s="6">
        <v>1.0224E-2</v>
      </c>
      <c r="E143" s="6">
        <v>0.24878549999999999</v>
      </c>
      <c r="F143" s="6">
        <v>5.1870899999999998E-2</v>
      </c>
      <c r="G143" s="6">
        <v>0.73559430000000003</v>
      </c>
      <c r="H143" s="6">
        <v>0.3130597</v>
      </c>
      <c r="I143">
        <f>$C$143*LN($T$143)+(1-$C$143)*LN(1-$T$143)</f>
        <v>-1.0272691350869143E-2</v>
      </c>
      <c r="Q143">
        <f>1/(1+EXP(-(0 + SUMPRODUCT($K$2:$O$2,$D$143:$H$143))))</f>
        <v>1.0220107470434097E-2</v>
      </c>
      <c r="S143">
        <f>EXP(-(0 + SUMPRODUCT($K$2:$O$2,$D$143:$H$143)))</f>
        <v>96.846329198877314</v>
      </c>
      <c r="T143">
        <f>1/(1+$S$143)</f>
        <v>1.0220107470434097E-2</v>
      </c>
      <c r="U143">
        <f>IF(ISERROR($I$143), 0, $I$143)</f>
        <v>-1.0272691350869143E-2</v>
      </c>
    </row>
    <row r="144" spans="1:21" x14ac:dyDescent="0.25">
      <c r="A144">
        <v>28</v>
      </c>
      <c r="B144">
        <v>1999</v>
      </c>
      <c r="C144" s="2">
        <v>0</v>
      </c>
      <c r="D144" s="6">
        <v>7.4940199999999998E-2</v>
      </c>
      <c r="E144" s="6">
        <v>0.68670399999999998</v>
      </c>
      <c r="F144" s="6">
        <v>6.9855299999999995E-2</v>
      </c>
      <c r="G144" s="6">
        <v>1.516214</v>
      </c>
      <c r="H144" s="6">
        <v>0.23815710000000001</v>
      </c>
      <c r="I144">
        <f>$C$144*LN($T$144)+(1-$C$144)*LN(1-$T$144)</f>
        <v>-2.9114538962223268E-4</v>
      </c>
      <c r="Q144">
        <f>1/(1+EXP(-(0 + SUMPRODUCT($K$2:$O$2,$D$144:$H$144))))</f>
        <v>2.91103010916157E-4</v>
      </c>
      <c r="S144">
        <f>EXP(-(0 + SUMPRODUCT($K$2:$O$2,$D$144:$H$144)))</f>
        <v>3434.2100888713185</v>
      </c>
      <c r="T144">
        <f>1/(1+$S$144)</f>
        <v>2.91103010916157E-4</v>
      </c>
      <c r="U144">
        <f>IF(ISERROR($I$144), 0, $I$144)</f>
        <v>-2.9114538962223268E-4</v>
      </c>
    </row>
    <row r="145" spans="1:21" x14ac:dyDescent="0.25">
      <c r="A145">
        <v>28</v>
      </c>
      <c r="B145">
        <v>2000</v>
      </c>
      <c r="C145" s="2">
        <v>0</v>
      </c>
      <c r="D145" s="6">
        <v>7.6209700000000005E-2</v>
      </c>
      <c r="E145" s="6">
        <v>0.70064959999999998</v>
      </c>
      <c r="F145" s="6">
        <v>5.8924299999999999E-2</v>
      </c>
      <c r="G145" s="6">
        <v>1.3195749999999999</v>
      </c>
      <c r="H145" s="6">
        <v>0.26568829999999999</v>
      </c>
      <c r="I145">
        <f>$C$145*LN($T$145)+(1-$C$145)*LN(1-$T$145)</f>
        <v>-6.9694364919553956E-4</v>
      </c>
      <c r="Q145">
        <f>1/(1+EXP(-(0 + SUMPRODUCT($K$2:$O$2,$D$145:$H$145))))</f>
        <v>6.9670084038179017E-4</v>
      </c>
      <c r="S145">
        <f>EXP(-(0 + SUMPRODUCT($K$2:$O$2,$D$145:$H$145)))</f>
        <v>1434.3362907557321</v>
      </c>
      <c r="T145">
        <f>1/(1+$S$145)</f>
        <v>6.9670084038179017E-4</v>
      </c>
      <c r="U145">
        <f>IF(ISERROR($I$145), 0, $I$145)</f>
        <v>-6.9694364919553956E-4</v>
      </c>
    </row>
    <row r="146" spans="1:21" x14ac:dyDescent="0.25">
      <c r="A146">
        <v>28</v>
      </c>
      <c r="B146">
        <v>2001</v>
      </c>
      <c r="C146" s="2">
        <v>0</v>
      </c>
      <c r="D146" s="6">
        <v>0.16550809999999999</v>
      </c>
      <c r="E146" s="6">
        <v>0.79749300000000001</v>
      </c>
      <c r="F146" s="6">
        <v>6.42427E-2</v>
      </c>
      <c r="G146" s="6">
        <v>1.874277</v>
      </c>
      <c r="H146" s="6">
        <v>0.2772907</v>
      </c>
      <c r="I146">
        <f>$C$146*LN($T$146)+(1-$C$146)*LN(1-$T$146)</f>
        <v>-6.4394324064226267E-5</v>
      </c>
      <c r="Q146">
        <f>1/(1+EXP(-(0 + SUMPRODUCT($K$2:$O$2,$D$146:$H$146))))</f>
        <v>6.4392250794212874E-5</v>
      </c>
      <c r="S146">
        <f>EXP(-(0 + SUMPRODUCT($K$2:$O$2,$D$146:$H$146)))</f>
        <v>15528.81900253552</v>
      </c>
      <c r="T146">
        <f>1/(1+$S$146)</f>
        <v>6.4392250794212874E-5</v>
      </c>
      <c r="U146">
        <f>IF(ISERROR($I$146), 0, $I$146)</f>
        <v>-6.4394324064226267E-5</v>
      </c>
    </row>
    <row r="147" spans="1:21" x14ac:dyDescent="0.25">
      <c r="A147">
        <v>28</v>
      </c>
      <c r="B147">
        <v>2002</v>
      </c>
      <c r="C147" s="2">
        <v>0</v>
      </c>
      <c r="D147" s="6">
        <v>0.103047</v>
      </c>
      <c r="E147" s="6">
        <v>0.78042350000000005</v>
      </c>
      <c r="F147" s="6">
        <v>5.7165100000000003E-2</v>
      </c>
      <c r="G147" s="6">
        <v>2.0184549999999999</v>
      </c>
      <c r="H147" s="6">
        <v>0.27370919999999999</v>
      </c>
      <c r="I147">
        <f>$C$147*LN($T$147)+(1-$C$147)*LN(1-$T$147)</f>
        <v>-4.0278262169405789E-5</v>
      </c>
      <c r="Q147">
        <f>1/(1+EXP(-(0 + SUMPRODUCT($K$2:$O$2,$D$147:$H$147))))</f>
        <v>4.0277451011079565E-5</v>
      </c>
      <c r="S147">
        <f>EXP(-(0 + SUMPRODUCT($K$2:$O$2,$D$147:$H$147)))</f>
        <v>24826.787630476389</v>
      </c>
      <c r="T147">
        <f>1/(1+$S$147)</f>
        <v>4.0277451011079565E-5</v>
      </c>
      <c r="U147">
        <f>IF(ISERROR($I$147), 0, $I$147)</f>
        <v>-4.0278262169405789E-5</v>
      </c>
    </row>
    <row r="148" spans="1:21" x14ac:dyDescent="0.25">
      <c r="A148">
        <v>28</v>
      </c>
      <c r="B148">
        <v>2003</v>
      </c>
      <c r="C148" s="2">
        <v>0</v>
      </c>
      <c r="D148" s="6">
        <v>4.40983E-2</v>
      </c>
      <c r="E148" s="6">
        <v>0.66985399999999995</v>
      </c>
      <c r="F148" s="6">
        <v>6.40931E-2</v>
      </c>
      <c r="G148" s="6">
        <v>2.2190319999999999</v>
      </c>
      <c r="H148" s="6">
        <v>0.23801530000000001</v>
      </c>
      <c r="I148">
        <f>$C$148*LN($T$148)+(1-$C$148)*LN(1-$T$148)</f>
        <v>-1.9070965831602184E-5</v>
      </c>
      <c r="Q148">
        <f>1/(1+EXP(-(0 + SUMPRODUCT($K$2:$O$2,$D$148:$H$148))))</f>
        <v>1.9070783981917642E-5</v>
      </c>
      <c r="S148">
        <f>EXP(-(0 + SUMPRODUCT($K$2:$O$2,$D$148:$H$148)))</f>
        <v>52435.229205268675</v>
      </c>
      <c r="T148">
        <f>1/(1+$S$148)</f>
        <v>1.9070783981917642E-5</v>
      </c>
      <c r="U148">
        <f>IF(ISERROR($I$148), 0, $I$148)</f>
        <v>-1.9070965831602184E-5</v>
      </c>
    </row>
    <row r="149" spans="1:21" x14ac:dyDescent="0.25">
      <c r="A149">
        <v>28</v>
      </c>
      <c r="B149">
        <v>2004</v>
      </c>
      <c r="C149" s="2">
        <v>0</v>
      </c>
      <c r="D149" s="6">
        <v>0.1218325</v>
      </c>
      <c r="E149" s="6">
        <v>0.72319849999999997</v>
      </c>
      <c r="F149" s="6">
        <v>6.7295199999999999E-2</v>
      </c>
      <c r="G149" s="6">
        <v>2.415635</v>
      </c>
      <c r="H149" s="6">
        <v>0.25794260000000002</v>
      </c>
      <c r="I149">
        <f>$C$149*LN($T$149)+(1-$C$149)*LN(1-$T$149)</f>
        <v>-7.7368218858876218E-6</v>
      </c>
      <c r="Q149">
        <f>1/(1+EXP(-(0 + SUMPRODUCT($K$2:$O$2,$D$149:$H$149))))</f>
        <v>7.7367919568005675E-6</v>
      </c>
      <c r="S149">
        <f>EXP(-(0 + SUMPRODUCT($K$2:$O$2,$D$149:$H$149)))</f>
        <v>129251.53846602523</v>
      </c>
      <c r="T149">
        <f>1/(1+$S$149)</f>
        <v>7.7367919568005675E-6</v>
      </c>
      <c r="U149">
        <f>IF(ISERROR($I$149), 0, $I$149)</f>
        <v>-7.7368218858876218E-6</v>
      </c>
    </row>
    <row r="150" spans="1:21" x14ac:dyDescent="0.25">
      <c r="A150">
        <v>29</v>
      </c>
      <c r="B150">
        <v>2000</v>
      </c>
      <c r="C150" s="2">
        <v>0</v>
      </c>
      <c r="D150" s="6">
        <v>-6.9149600000000006E-2</v>
      </c>
      <c r="E150" s="6">
        <v>8.2794300000000001E-2</v>
      </c>
      <c r="F150" s="6">
        <v>3.4941100000000003E-2</v>
      </c>
      <c r="G150" s="6">
        <v>0.33803060000000001</v>
      </c>
      <c r="H150" s="6">
        <v>0.2229237</v>
      </c>
      <c r="I150">
        <f>$C$150*LN($T$150)+(1-$C$150)*LN(1-$T$150)</f>
        <v>-8.486376449411237E-2</v>
      </c>
      <c r="Q150">
        <f>1/(1+EXP(-(0 + SUMPRODUCT($K$2:$O$2,$D$150:$H$150))))</f>
        <v>8.1362573088580206E-2</v>
      </c>
      <c r="S150">
        <f>EXP(-(0 + SUMPRODUCT($K$2:$O$2,$D$150:$H$150)))</f>
        <v>11.29066340995989</v>
      </c>
      <c r="T150">
        <f>1/(1+$S$150)</f>
        <v>8.1362573088580206E-2</v>
      </c>
      <c r="U150">
        <f>IF(ISERROR($I$150), 0, $I$150)</f>
        <v>-8.486376449411237E-2</v>
      </c>
    </row>
    <row r="151" spans="1:21" x14ac:dyDescent="0.25">
      <c r="A151">
        <v>29</v>
      </c>
      <c r="B151">
        <v>2001</v>
      </c>
      <c r="C151" s="2">
        <v>0</v>
      </c>
      <c r="D151" s="6">
        <v>-9.0627200000000005E-2</v>
      </c>
      <c r="E151" s="6">
        <v>9.4666200000000006E-2</v>
      </c>
      <c r="F151" s="6">
        <v>3.0965900000000001E-2</v>
      </c>
      <c r="G151" s="6">
        <v>0.3888742</v>
      </c>
      <c r="H151" s="6">
        <v>7.75058E-2</v>
      </c>
      <c r="I151">
        <f>$C$151*LN($T$151)+(1-$C$151)*LN(1-$T$151)</f>
        <v>-9.8354811132055228E-2</v>
      </c>
      <c r="Q151">
        <f>1/(1+EXP(-(0 + SUMPRODUCT($K$2:$O$2,$D$151:$H$151))))</f>
        <v>9.3672728307304512E-2</v>
      </c>
      <c r="S151">
        <f>EXP(-(0 + SUMPRODUCT($K$2:$O$2,$D$151:$H$151)))</f>
        <v>9.6754657206031318</v>
      </c>
      <c r="T151">
        <f>1/(1+$S$151)</f>
        <v>9.3672728307304512E-2</v>
      </c>
      <c r="U151">
        <f>IF(ISERROR($I$151), 0, $I$151)</f>
        <v>-9.8354811132055228E-2</v>
      </c>
    </row>
    <row r="152" spans="1:21" x14ac:dyDescent="0.25">
      <c r="A152">
        <v>29</v>
      </c>
      <c r="B152">
        <v>2002</v>
      </c>
      <c r="C152" s="2">
        <v>0</v>
      </c>
      <c r="D152" s="6">
        <v>-8.2439499999999999E-2</v>
      </c>
      <c r="E152" s="6">
        <v>5.2244400000000003E-2</v>
      </c>
      <c r="F152" s="6">
        <v>3.4134699999999997E-2</v>
      </c>
      <c r="G152" s="6">
        <v>0.36233880000000002</v>
      </c>
      <c r="H152" s="6">
        <v>0.1128975</v>
      </c>
      <c r="I152">
        <f>$C$152*LN($T$152)+(1-$C$152)*LN(1-$T$152)</f>
        <v>-0.10034606380955578</v>
      </c>
      <c r="Q152">
        <f>1/(1+EXP(-(0 + SUMPRODUCT($K$2:$O$2,$D$152:$H$152))))</f>
        <v>9.5475659272467081E-2</v>
      </c>
      <c r="S152">
        <f>EXP(-(0 + SUMPRODUCT($K$2:$O$2,$D$152:$H$152)))</f>
        <v>9.4738737351497537</v>
      </c>
      <c r="T152">
        <f>1/(1+$S$152)</f>
        <v>9.5475659272467081E-2</v>
      </c>
      <c r="U152">
        <f>IF(ISERROR($I$152), 0, $I$152)</f>
        <v>-0.10034606380955578</v>
      </c>
    </row>
    <row r="153" spans="1:21" x14ac:dyDescent="0.25">
      <c r="A153">
        <v>29</v>
      </c>
      <c r="B153">
        <v>2003</v>
      </c>
      <c r="C153" s="2">
        <v>0</v>
      </c>
      <c r="D153" s="6">
        <v>-4.6202999999999999E-3</v>
      </c>
      <c r="E153" s="6">
        <v>5.8869999999999999E-2</v>
      </c>
      <c r="F153" s="6">
        <v>5.3699999999999998E-2</v>
      </c>
      <c r="G153" s="6">
        <v>0.46209600000000001</v>
      </c>
      <c r="H153" s="6">
        <v>0.14065440000000001</v>
      </c>
      <c r="I153">
        <f>$C$153*LN($T$153)+(1-$C$153)*LN(1-$T$153)</f>
        <v>-4.9765878592740356E-2</v>
      </c>
      <c r="Q153">
        <f>1/(1+EXP(-(0 + SUMPRODUCT($K$2:$O$2,$D$153:$H$153))))</f>
        <v>4.8547846255970507E-2</v>
      </c>
      <c r="S153">
        <f>EXP(-(0 + SUMPRODUCT($K$2:$O$2,$D$153:$H$153)))</f>
        <v>19.598236113862992</v>
      </c>
      <c r="T153">
        <f>1/(1+$S$153)</f>
        <v>4.8547846255970507E-2</v>
      </c>
      <c r="U153">
        <f>IF(ISERROR($I$153), 0, $I$153)</f>
        <v>-4.9765878592740356E-2</v>
      </c>
    </row>
    <row r="154" spans="1:21" x14ac:dyDescent="0.25">
      <c r="A154">
        <v>29</v>
      </c>
      <c r="B154">
        <v>2004</v>
      </c>
      <c r="C154" s="2">
        <v>0</v>
      </c>
      <c r="D154" s="6">
        <v>1.3973599999999999E-2</v>
      </c>
      <c r="E154" s="6">
        <v>8.82463E-2</v>
      </c>
      <c r="F154" s="6">
        <v>3.9443600000000002E-2</v>
      </c>
      <c r="G154" s="6">
        <v>0.57184760000000001</v>
      </c>
      <c r="H154" s="6">
        <v>0.12767400000000001</v>
      </c>
      <c r="I154">
        <f>$C$154*LN($T$154)+(1-$C$154)*LN(1-$T$154)</f>
        <v>-3.9853379664307804E-2</v>
      </c>
      <c r="Q154">
        <f>1/(1+EXP(-(0 + SUMPRODUCT($K$2:$O$2,$D$154:$H$154))))</f>
        <v>3.9069679249777521E-2</v>
      </c>
      <c r="S154">
        <f>EXP(-(0 + SUMPRODUCT($K$2:$O$2,$D$154:$H$154)))</f>
        <v>24.595295871431922</v>
      </c>
      <c r="T154">
        <f>1/(1+$S$154)</f>
        <v>3.9069679249777521E-2</v>
      </c>
      <c r="U154">
        <f>IF(ISERROR($I$154), 0, $I$154)</f>
        <v>-3.9853379664307804E-2</v>
      </c>
    </row>
    <row r="155" spans="1:21" x14ac:dyDescent="0.25">
      <c r="A155">
        <v>30</v>
      </c>
      <c r="B155">
        <v>1999</v>
      </c>
      <c r="C155" s="2">
        <v>0</v>
      </c>
      <c r="D155" s="6">
        <v>0.247727</v>
      </c>
      <c r="E155" s="6">
        <v>0.55901120000000004</v>
      </c>
      <c r="F155" s="6">
        <v>7.5966400000000003E-2</v>
      </c>
      <c r="G155" s="6">
        <v>0.84216420000000003</v>
      </c>
      <c r="H155" s="6">
        <v>0.2706635</v>
      </c>
      <c r="I155">
        <f>$C$155*LN($T$155)+(1-$C$155)*LN(1-$T$155)</f>
        <v>-4.2756559161222204E-3</v>
      </c>
      <c r="Q155">
        <f>1/(1+EXP(-(0 + SUMPRODUCT($K$2:$O$2,$D$155:$H$155))))</f>
        <v>4.2665283128298257E-3</v>
      </c>
      <c r="S155">
        <f>EXP(-(0 + SUMPRODUCT($K$2:$O$2,$D$155:$H$155)))</f>
        <v>233.38260024969532</v>
      </c>
      <c r="T155">
        <f>1/(1+$S$155)</f>
        <v>4.2665283128298257E-3</v>
      </c>
      <c r="U155">
        <f>IF(ISERROR($I$155), 0, $I$155)</f>
        <v>-4.2756559161222204E-3</v>
      </c>
    </row>
    <row r="156" spans="1:21" x14ac:dyDescent="0.25">
      <c r="A156">
        <v>30</v>
      </c>
      <c r="B156">
        <v>2000</v>
      </c>
      <c r="C156" s="2">
        <v>0</v>
      </c>
      <c r="D156" s="6">
        <v>6.25806E-2</v>
      </c>
      <c r="E156" s="6">
        <v>0.45581490000000002</v>
      </c>
      <c r="F156" s="6">
        <v>5.0710400000000003E-2</v>
      </c>
      <c r="G156" s="6">
        <v>0.4861991</v>
      </c>
      <c r="H156" s="6">
        <v>0.2671269</v>
      </c>
      <c r="I156">
        <f>$C$156*LN($T$156)+(1-$C$156)*LN(1-$T$156)</f>
        <v>-2.6521918247732781E-2</v>
      </c>
      <c r="Q156">
        <f>1/(1+EXP(-(0 + SUMPRODUCT($K$2:$O$2,$D$156:$H$156))))</f>
        <v>2.6173300973222562E-2</v>
      </c>
      <c r="S156">
        <f>EXP(-(0 + SUMPRODUCT($K$2:$O$2,$D$156:$H$156)))</f>
        <v>37.206873524401153</v>
      </c>
      <c r="T156">
        <f>1/(1+$S$156)</f>
        <v>2.6173300973222562E-2</v>
      </c>
      <c r="U156">
        <f>IF(ISERROR($I$156), 0, $I$156)</f>
        <v>-2.6521918247732781E-2</v>
      </c>
    </row>
    <row r="157" spans="1:21" x14ac:dyDescent="0.25">
      <c r="A157">
        <v>30</v>
      </c>
      <c r="B157">
        <v>2001</v>
      </c>
      <c r="C157" s="2">
        <v>0</v>
      </c>
      <c r="D157" s="6">
        <v>0.1728288</v>
      </c>
      <c r="E157" s="6">
        <v>0.41641479999999997</v>
      </c>
      <c r="F157" s="6">
        <v>6.1921999999999998E-2</v>
      </c>
      <c r="G157" s="6">
        <v>0.50190670000000004</v>
      </c>
      <c r="H157" s="6">
        <v>0.25684129999999999</v>
      </c>
      <c r="I157">
        <f>$C$157*LN($T$157)+(1-$C$157)*LN(1-$T$157)</f>
        <v>-2.3049640586501392E-2</v>
      </c>
      <c r="Q157">
        <f>1/(1+EXP(-(0 + SUMPRODUCT($K$2:$O$2,$D$157:$H$157))))</f>
        <v>2.2786026905524032E-2</v>
      </c>
      <c r="S157">
        <f>EXP(-(0 + SUMPRODUCT($K$2:$O$2,$D$157:$H$157)))</f>
        <v>42.886545212389322</v>
      </c>
      <c r="T157">
        <f>1/(1+$S$157)</f>
        <v>2.2786026905524032E-2</v>
      </c>
      <c r="U157">
        <f>IF(ISERROR($I$157), 0, $I$157)</f>
        <v>-2.3049640586501392E-2</v>
      </c>
    </row>
    <row r="158" spans="1:21" x14ac:dyDescent="0.25">
      <c r="A158">
        <v>30</v>
      </c>
      <c r="B158">
        <v>2002</v>
      </c>
      <c r="C158" s="2">
        <v>0</v>
      </c>
      <c r="D158" s="6">
        <v>0.24190139999999999</v>
      </c>
      <c r="E158" s="6">
        <v>0.47669859999999997</v>
      </c>
      <c r="F158" s="6">
        <v>6.23055E-2</v>
      </c>
      <c r="G158" s="6">
        <v>0.56086389999999997</v>
      </c>
      <c r="H158" s="6">
        <v>0.23776929999999999</v>
      </c>
      <c r="I158">
        <f>$C$158*LN($T$158)+(1-$C$158)*LN(1-$T$158)</f>
        <v>-1.82928839633348E-2</v>
      </c>
      <c r="Q158">
        <f>1/(1+EXP(-(0 + SUMPRODUCT($K$2:$O$2,$D$158:$H$158))))</f>
        <v>1.8126584736216082E-2</v>
      </c>
      <c r="S158">
        <f>EXP(-(0 + SUMPRODUCT($K$2:$O$2,$D$158:$H$158)))</f>
        <v>54.167590285336317</v>
      </c>
      <c r="T158">
        <f>1/(1+$S$158)</f>
        <v>1.8126584736216082E-2</v>
      </c>
      <c r="U158">
        <f>IF(ISERROR($I$158), 0, $I$158)</f>
        <v>-1.82928839633348E-2</v>
      </c>
    </row>
    <row r="159" spans="1:21" x14ac:dyDescent="0.25">
      <c r="A159">
        <v>30</v>
      </c>
      <c r="B159">
        <v>2003</v>
      </c>
      <c r="C159" s="2">
        <v>0</v>
      </c>
      <c r="D159" s="6">
        <v>0.33931650000000002</v>
      </c>
      <c r="E159" s="6">
        <v>0.55839380000000005</v>
      </c>
      <c r="F159" s="6">
        <v>3.6751399999999997E-2</v>
      </c>
      <c r="G159" s="6">
        <v>1.181289</v>
      </c>
      <c r="H159" s="6">
        <v>0.25738109999999997</v>
      </c>
      <c r="I159">
        <f>$C$159*LN($T$159)+(1-$C$159)*LN(1-$T$159)</f>
        <v>-2.0310292034834061E-3</v>
      </c>
      <c r="Q159">
        <f>1/(1+EXP(-(0 + SUMPRODUCT($K$2:$O$2,$D$159:$H$159))))</f>
        <v>2.0289680593215454E-3</v>
      </c>
      <c r="S159">
        <f>EXP(-(0 + SUMPRODUCT($K$2:$O$2,$D$159:$H$159)))</f>
        <v>491.86138113696279</v>
      </c>
      <c r="T159">
        <f>1/(1+$S$159)</f>
        <v>2.0289680593215454E-3</v>
      </c>
      <c r="U159">
        <f>IF(ISERROR($I$159), 0, $I$159)</f>
        <v>-2.0310292034834061E-3</v>
      </c>
    </row>
    <row r="160" spans="1:21" x14ac:dyDescent="0.25">
      <c r="A160">
        <v>30</v>
      </c>
      <c r="B160">
        <v>2004</v>
      </c>
      <c r="C160" s="2">
        <v>0</v>
      </c>
      <c r="D160" s="6">
        <v>0.33479449999999999</v>
      </c>
      <c r="E160" s="6">
        <v>0.5799221</v>
      </c>
      <c r="F160" s="6">
        <v>3.9380600000000002E-2</v>
      </c>
      <c r="G160" s="6">
        <v>1.4320980000000001</v>
      </c>
      <c r="H160" s="6">
        <v>0.21493880000000001</v>
      </c>
      <c r="I160">
        <f>$C$160*LN($T$160)+(1-$C$160)*LN(1-$T$160)</f>
        <v>-7.7124885301846715E-4</v>
      </c>
      <c r="Q160">
        <f>1/(1+EXP(-(0 + SUMPRODUCT($K$2:$O$2,$D$160:$H$160))))</f>
        <v>7.7095151706678563E-4</v>
      </c>
      <c r="S160">
        <f>EXP(-(0 + SUMPRODUCT($K$2:$O$2,$D$160:$H$160)))</f>
        <v>1296.0984268954651</v>
      </c>
      <c r="T160">
        <f>1/(1+$S$160)</f>
        <v>7.7095151706678563E-4</v>
      </c>
      <c r="U160">
        <f>IF(ISERROR($I$160), 0, $I$160)</f>
        <v>-7.7124885301846715E-4</v>
      </c>
    </row>
    <row r="161" spans="1:21" x14ac:dyDescent="0.25">
      <c r="A161">
        <v>31</v>
      </c>
      <c r="B161">
        <v>1999</v>
      </c>
      <c r="C161" s="2">
        <v>0</v>
      </c>
      <c r="D161" s="6">
        <v>0.1337662</v>
      </c>
      <c r="E161" s="6">
        <v>0.1156021</v>
      </c>
      <c r="F161" s="6">
        <v>6.7052700000000007E-2</v>
      </c>
      <c r="G161" s="6">
        <v>2.919816</v>
      </c>
      <c r="H161" s="6">
        <v>0.14879519999999999</v>
      </c>
      <c r="I161">
        <f>$C$161*LN($T$161)+(1-$C$161)*LN(1-$T$161)</f>
        <v>-2.1660707543452738E-6</v>
      </c>
      <c r="Q161">
        <f>1/(1+EXP(-(0 + SUMPRODUCT($K$2:$O$2,$D$161:$H$161))))</f>
        <v>2.166068408397281E-6</v>
      </c>
      <c r="S161">
        <f>EXP(-(0 + SUMPRODUCT($K$2:$O$2,$D$161:$H$161)))</f>
        <v>461664.93636805809</v>
      </c>
      <c r="T161">
        <f>1/(1+$S$161)</f>
        <v>2.166068408397281E-6</v>
      </c>
      <c r="U161">
        <f>IF(ISERROR($I$161), 0, $I$161)</f>
        <v>-2.1660707543452738E-6</v>
      </c>
    </row>
    <row r="162" spans="1:21" x14ac:dyDescent="0.25">
      <c r="A162">
        <v>31</v>
      </c>
      <c r="B162">
        <v>2000</v>
      </c>
      <c r="C162" s="2">
        <v>0</v>
      </c>
      <c r="D162" s="6">
        <v>6.7730200000000004E-2</v>
      </c>
      <c r="E162" s="6">
        <v>-3.45308E-2</v>
      </c>
      <c r="F162" s="6">
        <v>6.33827E-2</v>
      </c>
      <c r="G162" s="6">
        <v>4.5922159999999996</v>
      </c>
      <c r="H162" s="6">
        <v>0.19690150000000001</v>
      </c>
      <c r="I162">
        <f>$C$162*LN($T$162)+(1-$C$162)*LN(1-$T$162)</f>
        <v>-2.8241899969662013E-9</v>
      </c>
      <c r="Q162">
        <f>1/(1+EXP(-(0 + SUMPRODUCT($K$2:$O$2,$D$162:$H$162))))</f>
        <v>2.8241899959685768E-9</v>
      </c>
      <c r="S162">
        <f>EXP(-(0 + SUMPRODUCT($K$2:$O$2,$D$162:$H$162)))</f>
        <v>354083825.31036216</v>
      </c>
      <c r="T162">
        <f>1/(1+$S$162)</f>
        <v>2.8241899959685768E-9</v>
      </c>
      <c r="U162">
        <f>IF(ISERROR($I$162), 0, $I$162)</f>
        <v>-2.8241899969662013E-9</v>
      </c>
    </row>
    <row r="163" spans="1:21" x14ac:dyDescent="0.25">
      <c r="A163">
        <v>31</v>
      </c>
      <c r="B163">
        <v>2001</v>
      </c>
      <c r="C163" s="2">
        <v>0</v>
      </c>
      <c r="D163" s="6">
        <v>0.13416169999999999</v>
      </c>
      <c r="E163" s="6">
        <v>1.0509299999999999E-2</v>
      </c>
      <c r="F163" s="6">
        <v>7.2255299999999995E-2</v>
      </c>
      <c r="G163" s="6">
        <v>4.299245</v>
      </c>
      <c r="H163" s="6">
        <v>0.18872359999999999</v>
      </c>
      <c r="I163">
        <f>$C$163*LN($T$163)+(1-$C$163)*LN(1-$T$163)</f>
        <v>-8.0133114909386868E-9</v>
      </c>
      <c r="Q163">
        <f>1/(1+EXP(-(0 + SUMPRODUCT($K$2:$O$2,$D$163:$H$163))))</f>
        <v>8.0133114365718473E-9</v>
      </c>
      <c r="S163">
        <f>EXP(-(0 + SUMPRODUCT($K$2:$O$2,$D$163:$H$163)))</f>
        <v>124792353.3113666</v>
      </c>
      <c r="T163">
        <f>1/(1+$S$163)</f>
        <v>8.0133114365718473E-9</v>
      </c>
      <c r="U163">
        <f>IF(ISERROR($I$163), 0, $I$163)</f>
        <v>-8.0133114909386868E-9</v>
      </c>
    </row>
    <row r="164" spans="1:21" x14ac:dyDescent="0.25">
      <c r="A164">
        <v>31</v>
      </c>
      <c r="B164">
        <v>2002</v>
      </c>
      <c r="C164" s="2">
        <v>0</v>
      </c>
      <c r="D164" s="6">
        <v>0.26998280000000002</v>
      </c>
      <c r="E164" s="6">
        <v>0.14037179999999999</v>
      </c>
      <c r="F164" s="6">
        <v>6.7245399999999997E-2</v>
      </c>
      <c r="G164" s="6">
        <v>2.8178320000000001</v>
      </c>
      <c r="H164" s="6">
        <v>0.17527239999999999</v>
      </c>
      <c r="I164">
        <f>$C$164*LN($T$164)+(1-$C$164)*LN(1-$T$164)</f>
        <v>-3.105747811281528E-6</v>
      </c>
      <c r="Q164">
        <f>1/(1+EXP(-(0 + SUMPRODUCT($K$2:$O$2,$D$164:$H$164))))</f>
        <v>3.1057429883996863E-6</v>
      </c>
      <c r="S164">
        <f>EXP(-(0 + SUMPRODUCT($K$2:$O$2,$D$164:$H$164)))</f>
        <v>321983.14477151429</v>
      </c>
      <c r="T164">
        <f>1/(1+$S$164)</f>
        <v>3.1057429883996863E-6</v>
      </c>
      <c r="U164">
        <f>IF(ISERROR($I$164), 0, $I$164)</f>
        <v>-3.105747811281528E-6</v>
      </c>
    </row>
    <row r="165" spans="1:21" x14ac:dyDescent="0.25">
      <c r="A165">
        <v>31</v>
      </c>
      <c r="B165">
        <v>2003</v>
      </c>
      <c r="C165" s="2">
        <v>0</v>
      </c>
      <c r="D165" s="6">
        <v>0.2362805</v>
      </c>
      <c r="E165" s="6">
        <v>0.14840310000000001</v>
      </c>
      <c r="F165" s="6">
        <v>5.2065899999999998E-2</v>
      </c>
      <c r="G165" s="6">
        <v>2.6201759999999998</v>
      </c>
      <c r="H165" s="6">
        <v>0.1650954</v>
      </c>
      <c r="I165">
        <f>$C$165*LN($T$165)+(1-$C$165)*LN(1-$T$165)</f>
        <v>-8.5824703867960411E-6</v>
      </c>
      <c r="Q165">
        <f>1/(1+EXP(-(0 + SUMPRODUCT($K$2:$O$2,$D$165:$H$165))))</f>
        <v>8.5824335574650472E-6</v>
      </c>
      <c r="S165">
        <f>EXP(-(0 + SUMPRODUCT($K$2:$O$2,$D$165:$H$165)))</f>
        <v>116516.06865009104</v>
      </c>
      <c r="T165">
        <f>1/(1+$S$165)</f>
        <v>8.5824335574650472E-6</v>
      </c>
      <c r="U165">
        <f>IF(ISERROR($I$165), 0, $I$165)</f>
        <v>-8.5824703867960411E-6</v>
      </c>
    </row>
    <row r="166" spans="1:21" x14ac:dyDescent="0.25">
      <c r="A166">
        <v>31</v>
      </c>
      <c r="B166">
        <v>2004</v>
      </c>
      <c r="C166" s="2">
        <v>0</v>
      </c>
      <c r="D166" s="6">
        <v>0.19883200000000001</v>
      </c>
      <c r="E166" s="6">
        <v>0.17172580000000001</v>
      </c>
      <c r="F166" s="6">
        <v>7.0191000000000003E-2</v>
      </c>
      <c r="G166" s="6">
        <v>2.4185089999999998</v>
      </c>
      <c r="H166" s="6">
        <v>0.16800029999999999</v>
      </c>
      <c r="I166">
        <f>$C$166*LN($T$166)+(1-$C$166)*LN(1-$T$166)</f>
        <v>-1.4344634438576289E-5</v>
      </c>
      <c r="Q166">
        <f>1/(1+EXP(-(0 + SUMPRODUCT($K$2:$O$2,$D$166:$H$166))))</f>
        <v>1.434453155480812E-5</v>
      </c>
      <c r="S166">
        <f>EXP(-(0 + SUMPRODUCT($K$2:$O$2,$D$166:$H$166)))</f>
        <v>69711.977114600275</v>
      </c>
      <c r="T166">
        <f>1/(1+$S$166)</f>
        <v>1.434453155480812E-5</v>
      </c>
      <c r="U166">
        <f>IF(ISERROR($I$166), 0, $I$166)</f>
        <v>-1.4344634438576289E-5</v>
      </c>
    </row>
    <row r="167" spans="1:21" x14ac:dyDescent="0.25">
      <c r="A167">
        <v>32</v>
      </c>
      <c r="B167">
        <v>1998</v>
      </c>
      <c r="C167" s="2">
        <v>0</v>
      </c>
      <c r="D167" s="6">
        <v>0.29833749999999998</v>
      </c>
      <c r="E167" s="6">
        <v>-0.20382700000000001</v>
      </c>
      <c r="F167" s="6">
        <v>4.2287999999999999E-2</v>
      </c>
      <c r="G167" s="6">
        <v>0.82614069999999995</v>
      </c>
      <c r="H167" s="6">
        <v>0.13938130000000001</v>
      </c>
      <c r="I167">
        <f>$C$167*LN($T$167)+(1-$C$167)*LN(1-$T$167)</f>
        <v>-1.8560464163561614E-2</v>
      </c>
      <c r="Q167">
        <f>1/(1+EXP(-(0 + SUMPRODUCT($K$2:$O$2,$D$167:$H$167))))</f>
        <v>1.8389279473747185E-2</v>
      </c>
      <c r="S167">
        <f>EXP(-(0 + SUMPRODUCT($K$2:$O$2,$D$167:$H$167)))</f>
        <v>53.37950961741678</v>
      </c>
      <c r="T167">
        <f>1/(1+$S$167)</f>
        <v>1.8389279473747185E-2</v>
      </c>
      <c r="U167">
        <f>IF(ISERROR($I$167), 0, $I$167)</f>
        <v>-1.8560464163561614E-2</v>
      </c>
    </row>
    <row r="168" spans="1:21" x14ac:dyDescent="0.25">
      <c r="A168">
        <v>32</v>
      </c>
      <c r="B168">
        <v>1999</v>
      </c>
      <c r="C168" s="2">
        <v>0</v>
      </c>
      <c r="D168" s="6">
        <v>0.41278809999999999</v>
      </c>
      <c r="E168" s="6">
        <v>-9.9464499999999997E-2</v>
      </c>
      <c r="F168" s="6">
        <v>7.2190599999999994E-2</v>
      </c>
      <c r="G168" s="6">
        <v>0.87093039999999999</v>
      </c>
      <c r="H168" s="6">
        <v>0.17730689999999999</v>
      </c>
      <c r="I168">
        <f>$C$168*LN($T$168)+(1-$C$168)*LN(1-$T$168)</f>
        <v>-8.8194275818841063E-3</v>
      </c>
      <c r="Q168">
        <f>1/(1+EXP(-(0 + SUMPRODUCT($K$2:$O$2,$D$168:$H$168))))</f>
        <v>8.7806505113697149E-3</v>
      </c>
      <c r="S168">
        <f>EXP(-(0 + SUMPRODUCT($K$2:$O$2,$D$168:$H$168)))</f>
        <v>112.88677851431848</v>
      </c>
      <c r="T168">
        <f>1/(1+$S$168)</f>
        <v>8.7806505113697149E-3</v>
      </c>
      <c r="U168">
        <f>IF(ISERROR($I$168), 0, $I$168)</f>
        <v>-8.8194275818841063E-3</v>
      </c>
    </row>
    <row r="169" spans="1:21" x14ac:dyDescent="0.25">
      <c r="A169">
        <v>32</v>
      </c>
      <c r="B169">
        <v>2000</v>
      </c>
      <c r="C169" s="2">
        <v>0</v>
      </c>
      <c r="D169" s="6">
        <v>0.40632679999999999</v>
      </c>
      <c r="E169" s="6">
        <v>-2.4861500000000002E-2</v>
      </c>
      <c r="F169" s="6">
        <v>3.0259899999999999E-2</v>
      </c>
      <c r="G169" s="6">
        <v>0.84457910000000003</v>
      </c>
      <c r="H169" s="6">
        <v>0.13950319999999999</v>
      </c>
      <c r="I169">
        <f>$C$169*LN($T$169)+(1-$C$169)*LN(1-$T$169)</f>
        <v>-1.8122167343114212E-2</v>
      </c>
      <c r="Q169">
        <f>1/(1+EXP(-(0 + SUMPRODUCT($K$2:$O$2,$D$169:$H$169))))</f>
        <v>1.7958948316523449E-2</v>
      </c>
      <c r="S169">
        <f>EXP(-(0 + SUMPRODUCT($K$2:$O$2,$D$169:$H$169)))</f>
        <v>54.682547907325528</v>
      </c>
      <c r="T169">
        <f>1/(1+$S$169)</f>
        <v>1.7958948316523449E-2</v>
      </c>
      <c r="U169">
        <f>IF(ISERROR($I$169), 0, $I$169)</f>
        <v>-1.8122167343114212E-2</v>
      </c>
    </row>
    <row r="170" spans="1:21" x14ac:dyDescent="0.25">
      <c r="A170">
        <v>32</v>
      </c>
      <c r="B170">
        <v>2001</v>
      </c>
      <c r="C170" s="2">
        <v>0</v>
      </c>
      <c r="D170" s="6">
        <v>0.55334799999999995</v>
      </c>
      <c r="E170" s="6">
        <v>3.5332099999999998E-2</v>
      </c>
      <c r="F170" s="6">
        <v>0.1000707</v>
      </c>
      <c r="G170" s="6">
        <v>0.98072170000000003</v>
      </c>
      <c r="H170" s="6">
        <v>0.20421719999999999</v>
      </c>
      <c r="I170">
        <f>$C$170*LN($T$170)+(1-$C$170)*LN(1-$T$170)</f>
        <v>-3.3345993142559912E-3</v>
      </c>
      <c r="Q170">
        <f>1/(1+EXP(-(0 + SUMPRODUCT($K$2:$O$2,$D$170:$H$170))))</f>
        <v>3.3290457126896162E-3</v>
      </c>
      <c r="S170">
        <f>EXP(-(0 + SUMPRODUCT($K$2:$O$2,$D$170:$H$170)))</f>
        <v>299.38638285686858</v>
      </c>
      <c r="T170">
        <f>1/(1+$S$170)</f>
        <v>3.3290457126896162E-3</v>
      </c>
      <c r="U170">
        <f>IF(ISERROR($I$170), 0, $I$170)</f>
        <v>-3.3345993142559912E-3</v>
      </c>
    </row>
    <row r="171" spans="1:21" x14ac:dyDescent="0.25">
      <c r="A171">
        <v>32</v>
      </c>
      <c r="B171">
        <v>2002</v>
      </c>
      <c r="C171" s="2">
        <v>0</v>
      </c>
      <c r="D171" s="6">
        <v>0.63902389999999998</v>
      </c>
      <c r="E171" s="6">
        <v>8.8414099999999995E-2</v>
      </c>
      <c r="F171" s="6">
        <v>7.1233000000000005E-2</v>
      </c>
      <c r="G171" s="6">
        <v>1.203276</v>
      </c>
      <c r="H171" s="6">
        <v>0.1988394</v>
      </c>
      <c r="I171">
        <f>$C$171*LN($T$171)+(1-$C$171)*LN(1-$T$171)</f>
        <v>-2.0437226995004588E-3</v>
      </c>
      <c r="Q171">
        <f>1/(1+EXP(-(0 + SUMPRODUCT($K$2:$O$2,$D$171:$H$171))))</f>
        <v>2.0416357202419277E-3</v>
      </c>
      <c r="S171">
        <f>EXP(-(0 + SUMPRODUCT($K$2:$O$2,$D$171:$H$171)))</f>
        <v>488.80334252846188</v>
      </c>
      <c r="T171">
        <f>1/(1+$S$171)</f>
        <v>2.0416357202419277E-3</v>
      </c>
      <c r="U171">
        <f>IF(ISERROR($I$171), 0, $I$171)</f>
        <v>-2.0437226995004588E-3</v>
      </c>
    </row>
    <row r="172" spans="1:21" x14ac:dyDescent="0.25">
      <c r="A172">
        <v>32</v>
      </c>
      <c r="B172">
        <v>2003</v>
      </c>
      <c r="C172" s="2">
        <v>0</v>
      </c>
      <c r="D172" s="6">
        <v>0.45818930000000002</v>
      </c>
      <c r="E172" s="6">
        <v>0.2016821</v>
      </c>
      <c r="F172" s="6">
        <v>0.10102940000000001</v>
      </c>
      <c r="G172" s="6">
        <v>4.6682410000000001</v>
      </c>
      <c r="H172" s="6">
        <v>0.24315990000000001</v>
      </c>
      <c r="I172">
        <f>$C$172*LN($T$172)+(1-$C$172)*LN(1-$T$172)</f>
        <v>-9.9221808596381179E-10</v>
      </c>
      <c r="Q172">
        <f>1/(1+EXP(-(0 + SUMPRODUCT($K$2:$O$2,$D$172:$H$172))))</f>
        <v>9.9221813168345529E-10</v>
      </c>
      <c r="S172">
        <f>EXP(-(0 + SUMPRODUCT($K$2:$O$2,$D$172:$H$172)))</f>
        <v>1007842899.7373022</v>
      </c>
      <c r="T172">
        <f>1/(1+$S$172)</f>
        <v>9.9221813168345529E-10</v>
      </c>
      <c r="U172">
        <f>IF(ISERROR($I$172), 0, $I$172)</f>
        <v>-9.9221808596381179E-10</v>
      </c>
    </row>
    <row r="173" spans="1:21" x14ac:dyDescent="0.25">
      <c r="A173">
        <v>33</v>
      </c>
      <c r="B173">
        <v>1999</v>
      </c>
      <c r="C173" s="2">
        <v>0</v>
      </c>
      <c r="D173" s="6">
        <v>-4.0764099999999998E-2</v>
      </c>
      <c r="E173" s="6">
        <v>0.1280075</v>
      </c>
      <c r="F173" s="6">
        <v>4.7218999999999997E-2</v>
      </c>
      <c r="G173" s="6">
        <v>1.8144830000000001</v>
      </c>
      <c r="H173" s="6">
        <v>0.13265950000000001</v>
      </c>
      <c r="I173">
        <f>$C$173*LN($T$173)+(1-$C$173)*LN(1-$T$173)</f>
        <v>-2.3680045759821251E-4</v>
      </c>
      <c r="Q173">
        <f>1/(1+EXP(-(0 + SUMPRODUCT($K$2:$O$2,$D$173:$H$173))))</f>
        <v>2.3677242258280482E-4</v>
      </c>
      <c r="S173">
        <f>EXP(-(0 + SUMPRODUCT($K$2:$O$2,$D$173:$H$173)))</f>
        <v>4222.4648321439408</v>
      </c>
      <c r="T173">
        <f>1/(1+$S$173)</f>
        <v>2.3677242258280482E-4</v>
      </c>
      <c r="U173">
        <f>IF(ISERROR($I$173), 0, $I$173)</f>
        <v>-2.3680045759821251E-4</v>
      </c>
    </row>
    <row r="174" spans="1:21" x14ac:dyDescent="0.25">
      <c r="A174">
        <v>33</v>
      </c>
      <c r="B174">
        <v>2000</v>
      </c>
      <c r="C174" s="2">
        <v>0</v>
      </c>
      <c r="D174" s="6">
        <v>-0.113707</v>
      </c>
      <c r="E174" s="6">
        <v>5.5918000000000002E-2</v>
      </c>
      <c r="F174" s="6">
        <v>4.7681500000000002E-2</v>
      </c>
      <c r="G174" s="6">
        <v>0.4987954</v>
      </c>
      <c r="H174" s="6">
        <v>8.84017E-2</v>
      </c>
      <c r="I174">
        <f>$C$174*LN($T$174)+(1-$C$174)*LN(1-$T$174)</f>
        <v>-5.1196031188241384E-2</v>
      </c>
      <c r="Q174">
        <f>1/(1+EXP(-(0 + SUMPRODUCT($K$2:$O$2,$D$174:$H$174))))</f>
        <v>4.9907595466948881E-2</v>
      </c>
      <c r="S174">
        <f>EXP(-(0 + SUMPRODUCT($K$2:$O$2,$D$174:$H$174)))</f>
        <v>19.037030248476832</v>
      </c>
      <c r="T174">
        <f>1/(1+$S$174)</f>
        <v>4.9907595466948881E-2</v>
      </c>
      <c r="U174">
        <f>IF(ISERROR($I$174), 0, $I$174)</f>
        <v>-5.1196031188241384E-2</v>
      </c>
    </row>
    <row r="175" spans="1:21" x14ac:dyDescent="0.25">
      <c r="A175">
        <v>33</v>
      </c>
      <c r="B175">
        <v>2001</v>
      </c>
      <c r="C175" s="2">
        <v>0</v>
      </c>
      <c r="D175" s="6">
        <v>1.8160900000000001E-2</v>
      </c>
      <c r="E175" s="6">
        <v>1.0539400000000001E-2</v>
      </c>
      <c r="F175" s="6">
        <v>3.3293799999999998E-2</v>
      </c>
      <c r="G175" s="6">
        <v>0.58845479999999994</v>
      </c>
      <c r="H175" s="6">
        <v>0.10502690000000001</v>
      </c>
      <c r="I175">
        <f>$C$175*LN($T$175)+(1-$C$175)*LN(1-$T$175)</f>
        <v>-4.5532571118048988E-2</v>
      </c>
      <c r="Q175">
        <f>1/(1+EXP(-(0 + SUMPRODUCT($K$2:$O$2,$D$175:$H$175))))</f>
        <v>4.4511519262979825E-2</v>
      </c>
      <c r="S175">
        <f>EXP(-(0 + SUMPRODUCT($K$2:$O$2,$D$175:$H$175)))</f>
        <v>21.466094542670412</v>
      </c>
      <c r="T175">
        <f>1/(1+$S$175)</f>
        <v>4.4511519262979825E-2</v>
      </c>
      <c r="U175">
        <f>IF(ISERROR($I$175), 0, $I$175)</f>
        <v>-4.5532571118048988E-2</v>
      </c>
    </row>
    <row r="176" spans="1:21" x14ac:dyDescent="0.25">
      <c r="A176">
        <v>33</v>
      </c>
      <c r="B176">
        <v>2002</v>
      </c>
      <c r="C176" s="2">
        <v>0</v>
      </c>
      <c r="D176" s="6">
        <v>0.1049351</v>
      </c>
      <c r="E176" s="6">
        <v>-0.27174999999999999</v>
      </c>
      <c r="F176" s="6">
        <v>4.3099999999999999E-2</v>
      </c>
      <c r="G176" s="6">
        <v>0.50731150000000003</v>
      </c>
      <c r="H176" s="6">
        <v>0.19256680000000001</v>
      </c>
      <c r="I176">
        <f>$C$176*LN($T$176)+(1-$C$176)*LN(1-$T$176)</f>
        <v>-5.8025139045703729E-2</v>
      </c>
      <c r="Q176">
        <f>1/(1+EXP(-(0 + SUMPRODUCT($K$2:$O$2,$D$176:$H$176))))</f>
        <v>5.6373774724180918E-2</v>
      </c>
      <c r="S176">
        <f>EXP(-(0 + SUMPRODUCT($K$2:$O$2,$D$176:$H$176)))</f>
        <v>16.738744742438914</v>
      </c>
      <c r="T176">
        <f>1/(1+$S$176)</f>
        <v>5.6373774724180918E-2</v>
      </c>
      <c r="U176">
        <f>IF(ISERROR($I$176), 0, $I$176)</f>
        <v>-5.8025139045703729E-2</v>
      </c>
    </row>
    <row r="177" spans="1:21" x14ac:dyDescent="0.25">
      <c r="A177">
        <v>33</v>
      </c>
      <c r="B177">
        <v>2003</v>
      </c>
      <c r="C177" s="2">
        <v>0</v>
      </c>
      <c r="D177" s="6">
        <v>5.9807800000000001E-2</v>
      </c>
      <c r="E177" s="6">
        <v>-0.27150299999999999</v>
      </c>
      <c r="F177" s="6">
        <v>4.14647E-2</v>
      </c>
      <c r="G177" s="6">
        <v>0.50349279999999996</v>
      </c>
      <c r="H177" s="6">
        <v>0.20178869999999999</v>
      </c>
      <c r="I177">
        <f>$C$177*LN($T$177)+(1-$C$177)*LN(1-$T$177)</f>
        <v>-5.8457670828368218E-2</v>
      </c>
      <c r="Q177">
        <f>1/(1+EXP(-(0 + SUMPRODUCT($K$2:$O$2,$D$177:$H$177))))</f>
        <v>5.6781834801730269E-2</v>
      </c>
      <c r="S177">
        <f>EXP(-(0 + SUMPRODUCT($K$2:$O$2,$D$177:$H$177)))</f>
        <v>16.611266058798222</v>
      </c>
      <c r="T177">
        <f>1/(1+$S$177)</f>
        <v>5.6781834801730269E-2</v>
      </c>
      <c r="U177">
        <f>IF(ISERROR($I$177), 0, $I$177)</f>
        <v>-5.8457670828368218E-2</v>
      </c>
    </row>
    <row r="178" spans="1:21" x14ac:dyDescent="0.25">
      <c r="A178">
        <v>33</v>
      </c>
      <c r="B178">
        <v>2004</v>
      </c>
      <c r="C178" s="2">
        <v>0</v>
      </c>
      <c r="D178" s="6">
        <v>4.3859500000000003E-2</v>
      </c>
      <c r="E178" s="6">
        <v>-0.60369019999999995</v>
      </c>
      <c r="F178" s="6">
        <v>4.5935200000000002E-2</v>
      </c>
      <c r="G178" s="6">
        <v>0.61822489999999997</v>
      </c>
      <c r="H178" s="6">
        <v>0.24411579999999999</v>
      </c>
      <c r="I178">
        <f>$C$178*LN($T$178)+(1-$C$178)*LN(1-$T$178)</f>
        <v>-4.1772210884653209E-2</v>
      </c>
      <c r="Q178">
        <f>1/(1+EXP(-(0 + SUMPRODUCT($K$2:$O$2,$D$178:$H$178))))</f>
        <v>4.091177444971654E-2</v>
      </c>
      <c r="S178">
        <f>EXP(-(0 + SUMPRODUCT($K$2:$O$2,$D$178:$H$178)))</f>
        <v>23.44284105127414</v>
      </c>
      <c r="T178">
        <f>1/(1+$S$178)</f>
        <v>4.091177444971654E-2</v>
      </c>
      <c r="U178">
        <f>IF(ISERROR($I$178), 0, $I$178)</f>
        <v>-4.1772210884653209E-2</v>
      </c>
    </row>
    <row r="179" spans="1:21" x14ac:dyDescent="0.25">
      <c r="A179">
        <v>34</v>
      </c>
      <c r="B179">
        <v>1999</v>
      </c>
      <c r="C179" s="2">
        <v>0</v>
      </c>
      <c r="D179" s="6">
        <v>0.1681868</v>
      </c>
      <c r="E179" s="6">
        <v>8.1373000000000001E-2</v>
      </c>
      <c r="F179" s="6">
        <v>9.8800399999999997E-2</v>
      </c>
      <c r="G179" s="6">
        <v>0.47646820000000001</v>
      </c>
      <c r="H179" s="6">
        <v>0.68635789999999997</v>
      </c>
      <c r="I179">
        <f>$C$179*LN($T$179)+(1-$C$179)*LN(1-$T$179)</f>
        <v>-7.8588340650874982E-3</v>
      </c>
      <c r="Q179">
        <f>1/(1+EXP(-(0 + SUMPRODUCT($K$2:$O$2,$D$179:$H$179))))</f>
        <v>7.8280341652358972E-3</v>
      </c>
      <c r="S179">
        <f>EXP(-(0 + SUMPRODUCT($K$2:$O$2,$D$179:$H$179)))</f>
        <v>126.74599329688351</v>
      </c>
      <c r="T179">
        <f>1/(1+$S$179)</f>
        <v>7.8280341652358972E-3</v>
      </c>
      <c r="U179">
        <f>IF(ISERROR($I$179), 0, $I$179)</f>
        <v>-7.8588340650874982E-3</v>
      </c>
    </row>
    <row r="180" spans="1:21" x14ac:dyDescent="0.25">
      <c r="A180">
        <v>34</v>
      </c>
      <c r="B180">
        <v>2000</v>
      </c>
      <c r="C180" s="2">
        <v>1</v>
      </c>
      <c r="D180" s="6">
        <v>7.7681299999999995E-2</v>
      </c>
      <c r="E180" s="6">
        <v>-3.9594499999999998E-2</v>
      </c>
      <c r="F180" s="6">
        <v>-2.15026E-2</v>
      </c>
      <c r="G180" s="6">
        <v>0.1375913</v>
      </c>
      <c r="H180" s="6">
        <v>0.6972486</v>
      </c>
      <c r="I180">
        <f>$C$180*LN($T$180)+(1-$C$180)*LN(1-$T$180)</f>
        <v>-1.8740730615687877</v>
      </c>
      <c r="Q180">
        <f>1/(1+EXP(-(0 + SUMPRODUCT($K$2:$O$2,$D$180:$H$180))))</f>
        <v>0.15349718336010817</v>
      </c>
      <c r="S180">
        <f>EXP(-(0 + SUMPRODUCT($K$2:$O$2,$D$180:$H$180)))</f>
        <v>5.5147775230114506</v>
      </c>
      <c r="T180">
        <f>1/(1+$S$180)</f>
        <v>0.15349718336010817</v>
      </c>
      <c r="U180">
        <f>IF(ISERROR($I$180), 0, $I$180)</f>
        <v>-1.8740730615687877</v>
      </c>
    </row>
    <row r="181" spans="1:21" x14ac:dyDescent="0.25">
      <c r="A181">
        <v>35</v>
      </c>
      <c r="B181">
        <v>1995</v>
      </c>
      <c r="C181" s="2">
        <v>0</v>
      </c>
      <c r="D181" s="6">
        <v>0.10031130000000001</v>
      </c>
      <c r="E181" s="6">
        <v>0.21968170000000001</v>
      </c>
      <c r="F181" s="6">
        <v>7.2009000000000004E-2</v>
      </c>
      <c r="G181" s="6">
        <v>1.4256850000000001</v>
      </c>
      <c r="H181" s="6">
        <v>0.40558280000000002</v>
      </c>
      <c r="I181">
        <f>$C$181*LN($T$181)+(1-$C$181)*LN(1-$T$181)</f>
        <v>-4.1746544868186494E-4</v>
      </c>
      <c r="Q181">
        <f>1/(1+EXP(-(0 + SUMPRODUCT($K$2:$O$2,$D$181:$H$181))))</f>
        <v>4.1737832210599941E-4</v>
      </c>
      <c r="S181">
        <f>EXP(-(0 + SUMPRODUCT($K$2:$O$2,$D$181:$H$181)))</f>
        <v>2394.9078539446405</v>
      </c>
      <c r="T181">
        <f>1/(1+$S$181)</f>
        <v>4.1737832210599941E-4</v>
      </c>
      <c r="U181">
        <f>IF(ISERROR($I$181), 0, $I$181)</f>
        <v>-4.1746544868186494E-4</v>
      </c>
    </row>
    <row r="182" spans="1:21" x14ac:dyDescent="0.25">
      <c r="A182">
        <v>35</v>
      </c>
      <c r="B182">
        <v>1996</v>
      </c>
      <c r="C182" s="2">
        <v>0</v>
      </c>
      <c r="D182" s="6">
        <v>0.1393442</v>
      </c>
      <c r="E182" s="6">
        <v>0.28098709999999999</v>
      </c>
      <c r="F182" s="6">
        <v>7.4937500000000004E-2</v>
      </c>
      <c r="G182" s="6">
        <v>1.8055600000000001</v>
      </c>
      <c r="H182" s="6">
        <v>0.39126290000000002</v>
      </c>
      <c r="I182">
        <f>$C$182*LN($T$182)+(1-$C$182)*LN(1-$T$182)</f>
        <v>-8.653750237294705E-5</v>
      </c>
      <c r="Q182">
        <f>1/(1+EXP(-(0 + SUMPRODUCT($K$2:$O$2,$D$182:$H$182))))</f>
        <v>8.6533758111259797E-5</v>
      </c>
      <c r="S182">
        <f>EXP(-(0 + SUMPRODUCT($K$2:$O$2,$D$182:$H$182)))</f>
        <v>11555.183642391463</v>
      </c>
      <c r="T182">
        <f>1/(1+$S$182)</f>
        <v>8.6533758111259797E-5</v>
      </c>
      <c r="U182">
        <f>IF(ISERROR($I$182), 0, $I$182)</f>
        <v>-8.653750237294705E-5</v>
      </c>
    </row>
    <row r="183" spans="1:21" x14ac:dyDescent="0.25">
      <c r="A183">
        <v>35</v>
      </c>
      <c r="B183">
        <v>1997</v>
      </c>
      <c r="C183" s="2">
        <v>0</v>
      </c>
      <c r="D183" s="6">
        <v>0.15245120000000001</v>
      </c>
      <c r="E183" s="6">
        <v>0.33251500000000001</v>
      </c>
      <c r="F183" s="6">
        <v>4.69597E-2</v>
      </c>
      <c r="G183" s="6">
        <v>2.2849370000000002</v>
      </c>
      <c r="H183" s="6">
        <v>0.40809810000000002</v>
      </c>
      <c r="I183">
        <f>$C$183*LN($T$183)+(1-$C$183)*LN(1-$T$183)</f>
        <v>-1.7548518262812557E-5</v>
      </c>
      <c r="Q183">
        <f>1/(1+EXP(-(0 + SUMPRODUCT($K$2:$O$2,$D$183:$H$183))))</f>
        <v>1.7548364288507826E-5</v>
      </c>
      <c r="S183">
        <f>EXP(-(0 + SUMPRODUCT($K$2:$O$2,$D$183:$H$183)))</f>
        <v>56984.368183568295</v>
      </c>
      <c r="T183">
        <f>1/(1+$S$183)</f>
        <v>1.7548364288507826E-5</v>
      </c>
      <c r="U183">
        <f>IF(ISERROR($I$183), 0, $I$183)</f>
        <v>-1.7548518262812557E-5</v>
      </c>
    </row>
    <row r="184" spans="1:21" x14ac:dyDescent="0.25">
      <c r="A184">
        <v>35</v>
      </c>
      <c r="B184">
        <v>1998</v>
      </c>
      <c r="C184" s="2">
        <v>0</v>
      </c>
      <c r="D184" s="6">
        <v>8.7923200000000007E-2</v>
      </c>
      <c r="E184" s="6">
        <v>0.30653180000000002</v>
      </c>
      <c r="F184" s="6">
        <v>5.1606899999999997E-2</v>
      </c>
      <c r="G184" s="6">
        <v>1.398776</v>
      </c>
      <c r="H184" s="6">
        <v>0.31883590000000001</v>
      </c>
      <c r="I184">
        <f>$C$184*LN($T$184)+(1-$C$184)*LN(1-$T$184)</f>
        <v>-6.9763590633538028E-4</v>
      </c>
      <c r="Q184">
        <f>1/(1+EXP(-(0 + SUMPRODUCT($K$2:$O$2,$D$184:$H$184))))</f>
        <v>6.9739261498607305E-4</v>
      </c>
      <c r="S184">
        <f>EXP(-(0 + SUMPRODUCT($K$2:$O$2,$D$184:$H$184)))</f>
        <v>1432.9125171550174</v>
      </c>
      <c r="T184">
        <f>1/(1+$S$184)</f>
        <v>6.9739261498607305E-4</v>
      </c>
      <c r="U184">
        <f>IF(ISERROR($I$184), 0, $I$184)</f>
        <v>-6.9763590633538028E-4</v>
      </c>
    </row>
    <row r="185" spans="1:21" x14ac:dyDescent="0.25">
      <c r="A185">
        <v>35</v>
      </c>
      <c r="B185">
        <v>1999</v>
      </c>
      <c r="C185" s="2">
        <v>0</v>
      </c>
      <c r="D185" s="6">
        <v>1.7085400000000001E-2</v>
      </c>
      <c r="E185" s="6">
        <v>0.34593170000000001</v>
      </c>
      <c r="F185" s="6">
        <v>7.79527E-2</v>
      </c>
      <c r="G185" s="6">
        <v>1.1336170000000001</v>
      </c>
      <c r="H185" s="6">
        <v>0.34336899999999998</v>
      </c>
      <c r="I185">
        <f>$C$185*LN($T$185)+(1-$C$185)*LN(1-$T$185)</f>
        <v>-1.2480831362015495E-3</v>
      </c>
      <c r="Q185">
        <f>1/(1+EXP(-(0 + SUMPRODUCT($K$2:$O$2,$D$185:$H$185))))</f>
        <v>1.247304604368655E-3</v>
      </c>
      <c r="S185">
        <f>EXP(-(0 + SUMPRODUCT($K$2:$O$2,$D$185:$H$185)))</f>
        <v>800.72878100307139</v>
      </c>
      <c r="T185">
        <f>1/(1+$S$185)</f>
        <v>1.247304604368655E-3</v>
      </c>
      <c r="U185">
        <f>IF(ISERROR($I$185), 0, $I$185)</f>
        <v>-1.2480831362015495E-3</v>
      </c>
    </row>
    <row r="186" spans="1:21" x14ac:dyDescent="0.25">
      <c r="A186">
        <v>35</v>
      </c>
      <c r="B186">
        <v>2000</v>
      </c>
      <c r="C186" s="2">
        <v>0</v>
      </c>
      <c r="D186" s="6">
        <v>4.1171300000000001E-2</v>
      </c>
      <c r="E186" s="6">
        <v>0.38213710000000001</v>
      </c>
      <c r="F186" s="6">
        <v>6.8124699999999996E-2</v>
      </c>
      <c r="G186" s="6">
        <v>1.478621</v>
      </c>
      <c r="H186" s="6">
        <v>0.32414759999999998</v>
      </c>
      <c r="I186">
        <f>$C$186*LN($T$186)+(1-$C$186)*LN(1-$T$186)</f>
        <v>-3.6730681764556955E-4</v>
      </c>
      <c r="Q186">
        <f>1/(1+EXP(-(0 + SUMPRODUCT($K$2:$O$2,$D$186:$H$186))))</f>
        <v>3.6723936875487836E-4</v>
      </c>
      <c r="S186">
        <f>EXP(-(0 + SUMPRODUCT($K$2:$O$2,$D$186:$H$186)))</f>
        <v>2722.0196026926269</v>
      </c>
      <c r="T186">
        <f>1/(1+$S$186)</f>
        <v>3.6723936875487836E-4</v>
      </c>
      <c r="U186">
        <f>IF(ISERROR($I$186), 0, $I$186)</f>
        <v>-3.6730681764556955E-4</v>
      </c>
    </row>
    <row r="187" spans="1:21" x14ac:dyDescent="0.25">
      <c r="A187">
        <v>35</v>
      </c>
      <c r="B187">
        <v>2001</v>
      </c>
      <c r="C187" s="2">
        <v>0</v>
      </c>
      <c r="D187" s="6">
        <v>6.4300999999999997E-2</v>
      </c>
      <c r="E187" s="6">
        <v>0.37283559999999999</v>
      </c>
      <c r="F187" s="6">
        <v>5.52927E-2</v>
      </c>
      <c r="G187" s="6">
        <v>1.5425120000000001</v>
      </c>
      <c r="H187" s="6">
        <v>0.27073209999999998</v>
      </c>
      <c r="I187">
        <f>$C$187*LN($T$187)+(1-$C$187)*LN(1-$T$187)</f>
        <v>-3.8891515482819973E-4</v>
      </c>
      <c r="Q187">
        <f>1/(1+EXP(-(0 + SUMPRODUCT($K$2:$O$2,$D$187:$H$187))))</f>
        <v>3.8883953713268911E-4</v>
      </c>
      <c r="S187">
        <f>EXP(-(0 + SUMPRODUCT($K$2:$O$2,$D$187:$H$187)))</f>
        <v>2570.754938744195</v>
      </c>
      <c r="T187">
        <f>1/(1+$S$187)</f>
        <v>3.8883953713268911E-4</v>
      </c>
      <c r="U187">
        <f>IF(ISERROR($I$187), 0, $I$187)</f>
        <v>-3.8891515482819973E-4</v>
      </c>
    </row>
    <row r="188" spans="1:21" x14ac:dyDescent="0.25">
      <c r="A188">
        <v>35</v>
      </c>
      <c r="B188">
        <v>2002</v>
      </c>
      <c r="C188" s="2">
        <v>0</v>
      </c>
      <c r="D188" s="6">
        <v>0.1244439</v>
      </c>
      <c r="E188" s="6">
        <v>0.43953579999999998</v>
      </c>
      <c r="F188" s="6">
        <v>7.7817600000000001E-2</v>
      </c>
      <c r="G188" s="6">
        <v>2.1141420000000002</v>
      </c>
      <c r="H188" s="6">
        <v>0.2705186</v>
      </c>
      <c r="I188">
        <f>$C$188*LN($T$188)+(1-$C$188)*LN(1-$T$188)</f>
        <v>-2.7412586151184692E-5</v>
      </c>
      <c r="Q188">
        <f>1/(1+EXP(-(0 + SUMPRODUCT($K$2:$O$2,$D$188:$H$188))))</f>
        <v>2.7412210429720592E-5</v>
      </c>
      <c r="S188">
        <f>EXP(-(0 + SUMPRODUCT($K$2:$O$2,$D$188:$H$188)))</f>
        <v>36479.093517587695</v>
      </c>
      <c r="T188">
        <f>1/(1+$S$188)</f>
        <v>2.7412210429720592E-5</v>
      </c>
      <c r="U188">
        <f>IF(ISERROR($I$188), 0, $I$188)</f>
        <v>-2.7412586151184692E-5</v>
      </c>
    </row>
    <row r="189" spans="1:21" x14ac:dyDescent="0.25">
      <c r="A189">
        <v>35</v>
      </c>
      <c r="B189">
        <v>2003</v>
      </c>
      <c r="C189" s="2">
        <v>0</v>
      </c>
      <c r="D189" s="6">
        <v>9.9285300000000007E-2</v>
      </c>
      <c r="E189" s="6">
        <v>0.46309099999999997</v>
      </c>
      <c r="F189" s="6">
        <v>5.5434900000000002E-2</v>
      </c>
      <c r="G189" s="6">
        <v>2.3652860000000002</v>
      </c>
      <c r="H189" s="6">
        <v>0.26140550000000001</v>
      </c>
      <c r="I189">
        <f>$C$189*LN($T$189)+(1-$C$189)*LN(1-$T$189)</f>
        <v>-1.3733333936848616E-5</v>
      </c>
      <c r="Q189">
        <f>1/(1+EXP(-(0 + SUMPRODUCT($K$2:$O$2,$D$189:$H$189))))</f>
        <v>1.3733239635035968E-5</v>
      </c>
      <c r="S189">
        <f>EXP(-(0 + SUMPRODUCT($K$2:$O$2,$D$189:$H$189)))</f>
        <v>72815.030781900859</v>
      </c>
      <c r="T189">
        <f>1/(1+$S$189)</f>
        <v>1.3733239635035968E-5</v>
      </c>
      <c r="U189">
        <f>IF(ISERROR($I$189), 0, $I$189)</f>
        <v>-1.3733333936848616E-5</v>
      </c>
    </row>
    <row r="190" spans="1:21" x14ac:dyDescent="0.25">
      <c r="A190">
        <v>35</v>
      </c>
      <c r="B190">
        <v>2004</v>
      </c>
      <c r="C190" s="2">
        <v>0</v>
      </c>
      <c r="D190" s="6">
        <v>0.15576909999999999</v>
      </c>
      <c r="E190" s="6">
        <v>0.4675415</v>
      </c>
      <c r="F190" s="6">
        <v>7.5195499999999998E-2</v>
      </c>
      <c r="G190" s="6">
        <v>3.2346569999999999</v>
      </c>
      <c r="H190" s="6">
        <v>0.26569599999999999</v>
      </c>
      <c r="I190">
        <f>$C$190*LN($T$190)+(1-$C$190)*LN(1-$T$190)</f>
        <v>-3.1826033554870815E-7</v>
      </c>
      <c r="Q190">
        <f>1/(1+EXP(-(0 + SUMPRODUCT($K$2:$O$2,$D$190:$H$190))))</f>
        <v>3.1826028492039099E-7</v>
      </c>
      <c r="S190">
        <f>EXP(-(0 + SUMPRODUCT($K$2:$O$2,$D$190:$H$190)))</f>
        <v>3142081.2747335192</v>
      </c>
      <c r="T190">
        <f>1/(1+$S$190)</f>
        <v>3.1826028492039099E-7</v>
      </c>
      <c r="U190">
        <f>IF(ISERROR($I$190), 0, $I$190)</f>
        <v>-3.1826033554870815E-7</v>
      </c>
    </row>
    <row r="191" spans="1:21" x14ac:dyDescent="0.25">
      <c r="A191">
        <v>36</v>
      </c>
      <c r="B191">
        <v>1995</v>
      </c>
      <c r="C191" s="2">
        <v>0</v>
      </c>
      <c r="D191" s="6">
        <v>0.39299919999999999</v>
      </c>
      <c r="E191" s="6">
        <v>0.3542419</v>
      </c>
      <c r="F191" s="6">
        <v>0.11919540000000001</v>
      </c>
      <c r="G191" s="6">
        <v>20.761119999999998</v>
      </c>
      <c r="H191" s="6">
        <v>0.2403565</v>
      </c>
      <c r="I191">
        <f>$C$191*LN($T$191)+(1-$C$191)*LN(1-$T$191)</f>
        <v>0</v>
      </c>
      <c r="Q191">
        <f>1/(1+EXP(-(0 + SUMPRODUCT($K$2:$O$2,$D$191:$H$191))))</f>
        <v>6.7575954720943246E-38</v>
      </c>
      <c r="S191">
        <f>EXP(-(0 + SUMPRODUCT($K$2:$O$2,$D$191:$H$191)))</f>
        <v>1.4798163105938013E+37</v>
      </c>
      <c r="T191">
        <f>1/(1+$S$191)</f>
        <v>6.7575954720943246E-38</v>
      </c>
      <c r="U191">
        <f>IF(ISERROR($I$191), 0, $I$191)</f>
        <v>0</v>
      </c>
    </row>
    <row r="192" spans="1:21" x14ac:dyDescent="0.25">
      <c r="A192">
        <v>36</v>
      </c>
      <c r="B192">
        <v>1996</v>
      </c>
      <c r="C192" s="2">
        <v>0</v>
      </c>
      <c r="D192" s="6">
        <v>0.34104960000000001</v>
      </c>
      <c r="E192" s="6">
        <v>0.34607650000000001</v>
      </c>
      <c r="F192" s="6">
        <v>0.12839709999999999</v>
      </c>
      <c r="G192" s="6">
        <v>20.53237</v>
      </c>
      <c r="H192" s="6">
        <v>0.25177290000000002</v>
      </c>
      <c r="I192">
        <f>$C$192*LN($T$192)+(1-$C$192)*LN(1-$T$192)</f>
        <v>0</v>
      </c>
      <c r="Q192">
        <f>1/(1+EXP(-(0 + SUMPRODUCT($K$2:$O$2,$D$192:$H$192))))</f>
        <v>1.4363112293639732E-37</v>
      </c>
      <c r="S192">
        <f>EXP(-(0 + SUMPRODUCT($K$2:$O$2,$D$192:$H$192)))</f>
        <v>6.9622793413849426E+36</v>
      </c>
      <c r="T192">
        <f>1/(1+$S$192)</f>
        <v>1.4363112293639732E-37</v>
      </c>
      <c r="U192">
        <f>IF(ISERROR($I$192), 0, $I$192)</f>
        <v>0</v>
      </c>
    </row>
    <row r="193" spans="1:21" x14ac:dyDescent="0.25">
      <c r="A193">
        <v>36</v>
      </c>
      <c r="B193">
        <v>1997</v>
      </c>
      <c r="C193" s="2">
        <v>0</v>
      </c>
      <c r="D193" s="6">
        <v>0.2780009</v>
      </c>
      <c r="E193" s="6">
        <v>0.33187220000000001</v>
      </c>
      <c r="F193" s="6">
        <v>0.1105865</v>
      </c>
      <c r="G193" s="6">
        <v>14.44083</v>
      </c>
      <c r="H193" s="6">
        <v>0.22383320000000001</v>
      </c>
      <c r="I193">
        <f>$C$193*LN($T$193)+(1-$C$193)*LN(1-$T$193)</f>
        <v>0</v>
      </c>
      <c r="Q193">
        <f>1/(1+EXP(-(0 + SUMPRODUCT($K$2:$O$2,$D$193:$H$193))))</f>
        <v>7.7562884707622552E-27</v>
      </c>
      <c r="S193">
        <f>EXP(-(0 + SUMPRODUCT($K$2:$O$2,$D$193:$H$193)))</f>
        <v>1.2892764416506084E+26</v>
      </c>
      <c r="T193">
        <f>1/(1+$S$193)</f>
        <v>7.7562884707622552E-27</v>
      </c>
      <c r="U193">
        <f>IF(ISERROR($I$193), 0, $I$193)</f>
        <v>0</v>
      </c>
    </row>
    <row r="194" spans="1:21" x14ac:dyDescent="0.25">
      <c r="A194">
        <v>36</v>
      </c>
      <c r="B194">
        <v>1998</v>
      </c>
      <c r="C194" s="2">
        <v>0</v>
      </c>
      <c r="D194" s="6">
        <v>0.2932805</v>
      </c>
      <c r="E194" s="6">
        <v>0.2705303</v>
      </c>
      <c r="F194" s="6">
        <v>0.1170573</v>
      </c>
      <c r="G194" s="6">
        <v>24.013249999999999</v>
      </c>
      <c r="H194" s="6">
        <v>0.2448399</v>
      </c>
      <c r="I194">
        <f>$C$194*LN($T$194)+(1-$C$194)*LN(1-$T$194)</f>
        <v>0</v>
      </c>
      <c r="Q194">
        <f>1/(1+EXP(-(0 + SUMPRODUCT($K$2:$O$2,$D$194:$H$194))))</f>
        <v>1.5893458731833764E-43</v>
      </c>
      <c r="S194">
        <f>EXP(-(0 + SUMPRODUCT($K$2:$O$2,$D$194:$H$194)))</f>
        <v>6.291896665620382E+42</v>
      </c>
      <c r="T194">
        <f>1/(1+$S$194)</f>
        <v>1.5893458731833764E-43</v>
      </c>
      <c r="U194">
        <f>IF(ISERROR($I$194), 0, $I$194)</f>
        <v>0</v>
      </c>
    </row>
    <row r="195" spans="1:21" x14ac:dyDescent="0.25">
      <c r="A195">
        <v>36</v>
      </c>
      <c r="B195">
        <v>1999</v>
      </c>
      <c r="C195" s="2">
        <v>0</v>
      </c>
      <c r="D195" s="6">
        <v>0.32022869999999998</v>
      </c>
      <c r="E195" s="6">
        <v>0.26358720000000002</v>
      </c>
      <c r="F195" s="6">
        <v>0.1170469</v>
      </c>
      <c r="G195" s="6">
        <v>58.240769999999998</v>
      </c>
      <c r="H195" s="6">
        <v>0.26566990000000001</v>
      </c>
      <c r="I195">
        <f>$C$195*LN($T$195)+(1-$C$195)*LN(1-$T$195)</f>
        <v>0</v>
      </c>
      <c r="Q195">
        <f>1/(1+EXP(-(0 + SUMPRODUCT($K$2:$O$2,$D$195:$H$195))))</f>
        <v>4.419405989406464E-103</v>
      </c>
      <c r="S195">
        <f>EXP(-(0 + SUMPRODUCT($K$2:$O$2,$D$195:$H$195)))</f>
        <v>2.2627475330328324E+102</v>
      </c>
      <c r="T195">
        <f>1/(1+$S$195)</f>
        <v>4.419405989406464E-103</v>
      </c>
      <c r="U195">
        <f>IF(ISERROR($I$195), 0, $I$195)</f>
        <v>0</v>
      </c>
    </row>
    <row r="196" spans="1:21" x14ac:dyDescent="0.25">
      <c r="A196">
        <v>36</v>
      </c>
      <c r="B196">
        <v>2000</v>
      </c>
      <c r="C196" s="2">
        <v>0</v>
      </c>
      <c r="D196" s="6">
        <v>0.41429149999999998</v>
      </c>
      <c r="E196" s="6">
        <v>0.2900993</v>
      </c>
      <c r="F196" s="6">
        <v>9.8459099999999994E-2</v>
      </c>
      <c r="G196" s="6">
        <v>60.607149999999997</v>
      </c>
      <c r="H196" s="6">
        <v>0.2016231</v>
      </c>
      <c r="I196">
        <f>$C$196*LN($T$196)+(1-$C$196)*LN(1-$T$196)</f>
        <v>0</v>
      </c>
      <c r="Q196">
        <f>1/(1+EXP(-(0 + SUMPRODUCT($K$2:$O$2,$D$196:$H$196))))</f>
        <v>5.0718803688331613E-107</v>
      </c>
      <c r="S196">
        <f>EXP(-(0 + SUMPRODUCT($K$2:$O$2,$D$196:$H$196)))</f>
        <v>1.9716553374267784E+106</v>
      </c>
      <c r="T196">
        <f>1/(1+$S$196)</f>
        <v>5.0718803688331613E-107</v>
      </c>
      <c r="U196">
        <f>IF(ISERROR($I$196), 0, $I$196)</f>
        <v>0</v>
      </c>
    </row>
    <row r="197" spans="1:21" x14ac:dyDescent="0.25">
      <c r="A197">
        <v>36</v>
      </c>
      <c r="B197">
        <v>2001</v>
      </c>
      <c r="C197" s="2">
        <v>0</v>
      </c>
      <c r="D197" s="6">
        <v>0.47019670000000002</v>
      </c>
      <c r="E197" s="6">
        <v>0.29123080000000001</v>
      </c>
      <c r="F197" s="6">
        <v>9.0550099999999994E-2</v>
      </c>
      <c r="G197" s="6">
        <v>48.1661</v>
      </c>
      <c r="H197" s="6">
        <v>0.2030892</v>
      </c>
      <c r="I197">
        <f>$C$197*LN($T$197)+(1-$C$197)*LN(1-$T$197)</f>
        <v>0</v>
      </c>
      <c r="Q197">
        <f>1/(1+EXP(-(0 + SUMPRODUCT($K$2:$O$2,$D$197:$H$197))))</f>
        <v>2.5153620982300805E-85</v>
      </c>
      <c r="S197">
        <f>EXP(-(0 + SUMPRODUCT($K$2:$O$2,$D$197:$H$197)))</f>
        <v>3.97557075660655E+84</v>
      </c>
      <c r="T197">
        <f>1/(1+$S$197)</f>
        <v>2.5153620982300805E-85</v>
      </c>
      <c r="U197">
        <f>IF(ISERROR($I$197), 0, $I$197)</f>
        <v>0</v>
      </c>
    </row>
    <row r="198" spans="1:21" x14ac:dyDescent="0.25">
      <c r="A198">
        <v>36</v>
      </c>
      <c r="B198">
        <v>2002</v>
      </c>
      <c r="C198" s="2">
        <v>0</v>
      </c>
      <c r="D198" s="6">
        <v>0.2400523</v>
      </c>
      <c r="E198" s="6">
        <v>-1.30957E-2</v>
      </c>
      <c r="F198" s="6">
        <v>6.3790100000000002E-2</v>
      </c>
      <c r="G198" s="6">
        <v>10.102539999999999</v>
      </c>
      <c r="H198" s="6">
        <v>0.1102178</v>
      </c>
      <c r="I198">
        <f>$C$198*LN($T$198)+(1-$C$198)*LN(1-$T$198)</f>
        <v>0</v>
      </c>
      <c r="Q198">
        <f>1/(1+EXP(-(0 + SUMPRODUCT($K$2:$O$2,$D$198:$H$198))))</f>
        <v>9.0109115866154326E-19</v>
      </c>
      <c r="S198">
        <f>EXP(-(0 + SUMPRODUCT($K$2:$O$2,$D$198:$H$198)))</f>
        <v>1.1097656329081879E+18</v>
      </c>
      <c r="T198">
        <f>1/(1+$S$198)</f>
        <v>9.0109115866154326E-19</v>
      </c>
      <c r="U198">
        <f>IF(ISERROR($I$198), 0, $I$198)</f>
        <v>0</v>
      </c>
    </row>
    <row r="199" spans="1:21" x14ac:dyDescent="0.25">
      <c r="A199">
        <v>36</v>
      </c>
      <c r="B199">
        <v>2003</v>
      </c>
      <c r="C199" s="2">
        <v>0</v>
      </c>
      <c r="D199" s="6">
        <v>0.23985229999999999</v>
      </c>
      <c r="E199" s="6">
        <v>2.2066E-3</v>
      </c>
      <c r="F199" s="6">
        <v>6.2472399999999997E-2</v>
      </c>
      <c r="G199" s="6">
        <v>11.77079</v>
      </c>
      <c r="H199" s="6">
        <v>0.1182947</v>
      </c>
      <c r="I199">
        <f>$C$199*LN($T$199)+(1-$C$199)*LN(1-$T$199)</f>
        <v>0</v>
      </c>
      <c r="Q199">
        <f>1/(1+EXP(-(0 + SUMPRODUCT($K$2:$O$2,$D$199:$H$199))))</f>
        <v>1.1162485164001282E-21</v>
      </c>
      <c r="S199">
        <f>EXP(-(0 + SUMPRODUCT($K$2:$O$2,$D$199:$H$199)))</f>
        <v>8.9585785361218077E+20</v>
      </c>
      <c r="T199">
        <f>1/(1+$S$199)</f>
        <v>1.1162485164001282E-21</v>
      </c>
      <c r="U199">
        <f>IF(ISERROR($I$199), 0, $I$199)</f>
        <v>0</v>
      </c>
    </row>
    <row r="200" spans="1:21" x14ac:dyDescent="0.25">
      <c r="A200">
        <v>36</v>
      </c>
      <c r="B200">
        <v>2004</v>
      </c>
      <c r="C200" s="2">
        <v>0</v>
      </c>
      <c r="D200" s="6">
        <v>0.2022552</v>
      </c>
      <c r="E200" s="6">
        <v>-4.9344699999999998E-2</v>
      </c>
      <c r="F200" s="6">
        <v>6.9191299999999997E-2</v>
      </c>
      <c r="G200" s="6">
        <v>8.5940379999999994</v>
      </c>
      <c r="H200" s="6">
        <v>0.14193990000000001</v>
      </c>
      <c r="I200">
        <f>$C$200*LN($T$200)+(1-$C$200)*LN(1-$T$200)</f>
        <v>-3.3306690738754701E-16</v>
      </c>
      <c r="Q200">
        <f>1/(1+EXP(-(0 + SUMPRODUCT($K$2:$O$2,$D$200:$H$200))))</f>
        <v>3.3457256782845882E-16</v>
      </c>
      <c r="S200">
        <f>EXP(-(0 + SUMPRODUCT($K$2:$O$2,$D$200:$H$200)))</f>
        <v>2988888199921749.5</v>
      </c>
      <c r="T200">
        <f>1/(1+$S$200)</f>
        <v>3.3457256782845882E-16</v>
      </c>
      <c r="U200">
        <f>IF(ISERROR($I$200), 0, $I$200)</f>
        <v>-3.3306690738754701E-16</v>
      </c>
    </row>
    <row r="201" spans="1:21" x14ac:dyDescent="0.25">
      <c r="A201">
        <v>37</v>
      </c>
      <c r="B201">
        <v>1999</v>
      </c>
      <c r="C201" s="2">
        <v>0</v>
      </c>
      <c r="D201" s="6">
        <v>0.45483249999999997</v>
      </c>
      <c r="E201" s="6">
        <v>0.54834959999999999</v>
      </c>
      <c r="F201" s="6">
        <v>6.6101800000000002E-2</v>
      </c>
      <c r="G201" s="6">
        <v>15.43379</v>
      </c>
      <c r="H201" s="6">
        <v>0.22555790000000001</v>
      </c>
      <c r="I201">
        <f>$C$201*LN($T$201)+(1-$C$201)*LN(1-$T$201)</f>
        <v>0</v>
      </c>
      <c r="Q201">
        <f>1/(1+EXP(-(0 + SUMPRODUCT($K$2:$O$2,$D$201:$H$201))))</f>
        <v>2.3874168466507713E-28</v>
      </c>
      <c r="S201">
        <f>EXP(-(0 + SUMPRODUCT($K$2:$O$2,$D$201:$H$201)))</f>
        <v>4.1886275595435591E+27</v>
      </c>
      <c r="T201">
        <f>1/(1+$S$201)</f>
        <v>2.3874168466507713E-28</v>
      </c>
      <c r="U201">
        <f>IF(ISERROR($I$201), 0, $I$201)</f>
        <v>0</v>
      </c>
    </row>
    <row r="202" spans="1:21" x14ac:dyDescent="0.25">
      <c r="A202">
        <v>37</v>
      </c>
      <c r="B202">
        <v>2000</v>
      </c>
      <c r="C202" s="2">
        <v>0</v>
      </c>
      <c r="D202" s="6">
        <v>0.59323939999999997</v>
      </c>
      <c r="E202" s="6">
        <v>0.43224689999999999</v>
      </c>
      <c r="F202" s="6">
        <v>9.6146999999999996E-2</v>
      </c>
      <c r="G202" s="6">
        <v>11.06344</v>
      </c>
      <c r="H202" s="6">
        <v>0.21036569999999999</v>
      </c>
      <c r="I202">
        <f>$C$202*LN($T$202)+(1-$C$202)*LN(1-$T$202)</f>
        <v>0</v>
      </c>
      <c r="Q202">
        <f>1/(1+EXP(-(0 + SUMPRODUCT($K$2:$O$2,$D$202:$H$202))))</f>
        <v>7.3138562457979785E-21</v>
      </c>
      <c r="S202">
        <f>EXP(-(0 + SUMPRODUCT($K$2:$O$2,$D$202:$H$202)))</f>
        <v>1.3672677810348389E+20</v>
      </c>
      <c r="T202">
        <f>1/(1+$S$202)</f>
        <v>7.3138562457979785E-21</v>
      </c>
      <c r="U202">
        <f>IF(ISERROR($I$202), 0, $I$202)</f>
        <v>0</v>
      </c>
    </row>
    <row r="203" spans="1:21" x14ac:dyDescent="0.25">
      <c r="A203">
        <v>37</v>
      </c>
      <c r="B203">
        <v>2001</v>
      </c>
      <c r="C203" s="2">
        <v>0</v>
      </c>
      <c r="D203" s="6">
        <v>0.62250240000000001</v>
      </c>
      <c r="E203" s="6">
        <v>0.453407</v>
      </c>
      <c r="F203" s="6">
        <v>3.2555099999999997E-2</v>
      </c>
      <c r="G203" s="6">
        <v>6.7588429999999997</v>
      </c>
      <c r="H203" s="6">
        <v>0.1171642</v>
      </c>
      <c r="I203">
        <f>$C$203*LN($T$203)+(1-$C$203)*LN(1-$T$203)</f>
        <v>-6.7801320113881292E-13</v>
      </c>
      <c r="Q203">
        <f>1/(1+EXP(-(0 + SUMPRODUCT($K$2:$O$2,$D$203:$H$203))))</f>
        <v>6.7799334151737716E-13</v>
      </c>
      <c r="S203">
        <f>EXP(-(0 + SUMPRODUCT($K$2:$O$2,$D$203:$H$203)))</f>
        <v>1474940738741.2988</v>
      </c>
      <c r="T203">
        <f>1/(1+$S$203)</f>
        <v>6.7799334151737716E-13</v>
      </c>
      <c r="U203">
        <f>IF(ISERROR($I$203), 0, $I$203)</f>
        <v>-6.7801320113881292E-13</v>
      </c>
    </row>
    <row r="204" spans="1:21" x14ac:dyDescent="0.25">
      <c r="A204">
        <v>37</v>
      </c>
      <c r="B204">
        <v>2002</v>
      </c>
      <c r="C204" s="2">
        <v>0</v>
      </c>
      <c r="D204" s="6">
        <v>0.66051099999999996</v>
      </c>
      <c r="E204" s="6">
        <v>0.46333849999999999</v>
      </c>
      <c r="F204" s="6">
        <v>4.1169999999999998E-2</v>
      </c>
      <c r="G204" s="6">
        <v>4.73963</v>
      </c>
      <c r="H204" s="6">
        <v>0.12838269999999999</v>
      </c>
      <c r="I204">
        <f>$C$204*LN($T$204)+(1-$C$204)*LN(1-$T$204)</f>
        <v>-1.9056103380104162E-9</v>
      </c>
      <c r="Q204">
        <f>1/(1+EXP(-(0 + SUMPRODUCT($K$2:$O$2,$D$204:$H$204))))</f>
        <v>1.9056103853088444E-9</v>
      </c>
      <c r="S204">
        <f>EXP(-(0 + SUMPRODUCT($K$2:$O$2,$D$204:$H$204)))</f>
        <v>524766240.6774292</v>
      </c>
      <c r="T204">
        <f>1/(1+$S$204)</f>
        <v>1.9056103853088444E-9</v>
      </c>
      <c r="U204">
        <f>IF(ISERROR($I$204), 0, $I$204)</f>
        <v>-1.9056103380104162E-9</v>
      </c>
    </row>
    <row r="205" spans="1:21" x14ac:dyDescent="0.25">
      <c r="A205">
        <v>37</v>
      </c>
      <c r="B205">
        <v>2003</v>
      </c>
      <c r="C205" s="2">
        <v>0</v>
      </c>
      <c r="D205" s="6">
        <v>0.61406459999999996</v>
      </c>
      <c r="E205" s="6">
        <v>0.64960649999999998</v>
      </c>
      <c r="F205" s="6">
        <v>6.1545900000000001E-2</v>
      </c>
      <c r="G205" s="6">
        <v>20.249790000000001</v>
      </c>
      <c r="H205" s="6">
        <v>0.17956549999999999</v>
      </c>
      <c r="I205">
        <f>$C$205*LN($T$205)+(1-$C$205)*LN(1-$T$205)</f>
        <v>0</v>
      </c>
      <c r="Q205">
        <f>1/(1+EXP(-(0 + SUMPRODUCT($K$2:$O$2,$D$205:$H$205))))</f>
        <v>1.1272896269751251E-36</v>
      </c>
      <c r="S205">
        <f>EXP(-(0 + SUMPRODUCT($K$2:$O$2,$D$205:$H$205)))</f>
        <v>8.8708347532950923E+35</v>
      </c>
      <c r="T205">
        <f>1/(1+$S$205)</f>
        <v>1.1272896269751251E-36</v>
      </c>
      <c r="U205">
        <f>IF(ISERROR($I$205), 0, $I$205)</f>
        <v>0</v>
      </c>
    </row>
    <row r="206" spans="1:21" x14ac:dyDescent="0.25">
      <c r="A206">
        <v>38</v>
      </c>
      <c r="B206">
        <v>1999</v>
      </c>
      <c r="C206" s="2">
        <v>0</v>
      </c>
      <c r="D206" s="6">
        <v>4.5982999999999996E-3</v>
      </c>
      <c r="E206" s="6">
        <v>0.7289928</v>
      </c>
      <c r="F206" s="6">
        <v>5.46098E-2</v>
      </c>
      <c r="G206" s="6">
        <v>3.8062619999999998</v>
      </c>
      <c r="H206" s="6">
        <v>0.23412089999999999</v>
      </c>
      <c r="I206">
        <f>$C$206*LN($T$206)+(1-$C$206)*LN(1-$T$206)</f>
        <v>-3.6019948006852951E-8</v>
      </c>
      <c r="Q206">
        <f>1/(1+EXP(-(0 + SUMPRODUCT($K$2:$O$2,$D$206:$H$206))))</f>
        <v>3.6019947386376376E-8</v>
      </c>
      <c r="S206">
        <f>EXP(-(0 + SUMPRODUCT($K$2:$O$2,$D$206:$H$206)))</f>
        <v>27762393.799561102</v>
      </c>
      <c r="T206">
        <f>1/(1+$S$206)</f>
        <v>3.6019947386376376E-8</v>
      </c>
      <c r="U206">
        <f>IF(ISERROR($I$206), 0, $I$206)</f>
        <v>-3.6019948006852951E-8</v>
      </c>
    </row>
    <row r="207" spans="1:21" x14ac:dyDescent="0.25">
      <c r="A207">
        <v>38</v>
      </c>
      <c r="B207">
        <v>2000</v>
      </c>
      <c r="C207" s="2">
        <v>0</v>
      </c>
      <c r="D207" s="6">
        <v>2.4005599999999998E-2</v>
      </c>
      <c r="E207" s="6">
        <v>0.79982980000000004</v>
      </c>
      <c r="F207" s="6">
        <v>6.5886799999999995E-2</v>
      </c>
      <c r="G207" s="6">
        <v>4.6304569999999998</v>
      </c>
      <c r="H207" s="6">
        <v>0.24244869999999999</v>
      </c>
      <c r="I207">
        <f>$C$207*LN($T$207)+(1-$C$207)*LN(1-$T$207)</f>
        <v>-1.0504100927920643E-9</v>
      </c>
      <c r="Q207">
        <f>1/(1+EXP(-(0 + SUMPRODUCT($K$2:$O$2,$D$207:$H$207))))</f>
        <v>1.0504100553738267E-9</v>
      </c>
      <c r="S207">
        <f>EXP(-(0 + SUMPRODUCT($K$2:$O$2,$D$207:$H$207)))</f>
        <v>952009164.26271594</v>
      </c>
      <c r="T207">
        <f>1/(1+$S$207)</f>
        <v>1.0504100553738267E-9</v>
      </c>
      <c r="U207">
        <f>IF(ISERROR($I$207), 0, $I$207)</f>
        <v>-1.0504100927920643E-9</v>
      </c>
    </row>
    <row r="208" spans="1:21" x14ac:dyDescent="0.25">
      <c r="A208">
        <v>38</v>
      </c>
      <c r="B208">
        <v>2001</v>
      </c>
      <c r="C208" s="2">
        <v>0</v>
      </c>
      <c r="D208" s="6">
        <v>1.12771E-2</v>
      </c>
      <c r="E208" s="6">
        <v>0.81601579999999996</v>
      </c>
      <c r="F208" s="6">
        <v>6.96605E-2</v>
      </c>
      <c r="G208" s="6">
        <v>4.102182</v>
      </c>
      <c r="H208" s="6">
        <v>0.25070629999999999</v>
      </c>
      <c r="I208">
        <f>$C$208*LN($T$208)+(1-$C$208)*LN(1-$T$208)</f>
        <v>-7.9786748637617786E-9</v>
      </c>
      <c r="Q208">
        <f>1/(1+EXP(-(0 + SUMPRODUCT($K$2:$O$2,$D$208:$H$208))))</f>
        <v>7.9786748142898764E-9</v>
      </c>
      <c r="S208">
        <f>EXP(-(0 + SUMPRODUCT($K$2:$O$2,$D$208:$H$208)))</f>
        <v>125334095.61075436</v>
      </c>
      <c r="T208">
        <f>1/(1+$S$208)</f>
        <v>7.9786748142898764E-9</v>
      </c>
      <c r="U208">
        <f>IF(ISERROR($I$208), 0, $I$208)</f>
        <v>-7.9786748637617786E-9</v>
      </c>
    </row>
    <row r="209" spans="1:21" x14ac:dyDescent="0.25">
      <c r="A209">
        <v>38</v>
      </c>
      <c r="B209">
        <v>2002</v>
      </c>
      <c r="C209" s="2">
        <v>0</v>
      </c>
      <c r="D209" s="6">
        <v>2.2811999999999999E-2</v>
      </c>
      <c r="E209" s="6">
        <v>0.85729710000000003</v>
      </c>
      <c r="F209" s="6">
        <v>6.33349E-2</v>
      </c>
      <c r="G209" s="6">
        <v>3.7643049999999998</v>
      </c>
      <c r="H209" s="6">
        <v>0.25169419999999998</v>
      </c>
      <c r="I209">
        <f>$C$209*LN($T$209)+(1-$C$209)*LN(1-$T$209)</f>
        <v>-3.2693608133379686E-8</v>
      </c>
      <c r="Q209">
        <f>1/(1+EXP(-(0 + SUMPRODUCT($K$2:$O$2,$D$209:$H$209))))</f>
        <v>3.2693607576081936E-8</v>
      </c>
      <c r="S209">
        <f>EXP(-(0 + SUMPRODUCT($K$2:$O$2,$D$209:$H$209)))</f>
        <v>30587018.119039718</v>
      </c>
      <c r="T209">
        <f>1/(1+$S$209)</f>
        <v>3.2693607576081936E-8</v>
      </c>
      <c r="U209">
        <f>IF(ISERROR($I$209), 0, $I$209)</f>
        <v>-3.2693608133379686E-8</v>
      </c>
    </row>
    <row r="210" spans="1:21" x14ac:dyDescent="0.25">
      <c r="A210">
        <v>38</v>
      </c>
      <c r="B210">
        <v>2003</v>
      </c>
      <c r="C210" s="2">
        <v>0</v>
      </c>
      <c r="D210" s="6">
        <v>1.7284399999999998E-2</v>
      </c>
      <c r="E210" s="6">
        <v>0.93030999999999997</v>
      </c>
      <c r="F210" s="6">
        <v>6.4855800000000005E-2</v>
      </c>
      <c r="G210" s="6">
        <v>3.6266259999999999</v>
      </c>
      <c r="H210" s="6">
        <v>0.24649869999999999</v>
      </c>
      <c r="I210">
        <f>$C$210*LN($T$210)+(1-$C$210)*LN(1-$T$210)</f>
        <v>-5.2795288979842714E-8</v>
      </c>
      <c r="Q210">
        <f>1/(1+EXP(-(0 + SUMPRODUCT($K$2:$O$2,$D$210:$H$210))))</f>
        <v>5.2795287559726743E-8</v>
      </c>
      <c r="S210">
        <f>EXP(-(0 + SUMPRODUCT($K$2:$O$2,$D$210:$H$210)))</f>
        <v>18941083.445628043</v>
      </c>
      <c r="T210">
        <f>1/(1+$S$210)</f>
        <v>5.2795287559726743E-8</v>
      </c>
      <c r="U210">
        <f>IF(ISERROR($I$210), 0, $I$210)</f>
        <v>-5.2795288979842714E-8</v>
      </c>
    </row>
    <row r="211" spans="1:21" x14ac:dyDescent="0.25">
      <c r="A211">
        <v>38</v>
      </c>
      <c r="B211">
        <v>2004</v>
      </c>
      <c r="C211" s="2">
        <v>0</v>
      </c>
      <c r="D211" s="6">
        <v>1.37669E-2</v>
      </c>
      <c r="E211" s="6">
        <v>0.91647449999999997</v>
      </c>
      <c r="F211" s="6">
        <v>6.5991900000000006E-2</v>
      </c>
      <c r="G211" s="6">
        <v>2.984302</v>
      </c>
      <c r="H211" s="6">
        <v>0.2367379</v>
      </c>
      <c r="I211">
        <f>$C$211*LN($T$211)+(1-$C$211)*LN(1-$T$211)</f>
        <v>-7.0262862621106667E-7</v>
      </c>
      <c r="Q211">
        <f>1/(1+EXP(-(0 + SUMPRODUCT($K$2:$O$2,$D$211:$H$211))))</f>
        <v>7.0262837941074246E-7</v>
      </c>
      <c r="S211">
        <f>EXP(-(0 + SUMPRODUCT($K$2:$O$2,$D$211:$H$211)))</f>
        <v>1423226.4546591009</v>
      </c>
      <c r="T211">
        <f>1/(1+$S$211)</f>
        <v>7.0262837941074246E-7</v>
      </c>
      <c r="U211">
        <f>IF(ISERROR($I$211), 0, $I$211)</f>
        <v>-7.0262862621106667E-7</v>
      </c>
    </row>
    <row r="212" spans="1:21" x14ac:dyDescent="0.25">
      <c r="A212">
        <v>39</v>
      </c>
      <c r="B212">
        <v>1999</v>
      </c>
      <c r="C212" s="2">
        <v>0</v>
      </c>
      <c r="D212" s="6">
        <v>3.0065499999999998E-2</v>
      </c>
      <c r="E212" s="6">
        <v>0.1293724</v>
      </c>
      <c r="F212" s="6">
        <v>5.6264599999999998E-2</v>
      </c>
      <c r="G212" s="6">
        <v>1.5196289999999999</v>
      </c>
      <c r="H212" s="6">
        <v>0.1015269</v>
      </c>
      <c r="I212">
        <f>$C$212*LN($T$212)+(1-$C$212)*LN(1-$T$212)</f>
        <v>-7.3657557104717325E-4</v>
      </c>
      <c r="Q212">
        <f>1/(1+EXP(-(0 + SUMPRODUCT($K$2:$O$2,$D$212:$H$212))))</f>
        <v>7.3630436585306617E-4</v>
      </c>
      <c r="S212">
        <f>EXP(-(0 + SUMPRODUCT($K$2:$O$2,$D$212:$H$212)))</f>
        <v>1357.1340086737389</v>
      </c>
      <c r="T212">
        <f>1/(1+$S$212)</f>
        <v>7.3630436585306617E-4</v>
      </c>
      <c r="U212">
        <f>IF(ISERROR($I$212), 0, $I$212)</f>
        <v>-7.3657557104717325E-4</v>
      </c>
    </row>
    <row r="213" spans="1:21" x14ac:dyDescent="0.25">
      <c r="A213">
        <v>39</v>
      </c>
      <c r="B213">
        <v>2000</v>
      </c>
      <c r="C213" s="2">
        <v>0</v>
      </c>
      <c r="D213" s="6">
        <v>5.3408600000000001E-2</v>
      </c>
      <c r="E213" s="6">
        <v>0.1978588</v>
      </c>
      <c r="F213" s="6">
        <v>9.4649200000000003E-2</v>
      </c>
      <c r="G213" s="6">
        <v>2.3265660000000001</v>
      </c>
      <c r="H213" s="6">
        <v>0.13950509999999999</v>
      </c>
      <c r="I213">
        <f>$C$213*LN($T$213)+(1-$C$213)*LN(1-$T$213)</f>
        <v>-1.4685954282472009E-5</v>
      </c>
      <c r="Q213">
        <f>1/(1+EXP(-(0 + SUMPRODUCT($K$2:$O$2,$D$213:$H$213))))</f>
        <v>1.4685846444425885E-5</v>
      </c>
      <c r="S213">
        <f>EXP(-(0 + SUMPRODUCT($K$2:$O$2,$D$213:$H$213)))</f>
        <v>68091.772438020213</v>
      </c>
      <c r="T213">
        <f>1/(1+$S$213)</f>
        <v>1.4685846444425885E-5</v>
      </c>
      <c r="U213">
        <f>IF(ISERROR($I$213), 0, $I$213)</f>
        <v>-1.4685954282472009E-5</v>
      </c>
    </row>
    <row r="214" spans="1:21" x14ac:dyDescent="0.25">
      <c r="A214">
        <v>39</v>
      </c>
      <c r="B214">
        <v>2001</v>
      </c>
      <c r="C214" s="2">
        <v>0</v>
      </c>
      <c r="D214" s="6">
        <v>5.3589199999999997E-2</v>
      </c>
      <c r="E214" s="6">
        <v>0.1625123</v>
      </c>
      <c r="F214" s="6">
        <v>4.3284700000000002E-2</v>
      </c>
      <c r="G214" s="6">
        <v>1.5425219999999999</v>
      </c>
      <c r="H214" s="6">
        <v>9.4413499999999997E-2</v>
      </c>
      <c r="I214">
        <f>$C$214*LN($T$214)+(1-$C$214)*LN(1-$T$214)</f>
        <v>-8.0417200976590697E-4</v>
      </c>
      <c r="Q214">
        <f>1/(1+EXP(-(0 + SUMPRODUCT($K$2:$O$2,$D$214:$H$214))))</f>
        <v>8.038487501131629E-4</v>
      </c>
      <c r="S214">
        <f>EXP(-(0 + SUMPRODUCT($K$2:$O$2,$D$214:$H$214)))</f>
        <v>1243.0151208286679</v>
      </c>
      <c r="T214">
        <f>1/(1+$S$214)</f>
        <v>8.038487501131629E-4</v>
      </c>
      <c r="U214">
        <f>IF(ISERROR($I$214), 0, $I$214)</f>
        <v>-8.0417200976590697E-4</v>
      </c>
    </row>
    <row r="215" spans="1:21" x14ac:dyDescent="0.25">
      <c r="A215">
        <v>39</v>
      </c>
      <c r="B215">
        <v>2002</v>
      </c>
      <c r="C215" s="2">
        <v>0</v>
      </c>
      <c r="D215" s="6">
        <v>5.0318700000000001E-2</v>
      </c>
      <c r="E215" s="6">
        <v>0.17345540000000001</v>
      </c>
      <c r="F215" s="6">
        <v>6.13924E-2</v>
      </c>
      <c r="G215" s="6">
        <v>1.8367039999999999</v>
      </c>
      <c r="H215" s="6">
        <v>0.10641539999999999</v>
      </c>
      <c r="I215">
        <f>$C$215*LN($T$215)+(1-$C$215)*LN(1-$T$215)</f>
        <v>-1.8429787890471142E-4</v>
      </c>
      <c r="Q215">
        <f>1/(1+EXP(-(0 + SUMPRODUCT($K$2:$O$2,$D$215:$H$215))))</f>
        <v>1.8428089709387357E-4</v>
      </c>
      <c r="S215">
        <f>EXP(-(0 + SUMPRODUCT($K$2:$O$2,$D$215:$H$215)))</f>
        <v>5425.4984367348461</v>
      </c>
      <c r="T215">
        <f>1/(1+$S$215)</f>
        <v>1.8428089709387357E-4</v>
      </c>
      <c r="U215">
        <f>IF(ISERROR($I$215), 0, $I$215)</f>
        <v>-1.8429787890471142E-4</v>
      </c>
    </row>
    <row r="216" spans="1:21" x14ac:dyDescent="0.25">
      <c r="A216">
        <v>39</v>
      </c>
      <c r="B216">
        <v>2003</v>
      </c>
      <c r="C216" s="2">
        <v>0</v>
      </c>
      <c r="D216" s="6">
        <v>4.0233699999999997E-2</v>
      </c>
      <c r="E216" s="6">
        <v>0.2207867</v>
      </c>
      <c r="F216" s="6">
        <v>6.6192200000000007E-2</v>
      </c>
      <c r="G216" s="6">
        <v>2.2587950000000001</v>
      </c>
      <c r="H216" s="6">
        <v>0.12247470000000001</v>
      </c>
      <c r="I216">
        <f>$C$216*LN($T$216)+(1-$C$216)*LN(1-$T$216)</f>
        <v>-2.9391499970796382E-5</v>
      </c>
      <c r="Q216">
        <f>1/(1+EXP(-(0 + SUMPRODUCT($K$2:$O$2,$D$216:$H$216))))</f>
        <v>2.9391068044920955E-5</v>
      </c>
      <c r="S216">
        <f>EXP(-(0 + SUMPRODUCT($K$2:$O$2,$D$216:$H$216)))</f>
        <v>34022.942187865105</v>
      </c>
      <c r="T216">
        <f>1/(1+$S$216)</f>
        <v>2.9391068044920955E-5</v>
      </c>
      <c r="U216">
        <f>IF(ISERROR($I$216), 0, $I$216)</f>
        <v>-2.9391499970796382E-5</v>
      </c>
    </row>
    <row r="217" spans="1:21" x14ac:dyDescent="0.25">
      <c r="A217">
        <v>39</v>
      </c>
      <c r="B217">
        <v>2004</v>
      </c>
      <c r="C217" s="2">
        <v>0</v>
      </c>
      <c r="D217" s="6">
        <v>3.10561E-2</v>
      </c>
      <c r="E217" s="6">
        <v>0.26538610000000001</v>
      </c>
      <c r="F217" s="6">
        <v>8.2481399999999996E-2</v>
      </c>
      <c r="G217" s="6">
        <v>2.295528</v>
      </c>
      <c r="H217" s="6">
        <v>0.12741050000000001</v>
      </c>
      <c r="I217">
        <f>$C$217*LN($T$217)+(1-$C$217)*LN(1-$T$217)</f>
        <v>-1.9115318498309251E-5</v>
      </c>
      <c r="Q217">
        <f>1/(1+EXP(-(0 + SUMPRODUCT($K$2:$O$2,$D$217:$H$217))))</f>
        <v>1.9115135801765496E-5</v>
      </c>
      <c r="S217">
        <f>EXP(-(0 + SUMPRODUCT($K$2:$O$2,$D$217:$H$217)))</f>
        <v>52313.564247439921</v>
      </c>
      <c r="T217">
        <f>1/(1+$S$217)</f>
        <v>1.9115135801765496E-5</v>
      </c>
      <c r="U217">
        <f>IF(ISERROR($I$217), 0, $I$217)</f>
        <v>-1.9115318498309251E-5</v>
      </c>
    </row>
    <row r="218" spans="1:21" x14ac:dyDescent="0.25">
      <c r="A218">
        <v>40</v>
      </c>
      <c r="B218">
        <v>1999</v>
      </c>
      <c r="C218" s="2">
        <v>0</v>
      </c>
      <c r="D218" s="6">
        <v>0.54952369999999995</v>
      </c>
      <c r="E218" s="6">
        <v>0.34262710000000002</v>
      </c>
      <c r="F218" s="6">
        <v>2.8704199999999999E-2</v>
      </c>
      <c r="G218" s="6">
        <v>4.9760350000000004</v>
      </c>
      <c r="H218" s="6">
        <v>0.28208640000000001</v>
      </c>
      <c r="I218">
        <f>$C$218*LN($T$218)+(1-$C$218)*LN(1-$T$218)</f>
        <v>-6.8083771976730197E-10</v>
      </c>
      <c r="Q218">
        <f>1/(1+EXP(-(0 + SUMPRODUCT($K$2:$O$2,$D$218:$H$218))))</f>
        <v>6.8083767425502272E-10</v>
      </c>
      <c r="S218">
        <f>EXP(-(0 + SUMPRODUCT($K$2:$O$2,$D$218:$H$218)))</f>
        <v>1468778883.9143915</v>
      </c>
      <c r="T218">
        <f>1/(1+$S$218)</f>
        <v>6.8083767425502272E-10</v>
      </c>
      <c r="U218">
        <f>IF(ISERROR($I$218), 0, $I$218)</f>
        <v>-6.8083771976730197E-10</v>
      </c>
    </row>
    <row r="219" spans="1:21" x14ac:dyDescent="0.25">
      <c r="A219">
        <v>40</v>
      </c>
      <c r="B219">
        <v>2000</v>
      </c>
      <c r="C219" s="2">
        <v>0</v>
      </c>
      <c r="D219" s="6">
        <v>0.52863199999999999</v>
      </c>
      <c r="E219" s="6">
        <v>0.39213120000000001</v>
      </c>
      <c r="F219" s="6">
        <v>4.1816399999999997E-2</v>
      </c>
      <c r="G219" s="6">
        <v>3.1194190000000002</v>
      </c>
      <c r="H219" s="6">
        <v>0.29226150000000001</v>
      </c>
      <c r="I219">
        <f>$C$219*LN($T$219)+(1-$C$219)*LN(1-$T$219)</f>
        <v>-8.9467241891122691E-7</v>
      </c>
      <c r="Q219">
        <f>1/(1+EXP(-(0 + SUMPRODUCT($K$2:$O$2,$D$219:$H$219))))</f>
        <v>8.9467201868784106E-7</v>
      </c>
      <c r="S219">
        <f>EXP(-(0 + SUMPRODUCT($K$2:$O$2,$D$219:$H$219)))</f>
        <v>1117727.0378865954</v>
      </c>
      <c r="T219">
        <f>1/(1+$S$219)</f>
        <v>8.9467201868784106E-7</v>
      </c>
      <c r="U219">
        <f>IF(ISERROR($I$219), 0, $I$219)</f>
        <v>-8.9467241891122691E-7</v>
      </c>
    </row>
    <row r="220" spans="1:21" x14ac:dyDescent="0.25">
      <c r="A220">
        <v>40</v>
      </c>
      <c r="B220">
        <v>2001</v>
      </c>
      <c r="C220" s="2">
        <v>0</v>
      </c>
      <c r="D220" s="6">
        <v>0.62412520000000005</v>
      </c>
      <c r="E220" s="6">
        <v>0.38924009999999998</v>
      </c>
      <c r="F220" s="6">
        <v>4.5302299999999997E-2</v>
      </c>
      <c r="G220" s="6">
        <v>2.6194739999999999</v>
      </c>
      <c r="H220" s="6">
        <v>0.27321570000000001</v>
      </c>
      <c r="I220">
        <f>$C$220*LN($T$220)+(1-$C$220)*LN(1-$T$220)</f>
        <v>-6.7396866066091352E-6</v>
      </c>
      <c r="Q220">
        <f>1/(1+EXP(-(0 + SUMPRODUCT($K$2:$O$2,$D$220:$H$220))))</f>
        <v>6.7396638950097892E-6</v>
      </c>
      <c r="S220">
        <f>EXP(-(0 + SUMPRODUCT($K$2:$O$2,$D$220:$H$220)))</f>
        <v>148374.35158695737</v>
      </c>
      <c r="T220">
        <f>1/(1+$S$220)</f>
        <v>6.7396638950097892E-6</v>
      </c>
      <c r="U220">
        <f>IF(ISERROR($I$220), 0, $I$220)</f>
        <v>-6.7396866066091352E-6</v>
      </c>
    </row>
    <row r="221" spans="1:21" x14ac:dyDescent="0.25">
      <c r="A221">
        <v>40</v>
      </c>
      <c r="B221">
        <v>2002</v>
      </c>
      <c r="C221" s="2">
        <v>0</v>
      </c>
      <c r="D221" s="6">
        <v>0.62412829999999997</v>
      </c>
      <c r="E221" s="6">
        <v>0.3871965</v>
      </c>
      <c r="F221" s="6">
        <v>3.9185499999999998E-2</v>
      </c>
      <c r="G221" s="6">
        <v>2.388738</v>
      </c>
      <c r="H221" s="6">
        <v>0.26118219999999998</v>
      </c>
      <c r="I221">
        <f>$C$221*LN($T$221)+(1-$C$221)*LN(1-$T$221)</f>
        <v>-1.9061371887787356E-5</v>
      </c>
      <c r="Q221">
        <f>1/(1+EXP(-(0 + SUMPRODUCT($K$2:$O$2,$D$221:$H$221))))</f>
        <v>1.9061190220957925E-5</v>
      </c>
      <c r="S221">
        <f>EXP(-(0 + SUMPRODUCT($K$2:$O$2,$D$221:$H$221)))</f>
        <v>52461.621085460465</v>
      </c>
      <c r="T221">
        <f>1/(1+$S$221)</f>
        <v>1.9061190220957925E-5</v>
      </c>
      <c r="U221">
        <f>IF(ISERROR($I$221), 0, $I$221)</f>
        <v>-1.9061371887787356E-5</v>
      </c>
    </row>
    <row r="222" spans="1:21" x14ac:dyDescent="0.25">
      <c r="A222">
        <v>40</v>
      </c>
      <c r="B222">
        <v>2003</v>
      </c>
      <c r="C222" s="2">
        <v>0</v>
      </c>
      <c r="D222" s="6">
        <v>0.55427320000000002</v>
      </c>
      <c r="E222" s="6">
        <v>0.37561119999999998</v>
      </c>
      <c r="F222" s="6">
        <v>2.5420000000000002E-2</v>
      </c>
      <c r="G222" s="6">
        <v>2.923778</v>
      </c>
      <c r="H222" s="6">
        <v>0.27875630000000001</v>
      </c>
      <c r="I222">
        <f>$C$222*LN($T$222)+(1-$C$222)*LN(1-$T$222)</f>
        <v>-2.6020595272410879E-6</v>
      </c>
      <c r="Q222">
        <f>1/(1+EXP(-(0 + SUMPRODUCT($K$2:$O$2,$D$222:$H$222))))</f>
        <v>2.6020561419098443E-6</v>
      </c>
      <c r="S222">
        <f>EXP(-(0 + SUMPRODUCT($K$2:$O$2,$D$222:$H$222)))</f>
        <v>384310.4619602423</v>
      </c>
      <c r="T222">
        <f>1/(1+$S$222)</f>
        <v>2.6020561419098443E-6</v>
      </c>
      <c r="U222">
        <f>IF(ISERROR($I$222), 0, $I$222)</f>
        <v>-2.6020595272410879E-6</v>
      </c>
    </row>
    <row r="223" spans="1:21" x14ac:dyDescent="0.25">
      <c r="A223">
        <v>41</v>
      </c>
      <c r="B223">
        <v>1995</v>
      </c>
      <c r="C223" s="2">
        <v>0</v>
      </c>
      <c r="D223" s="6">
        <v>0.52659889999999998</v>
      </c>
      <c r="E223" s="6">
        <v>0.37894</v>
      </c>
      <c r="F223" s="6">
        <v>0.1112808</v>
      </c>
      <c r="G223" s="6">
        <v>7.6321409999999998</v>
      </c>
      <c r="H223" s="6">
        <v>0.34474349999999998</v>
      </c>
      <c r="I223">
        <f>$C$223*LN($T$223)+(1-$C$223)*LN(1-$T$223)</f>
        <v>-4.2188474935756035E-15</v>
      </c>
      <c r="Q223">
        <f>1/(1+EXP(-(0 + SUMPRODUCT($K$2:$O$2,$D$223:$H$223))))</f>
        <v>4.211394038091542E-15</v>
      </c>
      <c r="S223">
        <f>EXP(-(0 + SUMPRODUCT($K$2:$O$2,$D$223:$H$223)))</f>
        <v>237451065123595.31</v>
      </c>
      <c r="T223">
        <f>1/(1+$S$223)</f>
        <v>4.211394038091542E-15</v>
      </c>
      <c r="U223">
        <f>IF(ISERROR($I$223), 0, $I$223)</f>
        <v>-4.2188474935756035E-15</v>
      </c>
    </row>
    <row r="224" spans="1:21" x14ac:dyDescent="0.25">
      <c r="A224">
        <v>41</v>
      </c>
      <c r="B224">
        <v>1996</v>
      </c>
      <c r="C224" s="2">
        <v>0</v>
      </c>
      <c r="D224" s="6">
        <v>0.50770289999999996</v>
      </c>
      <c r="E224" s="6">
        <v>0.46527540000000001</v>
      </c>
      <c r="F224" s="6">
        <v>6.8519499999999997E-2</v>
      </c>
      <c r="G224" s="6">
        <v>3.7883369999999998</v>
      </c>
      <c r="H224" s="6">
        <v>0.2784179</v>
      </c>
      <c r="I224">
        <f>$C$224*LN($T$224)+(1-$C$224)*LN(1-$T$224)</f>
        <v>-4.0417434216892874E-8</v>
      </c>
      <c r="Q224">
        <f>1/(1+EXP(-(0 + SUMPRODUCT($K$2:$O$2,$D$224:$H$224))))</f>
        <v>4.0417433450089604E-8</v>
      </c>
      <c r="S224">
        <f>EXP(-(0 + SUMPRODUCT($K$2:$O$2,$D$224:$H$224)))</f>
        <v>24741797.640798729</v>
      </c>
      <c r="T224">
        <f>1/(1+$S$224)</f>
        <v>4.0417433450089604E-8</v>
      </c>
      <c r="U224">
        <f>IF(ISERROR($I$224), 0, $I$224)</f>
        <v>-4.0417434216892874E-8</v>
      </c>
    </row>
    <row r="225" spans="1:21" x14ac:dyDescent="0.25">
      <c r="A225">
        <v>41</v>
      </c>
      <c r="B225">
        <v>1997</v>
      </c>
      <c r="C225" s="2">
        <v>0</v>
      </c>
      <c r="D225" s="6">
        <v>0.49193949999999997</v>
      </c>
      <c r="E225" s="6">
        <v>0.44206079999999998</v>
      </c>
      <c r="F225" s="6">
        <v>6.5543199999999996E-2</v>
      </c>
      <c r="G225" s="6">
        <v>5.7823729999999998</v>
      </c>
      <c r="H225" s="6">
        <v>0.27139200000000002</v>
      </c>
      <c r="I225">
        <f>$C$225*LN($T$225)+(1-$C$225)*LN(1-$T$225)</f>
        <v>-1.4778289703197119E-11</v>
      </c>
      <c r="Q225">
        <f>1/(1+EXP(-(0 + SUMPRODUCT($K$2:$O$2,$D$225:$H$225))))</f>
        <v>1.4778318058944142E-11</v>
      </c>
      <c r="S225">
        <f>EXP(-(0 + SUMPRODUCT($K$2:$O$2,$D$225:$H$225)))</f>
        <v>67666699011.123329</v>
      </c>
      <c r="T225">
        <f>1/(1+$S$225)</f>
        <v>1.4778318058944142E-11</v>
      </c>
      <c r="U225">
        <f>IF(ISERROR($I$225), 0, $I$225)</f>
        <v>-1.4778289703197119E-11</v>
      </c>
    </row>
    <row r="226" spans="1:21" x14ac:dyDescent="0.25">
      <c r="A226">
        <v>41</v>
      </c>
      <c r="B226">
        <v>1998</v>
      </c>
      <c r="C226" s="2">
        <v>0</v>
      </c>
      <c r="D226" s="6">
        <v>0.51779660000000005</v>
      </c>
      <c r="E226" s="6">
        <v>0.49893330000000002</v>
      </c>
      <c r="F226" s="6">
        <v>4.59402E-2</v>
      </c>
      <c r="G226" s="6">
        <v>7.0701609999999997</v>
      </c>
      <c r="H226" s="6">
        <v>0.1696954</v>
      </c>
      <c r="I226">
        <f>$C$226*LN($T$226)+(1-$C$226)*LN(1-$T$226)</f>
        <v>-1.3478107518950309E-13</v>
      </c>
      <c r="Q226">
        <f>1/(1+EXP(-(0 + SUMPRODUCT($K$2:$O$2,$D$226:$H$226))))</f>
        <v>1.3476316525961897E-13</v>
      </c>
      <c r="S226">
        <f>EXP(-(0 + SUMPRODUCT($K$2:$O$2,$D$226:$H$226)))</f>
        <v>7420425292574.4365</v>
      </c>
      <c r="T226">
        <f>1/(1+$S$226)</f>
        <v>1.3476316525961897E-13</v>
      </c>
      <c r="U226">
        <f>IF(ISERROR($I$226), 0, $I$226)</f>
        <v>-1.3478107518950309E-13</v>
      </c>
    </row>
    <row r="227" spans="1:21" x14ac:dyDescent="0.25">
      <c r="A227">
        <v>41</v>
      </c>
      <c r="B227">
        <v>1999</v>
      </c>
      <c r="C227" s="2">
        <v>0</v>
      </c>
      <c r="D227" s="6">
        <v>0.5418288</v>
      </c>
      <c r="E227" s="6">
        <v>0.49258420000000003</v>
      </c>
      <c r="F227" s="6">
        <v>8.6401800000000001E-2</v>
      </c>
      <c r="G227" s="6">
        <v>14.37856</v>
      </c>
      <c r="H227" s="6">
        <v>0.2751034</v>
      </c>
      <c r="I227">
        <f>$C$227*LN($T$227)+(1-$C$227)*LN(1-$T$227)</f>
        <v>0</v>
      </c>
      <c r="Q227">
        <f>1/(1+EXP(-(0 + SUMPRODUCT($K$2:$O$2,$D$227:$H$227))))</f>
        <v>1.1740206441949196E-26</v>
      </c>
      <c r="S227">
        <f>EXP(-(0 + SUMPRODUCT($K$2:$O$2,$D$227:$H$227)))</f>
        <v>8.5177377837827229E+25</v>
      </c>
      <c r="T227">
        <f>1/(1+$S$227)</f>
        <v>1.1740206441949196E-26</v>
      </c>
      <c r="U227">
        <f>IF(ISERROR($I$227), 0, $I$227)</f>
        <v>0</v>
      </c>
    </row>
    <row r="228" spans="1:21" x14ac:dyDescent="0.25">
      <c r="A228">
        <v>41</v>
      </c>
      <c r="B228">
        <v>2000</v>
      </c>
      <c r="C228" s="2">
        <v>0</v>
      </c>
      <c r="D228" s="6">
        <v>0.60260780000000003</v>
      </c>
      <c r="E228" s="6">
        <v>0.51412049999999998</v>
      </c>
      <c r="F228" s="6">
        <v>0.11619640000000001</v>
      </c>
      <c r="G228" s="6">
        <v>12.55903</v>
      </c>
      <c r="H228" s="6">
        <v>0.3100156</v>
      </c>
      <c r="I228">
        <f>$C$228*LN($T$228)+(1-$C$228)*LN(1-$T$228)</f>
        <v>0</v>
      </c>
      <c r="Q228">
        <f>1/(1+EXP(-(0 + SUMPRODUCT($K$2:$O$2,$D$228:$H$228))))</f>
        <v>1.0357189668295859E-23</v>
      </c>
      <c r="S228">
        <f>EXP(-(0 + SUMPRODUCT($K$2:$O$2,$D$228:$H$228)))</f>
        <v>9.6551287755314127E+22</v>
      </c>
      <c r="T228">
        <f>1/(1+$S$228)</f>
        <v>1.0357189668295859E-23</v>
      </c>
      <c r="U228">
        <f>IF(ISERROR($I$228), 0, $I$228)</f>
        <v>0</v>
      </c>
    </row>
    <row r="229" spans="1:21" x14ac:dyDescent="0.25">
      <c r="A229">
        <v>41</v>
      </c>
      <c r="B229">
        <v>2001</v>
      </c>
      <c r="C229" s="2">
        <v>0</v>
      </c>
      <c r="D229" s="6">
        <v>0.68289599999999995</v>
      </c>
      <c r="E229" s="6">
        <v>0.61447549999999995</v>
      </c>
      <c r="F229" s="6">
        <v>3.6616700000000002E-2</v>
      </c>
      <c r="G229" s="6">
        <v>12.55649</v>
      </c>
      <c r="H229" s="6">
        <v>0.17198640000000001</v>
      </c>
      <c r="I229">
        <f>$C$229*LN($T$229)+(1-$C$229)*LN(1-$T$229)</f>
        <v>0</v>
      </c>
      <c r="Q229">
        <f>1/(1+EXP(-(0 + SUMPRODUCT($K$2:$O$2,$D$229:$H$229))))</f>
        <v>4.1412446366095777E-23</v>
      </c>
      <c r="S229">
        <f>EXP(-(0 + SUMPRODUCT($K$2:$O$2,$D$229:$H$229)))</f>
        <v>2.4147329794520337E+22</v>
      </c>
      <c r="T229">
        <f>1/(1+$S$229)</f>
        <v>4.1412446366095777E-23</v>
      </c>
      <c r="U229">
        <f>IF(ISERROR($I$229), 0, $I$229)</f>
        <v>0</v>
      </c>
    </row>
    <row r="230" spans="1:21" x14ac:dyDescent="0.25">
      <c r="A230">
        <v>41</v>
      </c>
      <c r="B230">
        <v>2002</v>
      </c>
      <c r="C230" s="2">
        <v>0</v>
      </c>
      <c r="D230" s="6">
        <v>0.66755529999999996</v>
      </c>
      <c r="E230" s="6">
        <v>0.6045817</v>
      </c>
      <c r="F230" s="6">
        <v>2.9986499999999999E-2</v>
      </c>
      <c r="G230" s="6">
        <v>11.270440000000001</v>
      </c>
      <c r="H230" s="6">
        <v>0.1678529</v>
      </c>
      <c r="I230">
        <f>$C$230*LN($T$230)+(1-$C$230)*LN(1-$T$230)</f>
        <v>0</v>
      </c>
      <c r="Q230">
        <f>1/(1+EXP(-(0 + SUMPRODUCT($K$2:$O$2,$D$230:$H$230))))</f>
        <v>7.9691463396332414E-21</v>
      </c>
      <c r="S230">
        <f>EXP(-(0 + SUMPRODUCT($K$2:$O$2,$D$230:$H$230)))</f>
        <v>1.2548395491580625E+20</v>
      </c>
      <c r="T230">
        <f>1/(1+$S$230)</f>
        <v>7.9691463396332414E-21</v>
      </c>
      <c r="U230">
        <f>IF(ISERROR($I$230), 0, $I$230)</f>
        <v>0</v>
      </c>
    </row>
    <row r="231" spans="1:21" x14ac:dyDescent="0.25">
      <c r="A231">
        <v>41</v>
      </c>
      <c r="B231">
        <v>2003</v>
      </c>
      <c r="C231" s="2">
        <v>0</v>
      </c>
      <c r="D231" s="6">
        <v>0.67183740000000003</v>
      </c>
      <c r="E231" s="6">
        <v>0.59697670000000003</v>
      </c>
      <c r="F231" s="6">
        <v>4.4470500000000003E-2</v>
      </c>
      <c r="G231" s="6">
        <v>17.31711</v>
      </c>
      <c r="H231" s="6">
        <v>0.15819910000000001</v>
      </c>
      <c r="I231">
        <f>$C$231*LN($T$231)+(1-$C$231)*LN(1-$T$231)</f>
        <v>0</v>
      </c>
      <c r="Q231">
        <f>1/(1+EXP(-(0 + SUMPRODUCT($K$2:$O$2,$D$231:$H$231))))</f>
        <v>2.0181731453615319E-31</v>
      </c>
      <c r="S231">
        <f>EXP(-(0 + SUMPRODUCT($K$2:$O$2,$D$231:$H$231)))</f>
        <v>4.9549762481893586E+30</v>
      </c>
      <c r="T231">
        <f>1/(1+$S$231)</f>
        <v>2.0181731453615319E-31</v>
      </c>
      <c r="U231">
        <f>IF(ISERROR($I$231), 0, $I$231)</f>
        <v>0</v>
      </c>
    </row>
    <row r="232" spans="1:21" x14ac:dyDescent="0.25">
      <c r="A232">
        <v>41</v>
      </c>
      <c r="B232">
        <v>2004</v>
      </c>
      <c r="C232" s="2">
        <v>0</v>
      </c>
      <c r="D232" s="6">
        <v>0.68229649999999997</v>
      </c>
      <c r="E232" s="6">
        <v>0.6318011</v>
      </c>
      <c r="F232" s="6">
        <v>8.0129599999999995E-2</v>
      </c>
      <c r="G232" s="6">
        <v>9.6945479999999993</v>
      </c>
      <c r="H232" s="6">
        <v>0.2132472</v>
      </c>
      <c r="I232">
        <f>$C$232*LN($T$232)+(1-$C$232)*LN(1-$T$232)</f>
        <v>0</v>
      </c>
      <c r="Q232">
        <f>1/(1+EXP(-(0 + SUMPRODUCT($K$2:$O$2,$D$232:$H$232))))</f>
        <v>1.9049276996327713E-18</v>
      </c>
      <c r="S232">
        <f>EXP(-(0 + SUMPRODUCT($K$2:$O$2,$D$232:$H$232)))</f>
        <v>5.2495430676596192E+17</v>
      </c>
      <c r="T232">
        <f>1/(1+$S$232)</f>
        <v>1.9049276996327713E-18</v>
      </c>
      <c r="U232">
        <f>IF(ISERROR($I$232), 0, $I$232)</f>
        <v>0</v>
      </c>
    </row>
    <row r="233" spans="1:21" x14ac:dyDescent="0.25">
      <c r="A233">
        <v>42</v>
      </c>
      <c r="B233">
        <v>1999</v>
      </c>
      <c r="C233" s="2">
        <v>0</v>
      </c>
      <c r="D233" s="6">
        <v>7.52385E-2</v>
      </c>
      <c r="E233" s="6">
        <v>0.268042</v>
      </c>
      <c r="F233" s="6">
        <v>5.1122500000000001E-2</v>
      </c>
      <c r="G233" s="6">
        <v>1.032967</v>
      </c>
      <c r="H233" s="6">
        <v>0.14377529999999999</v>
      </c>
      <c r="I233">
        <f>$C$233*LN($T$233)+(1-$C$233)*LN(1-$T$233)</f>
        <v>-4.5701223476259725E-3</v>
      </c>
      <c r="Q233">
        <f>1/(1+EXP(-(0 + SUMPRODUCT($K$2:$O$2,$D$233:$H$233))))</f>
        <v>4.559695228940141E-3</v>
      </c>
      <c r="S233">
        <f>EXP(-(0 + SUMPRODUCT($K$2:$O$2,$D$233:$H$233)))</f>
        <v>218.31290355834611</v>
      </c>
      <c r="T233">
        <f>1/(1+$S$233)</f>
        <v>4.559695228940141E-3</v>
      </c>
      <c r="U233">
        <f>IF(ISERROR($I$233), 0, $I$233)</f>
        <v>-4.5701223476259725E-3</v>
      </c>
    </row>
    <row r="234" spans="1:21" x14ac:dyDescent="0.25">
      <c r="A234">
        <v>42</v>
      </c>
      <c r="B234">
        <v>2000</v>
      </c>
      <c r="C234" s="2">
        <v>0</v>
      </c>
      <c r="D234" s="6">
        <v>0.22629930000000001</v>
      </c>
      <c r="E234" s="6">
        <v>1.146531</v>
      </c>
      <c r="F234" s="6">
        <v>5.6739900000000003E-2</v>
      </c>
      <c r="G234" s="6">
        <v>0.36337779999999997</v>
      </c>
      <c r="H234" s="6">
        <v>0.3552266</v>
      </c>
      <c r="I234">
        <f>$C$234*LN($T$234)+(1-$C$234)*LN(1-$T$234)</f>
        <v>-1.9361668385207965E-2</v>
      </c>
      <c r="Q234">
        <f>1/(1+EXP(-(0 + SUMPRODUCT($K$2:$O$2,$D$234:$H$234))))</f>
        <v>1.9175435149368328E-2</v>
      </c>
      <c r="S234">
        <f>EXP(-(0 + SUMPRODUCT($K$2:$O$2,$D$234:$H$234)))</f>
        <v>51.150055120545296</v>
      </c>
      <c r="T234">
        <f>1/(1+$S$234)</f>
        <v>1.9175435149368328E-2</v>
      </c>
      <c r="U234">
        <f>IF(ISERROR($I$234), 0, $I$234)</f>
        <v>-1.9361668385207965E-2</v>
      </c>
    </row>
    <row r="235" spans="1:21" x14ac:dyDescent="0.25">
      <c r="A235">
        <v>42</v>
      </c>
      <c r="B235">
        <v>2001</v>
      </c>
      <c r="C235" s="2">
        <v>0</v>
      </c>
      <c r="D235" s="6">
        <v>6.2537899999999993E-2</v>
      </c>
      <c r="E235" s="6">
        <v>1.4250609999999999</v>
      </c>
      <c r="F235" s="6">
        <v>9.1891600000000004E-2</v>
      </c>
      <c r="G235" s="6">
        <v>0.37048019999999998</v>
      </c>
      <c r="H235" s="6">
        <v>0.37228919999999999</v>
      </c>
      <c r="I235">
        <f>$C$235*LN($T$235)+(1-$C$235)*LN(1-$T$235)</f>
        <v>-8.4160186260738724E-3</v>
      </c>
      <c r="Q235">
        <f>1/(1+EXP(-(0 + SUMPRODUCT($K$2:$O$2,$D$235:$H$235))))</f>
        <v>8.3807030828501779E-3</v>
      </c>
      <c r="S235">
        <f>EXP(-(0 + SUMPRODUCT($K$2:$O$2,$D$235:$H$235)))</f>
        <v>118.32173113808871</v>
      </c>
      <c r="T235">
        <f>1/(1+$S$235)</f>
        <v>8.3807030828501779E-3</v>
      </c>
      <c r="U235">
        <f>IF(ISERROR($I$235), 0, $I$235)</f>
        <v>-8.4160186260738724E-3</v>
      </c>
    </row>
    <row r="236" spans="1:21" x14ac:dyDescent="0.25">
      <c r="A236">
        <v>42</v>
      </c>
      <c r="B236">
        <v>2002</v>
      </c>
      <c r="C236" s="2">
        <v>0</v>
      </c>
      <c r="D236" s="6">
        <v>8.6227100000000001E-2</v>
      </c>
      <c r="E236" s="6">
        <v>1.6396459999999999</v>
      </c>
      <c r="F236" s="6">
        <v>8.6249099999999995E-2</v>
      </c>
      <c r="G236" s="6">
        <v>1.338676</v>
      </c>
      <c r="H236" s="6">
        <v>0.44035740000000001</v>
      </c>
      <c r="I236">
        <f>$C$236*LN($T$236)+(1-$C$236)*LN(1-$T$236)</f>
        <v>-1.3766404680221913E-4</v>
      </c>
      <c r="Q236">
        <f>1/(1+EXP(-(0 + SUMPRODUCT($K$2:$O$2,$D$236:$H$236))))</f>
        <v>1.376545715421336E-4</v>
      </c>
      <c r="S236">
        <f>EXP(-(0 + SUMPRODUCT($K$2:$O$2,$D$236:$H$236)))</f>
        <v>7263.5607682845312</v>
      </c>
      <c r="T236">
        <f>1/(1+$S$236)</f>
        <v>1.376545715421336E-4</v>
      </c>
      <c r="U236">
        <f>IF(ISERROR($I$236), 0, $I$236)</f>
        <v>-1.3766404680221913E-4</v>
      </c>
    </row>
    <row r="237" spans="1:21" x14ac:dyDescent="0.25">
      <c r="A237">
        <v>42</v>
      </c>
      <c r="B237">
        <v>2003</v>
      </c>
      <c r="C237" s="2">
        <v>0</v>
      </c>
      <c r="D237" s="6">
        <v>0.10842</v>
      </c>
      <c r="E237" s="6">
        <v>1.4269609999999999</v>
      </c>
      <c r="F237" s="6">
        <v>8.4769300000000006E-2</v>
      </c>
      <c r="G237" s="6">
        <v>1.6462509999999999</v>
      </c>
      <c r="H237" s="6">
        <v>0.4371004</v>
      </c>
      <c r="I237">
        <f>$C$237*LN($T$237)+(1-$C$237)*LN(1-$T$237)</f>
        <v>-4.9524457299085937E-5</v>
      </c>
      <c r="Q237">
        <f>1/(1+EXP(-(0 + SUMPRODUCT($K$2:$O$2,$D$237:$H$237))))</f>
        <v>4.9523230983364509E-5</v>
      </c>
      <c r="S237">
        <f>EXP(-(0 + SUMPRODUCT($K$2:$O$2,$D$237:$H$237)))</f>
        <v>20191.54358294823</v>
      </c>
      <c r="T237">
        <f>1/(1+$S$237)</f>
        <v>4.9523230983364509E-5</v>
      </c>
      <c r="U237">
        <f>IF(ISERROR($I$237), 0, $I$237)</f>
        <v>-4.9524457299085937E-5</v>
      </c>
    </row>
    <row r="238" spans="1:21" x14ac:dyDescent="0.25">
      <c r="A238">
        <v>42</v>
      </c>
      <c r="B238">
        <v>2004</v>
      </c>
      <c r="C238" s="2">
        <v>0</v>
      </c>
      <c r="D238" s="6">
        <v>0.19277079999999999</v>
      </c>
      <c r="E238" s="6">
        <v>1.324735</v>
      </c>
      <c r="F238" s="6">
        <v>8.2150200000000007E-2</v>
      </c>
      <c r="G238" s="6">
        <v>2.3179560000000001</v>
      </c>
      <c r="H238" s="6">
        <v>0.4746397</v>
      </c>
      <c r="I238">
        <f>$C$238*LN($T$238)+(1-$C$238)*LN(1-$T$238)</f>
        <v>-3.5704058947051572E-6</v>
      </c>
      <c r="Q238">
        <f>1/(1+EXP(-(0 + SUMPRODUCT($K$2:$O$2,$D$238:$H$238))))</f>
        <v>3.5703995207773629E-6</v>
      </c>
      <c r="S238">
        <f>EXP(-(0 + SUMPRODUCT($K$2:$O$2,$D$238:$H$238)))</f>
        <v>280079.7008237206</v>
      </c>
      <c r="T238">
        <f>1/(1+$S$238)</f>
        <v>3.5703995207773629E-6</v>
      </c>
      <c r="U238">
        <f>IF(ISERROR($I$238), 0, $I$238)</f>
        <v>-3.5704058947051572E-6</v>
      </c>
    </row>
    <row r="239" spans="1:21" x14ac:dyDescent="0.25">
      <c r="A239">
        <v>43</v>
      </c>
      <c r="B239">
        <v>1999</v>
      </c>
      <c r="C239" s="2">
        <v>0</v>
      </c>
      <c r="D239" s="6">
        <v>0.16853360000000001</v>
      </c>
      <c r="E239" s="6">
        <v>0.14571390000000001</v>
      </c>
      <c r="F239" s="6">
        <v>3.5998299999999997E-2</v>
      </c>
      <c r="G239" s="6">
        <v>1.192418</v>
      </c>
      <c r="H239" s="6">
        <v>0.2543359</v>
      </c>
      <c r="I239">
        <f>$C$239*LN($T$239)+(1-$C$239)*LN(1-$T$239)</f>
        <v>-2.6688536788518984E-3</v>
      </c>
      <c r="Q239">
        <f>1/(1+EXP(-(0 + SUMPRODUCT($K$2:$O$2,$D$239:$H$239))))</f>
        <v>2.6652954550357637E-3</v>
      </c>
      <c r="S239">
        <f>EXP(-(0 + SUMPRODUCT($K$2:$O$2,$D$239:$H$239)))</f>
        <v>374.19292583890353</v>
      </c>
      <c r="T239">
        <f>1/(1+$S$239)</f>
        <v>2.6652954550357637E-3</v>
      </c>
      <c r="U239">
        <f>IF(ISERROR($I$239), 0, $I$239)</f>
        <v>-2.6688536788518984E-3</v>
      </c>
    </row>
    <row r="240" spans="1:21" x14ac:dyDescent="0.25">
      <c r="A240">
        <v>43</v>
      </c>
      <c r="B240">
        <v>2000</v>
      </c>
      <c r="C240" s="2">
        <v>0</v>
      </c>
      <c r="D240" s="6">
        <v>0.15819569999999999</v>
      </c>
      <c r="E240" s="6">
        <v>0.11902260000000001</v>
      </c>
      <c r="F240" s="6">
        <v>3.4711199999999998E-2</v>
      </c>
      <c r="G240" s="6">
        <v>0.73718320000000004</v>
      </c>
      <c r="H240" s="6">
        <v>0.3726566</v>
      </c>
      <c r="I240">
        <f>$C$240*LN($T$240)+(1-$C$240)*LN(1-$T$240)</f>
        <v>-1.3206160053616422E-2</v>
      </c>
      <c r="Q240">
        <f>1/(1+EXP(-(0 + SUMPRODUCT($K$2:$O$2,$D$240:$H$240))))</f>
        <v>1.3119341322844551E-2</v>
      </c>
      <c r="S240">
        <f>EXP(-(0 + SUMPRODUCT($K$2:$O$2,$D$240:$H$240)))</f>
        <v>75.223338915553029</v>
      </c>
      <c r="T240">
        <f>1/(1+$S$240)</f>
        <v>1.3119341322844551E-2</v>
      </c>
      <c r="U240">
        <f>IF(ISERROR($I$240), 0, $I$240)</f>
        <v>-1.3206160053616422E-2</v>
      </c>
    </row>
    <row r="241" spans="1:21" x14ac:dyDescent="0.25">
      <c r="A241">
        <v>43</v>
      </c>
      <c r="B241">
        <v>2001</v>
      </c>
      <c r="C241" s="2">
        <v>0</v>
      </c>
      <c r="D241" s="6">
        <v>0.18740519999999999</v>
      </c>
      <c r="E241" s="6">
        <v>0.1080415</v>
      </c>
      <c r="F241" s="6">
        <v>4.4369899999999997E-2</v>
      </c>
      <c r="G241" s="6">
        <v>1.0566150000000001</v>
      </c>
      <c r="H241" s="6">
        <v>0.39583790000000002</v>
      </c>
      <c r="I241">
        <f>$C$241*LN($T$241)+(1-$C$241)*LN(1-$T$241)</f>
        <v>-3.1069531999101396E-3</v>
      </c>
      <c r="Q241">
        <f>1/(1+EXP(-(0 + SUMPRODUCT($K$2:$O$2,$D$241:$H$241))))</f>
        <v>3.1021316155884298E-3</v>
      </c>
      <c r="S241">
        <f>EXP(-(0 + SUMPRODUCT($K$2:$O$2,$D$241:$H$241)))</f>
        <v>321.35898534250759</v>
      </c>
      <c r="T241">
        <f>1/(1+$S$241)</f>
        <v>3.1021316155884298E-3</v>
      </c>
      <c r="U241">
        <f>IF(ISERROR($I$241), 0, $I$241)</f>
        <v>-3.1069531999101396E-3</v>
      </c>
    </row>
    <row r="242" spans="1:21" x14ac:dyDescent="0.25">
      <c r="A242">
        <v>43</v>
      </c>
      <c r="B242">
        <v>2002</v>
      </c>
      <c r="C242" s="2">
        <v>0</v>
      </c>
      <c r="D242" s="6">
        <v>0.19355530000000001</v>
      </c>
      <c r="E242" s="6">
        <v>0.104508</v>
      </c>
      <c r="F242" s="6">
        <v>3.6896900000000003E-2</v>
      </c>
      <c r="G242" s="6">
        <v>0.993089</v>
      </c>
      <c r="H242" s="6">
        <v>0.4774275</v>
      </c>
      <c r="I242">
        <f>$C$242*LN($T$242)+(1-$C$242)*LN(1-$T$242)</f>
        <v>-3.7502854032758965E-3</v>
      </c>
      <c r="Q242">
        <f>1/(1+EXP(-(0 + SUMPRODUCT($K$2:$O$2,$D$242:$H$242))))</f>
        <v>3.7432618658061962E-3</v>
      </c>
      <c r="S242">
        <f>EXP(-(0 + SUMPRODUCT($K$2:$O$2,$D$242:$H$242)))</f>
        <v>266.14668539082487</v>
      </c>
      <c r="T242">
        <f>1/(1+$S$242)</f>
        <v>3.7432618658061962E-3</v>
      </c>
      <c r="U242">
        <f>IF(ISERROR($I$242), 0, $I$242)</f>
        <v>-3.7502854032758965E-3</v>
      </c>
    </row>
    <row r="243" spans="1:21" x14ac:dyDescent="0.25">
      <c r="A243">
        <v>43</v>
      </c>
      <c r="B243">
        <v>2003</v>
      </c>
      <c r="C243" s="2">
        <v>0</v>
      </c>
      <c r="D243" s="6">
        <v>0.2137164</v>
      </c>
      <c r="E243" s="6">
        <v>0.1184524</v>
      </c>
      <c r="F243" s="6">
        <v>4.8009900000000001E-2</v>
      </c>
      <c r="G243" s="6">
        <v>0.86322460000000001</v>
      </c>
      <c r="H243" s="6">
        <v>0.502861</v>
      </c>
      <c r="I243">
        <f>$C$243*LN($T$243)+(1-$C$243)*LN(1-$T$243)</f>
        <v>-5.0542842128511126E-3</v>
      </c>
      <c r="Q243">
        <f>1/(1+EXP(-(0 + SUMPRODUCT($K$2:$O$2,$D$243:$H$243))))</f>
        <v>5.0415328105148927E-3</v>
      </c>
      <c r="S243">
        <f>EXP(-(0 + SUMPRODUCT($K$2:$O$2,$D$243:$H$243)))</f>
        <v>197.35237368967353</v>
      </c>
      <c r="T243">
        <f>1/(1+$S$243)</f>
        <v>5.0415328105148927E-3</v>
      </c>
      <c r="U243">
        <f>IF(ISERROR($I$243), 0, $I$243)</f>
        <v>-5.0542842128511126E-3</v>
      </c>
    </row>
    <row r="244" spans="1:21" x14ac:dyDescent="0.25">
      <c r="A244">
        <v>43</v>
      </c>
      <c r="B244">
        <v>2004</v>
      </c>
      <c r="C244" s="2">
        <v>0</v>
      </c>
      <c r="D244" s="6">
        <v>0.22253400000000001</v>
      </c>
      <c r="E244" s="6">
        <v>0.13772960000000001</v>
      </c>
      <c r="F244" s="6">
        <v>5.8580100000000003E-2</v>
      </c>
      <c r="G244" s="6">
        <v>0.95488450000000002</v>
      </c>
      <c r="H244" s="6">
        <v>0.53075570000000005</v>
      </c>
      <c r="I244">
        <f>$C$244*LN($T$244)+(1-$C$244)*LN(1-$T$244)</f>
        <v>-2.7965582834397584E-3</v>
      </c>
      <c r="Q244">
        <f>1/(1+EXP(-(0 + SUMPRODUCT($K$2:$O$2,$D$244:$H$244))))</f>
        <v>2.7926515569680842E-3</v>
      </c>
      <c r="S244">
        <f>EXP(-(0 + SUMPRODUCT($K$2:$O$2,$D$244:$H$244)))</f>
        <v>357.08262491783125</v>
      </c>
      <c r="T244">
        <f>1/(1+$S$244)</f>
        <v>2.7926515569680842E-3</v>
      </c>
      <c r="U244">
        <f>IF(ISERROR($I$244), 0, $I$244)</f>
        <v>-2.7965582834397584E-3</v>
      </c>
    </row>
    <row r="245" spans="1:21" x14ac:dyDescent="0.25">
      <c r="A245">
        <v>44</v>
      </c>
      <c r="B245">
        <v>1999</v>
      </c>
      <c r="C245" s="2">
        <v>0</v>
      </c>
      <c r="D245" s="6">
        <v>-2.88629E-2</v>
      </c>
      <c r="E245" s="6">
        <v>7.8707700000000005E-2</v>
      </c>
      <c r="F245" s="6">
        <v>8.0541199999999993E-2</v>
      </c>
      <c r="G245" s="6">
        <v>0.49209000000000003</v>
      </c>
      <c r="H245" s="6">
        <v>0.64033439999999997</v>
      </c>
      <c r="I245">
        <f>$C$245*LN($T$245)+(1-$C$245)*LN(1-$T$245)</f>
        <v>-1.0118847994322746E-2</v>
      </c>
      <c r="Q245">
        <f>1/(1+EXP(-(0 + SUMPRODUCT($K$2:$O$2,$D$245:$H$245))))</f>
        <v>1.0067824695979045E-2</v>
      </c>
      <c r="S245">
        <f>EXP(-(0 + SUMPRODUCT($K$2:$O$2,$D$245:$H$245)))</f>
        <v>98.326322239141362</v>
      </c>
      <c r="T245">
        <f>1/(1+$S$245)</f>
        <v>1.0067824695979045E-2</v>
      </c>
      <c r="U245">
        <f>IF(ISERROR($I$245), 0, $I$245)</f>
        <v>-1.0118847994322746E-2</v>
      </c>
    </row>
    <row r="246" spans="1:21" x14ac:dyDescent="0.25">
      <c r="A246">
        <v>44</v>
      </c>
      <c r="B246">
        <v>2000</v>
      </c>
      <c r="C246" s="2">
        <v>0</v>
      </c>
      <c r="D246" s="6">
        <v>-3.82983E-2</v>
      </c>
      <c r="E246" s="6">
        <v>0.16010959999999999</v>
      </c>
      <c r="F246" s="6">
        <v>7.8154100000000004E-2</v>
      </c>
      <c r="G246" s="6">
        <v>0.75216139999999998</v>
      </c>
      <c r="H246" s="6">
        <v>0.57203850000000001</v>
      </c>
      <c r="I246">
        <f>$C$246*LN($T$246)+(1-$C$246)*LN(1-$T$246)</f>
        <v>-4.0097804737084623E-3</v>
      </c>
      <c r="Q246">
        <f>1/(1+EXP(-(0 + SUMPRODUCT($K$2:$O$2,$D$246:$H$246))))</f>
        <v>4.0017520383240218E-3</v>
      </c>
      <c r="S246">
        <f>EXP(-(0 + SUMPRODUCT($K$2:$O$2,$D$246:$H$246)))</f>
        <v>248.89054554684782</v>
      </c>
      <c r="T246">
        <f>1/(1+$S$246)</f>
        <v>4.0017520383240218E-3</v>
      </c>
      <c r="U246">
        <f>IF(ISERROR($I$246), 0, $I$246)</f>
        <v>-4.0097804737084623E-3</v>
      </c>
    </row>
    <row r="247" spans="1:21" x14ac:dyDescent="0.25">
      <c r="A247">
        <v>44</v>
      </c>
      <c r="B247">
        <v>2001</v>
      </c>
      <c r="C247" s="2">
        <v>0</v>
      </c>
      <c r="D247" s="6">
        <v>-5.9449999999999998E-4</v>
      </c>
      <c r="E247" s="6">
        <v>0.23860880000000001</v>
      </c>
      <c r="F247" s="6">
        <v>4.42771E-2</v>
      </c>
      <c r="G247" s="6">
        <v>1.8511150000000001</v>
      </c>
      <c r="H247" s="6">
        <v>0.48746980000000001</v>
      </c>
      <c r="I247">
        <f>$C$247*LN($T$247)+(1-$C$247)*LN(1-$T$247)</f>
        <v>-9.0879814995731487E-5</v>
      </c>
      <c r="Q247">
        <f>1/(1+EXP(-(0 + SUMPRODUCT($K$2:$O$2,$D$247:$H$247))))</f>
        <v>9.0875685550416619E-5</v>
      </c>
      <c r="S247">
        <f>EXP(-(0 + SUMPRODUCT($K$2:$O$2,$D$247:$H$247)))</f>
        <v>11003.043534232414</v>
      </c>
      <c r="T247">
        <f>1/(1+$S$247)</f>
        <v>9.0875685550416619E-5</v>
      </c>
      <c r="U247">
        <f>IF(ISERROR($I$247), 0, $I$247)</f>
        <v>-9.0879814995731487E-5</v>
      </c>
    </row>
    <row r="248" spans="1:21" x14ac:dyDescent="0.25">
      <c r="A248">
        <v>44</v>
      </c>
      <c r="B248">
        <v>2002</v>
      </c>
      <c r="C248" s="2">
        <v>0</v>
      </c>
      <c r="D248" s="6">
        <v>5.09871E-2</v>
      </c>
      <c r="E248" s="6">
        <v>0.22807150000000001</v>
      </c>
      <c r="F248" s="6">
        <v>5.8659500000000003E-2</v>
      </c>
      <c r="G248" s="6">
        <v>1.6420220000000001</v>
      </c>
      <c r="H248" s="6">
        <v>0.5294065</v>
      </c>
      <c r="I248">
        <f>$C$248*LN($T$248)+(1-$C$248)*LN(1-$T$248)</f>
        <v>-1.5933659148843659E-4</v>
      </c>
      <c r="Q248">
        <f>1/(1+EXP(-(0 + SUMPRODUCT($K$2:$O$2,$D$248:$H$248))))</f>
        <v>1.5932389808791901E-4</v>
      </c>
      <c r="S248">
        <f>EXP(-(0 + SUMPRODUCT($K$2:$O$2,$D$248:$H$248)))</f>
        <v>6275.5223045708708</v>
      </c>
      <c r="T248">
        <f>1/(1+$S$248)</f>
        <v>1.5932389808791901E-4</v>
      </c>
      <c r="U248">
        <f>IF(ISERROR($I$248), 0, $I$248)</f>
        <v>-1.5933659148843659E-4</v>
      </c>
    </row>
    <row r="249" spans="1:21" x14ac:dyDescent="0.25">
      <c r="A249">
        <v>44</v>
      </c>
      <c r="B249">
        <v>2003</v>
      </c>
      <c r="C249" s="2">
        <v>0</v>
      </c>
      <c r="D249" s="6">
        <v>1.8323200000000001E-2</v>
      </c>
      <c r="E249" s="6">
        <v>0.3129576</v>
      </c>
      <c r="F249" s="6">
        <v>6.1723399999999998E-2</v>
      </c>
      <c r="G249" s="6">
        <v>2.660882</v>
      </c>
      <c r="H249" s="6">
        <v>0.58963710000000003</v>
      </c>
      <c r="I249">
        <f>$C$249*LN($T$249)+(1-$C$249)*LN(1-$T$249)</f>
        <v>-2.0899564376164216E-6</v>
      </c>
      <c r="Q249">
        <f>1/(1+EXP(-(0 + SUMPRODUCT($K$2:$O$2,$D$249:$H$249))))</f>
        <v>2.0899542536049203E-6</v>
      </c>
      <c r="S249">
        <f>EXP(-(0 + SUMPRODUCT($K$2:$O$2,$D$249:$H$249)))</f>
        <v>478478.37258680182</v>
      </c>
      <c r="T249">
        <f>1/(1+$S$249)</f>
        <v>2.0899542536049203E-6</v>
      </c>
      <c r="U249">
        <f>IF(ISERROR($I$249), 0, $I$249)</f>
        <v>-2.0899564376164216E-6</v>
      </c>
    </row>
    <row r="250" spans="1:21" x14ac:dyDescent="0.25">
      <c r="A250">
        <v>44</v>
      </c>
      <c r="B250">
        <v>2004</v>
      </c>
      <c r="C250" s="2">
        <v>0</v>
      </c>
      <c r="D250" s="6">
        <v>6.5110199999999993E-2</v>
      </c>
      <c r="E250" s="6">
        <v>0.34202690000000002</v>
      </c>
      <c r="F250" s="6">
        <v>7.4265300000000006E-2</v>
      </c>
      <c r="G250" s="6">
        <v>3.3621949999999998</v>
      </c>
      <c r="H250" s="6">
        <v>0.59640280000000001</v>
      </c>
      <c r="I250">
        <f>$C$250*LN($T$250)+(1-$C$250)*LN(1-$T$250)</f>
        <v>-1.0237359662205331E-7</v>
      </c>
      <c r="Q250">
        <f>1/(1+EXP(-(0 + SUMPRODUCT($K$2:$O$2,$D$250:$H$250))))</f>
        <v>1.023735914202749E-7</v>
      </c>
      <c r="S250">
        <f>EXP(-(0 + SUMPRODUCT($K$2:$O$2,$D$250:$H$250)))</f>
        <v>9768143.1681057587</v>
      </c>
      <c r="T250">
        <f>1/(1+$S$250)</f>
        <v>1.023735914202749E-7</v>
      </c>
      <c r="U250">
        <f>IF(ISERROR($I$250), 0, $I$250)</f>
        <v>-1.0237359662205331E-7</v>
      </c>
    </row>
    <row r="251" spans="1:21" x14ac:dyDescent="0.25">
      <c r="A251">
        <v>45</v>
      </c>
      <c r="B251">
        <v>1999</v>
      </c>
      <c r="C251" s="2">
        <v>0</v>
      </c>
      <c r="D251" s="6">
        <v>8.8431300000000004E-2</v>
      </c>
      <c r="E251" s="6">
        <v>0.26127590000000001</v>
      </c>
      <c r="F251" s="6">
        <v>5.2267599999999997E-2</v>
      </c>
      <c r="G251" s="6">
        <v>0.4137651</v>
      </c>
      <c r="H251" s="6">
        <v>0.1980777</v>
      </c>
      <c r="I251">
        <f>$C$251*LN($T$251)+(1-$C$251)*LN(1-$T$251)</f>
        <v>-4.7121833072949822E-2</v>
      </c>
      <c r="Q251">
        <f>1/(1+EXP(-(0 + SUMPRODUCT($K$2:$O$2,$D$251:$H$251))))</f>
        <v>4.6028834728525973E-2</v>
      </c>
      <c r="S251">
        <f>EXP(-(0 + SUMPRODUCT($K$2:$O$2,$D$251:$H$251)))</f>
        <v>20.725511973047162</v>
      </c>
      <c r="T251">
        <f>1/(1+$S$251)</f>
        <v>4.6028834728525973E-2</v>
      </c>
      <c r="U251">
        <f>IF(ISERROR($I$251), 0, $I$251)</f>
        <v>-4.7121833072949822E-2</v>
      </c>
    </row>
    <row r="252" spans="1:21" x14ac:dyDescent="0.25">
      <c r="A252">
        <v>45</v>
      </c>
      <c r="B252">
        <v>2000</v>
      </c>
      <c r="C252" s="2">
        <v>0</v>
      </c>
      <c r="D252" s="6">
        <v>0.19423219999999999</v>
      </c>
      <c r="E252" s="6">
        <v>0.28435830000000001</v>
      </c>
      <c r="F252" s="6">
        <v>2.45007E-2</v>
      </c>
      <c r="G252" s="6">
        <v>6.2435900000000003E-2</v>
      </c>
      <c r="H252" s="6">
        <v>0.21281849999999999</v>
      </c>
      <c r="I252">
        <f>$C$252*LN($T$252)+(1-$C$252)*LN(1-$T$252)</f>
        <v>-0.25141890975519521</v>
      </c>
      <c r="Q252">
        <f>1/(1+EXP(-(0 + SUMPRODUCT($K$2:$O$2,$D$252:$H$252))))</f>
        <v>0.22230348134600328</v>
      </c>
      <c r="S252">
        <f>EXP(-(0 + SUMPRODUCT($K$2:$O$2,$D$252:$H$252)))</f>
        <v>3.4983551042259853</v>
      </c>
      <c r="T252">
        <f>1/(1+$S$252)</f>
        <v>0.22230348134600328</v>
      </c>
      <c r="U252">
        <f>IF(ISERROR($I$252), 0, $I$252)</f>
        <v>-0.25141890975519521</v>
      </c>
    </row>
    <row r="253" spans="1:21" x14ac:dyDescent="0.25">
      <c r="A253">
        <v>45</v>
      </c>
      <c r="B253">
        <v>2001</v>
      </c>
      <c r="C253" s="2">
        <v>0</v>
      </c>
      <c r="D253" s="6">
        <v>0.22363369999999999</v>
      </c>
      <c r="E253" s="6">
        <v>0.2773873</v>
      </c>
      <c r="F253" s="6">
        <v>3.0708699999999998E-2</v>
      </c>
      <c r="G253" s="6">
        <v>7.0976700000000004E-2</v>
      </c>
      <c r="H253" s="6">
        <v>0.20110239999999999</v>
      </c>
      <c r="I253">
        <f>$C$253*LN($T$253)+(1-$C$253)*LN(1-$T$253)</f>
        <v>-0.23317540745548959</v>
      </c>
      <c r="Q253">
        <f>1/(1+EXP(-(0 + SUMPRODUCT($K$2:$O$2,$D$253:$H$253))))</f>
        <v>0.20798536393268571</v>
      </c>
      <c r="S253">
        <f>EXP(-(0 + SUMPRODUCT($K$2:$O$2,$D$253:$H$253)))</f>
        <v>3.8080306281727077</v>
      </c>
      <c r="T253">
        <f>1/(1+$S$253)</f>
        <v>0.20798536393268571</v>
      </c>
      <c r="U253">
        <f>IF(ISERROR($I$253), 0, $I$253)</f>
        <v>-0.23317540745548959</v>
      </c>
    </row>
    <row r="254" spans="1:21" x14ac:dyDescent="0.25">
      <c r="A254">
        <v>46</v>
      </c>
      <c r="B254">
        <v>1999</v>
      </c>
      <c r="C254" s="2">
        <v>0</v>
      </c>
      <c r="D254" s="6">
        <v>0.43909860000000001</v>
      </c>
      <c r="E254" s="6">
        <v>0.28342329999999999</v>
      </c>
      <c r="F254" s="6">
        <v>4.8647000000000003E-2</v>
      </c>
      <c r="G254" s="6">
        <v>0.85924730000000005</v>
      </c>
      <c r="H254" s="6">
        <v>0.57208590000000004</v>
      </c>
      <c r="I254">
        <f>$C$254*LN($T$254)+(1-$C$254)*LN(1-$T$254)</f>
        <v>-4.0332674088088966E-3</v>
      </c>
      <c r="Q254">
        <f>1/(1+EXP(-(0 + SUMPRODUCT($K$2:$O$2,$D$254:$H$254))))</f>
        <v>4.0251447098218667E-3</v>
      </c>
      <c r="S254">
        <f>EXP(-(0 + SUMPRODUCT($K$2:$O$2,$D$254:$H$254)))</f>
        <v>247.43827292963468</v>
      </c>
      <c r="T254">
        <f>1/(1+$S$254)</f>
        <v>4.0251447098218667E-3</v>
      </c>
      <c r="U254">
        <f>IF(ISERROR($I$254), 0, $I$254)</f>
        <v>-4.0332674088088966E-3</v>
      </c>
    </row>
    <row r="255" spans="1:21" x14ac:dyDescent="0.25">
      <c r="A255">
        <v>46</v>
      </c>
      <c r="B255">
        <v>2000</v>
      </c>
      <c r="C255" s="2">
        <v>0</v>
      </c>
      <c r="D255" s="6">
        <v>0.4481829</v>
      </c>
      <c r="E255" s="6">
        <v>0.21088219999999999</v>
      </c>
      <c r="F255" s="6">
        <v>6.9628899999999994E-2</v>
      </c>
      <c r="G255" s="6">
        <v>0.50986019999999999</v>
      </c>
      <c r="H255" s="6">
        <v>0.53239630000000004</v>
      </c>
      <c r="I255">
        <f>$C$255*LN($T$255)+(1-$C$255)*LN(1-$T$255)</f>
        <v>-1.3972987222432006E-2</v>
      </c>
      <c r="Q255">
        <f>1/(1+EXP(-(0 + SUMPRODUCT($K$2:$O$2,$D$255:$H$255))))</f>
        <v>1.3875818143738505E-2</v>
      </c>
      <c r="S255">
        <f>EXP(-(0 + SUMPRODUCT($K$2:$O$2,$D$255:$H$255)))</f>
        <v>71.067822570249831</v>
      </c>
      <c r="T255">
        <f>1/(1+$S$255)</f>
        <v>1.3875818143738505E-2</v>
      </c>
      <c r="U255">
        <f>IF(ISERROR($I$255), 0, $I$255)</f>
        <v>-1.3972987222432006E-2</v>
      </c>
    </row>
    <row r="256" spans="1:21" x14ac:dyDescent="0.25">
      <c r="A256">
        <v>46</v>
      </c>
      <c r="B256">
        <v>2001</v>
      </c>
      <c r="C256" s="2">
        <v>0</v>
      </c>
      <c r="D256" s="6">
        <v>0.48243649999999999</v>
      </c>
      <c r="E256" s="6">
        <v>0.26424789999999998</v>
      </c>
      <c r="F256" s="6">
        <v>4.1828200000000003E-2</v>
      </c>
      <c r="G256" s="6">
        <v>0.85296870000000002</v>
      </c>
      <c r="H256" s="6">
        <v>0.40955920000000001</v>
      </c>
      <c r="I256">
        <f>$C$256*LN($T$256)+(1-$C$256)*LN(1-$T$256)</f>
        <v>-6.6564727913817241E-3</v>
      </c>
      <c r="Q256">
        <f>1/(1+EXP(-(0 + SUMPRODUCT($K$2:$O$2,$D$256:$H$256))))</f>
        <v>6.634367551208757E-3</v>
      </c>
      <c r="S256">
        <f>EXP(-(0 + SUMPRODUCT($K$2:$O$2,$D$256:$H$256)))</f>
        <v>149.73026815009726</v>
      </c>
      <c r="T256">
        <f>1/(1+$S$256)</f>
        <v>6.634367551208757E-3</v>
      </c>
      <c r="U256">
        <f>IF(ISERROR($I$256), 0, $I$256)</f>
        <v>-6.6564727913817241E-3</v>
      </c>
    </row>
    <row r="257" spans="1:21" x14ac:dyDescent="0.25">
      <c r="A257">
        <v>46</v>
      </c>
      <c r="B257">
        <v>2002</v>
      </c>
      <c r="C257" s="2">
        <v>0</v>
      </c>
      <c r="D257" s="6">
        <v>0.42733900000000002</v>
      </c>
      <c r="E257" s="6">
        <v>0.17874870000000001</v>
      </c>
      <c r="F257" s="6">
        <v>2.9749100000000001E-2</v>
      </c>
      <c r="G257" s="6">
        <v>0.3994548</v>
      </c>
      <c r="H257" s="6">
        <v>0.44681850000000001</v>
      </c>
      <c r="I257">
        <f>$C$257*LN($T$257)+(1-$C$257)*LN(1-$T$257)</f>
        <v>-4.6600850186335217E-2</v>
      </c>
      <c r="Q257">
        <f>1/(1+EXP(-(0 + SUMPRODUCT($K$2:$O$2,$D$257:$H$257))))</f>
        <v>4.5531702589671805E-2</v>
      </c>
      <c r="S257">
        <f>EXP(-(0 + SUMPRODUCT($K$2:$O$2,$D$257:$H$257)))</f>
        <v>20.962719229103357</v>
      </c>
      <c r="T257">
        <f>1/(1+$S$257)</f>
        <v>4.5531702589671805E-2</v>
      </c>
      <c r="U257">
        <f>IF(ISERROR($I$257), 0, $I$257)</f>
        <v>-4.6600850186335217E-2</v>
      </c>
    </row>
    <row r="258" spans="1:21" x14ac:dyDescent="0.25">
      <c r="A258">
        <v>46</v>
      </c>
      <c r="B258">
        <v>2003</v>
      </c>
      <c r="C258" s="2">
        <v>0</v>
      </c>
      <c r="D258" s="6">
        <v>0.43091049999999997</v>
      </c>
      <c r="E258" s="6">
        <v>0.20619000000000001</v>
      </c>
      <c r="F258" s="6">
        <v>4.67891E-2</v>
      </c>
      <c r="G258" s="6">
        <v>0.63996339999999996</v>
      </c>
      <c r="H258" s="6">
        <v>0.49546129999999999</v>
      </c>
      <c r="I258">
        <f>$C$258*LN($T$258)+(1-$C$258)*LN(1-$T$258)</f>
        <v>-1.2476103671415528E-2</v>
      </c>
      <c r="Q258">
        <f>1/(1+EXP(-(0 + SUMPRODUCT($K$2:$O$2,$D$258:$H$258))))</f>
        <v>1.2398599740522539E-2</v>
      </c>
      <c r="S258">
        <f>EXP(-(0 + SUMPRODUCT($K$2:$O$2,$D$258:$H$258)))</f>
        <v>79.654269105218731</v>
      </c>
      <c r="T258">
        <f>1/(1+$S$258)</f>
        <v>1.2398599740522539E-2</v>
      </c>
      <c r="U258">
        <f>IF(ISERROR($I$258), 0, $I$258)</f>
        <v>-1.2476103671415528E-2</v>
      </c>
    </row>
    <row r="259" spans="1:21" x14ac:dyDescent="0.25">
      <c r="A259">
        <v>46</v>
      </c>
      <c r="B259">
        <v>2004</v>
      </c>
      <c r="C259" s="2">
        <v>0</v>
      </c>
      <c r="D259" s="6">
        <v>0.45308189999999998</v>
      </c>
      <c r="E259" s="6">
        <v>0.27105600000000002</v>
      </c>
      <c r="F259" s="6">
        <v>4.0389700000000001E-2</v>
      </c>
      <c r="G259" s="6">
        <v>0.88415900000000003</v>
      </c>
      <c r="H259" s="6">
        <v>0.52031430000000001</v>
      </c>
      <c r="I259">
        <f>$C$259*LN($T$259)+(1-$C$259)*LN(1-$T$259)</f>
        <v>-4.659169807523374E-3</v>
      </c>
      <c r="Q259">
        <f>1/(1+EXP(-(0 + SUMPRODUCT($K$2:$O$2,$D$259:$H$259))))</f>
        <v>4.6483327130295311E-3</v>
      </c>
      <c r="S259">
        <f>EXP(-(0 + SUMPRODUCT($K$2:$O$2,$D$259:$H$259)))</f>
        <v>214.13089998849378</v>
      </c>
      <c r="T259">
        <f>1/(1+$S$259)</f>
        <v>4.6483327130295311E-3</v>
      </c>
      <c r="U259">
        <f>IF(ISERROR($I$259), 0, $I$259)</f>
        <v>-4.659169807523374E-3</v>
      </c>
    </row>
    <row r="260" spans="1:21" x14ac:dyDescent="0.25">
      <c r="A260">
        <v>47</v>
      </c>
      <c r="B260">
        <v>1999</v>
      </c>
      <c r="C260" s="2">
        <v>0</v>
      </c>
      <c r="D260" s="6">
        <v>8.6661100000000005E-2</v>
      </c>
      <c r="E260" s="6">
        <v>0.18575469999999999</v>
      </c>
      <c r="F260" s="6">
        <v>5.1499799999999998E-2</v>
      </c>
      <c r="G260" s="6">
        <v>0.55131260000000004</v>
      </c>
      <c r="H260" s="6">
        <v>0.42028969999999999</v>
      </c>
      <c r="I260">
        <f>$C$260*LN($T$260)+(1-$C$260)*LN(1-$T$260)</f>
        <v>-1.8289652185743972E-2</v>
      </c>
      <c r="Q260">
        <f>1/(1+EXP(-(0 + SUMPRODUCT($K$2:$O$2,$D$260:$H$260))))</f>
        <v>1.8123411534588109E-2</v>
      </c>
      <c r="S260">
        <f>EXP(-(0 + SUMPRODUCT($K$2:$O$2,$D$260:$H$260)))</f>
        <v>54.177249498060739</v>
      </c>
      <c r="T260">
        <f>1/(1+$S$260)</f>
        <v>1.8123411534588109E-2</v>
      </c>
      <c r="U260">
        <f>IF(ISERROR($I$260), 0, $I$260)</f>
        <v>-1.8289652185743972E-2</v>
      </c>
    </row>
    <row r="261" spans="1:21" x14ac:dyDescent="0.25">
      <c r="A261">
        <v>48</v>
      </c>
      <c r="B261">
        <v>1999</v>
      </c>
      <c r="C261" s="2">
        <v>0</v>
      </c>
      <c r="D261" s="6">
        <v>0.12815699999999999</v>
      </c>
      <c r="E261" s="6">
        <v>0.29451040000000001</v>
      </c>
      <c r="F261" s="6">
        <v>3.5933800000000002E-2</v>
      </c>
      <c r="G261" s="6">
        <v>0.59789760000000003</v>
      </c>
      <c r="H261" s="6">
        <v>0.32831569999999999</v>
      </c>
      <c r="I261">
        <f>$C$261*LN($T$261)+(1-$C$261)*LN(1-$T$261)</f>
        <v>-2.1347928930260728E-2</v>
      </c>
      <c r="Q261">
        <f>1/(1+EXP(-(0 + SUMPRODUCT($K$2:$O$2,$D$261:$H$261))))</f>
        <v>2.1121674774796432E-2</v>
      </c>
      <c r="S261">
        <f>EXP(-(0 + SUMPRODUCT($K$2:$O$2,$D$261:$H$261)))</f>
        <v>46.344730503721991</v>
      </c>
      <c r="T261">
        <f>1/(1+$S$261)</f>
        <v>2.1121674774796432E-2</v>
      </c>
      <c r="U261">
        <f>IF(ISERROR($I$261), 0, $I$261)</f>
        <v>-2.1347928930260728E-2</v>
      </c>
    </row>
    <row r="262" spans="1:21" x14ac:dyDescent="0.25">
      <c r="A262">
        <v>48</v>
      </c>
      <c r="B262">
        <v>2000</v>
      </c>
      <c r="C262" s="2">
        <v>0</v>
      </c>
      <c r="D262" s="6">
        <v>9.5024700000000004E-2</v>
      </c>
      <c r="E262" s="6">
        <v>0.25550840000000002</v>
      </c>
      <c r="F262" s="6">
        <v>3.6583200000000003E-2</v>
      </c>
      <c r="G262" s="6">
        <v>0.51749979999999995</v>
      </c>
      <c r="H262" s="6">
        <v>0.34368959999999998</v>
      </c>
      <c r="I262">
        <f>$C$262*LN($T$262)+(1-$C$262)*LN(1-$T$262)</f>
        <v>-2.881401963122841E-2</v>
      </c>
      <c r="Q262">
        <f>1/(1+EXP(-(0 + SUMPRODUCT($K$2:$O$2,$D$262:$H$262))))</f>
        <v>2.840285434004617E-2</v>
      </c>
      <c r="S262">
        <f>EXP(-(0 + SUMPRODUCT($K$2:$O$2,$D$262:$H$262)))</f>
        <v>34.207729055247285</v>
      </c>
      <c r="T262">
        <f>1/(1+$S$262)</f>
        <v>2.840285434004617E-2</v>
      </c>
      <c r="U262">
        <f>IF(ISERROR($I$262), 0, $I$262)</f>
        <v>-2.881401963122841E-2</v>
      </c>
    </row>
    <row r="263" spans="1:21" x14ac:dyDescent="0.25">
      <c r="A263">
        <v>48</v>
      </c>
      <c r="B263">
        <v>2001</v>
      </c>
      <c r="C263" s="2">
        <v>0</v>
      </c>
      <c r="D263" s="6">
        <v>0.1265944</v>
      </c>
      <c r="E263" s="6">
        <v>0.28734080000000001</v>
      </c>
      <c r="F263" s="6">
        <v>3.9865900000000003E-2</v>
      </c>
      <c r="G263" s="6">
        <v>0.60430810000000001</v>
      </c>
      <c r="H263" s="6">
        <v>0.34413100000000002</v>
      </c>
      <c r="I263">
        <f>$C$263*LN($T$263)+(1-$C$263)*LN(1-$T$263)</f>
        <v>-1.9130189815190709E-2</v>
      </c>
      <c r="Q263">
        <f>1/(1+EXP(-(0 + SUMPRODUCT($K$2:$O$2,$D$263:$H$263))))</f>
        <v>1.8948369002199313E-2</v>
      </c>
      <c r="S263">
        <f>EXP(-(0 + SUMPRODUCT($K$2:$O$2,$D$263:$H$263)))</f>
        <v>51.77499081234545</v>
      </c>
      <c r="T263">
        <f>1/(1+$S$263)</f>
        <v>1.8948369002199313E-2</v>
      </c>
      <c r="U263">
        <f>IF(ISERROR($I$263), 0, $I$263)</f>
        <v>-1.9130189815190709E-2</v>
      </c>
    </row>
    <row r="264" spans="1:21" x14ac:dyDescent="0.25">
      <c r="A264">
        <v>48</v>
      </c>
      <c r="B264">
        <v>2002</v>
      </c>
      <c r="C264" s="2">
        <v>0</v>
      </c>
      <c r="D264" s="6">
        <v>0.10130649999999999</v>
      </c>
      <c r="E264" s="6">
        <v>0.29442299999999999</v>
      </c>
      <c r="F264" s="6">
        <v>4.7449100000000001E-2</v>
      </c>
      <c r="G264" s="6">
        <v>0.44129629999999997</v>
      </c>
      <c r="H264" s="6">
        <v>0.3271676</v>
      </c>
      <c r="I264">
        <f>$C$264*LN($T$264)+(1-$C$264)*LN(1-$T$264)</f>
        <v>-3.3560046393688737E-2</v>
      </c>
      <c r="Q264">
        <f>1/(1+EXP(-(0 + SUMPRODUCT($K$2:$O$2,$D$264:$H$264))))</f>
        <v>3.3003155185158624E-2</v>
      </c>
      <c r="S264">
        <f>EXP(-(0 + SUMPRODUCT($K$2:$O$2,$D$264:$H$264)))</f>
        <v>29.300133256643765</v>
      </c>
      <c r="T264">
        <f>1/(1+$S$264)</f>
        <v>3.3003155185158624E-2</v>
      </c>
      <c r="U264">
        <f>IF(ISERROR($I$264), 0, $I$264)</f>
        <v>-3.3560046393688737E-2</v>
      </c>
    </row>
    <row r="265" spans="1:21" x14ac:dyDescent="0.25">
      <c r="A265">
        <v>48</v>
      </c>
      <c r="B265">
        <v>2003</v>
      </c>
      <c r="C265" s="2">
        <v>0</v>
      </c>
      <c r="D265" s="6">
        <v>0.1177858</v>
      </c>
      <c r="E265" s="6">
        <v>0.283885</v>
      </c>
      <c r="F265" s="6">
        <v>2.17369E-2</v>
      </c>
      <c r="G265" s="6">
        <v>0.5040076</v>
      </c>
      <c r="H265" s="6">
        <v>0.32136140000000002</v>
      </c>
      <c r="I265">
        <f>$C$265*LN($T$265)+(1-$C$265)*LN(1-$T$265)</f>
        <v>-3.8593299988580021E-2</v>
      </c>
      <c r="Q265">
        <f>1/(1+EXP(-(0 + SUMPRODUCT($K$2:$O$2,$D$265:$H$265))))</f>
        <v>3.7858067279316752E-2</v>
      </c>
      <c r="S265">
        <f>EXP(-(0 + SUMPRODUCT($K$2:$O$2,$D$265:$H$265)))</f>
        <v>25.414449333136893</v>
      </c>
      <c r="T265">
        <f>1/(1+$S$265)</f>
        <v>3.7858067279316752E-2</v>
      </c>
      <c r="U265">
        <f>IF(ISERROR($I$265), 0, $I$265)</f>
        <v>-3.8593299988580021E-2</v>
      </c>
    </row>
    <row r="266" spans="1:21" x14ac:dyDescent="0.25">
      <c r="A266">
        <v>48</v>
      </c>
      <c r="B266">
        <v>2004</v>
      </c>
      <c r="C266" s="2">
        <v>0</v>
      </c>
      <c r="D266" s="6">
        <v>9.7018400000000005E-2</v>
      </c>
      <c r="E266" s="6">
        <v>0.32089499999999999</v>
      </c>
      <c r="F266" s="6">
        <v>3.4729599999999999E-2</v>
      </c>
      <c r="G266" s="6">
        <v>0.85760619999999999</v>
      </c>
      <c r="H266" s="6">
        <v>0.35123559999999998</v>
      </c>
      <c r="I266">
        <f>$C$266*LN($T$266)+(1-$C$266)*LN(1-$T$266)</f>
        <v>-7.1415201548292225E-3</v>
      </c>
      <c r="Q266">
        <f>1/(1+EXP(-(0 + SUMPRODUCT($K$2:$O$2,$D$266:$H$266))))</f>
        <v>7.1160800960230162E-3</v>
      </c>
      <c r="S266">
        <f>EXP(-(0 + SUMPRODUCT($K$2:$O$2,$D$266:$H$266)))</f>
        <v>139.52680499744133</v>
      </c>
      <c r="T266">
        <f>1/(1+$S$266)</f>
        <v>7.1160800960230162E-3</v>
      </c>
      <c r="U266">
        <f>IF(ISERROR($I$266), 0, $I$266)</f>
        <v>-7.1415201548292225E-3</v>
      </c>
    </row>
    <row r="267" spans="1:21" x14ac:dyDescent="0.25">
      <c r="A267">
        <v>49</v>
      </c>
      <c r="B267">
        <v>1997</v>
      </c>
      <c r="C267" s="2">
        <v>0</v>
      </c>
      <c r="D267" s="6">
        <v>6.7439299999999994E-2</v>
      </c>
      <c r="E267" s="6">
        <v>0.11129120000000001</v>
      </c>
      <c r="F267" s="6">
        <v>4.1065299999999999E-2</v>
      </c>
      <c r="G267" s="6">
        <v>0.85340629999999995</v>
      </c>
      <c r="H267" s="6">
        <v>0.12498620000000001</v>
      </c>
      <c r="I267">
        <f>$C$267*LN($T$267)+(1-$C$267)*LN(1-$T$267)</f>
        <v>-1.2773572974364893E-2</v>
      </c>
      <c r="Q267">
        <f>1/(1+EXP(-(0 + SUMPRODUCT($K$2:$O$2,$D$267:$H$267))))</f>
        <v>1.2692337149552332E-2</v>
      </c>
      <c r="S267">
        <f>EXP(-(0 + SUMPRODUCT($K$2:$O$2,$D$267:$H$267)))</f>
        <v>77.787695931577957</v>
      </c>
      <c r="T267">
        <f>1/(1+$S$267)</f>
        <v>1.2692337149552332E-2</v>
      </c>
      <c r="U267">
        <f>IF(ISERROR($I$267), 0, $I$267)</f>
        <v>-1.2773572974364893E-2</v>
      </c>
    </row>
    <row r="268" spans="1:21" x14ac:dyDescent="0.25">
      <c r="A268">
        <v>49</v>
      </c>
      <c r="B268">
        <v>1998</v>
      </c>
      <c r="C268" s="2">
        <v>0</v>
      </c>
      <c r="D268" s="6">
        <v>3.3058999999999998E-2</v>
      </c>
      <c r="E268" s="6">
        <v>0.112303</v>
      </c>
      <c r="F268" s="6">
        <v>3.5353900000000001E-2</v>
      </c>
      <c r="G268" s="6">
        <v>0.84915569999999996</v>
      </c>
      <c r="H268" s="6">
        <v>0.14180409999999999</v>
      </c>
      <c r="I268">
        <f>$C$268*LN($T$268)+(1-$C$268)*LN(1-$T$268)</f>
        <v>-1.3466483688186945E-2</v>
      </c>
      <c r="Q268">
        <f>1/(1+EXP(-(0 + SUMPRODUCT($K$2:$O$2,$D$268:$H$268))))</f>
        <v>1.3376216246041258E-2</v>
      </c>
      <c r="S268">
        <f>EXP(-(0 + SUMPRODUCT($K$2:$O$2,$D$268:$H$268)))</f>
        <v>73.759556933445495</v>
      </c>
      <c r="T268">
        <f>1/(1+$S$268)</f>
        <v>1.3376216246041258E-2</v>
      </c>
      <c r="U268">
        <f>IF(ISERROR($I$268), 0, $I$268)</f>
        <v>-1.3466483688186945E-2</v>
      </c>
    </row>
    <row r="269" spans="1:21" x14ac:dyDescent="0.25">
      <c r="A269">
        <v>49</v>
      </c>
      <c r="B269">
        <v>1999</v>
      </c>
      <c r="C269" s="2">
        <v>0</v>
      </c>
      <c r="D269" s="6">
        <v>9.7899999999999994E-5</v>
      </c>
      <c r="E269" s="6">
        <v>0.1187059</v>
      </c>
      <c r="F269" s="6">
        <v>3.7234000000000003E-2</v>
      </c>
      <c r="G269" s="6">
        <v>0.72823450000000001</v>
      </c>
      <c r="H269" s="6">
        <v>0.1316541</v>
      </c>
      <c r="I269">
        <f>$C$269*LN($T$269)+(1-$C$269)*LN(1-$T$269)</f>
        <v>-2.1381593867733535E-2</v>
      </c>
      <c r="Q269">
        <f>1/(1+EXP(-(0 + SUMPRODUCT($K$2:$O$2,$D$269:$H$269))))</f>
        <v>2.1154628097719674E-2</v>
      </c>
      <c r="S269">
        <f>EXP(-(0 + SUMPRODUCT($K$2:$O$2,$D$269:$H$269)))</f>
        <v>46.270979918942331</v>
      </c>
      <c r="T269">
        <f>1/(1+$S$269)</f>
        <v>2.1154628097719674E-2</v>
      </c>
      <c r="U269">
        <f>IF(ISERROR($I$269), 0, $I$269)</f>
        <v>-2.1381593867733535E-2</v>
      </c>
    </row>
    <row r="270" spans="1:21" x14ac:dyDescent="0.25">
      <c r="A270">
        <v>49</v>
      </c>
      <c r="B270">
        <v>2000</v>
      </c>
      <c r="C270" s="2">
        <v>0</v>
      </c>
      <c r="D270" s="6">
        <v>-6.2506999999999993E-2</v>
      </c>
      <c r="E270" s="6">
        <v>0.142231</v>
      </c>
      <c r="F270" s="6">
        <v>3.3909399999999999E-2</v>
      </c>
      <c r="G270" s="6">
        <v>0.80857179999999995</v>
      </c>
      <c r="H270" s="6">
        <v>0.1089415</v>
      </c>
      <c r="I270">
        <f>$C$270*LN($T$270)+(1-$C$270)*LN(1-$T$270)</f>
        <v>-1.6538067376702065E-2</v>
      </c>
      <c r="Q270">
        <f>1/(1+EXP(-(0 + SUMPRODUCT($K$2:$O$2,$D$270:$H$270))))</f>
        <v>1.6402064315155986E-2</v>
      </c>
      <c r="S270">
        <f>EXP(-(0 + SUMPRODUCT($K$2:$O$2,$D$270:$H$270)))</f>
        <v>59.967935546745231</v>
      </c>
      <c r="T270">
        <f>1/(1+$S$270)</f>
        <v>1.6402064315155986E-2</v>
      </c>
      <c r="U270">
        <f>IF(ISERROR($I$270), 0, $I$270)</f>
        <v>-1.6538067376702065E-2</v>
      </c>
    </row>
    <row r="271" spans="1:21" x14ac:dyDescent="0.25">
      <c r="A271">
        <v>49</v>
      </c>
      <c r="B271">
        <v>2001</v>
      </c>
      <c r="C271" s="2">
        <v>0</v>
      </c>
      <c r="D271" s="6">
        <v>-6.64907E-2</v>
      </c>
      <c r="E271" s="6">
        <v>0.1077945</v>
      </c>
      <c r="F271" s="6">
        <v>5.8771999999999998E-2</v>
      </c>
      <c r="G271" s="6">
        <v>0.4501193</v>
      </c>
      <c r="H271" s="6">
        <v>9.9941299999999997E-2</v>
      </c>
      <c r="I271">
        <f>$C$271*LN($T$271)+(1-$C$271)*LN(1-$T$271)</f>
        <v>-5.0181336817435626E-2</v>
      </c>
      <c r="Q271">
        <f>1/(1+EXP(-(0 + SUMPRODUCT($K$2:$O$2,$D$271:$H$271))))</f>
        <v>4.8943052777063116E-2</v>
      </c>
      <c r="S271">
        <f>EXP(-(0 + SUMPRODUCT($K$2:$O$2,$D$271:$H$271)))</f>
        <v>19.43190898931103</v>
      </c>
      <c r="T271">
        <f>1/(1+$S$271)</f>
        <v>4.8943052777063116E-2</v>
      </c>
      <c r="U271">
        <f>IF(ISERROR($I$271), 0, $I$271)</f>
        <v>-5.0181336817435626E-2</v>
      </c>
    </row>
    <row r="272" spans="1:21" x14ac:dyDescent="0.25">
      <c r="A272">
        <v>49</v>
      </c>
      <c r="B272">
        <v>2002</v>
      </c>
      <c r="C272" s="2">
        <v>0</v>
      </c>
      <c r="D272" s="6">
        <v>-9.1678899999999994E-2</v>
      </c>
      <c r="E272" s="6">
        <v>8.86015E-2</v>
      </c>
      <c r="F272" s="6">
        <v>5.0045199999999998E-2</v>
      </c>
      <c r="G272" s="6">
        <v>0.4845392</v>
      </c>
      <c r="H272" s="6">
        <v>9.6250299999999997E-2</v>
      </c>
      <c r="I272">
        <f>$C$272*LN($T$272)+(1-$C$272)*LN(1-$T$272)</f>
        <v>-5.0424618904299154E-2</v>
      </c>
      <c r="Q272">
        <f>1/(1+EXP(-(0 + SUMPRODUCT($K$2:$O$2,$D$272:$H$272))))</f>
        <v>4.9174399753480952E-2</v>
      </c>
      <c r="S272">
        <f>EXP(-(0 + SUMPRODUCT($K$2:$O$2,$D$272:$H$272)))</f>
        <v>19.335784575168343</v>
      </c>
      <c r="T272">
        <f>1/(1+$S$272)</f>
        <v>4.9174399753480952E-2</v>
      </c>
      <c r="U272">
        <f>IF(ISERROR($I$272), 0, $I$272)</f>
        <v>-5.0424618904299154E-2</v>
      </c>
    </row>
    <row r="273" spans="1:21" x14ac:dyDescent="0.25">
      <c r="A273">
        <v>49</v>
      </c>
      <c r="B273">
        <v>2003</v>
      </c>
      <c r="C273" s="2">
        <v>0</v>
      </c>
      <c r="D273" s="6">
        <v>-5.0537499999999999E-2</v>
      </c>
      <c r="E273" s="6">
        <v>0.1049079</v>
      </c>
      <c r="F273" s="6">
        <v>4.2052899999999997E-2</v>
      </c>
      <c r="G273" s="6">
        <v>0.63895659999999999</v>
      </c>
      <c r="H273" s="6">
        <v>0.10036680000000001</v>
      </c>
      <c r="I273">
        <f>$C$273*LN($T$273)+(1-$C$273)*LN(1-$T$273)</f>
        <v>-3.0383627965250102E-2</v>
      </c>
      <c r="Q273">
        <f>1/(1+EXP(-(0 + SUMPRODUCT($K$2:$O$2,$D$273:$H$273))))</f>
        <v>2.9926685095607582E-2</v>
      </c>
      <c r="S273">
        <f>EXP(-(0 + SUMPRODUCT($K$2:$O$2,$D$273:$H$273)))</f>
        <v>32.414993902775173</v>
      </c>
      <c r="T273">
        <f>1/(1+$S$273)</f>
        <v>2.9926685095607582E-2</v>
      </c>
      <c r="U273">
        <f>IF(ISERROR($I$273), 0, $I$273)</f>
        <v>-3.0383627965250102E-2</v>
      </c>
    </row>
    <row r="274" spans="1:21" x14ac:dyDescent="0.25">
      <c r="A274">
        <v>49</v>
      </c>
      <c r="B274">
        <v>2004</v>
      </c>
      <c r="C274" s="2">
        <v>0</v>
      </c>
      <c r="D274" s="6">
        <v>3.6260899999999999E-2</v>
      </c>
      <c r="E274" s="6">
        <v>0.1109699</v>
      </c>
      <c r="F274" s="6">
        <v>5.7083099999999998E-2</v>
      </c>
      <c r="G274" s="6">
        <v>0.62342149999999996</v>
      </c>
      <c r="H274" s="6">
        <v>0.13819329999999999</v>
      </c>
      <c r="I274">
        <f>$C$274*LN($T$274)+(1-$C$274)*LN(1-$T$274)</f>
        <v>-2.4470023697409943E-2</v>
      </c>
      <c r="Q274">
        <f>1/(1+EXP(-(0 + SUMPRODUCT($K$2:$O$2,$D$274:$H$274))))</f>
        <v>2.4173059836383123E-2</v>
      </c>
      <c r="S274">
        <f>EXP(-(0 + SUMPRODUCT($K$2:$O$2,$D$274:$H$274)))</f>
        <v>40.368366552209899</v>
      </c>
      <c r="T274">
        <f>1/(1+$S$274)</f>
        <v>2.4173059836383123E-2</v>
      </c>
      <c r="U274">
        <f>IF(ISERROR($I$274), 0, $I$274)</f>
        <v>-2.4470023697409943E-2</v>
      </c>
    </row>
    <row r="275" spans="1:21" x14ac:dyDescent="0.25">
      <c r="A275">
        <v>50</v>
      </c>
      <c r="B275">
        <v>1999</v>
      </c>
      <c r="C275" s="2">
        <v>0</v>
      </c>
      <c r="D275" s="6">
        <v>-1.57647E-2</v>
      </c>
      <c r="E275" s="6">
        <v>0.3125674</v>
      </c>
      <c r="F275" s="6">
        <v>6.2468599999999999E-2</v>
      </c>
      <c r="G275" s="6">
        <v>1.6191679999999999</v>
      </c>
      <c r="H275" s="6">
        <v>0.16757759999999999</v>
      </c>
      <c r="I275">
        <f>$C$275*LN($T$275)+(1-$C$275)*LN(1-$T$275)</f>
        <v>-3.3311890324735292E-4</v>
      </c>
      <c r="Q275">
        <f>1/(1+EXP(-(0 + SUMPRODUCT($K$2:$O$2,$D$275:$H$275))))</f>
        <v>3.3306342530592376E-4</v>
      </c>
      <c r="S275">
        <f>EXP(-(0 + SUMPRODUCT($K$2:$O$2,$D$275:$H$275)))</f>
        <v>3001.4311407999394</v>
      </c>
      <c r="T275">
        <f>1/(1+$S$275)</f>
        <v>3.3306342530592376E-4</v>
      </c>
      <c r="U275">
        <f>IF(ISERROR($I$275), 0, $I$275)</f>
        <v>-3.3311890324735292E-4</v>
      </c>
    </row>
    <row r="276" spans="1:21" x14ac:dyDescent="0.25">
      <c r="A276">
        <v>51</v>
      </c>
      <c r="B276">
        <v>1999</v>
      </c>
      <c r="C276" s="2">
        <v>0</v>
      </c>
      <c r="D276" s="6">
        <v>0.19536529999999999</v>
      </c>
      <c r="E276" s="6">
        <v>0.65449210000000002</v>
      </c>
      <c r="F276" s="6">
        <v>8.8810399999999998E-2</v>
      </c>
      <c r="G276" s="6">
        <v>15.012560000000001</v>
      </c>
      <c r="H276" s="6">
        <v>0.27681270000000002</v>
      </c>
      <c r="I276">
        <f>$C$276*LN($T$276)+(1-$C$276)*LN(1-$T$276)</f>
        <v>0</v>
      </c>
      <c r="Q276">
        <f>1/(1+EXP(-(0 + SUMPRODUCT($K$2:$O$2,$D$276:$H$276))))</f>
        <v>7.1767536699785367E-28</v>
      </c>
      <c r="S276">
        <f>EXP(-(0 + SUMPRODUCT($K$2:$O$2,$D$276:$H$276)))</f>
        <v>1.3933876596366317E+27</v>
      </c>
      <c r="T276">
        <f>1/(1+$S$276)</f>
        <v>7.1767536699785367E-28</v>
      </c>
      <c r="U276">
        <f>IF(ISERROR($I$276), 0, $I$276)</f>
        <v>0</v>
      </c>
    </row>
    <row r="277" spans="1:21" x14ac:dyDescent="0.25">
      <c r="A277">
        <v>51</v>
      </c>
      <c r="B277">
        <v>2000</v>
      </c>
      <c r="C277" s="2">
        <v>0</v>
      </c>
      <c r="D277" s="6">
        <v>0.1272316</v>
      </c>
      <c r="E277" s="6">
        <v>0.27071830000000002</v>
      </c>
      <c r="F277" s="6">
        <v>5.4701899999999998E-2</v>
      </c>
      <c r="G277" s="6">
        <v>2.7742589999999998</v>
      </c>
      <c r="H277" s="6">
        <v>0.13470940000000001</v>
      </c>
      <c r="I277">
        <f>$C$277*LN($T$277)+(1-$C$277)*LN(1-$T$277)</f>
        <v>-4.193246227479114E-6</v>
      </c>
      <c r="Q277">
        <f>1/(1+EXP(-(0 + SUMPRODUCT($K$2:$O$2,$D$277:$H$277))))</f>
        <v>4.193237435864234E-6</v>
      </c>
      <c r="S277">
        <f>EXP(-(0 + SUMPRODUCT($K$2:$O$2,$D$277:$H$277)))</f>
        <v>238478.22167419508</v>
      </c>
      <c r="T277">
        <f>1/(1+$S$277)</f>
        <v>4.193237435864234E-6</v>
      </c>
      <c r="U277">
        <f>IF(ISERROR($I$277), 0, $I$277)</f>
        <v>-4.193246227479114E-6</v>
      </c>
    </row>
    <row r="278" spans="1:21" x14ac:dyDescent="0.25">
      <c r="A278">
        <v>51</v>
      </c>
      <c r="B278">
        <v>2001</v>
      </c>
      <c r="C278" s="2">
        <v>0</v>
      </c>
      <c r="D278" s="6">
        <v>0.112495</v>
      </c>
      <c r="E278" s="6">
        <v>0.30847560000000002</v>
      </c>
      <c r="F278" s="6">
        <v>4.1013399999999998E-2</v>
      </c>
      <c r="G278" s="6">
        <v>2.3634490000000001</v>
      </c>
      <c r="H278" s="6">
        <v>0.13633509999999999</v>
      </c>
      <c r="I278">
        <f>$C$278*LN($T$278)+(1-$C$278)*LN(1-$T$278)</f>
        <v>-2.5448834205384089E-5</v>
      </c>
      <c r="Q278">
        <f>1/(1+EXP(-(0 + SUMPRODUCT($K$2:$O$2,$D$278:$H$278))))</f>
        <v>2.5448510386571318E-5</v>
      </c>
      <c r="S278">
        <f>EXP(-(0 + SUMPRODUCT($K$2:$O$2,$D$278:$H$278)))</f>
        <v>39294.030821437802</v>
      </c>
      <c r="T278">
        <f>1/(1+$S$278)</f>
        <v>2.5448510386571318E-5</v>
      </c>
      <c r="U278">
        <f>IF(ISERROR($I$278), 0, $I$278)</f>
        <v>-2.5448834205384089E-5</v>
      </c>
    </row>
    <row r="279" spans="1:21" x14ac:dyDescent="0.25">
      <c r="A279">
        <v>51</v>
      </c>
      <c r="B279">
        <v>2002</v>
      </c>
      <c r="C279" s="2">
        <v>0</v>
      </c>
      <c r="D279" s="6">
        <v>0.1153135</v>
      </c>
      <c r="E279" s="6">
        <v>0.35130800000000001</v>
      </c>
      <c r="F279" s="6">
        <v>4.9132200000000001E-2</v>
      </c>
      <c r="G279" s="6">
        <v>2.0758320000000001</v>
      </c>
      <c r="H279" s="6">
        <v>0.1243932</v>
      </c>
      <c r="I279">
        <f>$C$279*LN($T$279)+(1-$C$279)*LN(1-$T$279)</f>
        <v>-7.1068081818653189E-5</v>
      </c>
      <c r="Q279">
        <f>1/(1+EXP(-(0 + SUMPRODUCT($K$2:$O$2,$D$279:$H$279))))</f>
        <v>7.1065556542374697E-5</v>
      </c>
      <c r="S279">
        <f>EXP(-(0 + SUMPRODUCT($K$2:$O$2,$D$279:$H$279)))</f>
        <v>14070.514368619963</v>
      </c>
      <c r="T279">
        <f>1/(1+$S$279)</f>
        <v>7.1065556542374697E-5</v>
      </c>
      <c r="U279">
        <f>IF(ISERROR($I$279), 0, $I$279)</f>
        <v>-7.1068081818653189E-5</v>
      </c>
    </row>
    <row r="280" spans="1:21" x14ac:dyDescent="0.25">
      <c r="A280">
        <v>51</v>
      </c>
      <c r="B280">
        <v>2003</v>
      </c>
      <c r="C280" s="2">
        <v>0</v>
      </c>
      <c r="D280" s="6">
        <v>0.13089680000000001</v>
      </c>
      <c r="E280" s="6">
        <v>0.37416090000000002</v>
      </c>
      <c r="F280" s="6">
        <v>4.94075E-2</v>
      </c>
      <c r="G280" s="6">
        <v>1.4427989999999999</v>
      </c>
      <c r="H280" s="6">
        <v>0.12639500000000001</v>
      </c>
      <c r="I280">
        <f>$C$280*LN($T$280)+(1-$C$280)*LN(1-$T$280)</f>
        <v>-8.7602963303015451E-4</v>
      </c>
      <c r="Q280">
        <f>1/(1+EXP(-(0 + SUMPRODUCT($K$2:$O$2,$D$280:$H$280))))</f>
        <v>8.7564603109489998E-4</v>
      </c>
      <c r="S280">
        <f>EXP(-(0 + SUMPRODUCT($K$2:$O$2,$D$280:$H$280)))</f>
        <v>1141.0139696740348</v>
      </c>
      <c r="T280">
        <f>1/(1+$S$280)</f>
        <v>8.7564603109489998E-4</v>
      </c>
      <c r="U280">
        <f>IF(ISERROR($I$280), 0, $I$280)</f>
        <v>-8.7602963303015451E-4</v>
      </c>
    </row>
    <row r="281" spans="1:21" x14ac:dyDescent="0.25">
      <c r="A281">
        <v>51</v>
      </c>
      <c r="B281">
        <v>2004</v>
      </c>
      <c r="C281" s="2">
        <v>0</v>
      </c>
      <c r="D281" s="6">
        <v>6.2524800000000005E-2</v>
      </c>
      <c r="E281" s="6">
        <v>0.3750849</v>
      </c>
      <c r="F281" s="6">
        <v>5.8642800000000002E-2</v>
      </c>
      <c r="G281" s="6">
        <v>1.605067</v>
      </c>
      <c r="H281" s="6">
        <v>0.1340913</v>
      </c>
      <c r="I281">
        <f>$C$281*LN($T$281)+(1-$C$281)*LN(1-$T$281)</f>
        <v>-3.8743599174487139E-4</v>
      </c>
      <c r="Q281">
        <f>1/(1+EXP(-(0 + SUMPRODUCT($K$2:$O$2,$D$281:$H$281))))</f>
        <v>3.8736094811283992E-4</v>
      </c>
      <c r="S281">
        <f>EXP(-(0 + SUMPRODUCT($K$2:$O$2,$D$281:$H$281)))</f>
        <v>2580.5715416637604</v>
      </c>
      <c r="T281">
        <f>1/(1+$S$281)</f>
        <v>3.8736094811283992E-4</v>
      </c>
      <c r="U281">
        <f>IF(ISERROR($I$281), 0, $I$281)</f>
        <v>-3.8743599174487139E-4</v>
      </c>
    </row>
    <row r="282" spans="1:21" x14ac:dyDescent="0.25">
      <c r="A282">
        <v>52</v>
      </c>
      <c r="B282">
        <v>1999</v>
      </c>
      <c r="C282" s="2">
        <v>0</v>
      </c>
      <c r="D282" s="6">
        <v>8.6616799999999994E-2</v>
      </c>
      <c r="E282" s="6">
        <v>0.50722420000000001</v>
      </c>
      <c r="F282" s="6">
        <v>7.7507000000000006E-2</v>
      </c>
      <c r="G282" s="6">
        <v>4.653829</v>
      </c>
      <c r="H282" s="6">
        <v>0.38489509999999999</v>
      </c>
      <c r="I282">
        <f>$C$282*LN($T$282)+(1-$C$282)*LN(1-$T$282)</f>
        <v>-7.6852046978047958E-10</v>
      </c>
      <c r="Q282">
        <f>1/(1+EXP(-(0 + SUMPRODUCT($K$2:$O$2,$D$282:$H$282))))</f>
        <v>7.685204841665767E-10</v>
      </c>
      <c r="S282">
        <f>EXP(-(0 + SUMPRODUCT($K$2:$O$2,$D$282:$H$282)))</f>
        <v>1301201490.1800973</v>
      </c>
      <c r="T282">
        <f>1/(1+$S$282)</f>
        <v>7.685204841665767E-10</v>
      </c>
      <c r="U282">
        <f>IF(ISERROR($I$282), 0, $I$282)</f>
        <v>-7.6852046978047958E-10</v>
      </c>
    </row>
    <row r="283" spans="1:21" x14ac:dyDescent="0.25">
      <c r="A283">
        <v>52</v>
      </c>
      <c r="B283">
        <v>2000</v>
      </c>
      <c r="C283" s="2">
        <v>0</v>
      </c>
      <c r="D283" s="6">
        <v>9.99525E-2</v>
      </c>
      <c r="E283" s="6">
        <v>0.52969259999999996</v>
      </c>
      <c r="F283" s="6">
        <v>5.7124000000000001E-2</v>
      </c>
      <c r="G283" s="6">
        <v>3.2966549999999999</v>
      </c>
      <c r="H283" s="6">
        <v>0.38094410000000001</v>
      </c>
      <c r="I283">
        <f>$C$283*LN($T$283)+(1-$C$283)*LN(1-$T$283)</f>
        <v>-2.3462148101124427E-7</v>
      </c>
      <c r="Q283">
        <f>1/(1+EXP(-(0 + SUMPRODUCT($K$2:$O$2,$D$283:$H$283))))</f>
        <v>2.3462145353342347E-7</v>
      </c>
      <c r="S283">
        <f>EXP(-(0 + SUMPRODUCT($K$2:$O$2,$D$283:$H$283)))</f>
        <v>4262183.8298179731</v>
      </c>
      <c r="T283">
        <f>1/(1+$S$283)</f>
        <v>2.3462145353342347E-7</v>
      </c>
      <c r="U283">
        <f>IF(ISERROR($I$283), 0, $I$283)</f>
        <v>-2.3462148101124427E-7</v>
      </c>
    </row>
    <row r="284" spans="1:21" x14ac:dyDescent="0.25">
      <c r="A284">
        <v>52</v>
      </c>
      <c r="B284">
        <v>2001</v>
      </c>
      <c r="C284" s="2">
        <v>0</v>
      </c>
      <c r="D284" s="6">
        <v>3.7014999999999999E-2</v>
      </c>
      <c r="E284" s="6">
        <v>0.53637710000000005</v>
      </c>
      <c r="F284" s="6">
        <v>5.6326599999999998E-2</v>
      </c>
      <c r="G284" s="6">
        <v>3.3224809999999998</v>
      </c>
      <c r="H284" s="6">
        <v>0.34649720000000001</v>
      </c>
      <c r="I284">
        <f>$C$284*LN($T$284)+(1-$C$284)*LN(1-$T$284)</f>
        <v>-2.2592486058324945E-7</v>
      </c>
      <c r="Q284">
        <f>1/(1+EXP(-(0 + SUMPRODUCT($K$2:$O$2,$D$284:$H$284))))</f>
        <v>2.2592483505798975E-7</v>
      </c>
      <c r="S284">
        <f>EXP(-(0 + SUMPRODUCT($K$2:$O$2,$D$284:$H$284)))</f>
        <v>4426249.8800474405</v>
      </c>
      <c r="T284">
        <f>1/(1+$S$284)</f>
        <v>2.2592483505798975E-7</v>
      </c>
      <c r="U284">
        <f>IF(ISERROR($I$284), 0, $I$284)</f>
        <v>-2.2592486058324945E-7</v>
      </c>
    </row>
    <row r="285" spans="1:21" x14ac:dyDescent="0.25">
      <c r="A285">
        <v>52</v>
      </c>
      <c r="B285">
        <v>2002</v>
      </c>
      <c r="C285" s="2">
        <v>0</v>
      </c>
      <c r="D285" s="6">
        <v>-2.8877E-3</v>
      </c>
      <c r="E285" s="6">
        <v>0.42447289999999999</v>
      </c>
      <c r="F285" s="6">
        <v>5.8045300000000001E-2</v>
      </c>
      <c r="G285" s="6">
        <v>2.606967</v>
      </c>
      <c r="H285" s="6">
        <v>0.32956150000000001</v>
      </c>
      <c r="I285">
        <f>$C$285*LN($T$285)+(1-$C$285)*LN(1-$T$285)</f>
        <v>-4.3654070077642171E-6</v>
      </c>
      <c r="Q285">
        <f>1/(1+EXP(-(0 + SUMPRODUCT($K$2:$O$2,$D$285:$H$285))))</f>
        <v>4.3653974793832278E-6</v>
      </c>
      <c r="S285">
        <f>EXP(-(0 + SUMPRODUCT($K$2:$O$2,$D$285:$H$285)))</f>
        <v>229073.21482757776</v>
      </c>
      <c r="T285">
        <f>1/(1+$S$285)</f>
        <v>4.3653974793832278E-6</v>
      </c>
      <c r="U285">
        <f>IF(ISERROR($I$285), 0, $I$285)</f>
        <v>-4.3654070077642171E-6</v>
      </c>
    </row>
    <row r="286" spans="1:21" x14ac:dyDescent="0.25">
      <c r="A286">
        <v>52</v>
      </c>
      <c r="B286">
        <v>2003</v>
      </c>
      <c r="C286" s="2">
        <v>0</v>
      </c>
      <c r="D286" s="6">
        <v>2.2654400000000002E-2</v>
      </c>
      <c r="E286" s="6">
        <v>0.4429864</v>
      </c>
      <c r="F286" s="6">
        <v>6.1844000000000003E-2</v>
      </c>
      <c r="G286" s="6">
        <v>2.2558129999999998</v>
      </c>
      <c r="H286" s="6">
        <v>0.32643810000000001</v>
      </c>
      <c r="I286">
        <f>$C$286*LN($T$286)+(1-$C$286)*LN(1-$T$286)</f>
        <v>-1.6835009219556187E-5</v>
      </c>
      <c r="Q286">
        <f>1/(1+EXP(-(0 + SUMPRODUCT($K$2:$O$2,$D$286:$H$286))))</f>
        <v>1.6834867511600751E-5</v>
      </c>
      <c r="S286">
        <f>EXP(-(0 + SUMPRODUCT($K$2:$O$2,$D$286:$H$286)))</f>
        <v>59399.526871441623</v>
      </c>
      <c r="T286">
        <f>1/(1+$S$286)</f>
        <v>1.6834867511600751E-5</v>
      </c>
      <c r="U286">
        <f>IF(ISERROR($I$286), 0, $I$286)</f>
        <v>-1.6835009219556187E-5</v>
      </c>
    </row>
    <row r="287" spans="1:21" x14ac:dyDescent="0.25">
      <c r="A287">
        <v>52</v>
      </c>
      <c r="B287">
        <v>2004</v>
      </c>
      <c r="C287" s="2">
        <v>0</v>
      </c>
      <c r="D287" s="6">
        <v>7.5891200000000006E-2</v>
      </c>
      <c r="E287" s="6">
        <v>0.46189730000000001</v>
      </c>
      <c r="F287" s="6">
        <v>4.7214699999999998E-2</v>
      </c>
      <c r="G287" s="6">
        <v>2.34795</v>
      </c>
      <c r="H287" s="6">
        <v>0.3674809</v>
      </c>
      <c r="I287">
        <f>$C$287*LN($T$287)+(1-$C$287)*LN(1-$T$287)</f>
        <v>-1.3089086008401328E-5</v>
      </c>
      <c r="Q287">
        <f>1/(1+EXP(-(0 + SUMPRODUCT($K$2:$O$2,$D$287:$H$287))))</f>
        <v>1.3089000346649494E-5</v>
      </c>
      <c r="S287">
        <f>EXP(-(0 + SUMPRODUCT($K$2:$O$2,$D$287:$H$287)))</f>
        <v>76399.028536631435</v>
      </c>
      <c r="T287">
        <f>1/(1+$S$287)</f>
        <v>1.3089000346649494E-5</v>
      </c>
      <c r="U287">
        <f>IF(ISERROR($I$287), 0, $I$287)</f>
        <v>-1.3089086008401328E-5</v>
      </c>
    </row>
    <row r="288" spans="1:21" x14ac:dyDescent="0.25">
      <c r="A288">
        <v>53</v>
      </c>
      <c r="B288">
        <v>1999</v>
      </c>
      <c r="C288" s="2">
        <v>0</v>
      </c>
      <c r="D288" s="6">
        <v>0.53698219999999997</v>
      </c>
      <c r="E288" s="6">
        <v>0.53069310000000003</v>
      </c>
      <c r="F288" s="6">
        <v>4.6715399999999997E-2</v>
      </c>
      <c r="G288" s="6">
        <v>1.055428</v>
      </c>
      <c r="H288" s="6">
        <v>0.58712059999999999</v>
      </c>
      <c r="I288">
        <f>$C$288*LN($T$288)+(1-$C$288)*LN(1-$T$288)</f>
        <v>-1.5277870167008836E-3</v>
      </c>
      <c r="Q288">
        <f>1/(1+EXP(-(0 + SUMPRODUCT($K$2:$O$2,$D$288:$H$288))))</f>
        <v>1.5266205442327897E-3</v>
      </c>
      <c r="S288">
        <f>EXP(-(0 + SUMPRODUCT($K$2:$O$2,$D$288:$H$288)))</f>
        <v>654.0416236554413</v>
      </c>
      <c r="T288">
        <f>1/(1+$S$288)</f>
        <v>1.5266205442327897E-3</v>
      </c>
      <c r="U288">
        <f>IF(ISERROR($I$288), 0, $I$288)</f>
        <v>-1.5277870167008836E-3</v>
      </c>
    </row>
    <row r="289" spans="1:21" x14ac:dyDescent="0.25">
      <c r="A289">
        <v>53</v>
      </c>
      <c r="B289">
        <v>2000</v>
      </c>
      <c r="C289" s="2">
        <v>0</v>
      </c>
      <c r="D289" s="6">
        <v>0.40056069999999999</v>
      </c>
      <c r="E289" s="6">
        <v>0.32864339999999997</v>
      </c>
      <c r="F289" s="6">
        <v>6.9692100000000007E-2</v>
      </c>
      <c r="G289" s="6">
        <v>0.81780790000000003</v>
      </c>
      <c r="H289" s="6">
        <v>0.53750819999999999</v>
      </c>
      <c r="I289">
        <f>$C$289*LN($T$289)+(1-$C$289)*LN(1-$T$289)</f>
        <v>-3.6252403914692611E-3</v>
      </c>
      <c r="Q289">
        <f>1/(1+EXP(-(0 + SUMPRODUCT($K$2:$O$2,$D$289:$H$289))))</f>
        <v>3.6186771410368947E-3</v>
      </c>
      <c r="S289">
        <f>EXP(-(0 + SUMPRODUCT($K$2:$O$2,$D$289:$H$289)))</f>
        <v>275.34407851966046</v>
      </c>
      <c r="T289">
        <f>1/(1+$S$289)</f>
        <v>3.6186771410368947E-3</v>
      </c>
      <c r="U289">
        <f>IF(ISERROR($I$289), 0, $I$289)</f>
        <v>-3.6252403914692611E-3</v>
      </c>
    </row>
    <row r="290" spans="1:21" x14ac:dyDescent="0.25">
      <c r="A290">
        <v>53</v>
      </c>
      <c r="B290">
        <v>2001</v>
      </c>
      <c r="C290" s="2">
        <v>0</v>
      </c>
      <c r="D290" s="6">
        <v>0.23619979999999999</v>
      </c>
      <c r="E290" s="6">
        <v>0.32405800000000001</v>
      </c>
      <c r="F290" s="6">
        <v>4.6295200000000002E-2</v>
      </c>
      <c r="G290" s="6">
        <v>0.76913330000000002</v>
      </c>
      <c r="H290" s="6">
        <v>0.45568019999999998</v>
      </c>
      <c r="I290">
        <f>$C$290*LN($T$290)+(1-$C$290)*LN(1-$T$290)</f>
        <v>-7.088268892190424E-3</v>
      </c>
      <c r="Q290">
        <f>1/(1+EXP(-(0 + SUMPRODUCT($K$2:$O$2,$D$290:$H$290))))</f>
        <v>7.0632063658504296E-3</v>
      </c>
      <c r="S290">
        <f>EXP(-(0 + SUMPRODUCT($K$2:$O$2,$D$290:$H$290)))</f>
        <v>140.57876015556531</v>
      </c>
      <c r="T290">
        <f>1/(1+$S$290)</f>
        <v>7.0632063658504296E-3</v>
      </c>
      <c r="U290">
        <f>IF(ISERROR($I$290), 0, $I$290)</f>
        <v>-7.088268892190424E-3</v>
      </c>
    </row>
    <row r="291" spans="1:21" x14ac:dyDescent="0.25">
      <c r="A291">
        <v>53</v>
      </c>
      <c r="B291">
        <v>2002</v>
      </c>
      <c r="C291" s="2">
        <v>0</v>
      </c>
      <c r="D291" s="6">
        <v>0.43702259999999998</v>
      </c>
      <c r="E291" s="6">
        <v>0.27261999999999997</v>
      </c>
      <c r="F291" s="6">
        <v>2.8546800000000001E-2</v>
      </c>
      <c r="G291" s="6">
        <v>0.93642709999999996</v>
      </c>
      <c r="H291" s="6">
        <v>0.49034840000000002</v>
      </c>
      <c r="I291">
        <f>$C$291*LN($T$291)+(1-$C$291)*LN(1-$T$291)</f>
        <v>-4.754062017518281E-3</v>
      </c>
      <c r="Q291">
        <f>1/(1+EXP(-(0 + SUMPRODUCT($K$2:$O$2,$D$291:$H$291))))</f>
        <v>4.7427793512645373E-3</v>
      </c>
      <c r="S291">
        <f>EXP(-(0 + SUMPRODUCT($K$2:$O$2,$D$291:$H$291)))</f>
        <v>209.84683177035765</v>
      </c>
      <c r="T291">
        <f>1/(1+$S$291)</f>
        <v>4.7427793512645373E-3</v>
      </c>
      <c r="U291">
        <f>IF(ISERROR($I$291), 0, $I$291)</f>
        <v>-4.754062017518281E-3</v>
      </c>
    </row>
    <row r="292" spans="1:21" x14ac:dyDescent="0.25">
      <c r="A292">
        <v>53</v>
      </c>
      <c r="B292">
        <v>2003</v>
      </c>
      <c r="C292" s="2">
        <v>0</v>
      </c>
      <c r="D292" s="6">
        <v>0.42294789999999999</v>
      </c>
      <c r="E292" s="6">
        <v>0.26890320000000001</v>
      </c>
      <c r="F292" s="6">
        <v>3.55638E-2</v>
      </c>
      <c r="G292" s="6">
        <v>0.59630970000000005</v>
      </c>
      <c r="H292" s="6">
        <v>0.52511410000000003</v>
      </c>
      <c r="I292">
        <f>$C$292*LN($T$292)+(1-$C$292)*LN(1-$T$292)</f>
        <v>-1.5481331647856251E-2</v>
      </c>
      <c r="Q292">
        <f>1/(1+EXP(-(0 + SUMPRODUCT($K$2:$O$2,$D$292:$H$292))))</f>
        <v>1.5362111853012752E-2</v>
      </c>
      <c r="S292">
        <f>EXP(-(0 + SUMPRODUCT($K$2:$O$2,$D$292:$H$292)))</f>
        <v>64.095216697298312</v>
      </c>
      <c r="T292">
        <f>1/(1+$S$292)</f>
        <v>1.5362111853012752E-2</v>
      </c>
      <c r="U292">
        <f>IF(ISERROR($I$292), 0, $I$292)</f>
        <v>-1.5481331647856251E-2</v>
      </c>
    </row>
    <row r="293" spans="1:21" x14ac:dyDescent="0.25">
      <c r="A293">
        <v>53</v>
      </c>
      <c r="B293">
        <v>2004</v>
      </c>
      <c r="C293" s="2">
        <v>0</v>
      </c>
      <c r="D293" s="6">
        <v>0.4092634</v>
      </c>
      <c r="E293" s="6">
        <v>0.29369230000000002</v>
      </c>
      <c r="F293" s="6">
        <v>3.4802699999999999E-2</v>
      </c>
      <c r="G293" s="6">
        <v>0.97556790000000004</v>
      </c>
      <c r="H293" s="6">
        <v>0.57394920000000005</v>
      </c>
      <c r="I293">
        <f>$C$293*LN($T$293)+(1-$C$293)*LN(1-$T$293)</f>
        <v>-3.0273590347878144E-3</v>
      </c>
      <c r="Q293">
        <f>1/(1+EXP(-(0 + SUMPRODUCT($K$2:$O$2,$D$293:$H$293))))</f>
        <v>3.0227812041691711E-3</v>
      </c>
      <c r="S293">
        <f>EXP(-(0 + SUMPRODUCT($K$2:$O$2,$D$293:$H$293)))</f>
        <v>329.82116516430295</v>
      </c>
      <c r="T293">
        <f>1/(1+$S$293)</f>
        <v>3.0227812041691711E-3</v>
      </c>
      <c r="U293">
        <f>IF(ISERROR($I$293), 0, $I$293)</f>
        <v>-3.0273590347878144E-3</v>
      </c>
    </row>
    <row r="294" spans="1:21" x14ac:dyDescent="0.25">
      <c r="A294">
        <v>54</v>
      </c>
      <c r="B294">
        <v>1999</v>
      </c>
      <c r="C294" s="2">
        <v>0</v>
      </c>
      <c r="D294" s="6">
        <v>-0.11305419999999999</v>
      </c>
      <c r="E294" s="6">
        <v>0.22403090000000001</v>
      </c>
      <c r="F294" s="6">
        <v>0.1228992</v>
      </c>
      <c r="G294" s="6">
        <v>2.7484410000000001</v>
      </c>
      <c r="H294" s="6">
        <v>0.64121399999999995</v>
      </c>
      <c r="I294">
        <f>$C$294*LN($T$294)+(1-$C$294)*LN(1-$T$294)</f>
        <v>-5.7145926299027446E-7</v>
      </c>
      <c r="Q294">
        <f>1/(1+EXP(-(0 + SUMPRODUCT($K$2:$O$2,$D$294:$H$294))))</f>
        <v>5.7145909968033932E-7</v>
      </c>
      <c r="S294">
        <f>EXP(-(0 + SUMPRODUCT($K$2:$O$2,$D$294:$H$294)))</f>
        <v>1749905.5122234928</v>
      </c>
      <c r="T294">
        <f>1/(1+$S$294)</f>
        <v>5.7145909968033932E-7</v>
      </c>
      <c r="U294">
        <f>IF(ISERROR($I$294), 0, $I$294)</f>
        <v>-5.7145926299027446E-7</v>
      </c>
    </row>
    <row r="295" spans="1:21" x14ac:dyDescent="0.25">
      <c r="A295">
        <v>54</v>
      </c>
      <c r="B295">
        <v>2000</v>
      </c>
      <c r="C295" s="2">
        <v>0</v>
      </c>
      <c r="D295" s="6">
        <v>0.1058446</v>
      </c>
      <c r="E295" s="6">
        <v>0.2900643</v>
      </c>
      <c r="F295" s="6">
        <v>0.1258157</v>
      </c>
      <c r="G295" s="6">
        <v>3.7582399999999998</v>
      </c>
      <c r="H295" s="6">
        <v>0.61722639999999995</v>
      </c>
      <c r="I295">
        <f>$C$295*LN($T$295)+(1-$C$295)*LN(1-$T$295)</f>
        <v>-1.0090653696899469E-8</v>
      </c>
      <c r="Q295">
        <f>1/(1+EXP(-(0 + SUMPRODUCT($K$2:$O$2,$D$295:$H$295))))</f>
        <v>1.0090653643071235E-8</v>
      </c>
      <c r="S295">
        <f>EXP(-(0 + SUMPRODUCT($K$2:$O$2,$D$295:$H$295)))</f>
        <v>99101606.821674839</v>
      </c>
      <c r="T295">
        <f>1/(1+$S$295)</f>
        <v>1.0090653643071235E-8</v>
      </c>
      <c r="U295">
        <f>IF(ISERROR($I$295), 0, $I$295)</f>
        <v>-1.0090653696899469E-8</v>
      </c>
    </row>
    <row r="296" spans="1:21" x14ac:dyDescent="0.25">
      <c r="A296">
        <v>54</v>
      </c>
      <c r="B296">
        <v>2001</v>
      </c>
      <c r="C296" s="2">
        <v>0</v>
      </c>
      <c r="D296" s="6">
        <v>0.1682506</v>
      </c>
      <c r="E296" s="6">
        <v>0.3056662</v>
      </c>
      <c r="F296" s="6">
        <v>0.13307910000000001</v>
      </c>
      <c r="G296" s="6">
        <v>3.3882089999999998</v>
      </c>
      <c r="H296" s="6">
        <v>0.56742879999999996</v>
      </c>
      <c r="I296">
        <f>$C$296*LN($T$296)+(1-$C$296)*LN(1-$T$296)</f>
        <v>-4.4704168589179768E-8</v>
      </c>
      <c r="Q296">
        <f>1/(1+EXP(-(0 + SUMPRODUCT($K$2:$O$2,$D$296:$H$296))))</f>
        <v>4.470416762447437E-8</v>
      </c>
      <c r="S296">
        <f>EXP(-(0 + SUMPRODUCT($K$2:$O$2,$D$296:$H$296)))</f>
        <v>22369278.043516427</v>
      </c>
      <c r="T296">
        <f>1/(1+$S$296)</f>
        <v>4.470416762447437E-8</v>
      </c>
      <c r="U296">
        <f>IF(ISERROR($I$296), 0, $I$296)</f>
        <v>-4.4704168589179768E-8</v>
      </c>
    </row>
    <row r="297" spans="1:21" x14ac:dyDescent="0.25">
      <c r="A297">
        <v>54</v>
      </c>
      <c r="B297">
        <v>2002</v>
      </c>
      <c r="C297" s="2">
        <v>0</v>
      </c>
      <c r="D297" s="6">
        <v>5.1948099999999997E-2</v>
      </c>
      <c r="E297" s="6">
        <v>0.30007800000000001</v>
      </c>
      <c r="F297" s="6">
        <v>0.1227248</v>
      </c>
      <c r="G297" s="6">
        <v>3.7113809999999998</v>
      </c>
      <c r="H297" s="6">
        <v>0.59729529999999997</v>
      </c>
      <c r="I297">
        <f>$C$297*LN($T$297)+(1-$C$297)*LN(1-$T$297)</f>
        <v>-1.3009512773967406E-8</v>
      </c>
      <c r="Q297">
        <f>1/(1+EXP(-(0 + SUMPRODUCT($K$2:$O$2,$D$297:$H$297))))</f>
        <v>1.3009512678660448E-8</v>
      </c>
      <c r="S297">
        <f>EXP(-(0 + SUMPRODUCT($K$2:$O$2,$D$297:$H$297)))</f>
        <v>76866829.042012542</v>
      </c>
      <c r="T297">
        <f>1/(1+$S$297)</f>
        <v>1.3009512678660448E-8</v>
      </c>
      <c r="U297">
        <f>IF(ISERROR($I$297), 0, $I$297)</f>
        <v>-1.3009512773967406E-8</v>
      </c>
    </row>
    <row r="298" spans="1:21" x14ac:dyDescent="0.25">
      <c r="A298">
        <v>54</v>
      </c>
      <c r="B298">
        <v>2003</v>
      </c>
      <c r="C298" s="2">
        <v>0</v>
      </c>
      <c r="D298" s="6">
        <v>0.2164605</v>
      </c>
      <c r="E298" s="6">
        <v>0.44379220000000003</v>
      </c>
      <c r="F298" s="6">
        <v>0.13822970000000001</v>
      </c>
      <c r="G298" s="6">
        <v>5.0357440000000002</v>
      </c>
      <c r="H298" s="6">
        <v>0.61581300000000005</v>
      </c>
      <c r="I298">
        <f>$C$298*LN($T$298)+(1-$C$298)*LN(1-$T$298)</f>
        <v>-4.5919157366458149E-11</v>
      </c>
      <c r="Q298">
        <f>1/(1+EXP(-(0 + SUMPRODUCT($K$2:$O$2,$D$298:$H$298))))</f>
        <v>4.5919190184561707E-11</v>
      </c>
      <c r="S298">
        <f>EXP(-(0 + SUMPRODUCT($K$2:$O$2,$D$298:$H$298)))</f>
        <v>21777387535.25071</v>
      </c>
      <c r="T298">
        <f>1/(1+$S$298)</f>
        <v>4.5919190184561707E-11</v>
      </c>
      <c r="U298">
        <f>IF(ISERROR($I$298), 0, $I$298)</f>
        <v>-4.5919157366458149E-11</v>
      </c>
    </row>
    <row r="299" spans="1:21" x14ac:dyDescent="0.25">
      <c r="A299">
        <v>54</v>
      </c>
      <c r="B299">
        <v>2004</v>
      </c>
      <c r="C299" s="2">
        <v>0</v>
      </c>
      <c r="D299" s="6">
        <v>0.26947209999999999</v>
      </c>
      <c r="E299" s="6">
        <v>0.51429069999999999</v>
      </c>
      <c r="F299" s="6">
        <v>0.12105349999999999</v>
      </c>
      <c r="G299" s="6">
        <v>5.7486519999999999</v>
      </c>
      <c r="H299" s="6">
        <v>0.58436980000000005</v>
      </c>
      <c r="I299">
        <f>$C$299*LN($T$299)+(1-$C$299)*LN(1-$T$299)</f>
        <v>-3.4554581418493072E-12</v>
      </c>
      <c r="Q299">
        <f>1/(1+EXP(-(0 + SUMPRODUCT($K$2:$O$2,$D$299:$H$299))))</f>
        <v>3.4554812064878199E-12</v>
      </c>
      <c r="S299">
        <f>EXP(-(0 + SUMPRODUCT($K$2:$O$2,$D$299:$H$299)))</f>
        <v>289395294096.52118</v>
      </c>
      <c r="T299">
        <f>1/(1+$S$299)</f>
        <v>3.4554812064878199E-12</v>
      </c>
      <c r="U299">
        <f>IF(ISERROR($I$299), 0, $I$299)</f>
        <v>-3.4554581418493072E-12</v>
      </c>
    </row>
    <row r="300" spans="1:21" x14ac:dyDescent="0.25">
      <c r="A300">
        <v>55</v>
      </c>
      <c r="B300">
        <v>1999</v>
      </c>
      <c r="C300" s="2">
        <v>0</v>
      </c>
      <c r="D300" s="6">
        <v>5.0679000000000002E-2</v>
      </c>
      <c r="E300" s="6">
        <v>0.36311880000000002</v>
      </c>
      <c r="F300" s="6">
        <v>6.8722699999999998E-2</v>
      </c>
      <c r="G300" s="6">
        <v>2.2442639999999998</v>
      </c>
      <c r="H300" s="6">
        <v>0.2296947</v>
      </c>
      <c r="I300">
        <f>$C$300*LN($T$300)+(1-$C$300)*LN(1-$T$300)</f>
        <v>-2.1206909424541146E-5</v>
      </c>
      <c r="Q300">
        <f>1/(1+EXP(-(0 + SUMPRODUCT($K$2:$O$2,$D$300:$H$300))))</f>
        <v>2.120668455965449E-5</v>
      </c>
      <c r="S300">
        <f>EXP(-(0 + SUMPRODUCT($K$2:$O$2,$D$300:$H$300)))</f>
        <v>47153.942923161609</v>
      </c>
      <c r="T300">
        <f>1/(1+$S$300)</f>
        <v>2.120668455965449E-5</v>
      </c>
      <c r="U300">
        <f>IF(ISERROR($I$300), 0, $I$300)</f>
        <v>-2.1206909424541146E-5</v>
      </c>
    </row>
    <row r="301" spans="1:21" x14ac:dyDescent="0.25">
      <c r="A301">
        <v>55</v>
      </c>
      <c r="B301">
        <v>2000</v>
      </c>
      <c r="C301" s="2">
        <v>0</v>
      </c>
      <c r="D301" s="6">
        <v>1.4260399999999999E-2</v>
      </c>
      <c r="E301" s="6">
        <v>0.37370969999999998</v>
      </c>
      <c r="F301" s="6">
        <v>5.7434699999999998E-2</v>
      </c>
      <c r="G301" s="6">
        <v>1.474153</v>
      </c>
      <c r="H301" s="6">
        <v>0.19745380000000001</v>
      </c>
      <c r="I301">
        <f>$C$301*LN($T$301)+(1-$C$301)*LN(1-$T$301)</f>
        <v>-5.7419914204377405E-4</v>
      </c>
      <c r="Q301">
        <f>1/(1+EXP(-(0 + SUMPRODUCT($K$2:$O$2,$D$301:$H$301))))</f>
        <v>5.7403432126454596E-4</v>
      </c>
      <c r="S301">
        <f>EXP(-(0 + SUMPRODUCT($K$2:$O$2,$D$301:$H$301)))</f>
        <v>1741.0561157337945</v>
      </c>
      <c r="T301">
        <f>1/(1+$S$301)</f>
        <v>5.7403432126454596E-4</v>
      </c>
      <c r="U301">
        <f>IF(ISERROR($I$301), 0, $I$301)</f>
        <v>-5.7419914204377405E-4</v>
      </c>
    </row>
    <row r="302" spans="1:21" x14ac:dyDescent="0.25">
      <c r="A302">
        <v>55</v>
      </c>
      <c r="B302">
        <v>2001</v>
      </c>
      <c r="C302" s="2">
        <v>0</v>
      </c>
      <c r="D302" s="6">
        <v>4.2145700000000001E-2</v>
      </c>
      <c r="E302" s="6">
        <v>0.4081843</v>
      </c>
      <c r="F302" s="6">
        <v>2.9715100000000001E-2</v>
      </c>
      <c r="G302" s="6">
        <v>1.7316819999999999</v>
      </c>
      <c r="H302" s="6">
        <v>0.24188370000000001</v>
      </c>
      <c r="I302">
        <f>$C$302*LN($T$302)+(1-$C$302)*LN(1-$T$302)</f>
        <v>-2.7044854296971401E-4</v>
      </c>
      <c r="Q302">
        <f>1/(1+EXP(-(0 + SUMPRODUCT($K$2:$O$2,$D$302:$H$302))))</f>
        <v>2.7041197505916077E-4</v>
      </c>
      <c r="S302">
        <f>EXP(-(0 + SUMPRODUCT($K$2:$O$2,$D$302:$H$302)))</f>
        <v>3697.061078031843</v>
      </c>
      <c r="T302">
        <f>1/(1+$S$302)</f>
        <v>2.7041197505916077E-4</v>
      </c>
      <c r="U302">
        <f>IF(ISERROR($I$302), 0, $I$302)</f>
        <v>-2.7044854296971401E-4</v>
      </c>
    </row>
    <row r="303" spans="1:21" x14ac:dyDescent="0.25">
      <c r="A303">
        <v>55</v>
      </c>
      <c r="B303">
        <v>2002</v>
      </c>
      <c r="C303" s="2">
        <v>0</v>
      </c>
      <c r="D303" s="6">
        <v>2.5575500000000001E-2</v>
      </c>
      <c r="E303" s="6">
        <v>0.2811111</v>
      </c>
      <c r="F303" s="6">
        <v>4.7926999999999997E-2</v>
      </c>
      <c r="G303" s="6">
        <v>1.3634539999999999</v>
      </c>
      <c r="H303" s="6">
        <v>0.2339195</v>
      </c>
      <c r="I303">
        <f>$C$303*LN($T$303)+(1-$C$303)*LN(1-$T$303)</f>
        <v>-1.024934285448165E-3</v>
      </c>
      <c r="Q303">
        <f>1/(1+EXP(-(0 + SUMPRODUCT($K$2:$O$2,$D$303:$H$303))))</f>
        <v>1.0244092197046674E-3</v>
      </c>
      <c r="S303">
        <f>EXP(-(0 + SUMPRODUCT($K$2:$O$2,$D$303:$H$303)))</f>
        <v>975.17239357558242</v>
      </c>
      <c r="T303">
        <f>1/(1+$S$303)</f>
        <v>1.0244092197046674E-3</v>
      </c>
      <c r="U303">
        <f>IF(ISERROR($I$303), 0, $I$303)</f>
        <v>-1.024934285448165E-3</v>
      </c>
    </row>
    <row r="304" spans="1:21" x14ac:dyDescent="0.25">
      <c r="A304">
        <v>55</v>
      </c>
      <c r="B304">
        <v>2003</v>
      </c>
      <c r="C304" s="2">
        <v>0</v>
      </c>
      <c r="D304" s="6">
        <v>1.63108E-2</v>
      </c>
      <c r="E304" s="6">
        <v>0.2721693</v>
      </c>
      <c r="F304" s="6">
        <v>4.5889199999999998E-2</v>
      </c>
      <c r="G304" s="6">
        <v>1.352838</v>
      </c>
      <c r="H304" s="6">
        <v>0.23593320000000001</v>
      </c>
      <c r="I304">
        <f>$C$304*LN($T$304)+(1-$C$304)*LN(1-$T$304)</f>
        <v>-1.1019644917400304E-3</v>
      </c>
      <c r="Q304">
        <f>1/(1+EXP(-(0 + SUMPRODUCT($K$2:$O$2,$D$304:$H$304))))</f>
        <v>1.1013575518320278E-3</v>
      </c>
      <c r="S304">
        <f>EXP(-(0 + SUMPRODUCT($K$2:$O$2,$D$304:$H$304)))</f>
        <v>906.97034835469458</v>
      </c>
      <c r="T304">
        <f>1/(1+$S$304)</f>
        <v>1.1013575518320278E-3</v>
      </c>
      <c r="U304">
        <f>IF(ISERROR($I$304), 0, $I$304)</f>
        <v>-1.1019644917400304E-3</v>
      </c>
    </row>
    <row r="305" spans="1:21" x14ac:dyDescent="0.25">
      <c r="A305">
        <v>55</v>
      </c>
      <c r="B305">
        <v>2004</v>
      </c>
      <c r="C305" s="2">
        <v>0</v>
      </c>
      <c r="D305" s="6">
        <v>6.4680000000000001E-2</v>
      </c>
      <c r="E305" s="6">
        <v>0.29636099999999999</v>
      </c>
      <c r="F305" s="6">
        <v>4.7251099999999997E-2</v>
      </c>
      <c r="G305" s="6">
        <v>1.576857</v>
      </c>
      <c r="H305" s="6">
        <v>0.2395021</v>
      </c>
      <c r="I305">
        <f>$C$305*LN($T$305)+(1-$C$305)*LN(1-$T$305)</f>
        <v>-4.3362602427621358E-4</v>
      </c>
      <c r="Q305">
        <f>1/(1+EXP(-(0 + SUMPRODUCT($K$2:$O$2,$D$305:$H$305))))</f>
        <v>4.3353202209955486E-4</v>
      </c>
      <c r="S305">
        <f>EXP(-(0 + SUMPRODUCT($K$2:$O$2,$D$305:$H$305)))</f>
        <v>2305.6346867691432</v>
      </c>
      <c r="T305">
        <f>1/(1+$S$305)</f>
        <v>4.3353202209955486E-4</v>
      </c>
      <c r="U305">
        <f>IF(ISERROR($I$305), 0, $I$305)</f>
        <v>-4.3362602427621358E-4</v>
      </c>
    </row>
    <row r="306" spans="1:21" x14ac:dyDescent="0.25">
      <c r="A306">
        <v>56</v>
      </c>
      <c r="B306">
        <v>1999</v>
      </c>
      <c r="C306" s="2">
        <v>0</v>
      </c>
      <c r="D306" s="6">
        <v>0.22211829999999999</v>
      </c>
      <c r="E306" s="6">
        <v>5.3949999999999996E-3</v>
      </c>
      <c r="F306" s="6">
        <v>2.6277600000000002E-2</v>
      </c>
      <c r="G306" s="6">
        <v>1.778181</v>
      </c>
      <c r="H306" s="6">
        <v>0.2066645</v>
      </c>
      <c r="I306">
        <f>$C$306*LN($T$306)+(1-$C$306)*LN(1-$T$306)</f>
        <v>-3.7094228485597759E-4</v>
      </c>
      <c r="Q306">
        <f>1/(1+EXP(-(0 + SUMPRODUCT($K$2:$O$2,$D$306:$H$306))))</f>
        <v>3.7087349427261987E-4</v>
      </c>
      <c r="S306">
        <f>EXP(-(0 + SUMPRODUCT($K$2:$O$2,$D$306:$H$306)))</f>
        <v>2695.3372024233281</v>
      </c>
      <c r="T306">
        <f>1/(1+$S$306)</f>
        <v>3.7087349427261987E-4</v>
      </c>
      <c r="U306">
        <f>IF(ISERROR($I$306), 0, $I$306)</f>
        <v>-3.7094228485597759E-4</v>
      </c>
    </row>
    <row r="307" spans="1:21" x14ac:dyDescent="0.25">
      <c r="A307">
        <v>56</v>
      </c>
      <c r="B307">
        <v>2000</v>
      </c>
      <c r="C307" s="2">
        <v>0</v>
      </c>
      <c r="D307" s="6">
        <v>0.26025140000000002</v>
      </c>
      <c r="E307" s="6">
        <v>-1.51746E-2</v>
      </c>
      <c r="F307" s="6">
        <v>5.52845E-2</v>
      </c>
      <c r="G307" s="6">
        <v>4.0722849999999999</v>
      </c>
      <c r="H307" s="6">
        <v>0.24038380000000001</v>
      </c>
      <c r="I307">
        <f>$C$307*LN($T$307)+(1-$C$307)*LN(1-$T$307)</f>
        <v>-2.3864538408177359E-8</v>
      </c>
      <c r="Q307">
        <f>1/(1+EXP(-(0 + SUMPRODUCT($K$2:$O$2,$D$307:$H$307))))</f>
        <v>2.3864538076633325E-8</v>
      </c>
      <c r="S307">
        <f>EXP(-(0 + SUMPRODUCT($K$2:$O$2,$D$307:$H$307)))</f>
        <v>41903177.548389249</v>
      </c>
      <c r="T307">
        <f>1/(1+$S$307)</f>
        <v>2.3864538076633325E-8</v>
      </c>
      <c r="U307">
        <f>IF(ISERROR($I$307), 0, $I$307)</f>
        <v>-2.3864538408177359E-8</v>
      </c>
    </row>
    <row r="308" spans="1:21" x14ac:dyDescent="0.25">
      <c r="A308">
        <v>56</v>
      </c>
      <c r="B308">
        <v>2002</v>
      </c>
      <c r="C308" s="2">
        <v>0</v>
      </c>
      <c r="D308" s="6">
        <v>0.26958130000000002</v>
      </c>
      <c r="E308" s="6">
        <v>2.9142100000000001E-2</v>
      </c>
      <c r="F308" s="6">
        <v>4.7929399999999997E-2</v>
      </c>
      <c r="G308" s="6">
        <v>3.6360779999999999</v>
      </c>
      <c r="H308" s="6">
        <v>0.23490730000000001</v>
      </c>
      <c r="I308">
        <f>$C$308*LN($T$308)+(1-$C$308)*LN(1-$T$308)</f>
        <v>-1.4877234685063598E-7</v>
      </c>
      <c r="Q308">
        <f>1/(1+EXP(-(0 + SUMPRODUCT($K$2:$O$2,$D$308:$H$308))))</f>
        <v>1.4877233580681834E-7</v>
      </c>
      <c r="S308">
        <f>EXP(-(0 + SUMPRODUCT($K$2:$O$2,$D$308:$H$308)))</f>
        <v>6721678.7704816926</v>
      </c>
      <c r="T308">
        <f>1/(1+$S$308)</f>
        <v>1.4877233580681834E-7</v>
      </c>
      <c r="U308">
        <f>IF(ISERROR($I$308), 0, $I$308)</f>
        <v>-1.4877234685063598E-7</v>
      </c>
    </row>
    <row r="309" spans="1:21" x14ac:dyDescent="0.25">
      <c r="A309">
        <v>56</v>
      </c>
      <c r="B309">
        <v>2003</v>
      </c>
      <c r="C309" s="2">
        <v>0</v>
      </c>
      <c r="D309" s="6">
        <v>0.2147609</v>
      </c>
      <c r="E309" s="6">
        <v>2.40678E-2</v>
      </c>
      <c r="F309" s="6">
        <v>5.76645E-2</v>
      </c>
      <c r="G309" s="6">
        <v>3.6762229999999998</v>
      </c>
      <c r="H309" s="6">
        <v>0.25105139999999998</v>
      </c>
      <c r="I309">
        <f>$C$309*LN($T$309)+(1-$C$309)*LN(1-$T$309)</f>
        <v>-1.0544449703092203E-7</v>
      </c>
      <c r="Q309">
        <f>1/(1+EXP(-(0 + SUMPRODUCT($K$2:$O$2,$D$309:$H$309))))</f>
        <v>1.0544449146247862E-7</v>
      </c>
      <c r="S309">
        <f>EXP(-(0 + SUMPRODUCT($K$2:$O$2,$D$309:$H$309)))</f>
        <v>9483661.7891163006</v>
      </c>
      <c r="T309">
        <f>1/(1+$S$309)</f>
        <v>1.0544449146247862E-7</v>
      </c>
      <c r="U309">
        <f>IF(ISERROR($I$309), 0, $I$309)</f>
        <v>-1.0544449703092203E-7</v>
      </c>
    </row>
    <row r="310" spans="1:21" x14ac:dyDescent="0.25">
      <c r="A310">
        <v>56</v>
      </c>
      <c r="B310">
        <v>2004</v>
      </c>
      <c r="C310" s="2">
        <v>0</v>
      </c>
      <c r="D310" s="6">
        <v>0.27787420000000002</v>
      </c>
      <c r="E310" s="6">
        <v>8.6945300000000003E-2</v>
      </c>
      <c r="F310" s="6">
        <v>6.6778100000000007E-2</v>
      </c>
      <c r="G310" s="6">
        <v>4.9211530000000003</v>
      </c>
      <c r="H310" s="6">
        <v>0.27818019999999999</v>
      </c>
      <c r="I310">
        <f>$C$310*LN($T$310)+(1-$C$310)*LN(1-$T$310)</f>
        <v>-5.7418614324120552E-10</v>
      </c>
      <c r="Q310">
        <f>1/(1+EXP(-(0 + SUMPRODUCT($K$2:$O$2,$D$310:$H$310))))</f>
        <v>5.7418619442683163E-10</v>
      </c>
      <c r="S310">
        <f>EXP(-(0 + SUMPRODUCT($K$2:$O$2,$D$310:$H$310)))</f>
        <v>1741595338.1185718</v>
      </c>
      <c r="T310">
        <f>1/(1+$S$310)</f>
        <v>5.7418619442683163E-10</v>
      </c>
      <c r="U310">
        <f>IF(ISERROR($I$310), 0, $I$310)</f>
        <v>-5.7418614324120552E-10</v>
      </c>
    </row>
    <row r="311" spans="1:21" x14ac:dyDescent="0.25">
      <c r="A311">
        <v>57</v>
      </c>
      <c r="B311">
        <v>1999</v>
      </c>
      <c r="C311" s="2">
        <v>0</v>
      </c>
      <c r="D311" s="6">
        <v>0.10246230000000001</v>
      </c>
      <c r="E311" s="6">
        <v>0.18714330000000001</v>
      </c>
      <c r="F311" s="6">
        <v>5.8539000000000001E-2</v>
      </c>
      <c r="G311" s="6">
        <v>0.59142760000000005</v>
      </c>
      <c r="H311" s="6">
        <v>0.32672430000000002</v>
      </c>
      <c r="I311">
        <f>$C$311*LN($T$311)+(1-$C$311)*LN(1-$T$311)</f>
        <v>-1.7311453261887086E-2</v>
      </c>
      <c r="Q311">
        <f>1/(1+EXP(-(0 + SUMPRODUCT($K$2:$O$2,$D$311:$H$311))))</f>
        <v>1.7162470993514169E-2</v>
      </c>
      <c r="S311">
        <f>EXP(-(0 + SUMPRODUCT($K$2:$O$2,$D$311:$H$311)))</f>
        <v>57.266668032703897</v>
      </c>
      <c r="T311">
        <f>1/(1+$S$311)</f>
        <v>1.7162470993514169E-2</v>
      </c>
      <c r="U311">
        <f>IF(ISERROR($I$311), 0, $I$311)</f>
        <v>-1.7311453261887086E-2</v>
      </c>
    </row>
    <row r="312" spans="1:21" x14ac:dyDescent="0.25">
      <c r="A312">
        <v>57</v>
      </c>
      <c r="B312">
        <v>2000</v>
      </c>
      <c r="C312" s="2">
        <v>0</v>
      </c>
      <c r="D312" s="6">
        <v>0.14690529999999999</v>
      </c>
      <c r="E312" s="6">
        <v>0.2236871</v>
      </c>
      <c r="F312" s="6">
        <v>6.6673499999999997E-2</v>
      </c>
      <c r="G312" s="6">
        <v>0.69170920000000002</v>
      </c>
      <c r="H312" s="6">
        <v>0.3465143</v>
      </c>
      <c r="I312">
        <f>$C$312*LN($T$312)+(1-$C$312)*LN(1-$T$312)</f>
        <v>-9.7221233177072451E-3</v>
      </c>
      <c r="Q312">
        <f>1/(1+EXP(-(0 + SUMPRODUCT($K$2:$O$2,$D$312:$H$312))))</f>
        <v>9.6750162606124845E-3</v>
      </c>
      <c r="S312">
        <f>EXP(-(0 + SUMPRODUCT($K$2:$O$2,$D$312:$H$312)))</f>
        <v>102.35899941285413</v>
      </c>
      <c r="T312">
        <f>1/(1+$S$312)</f>
        <v>9.6750162606124845E-3</v>
      </c>
      <c r="U312">
        <f>IF(ISERROR($I$312), 0, $I$312)</f>
        <v>-9.7221233177072451E-3</v>
      </c>
    </row>
    <row r="313" spans="1:21" x14ac:dyDescent="0.25">
      <c r="A313">
        <v>57</v>
      </c>
      <c r="B313">
        <v>2001</v>
      </c>
      <c r="C313" s="2">
        <v>0</v>
      </c>
      <c r="D313" s="6">
        <v>0.13354369999999999</v>
      </c>
      <c r="E313" s="6">
        <v>0.19280159999999999</v>
      </c>
      <c r="F313" s="6">
        <v>4.7400999999999999E-2</v>
      </c>
      <c r="G313" s="6">
        <v>1.1007020000000001</v>
      </c>
      <c r="H313" s="6">
        <v>0.39131959999999999</v>
      </c>
      <c r="I313">
        <f>$C$313*LN($T$313)+(1-$C$313)*LN(1-$T$313)</f>
        <v>-2.3182326560537512E-3</v>
      </c>
      <c r="Q313">
        <f>1/(1+EXP(-(0 + SUMPRODUCT($K$2:$O$2,$D$313:$H$313))))</f>
        <v>2.3155476299691184E-3</v>
      </c>
      <c r="S313">
        <f>EXP(-(0 + SUMPRODUCT($K$2:$O$2,$D$313:$H$313)))</f>
        <v>430.86328238617864</v>
      </c>
      <c r="T313">
        <f>1/(1+$S$313)</f>
        <v>2.3155476299691184E-3</v>
      </c>
      <c r="U313">
        <f>IF(ISERROR($I$313), 0, $I$313)</f>
        <v>-2.3182326560537512E-3</v>
      </c>
    </row>
    <row r="314" spans="1:21" x14ac:dyDescent="0.25">
      <c r="A314">
        <v>57</v>
      </c>
      <c r="B314">
        <v>2002</v>
      </c>
      <c r="C314" s="2">
        <v>0</v>
      </c>
      <c r="D314" s="6">
        <v>6.9021200000000005E-2</v>
      </c>
      <c r="E314" s="6">
        <v>0.1380256</v>
      </c>
      <c r="F314" s="6">
        <v>4.8250300000000003E-2</v>
      </c>
      <c r="G314" s="6">
        <v>0.81767080000000003</v>
      </c>
      <c r="H314" s="6">
        <v>0.2447781</v>
      </c>
      <c r="I314">
        <f>$C$314*LN($T$314)+(1-$C$314)*LN(1-$T$314)</f>
        <v>-1.0042930098803795E-2</v>
      </c>
      <c r="Q314">
        <f>1/(1+EXP(-(0 + SUMPRODUCT($K$2:$O$2,$D$314:$H$314))))</f>
        <v>9.9926682757008542E-3</v>
      </c>
      <c r="S314">
        <f>EXP(-(0 + SUMPRODUCT($K$2:$O$2,$D$314:$H$314)))</f>
        <v>99.073371036612656</v>
      </c>
      <c r="T314">
        <f>1/(1+$S$314)</f>
        <v>9.9926682757008542E-3</v>
      </c>
      <c r="U314">
        <f>IF(ISERROR($I$314), 0, $I$314)</f>
        <v>-1.0042930098803795E-2</v>
      </c>
    </row>
    <row r="315" spans="1:21" x14ac:dyDescent="0.25">
      <c r="A315">
        <v>57</v>
      </c>
      <c r="B315">
        <v>2003</v>
      </c>
      <c r="C315" s="2">
        <v>0</v>
      </c>
      <c r="D315" s="6">
        <v>4.5301500000000001E-2</v>
      </c>
      <c r="E315" s="6">
        <v>0.21648300000000001</v>
      </c>
      <c r="F315" s="6">
        <v>5.1294399999999997E-2</v>
      </c>
      <c r="G315" s="6">
        <v>1.074387</v>
      </c>
      <c r="H315" s="6">
        <v>0.3212122</v>
      </c>
      <c r="I315">
        <f>$C$315*LN($T$315)+(1-$C$315)*LN(1-$T$315)</f>
        <v>-2.723446187839314E-3</v>
      </c>
      <c r="Q315">
        <f>1/(1+EXP(-(0 + SUMPRODUCT($K$2:$O$2,$D$315:$H$315))))</f>
        <v>2.7197409726848502E-3</v>
      </c>
      <c r="S315">
        <f>EXP(-(0 + SUMPRODUCT($K$2:$O$2,$D$315:$H$315)))</f>
        <v>366.68207341923033</v>
      </c>
      <c r="T315">
        <f>1/(1+$S$315)</f>
        <v>2.7197409726848502E-3</v>
      </c>
      <c r="U315">
        <f>IF(ISERROR($I$315), 0, $I$315)</f>
        <v>-2.723446187839314E-3</v>
      </c>
    </row>
    <row r="316" spans="1:21" x14ac:dyDescent="0.25">
      <c r="A316">
        <v>57</v>
      </c>
      <c r="B316">
        <v>2004</v>
      </c>
      <c r="C316" s="2">
        <v>0</v>
      </c>
      <c r="D316" s="6">
        <v>9.6369499999999997E-2</v>
      </c>
      <c r="E316" s="6">
        <v>0.25255490000000003</v>
      </c>
      <c r="F316" s="6">
        <v>5.2733700000000001E-2</v>
      </c>
      <c r="G316" s="6">
        <v>1.5024660000000001</v>
      </c>
      <c r="H316" s="6">
        <v>0.3071044</v>
      </c>
      <c r="I316">
        <f>$C$316*LN($T$316)+(1-$C$316)*LN(1-$T$316)</f>
        <v>-4.8712989939040183E-4</v>
      </c>
      <c r="Q316">
        <f>1/(1+EXP(-(0 + SUMPRODUCT($K$2:$O$2,$D$316:$H$316))))</f>
        <v>4.8701127088429273E-4</v>
      </c>
      <c r="S316">
        <f>EXP(-(0 + SUMPRODUCT($K$2:$O$2,$D$316:$H$316)))</f>
        <v>2052.3405688624944</v>
      </c>
      <c r="T316">
        <f>1/(1+$S$316)</f>
        <v>4.8701127088429273E-4</v>
      </c>
      <c r="U316">
        <f>IF(ISERROR($I$316), 0, $I$316)</f>
        <v>-4.8712989939040183E-4</v>
      </c>
    </row>
    <row r="317" spans="1:21" x14ac:dyDescent="0.25">
      <c r="A317">
        <v>58</v>
      </c>
      <c r="B317">
        <v>1999</v>
      </c>
      <c r="C317" s="2">
        <v>0</v>
      </c>
      <c r="D317" s="6">
        <v>-1.4646299999999999E-2</v>
      </c>
      <c r="E317" s="6">
        <v>0.18303220000000001</v>
      </c>
      <c r="F317" s="6">
        <v>3.8386099999999999E-2</v>
      </c>
      <c r="G317" s="6">
        <v>0.68971280000000001</v>
      </c>
      <c r="H317" s="6">
        <v>0.1108645</v>
      </c>
      <c r="I317">
        <f>$C$317*LN($T$317)+(1-$C$317)*LN(1-$T$317)</f>
        <v>-2.422355968783408E-2</v>
      </c>
      <c r="Q317">
        <f>1/(1+EXP(-(0 + SUMPRODUCT($K$2:$O$2,$D$317:$H$317))))</f>
        <v>2.3932523975559394E-2</v>
      </c>
      <c r="S317">
        <f>EXP(-(0 + SUMPRODUCT($K$2:$O$2,$D$317:$H$317)))</f>
        <v>40.784142826775387</v>
      </c>
      <c r="T317">
        <f>1/(1+$S$317)</f>
        <v>2.3932523975559394E-2</v>
      </c>
      <c r="U317">
        <f>IF(ISERROR($I$317), 0, $I$317)</f>
        <v>-2.422355968783408E-2</v>
      </c>
    </row>
    <row r="318" spans="1:21" x14ac:dyDescent="0.25">
      <c r="A318">
        <v>58</v>
      </c>
      <c r="B318">
        <v>2000</v>
      </c>
      <c r="C318" s="2">
        <v>0</v>
      </c>
      <c r="D318" s="6">
        <v>1.9153300000000002E-2</v>
      </c>
      <c r="E318" s="6">
        <v>0.1710883</v>
      </c>
      <c r="F318" s="6">
        <v>4.8810199999999998E-2</v>
      </c>
      <c r="G318" s="6">
        <v>0.76789339999999995</v>
      </c>
      <c r="H318" s="6">
        <v>0.1061879</v>
      </c>
      <c r="I318">
        <f>$C$318*LN($T$318)+(1-$C$318)*LN(1-$T$318)</f>
        <v>-1.5757347796105214E-2</v>
      </c>
      <c r="Q318">
        <f>1/(1+EXP(-(0 + SUMPRODUCT($K$2:$O$2,$D$318:$H$318))))</f>
        <v>1.5633850306493221E-2</v>
      </c>
      <c r="S318">
        <f>EXP(-(0 + SUMPRODUCT($K$2:$O$2,$D$318:$H$318)))</f>
        <v>62.96376966617553</v>
      </c>
      <c r="T318">
        <f>1/(1+$S$318)</f>
        <v>1.5633850306493221E-2</v>
      </c>
      <c r="U318">
        <f>IF(ISERROR($I$318), 0, $I$318)</f>
        <v>-1.5757347796105214E-2</v>
      </c>
    </row>
    <row r="319" spans="1:21" x14ac:dyDescent="0.25">
      <c r="A319">
        <v>58</v>
      </c>
      <c r="B319">
        <v>2001</v>
      </c>
      <c r="C319" s="2">
        <v>0</v>
      </c>
      <c r="D319" s="6">
        <v>-8.6530399999999993E-2</v>
      </c>
      <c r="E319" s="6">
        <v>0.15532589999999999</v>
      </c>
      <c r="F319" s="6">
        <v>-4.4930000000000002E-4</v>
      </c>
      <c r="G319" s="6">
        <v>0.45342189999999999</v>
      </c>
      <c r="H319" s="6">
        <v>9.3439599999999998E-2</v>
      </c>
      <c r="I319">
        <f>$C$319*LN($T$319)+(1-$C$319)*LN(1-$T$319)</f>
        <v>-0.10892272093038008</v>
      </c>
      <c r="Q319">
        <f>1/(1+EXP(-(0 + SUMPRODUCT($K$2:$O$2,$D$319:$H$319))))</f>
        <v>0.10320028133166993</v>
      </c>
      <c r="S319">
        <f>EXP(-(0 + SUMPRODUCT($K$2:$O$2,$D$319:$H$319)))</f>
        <v>8.6898960651682025</v>
      </c>
      <c r="T319">
        <f>1/(1+$S$319)</f>
        <v>0.10320028133166993</v>
      </c>
      <c r="U319">
        <f>IF(ISERROR($I$319), 0, $I$319)</f>
        <v>-0.10892272093038008</v>
      </c>
    </row>
    <row r="320" spans="1:21" x14ac:dyDescent="0.25">
      <c r="A320">
        <v>58</v>
      </c>
      <c r="B320">
        <v>2002</v>
      </c>
      <c r="C320" s="2">
        <v>0</v>
      </c>
      <c r="D320" s="6">
        <v>9.1900700000000002E-2</v>
      </c>
      <c r="E320" s="6">
        <v>0.15276790000000001</v>
      </c>
      <c r="F320" s="6">
        <v>3.2725799999999999E-2</v>
      </c>
      <c r="G320" s="6">
        <v>0.4805025</v>
      </c>
      <c r="H320" s="6">
        <v>0.1235142</v>
      </c>
      <c r="I320">
        <f>$C$320*LN($T$320)+(1-$C$320)*LN(1-$T$320)</f>
        <v>-6.1004282160348387E-2</v>
      </c>
      <c r="Q320">
        <f>1/(1+EXP(-(0 + SUMPRODUCT($K$2:$O$2,$D$320:$H$320))))</f>
        <v>5.9180788971336641E-2</v>
      </c>
      <c r="S320">
        <f>EXP(-(0 + SUMPRODUCT($K$2:$O$2,$D$320:$H$320)))</f>
        <v>15.897375269605405</v>
      </c>
      <c r="T320">
        <f>1/(1+$S$320)</f>
        <v>5.9180788971336641E-2</v>
      </c>
      <c r="U320">
        <f>IF(ISERROR($I$320), 0, $I$320)</f>
        <v>-6.1004282160348387E-2</v>
      </c>
    </row>
    <row r="321" spans="1:21" x14ac:dyDescent="0.25">
      <c r="A321">
        <v>58</v>
      </c>
      <c r="B321">
        <v>2003</v>
      </c>
      <c r="C321" s="2">
        <v>0</v>
      </c>
      <c r="D321" s="6">
        <v>7.5104199999999996E-2</v>
      </c>
      <c r="E321" s="6">
        <v>0.14304020000000001</v>
      </c>
      <c r="F321" s="6">
        <v>3.9500100000000003E-2</v>
      </c>
      <c r="G321" s="6">
        <v>0.60204270000000004</v>
      </c>
      <c r="H321" s="6">
        <v>0.17841219999999999</v>
      </c>
      <c r="I321">
        <f>$C$321*LN($T$321)+(1-$C$321)*LN(1-$T$321)</f>
        <v>-3.0785031263639986E-2</v>
      </c>
      <c r="Q321">
        <f>1/(1+EXP(-(0 + SUMPRODUCT($K$2:$O$2,$D$321:$H$321))))</f>
        <v>3.0315997583004625E-2</v>
      </c>
      <c r="S321">
        <f>EXP(-(0 + SUMPRODUCT($K$2:$O$2,$D$321:$H$321)))</f>
        <v>31.985884672342348</v>
      </c>
      <c r="T321">
        <f>1/(1+$S$321)</f>
        <v>3.0315997583004625E-2</v>
      </c>
      <c r="U321">
        <f>IF(ISERROR($I$321), 0, $I$321)</f>
        <v>-3.0785031263639986E-2</v>
      </c>
    </row>
    <row r="322" spans="1:21" x14ac:dyDescent="0.25">
      <c r="A322">
        <v>58</v>
      </c>
      <c r="B322">
        <v>2004</v>
      </c>
      <c r="C322" s="2">
        <v>0</v>
      </c>
      <c r="D322" s="6">
        <v>8.1463599999999997E-2</v>
      </c>
      <c r="E322" s="6">
        <v>0.16118260000000001</v>
      </c>
      <c r="F322" s="6">
        <v>5.6421899999999997E-2</v>
      </c>
      <c r="G322" s="6">
        <v>0.64002210000000004</v>
      </c>
      <c r="H322" s="6">
        <v>0.2137973</v>
      </c>
      <c r="I322">
        <f>$C$322*LN($T$322)+(1-$C$322)*LN(1-$T$322)</f>
        <v>-1.9069170928879879E-2</v>
      </c>
      <c r="Q322">
        <f>1/(1+EXP(-(0 + SUMPRODUCT($K$2:$O$2,$D$322:$H$322))))</f>
        <v>1.8888504497848308E-2</v>
      </c>
      <c r="S322">
        <f>EXP(-(0 + SUMPRODUCT($K$2:$O$2,$D$322:$H$322)))</f>
        <v>51.942253851484928</v>
      </c>
      <c r="T322">
        <f>1/(1+$S$322)</f>
        <v>1.8888504497848308E-2</v>
      </c>
      <c r="U322">
        <f>IF(ISERROR($I$322), 0, $I$322)</f>
        <v>-1.9069170928879879E-2</v>
      </c>
    </row>
    <row r="323" spans="1:21" x14ac:dyDescent="0.25">
      <c r="A323">
        <v>59</v>
      </c>
      <c r="B323">
        <v>1998</v>
      </c>
      <c r="C323" s="2">
        <v>0</v>
      </c>
      <c r="D323" s="6">
        <v>0.33351249999999999</v>
      </c>
      <c r="E323" s="6">
        <v>0.12504509999999999</v>
      </c>
      <c r="F323" s="6">
        <v>-5.0880000000000001E-4</v>
      </c>
      <c r="G323" s="6">
        <v>0.8125715</v>
      </c>
      <c r="H323" s="6">
        <v>0.30124879999999998</v>
      </c>
      <c r="I323">
        <f>$C$323*LN($T$323)+(1-$C$323)*LN(1-$T$323)</f>
        <v>-1.9533178265288904E-2</v>
      </c>
      <c r="Q323">
        <f>1/(1+EXP(-(0 + SUMPRODUCT($K$2:$O$2,$D$323:$H$323))))</f>
        <v>1.9343641827900371E-2</v>
      </c>
      <c r="S323">
        <f>EXP(-(0 + SUMPRODUCT($K$2:$O$2,$D$323:$H$323)))</f>
        <v>50.696573421745555</v>
      </c>
      <c r="T323">
        <f>1/(1+$S$323)</f>
        <v>1.9343641827900371E-2</v>
      </c>
      <c r="U323">
        <f>IF(ISERROR($I$323), 0, $I$323)</f>
        <v>-1.9533178265288904E-2</v>
      </c>
    </row>
    <row r="324" spans="1:21" x14ac:dyDescent="0.25">
      <c r="A324">
        <v>60</v>
      </c>
      <c r="B324">
        <v>1999</v>
      </c>
      <c r="C324" s="2">
        <v>0</v>
      </c>
      <c r="D324" s="6">
        <v>0.1988771</v>
      </c>
      <c r="E324" s="6">
        <v>0.22770180000000001</v>
      </c>
      <c r="F324" s="6">
        <v>4.3153299999999999E-2</v>
      </c>
      <c r="G324" s="6">
        <v>0.52411750000000001</v>
      </c>
      <c r="H324" s="6">
        <v>0.16808119999999999</v>
      </c>
      <c r="I324">
        <f>$C$324*LN($T$324)+(1-$C$324)*LN(1-$T$324)</f>
        <v>-3.9046520518342238E-2</v>
      </c>
      <c r="Q324">
        <f>1/(1+EXP(-(0 + SUMPRODUCT($K$2:$O$2,$D$324:$H$324))))</f>
        <v>3.8294030954464361E-2</v>
      </c>
      <c r="S324">
        <f>EXP(-(0 + SUMPRODUCT($K$2:$O$2,$D$324:$H$324)))</f>
        <v>25.113730392841259</v>
      </c>
      <c r="T324">
        <f>1/(1+$S$324)</f>
        <v>3.8294030954464361E-2</v>
      </c>
      <c r="U324">
        <f>IF(ISERROR($I$324), 0, $I$324)</f>
        <v>-3.9046520518342238E-2</v>
      </c>
    </row>
    <row r="325" spans="1:21" x14ac:dyDescent="0.25">
      <c r="A325">
        <v>60</v>
      </c>
      <c r="B325">
        <v>2000</v>
      </c>
      <c r="C325" s="2">
        <v>0</v>
      </c>
      <c r="D325" s="6">
        <v>0.198992</v>
      </c>
      <c r="E325" s="6">
        <v>0.21772340000000001</v>
      </c>
      <c r="F325" s="6">
        <v>2.83127E-2</v>
      </c>
      <c r="G325" s="6">
        <v>0.15616650000000001</v>
      </c>
      <c r="H325" s="6">
        <v>0.15827559999999999</v>
      </c>
      <c r="I325">
        <f>$C$325*LN($T$325)+(1-$C$325)*LN(1-$T$325)</f>
        <v>-0.20005448289983588</v>
      </c>
      <c r="Q325">
        <f>1/(1+EXP(-(0 + SUMPRODUCT($K$2:$O$2,$D$325:$H$325))))</f>
        <v>0.18131385253249813</v>
      </c>
      <c r="S325">
        <f>EXP(-(0 + SUMPRODUCT($K$2:$O$2,$D$325:$H$325)))</f>
        <v>4.5152983957514392</v>
      </c>
      <c r="T325">
        <f>1/(1+$S$325)</f>
        <v>0.18131385253249813</v>
      </c>
      <c r="U325">
        <f>IF(ISERROR($I$325), 0, $I$325)</f>
        <v>-0.20005448289983588</v>
      </c>
    </row>
    <row r="326" spans="1:21" x14ac:dyDescent="0.25">
      <c r="A326">
        <v>60</v>
      </c>
      <c r="B326">
        <v>2001</v>
      </c>
      <c r="C326" s="2">
        <v>0</v>
      </c>
      <c r="D326" s="6">
        <v>0.1990538</v>
      </c>
      <c r="E326" s="6">
        <v>0.20319029999999999</v>
      </c>
      <c r="F326" s="6">
        <v>3.9430899999999998E-2</v>
      </c>
      <c r="G326" s="6">
        <v>0.2289765</v>
      </c>
      <c r="H326" s="6">
        <v>0.17459340000000001</v>
      </c>
      <c r="I326">
        <f>$C$326*LN($T$326)+(1-$C$326)*LN(1-$T$326)</f>
        <v>-0.1291218441327415</v>
      </c>
      <c r="Q326">
        <f>1/(1+EXP(-(0 + SUMPRODUCT($K$2:$O$2,$D$326:$H$326))))</f>
        <v>0.12113312575059557</v>
      </c>
      <c r="S326">
        <f>EXP(-(0 + SUMPRODUCT($K$2:$O$2,$D$326:$H$326)))</f>
        <v>7.2553801349015661</v>
      </c>
      <c r="T326">
        <f>1/(1+$S$326)</f>
        <v>0.12113312575059557</v>
      </c>
      <c r="U326">
        <f>IF(ISERROR($I$326), 0, $I$326)</f>
        <v>-0.1291218441327415</v>
      </c>
    </row>
    <row r="327" spans="1:21" x14ac:dyDescent="0.25">
      <c r="A327">
        <v>60</v>
      </c>
      <c r="B327">
        <v>2002</v>
      </c>
      <c r="C327" s="2">
        <v>0</v>
      </c>
      <c r="D327" s="6">
        <v>0.20102510000000001</v>
      </c>
      <c r="E327" s="6">
        <v>9.5109200000000005E-2</v>
      </c>
      <c r="F327" s="6">
        <v>1.85191E-2</v>
      </c>
      <c r="G327" s="6">
        <v>0.12553329999999999</v>
      </c>
      <c r="H327" s="6">
        <v>5.9386399999999999E-2</v>
      </c>
      <c r="I327">
        <f>$C$327*LN($T$327)+(1-$C$327)*LN(1-$T$327)</f>
        <v>-0.33324913813445123</v>
      </c>
      <c r="Q327">
        <f>1/(1+EXP(-(0 + SUMPRODUCT($K$2:$O$2,$D$327:$H$327))))</f>
        <v>0.28340835839025552</v>
      </c>
      <c r="S327">
        <f>EXP(-(0 + SUMPRODUCT($K$2:$O$2,$D$327:$H$327)))</f>
        <v>2.5284774439256026</v>
      </c>
      <c r="T327">
        <f>1/(1+$S$327)</f>
        <v>0.28340835839025552</v>
      </c>
      <c r="U327">
        <f>IF(ISERROR($I$327), 0, $I$327)</f>
        <v>-0.33324913813445123</v>
      </c>
    </row>
    <row r="328" spans="1:21" x14ac:dyDescent="0.25">
      <c r="A328">
        <v>61</v>
      </c>
      <c r="B328">
        <v>1997</v>
      </c>
      <c r="C328" s="2">
        <v>0</v>
      </c>
      <c r="D328" s="6">
        <v>0.21463499999999999</v>
      </c>
      <c r="E328" s="6">
        <v>0.37858350000000002</v>
      </c>
      <c r="F328" s="6">
        <v>6.4120899999999995E-2</v>
      </c>
      <c r="G328" s="6">
        <v>2.6424690000000002</v>
      </c>
      <c r="H328" s="6">
        <v>0.2752812</v>
      </c>
      <c r="I328">
        <f>$C$328*LN($T$328)+(1-$C$328)*LN(1-$T$328)</f>
        <v>-4.2742855683145805E-6</v>
      </c>
      <c r="Q328">
        <f>1/(1+EXP(-(0 + SUMPRODUCT($K$2:$O$2,$D$328:$H$328))))</f>
        <v>4.2742764335175797E-6</v>
      </c>
      <c r="S328">
        <f>EXP(-(0 + SUMPRODUCT($K$2:$O$2,$D$328:$H$328)))</f>
        <v>233956.72724438299</v>
      </c>
      <c r="T328">
        <f>1/(1+$S$328)</f>
        <v>4.2742764335175797E-6</v>
      </c>
      <c r="U328">
        <f>IF(ISERROR($I$328), 0, $I$328)</f>
        <v>-4.2742855683145805E-6</v>
      </c>
    </row>
    <row r="329" spans="1:21" x14ac:dyDescent="0.25">
      <c r="A329">
        <v>61</v>
      </c>
      <c r="B329">
        <v>1998</v>
      </c>
      <c r="C329" s="2">
        <v>0</v>
      </c>
      <c r="D329" s="6">
        <v>0.20129639999999999</v>
      </c>
      <c r="E329" s="6">
        <v>0.42991699999999999</v>
      </c>
      <c r="F329" s="6">
        <v>6.9620199999999993E-2</v>
      </c>
      <c r="G329" s="6">
        <v>5.2131619999999996</v>
      </c>
      <c r="H329" s="6">
        <v>0.28095360000000003</v>
      </c>
      <c r="I329">
        <f>$C$329*LN($T$329)+(1-$C$329)*LN(1-$T$329)</f>
        <v>-1.2575995801081009E-10</v>
      </c>
      <c r="Q329">
        <f>1/(1+EXP(-(0 + SUMPRODUCT($K$2:$O$2,$D$329:$H$329))))</f>
        <v>1.2575997290417564E-10</v>
      </c>
      <c r="S329">
        <f>EXP(-(0 + SUMPRODUCT($K$2:$O$2,$D$329:$H$329)))</f>
        <v>7951655656.2571974</v>
      </c>
      <c r="T329">
        <f>1/(1+$S$329)</f>
        <v>1.2575997290417564E-10</v>
      </c>
      <c r="U329">
        <f>IF(ISERROR($I$329), 0, $I$329)</f>
        <v>-1.2575995801081009E-10</v>
      </c>
    </row>
    <row r="330" spans="1:21" x14ac:dyDescent="0.25">
      <c r="A330">
        <v>61</v>
      </c>
      <c r="B330">
        <v>1999</v>
      </c>
      <c r="C330" s="2">
        <v>0</v>
      </c>
      <c r="D330" s="6">
        <v>0.1975124</v>
      </c>
      <c r="E330" s="6">
        <v>0.41628229999999999</v>
      </c>
      <c r="F330" s="6">
        <v>6.3187199999999999E-2</v>
      </c>
      <c r="G330" s="6">
        <v>4.9574699999999998</v>
      </c>
      <c r="H330" s="6">
        <v>0.26622879999999999</v>
      </c>
      <c r="I330">
        <f>$C$330*LN($T$330)+(1-$C$330)*LN(1-$T$330)</f>
        <v>-4.0063730119253837E-10</v>
      </c>
      <c r="Q330">
        <f>1/(1+EXP(-(0 + SUMPRODUCT($K$2:$O$2,$D$330:$H$330))))</f>
        <v>4.0063733962541924E-10</v>
      </c>
      <c r="S330">
        <f>EXP(-(0 + SUMPRODUCT($K$2:$O$2,$D$330:$H$330)))</f>
        <v>2496022963.147481</v>
      </c>
      <c r="T330">
        <f>1/(1+$S$330)</f>
        <v>4.0063733962541924E-10</v>
      </c>
      <c r="U330">
        <f>IF(ISERROR($I$330), 0, $I$330)</f>
        <v>-4.0063730119253837E-10</v>
      </c>
    </row>
    <row r="331" spans="1:21" x14ac:dyDescent="0.25">
      <c r="A331">
        <v>61</v>
      </c>
      <c r="B331">
        <v>2000</v>
      </c>
      <c r="C331" s="2">
        <v>0</v>
      </c>
      <c r="D331" s="6">
        <v>0.31819819999999999</v>
      </c>
      <c r="E331" s="6">
        <v>0.43101889999999998</v>
      </c>
      <c r="F331" s="6">
        <v>7.1914900000000004E-2</v>
      </c>
      <c r="G331" s="6">
        <v>5.0157670000000003</v>
      </c>
      <c r="H331" s="6">
        <v>0.29212779999999999</v>
      </c>
      <c r="I331">
        <f>$C$331*LN($T$331)+(1-$C$331)*LN(1-$T$331)</f>
        <v>-2.6908042464480528E-10</v>
      </c>
      <c r="Q331">
        <f>1/(1+EXP(-(0 + SUMPRODUCT($K$2:$O$2,$D$331:$H$331))))</f>
        <v>2.6908040840429057E-10</v>
      </c>
      <c r="S331">
        <f>EXP(-(0 + SUMPRODUCT($K$2:$O$2,$D$331:$H$331)))</f>
        <v>3716361238.1189408</v>
      </c>
      <c r="T331">
        <f>1/(1+$S$331)</f>
        <v>2.6908040840429057E-10</v>
      </c>
      <c r="U331">
        <f>IF(ISERROR($I$331), 0, $I$331)</f>
        <v>-2.6908042464480528E-10</v>
      </c>
    </row>
    <row r="332" spans="1:21" x14ac:dyDescent="0.25">
      <c r="A332">
        <v>61</v>
      </c>
      <c r="B332">
        <v>2001</v>
      </c>
      <c r="C332" s="2">
        <v>0</v>
      </c>
      <c r="D332" s="6">
        <v>0.36793540000000002</v>
      </c>
      <c r="E332" s="6">
        <v>0.45890629999999999</v>
      </c>
      <c r="F332" s="6">
        <v>7.6023800000000002E-2</v>
      </c>
      <c r="G332" s="6">
        <v>7.487317</v>
      </c>
      <c r="H332" s="6">
        <v>0.28440549999999998</v>
      </c>
      <c r="I332">
        <f>$C$332*LN($T$332)+(1-$C$332)*LN(1-$T$332)</f>
        <v>-1.2767564783189382E-14</v>
      </c>
      <c r="Q332">
        <f>1/(1+EXP(-(0 + SUMPRODUCT($K$2:$O$2,$D$332:$H$332))))</f>
        <v>1.2803008070253391E-14</v>
      </c>
      <c r="S332">
        <f>EXP(-(0 + SUMPRODUCT($K$2:$O$2,$D$332:$H$332)))</f>
        <v>78106644509847.266</v>
      </c>
      <c r="T332">
        <f>1/(1+$S$332)</f>
        <v>1.2803008070253391E-14</v>
      </c>
      <c r="U332">
        <f>IF(ISERROR($I$332), 0, $I$332)</f>
        <v>-1.2767564783189382E-14</v>
      </c>
    </row>
    <row r="333" spans="1:21" x14ac:dyDescent="0.25">
      <c r="A333">
        <v>61</v>
      </c>
      <c r="B333">
        <v>2002</v>
      </c>
      <c r="C333" s="2">
        <v>0</v>
      </c>
      <c r="D333" s="6">
        <v>0.3609639</v>
      </c>
      <c r="E333" s="6">
        <v>0.43812420000000002</v>
      </c>
      <c r="F333" s="6">
        <v>9.0556999999999999E-2</v>
      </c>
      <c r="G333" s="6">
        <v>5.619802</v>
      </c>
      <c r="H333" s="6">
        <v>0.25452540000000001</v>
      </c>
      <c r="I333">
        <f>$C$333*LN($T$333)+(1-$C$333)*LN(1-$T$333)</f>
        <v>-1.9979240484446516E-11</v>
      </c>
      <c r="Q333">
        <f>1/(1+EXP(-(0 + SUMPRODUCT($K$2:$O$2,$D$333:$H$333))))</f>
        <v>1.9979291259864893E-11</v>
      </c>
      <c r="S333">
        <f>EXP(-(0 + SUMPRODUCT($K$2:$O$2,$D$333:$H$333)))</f>
        <v>50051825511.39119</v>
      </c>
      <c r="T333">
        <f>1/(1+$S$333)</f>
        <v>1.9979291259864893E-11</v>
      </c>
      <c r="U333">
        <f>IF(ISERROR($I$333), 0, $I$333)</f>
        <v>-1.9979240484446516E-11</v>
      </c>
    </row>
    <row r="334" spans="1:21" x14ac:dyDescent="0.25">
      <c r="A334">
        <v>61</v>
      </c>
      <c r="B334">
        <v>2003</v>
      </c>
      <c r="C334" s="2">
        <v>0</v>
      </c>
      <c r="D334" s="6">
        <v>0.30673879999999998</v>
      </c>
      <c r="E334" s="6">
        <v>0.43942219999999999</v>
      </c>
      <c r="F334" s="6">
        <v>7.1205099999999993E-2</v>
      </c>
      <c r="G334" s="6">
        <v>6.5491450000000002</v>
      </c>
      <c r="H334" s="6">
        <v>0.24188570000000001</v>
      </c>
      <c r="I334">
        <f>$C$334*LN($T$334)+(1-$C$334)*LN(1-$T$334)</f>
        <v>-6.4581673342466207E-13</v>
      </c>
      <c r="Q334">
        <f>1/(1+EXP(-(0 + SUMPRODUCT($K$2:$O$2,$D$334:$H$334))))</f>
        <v>6.4576759597651697E-13</v>
      </c>
      <c r="S334">
        <f>EXP(-(0 + SUMPRODUCT($K$2:$O$2,$D$334:$H$334)))</f>
        <v>1548544718300.9763</v>
      </c>
      <c r="T334">
        <f>1/(1+$S$334)</f>
        <v>6.4576759597651697E-13</v>
      </c>
      <c r="U334">
        <f>IF(ISERROR($I$334), 0, $I$334)</f>
        <v>-6.4581673342466207E-13</v>
      </c>
    </row>
    <row r="335" spans="1:21" x14ac:dyDescent="0.25">
      <c r="A335">
        <v>61</v>
      </c>
      <c r="B335">
        <v>2004</v>
      </c>
      <c r="C335" s="2">
        <v>0</v>
      </c>
      <c r="D335" s="6">
        <v>0.3664809</v>
      </c>
      <c r="E335" s="6">
        <v>0.47917270000000001</v>
      </c>
      <c r="F335" s="6">
        <v>7.4601700000000007E-2</v>
      </c>
      <c r="G335" s="6">
        <v>10.345940000000001</v>
      </c>
      <c r="H335" s="6">
        <v>0.22860620000000001</v>
      </c>
      <c r="I335">
        <f>$C$335*LN($T$335)+(1-$C$335)*LN(1-$T$335)</f>
        <v>0</v>
      </c>
      <c r="Q335">
        <f>1/(1+EXP(-(0 + SUMPRODUCT($K$2:$O$2,$D$335:$H$335))))</f>
        <v>1.5437889906711475E-19</v>
      </c>
      <c r="S335">
        <f>EXP(-(0 + SUMPRODUCT($K$2:$O$2,$D$335:$H$335)))</f>
        <v>6.4775691888129065E+18</v>
      </c>
      <c r="T335">
        <f>1/(1+$S$335)</f>
        <v>1.5437889906711475E-19</v>
      </c>
      <c r="U335">
        <f>IF(ISERROR($I$335), 0, $I$335)</f>
        <v>0</v>
      </c>
    </row>
    <row r="336" spans="1:21" x14ac:dyDescent="0.25">
      <c r="A336">
        <v>62</v>
      </c>
      <c r="B336">
        <v>1997</v>
      </c>
      <c r="C336" s="2">
        <v>0</v>
      </c>
      <c r="D336" s="6">
        <v>2.95616E-2</v>
      </c>
      <c r="E336" s="6">
        <v>0.21136160000000001</v>
      </c>
      <c r="F336" s="6">
        <v>5.2333299999999999E-2</v>
      </c>
      <c r="G336" s="6">
        <v>2.1049090000000001</v>
      </c>
      <c r="H336" s="6">
        <v>0.19883290000000001</v>
      </c>
      <c r="I336">
        <f>$C$336*LN($T$336)+(1-$C$336)*LN(1-$T$336)</f>
        <v>-5.6531511271326299E-5</v>
      </c>
      <c r="Q336">
        <f>1/(1+EXP(-(0 + SUMPRODUCT($K$2:$O$2,$D$336:$H$336))))</f>
        <v>5.652991339559666E-5</v>
      </c>
      <c r="S336">
        <f>EXP(-(0 + SUMPRODUCT($K$2:$O$2,$D$336:$H$336)))</f>
        <v>17688.74937219511</v>
      </c>
      <c r="T336">
        <f>1/(1+$S$336)</f>
        <v>5.652991339559666E-5</v>
      </c>
      <c r="U336">
        <f>IF(ISERROR($I$336), 0, $I$336)</f>
        <v>-5.6531511271326299E-5</v>
      </c>
    </row>
    <row r="337" spans="1:21" x14ac:dyDescent="0.25">
      <c r="A337">
        <v>62</v>
      </c>
      <c r="B337">
        <v>1998</v>
      </c>
      <c r="C337" s="2">
        <v>0</v>
      </c>
      <c r="D337" s="6">
        <v>3.2088600000000002E-2</v>
      </c>
      <c r="E337" s="6">
        <v>0.12044870000000001</v>
      </c>
      <c r="F337" s="6">
        <v>-0.16361039999999999</v>
      </c>
      <c r="G337" s="6">
        <v>1.5499369999999999</v>
      </c>
      <c r="H337" s="6">
        <v>0.2857383</v>
      </c>
      <c r="I337">
        <f>$C$337*LN($T$337)+(1-$C$337)*LN(1-$T$337)</f>
        <v>-1.0216131906940608E-2</v>
      </c>
      <c r="Q337">
        <f>1/(1+EXP(-(0 + SUMPRODUCT($K$2:$O$2,$D$337:$H$337))))</f>
        <v>1.0164124486932666E-2</v>
      </c>
      <c r="S337">
        <f>EXP(-(0 + SUMPRODUCT($K$2:$O$2,$D$337:$H$337)))</f>
        <v>97.385257017034078</v>
      </c>
      <c r="T337">
        <f>1/(1+$S$337)</f>
        <v>1.0164124486932666E-2</v>
      </c>
      <c r="U337">
        <f>IF(ISERROR($I$337), 0, $I$337)</f>
        <v>-1.0216131906940608E-2</v>
      </c>
    </row>
    <row r="338" spans="1:21" x14ac:dyDescent="0.25">
      <c r="A338">
        <v>62</v>
      </c>
      <c r="B338">
        <v>1999</v>
      </c>
      <c r="C338" s="2">
        <v>0</v>
      </c>
      <c r="D338" s="6">
        <v>5.8323300000000002E-2</v>
      </c>
      <c r="E338" s="6">
        <v>0.13092999999999999</v>
      </c>
      <c r="F338" s="6">
        <v>2.2407300000000002E-2</v>
      </c>
      <c r="G338" s="6">
        <v>1.870107</v>
      </c>
      <c r="H338" s="6">
        <v>0.33595639999999999</v>
      </c>
      <c r="I338">
        <f>$C$338*LN($T$338)+(1-$C$338)*LN(1-$T$338)</f>
        <v>-1.7753279207947375E-4</v>
      </c>
      <c r="Q338">
        <f>1/(1+EXP(-(0 + SUMPRODUCT($K$2:$O$2,$D$338:$H$338))))</f>
        <v>1.775170340659177E-4</v>
      </c>
      <c r="S338">
        <f>EXP(-(0 + SUMPRODUCT($K$2:$O$2,$D$338:$H$338)))</f>
        <v>5632.2622120571723</v>
      </c>
      <c r="T338">
        <f>1/(1+$S$338)</f>
        <v>1.775170340659177E-4</v>
      </c>
      <c r="U338">
        <f>IF(ISERROR($I$338), 0, $I$338)</f>
        <v>-1.7753279207947375E-4</v>
      </c>
    </row>
    <row r="339" spans="1:21" x14ac:dyDescent="0.25">
      <c r="A339">
        <v>62</v>
      </c>
      <c r="B339">
        <v>2000</v>
      </c>
      <c r="C339" s="2">
        <v>0</v>
      </c>
      <c r="D339" s="6">
        <v>4.6558500000000003E-2</v>
      </c>
      <c r="E339" s="6">
        <v>0.13012380000000001</v>
      </c>
      <c r="F339" s="6">
        <v>6.1271100000000002E-2</v>
      </c>
      <c r="G339" s="6">
        <v>2.274937</v>
      </c>
      <c r="H339" s="6">
        <v>0.47893360000000001</v>
      </c>
      <c r="I339">
        <f>$C$339*LN($T$339)+(1-$C$339)*LN(1-$T$339)</f>
        <v>-1.4705848528318299E-5</v>
      </c>
      <c r="Q339">
        <f>1/(1+EXP(-(0 + SUMPRODUCT($K$2:$O$2,$D$339:$H$339))))</f>
        <v>1.4705740397898509E-5</v>
      </c>
      <c r="S339">
        <f>EXP(-(0 + SUMPRODUCT($K$2:$O$2,$D$339:$H$339)))</f>
        <v>67999.656406453549</v>
      </c>
      <c r="T339">
        <f>1/(1+$S$339)</f>
        <v>1.4705740397898509E-5</v>
      </c>
      <c r="U339">
        <f>IF(ISERROR($I$339), 0, $I$339)</f>
        <v>-1.4705848528318299E-5</v>
      </c>
    </row>
    <row r="340" spans="1:21" x14ac:dyDescent="0.25">
      <c r="A340">
        <v>63</v>
      </c>
      <c r="B340">
        <v>1997</v>
      </c>
      <c r="C340" s="2">
        <v>0</v>
      </c>
      <c r="D340" s="6">
        <v>9.3892699999999996E-2</v>
      </c>
      <c r="E340" s="6">
        <v>0.25661610000000001</v>
      </c>
      <c r="F340" s="6">
        <v>3.9420499999999997E-2</v>
      </c>
      <c r="G340" s="6">
        <v>7.0842150000000004</v>
      </c>
      <c r="H340" s="6">
        <v>0.1205357</v>
      </c>
      <c r="I340">
        <f>$C$340*LN($T$340)+(1-$C$340)*LN(1-$T$340)</f>
        <v>-1.7175150190952646E-13</v>
      </c>
      <c r="Q340">
        <f>1/(1+EXP(-(0 + SUMPRODUCT($K$2:$O$2,$D$340:$H$340))))</f>
        <v>1.7180686678984838E-13</v>
      </c>
      <c r="S340">
        <f>EXP(-(0 + SUMPRODUCT($K$2:$O$2,$D$340:$H$340)))</f>
        <v>5820489126450.4199</v>
      </c>
      <c r="T340">
        <f>1/(1+$S$340)</f>
        <v>1.7180686678984838E-13</v>
      </c>
      <c r="U340">
        <f>IF(ISERROR($I$340), 0, $I$340)</f>
        <v>-1.7175150190952646E-13</v>
      </c>
    </row>
    <row r="341" spans="1:21" x14ac:dyDescent="0.25">
      <c r="A341">
        <v>63</v>
      </c>
      <c r="B341">
        <v>1998</v>
      </c>
      <c r="C341" s="2">
        <v>0</v>
      </c>
      <c r="D341" s="6">
        <v>0.1151549</v>
      </c>
      <c r="E341" s="6">
        <v>0.29753380000000001</v>
      </c>
      <c r="F341" s="6">
        <v>4.4184000000000001E-2</v>
      </c>
      <c r="G341" s="6">
        <v>6.9431979999999998</v>
      </c>
      <c r="H341" s="6">
        <v>0.1077574</v>
      </c>
      <c r="I341">
        <f>$C$341*LN($T$341)+(1-$C$341)*LN(1-$T$341)</f>
        <v>-2.8199664825482955E-13</v>
      </c>
      <c r="Q341">
        <f>1/(1+EXP(-(0 + SUMPRODUCT($K$2:$O$2,$D$341:$H$341))))</f>
        <v>2.820316342585456E-13</v>
      </c>
      <c r="S341">
        <f>EXP(-(0 + SUMPRODUCT($K$2:$O$2,$D$341:$H$341)))</f>
        <v>3545701540285.3442</v>
      </c>
      <c r="T341">
        <f>1/(1+$S$341)</f>
        <v>2.820316342585456E-13</v>
      </c>
      <c r="U341">
        <f>IF(ISERROR($I$341), 0, $I$341)</f>
        <v>-2.8199664825482955E-13</v>
      </c>
    </row>
    <row r="342" spans="1:21" x14ac:dyDescent="0.25">
      <c r="A342">
        <v>63</v>
      </c>
      <c r="B342">
        <v>1999</v>
      </c>
      <c r="C342" s="2">
        <v>0</v>
      </c>
      <c r="D342" s="6">
        <v>0.10971499999999999</v>
      </c>
      <c r="E342" s="6">
        <v>0.2973789</v>
      </c>
      <c r="F342" s="6">
        <v>4.0454299999999999E-2</v>
      </c>
      <c r="G342" s="6">
        <v>5.8827769999999999</v>
      </c>
      <c r="H342" s="6">
        <v>9.5808299999999999E-2</v>
      </c>
      <c r="I342">
        <f>$C$342*LN($T$342)+(1-$C$342)*LN(1-$T$342)</f>
        <v>-2.1327939414789009E-11</v>
      </c>
      <c r="Q342">
        <f>1/(1+EXP(-(0 + SUMPRODUCT($K$2:$O$2,$D$342:$H$342))))</f>
        <v>2.132798170073856E-11</v>
      </c>
      <c r="S342">
        <f>EXP(-(0 + SUMPRODUCT($K$2:$O$2,$D$342:$H$342)))</f>
        <v>46886761907.904457</v>
      </c>
      <c r="T342">
        <f>1/(1+$S$342)</f>
        <v>2.132798170073856E-11</v>
      </c>
      <c r="U342">
        <f>IF(ISERROR($I$342), 0, $I$342)</f>
        <v>-2.1327939414789009E-11</v>
      </c>
    </row>
    <row r="343" spans="1:21" x14ac:dyDescent="0.25">
      <c r="A343">
        <v>63</v>
      </c>
      <c r="B343">
        <v>2000</v>
      </c>
      <c r="C343" s="2">
        <v>0</v>
      </c>
      <c r="D343" s="6">
        <v>0.14100460000000001</v>
      </c>
      <c r="E343" s="6">
        <v>9.6374600000000005E-2</v>
      </c>
      <c r="F343" s="6">
        <v>6.8806599999999996E-2</v>
      </c>
      <c r="G343" s="6">
        <v>4.3216960000000002</v>
      </c>
      <c r="H343" s="6">
        <v>0.1108591</v>
      </c>
      <c r="I343">
        <f>$C$343*LN($T$343)+(1-$C$343)*LN(1-$T$343)</f>
        <v>-8.5027306668366189E-9</v>
      </c>
      <c r="Q343">
        <f>1/(1+EXP(-(0 + SUMPRODUCT($K$2:$O$2,$D$343:$H$343))))</f>
        <v>8.5027306519324621E-9</v>
      </c>
      <c r="S343">
        <f>EXP(-(0 + SUMPRODUCT($K$2:$O$2,$D$343:$H$343)))</f>
        <v>117609275.47081524</v>
      </c>
      <c r="T343">
        <f>1/(1+$S$343)</f>
        <v>8.5027306519324621E-9</v>
      </c>
      <c r="U343">
        <f>IF(ISERROR($I$343), 0, $I$343)</f>
        <v>-8.5027306668366189E-9</v>
      </c>
    </row>
    <row r="344" spans="1:21" x14ac:dyDescent="0.25">
      <c r="A344">
        <v>63</v>
      </c>
      <c r="B344">
        <v>2001</v>
      </c>
      <c r="C344" s="2">
        <v>0</v>
      </c>
      <c r="D344" s="6">
        <v>0.127304</v>
      </c>
      <c r="E344" s="6">
        <v>-0.13728989999999999</v>
      </c>
      <c r="F344" s="6">
        <v>2.8851000000000002E-2</v>
      </c>
      <c r="G344" s="6">
        <v>4.2823450000000003</v>
      </c>
      <c r="H344" s="6">
        <v>0.1168975</v>
      </c>
      <c r="I344">
        <f>$C$344*LN($T$344)+(1-$C$344)*LN(1-$T$344)</f>
        <v>-2.1054372245242237E-8</v>
      </c>
      <c r="Q344">
        <f>1/(1+EXP(-(0 + SUMPRODUCT($K$2:$O$2,$D$344:$H$344))))</f>
        <v>2.1054372073539404E-8</v>
      </c>
      <c r="S344">
        <f>EXP(-(0 + SUMPRODUCT($K$2:$O$2,$D$344:$H$344)))</f>
        <v>47496072.333707936</v>
      </c>
      <c r="T344">
        <f>1/(1+$S$344)</f>
        <v>2.1054372073539404E-8</v>
      </c>
      <c r="U344">
        <f>IF(ISERROR($I$344), 0, $I$344)</f>
        <v>-2.1054372245242237E-8</v>
      </c>
    </row>
    <row r="345" spans="1:21" x14ac:dyDescent="0.25">
      <c r="A345">
        <v>63</v>
      </c>
      <c r="B345">
        <v>2002</v>
      </c>
      <c r="C345" s="2">
        <v>0</v>
      </c>
      <c r="D345" s="6">
        <v>0.19598740000000001</v>
      </c>
      <c r="E345" s="6">
        <v>-0.1088884</v>
      </c>
      <c r="F345" s="6">
        <v>3.9818899999999997E-2</v>
      </c>
      <c r="G345" s="6">
        <v>4.3624749999999999</v>
      </c>
      <c r="H345" s="6">
        <v>0.1430633</v>
      </c>
      <c r="I345">
        <f>$C$345*LN($T$345)+(1-$C$345)*LN(1-$T$345)</f>
        <v>-1.2245730060572765E-8</v>
      </c>
      <c r="Q345">
        <f>1/(1+EXP(-(0 + SUMPRODUCT($K$2:$O$2,$D$345:$H$345))))</f>
        <v>1.2245729931083544E-8</v>
      </c>
      <c r="S345">
        <f>EXP(-(0 + SUMPRODUCT($K$2:$O$2,$D$345:$H$345)))</f>
        <v>81661117.253284603</v>
      </c>
      <c r="T345">
        <f>1/(1+$S$345)</f>
        <v>1.2245729931083544E-8</v>
      </c>
      <c r="U345">
        <f>IF(ISERROR($I$345), 0, $I$345)</f>
        <v>-1.2245730060572765E-8</v>
      </c>
    </row>
    <row r="346" spans="1:21" x14ac:dyDescent="0.25">
      <c r="A346">
        <v>63</v>
      </c>
      <c r="B346">
        <v>2003</v>
      </c>
      <c r="C346" s="2">
        <v>0</v>
      </c>
      <c r="D346" s="6">
        <v>0.2252343</v>
      </c>
      <c r="E346" s="6">
        <v>-0.10129009999999999</v>
      </c>
      <c r="F346" s="6">
        <v>3.9025799999999999E-2</v>
      </c>
      <c r="G346" s="6">
        <v>6.5302110000000004</v>
      </c>
      <c r="H346" s="6">
        <v>0.1255154</v>
      </c>
      <c r="I346">
        <f>$C$346*LN($T$346)+(1-$C$346)*LN(1-$T$346)</f>
        <v>-2.1819213102982007E-12</v>
      </c>
      <c r="Q346">
        <f>1/(1+EXP(-(0 + SUMPRODUCT($K$2:$O$2,$D$346:$H$346))))</f>
        <v>2.1819391768175471E-12</v>
      </c>
      <c r="S346">
        <f>EXP(-(0 + SUMPRODUCT($K$2:$O$2,$D$346:$H$346)))</f>
        <v>458307917389.50372</v>
      </c>
      <c r="T346">
        <f>1/(1+$S$346)</f>
        <v>2.1819391768175471E-12</v>
      </c>
      <c r="U346">
        <f>IF(ISERROR($I$346), 0, $I$346)</f>
        <v>-2.1819213102982007E-12</v>
      </c>
    </row>
    <row r="347" spans="1:21" x14ac:dyDescent="0.25">
      <c r="A347">
        <v>63</v>
      </c>
      <c r="B347">
        <v>2004</v>
      </c>
      <c r="C347" s="2">
        <v>0</v>
      </c>
      <c r="D347" s="6">
        <v>0.28891519999999998</v>
      </c>
      <c r="E347" s="6">
        <v>-6.16663E-2</v>
      </c>
      <c r="F347" s="6">
        <v>5.1513299999999998E-2</v>
      </c>
      <c r="G347" s="6">
        <v>4.7946160000000004</v>
      </c>
      <c r="H347" s="6">
        <v>0.1100164</v>
      </c>
      <c r="I347">
        <f>$C$347*LN($T$347)+(1-$C$347)*LN(1-$T$347)</f>
        <v>-1.9382702128777945E-9</v>
      </c>
      <c r="Q347">
        <f>1/(1+EXP(-(0 + SUMPRODUCT($K$2:$O$2,$D$347:$H$347))))</f>
        <v>1.9382701742027623E-9</v>
      </c>
      <c r="S347">
        <f>EXP(-(0 + SUMPRODUCT($K$2:$O$2,$D$347:$H$347)))</f>
        <v>515923946.70832914</v>
      </c>
      <c r="T347">
        <f>1/(1+$S$347)</f>
        <v>1.9382701742027623E-9</v>
      </c>
      <c r="U347">
        <f>IF(ISERROR($I$347), 0, $I$347)</f>
        <v>-1.9382702128777945E-9</v>
      </c>
    </row>
    <row r="348" spans="1:21" x14ac:dyDescent="0.25">
      <c r="A348">
        <v>64</v>
      </c>
      <c r="B348">
        <v>1999</v>
      </c>
      <c r="C348" s="2">
        <v>0</v>
      </c>
      <c r="D348" s="6">
        <v>0.3833511</v>
      </c>
      <c r="E348" s="6">
        <v>0.42472110000000002</v>
      </c>
      <c r="F348" s="6">
        <v>6.5228300000000003E-2</v>
      </c>
      <c r="G348" s="6">
        <v>1.9500679999999999</v>
      </c>
      <c r="H348" s="6">
        <v>0.16854720000000001</v>
      </c>
      <c r="I348">
        <f>$C$348*LN($T$348)+(1-$C$348)*LN(1-$T$348)</f>
        <v>-8.5150314194826348E-5</v>
      </c>
      <c r="Q348">
        <f>1/(1+EXP(-(0 + SUMPRODUCT($K$2:$O$2,$D$348:$H$348))))</f>
        <v>8.514668900972387E-5</v>
      </c>
      <c r="S348">
        <f>EXP(-(0 + SUMPRODUCT($K$2:$O$2,$D$348:$H$348)))</f>
        <v>11743.437882790706</v>
      </c>
      <c r="T348">
        <f>1/(1+$S$348)</f>
        <v>8.514668900972387E-5</v>
      </c>
      <c r="U348">
        <f>IF(ISERROR($I$348), 0, $I$348)</f>
        <v>-8.5150314194826348E-5</v>
      </c>
    </row>
    <row r="349" spans="1:21" x14ac:dyDescent="0.25">
      <c r="A349">
        <v>64</v>
      </c>
      <c r="B349">
        <v>2000</v>
      </c>
      <c r="C349" s="2">
        <v>0</v>
      </c>
      <c r="D349" s="6">
        <v>0.28978989999999999</v>
      </c>
      <c r="E349" s="6">
        <v>0.45515939999999999</v>
      </c>
      <c r="F349" s="6">
        <v>3.9649999999999998E-2</v>
      </c>
      <c r="G349" s="6">
        <v>1.0742750000000001</v>
      </c>
      <c r="H349" s="6">
        <v>0.1760748</v>
      </c>
      <c r="I349">
        <f>$C$349*LN($T$349)+(1-$C$349)*LN(1-$T$349)</f>
        <v>-3.8384966826154132E-3</v>
      </c>
      <c r="Q349">
        <f>1/(1+EXP(-(0 + SUMPRODUCT($K$2:$O$2,$D$349:$H$349))))</f>
        <v>3.8311390712903164E-3</v>
      </c>
      <c r="S349">
        <f>EXP(-(0 + SUMPRODUCT($K$2:$O$2,$D$349:$H$349)))</f>
        <v>260.01897670428417</v>
      </c>
      <c r="T349">
        <f>1/(1+$S$349)</f>
        <v>3.8311390712903164E-3</v>
      </c>
      <c r="U349">
        <f>IF(ISERROR($I$349), 0, $I$349)</f>
        <v>-3.8384966826154132E-3</v>
      </c>
    </row>
    <row r="350" spans="1:21" x14ac:dyDescent="0.25">
      <c r="A350">
        <v>64</v>
      </c>
      <c r="B350">
        <v>2001</v>
      </c>
      <c r="C350" s="2">
        <v>0</v>
      </c>
      <c r="D350" s="6">
        <v>0.27382020000000001</v>
      </c>
      <c r="E350" s="6">
        <v>0.43201440000000002</v>
      </c>
      <c r="F350" s="6">
        <v>4.1054500000000001E-2</v>
      </c>
      <c r="G350" s="6">
        <v>1.0293399999999999</v>
      </c>
      <c r="H350" s="6">
        <v>0.1765687</v>
      </c>
      <c r="I350">
        <f>$C$350*LN($T$350)+(1-$C$350)*LN(1-$T$350)</f>
        <v>-4.5669579310100997E-3</v>
      </c>
      <c r="Q350">
        <f>1/(1+EXP(-(0 + SUMPRODUCT($K$2:$O$2,$D$350:$H$350))))</f>
        <v>4.5565452361156916E-3</v>
      </c>
      <c r="S350">
        <f>EXP(-(0 + SUMPRODUCT($K$2:$O$2,$D$350:$H$350)))</f>
        <v>218.46451712448439</v>
      </c>
      <c r="T350">
        <f>1/(1+$S$350)</f>
        <v>4.5565452361156916E-3</v>
      </c>
      <c r="U350">
        <f>IF(ISERROR($I$350), 0, $I$350)</f>
        <v>-4.5669579310100997E-3</v>
      </c>
    </row>
    <row r="351" spans="1:21" x14ac:dyDescent="0.25">
      <c r="A351">
        <v>64</v>
      </c>
      <c r="B351">
        <v>2002</v>
      </c>
      <c r="C351" s="2">
        <v>0</v>
      </c>
      <c r="D351" s="6">
        <v>0.19179589999999999</v>
      </c>
      <c r="E351" s="6">
        <v>0.45602379999999998</v>
      </c>
      <c r="F351" s="6">
        <v>5.3587799999999998E-2</v>
      </c>
      <c r="G351" s="6">
        <v>1.060605</v>
      </c>
      <c r="H351" s="6">
        <v>0.1876632</v>
      </c>
      <c r="I351">
        <f>$C$351*LN($T$351)+(1-$C$351)*LN(1-$T$351)</f>
        <v>-3.1619999240202886E-3</v>
      </c>
      <c r="Q351">
        <f>1/(1+EXP(-(0 + SUMPRODUCT($K$2:$O$2,$D$351:$H$351))))</f>
        <v>3.1570060671721363E-3</v>
      </c>
      <c r="S351">
        <f>EXP(-(0 + SUMPRODUCT($K$2:$O$2,$D$351:$H$351)))</f>
        <v>315.7558055711126</v>
      </c>
      <c r="T351">
        <f>1/(1+$S$351)</f>
        <v>3.1570060671721363E-3</v>
      </c>
      <c r="U351">
        <f>IF(ISERROR($I$351), 0, $I$351)</f>
        <v>-3.1619999240202886E-3</v>
      </c>
    </row>
    <row r="352" spans="1:21" x14ac:dyDescent="0.25">
      <c r="A352">
        <v>64</v>
      </c>
      <c r="B352">
        <v>2003</v>
      </c>
      <c r="C352" s="2">
        <v>0</v>
      </c>
      <c r="D352" s="6">
        <v>0.21489179999999999</v>
      </c>
      <c r="E352" s="6">
        <v>0.52443980000000001</v>
      </c>
      <c r="F352" s="6">
        <v>5.6263199999999999E-2</v>
      </c>
      <c r="G352" s="6">
        <v>1.5386200000000001</v>
      </c>
      <c r="H352" s="6">
        <v>0.21181749999999999</v>
      </c>
      <c r="I352">
        <f>$C$352*LN($T$352)+(1-$C$352)*LN(1-$T$352)</f>
        <v>-4.0493854924542554E-4</v>
      </c>
      <c r="Q352">
        <f>1/(1+EXP(-(0 + SUMPRODUCT($K$2:$O$2,$D$352:$H$352))))</f>
        <v>4.048565726966421E-4</v>
      </c>
      <c r="S352">
        <f>EXP(-(0 + SUMPRODUCT($K$2:$O$2,$D$352:$H$352)))</f>
        <v>2469.0105356799954</v>
      </c>
      <c r="T352">
        <f>1/(1+$S$352)</f>
        <v>4.048565726966421E-4</v>
      </c>
      <c r="U352">
        <f>IF(ISERROR($I$352), 0, $I$352)</f>
        <v>-4.0493854924542554E-4</v>
      </c>
    </row>
    <row r="353" spans="1:21" x14ac:dyDescent="0.25">
      <c r="A353">
        <v>64</v>
      </c>
      <c r="B353">
        <v>2004</v>
      </c>
      <c r="C353" s="2">
        <v>0</v>
      </c>
      <c r="D353" s="6">
        <v>0.20833019999999999</v>
      </c>
      <c r="E353" s="6">
        <v>0.58425050000000001</v>
      </c>
      <c r="F353" s="6">
        <v>5.1084499999999998E-2</v>
      </c>
      <c r="G353" s="6">
        <v>2.1788379999999998</v>
      </c>
      <c r="H353" s="6">
        <v>0.22581799999999999</v>
      </c>
      <c r="I353">
        <f>$C$353*LN($T$353)+(1-$C$353)*LN(1-$T$353)</f>
        <v>-3.0943289984264091E-5</v>
      </c>
      <c r="Q353">
        <f>1/(1+EXP(-(0 + SUMPRODUCT($K$2:$O$2,$D$353:$H$353))))</f>
        <v>3.0942811245564814E-5</v>
      </c>
      <c r="S353">
        <f>EXP(-(0 + SUMPRODUCT($K$2:$O$2,$D$353:$H$353)))</f>
        <v>32316.684132314738</v>
      </c>
      <c r="T353">
        <f>1/(1+$S$353)</f>
        <v>3.0942811245564814E-5</v>
      </c>
      <c r="U353">
        <f>IF(ISERROR($I$353), 0, $I$353)</f>
        <v>-3.0943289984264091E-5</v>
      </c>
    </row>
    <row r="354" spans="1:21" x14ac:dyDescent="0.25">
      <c r="A354">
        <v>65</v>
      </c>
      <c r="B354">
        <v>1999</v>
      </c>
      <c r="C354" s="2">
        <v>0</v>
      </c>
      <c r="D354" s="6">
        <v>0.15237990000000001</v>
      </c>
      <c r="E354" s="6">
        <v>0.1412369</v>
      </c>
      <c r="F354" s="6">
        <v>7.5082599999999999E-2</v>
      </c>
      <c r="G354" s="6">
        <v>2.9317920000000002</v>
      </c>
      <c r="H354" s="6">
        <v>0.22451769999999999</v>
      </c>
      <c r="I354">
        <f>$C$354*LN($T$354)+(1-$C$354)*LN(1-$T$354)</f>
        <v>-1.5351292286553296E-6</v>
      </c>
      <c r="Q354">
        <f>1/(1+EXP(-(0 + SUMPRODUCT($K$2:$O$2,$D$354:$H$354))))</f>
        <v>1.5351280503874166E-6</v>
      </c>
      <c r="S354">
        <f>EXP(-(0 + SUMPRODUCT($K$2:$O$2,$D$354:$H$354)))</f>
        <v>651410.45701013831</v>
      </c>
      <c r="T354">
        <f>1/(1+$S$354)</f>
        <v>1.5351280503874166E-6</v>
      </c>
      <c r="U354">
        <f>IF(ISERROR($I$354), 0, $I$354)</f>
        <v>-1.5351292286553296E-6</v>
      </c>
    </row>
    <row r="355" spans="1:21" x14ac:dyDescent="0.25">
      <c r="A355">
        <v>65</v>
      </c>
      <c r="B355">
        <v>2000</v>
      </c>
      <c r="C355" s="2">
        <v>0</v>
      </c>
      <c r="D355" s="6">
        <v>6.76596E-2</v>
      </c>
      <c r="E355" s="6">
        <v>6.07942E-2</v>
      </c>
      <c r="F355" s="6">
        <v>6.2018400000000001E-2</v>
      </c>
      <c r="G355" s="6">
        <v>4.2816700000000001</v>
      </c>
      <c r="H355" s="6">
        <v>0.25008940000000002</v>
      </c>
      <c r="I355">
        <f>$C$355*LN($T$355)+(1-$C$355)*LN(1-$T$355)</f>
        <v>-8.2246679805216528E-9</v>
      </c>
      <c r="Q355">
        <f>1/(1+EXP(-(0 + SUMPRODUCT($K$2:$O$2,$D$355:$H$355))))</f>
        <v>8.224667909254893E-9</v>
      </c>
      <c r="S355">
        <f>EXP(-(0 + SUMPRODUCT($K$2:$O$2,$D$355:$H$355)))</f>
        <v>121585455.2194225</v>
      </c>
      <c r="T355">
        <f>1/(1+$S$355)</f>
        <v>8.224667909254893E-9</v>
      </c>
      <c r="U355">
        <f>IF(ISERROR($I$355), 0, $I$355)</f>
        <v>-8.2246679805216528E-9</v>
      </c>
    </row>
    <row r="356" spans="1:21" x14ac:dyDescent="0.25">
      <c r="A356">
        <v>65</v>
      </c>
      <c r="B356">
        <v>2001</v>
      </c>
      <c r="C356" s="2">
        <v>0</v>
      </c>
      <c r="D356" s="6">
        <v>9.6034099999999997E-2</v>
      </c>
      <c r="E356" s="6">
        <v>8.9211499999999999E-2</v>
      </c>
      <c r="F356" s="6">
        <v>7.1138900000000005E-2</v>
      </c>
      <c r="G356" s="6">
        <v>4.856789</v>
      </c>
      <c r="H356" s="6">
        <v>0.24189289999999999</v>
      </c>
      <c r="I356">
        <f>$C$356*LN($T$356)+(1-$C$356)*LN(1-$T$356)</f>
        <v>-7.2179207081760648E-10</v>
      </c>
      <c r="Q356">
        <f>1/(1+EXP(-(0 + SUMPRODUCT($K$2:$O$2,$D$356:$H$356))))</f>
        <v>7.217920790759764E-10</v>
      </c>
      <c r="S356">
        <f>EXP(-(0 + SUMPRODUCT($K$2:$O$2,$D$356:$H$356)))</f>
        <v>1385440528.1897631</v>
      </c>
      <c r="T356">
        <f>1/(1+$S$356)</f>
        <v>7.217920790759764E-10</v>
      </c>
      <c r="U356">
        <f>IF(ISERROR($I$356), 0, $I$356)</f>
        <v>-7.2179207081760648E-10</v>
      </c>
    </row>
    <row r="357" spans="1:21" x14ac:dyDescent="0.25">
      <c r="A357">
        <v>65</v>
      </c>
      <c r="B357">
        <v>2002</v>
      </c>
      <c r="C357" s="2">
        <v>0</v>
      </c>
      <c r="D357" s="6">
        <v>0.1212966</v>
      </c>
      <c r="E357" s="6">
        <v>5.3348E-2</v>
      </c>
      <c r="F357" s="6">
        <v>7.6365699999999995E-2</v>
      </c>
      <c r="G357" s="6">
        <v>1.7725489999999999</v>
      </c>
      <c r="H357" s="6">
        <v>0.20907709999999999</v>
      </c>
      <c r="I357">
        <f>$C$357*LN($T$357)+(1-$C$357)*LN(1-$T$357)</f>
        <v>-1.7284464298373235E-4</v>
      </c>
      <c r="Q357">
        <f>1/(1+EXP(-(0 + SUMPRODUCT($K$2:$O$2,$D$357:$H$357))))</f>
        <v>1.7282970620899606E-4</v>
      </c>
      <c r="S357">
        <f>EXP(-(0 + SUMPRODUCT($K$2:$O$2,$D$357:$H$357)))</f>
        <v>5785.0423531053157</v>
      </c>
      <c r="T357">
        <f>1/(1+$S$357)</f>
        <v>1.7282970620899606E-4</v>
      </c>
      <c r="U357">
        <f>IF(ISERROR($I$357), 0, $I$357)</f>
        <v>-1.7284464298373235E-4</v>
      </c>
    </row>
    <row r="358" spans="1:21" x14ac:dyDescent="0.25">
      <c r="A358">
        <v>65</v>
      </c>
      <c r="B358">
        <v>2003</v>
      </c>
      <c r="C358" s="2">
        <v>0</v>
      </c>
      <c r="D358" s="6">
        <v>0.14209160000000001</v>
      </c>
      <c r="E358" s="6">
        <v>9.81012E-2</v>
      </c>
      <c r="F358" s="6">
        <v>7.3698200000000005E-2</v>
      </c>
      <c r="G358" s="6">
        <v>1.8183180000000001</v>
      </c>
      <c r="H358" s="6">
        <v>0.2157162</v>
      </c>
      <c r="I358">
        <f>$C$358*LN($T$358)+(1-$C$358)*LN(1-$T$358)</f>
        <v>-1.4270653024131593E-4</v>
      </c>
      <c r="Q358">
        <f>1/(1+EXP(-(0 + SUMPRODUCT($K$2:$O$2,$D$358:$H$358))))</f>
        <v>1.4269634814877648E-4</v>
      </c>
      <c r="S358">
        <f>EXP(-(0 + SUMPRODUCT($K$2:$O$2,$D$358:$H$358)))</f>
        <v>7006.8878189467823</v>
      </c>
      <c r="T358">
        <f>1/(1+$S$358)</f>
        <v>1.4269634814877648E-4</v>
      </c>
      <c r="U358">
        <f>IF(ISERROR($I$358), 0, $I$358)</f>
        <v>-1.4270653024131593E-4</v>
      </c>
    </row>
    <row r="359" spans="1:21" x14ac:dyDescent="0.25">
      <c r="A359">
        <v>65</v>
      </c>
      <c r="B359">
        <v>2004</v>
      </c>
      <c r="C359" s="2">
        <v>0</v>
      </c>
      <c r="D359" s="6">
        <v>0.15050659999999999</v>
      </c>
      <c r="E359" s="6">
        <v>9.1994099999999995E-2</v>
      </c>
      <c r="F359" s="6">
        <v>5.6694099999999997E-2</v>
      </c>
      <c r="G359" s="6">
        <v>2.0554610000000002</v>
      </c>
      <c r="H359" s="6">
        <v>0.20934349999999999</v>
      </c>
      <c r="I359">
        <f>$C$359*LN($T$359)+(1-$C$359)*LN(1-$T$359)</f>
        <v>-7.1905111442166486E-5</v>
      </c>
      <c r="Q359">
        <f>1/(1+EXP(-(0 + SUMPRODUCT($K$2:$O$2,$D$359:$H$359))))</f>
        <v>7.1902526331561685E-5</v>
      </c>
      <c r="S359">
        <f>EXP(-(0 + SUMPRODUCT($K$2:$O$2,$D$359:$H$359)))</f>
        <v>13906.717169612844</v>
      </c>
      <c r="T359">
        <f>1/(1+$S$359)</f>
        <v>7.1902526331561685E-5</v>
      </c>
      <c r="U359">
        <f>IF(ISERROR($I$359), 0, $I$359)</f>
        <v>-7.1905111442166486E-5</v>
      </c>
    </row>
    <row r="360" spans="1:21" x14ac:dyDescent="0.25">
      <c r="A360">
        <v>66</v>
      </c>
      <c r="B360">
        <v>1999</v>
      </c>
      <c r="C360" s="2">
        <v>0</v>
      </c>
      <c r="D360" s="6">
        <v>0.1185789</v>
      </c>
      <c r="E360" s="6">
        <v>0.55898539999999997</v>
      </c>
      <c r="F360" s="6">
        <v>7.1512500000000007E-2</v>
      </c>
      <c r="G360" s="6">
        <v>2.6515949999999999</v>
      </c>
      <c r="H360" s="6">
        <v>0.2314988</v>
      </c>
      <c r="I360">
        <f>$C$360*LN($T$360)+(1-$C$360)*LN(1-$T$360)</f>
        <v>-3.4317280278294196E-6</v>
      </c>
      <c r="Q360">
        <f>1/(1+EXP(-(0 + SUMPRODUCT($K$2:$O$2,$D$360:$H$360))))</f>
        <v>3.4317221394575143E-6</v>
      </c>
      <c r="S360">
        <f>EXP(-(0 + SUMPRODUCT($K$2:$O$2,$D$360:$H$360)))</f>
        <v>291397.88352326793</v>
      </c>
      <c r="T360">
        <f>1/(1+$S$360)</f>
        <v>3.4317221394575143E-6</v>
      </c>
      <c r="U360">
        <f>IF(ISERROR($I$360), 0, $I$360)</f>
        <v>-3.4317280278294196E-6</v>
      </c>
    </row>
    <row r="361" spans="1:21" x14ac:dyDescent="0.25">
      <c r="A361">
        <v>66</v>
      </c>
      <c r="B361">
        <v>2000</v>
      </c>
      <c r="C361" s="2">
        <v>0</v>
      </c>
      <c r="D361" s="6">
        <v>0.1050831</v>
      </c>
      <c r="E361" s="6">
        <v>0.58511659999999999</v>
      </c>
      <c r="F361" s="6">
        <v>5.9782000000000002E-2</v>
      </c>
      <c r="G361" s="6">
        <v>2.6622300000000001</v>
      </c>
      <c r="H361" s="6">
        <v>0.23866390000000001</v>
      </c>
      <c r="I361">
        <f>$C$361*LN($T$361)+(1-$C$361)*LN(1-$T$361)</f>
        <v>-3.735936616584927E-6</v>
      </c>
      <c r="Q361">
        <f>1/(1+EXP(-(0 + SUMPRODUCT($K$2:$O$2,$D$361:$H$361))))</f>
        <v>3.73592963796845E-6</v>
      </c>
      <c r="S361">
        <f>EXP(-(0 + SUMPRODUCT($K$2:$O$2,$D$361:$H$361)))</f>
        <v>267669.99407787214</v>
      </c>
      <c r="T361">
        <f>1/(1+$S$361)</f>
        <v>3.73592963796845E-6</v>
      </c>
      <c r="U361">
        <f>IF(ISERROR($I$361), 0, $I$361)</f>
        <v>-3.735936616584927E-6</v>
      </c>
    </row>
    <row r="362" spans="1:21" x14ac:dyDescent="0.25">
      <c r="A362">
        <v>66</v>
      </c>
      <c r="B362">
        <v>2001</v>
      </c>
      <c r="C362" s="2">
        <v>0</v>
      </c>
      <c r="D362" s="6">
        <v>0.12632570000000001</v>
      </c>
      <c r="E362" s="6">
        <v>0.60012120000000002</v>
      </c>
      <c r="F362" s="6">
        <v>6.7106499999999999E-2</v>
      </c>
      <c r="G362" s="6">
        <v>3.9022260000000002</v>
      </c>
      <c r="H362" s="6">
        <v>0.24099419999999999</v>
      </c>
      <c r="I362">
        <f>$C$362*LN($T$362)+(1-$C$362)*LN(1-$T$362)</f>
        <v>-2.3141746342754081E-8</v>
      </c>
      <c r="Q362">
        <f>1/(1+EXP(-(0 + SUMPRODUCT($K$2:$O$2,$D$362:$H$362))))</f>
        <v>2.3141746116119507E-8</v>
      </c>
      <c r="S362">
        <f>EXP(-(0 + SUMPRODUCT($K$2:$O$2,$D$362:$H$362)))</f>
        <v>43211950.033523984</v>
      </c>
      <c r="T362">
        <f>1/(1+$S$362)</f>
        <v>2.3141746116119507E-8</v>
      </c>
      <c r="U362">
        <f>IF(ISERROR($I$362), 0, $I$362)</f>
        <v>-2.3141746342754081E-8</v>
      </c>
    </row>
    <row r="363" spans="1:21" x14ac:dyDescent="0.25">
      <c r="A363">
        <v>66</v>
      </c>
      <c r="B363">
        <v>2002</v>
      </c>
      <c r="C363" s="2">
        <v>0</v>
      </c>
      <c r="D363" s="6">
        <v>0.15209800000000001</v>
      </c>
      <c r="E363" s="6">
        <v>0.63693489999999997</v>
      </c>
      <c r="F363" s="6">
        <v>6.0526099999999999E-2</v>
      </c>
      <c r="G363" s="6">
        <v>2.8837920000000001</v>
      </c>
      <c r="H363" s="6">
        <v>0.23544309999999999</v>
      </c>
      <c r="I363">
        <f>$C$363*LN($T$363)+(1-$C$363)*LN(1-$T$363)</f>
        <v>-1.4847643008734297E-6</v>
      </c>
      <c r="Q363">
        <f>1/(1+EXP(-(0 + SUMPRODUCT($K$2:$O$2,$D$363:$H$363))))</f>
        <v>1.4847631985789174E-6</v>
      </c>
      <c r="S363">
        <f>EXP(-(0 + SUMPRODUCT($K$2:$O$2,$D$363:$H$363)))</f>
        <v>673507.07250416127</v>
      </c>
      <c r="T363">
        <f>1/(1+$S$363)</f>
        <v>1.4847631985789174E-6</v>
      </c>
      <c r="U363">
        <f>IF(ISERROR($I$363), 0, $I$363)</f>
        <v>-1.4847643008734297E-6</v>
      </c>
    </row>
    <row r="364" spans="1:21" x14ac:dyDescent="0.25">
      <c r="A364">
        <v>66</v>
      </c>
      <c r="B364">
        <v>2003</v>
      </c>
      <c r="C364" s="2">
        <v>0</v>
      </c>
      <c r="D364" s="6">
        <v>0.26225939999999998</v>
      </c>
      <c r="E364" s="6">
        <v>0.69388470000000002</v>
      </c>
      <c r="F364" s="6">
        <v>6.1128500000000002E-2</v>
      </c>
      <c r="G364" s="6">
        <v>3.4625840000000001</v>
      </c>
      <c r="H364" s="6">
        <v>0.23008410000000001</v>
      </c>
      <c r="I364">
        <f>$C$364*LN($T$364)+(1-$C$364)*LN(1-$T$364)</f>
        <v>-1.4358650022872988E-7</v>
      </c>
      <c r="Q364">
        <f>1/(1+EXP(-(0 + SUMPRODUCT($K$2:$O$2,$D$364:$H$364))))</f>
        <v>1.4358648994504938E-7</v>
      </c>
      <c r="S364">
        <f>EXP(-(0 + SUMPRODUCT($K$2:$O$2,$D$364:$H$364)))</f>
        <v>6964442.5237792954</v>
      </c>
      <c r="T364">
        <f>1/(1+$S$364)</f>
        <v>1.4358648994504938E-7</v>
      </c>
      <c r="U364">
        <f>IF(ISERROR($I$364), 0, $I$364)</f>
        <v>-1.4358650022872988E-7</v>
      </c>
    </row>
    <row r="365" spans="1:21" x14ac:dyDescent="0.25">
      <c r="A365">
        <v>66</v>
      </c>
      <c r="B365">
        <v>2004</v>
      </c>
      <c r="C365" s="2">
        <v>0</v>
      </c>
      <c r="D365" s="6">
        <v>0.31526029999999999</v>
      </c>
      <c r="E365" s="6">
        <v>0.73763939999999995</v>
      </c>
      <c r="F365" s="6">
        <v>5.7246199999999997E-2</v>
      </c>
      <c r="G365" s="6">
        <v>4.8542240000000003</v>
      </c>
      <c r="H365" s="6">
        <v>0.25003300000000001</v>
      </c>
      <c r="I365">
        <f>$C$365*LN($T$365)+(1-$C$365)*LN(1-$T$365)</f>
        <v>-5.386966429939874E-10</v>
      </c>
      <c r="Q365">
        <f>1/(1+EXP(-(0 + SUMPRODUCT($K$2:$O$2,$D$365:$H$365))))</f>
        <v>5.3869665537215393E-10</v>
      </c>
      <c r="S365">
        <f>EXP(-(0 + SUMPRODUCT($K$2:$O$2,$D$365:$H$365)))</f>
        <v>1856332296.6437614</v>
      </c>
      <c r="T365">
        <f>1/(1+$S$365)</f>
        <v>5.3869665537215393E-10</v>
      </c>
      <c r="U365">
        <f>IF(ISERROR($I$365), 0, $I$365)</f>
        <v>-5.386966429939874E-10</v>
      </c>
    </row>
    <row r="366" spans="1:21" x14ac:dyDescent="0.25">
      <c r="A366">
        <v>67</v>
      </c>
      <c r="B366">
        <v>1999</v>
      </c>
      <c r="C366" s="2">
        <v>0</v>
      </c>
      <c r="D366" s="6">
        <v>-1.23149E-2</v>
      </c>
      <c r="E366" s="6">
        <v>7.3664900000000005E-2</v>
      </c>
      <c r="F366" s="6">
        <v>7.1138000000000007E-2</v>
      </c>
      <c r="G366" s="6">
        <v>2.0747330000000002</v>
      </c>
      <c r="H366" s="6">
        <v>0.25442219999999999</v>
      </c>
      <c r="I366">
        <f>$C$366*LN($T$366)+(1-$C$366)*LN(1-$T$366)</f>
        <v>-4.7918236084322391E-5</v>
      </c>
      <c r="Q366">
        <f>1/(1+EXP(-(0 + SUMPRODUCT($K$2:$O$2,$D$366:$H$366))))</f>
        <v>4.7917088024021383E-5</v>
      </c>
      <c r="S366">
        <f>EXP(-(0 + SUMPRODUCT($K$2:$O$2,$D$366:$H$366)))</f>
        <v>20868.381701548486</v>
      </c>
      <c r="T366">
        <f>1/(1+$S$366)</f>
        <v>4.7917088024021383E-5</v>
      </c>
      <c r="U366">
        <f>IF(ISERROR($I$366), 0, $I$366)</f>
        <v>-4.7918236084322391E-5</v>
      </c>
    </row>
    <row r="367" spans="1:21" x14ac:dyDescent="0.25">
      <c r="A367">
        <v>68</v>
      </c>
      <c r="B367">
        <v>1999</v>
      </c>
      <c r="C367" s="2">
        <v>0</v>
      </c>
      <c r="D367" s="6">
        <v>3.1482900000000001E-2</v>
      </c>
      <c r="E367" s="6">
        <v>0.25143300000000002</v>
      </c>
      <c r="F367" s="6">
        <v>4.5379200000000001E-2</v>
      </c>
      <c r="G367" s="6">
        <v>4.4205290000000002</v>
      </c>
      <c r="H367" s="6">
        <v>0.15386459999999999</v>
      </c>
      <c r="I367">
        <f>$C$367*LN($T$367)+(1-$C$367)*LN(1-$T$367)</f>
        <v>-6.2457821332278503E-9</v>
      </c>
      <c r="Q367">
        <f>1/(1+EXP(-(0 + SUMPRODUCT($K$2:$O$2,$D$367:$H$367))))</f>
        <v>6.2457821547009023E-9</v>
      </c>
      <c r="S367">
        <f>EXP(-(0 + SUMPRODUCT($K$2:$O$2,$D$367:$H$367)))</f>
        <v>160108048.75760284</v>
      </c>
      <c r="T367">
        <f>1/(1+$S$367)</f>
        <v>6.2457821547009023E-9</v>
      </c>
      <c r="U367">
        <f>IF(ISERROR($I$367), 0, $I$367)</f>
        <v>-6.2457821332278503E-9</v>
      </c>
    </row>
    <row r="368" spans="1:21" x14ac:dyDescent="0.25">
      <c r="A368">
        <v>68</v>
      </c>
      <c r="B368">
        <v>2000</v>
      </c>
      <c r="C368" s="2">
        <v>0</v>
      </c>
      <c r="D368" s="6">
        <v>-6.2114900000000001E-2</v>
      </c>
      <c r="E368" s="6">
        <v>5.8945299999999999E-2</v>
      </c>
      <c r="F368" s="6">
        <v>3.2893600000000002E-2</v>
      </c>
      <c r="G368" s="6">
        <v>1.088192</v>
      </c>
      <c r="H368" s="6">
        <v>0.12856899999999999</v>
      </c>
      <c r="I368">
        <f>$C$368*LN($T$368)+(1-$C$368)*LN(1-$T$368)</f>
        <v>-5.6519076992405876E-3</v>
      </c>
      <c r="Q368">
        <f>1/(1+EXP(-(0 + SUMPRODUCT($K$2:$O$2,$D$368:$H$368))))</f>
        <v>5.6359657172642746E-3</v>
      </c>
      <c r="S368">
        <f>EXP(-(0 + SUMPRODUCT($K$2:$O$2,$D$368:$H$368)))</f>
        <v>176.43188127223118</v>
      </c>
      <c r="T368">
        <f>1/(1+$S$368)</f>
        <v>5.6359657172642746E-3</v>
      </c>
      <c r="U368">
        <f>IF(ISERROR($I$368), 0, $I$368)</f>
        <v>-5.6519076992405876E-3</v>
      </c>
    </row>
    <row r="369" spans="1:21" x14ac:dyDescent="0.25">
      <c r="A369">
        <v>68</v>
      </c>
      <c r="B369">
        <v>2001</v>
      </c>
      <c r="C369" s="2">
        <v>0</v>
      </c>
      <c r="D369" s="6">
        <v>-7.3574299999999995E-2</v>
      </c>
      <c r="E369" s="6">
        <v>5.9756499999999997E-2</v>
      </c>
      <c r="F369" s="6">
        <v>4.7843200000000002E-2</v>
      </c>
      <c r="G369" s="6">
        <v>0.82447269999999995</v>
      </c>
      <c r="H369" s="6">
        <v>0.1158838</v>
      </c>
      <c r="I369">
        <f>$C$369*LN($T$369)+(1-$C$369)*LN(1-$T$369)</f>
        <v>-1.3390501494381592E-2</v>
      </c>
      <c r="Q369">
        <f>1/(1+EXP(-(0 + SUMPRODUCT($K$2:$O$2,$D$369:$H$369))))</f>
        <v>1.3301247558384428E-2</v>
      </c>
      <c r="S369">
        <f>EXP(-(0 + SUMPRODUCT($K$2:$O$2,$D$369:$H$369)))</f>
        <v>74.180917850795964</v>
      </c>
      <c r="T369">
        <f>1/(1+$S$369)</f>
        <v>1.3301247558384428E-2</v>
      </c>
      <c r="U369">
        <f>IF(ISERROR($I$369), 0, $I$369)</f>
        <v>-1.3390501494381592E-2</v>
      </c>
    </row>
    <row r="370" spans="1:21" x14ac:dyDescent="0.25">
      <c r="A370">
        <v>68</v>
      </c>
      <c r="B370">
        <v>2002</v>
      </c>
      <c r="C370" s="2">
        <v>0</v>
      </c>
      <c r="D370" s="6">
        <v>-2.7499599999999999E-2</v>
      </c>
      <c r="E370" s="6">
        <v>-0.1260385</v>
      </c>
      <c r="F370" s="6">
        <v>5.9821899999999997E-2</v>
      </c>
      <c r="G370" s="6">
        <v>1.013938</v>
      </c>
      <c r="H370" s="6">
        <v>0.1703923</v>
      </c>
      <c r="I370">
        <f>$C$370*LN($T$370)+(1-$C$370)*LN(1-$T$370)</f>
        <v>-5.5531378803994986E-3</v>
      </c>
      <c r="Q370">
        <f>1/(1+EXP(-(0 + SUMPRODUCT($K$2:$O$2,$D$370:$H$370))))</f>
        <v>5.5377477113286826E-3</v>
      </c>
      <c r="S370">
        <f>EXP(-(0 + SUMPRODUCT($K$2:$O$2,$D$370:$H$370)))</f>
        <v>179.57882954008176</v>
      </c>
      <c r="T370">
        <f>1/(1+$S$370)</f>
        <v>5.5377477113286826E-3</v>
      </c>
      <c r="U370">
        <f>IF(ISERROR($I$370), 0, $I$370)</f>
        <v>-5.5531378803994986E-3</v>
      </c>
    </row>
    <row r="371" spans="1:21" x14ac:dyDescent="0.25">
      <c r="A371">
        <v>68</v>
      </c>
      <c r="B371">
        <v>2003</v>
      </c>
      <c r="C371" s="2">
        <v>0</v>
      </c>
      <c r="D371" s="6">
        <v>-1.06835E-2</v>
      </c>
      <c r="E371" s="6">
        <v>-0.1132094</v>
      </c>
      <c r="F371" s="6">
        <v>5.0565600000000002E-2</v>
      </c>
      <c r="G371" s="6">
        <v>1.0725629999999999</v>
      </c>
      <c r="H371" s="6">
        <v>0.16937630000000001</v>
      </c>
      <c r="I371">
        <f>$C$371*LN($T$371)+(1-$C$371)*LN(1-$T$371)</f>
        <v>-4.9927277490613257E-3</v>
      </c>
      <c r="Q371">
        <f>1/(1+EXP(-(0 + SUMPRODUCT($K$2:$O$2,$D$371:$H$371))))</f>
        <v>4.9802848005708333E-3</v>
      </c>
      <c r="S371">
        <f>EXP(-(0 + SUMPRODUCT($K$2:$O$2,$D$371:$H$371)))</f>
        <v>199.79172979934427</v>
      </c>
      <c r="T371">
        <f>1/(1+$S$371)</f>
        <v>4.9802848005708333E-3</v>
      </c>
      <c r="U371">
        <f>IF(ISERROR($I$371), 0, $I$371)</f>
        <v>-4.9927277490613257E-3</v>
      </c>
    </row>
    <row r="372" spans="1:21" x14ac:dyDescent="0.25">
      <c r="A372">
        <v>68</v>
      </c>
      <c r="B372">
        <v>2004</v>
      </c>
      <c r="C372" s="2">
        <v>0</v>
      </c>
      <c r="D372" s="6">
        <v>-8.5240000000000003E-3</v>
      </c>
      <c r="E372" s="6">
        <v>-0.1164335</v>
      </c>
      <c r="F372" s="6">
        <v>4.5437699999999998E-2</v>
      </c>
      <c r="G372" s="6">
        <v>1.1036570000000001</v>
      </c>
      <c r="H372" s="6">
        <v>0.18613370000000001</v>
      </c>
      <c r="I372">
        <f>$C$372*LN($T$372)+(1-$C$372)*LN(1-$T$372)</f>
        <v>-4.5897402772576024E-3</v>
      </c>
      <c r="Q372">
        <f>1/(1+EXP(-(0 + SUMPRODUCT($K$2:$O$2,$D$372:$H$372))))</f>
        <v>4.5792235152387452E-3</v>
      </c>
      <c r="S372">
        <f>EXP(-(0 + SUMPRODUCT($K$2:$O$2,$D$372:$H$372)))</f>
        <v>217.37763469553275</v>
      </c>
      <c r="T372">
        <f>1/(1+$S$372)</f>
        <v>4.5792235152387452E-3</v>
      </c>
      <c r="U372">
        <f>IF(ISERROR($I$372), 0, $I$372)</f>
        <v>-4.5897402772576024E-3</v>
      </c>
    </row>
    <row r="373" spans="1:21" x14ac:dyDescent="0.25">
      <c r="A373">
        <v>69</v>
      </c>
      <c r="B373">
        <v>1999</v>
      </c>
      <c r="C373" s="2">
        <v>0</v>
      </c>
      <c r="D373" s="6">
        <v>-0.10833329999999999</v>
      </c>
      <c r="E373" s="6">
        <v>0.29032809999999998</v>
      </c>
      <c r="F373" s="6">
        <v>8.1907800000000003E-2</v>
      </c>
      <c r="G373" s="6">
        <v>3.1082689999999999</v>
      </c>
      <c r="H373" s="6">
        <v>0.18092949999999999</v>
      </c>
      <c r="I373">
        <f>$C$373*LN($T$373)+(1-$C$373)*LN(1-$T$373)</f>
        <v>-6.2679476435083166E-7</v>
      </c>
      <c r="Q373">
        <f>1/(1+EXP(-(0 + SUMPRODUCT($K$2:$O$2,$D$373:$H$373))))</f>
        <v>6.2679456792839434E-7</v>
      </c>
      <c r="S373">
        <f>EXP(-(0 + SUMPRODUCT($K$2:$O$2,$D$373:$H$373)))</f>
        <v>1595418.0593978488</v>
      </c>
      <c r="T373">
        <f>1/(1+$S$373)</f>
        <v>6.2679456792839434E-7</v>
      </c>
      <c r="U373">
        <f>IF(ISERROR($I$373), 0, $I$373)</f>
        <v>-6.2679476435083166E-7</v>
      </c>
    </row>
    <row r="374" spans="1:21" x14ac:dyDescent="0.25">
      <c r="A374">
        <v>69</v>
      </c>
      <c r="B374">
        <v>2000</v>
      </c>
      <c r="C374" s="2">
        <v>0</v>
      </c>
      <c r="D374" s="6">
        <v>-9.9961300000000003E-2</v>
      </c>
      <c r="E374" s="6">
        <v>0.29538189999999998</v>
      </c>
      <c r="F374" s="6">
        <v>6.4254900000000004E-2</v>
      </c>
      <c r="G374" s="6">
        <v>2.2728199999999998</v>
      </c>
      <c r="H374" s="6">
        <v>0.1336128</v>
      </c>
      <c r="I374">
        <f>$C$374*LN($T$374)+(1-$C$374)*LN(1-$T$374)</f>
        <v>-2.5348485094401793E-5</v>
      </c>
      <c r="Q374">
        <f>1/(1+EXP(-(0 + SUMPRODUCT($K$2:$O$2,$D$374:$H$374))))</f>
        <v>2.5348163824225627E-5</v>
      </c>
      <c r="S374">
        <f>EXP(-(0 + SUMPRODUCT($K$2:$O$2,$D$374:$H$374)))</f>
        <v>39449.589278750231</v>
      </c>
      <c r="T374">
        <f>1/(1+$S$374)</f>
        <v>2.5348163824225627E-5</v>
      </c>
      <c r="U374">
        <f>IF(ISERROR($I$374), 0, $I$374)</f>
        <v>-2.5348485094401793E-5</v>
      </c>
    </row>
    <row r="375" spans="1:21" x14ac:dyDescent="0.25">
      <c r="A375">
        <v>69</v>
      </c>
      <c r="B375">
        <v>2001</v>
      </c>
      <c r="C375" s="2">
        <v>0</v>
      </c>
      <c r="D375" s="6">
        <v>-1.6562299999999999E-2</v>
      </c>
      <c r="E375" s="6">
        <v>0.32004159999999998</v>
      </c>
      <c r="F375" s="6">
        <v>7.6657600000000006E-2</v>
      </c>
      <c r="G375" s="6">
        <v>2.1734330000000002</v>
      </c>
      <c r="H375" s="6">
        <v>0.1486973</v>
      </c>
      <c r="I375">
        <f>$C$375*LN($T$375)+(1-$C$375)*LN(1-$T$375)</f>
        <v>-3.0569816868406587E-5</v>
      </c>
      <c r="Q375">
        <f>1/(1+EXP(-(0 + SUMPRODUCT($K$2:$O$2,$D$375:$H$375))))</f>
        <v>3.056934961634597E-5</v>
      </c>
      <c r="S375">
        <f>EXP(-(0 + SUMPRODUCT($K$2:$O$2,$D$375:$H$375)))</f>
        <v>32711.504928965922</v>
      </c>
      <c r="T375">
        <f>1/(1+$S$375)</f>
        <v>3.056934961634597E-5</v>
      </c>
      <c r="U375">
        <f>IF(ISERROR($I$375), 0, $I$375)</f>
        <v>-3.0569816868406587E-5</v>
      </c>
    </row>
    <row r="376" spans="1:21" x14ac:dyDescent="0.25">
      <c r="A376">
        <v>69</v>
      </c>
      <c r="B376">
        <v>2002</v>
      </c>
      <c r="C376" s="2">
        <v>0</v>
      </c>
      <c r="D376" s="6">
        <v>4.3800000000000002E-3</v>
      </c>
      <c r="E376" s="6">
        <v>0.32967580000000002</v>
      </c>
      <c r="F376" s="6">
        <v>5.5579200000000002E-2</v>
      </c>
      <c r="G376" s="6">
        <v>1.536754</v>
      </c>
      <c r="H376" s="6">
        <v>0.14881269999999999</v>
      </c>
      <c r="I376">
        <f>$C$376*LN($T$376)+(1-$C$376)*LN(1-$T$376)</f>
        <v>-5.2774982003153388E-4</v>
      </c>
      <c r="Q376">
        <f>1/(1+EXP(-(0 + SUMPRODUCT($K$2:$O$2,$D$376:$H$376))))</f>
        <v>5.276105845901485E-4</v>
      </c>
      <c r="S376">
        <f>EXP(-(0 + SUMPRODUCT($K$2:$O$2,$D$376:$H$376)))</f>
        <v>1894.3372604850354</v>
      </c>
      <c r="T376">
        <f>1/(1+$S$376)</f>
        <v>5.276105845901485E-4</v>
      </c>
      <c r="U376">
        <f>IF(ISERROR($I$376), 0, $I$376)</f>
        <v>-5.2774982003153388E-4</v>
      </c>
    </row>
    <row r="377" spans="1:21" x14ac:dyDescent="0.25">
      <c r="A377">
        <v>69</v>
      </c>
      <c r="B377">
        <v>2003</v>
      </c>
      <c r="C377" s="2">
        <v>0</v>
      </c>
      <c r="D377" s="6">
        <v>3.9497200000000003E-2</v>
      </c>
      <c r="E377" s="6">
        <v>0.34403980000000001</v>
      </c>
      <c r="F377" s="6">
        <v>6.8530800000000003E-2</v>
      </c>
      <c r="G377" s="6">
        <v>1.7790109999999999</v>
      </c>
      <c r="H377" s="6">
        <v>0.1352333</v>
      </c>
      <c r="I377">
        <f>$C$377*LN($T$377)+(1-$C$377)*LN(1-$T$377)</f>
        <v>-1.7054936756836928E-4</v>
      </c>
      <c r="Q377">
        <f>1/(1+EXP(-(0 + SUMPRODUCT($K$2:$O$2,$D$377:$H$377))))</f>
        <v>1.705348248517472E-4</v>
      </c>
      <c r="S377">
        <f>EXP(-(0 + SUMPRODUCT($K$2:$O$2,$D$377:$H$377)))</f>
        <v>5862.9049289160748</v>
      </c>
      <c r="T377">
        <f>1/(1+$S$377)</f>
        <v>1.705348248517472E-4</v>
      </c>
      <c r="U377">
        <f>IF(ISERROR($I$377), 0, $I$377)</f>
        <v>-1.7054936756836928E-4</v>
      </c>
    </row>
    <row r="378" spans="1:21" x14ac:dyDescent="0.25">
      <c r="A378">
        <v>69</v>
      </c>
      <c r="B378">
        <v>2004</v>
      </c>
      <c r="C378" s="2">
        <v>0</v>
      </c>
      <c r="D378" s="6">
        <v>-5.7111599999999998E-2</v>
      </c>
      <c r="E378" s="6">
        <v>0.33628940000000002</v>
      </c>
      <c r="F378" s="6">
        <v>5.8042900000000001E-2</v>
      </c>
      <c r="G378" s="6">
        <v>1.422177</v>
      </c>
      <c r="H378" s="6">
        <v>0.11590979999999999</v>
      </c>
      <c r="I378">
        <f>$C$378*LN($T$378)+(1-$C$378)*LN(1-$T$378)</f>
        <v>-8.4846871565546231E-4</v>
      </c>
      <c r="Q378">
        <f>1/(1+EXP(-(0 + SUMPRODUCT($K$2:$O$2,$D$378:$H$378))))</f>
        <v>8.4810886785514612E-4</v>
      </c>
      <c r="S378">
        <f>EXP(-(0 + SUMPRODUCT($K$2:$O$2,$D$378:$H$378)))</f>
        <v>1178.0939086971041</v>
      </c>
      <c r="T378">
        <f>1/(1+$S$378)</f>
        <v>8.4810886785514612E-4</v>
      </c>
      <c r="U378">
        <f>IF(ISERROR($I$378), 0, $I$378)</f>
        <v>-8.4846871565546231E-4</v>
      </c>
    </row>
    <row r="379" spans="1:21" x14ac:dyDescent="0.25">
      <c r="A379">
        <v>70</v>
      </c>
      <c r="B379">
        <v>1999</v>
      </c>
      <c r="C379" s="2">
        <v>0</v>
      </c>
      <c r="D379" s="6">
        <v>5.3413799999999997E-2</v>
      </c>
      <c r="E379" s="6">
        <v>0.1121973</v>
      </c>
      <c r="F379" s="6">
        <v>5.08761E-2</v>
      </c>
      <c r="G379" s="6">
        <v>0.7646733</v>
      </c>
      <c r="H379" s="6">
        <v>0.1263842</v>
      </c>
      <c r="I379">
        <f>$C$379*LN($T$379)+(1-$C$379)*LN(1-$T$379)</f>
        <v>-1.5700656572899211E-2</v>
      </c>
      <c r="Q379">
        <f>1/(1+EXP(-(0 + SUMPRODUCT($K$2:$O$2,$D$379:$H$379))))</f>
        <v>1.5578043803530032E-2</v>
      </c>
      <c r="S379">
        <f>EXP(-(0 + SUMPRODUCT($K$2:$O$2,$D$379:$H$379)))</f>
        <v>63.192912320184703</v>
      </c>
      <c r="T379">
        <f>1/(1+$S$379)</f>
        <v>1.5578043803530032E-2</v>
      </c>
      <c r="U379">
        <f>IF(ISERROR($I$379), 0, $I$379)</f>
        <v>-1.5700656572899211E-2</v>
      </c>
    </row>
    <row r="380" spans="1:21" x14ac:dyDescent="0.25">
      <c r="A380">
        <v>70</v>
      </c>
      <c r="B380">
        <v>2000</v>
      </c>
      <c r="C380" s="2">
        <v>0</v>
      </c>
      <c r="D380" s="6">
        <v>7.0123500000000005E-2</v>
      </c>
      <c r="E380" s="6">
        <v>0.12937290000000001</v>
      </c>
      <c r="F380" s="6">
        <v>5.9364199999999999E-2</v>
      </c>
      <c r="G380" s="6">
        <v>0.62998620000000005</v>
      </c>
      <c r="H380" s="6">
        <v>0.1387535</v>
      </c>
      <c r="I380">
        <f>$C$380*LN($T$380)+(1-$C$380)*LN(1-$T$380)</f>
        <v>-2.2895710733893015E-2</v>
      </c>
      <c r="Q380">
        <f>1/(1+EXP(-(0 + SUMPRODUCT($K$2:$O$2,$D$380:$H$380))))</f>
        <v>2.2635592924835569E-2</v>
      </c>
      <c r="S380">
        <f>EXP(-(0 + SUMPRODUCT($K$2:$O$2,$D$380:$H$380)))</f>
        <v>43.1782109848251</v>
      </c>
      <c r="T380">
        <f>1/(1+$S$380)</f>
        <v>2.2635592924835569E-2</v>
      </c>
      <c r="U380">
        <f>IF(ISERROR($I$380), 0, $I$380)</f>
        <v>-2.2895710733893015E-2</v>
      </c>
    </row>
    <row r="381" spans="1:21" x14ac:dyDescent="0.25">
      <c r="A381">
        <v>70</v>
      </c>
      <c r="B381">
        <v>2001</v>
      </c>
      <c r="C381" s="2">
        <v>0</v>
      </c>
      <c r="D381" s="6">
        <v>5.8799499999999998E-2</v>
      </c>
      <c r="E381" s="6">
        <v>0.1054205</v>
      </c>
      <c r="F381" s="6">
        <v>4.8049500000000002E-2</v>
      </c>
      <c r="G381" s="6">
        <v>0.86998790000000004</v>
      </c>
      <c r="H381" s="6">
        <v>0.1188399</v>
      </c>
      <c r="I381">
        <f>$C$381*LN($T$381)+(1-$C$381)*LN(1-$T$381)</f>
        <v>-1.100103000634229E-2</v>
      </c>
      <c r="Q381">
        <f>1/(1+EXP(-(0 + SUMPRODUCT($K$2:$O$2,$D$381:$H$381))))</f>
        <v>1.0940739962466731E-2</v>
      </c>
      <c r="S381">
        <f>EXP(-(0 + SUMPRODUCT($K$2:$O$2,$D$381:$H$381)))</f>
        <v>90.401496007637235</v>
      </c>
      <c r="T381">
        <f>1/(1+$S$381)</f>
        <v>1.0940739962466731E-2</v>
      </c>
      <c r="U381">
        <f>IF(ISERROR($I$381), 0, $I$381)</f>
        <v>-1.100103000634229E-2</v>
      </c>
    </row>
    <row r="382" spans="1:21" x14ac:dyDescent="0.25">
      <c r="A382">
        <v>70</v>
      </c>
      <c r="B382">
        <v>2002</v>
      </c>
      <c r="C382" s="2">
        <v>0</v>
      </c>
      <c r="D382" s="6">
        <v>6.7398299999999994E-2</v>
      </c>
      <c r="E382" s="6">
        <v>0.13252359999999999</v>
      </c>
      <c r="F382" s="6">
        <v>5.51935E-2</v>
      </c>
      <c r="G382" s="6">
        <v>1.1333709999999999</v>
      </c>
      <c r="H382" s="6">
        <v>0.1316109</v>
      </c>
      <c r="I382">
        <f>$C$382*LN($T$382)+(1-$C$382)*LN(1-$T$382)</f>
        <v>-3.3082688252144459E-3</v>
      </c>
      <c r="Q382">
        <f>1/(1+EXP(-(0 + SUMPRODUCT($K$2:$O$2,$D$382:$H$382))))</f>
        <v>3.3028025335534662E-3</v>
      </c>
      <c r="S382">
        <f>EXP(-(0 + SUMPRODUCT($K$2:$O$2,$D$382:$H$382)))</f>
        <v>301.77317212909662</v>
      </c>
      <c r="T382">
        <f>1/(1+$S$382)</f>
        <v>3.3028025335534662E-3</v>
      </c>
      <c r="U382">
        <f>IF(ISERROR($I$382), 0, $I$382)</f>
        <v>-3.3082688252144459E-3</v>
      </c>
    </row>
    <row r="383" spans="1:21" x14ac:dyDescent="0.25">
      <c r="A383">
        <v>70</v>
      </c>
      <c r="B383">
        <v>2003</v>
      </c>
      <c r="C383" s="2">
        <v>0</v>
      </c>
      <c r="D383" s="6">
        <v>4.79686E-2</v>
      </c>
      <c r="E383" s="6">
        <v>0.15467330000000001</v>
      </c>
      <c r="F383" s="6">
        <v>5.4837499999999997E-2</v>
      </c>
      <c r="G383" s="6">
        <v>1.6107849999999999</v>
      </c>
      <c r="H383" s="6">
        <v>0.14685819999999999</v>
      </c>
      <c r="I383">
        <f>$C$383*LN($T$383)+(1-$C$383)*LN(1-$T$383)</f>
        <v>-4.6510844482087847E-4</v>
      </c>
      <c r="Q383">
        <f>1/(1+EXP(-(0 + SUMPRODUCT($K$2:$O$2,$D$383:$H$383))))</f>
        <v>4.650002986553817E-4</v>
      </c>
      <c r="S383">
        <f>EXP(-(0 + SUMPRODUCT($K$2:$O$2,$D$383:$H$383)))</f>
        <v>2149.5362531844612</v>
      </c>
      <c r="T383">
        <f>1/(1+$S$383)</f>
        <v>4.650002986553817E-4</v>
      </c>
      <c r="U383">
        <f>IF(ISERROR($I$383), 0, $I$383)</f>
        <v>-4.6510844482087847E-4</v>
      </c>
    </row>
    <row r="384" spans="1:21" x14ac:dyDescent="0.25">
      <c r="A384">
        <v>70</v>
      </c>
      <c r="B384">
        <v>2004</v>
      </c>
      <c r="C384" s="2">
        <v>0</v>
      </c>
      <c r="D384" s="6">
        <v>4.6171299999999998E-2</v>
      </c>
      <c r="E384" s="6">
        <v>0.17526269999999999</v>
      </c>
      <c r="F384" s="6">
        <v>5.7063900000000001E-2</v>
      </c>
      <c r="G384" s="6">
        <v>1.526276</v>
      </c>
      <c r="H384" s="6">
        <v>0.1501371</v>
      </c>
      <c r="I384">
        <f>$C$384*LN($T$384)+(1-$C$384)*LN(1-$T$384)</f>
        <v>-6.1660003718876414E-4</v>
      </c>
      <c r="Q384">
        <f>1/(1+EXP(-(0 + SUMPRODUCT($K$2:$O$2,$D$384:$H$384))))</f>
        <v>6.1640997845125692E-4</v>
      </c>
      <c r="S384">
        <f>EXP(-(0 + SUMPRODUCT($K$2:$O$2,$D$384:$H$384)))</f>
        <v>1621.2969045902228</v>
      </c>
      <c r="T384">
        <f>1/(1+$S$384)</f>
        <v>6.1640997845125692E-4</v>
      </c>
      <c r="U384">
        <f>IF(ISERROR($I$384), 0, $I$384)</f>
        <v>-6.1660003718876414E-4</v>
      </c>
    </row>
    <row r="385" spans="1:21" x14ac:dyDescent="0.25">
      <c r="A385">
        <v>71</v>
      </c>
      <c r="B385">
        <v>1999</v>
      </c>
      <c r="C385" s="2">
        <v>0</v>
      </c>
      <c r="D385" s="6">
        <v>0.24634909999999999</v>
      </c>
      <c r="E385" s="6">
        <v>0.51878150000000001</v>
      </c>
      <c r="F385" s="6">
        <v>7.3504399999999998E-2</v>
      </c>
      <c r="G385" s="6">
        <v>2.2878090000000002</v>
      </c>
      <c r="H385" s="6">
        <v>0.3501513</v>
      </c>
      <c r="I385">
        <f>$C$385*LN($T$385)+(1-$C$385)*LN(1-$T$385)</f>
        <v>-1.1795086270538705E-5</v>
      </c>
      <c r="Q385">
        <f>1/(1+EXP(-(0 + SUMPRODUCT($K$2:$O$2,$D$385:$H$385))))</f>
        <v>1.179501670878787E-5</v>
      </c>
      <c r="S385">
        <f>EXP(-(0 + SUMPRODUCT($K$2:$O$2,$D$385:$H$385)))</f>
        <v>84780.567054072133</v>
      </c>
      <c r="T385">
        <f>1/(1+$S$385)</f>
        <v>1.179501670878787E-5</v>
      </c>
      <c r="U385">
        <f>IF(ISERROR($I$385), 0, $I$385)</f>
        <v>-1.1795086270538705E-5</v>
      </c>
    </row>
    <row r="386" spans="1:21" x14ac:dyDescent="0.25">
      <c r="A386">
        <v>71</v>
      </c>
      <c r="B386">
        <v>2000</v>
      </c>
      <c r="C386" s="2">
        <v>0</v>
      </c>
      <c r="D386" s="6">
        <v>0.1062681</v>
      </c>
      <c r="E386" s="6">
        <v>0.442801</v>
      </c>
      <c r="F386" s="6">
        <v>6.4849199999999996E-2</v>
      </c>
      <c r="G386" s="6">
        <v>1.6775119999999999</v>
      </c>
      <c r="H386" s="6">
        <v>0.33176800000000001</v>
      </c>
      <c r="I386">
        <f>$C$386*LN($T$386)+(1-$C$386)*LN(1-$T$386)</f>
        <v>-1.6490503217078938E-4</v>
      </c>
      <c r="Q386">
        <f>1/(1+EXP(-(0 + SUMPRODUCT($K$2:$O$2,$D$386:$H$386))))</f>
        <v>1.6489143608333306E-4</v>
      </c>
      <c r="S386">
        <f>EXP(-(0 + SUMPRODUCT($K$2:$O$2,$D$386:$H$386)))</f>
        <v>6063.5963414050111</v>
      </c>
      <c r="T386">
        <f>1/(1+$S$386)</f>
        <v>1.6489143608333306E-4</v>
      </c>
      <c r="U386">
        <f>IF(ISERROR($I$386), 0, $I$386)</f>
        <v>-1.6490503217078938E-4</v>
      </c>
    </row>
    <row r="387" spans="1:21" x14ac:dyDescent="0.25">
      <c r="A387">
        <v>71</v>
      </c>
      <c r="B387">
        <v>2001</v>
      </c>
      <c r="C387" s="2">
        <v>0</v>
      </c>
      <c r="D387" s="6">
        <v>0.20755850000000001</v>
      </c>
      <c r="E387" s="6">
        <v>0.49016860000000001</v>
      </c>
      <c r="F387" s="6">
        <v>7.0566500000000004E-2</v>
      </c>
      <c r="G387" s="6">
        <v>2.528778</v>
      </c>
      <c r="H387" s="6">
        <v>0.31490699999999999</v>
      </c>
      <c r="I387">
        <f>$C$387*LN($T$387)+(1-$C$387)*LN(1-$T$387)</f>
        <v>-5.1322100625661789E-6</v>
      </c>
      <c r="Q387">
        <f>1/(1+EXP(-(0 + SUMPRODUCT($K$2:$O$2,$D$387:$H$387))))</f>
        <v>5.1321968927584781E-6</v>
      </c>
      <c r="S387">
        <f>EXP(-(0 + SUMPRODUCT($K$2:$O$2,$D$387:$H$387)))</f>
        <v>194847.3312109476</v>
      </c>
      <c r="T387">
        <f>1/(1+$S$387)</f>
        <v>5.1321968927584781E-6</v>
      </c>
      <c r="U387">
        <f>IF(ISERROR($I$387), 0, $I$387)</f>
        <v>-5.1322100625661789E-6</v>
      </c>
    </row>
    <row r="388" spans="1:21" x14ac:dyDescent="0.25">
      <c r="A388">
        <v>71</v>
      </c>
      <c r="B388">
        <v>2002</v>
      </c>
      <c r="C388" s="2">
        <v>0</v>
      </c>
      <c r="D388" s="6">
        <v>0.21110619999999999</v>
      </c>
      <c r="E388" s="6">
        <v>0.44686369999999997</v>
      </c>
      <c r="F388" s="6">
        <v>6.4445600000000006E-2</v>
      </c>
      <c r="G388" s="6">
        <v>2.0454460000000001</v>
      </c>
      <c r="H388" s="6">
        <v>0.31090889999999999</v>
      </c>
      <c r="I388">
        <f>$C$388*LN($T$388)+(1-$C$388)*LN(1-$T$388)</f>
        <v>-4.063165077203136E-5</v>
      </c>
      <c r="Q388">
        <f>1/(1+EXP(-(0 + SUMPRODUCT($K$2:$O$2,$D$388:$H$388))))</f>
        <v>4.0630825317683277E-5</v>
      </c>
      <c r="S388">
        <f>EXP(-(0 + SUMPRODUCT($K$2:$O$2,$D$388:$H$388)))</f>
        <v>24610.855461493218</v>
      </c>
      <c r="T388">
        <f>1/(1+$S$388)</f>
        <v>4.0630825317683277E-5</v>
      </c>
      <c r="U388">
        <f>IF(ISERROR($I$388), 0, $I$388)</f>
        <v>-4.063165077203136E-5</v>
      </c>
    </row>
    <row r="389" spans="1:21" x14ac:dyDescent="0.25">
      <c r="A389">
        <v>71</v>
      </c>
      <c r="B389">
        <v>2003</v>
      </c>
      <c r="C389" s="2">
        <v>0</v>
      </c>
      <c r="D389" s="6">
        <v>0.22897419999999999</v>
      </c>
      <c r="E389" s="6">
        <v>0.51673950000000002</v>
      </c>
      <c r="F389" s="6">
        <v>5.0957500000000003E-2</v>
      </c>
      <c r="G389" s="6">
        <v>2.3216519999999998</v>
      </c>
      <c r="H389" s="6">
        <v>0.31393900000000002</v>
      </c>
      <c r="I389">
        <f>$C$389*LN($T$389)+(1-$C$389)*LN(1-$T$389)</f>
        <v>-1.5351465521185659E-5</v>
      </c>
      <c r="Q389">
        <f>1/(1+EXP(-(0 + SUMPRODUCT($K$2:$O$2,$D$389:$H$389))))</f>
        <v>1.53513476880786E-5</v>
      </c>
      <c r="S389">
        <f>EXP(-(0 + SUMPRODUCT($K$2:$O$2,$D$389:$H$389)))</f>
        <v>65139.860614900295</v>
      </c>
      <c r="T389">
        <f>1/(1+$S$389)</f>
        <v>1.53513476880786E-5</v>
      </c>
      <c r="U389">
        <f>IF(ISERROR($I$389), 0, $I$389)</f>
        <v>-1.5351465521185659E-5</v>
      </c>
    </row>
    <row r="390" spans="1:21" x14ac:dyDescent="0.25">
      <c r="A390">
        <v>71</v>
      </c>
      <c r="B390">
        <v>2004</v>
      </c>
      <c r="C390" s="2">
        <v>0</v>
      </c>
      <c r="D390" s="6">
        <v>0.22542760000000001</v>
      </c>
      <c r="E390" s="6">
        <v>0.55324669999999998</v>
      </c>
      <c r="F390" s="6">
        <v>5.7829499999999999E-2</v>
      </c>
      <c r="G390" s="6">
        <v>2.6885110000000001</v>
      </c>
      <c r="H390" s="6">
        <v>0.31501990000000002</v>
      </c>
      <c r="I390">
        <f>$C$390*LN($T$390)+(1-$C$390)*LN(1-$T$390)</f>
        <v>-3.0954615890441352E-6</v>
      </c>
      <c r="Q390">
        <f>1/(1+EXP(-(0 + SUMPRODUCT($K$2:$O$2,$D$390:$H$390))))</f>
        <v>3.0954567981370699E-6</v>
      </c>
      <c r="S390">
        <f>EXP(-(0 + SUMPRODUCT($K$2:$O$2,$D$390:$H$390)))</f>
        <v>323053.09676588839</v>
      </c>
      <c r="T390">
        <f>1/(1+$S$390)</f>
        <v>3.0954567981370699E-6</v>
      </c>
      <c r="U390">
        <f>IF(ISERROR($I$390), 0, $I$390)</f>
        <v>-3.0954615890441352E-6</v>
      </c>
    </row>
    <row r="391" spans="1:21" x14ac:dyDescent="0.25">
      <c r="A391">
        <v>72</v>
      </c>
      <c r="B391">
        <v>1999</v>
      </c>
      <c r="C391" s="2">
        <v>0</v>
      </c>
      <c r="D391" s="6">
        <v>0.15831609999999999</v>
      </c>
      <c r="E391" s="6">
        <v>0.111305</v>
      </c>
      <c r="F391" s="6">
        <v>4.4752599999999997E-2</v>
      </c>
      <c r="G391" s="6">
        <v>0.36114309999999999</v>
      </c>
      <c r="H391" s="6">
        <v>1.007002</v>
      </c>
      <c r="I391">
        <f>$C$391*LN($T$391)+(1-$C$391)*LN(1-$T$391)</f>
        <v>-1.3075802486809488E-2</v>
      </c>
      <c r="Q391">
        <f>1/(1+EXP(-(0 + SUMPRODUCT($K$2:$O$2,$D$391:$H$391))))</f>
        <v>1.2990685576007696E-2</v>
      </c>
      <c r="S391">
        <f>EXP(-(0 + SUMPRODUCT($K$2:$O$2,$D$391:$H$391)))</f>
        <v>75.978231375785512</v>
      </c>
      <c r="T391">
        <f>1/(1+$S$391)</f>
        <v>1.2990685576007696E-2</v>
      </c>
      <c r="U391">
        <f>IF(ISERROR($I$391), 0, $I$391)</f>
        <v>-1.3075802486809488E-2</v>
      </c>
    </row>
    <row r="392" spans="1:21" x14ac:dyDescent="0.25">
      <c r="A392">
        <v>72</v>
      </c>
      <c r="B392">
        <v>2000</v>
      </c>
      <c r="C392" s="2">
        <v>0</v>
      </c>
      <c r="D392" s="6">
        <v>0.2718526</v>
      </c>
      <c r="E392" s="6">
        <v>-3.0235600000000001E-2</v>
      </c>
      <c r="F392" s="6">
        <v>5.2559599999999998E-2</v>
      </c>
      <c r="G392" s="6">
        <v>0.43611349999999999</v>
      </c>
      <c r="H392" s="6">
        <v>1.3193109999999999</v>
      </c>
      <c r="I392">
        <f>$C$392*LN($T$392)+(1-$C$392)*LN(1-$T$392)</f>
        <v>-5.094554268550688E-3</v>
      </c>
      <c r="Q392">
        <f>1/(1+EXP(-(0 + SUMPRODUCT($K$2:$O$2,$D$392:$H$392))))</f>
        <v>5.081599036667413E-3</v>
      </c>
      <c r="S392">
        <f>EXP(-(0 + SUMPRODUCT($K$2:$O$2,$D$392:$H$392)))</f>
        <v>195.78845040395291</v>
      </c>
      <c r="T392">
        <f>1/(1+$S$392)</f>
        <v>5.081599036667413E-3</v>
      </c>
      <c r="U392">
        <f>IF(ISERROR($I$392), 0, $I$392)</f>
        <v>-5.094554268550688E-3</v>
      </c>
    </row>
    <row r="393" spans="1:21" x14ac:dyDescent="0.25">
      <c r="A393">
        <v>73</v>
      </c>
      <c r="B393">
        <v>1999</v>
      </c>
      <c r="C393" s="2">
        <v>0</v>
      </c>
      <c r="D393" s="6">
        <v>0.18901000000000001</v>
      </c>
      <c r="E393" s="6">
        <v>0.30207089999999998</v>
      </c>
      <c r="F393" s="6">
        <v>0.119214</v>
      </c>
      <c r="G393" s="6">
        <v>5.9035149999999996</v>
      </c>
      <c r="H393" s="6">
        <v>1.47393</v>
      </c>
      <c r="I393">
        <f>$C$393*LN($T$393)+(1-$C$393)*LN(1-$T$393)</f>
        <v>-3.2263081095612254E-13</v>
      </c>
      <c r="Q393">
        <f>1/(1+EXP(-(0 + SUMPRODUCT($K$2:$O$2,$D$393:$H$393))))</f>
        <v>3.2262240710513271E-13</v>
      </c>
      <c r="S393">
        <f>EXP(-(0 + SUMPRODUCT($K$2:$O$2,$D$393:$H$393)))</f>
        <v>3099598719669.2393</v>
      </c>
      <c r="T393">
        <f>1/(1+$S$393)</f>
        <v>3.2262240710513271E-13</v>
      </c>
      <c r="U393">
        <f>IF(ISERROR($I$393), 0, $I$393)</f>
        <v>-3.2263081095612254E-13</v>
      </c>
    </row>
    <row r="394" spans="1:21" x14ac:dyDescent="0.25">
      <c r="A394">
        <v>73</v>
      </c>
      <c r="B394">
        <v>2000</v>
      </c>
      <c r="C394" s="2">
        <v>0</v>
      </c>
      <c r="D394" s="6">
        <v>7.7470800000000006E-2</v>
      </c>
      <c r="E394" s="6">
        <v>0.30065829999999999</v>
      </c>
      <c r="F394" s="6">
        <v>8.6640999999999996E-2</v>
      </c>
      <c r="G394" s="6">
        <v>2.8473069999999998</v>
      </c>
      <c r="H394" s="6">
        <v>1.163489</v>
      </c>
      <c r="I394">
        <f>$C$394*LN($T$394)+(1-$C$394)*LN(1-$T$394)</f>
        <v>-2.0404934614331709E-7</v>
      </c>
      <c r="Q394">
        <f>1/(1+EXP(-(0 + SUMPRODUCT($K$2:$O$2,$D$394:$H$394))))</f>
        <v>2.0404932532140061E-7</v>
      </c>
      <c r="S394">
        <f>EXP(-(0 + SUMPRODUCT($K$2:$O$2,$D$394:$H$394)))</f>
        <v>4900774.8218503669</v>
      </c>
      <c r="T394">
        <f>1/(1+$S$394)</f>
        <v>2.0404932532140061E-7</v>
      </c>
      <c r="U394">
        <f>IF(ISERROR($I$394), 0, $I$394)</f>
        <v>-2.0404934614331709E-7</v>
      </c>
    </row>
    <row r="395" spans="1:21" x14ac:dyDescent="0.25">
      <c r="A395">
        <v>73</v>
      </c>
      <c r="B395">
        <v>2001</v>
      </c>
      <c r="C395" s="2">
        <v>0</v>
      </c>
      <c r="D395" s="6">
        <v>0.15770980000000001</v>
      </c>
      <c r="E395" s="6">
        <v>0.26578659999999998</v>
      </c>
      <c r="F395" s="6">
        <v>0.1213122</v>
      </c>
      <c r="G395" s="6">
        <v>2.9546739999999998</v>
      </c>
      <c r="H395" s="6">
        <v>0.9777806</v>
      </c>
      <c r="I395">
        <f>$C$395*LN($T$395)+(1-$C$395)*LN(1-$T$395)</f>
        <v>-1.269259827856207E-7</v>
      </c>
      <c r="Q395">
        <f>1/(1+EXP(-(0 + SUMPRODUCT($K$2:$O$2,$D$395:$H$395))))</f>
        <v>1.2692597470488326E-7</v>
      </c>
      <c r="S395">
        <f>EXP(-(0 + SUMPRODUCT($K$2:$O$2,$D$395:$H$395)))</f>
        <v>7878607.0022242032</v>
      </c>
      <c r="T395">
        <f>1/(1+$S$395)</f>
        <v>1.2692597470488326E-7</v>
      </c>
      <c r="U395">
        <f>IF(ISERROR($I$395), 0, $I$395)</f>
        <v>-1.269259827856207E-7</v>
      </c>
    </row>
    <row r="396" spans="1:21" x14ac:dyDescent="0.25">
      <c r="A396">
        <v>73</v>
      </c>
      <c r="B396">
        <v>2002</v>
      </c>
      <c r="C396" s="2">
        <v>0</v>
      </c>
      <c r="D396" s="6">
        <v>0.1787986</v>
      </c>
      <c r="E396" s="6">
        <v>0.26532919999999999</v>
      </c>
      <c r="F396" s="6">
        <v>0.1017961</v>
      </c>
      <c r="G396" s="6">
        <v>1.928504</v>
      </c>
      <c r="H396" s="6">
        <v>0.9399824</v>
      </c>
      <c r="I396">
        <f>$C$396*LN($T$396)+(1-$C$396)*LN(1-$T$396)</f>
        <v>-1.1170191210809447E-5</v>
      </c>
      <c r="Q396">
        <f>1/(1+EXP(-(0 + SUMPRODUCT($K$2:$O$2,$D$396:$H$396))))</f>
        <v>1.1170128824447344E-5</v>
      </c>
      <c r="S396">
        <f>EXP(-(0 + SUMPRODUCT($K$2:$O$2,$D$396:$H$396)))</f>
        <v>89523.482279144737</v>
      </c>
      <c r="T396">
        <f>1/(1+$S$396)</f>
        <v>1.1170128824447344E-5</v>
      </c>
      <c r="U396">
        <f>IF(ISERROR($I$396), 0, $I$396)</f>
        <v>-1.1170191210809447E-5</v>
      </c>
    </row>
    <row r="397" spans="1:21" x14ac:dyDescent="0.25">
      <c r="A397">
        <v>73</v>
      </c>
      <c r="B397">
        <v>2003</v>
      </c>
      <c r="C397" s="2">
        <v>0</v>
      </c>
      <c r="D397" s="6">
        <v>0.1688182</v>
      </c>
      <c r="E397" s="6">
        <v>0.31858789999999998</v>
      </c>
      <c r="F397" s="6">
        <v>0.12884660000000001</v>
      </c>
      <c r="G397" s="6">
        <v>3.3380239999999999</v>
      </c>
      <c r="H397" s="6">
        <v>1.0020560000000001</v>
      </c>
      <c r="I397">
        <f>$C$397*LN($T$397)+(1-$C$397)*LN(1-$T$397)</f>
        <v>-2.2340348043459936E-8</v>
      </c>
      <c r="Q397">
        <f>1/(1+EXP(-(0 + SUMPRODUCT($K$2:$O$2,$D$397:$H$397))))</f>
        <v>2.2340347791661902E-8</v>
      </c>
      <c r="S397">
        <f>EXP(-(0 + SUMPRODUCT($K$2:$O$2,$D$397:$H$397)))</f>
        <v>44762059.525003575</v>
      </c>
      <c r="T397">
        <f>1/(1+$S$397)</f>
        <v>2.2340347791661902E-8</v>
      </c>
      <c r="U397">
        <f>IF(ISERROR($I$397), 0, $I$397)</f>
        <v>-2.2340348043459936E-8</v>
      </c>
    </row>
    <row r="398" spans="1:21" x14ac:dyDescent="0.25">
      <c r="A398">
        <v>73</v>
      </c>
      <c r="B398">
        <v>2004</v>
      </c>
      <c r="C398" s="2">
        <v>0</v>
      </c>
      <c r="D398" s="6">
        <v>0.2067447</v>
      </c>
      <c r="E398" s="6">
        <v>0.38140049999999998</v>
      </c>
      <c r="F398" s="6">
        <v>0.1128574</v>
      </c>
      <c r="G398" s="6">
        <v>3.0627409999999999</v>
      </c>
      <c r="H398" s="6">
        <v>0.94271479999999996</v>
      </c>
      <c r="I398">
        <f>$C$398*LN($T$398)+(1-$C$398)*LN(1-$T$398)</f>
        <v>-9.2212448043440206E-8</v>
      </c>
      <c r="Q398">
        <f>1/(1+EXP(-(0 + SUMPRODUCT($K$2:$O$2,$D$398:$H$398))))</f>
        <v>9.2212443797879107E-8</v>
      </c>
      <c r="S398">
        <f>EXP(-(0 + SUMPRODUCT($K$2:$O$2,$D$398:$H$398)))</f>
        <v>10844522.350795308</v>
      </c>
      <c r="T398">
        <f>1/(1+$S$398)</f>
        <v>9.2212443797879107E-8</v>
      </c>
      <c r="U398">
        <f>IF(ISERROR($I$398), 0, $I$398)</f>
        <v>-9.2212448043440206E-8</v>
      </c>
    </row>
    <row r="399" spans="1:21" x14ac:dyDescent="0.25">
      <c r="A399">
        <v>74</v>
      </c>
      <c r="B399">
        <v>1999</v>
      </c>
      <c r="C399" s="2">
        <v>0</v>
      </c>
      <c r="D399" s="6">
        <v>6.4599500000000004E-2</v>
      </c>
      <c r="E399" s="6">
        <v>-0.11623459999999999</v>
      </c>
      <c r="F399" s="6">
        <v>1.8562499999999999E-2</v>
      </c>
      <c r="G399" s="6">
        <v>0.30531079999999999</v>
      </c>
      <c r="H399" s="6">
        <v>0.22483230000000001</v>
      </c>
      <c r="I399">
        <f>$C$399*LN($T$399)+(1-$C$399)*LN(1-$T$399)</f>
        <v>-0.14390848210967672</v>
      </c>
      <c r="Q399">
        <f>1/(1+EXP(-(0 + SUMPRODUCT($K$2:$O$2,$D$399:$H$399))))</f>
        <v>0.13403300409459332</v>
      </c>
      <c r="S399">
        <f>EXP(-(0 + SUMPRODUCT($K$2:$O$2,$D$399:$H$399)))</f>
        <v>6.4608489659327013</v>
      </c>
      <c r="T399">
        <f>1/(1+$S$399)</f>
        <v>0.13403300409459332</v>
      </c>
      <c r="U399">
        <f>IF(ISERROR($I$399), 0, $I$399)</f>
        <v>-0.14390848210967672</v>
      </c>
    </row>
    <row r="400" spans="1:21" x14ac:dyDescent="0.25">
      <c r="A400">
        <v>74</v>
      </c>
      <c r="B400">
        <v>2000</v>
      </c>
      <c r="C400" s="2">
        <v>1</v>
      </c>
      <c r="D400" s="6">
        <v>6.5496899999999997E-2</v>
      </c>
      <c r="E400" s="6">
        <v>-0.1320064</v>
      </c>
      <c r="F400" s="6">
        <v>4.3704E-3</v>
      </c>
      <c r="G400" s="6">
        <v>8.4955199999999995E-2</v>
      </c>
      <c r="H400" s="6">
        <v>0.1891719</v>
      </c>
      <c r="I400">
        <f>$C$400*LN($T$400)+(1-$C$400)*LN(1-$T$400)</f>
        <v>-1.0959289584138692</v>
      </c>
      <c r="Q400">
        <f>1/(1+EXP(-(0 + SUMPRODUCT($K$2:$O$2,$D$400:$H$400))))</f>
        <v>0.33422897786904721</v>
      </c>
      <c r="S400">
        <f>EXP(-(0 + SUMPRODUCT($K$2:$O$2,$D$400:$H$400)))</f>
        <v>1.991960799975296</v>
      </c>
      <c r="T400">
        <f>1/(1+$S$400)</f>
        <v>0.33422897786904721</v>
      </c>
      <c r="U400">
        <f>IF(ISERROR($I$400), 0, $I$400)</f>
        <v>-1.0959289584138692</v>
      </c>
    </row>
    <row r="401" spans="1:21" x14ac:dyDescent="0.25">
      <c r="A401">
        <v>75</v>
      </c>
      <c r="B401">
        <v>1999</v>
      </c>
      <c r="C401" s="2">
        <v>0</v>
      </c>
      <c r="D401" s="6">
        <v>9.3111100000000002E-2</v>
      </c>
      <c r="E401" s="6">
        <v>-4.1657800000000002E-2</v>
      </c>
      <c r="F401" s="6">
        <v>2.56142E-2</v>
      </c>
      <c r="G401" s="6">
        <v>0.3656778</v>
      </c>
      <c r="H401" s="6">
        <v>0.34493600000000002</v>
      </c>
      <c r="I401">
        <f>$C$401*LN($T$401)+(1-$C$401)*LN(1-$T$401)</f>
        <v>-7.7052944779262819E-2</v>
      </c>
      <c r="Q401">
        <f>1/(1+EXP(-(0 + SUMPRODUCT($K$2:$O$2,$D$401:$H$401))))</f>
        <v>7.4159166129744464E-2</v>
      </c>
      <c r="S401">
        <f>EXP(-(0 + SUMPRODUCT($K$2:$O$2,$D$401:$H$401)))</f>
        <v>12.484509767146783</v>
      </c>
      <c r="T401">
        <f>1/(1+$S$401)</f>
        <v>7.4159166129744464E-2</v>
      </c>
      <c r="U401">
        <f>IF(ISERROR($I$401), 0, $I$401)</f>
        <v>-7.7052944779262819E-2</v>
      </c>
    </row>
    <row r="402" spans="1:21" x14ac:dyDescent="0.25">
      <c r="A402">
        <v>75</v>
      </c>
      <c r="B402">
        <v>2000</v>
      </c>
      <c r="C402" s="2">
        <v>0</v>
      </c>
      <c r="D402" s="6">
        <v>-1.65801E-2</v>
      </c>
      <c r="E402" s="6">
        <v>-6.0391100000000003E-2</v>
      </c>
      <c r="F402" s="6">
        <v>3.00085E-2</v>
      </c>
      <c r="G402" s="6">
        <v>0.66758130000000004</v>
      </c>
      <c r="H402" s="6">
        <v>0.37610529999999998</v>
      </c>
      <c r="I402">
        <f>$C$402*LN($T$402)+(1-$C$402)*LN(1-$T$402)</f>
        <v>-2.0537084617638427E-2</v>
      </c>
      <c r="Q402">
        <f>1/(1+EXP(-(0 + SUMPRODUCT($K$2:$O$2,$D$402:$H$402))))</f>
        <v>2.03276349742149E-2</v>
      </c>
      <c r="S402">
        <f>EXP(-(0 + SUMPRODUCT($K$2:$O$2,$D$402:$H$402)))</f>
        <v>48.194114380176302</v>
      </c>
      <c r="T402">
        <f>1/(1+$S$402)</f>
        <v>2.03276349742149E-2</v>
      </c>
      <c r="U402">
        <f>IF(ISERROR($I$402), 0, $I$402)</f>
        <v>-2.0537084617638427E-2</v>
      </c>
    </row>
    <row r="403" spans="1:21" x14ac:dyDescent="0.25">
      <c r="A403">
        <v>75</v>
      </c>
      <c r="B403">
        <v>2001</v>
      </c>
      <c r="C403" s="2">
        <v>0</v>
      </c>
      <c r="D403" s="6">
        <v>5.57799E-2</v>
      </c>
      <c r="E403" s="6">
        <v>-0.26799780000000001</v>
      </c>
      <c r="F403" s="6">
        <v>6.0458999999999999E-2</v>
      </c>
      <c r="G403" s="6">
        <v>0.68437689999999995</v>
      </c>
      <c r="H403" s="6">
        <v>0.4339961</v>
      </c>
      <c r="I403">
        <f>$C$403*LN($T$403)+(1-$C$403)*LN(1-$T$403)</f>
        <v>-1.3275258691017901E-2</v>
      </c>
      <c r="Q403">
        <f>1/(1+EXP(-(0 + SUMPRODUCT($K$2:$O$2,$D$403:$H$403))))</f>
        <v>1.3187531075700327E-2</v>
      </c>
      <c r="S403">
        <f>EXP(-(0 + SUMPRODUCT($K$2:$O$2,$D$403:$H$403)))</f>
        <v>74.829205198433613</v>
      </c>
      <c r="T403">
        <f>1/(1+$S$403)</f>
        <v>1.3187531075700327E-2</v>
      </c>
      <c r="U403">
        <f>IF(ISERROR($I$403), 0, $I$403)</f>
        <v>-1.3275258691017901E-2</v>
      </c>
    </row>
    <row r="404" spans="1:21" x14ac:dyDescent="0.25">
      <c r="A404">
        <v>75</v>
      </c>
      <c r="B404">
        <v>2003</v>
      </c>
      <c r="C404" s="2">
        <v>0</v>
      </c>
      <c r="D404" s="6">
        <v>0.1082404</v>
      </c>
      <c r="E404" s="6">
        <v>-0.3946674</v>
      </c>
      <c r="F404" s="6">
        <v>5.5288400000000001E-2</v>
      </c>
      <c r="G404" s="6">
        <v>0.85279749999999999</v>
      </c>
      <c r="H404" s="6">
        <v>0.37346449999999998</v>
      </c>
      <c r="I404">
        <f>$C$404*LN($T$404)+(1-$C$404)*LN(1-$T$404)</f>
        <v>-9.3583722266366975E-3</v>
      </c>
      <c r="Q404">
        <f>1/(1+EXP(-(0 + SUMPRODUCT($K$2:$O$2,$D$404:$H$404))))</f>
        <v>9.3147189419642284E-3</v>
      </c>
      <c r="S404">
        <f>EXP(-(0 + SUMPRODUCT($K$2:$O$2,$D$404:$H$404)))</f>
        <v>106.35696978411744</v>
      </c>
      <c r="T404">
        <f>1/(1+$S$404)</f>
        <v>9.3147189419642284E-3</v>
      </c>
      <c r="U404">
        <f>IF(ISERROR($I$404), 0, $I$404)</f>
        <v>-9.3583722266366975E-3</v>
      </c>
    </row>
    <row r="405" spans="1:21" x14ac:dyDescent="0.25">
      <c r="A405">
        <v>75</v>
      </c>
      <c r="B405">
        <v>2004</v>
      </c>
      <c r="C405" s="2">
        <v>0</v>
      </c>
      <c r="D405" s="6">
        <v>0.15758520000000001</v>
      </c>
      <c r="E405" s="6">
        <v>-0.36332959999999997</v>
      </c>
      <c r="F405" s="6">
        <v>5.5391999999999997E-2</v>
      </c>
      <c r="G405" s="6">
        <v>0.94156390000000001</v>
      </c>
      <c r="H405" s="6">
        <v>0.4141532</v>
      </c>
      <c r="I405">
        <f>$C$405*LN($T$405)+(1-$C$405)*LN(1-$T$405)</f>
        <v>-5.9203820230571778E-3</v>
      </c>
      <c r="Q405">
        <f>1/(1+EXP(-(0 + SUMPRODUCT($K$2:$O$2,$D$405:$H$405))))</f>
        <v>5.902891096087293E-3</v>
      </c>
      <c r="S405">
        <f>EXP(-(0 + SUMPRODUCT($K$2:$O$2,$D$405:$H$405)))</f>
        <v>168.40851249362296</v>
      </c>
      <c r="T405">
        <f>1/(1+$S$405)</f>
        <v>5.902891096087293E-3</v>
      </c>
      <c r="U405">
        <f>IF(ISERROR($I$405), 0, $I$405)</f>
        <v>-5.9203820230571778E-3</v>
      </c>
    </row>
    <row r="406" spans="1:21" x14ac:dyDescent="0.25">
      <c r="A406">
        <v>76</v>
      </c>
      <c r="B406">
        <v>1996</v>
      </c>
      <c r="C406" s="2">
        <v>0</v>
      </c>
      <c r="D406" s="6">
        <v>3.0913699999999999E-2</v>
      </c>
      <c r="E406" s="6">
        <v>-0.105063</v>
      </c>
      <c r="F406" s="6">
        <v>5.2774399999999999E-2</v>
      </c>
      <c r="G406" s="6">
        <v>0.97566589999999997</v>
      </c>
      <c r="H406" s="6">
        <v>8.4078100000000003E-2</v>
      </c>
      <c r="I406">
        <f>$C$406*LN($T$406)+(1-$C$406)*LN(1-$T$406)</f>
        <v>-8.5961523950059994E-3</v>
      </c>
      <c r="Q406">
        <f>1/(1+EXP(-(0 + SUMPRODUCT($K$2:$O$2,$D$406:$H$406))))</f>
        <v>8.5593111169976373E-3</v>
      </c>
      <c r="S406">
        <f>EXP(-(0 + SUMPRODUCT($K$2:$O$2,$D$406:$H$406)))</f>
        <v>115.83183218029485</v>
      </c>
      <c r="T406">
        <f>1/(1+$S$406)</f>
        <v>8.5593111169976373E-3</v>
      </c>
      <c r="U406">
        <f>IF(ISERROR($I$406), 0, $I$406)</f>
        <v>-8.5961523950059994E-3</v>
      </c>
    </row>
    <row r="407" spans="1:21" x14ac:dyDescent="0.25">
      <c r="A407">
        <v>76</v>
      </c>
      <c r="B407">
        <v>1997</v>
      </c>
      <c r="C407" s="2">
        <v>1</v>
      </c>
      <c r="D407" s="6">
        <v>6.5524899999999997E-2</v>
      </c>
      <c r="E407" s="6">
        <v>-0.22874269999999999</v>
      </c>
      <c r="F407" s="6">
        <v>-0.13054180000000001</v>
      </c>
      <c r="G407" s="6">
        <v>0.83395680000000005</v>
      </c>
      <c r="H407" s="6">
        <v>9.4177800000000006E-2</v>
      </c>
      <c r="I407">
        <f>$C$407*LN($T$407)+(1-$C$407)*LN(1-$T$407)</f>
        <v>-1.6776889041838641</v>
      </c>
      <c r="Q407">
        <f>1/(1+EXP(-(0 + SUMPRODUCT($K$2:$O$2,$D$407:$H$407))))</f>
        <v>0.18680520226629818</v>
      </c>
      <c r="S407">
        <f>EXP(-(0 + SUMPRODUCT($K$2:$O$2,$D$407:$H$407)))</f>
        <v>4.3531699752904132</v>
      </c>
      <c r="T407">
        <f>1/(1+$S$407)</f>
        <v>0.18680520226629818</v>
      </c>
      <c r="U407">
        <f>IF(ISERROR($I$407), 0, $I$407)</f>
        <v>-1.6776889041838641</v>
      </c>
    </row>
    <row r="408" spans="1:21" x14ac:dyDescent="0.25">
      <c r="A408">
        <v>77</v>
      </c>
      <c r="B408">
        <v>1996</v>
      </c>
      <c r="C408" s="2">
        <v>0</v>
      </c>
      <c r="D408" s="6">
        <v>0.37698530000000002</v>
      </c>
      <c r="E408" s="6">
        <v>4.7507899999999999E-2</v>
      </c>
      <c r="F408" s="6">
        <v>2.2253100000000001E-2</v>
      </c>
      <c r="G408" s="6">
        <v>0.26763209999999998</v>
      </c>
      <c r="H408" s="6">
        <v>0.21180479999999999</v>
      </c>
      <c r="I408">
        <f>$C$408*LN($T$408)+(1-$C$408)*LN(1-$T$408)</f>
        <v>-0.15297750909757762</v>
      </c>
      <c r="Q408">
        <f>1/(1+EXP(-(0 + SUMPRODUCT($K$2:$O$2,$D$408:$H$408))))</f>
        <v>0.14185097785972714</v>
      </c>
      <c r="S408">
        <f>EXP(-(0 + SUMPRODUCT($K$2:$O$2,$D$408:$H$408)))</f>
        <v>6.0496517901263589</v>
      </c>
      <c r="T408">
        <f>1/(1+$S$408)</f>
        <v>0.14185097785972714</v>
      </c>
      <c r="U408">
        <f>IF(ISERROR($I$408), 0, $I$408)</f>
        <v>-0.15297750909757762</v>
      </c>
    </row>
    <row r="409" spans="1:21" x14ac:dyDescent="0.25">
      <c r="A409">
        <v>77</v>
      </c>
      <c r="B409">
        <v>1997</v>
      </c>
      <c r="C409" s="2">
        <v>0</v>
      </c>
      <c r="D409" s="6">
        <v>0.29734569999999999</v>
      </c>
      <c r="E409" s="6">
        <v>-5.6424099999999998E-2</v>
      </c>
      <c r="F409" s="6">
        <v>3.6141800000000002E-2</v>
      </c>
      <c r="G409" s="6">
        <v>0.12599369999999999</v>
      </c>
      <c r="H409" s="6">
        <v>0.25267970000000001</v>
      </c>
      <c r="I409">
        <f>$C$409*LN($T$409)+(1-$C$409)*LN(1-$T$409)</f>
        <v>-0.21006652852213839</v>
      </c>
      <c r="Q409">
        <f>1/(1+EXP(-(0 + SUMPRODUCT($K$2:$O$2,$D$409:$H$409))))</f>
        <v>0.1894696792079649</v>
      </c>
      <c r="S409">
        <f>EXP(-(0 + SUMPRODUCT($K$2:$O$2,$D$409:$H$409)))</f>
        <v>4.2778893392350357</v>
      </c>
      <c r="T409">
        <f>1/(1+$S$409)</f>
        <v>0.1894696792079649</v>
      </c>
      <c r="U409">
        <f>IF(ISERROR($I$409), 0, $I$409)</f>
        <v>-0.21006652852213839</v>
      </c>
    </row>
    <row r="410" spans="1:21" x14ac:dyDescent="0.25">
      <c r="A410">
        <v>77</v>
      </c>
      <c r="B410">
        <v>1998</v>
      </c>
      <c r="C410" s="2">
        <v>1</v>
      </c>
      <c r="D410" s="6">
        <v>0.23901249999999999</v>
      </c>
      <c r="E410" s="6">
        <v>-0.20424970000000001</v>
      </c>
      <c r="F410" s="6">
        <v>2.2092199999999999E-2</v>
      </c>
      <c r="G410" s="6">
        <v>4.7139899999999998E-2</v>
      </c>
      <c r="H410" s="6">
        <v>0.23221439999999999</v>
      </c>
      <c r="I410">
        <f>$C$410*LN($T$410)+(1-$C$410)*LN(1-$T$410)</f>
        <v>-1.1598052478520775</v>
      </c>
      <c r="Q410">
        <f>1/(1+EXP(-(0 + SUMPRODUCT($K$2:$O$2,$D$410:$H$410))))</f>
        <v>0.31354723893507663</v>
      </c>
      <c r="S410">
        <f>EXP(-(0 + SUMPRODUCT($K$2:$O$2,$D$410:$H$410)))</f>
        <v>2.189312090249536</v>
      </c>
      <c r="T410">
        <f>1/(1+$S$410)</f>
        <v>0.31354723893507663</v>
      </c>
      <c r="U410">
        <f>IF(ISERROR($I$410), 0, $I$410)</f>
        <v>-1.1598052478520775</v>
      </c>
    </row>
    <row r="411" spans="1:21" x14ac:dyDescent="0.25">
      <c r="A411">
        <v>78</v>
      </c>
      <c r="B411">
        <v>1999</v>
      </c>
      <c r="C411" s="2">
        <v>0</v>
      </c>
      <c r="D411" s="6">
        <v>0.29040359999999998</v>
      </c>
      <c r="E411" s="6">
        <v>0.32565929999999998</v>
      </c>
      <c r="F411" s="6">
        <v>5.64669E-2</v>
      </c>
      <c r="G411" s="6">
        <v>0.67444550000000003</v>
      </c>
      <c r="H411" s="6">
        <v>0.31983470000000003</v>
      </c>
      <c r="I411">
        <f>$C$411*LN($T$411)+(1-$C$411)*LN(1-$T$411)</f>
        <v>-1.2139793140799215E-2</v>
      </c>
      <c r="Q411">
        <f>1/(1+EXP(-(0 + SUMPRODUCT($K$2:$O$2,$D$411:$H$411))))</f>
        <v>1.2066403132086029E-2</v>
      </c>
      <c r="S411">
        <f>EXP(-(0 + SUMPRODUCT($K$2:$O$2,$D$411:$H$411)))</f>
        <v>81.874738151328515</v>
      </c>
      <c r="T411">
        <f>1/(1+$S$411)</f>
        <v>1.2066403132086029E-2</v>
      </c>
      <c r="U411">
        <f>IF(ISERROR($I$411), 0, $I$411)</f>
        <v>-1.2139793140799215E-2</v>
      </c>
    </row>
    <row r="412" spans="1:21" x14ac:dyDescent="0.25">
      <c r="A412">
        <v>78</v>
      </c>
      <c r="B412">
        <v>2000</v>
      </c>
      <c r="C412" s="2">
        <v>0</v>
      </c>
      <c r="D412" s="6">
        <v>0.31045729999999999</v>
      </c>
      <c r="E412" s="6">
        <v>0.37282910000000002</v>
      </c>
      <c r="F412" s="6">
        <v>6.3725699999999996E-2</v>
      </c>
      <c r="G412" s="6">
        <v>1.029431</v>
      </c>
      <c r="H412" s="6">
        <v>0.29714010000000002</v>
      </c>
      <c r="I412">
        <f>$C$412*LN($T$412)+(1-$C$412)*LN(1-$T$412)</f>
        <v>-2.6925051853640583E-3</v>
      </c>
      <c r="Q412">
        <f>1/(1+EXP(-(0 + SUMPRODUCT($K$2:$O$2,$D$412:$H$412))))</f>
        <v>2.6888836443459399E-3</v>
      </c>
      <c r="S412">
        <f>EXP(-(0 + SUMPRODUCT($K$2:$O$2,$D$412:$H$412)))</f>
        <v>370.90155182160959</v>
      </c>
      <c r="T412">
        <f>1/(1+$S$412)</f>
        <v>2.6888836443459399E-3</v>
      </c>
      <c r="U412">
        <f>IF(ISERROR($I$412), 0, $I$412)</f>
        <v>-2.6925051853640583E-3</v>
      </c>
    </row>
    <row r="413" spans="1:21" x14ac:dyDescent="0.25">
      <c r="A413">
        <v>78</v>
      </c>
      <c r="B413">
        <v>2001</v>
      </c>
      <c r="C413" s="2">
        <v>0</v>
      </c>
      <c r="D413" s="6">
        <v>0.3817393</v>
      </c>
      <c r="E413" s="6">
        <v>0.39153840000000001</v>
      </c>
      <c r="F413" s="6">
        <v>8.9960399999999996E-2</v>
      </c>
      <c r="G413" s="6">
        <v>2.005995</v>
      </c>
      <c r="H413" s="6">
        <v>0.3662996</v>
      </c>
      <c r="I413">
        <f>$C$413*LN($T$413)+(1-$C$413)*LN(1-$T$413)</f>
        <v>-3.1928976398666621E-5</v>
      </c>
      <c r="Q413">
        <f>1/(1+EXP(-(0 + SUMPRODUCT($K$2:$O$2,$D$413:$H$413))))</f>
        <v>3.1928466674350954E-5</v>
      </c>
      <c r="S413">
        <f>EXP(-(0 + SUMPRODUCT($K$2:$O$2,$D$413:$H$413)))</f>
        <v>31319.013272147778</v>
      </c>
      <c r="T413">
        <f>1/(1+$S$413)</f>
        <v>3.1928466674350954E-5</v>
      </c>
      <c r="U413">
        <f>IF(ISERROR($I$413), 0, $I$413)</f>
        <v>-3.1928976398666621E-5</v>
      </c>
    </row>
    <row r="414" spans="1:21" x14ac:dyDescent="0.25">
      <c r="A414">
        <v>78</v>
      </c>
      <c r="B414">
        <v>2002</v>
      </c>
      <c r="C414" s="2">
        <v>0</v>
      </c>
      <c r="D414" s="6">
        <v>0.37947520000000001</v>
      </c>
      <c r="E414" s="6">
        <v>0.51727429999999996</v>
      </c>
      <c r="F414" s="6">
        <v>8.4913500000000003E-2</v>
      </c>
      <c r="G414" s="6">
        <v>2.9821</v>
      </c>
      <c r="H414" s="6">
        <v>0.37346259999999998</v>
      </c>
      <c r="I414">
        <f>$C$414*LN($T$414)+(1-$C$414)*LN(1-$T$414)</f>
        <v>-6.1005982800097669E-7</v>
      </c>
      <c r="Q414">
        <f>1/(1+EXP(-(0 + SUMPRODUCT($K$2:$O$2,$D$414:$H$414))))</f>
        <v>6.1005964186049041E-7</v>
      </c>
      <c r="S414">
        <f>EXP(-(0 + SUMPRODUCT($K$2:$O$2,$D$414:$H$414)))</f>
        <v>1639182.9934703989</v>
      </c>
      <c r="T414">
        <f>1/(1+$S$414)</f>
        <v>6.1005964186049041E-7</v>
      </c>
      <c r="U414">
        <f>IF(ISERROR($I$414), 0, $I$414)</f>
        <v>-6.1005982800097669E-7</v>
      </c>
    </row>
    <row r="415" spans="1:21" x14ac:dyDescent="0.25">
      <c r="A415">
        <v>78</v>
      </c>
      <c r="B415">
        <v>2003</v>
      </c>
      <c r="C415" s="2">
        <v>0</v>
      </c>
      <c r="D415" s="6">
        <v>0.46635979999999999</v>
      </c>
      <c r="E415" s="6">
        <v>0.48164610000000002</v>
      </c>
      <c r="F415" s="6">
        <v>6.1995700000000001E-2</v>
      </c>
      <c r="G415" s="6">
        <v>3.0220609999999999</v>
      </c>
      <c r="H415" s="6">
        <v>0.28947469999999997</v>
      </c>
      <c r="I415">
        <f>$C$415*LN($T$415)+(1-$C$415)*LN(1-$T$415)</f>
        <v>-9.1098610361015016E-7</v>
      </c>
      <c r="Q415">
        <f>1/(1+EXP(-(0 + SUMPRODUCT($K$2:$O$2,$D$415:$H$415))))</f>
        <v>9.1098568870711995E-7</v>
      </c>
      <c r="S415">
        <f>EXP(-(0 + SUMPRODUCT($K$2:$O$2,$D$415:$H$415)))</f>
        <v>1097711.0852680025</v>
      </c>
      <c r="T415">
        <f>1/(1+$S$415)</f>
        <v>9.1098568870711995E-7</v>
      </c>
      <c r="U415">
        <f>IF(ISERROR($I$415), 0, $I$415)</f>
        <v>-9.1098610361015016E-7</v>
      </c>
    </row>
    <row r="416" spans="1:21" x14ac:dyDescent="0.25">
      <c r="A416">
        <v>78</v>
      </c>
      <c r="B416">
        <v>2004</v>
      </c>
      <c r="C416" s="2">
        <v>0</v>
      </c>
      <c r="D416" s="6">
        <v>0.46392129999999998</v>
      </c>
      <c r="E416" s="6">
        <v>0.43194169999999998</v>
      </c>
      <c r="F416" s="6">
        <v>5.3459100000000002E-2</v>
      </c>
      <c r="G416" s="6">
        <v>1.882919</v>
      </c>
      <c r="H416" s="6">
        <v>0.25929920000000001</v>
      </c>
      <c r="I416">
        <f>$C$416*LN($T$416)+(1-$C$416)*LN(1-$T$416)</f>
        <v>-1.0972409767278904E-4</v>
      </c>
      <c r="Q416">
        <f>1/(1+EXP(-(0 + SUMPRODUCT($K$2:$O$2,$D$416:$H$416))))</f>
        <v>1.0971807820418379E-4</v>
      </c>
      <c r="S416">
        <f>EXP(-(0 + SUMPRODUCT($K$2:$O$2,$D$416:$H$416)))</f>
        <v>9113.2682807386955</v>
      </c>
      <c r="T416">
        <f>1/(1+$S$416)</f>
        <v>1.0971807820418379E-4</v>
      </c>
      <c r="U416">
        <f>IF(ISERROR($I$416), 0, $I$416)</f>
        <v>-1.0972409767278904E-4</v>
      </c>
    </row>
    <row r="417" spans="1:21" x14ac:dyDescent="0.25">
      <c r="A417">
        <v>79</v>
      </c>
      <c r="B417">
        <v>1999</v>
      </c>
      <c r="C417" s="2">
        <v>0</v>
      </c>
      <c r="D417" s="6">
        <v>0.1171328</v>
      </c>
      <c r="E417" s="6">
        <v>3.2626999999999999E-3</v>
      </c>
      <c r="F417" s="6">
        <v>8.4226999999999996E-2</v>
      </c>
      <c r="G417" s="6">
        <v>1.4384729999999999</v>
      </c>
      <c r="H417" s="6">
        <v>0.3693533</v>
      </c>
      <c r="I417">
        <f>$C$417*LN($T$417)+(1-$C$417)*LN(1-$T$417)</f>
        <v>-4.3264374246822798E-4</v>
      </c>
      <c r="Q417">
        <f>1/(1+EXP(-(0 + SUMPRODUCT($K$2:$O$2,$D$417:$H$417))))</f>
        <v>4.325501656599033E-4</v>
      </c>
      <c r="S417">
        <f>EXP(-(0 + SUMPRODUCT($K$2:$O$2,$D$417:$H$417)))</f>
        <v>2310.8705745364564</v>
      </c>
      <c r="T417">
        <f>1/(1+$S$417)</f>
        <v>4.325501656599033E-4</v>
      </c>
      <c r="U417">
        <f>IF(ISERROR($I$417), 0, $I$417)</f>
        <v>-4.3264374246822798E-4</v>
      </c>
    </row>
    <row r="418" spans="1:21" x14ac:dyDescent="0.25">
      <c r="A418">
        <v>79</v>
      </c>
      <c r="B418">
        <v>2000</v>
      </c>
      <c r="C418" s="2">
        <v>0</v>
      </c>
      <c r="D418" s="6">
        <v>0.11541170000000001</v>
      </c>
      <c r="E418" s="6">
        <v>5.3651499999999998E-2</v>
      </c>
      <c r="F418" s="6">
        <v>5.8967499999999999E-2</v>
      </c>
      <c r="G418" s="6">
        <v>0.98854569999999997</v>
      </c>
      <c r="H418" s="6">
        <v>0.33496930000000003</v>
      </c>
      <c r="I418">
        <f>$C$418*LN($T$418)+(1-$C$418)*LN(1-$T$418)</f>
        <v>-3.8843235866322886E-3</v>
      </c>
      <c r="Q418">
        <f>1/(1+EXP(-(0 + SUMPRODUCT($K$2:$O$2,$D$418:$H$418))))</f>
        <v>3.8767893600509373E-3</v>
      </c>
      <c r="S418">
        <f>EXP(-(0 + SUMPRODUCT($K$2:$O$2,$D$418:$H$418)))</f>
        <v>256.94540459295445</v>
      </c>
      <c r="T418">
        <f>1/(1+$S$418)</f>
        <v>3.8767893600509373E-3</v>
      </c>
      <c r="U418">
        <f>IF(ISERROR($I$418), 0, $I$418)</f>
        <v>-3.8843235866322886E-3</v>
      </c>
    </row>
    <row r="419" spans="1:21" x14ac:dyDescent="0.25">
      <c r="A419">
        <v>79</v>
      </c>
      <c r="B419">
        <v>2001</v>
      </c>
      <c r="C419" s="2">
        <v>0</v>
      </c>
      <c r="D419" s="6">
        <v>0.2362969</v>
      </c>
      <c r="E419" s="6">
        <v>6.5634999999999999E-2</v>
      </c>
      <c r="F419" s="6">
        <v>5.4391200000000001E-2</v>
      </c>
      <c r="G419" s="6">
        <v>0.93740210000000002</v>
      </c>
      <c r="H419" s="6">
        <v>0.32539050000000003</v>
      </c>
      <c r="I419">
        <f>$C$419*LN($T$419)+(1-$C$419)*LN(1-$T$419)</f>
        <v>-5.2936572375718366E-3</v>
      </c>
      <c r="Q419">
        <f>1/(1+EXP(-(0 + SUMPRODUCT($K$2:$O$2,$D$419:$H$419))))</f>
        <v>5.2796705252679075E-3</v>
      </c>
      <c r="S419">
        <f>EXP(-(0 + SUMPRODUCT($K$2:$O$2,$D$419:$H$419)))</f>
        <v>188.40575841127071</v>
      </c>
      <c r="T419">
        <f>1/(1+$S$419)</f>
        <v>5.2796705252679075E-3</v>
      </c>
      <c r="U419">
        <f>IF(ISERROR($I$419), 0, $I$419)</f>
        <v>-5.2936572375718366E-3</v>
      </c>
    </row>
    <row r="420" spans="1:21" x14ac:dyDescent="0.25">
      <c r="A420">
        <v>79</v>
      </c>
      <c r="B420">
        <v>2002</v>
      </c>
      <c r="C420" s="2">
        <v>0</v>
      </c>
      <c r="D420" s="6">
        <v>0.21200379999999999</v>
      </c>
      <c r="E420" s="6">
        <v>3.2812899999999999E-2</v>
      </c>
      <c r="F420" s="6">
        <v>6.5084299999999998E-2</v>
      </c>
      <c r="G420" s="6">
        <v>1.007641</v>
      </c>
      <c r="H420" s="6">
        <v>0.32111640000000002</v>
      </c>
      <c r="I420">
        <f>$C$420*LN($T$420)+(1-$C$420)*LN(1-$T$420)</f>
        <v>-3.5379934147293851E-3</v>
      </c>
      <c r="Q420">
        <f>1/(1+EXP(-(0 + SUMPRODUCT($K$2:$O$2,$D$420:$H$420))))</f>
        <v>3.531742090582332E-3</v>
      </c>
      <c r="S420">
        <f>EXP(-(0 + SUMPRODUCT($K$2:$O$2,$D$420:$H$420)))</f>
        <v>282.14638338585894</v>
      </c>
      <c r="T420">
        <f>1/(1+$S$420)</f>
        <v>3.531742090582332E-3</v>
      </c>
      <c r="U420">
        <f>IF(ISERROR($I$420), 0, $I$420)</f>
        <v>-3.5379934147293851E-3</v>
      </c>
    </row>
    <row r="421" spans="1:21" x14ac:dyDescent="0.25">
      <c r="A421">
        <v>79</v>
      </c>
      <c r="B421">
        <v>2003</v>
      </c>
      <c r="C421" s="2">
        <v>0</v>
      </c>
      <c r="D421" s="6">
        <v>0.23748349999999999</v>
      </c>
      <c r="E421" s="6">
        <v>9.7600800000000001E-2</v>
      </c>
      <c r="F421" s="6">
        <v>6.2421299999999999E-2</v>
      </c>
      <c r="G421" s="6">
        <v>1.163937</v>
      </c>
      <c r="H421" s="6">
        <v>0.34595589999999998</v>
      </c>
      <c r="I421">
        <f>$C$421*LN($T$421)+(1-$C$421)*LN(1-$T$421)</f>
        <v>-1.7771639599305925E-3</v>
      </c>
      <c r="Q421">
        <f>1/(1+EXP(-(0 + SUMPRODUCT($K$2:$O$2,$D$421:$H$421))))</f>
        <v>1.7755857391178818E-3</v>
      </c>
      <c r="S421">
        <f>EXP(-(0 + SUMPRODUCT($K$2:$O$2,$D$421:$H$421)))</f>
        <v>562.19443098073316</v>
      </c>
      <c r="T421">
        <f>1/(1+$S$421)</f>
        <v>1.7755857391178818E-3</v>
      </c>
      <c r="U421">
        <f>IF(ISERROR($I$421), 0, $I$421)</f>
        <v>-1.7771639599305925E-3</v>
      </c>
    </row>
    <row r="422" spans="1:21" x14ac:dyDescent="0.25">
      <c r="A422">
        <v>79</v>
      </c>
      <c r="B422">
        <v>2004</v>
      </c>
      <c r="C422" s="2">
        <v>0</v>
      </c>
      <c r="D422" s="6">
        <v>0.24546870000000001</v>
      </c>
      <c r="E422" s="6">
        <v>0.17855770000000001</v>
      </c>
      <c r="F422" s="6">
        <v>6.6895899999999994E-2</v>
      </c>
      <c r="G422" s="6">
        <v>1.8326150000000001</v>
      </c>
      <c r="H422" s="6">
        <v>0.3335687</v>
      </c>
      <c r="I422">
        <f>$C$422*LN($T$422)+(1-$C$422)*LN(1-$T$422)</f>
        <v>-1.1027335525928506E-4</v>
      </c>
      <c r="Q422">
        <f>1/(1+EXP(-(0 + SUMPRODUCT($K$2:$O$2,$D$422:$H$422))))</f>
        <v>1.102672753762917E-4</v>
      </c>
      <c r="S422">
        <f>EXP(-(0 + SUMPRODUCT($K$2:$O$2,$D$422:$H$422)))</f>
        <v>9067.8737577622924</v>
      </c>
      <c r="T422">
        <f>1/(1+$S$422)</f>
        <v>1.102672753762917E-4</v>
      </c>
      <c r="U422">
        <f>IF(ISERROR($I$422), 0, $I$422)</f>
        <v>-1.1027335525928506E-4</v>
      </c>
    </row>
    <row r="423" spans="1:21" x14ac:dyDescent="0.25">
      <c r="A423">
        <v>80</v>
      </c>
      <c r="B423">
        <v>1999</v>
      </c>
      <c r="C423" s="2">
        <v>0</v>
      </c>
      <c r="D423" s="6">
        <v>-6.2080000000000002E-4</v>
      </c>
      <c r="E423" s="6">
        <v>0.27483669999999999</v>
      </c>
      <c r="F423" s="6">
        <v>3.5412100000000002E-2</v>
      </c>
      <c r="G423" s="6">
        <v>1.067496</v>
      </c>
      <c r="H423" s="6">
        <v>0.34915869999999999</v>
      </c>
      <c r="I423">
        <f>$C$423*LN($T$423)+(1-$C$423)*LN(1-$T$423)</f>
        <v>-3.1163885068125536E-3</v>
      </c>
      <c r="Q423">
        <f>1/(1+EXP(-(0 + SUMPRODUCT($K$2:$O$2,$D$423:$H$423))))</f>
        <v>3.1115376085527739E-3</v>
      </c>
      <c r="S423">
        <f>EXP(-(0 + SUMPRODUCT($K$2:$O$2,$D$423:$H$423)))</f>
        <v>320.38451331948261</v>
      </c>
      <c r="T423">
        <f>1/(1+$S$423)</f>
        <v>3.1115376085527739E-3</v>
      </c>
      <c r="U423">
        <f>IF(ISERROR($I$423), 0, $I$423)</f>
        <v>-3.1163885068125536E-3</v>
      </c>
    </row>
    <row r="424" spans="1:21" x14ac:dyDescent="0.25">
      <c r="A424">
        <v>80</v>
      </c>
      <c r="B424">
        <v>2000</v>
      </c>
      <c r="C424" s="2">
        <v>0</v>
      </c>
      <c r="D424" s="6">
        <v>-9.5508899999999994E-2</v>
      </c>
      <c r="E424" s="6">
        <v>0.1702128</v>
      </c>
      <c r="F424" s="6">
        <v>7.0114899999999994E-2</v>
      </c>
      <c r="G424" s="6">
        <v>1.0163610000000001</v>
      </c>
      <c r="H424" s="6">
        <v>0.47193299999999999</v>
      </c>
      <c r="I424">
        <f>$C$424*LN($T$424)+(1-$C$424)*LN(1-$T$424)</f>
        <v>-1.9005938601909004E-3</v>
      </c>
      <c r="Q424">
        <f>1/(1+EXP(-(0 + SUMPRODUCT($K$2:$O$2,$D$424:$H$424))))</f>
        <v>1.8987888753756437E-3</v>
      </c>
      <c r="S424">
        <f>EXP(-(0 + SUMPRODUCT($K$2:$O$2,$D$424:$H$424)))</f>
        <v>525.65149504953081</v>
      </c>
      <c r="T424">
        <f>1/(1+$S$424)</f>
        <v>1.8987888753756437E-3</v>
      </c>
      <c r="U424">
        <f>IF(ISERROR($I$424), 0, $I$424)</f>
        <v>-1.9005938601909004E-3</v>
      </c>
    </row>
    <row r="425" spans="1:21" x14ac:dyDescent="0.25">
      <c r="A425">
        <v>80</v>
      </c>
      <c r="B425">
        <v>2001</v>
      </c>
      <c r="C425" s="2">
        <v>0</v>
      </c>
      <c r="D425" s="6">
        <v>-0.19410859999999999</v>
      </c>
      <c r="E425" s="6">
        <v>0.18918779999999999</v>
      </c>
      <c r="F425" s="6">
        <v>3.03732E-2</v>
      </c>
      <c r="G425" s="6">
        <v>0.80509750000000002</v>
      </c>
      <c r="H425" s="6">
        <v>8.6286399999999999E-2</v>
      </c>
      <c r="I425">
        <f>$C$425*LN($T$425)+(1-$C$425)*LN(1-$T$425)</f>
        <v>-1.7265140364708404E-2</v>
      </c>
      <c r="Q425">
        <f>1/(1+EXP(-(0 + SUMPRODUCT($K$2:$O$2,$D$425:$H$425))))</f>
        <v>1.71169518860372E-2</v>
      </c>
      <c r="S425">
        <f>EXP(-(0 + SUMPRODUCT($K$2:$O$2,$D$425:$H$425)))</f>
        <v>57.421616573902348</v>
      </c>
      <c r="T425">
        <f>1/(1+$S$425)</f>
        <v>1.71169518860372E-2</v>
      </c>
      <c r="U425">
        <f>IF(ISERROR($I$425), 0, $I$425)</f>
        <v>-1.7265140364708404E-2</v>
      </c>
    </row>
    <row r="426" spans="1:21" x14ac:dyDescent="0.25">
      <c r="A426">
        <v>80</v>
      </c>
      <c r="B426">
        <v>2002</v>
      </c>
      <c r="C426" s="2">
        <v>0</v>
      </c>
      <c r="D426" s="6">
        <v>-0.1041661</v>
      </c>
      <c r="E426" s="6">
        <v>0.18255199999999999</v>
      </c>
      <c r="F426" s="6">
        <v>4.6041400000000003E-2</v>
      </c>
      <c r="G426" s="6">
        <v>0.51964960000000004</v>
      </c>
      <c r="H426" s="6">
        <v>0.16585140000000001</v>
      </c>
      <c r="I426">
        <f>$C$426*LN($T$426)+(1-$C$426)*LN(1-$T$426)</f>
        <v>-3.703561757832146E-2</v>
      </c>
      <c r="Q426">
        <f>1/(1+EXP(-(0 + SUMPRODUCT($K$2:$O$2,$D$426:$H$426))))</f>
        <v>3.6358187849915596E-2</v>
      </c>
      <c r="S426">
        <f>EXP(-(0 + SUMPRODUCT($K$2:$O$2,$D$426:$H$426)))</f>
        <v>26.504121055976157</v>
      </c>
      <c r="T426">
        <f>1/(1+$S$426)</f>
        <v>3.6358187849915596E-2</v>
      </c>
      <c r="U426">
        <f>IF(ISERROR($I$426), 0, $I$426)</f>
        <v>-3.703561757832146E-2</v>
      </c>
    </row>
    <row r="427" spans="1:21" x14ac:dyDescent="0.25">
      <c r="A427">
        <v>80</v>
      </c>
      <c r="B427">
        <v>2003</v>
      </c>
      <c r="C427" s="2">
        <v>0</v>
      </c>
      <c r="D427" s="6">
        <v>0.1374891</v>
      </c>
      <c r="E427" s="6">
        <v>0.16866719999999999</v>
      </c>
      <c r="F427" s="6">
        <v>2.99455E-2</v>
      </c>
      <c r="G427" s="6">
        <v>0.74955329999999998</v>
      </c>
      <c r="H427" s="6">
        <v>0.17411670000000001</v>
      </c>
      <c r="I427">
        <f>$C$427*LN($T$427)+(1-$C$427)*LN(1-$T$427)</f>
        <v>-1.9719741475463879E-2</v>
      </c>
      <c r="Q427">
        <f>1/(1+EXP(-(0 + SUMPRODUCT($K$2:$O$2,$D$427:$H$427))))</f>
        <v>1.9526579160940839E-2</v>
      </c>
      <c r="S427">
        <f>EXP(-(0 + SUMPRODUCT($K$2:$O$2,$D$427:$H$427)))</f>
        <v>50.212247253236626</v>
      </c>
      <c r="T427">
        <f>1/(1+$S$427)</f>
        <v>1.9526579160940839E-2</v>
      </c>
      <c r="U427">
        <f>IF(ISERROR($I$427), 0, $I$427)</f>
        <v>-1.9719741475463879E-2</v>
      </c>
    </row>
    <row r="428" spans="1:21" x14ac:dyDescent="0.25">
      <c r="A428">
        <v>81</v>
      </c>
      <c r="B428">
        <v>1999</v>
      </c>
      <c r="C428" s="2">
        <v>0</v>
      </c>
      <c r="D428" s="6">
        <v>0.1035312</v>
      </c>
      <c r="E428" s="6">
        <v>0.29572320000000002</v>
      </c>
      <c r="F428" s="6">
        <v>2.8006099999999999E-2</v>
      </c>
      <c r="G428" s="6">
        <v>4.2895859999999999</v>
      </c>
      <c r="H428" s="6">
        <v>7.0791599999999996E-2</v>
      </c>
      <c r="I428">
        <f>$C$428*LN($T$428)+(1-$C$428)*LN(1-$T$428)</f>
        <v>-1.5900619059055341E-8</v>
      </c>
      <c r="Q428">
        <f>1/(1+EXP(-(0 + SUMPRODUCT($K$2:$O$2,$D$428:$H$428))))</f>
        <v>1.5900618909211699E-8</v>
      </c>
      <c r="S428">
        <f>EXP(-(0 + SUMPRODUCT($K$2:$O$2,$D$428:$H$428)))</f>
        <v>62890632.736317679</v>
      </c>
      <c r="T428">
        <f>1/(1+$S$428)</f>
        <v>1.5900618909211699E-8</v>
      </c>
      <c r="U428">
        <f>IF(ISERROR($I$428), 0, $I$428)</f>
        <v>-1.5900619059055341E-8</v>
      </c>
    </row>
    <row r="429" spans="1:21" x14ac:dyDescent="0.25">
      <c r="A429">
        <v>81</v>
      </c>
      <c r="B429">
        <v>2000</v>
      </c>
      <c r="C429" s="2">
        <v>0</v>
      </c>
      <c r="D429" s="6">
        <v>0.10808230000000001</v>
      </c>
      <c r="E429" s="6">
        <v>0.3098746</v>
      </c>
      <c r="F429" s="6">
        <v>5.2184000000000001E-2</v>
      </c>
      <c r="G429" s="6">
        <v>6.0768389999999997</v>
      </c>
      <c r="H429" s="6">
        <v>0.1118059</v>
      </c>
      <c r="I429">
        <f>$C$429*LN($T$429)+(1-$C$429)*LN(1-$T$429)</f>
        <v>-7.9187767454727452E-12</v>
      </c>
      <c r="Q429">
        <f>1/(1+EXP(-(0 + SUMPRODUCT($K$2:$O$2,$D$429:$H$429))))</f>
        <v>7.9187499815290706E-12</v>
      </c>
      <c r="S429">
        <f>EXP(-(0 + SUMPRODUCT($K$2:$O$2,$D$429:$H$429)))</f>
        <v>126282557515.34489</v>
      </c>
      <c r="T429">
        <f>1/(1+$S$429)</f>
        <v>7.9187499815290706E-12</v>
      </c>
      <c r="U429">
        <f>IF(ISERROR($I$429), 0, $I$429)</f>
        <v>-7.9187767454727452E-12</v>
      </c>
    </row>
    <row r="430" spans="1:21" x14ac:dyDescent="0.25">
      <c r="A430">
        <v>81</v>
      </c>
      <c r="B430">
        <v>2001</v>
      </c>
      <c r="C430" s="2">
        <v>0</v>
      </c>
      <c r="D430" s="6">
        <v>0.1635143</v>
      </c>
      <c r="E430" s="6">
        <v>0.36942740000000002</v>
      </c>
      <c r="F430" s="6">
        <v>4.6915900000000003E-2</v>
      </c>
      <c r="G430" s="6">
        <v>3.8101180000000001</v>
      </c>
      <c r="H430" s="6">
        <v>0.1034577</v>
      </c>
      <c r="I430">
        <f>$C$430*LN($T$430)+(1-$C$430)*LN(1-$T$430)</f>
        <v>-7.3588417291785619E-8</v>
      </c>
      <c r="Q430">
        <f>1/(1+EXP(-(0 + SUMPRODUCT($K$2:$O$2,$D$430:$H$430))))</f>
        <v>7.3588414545332361E-8</v>
      </c>
      <c r="S430">
        <f>EXP(-(0 + SUMPRODUCT($K$2:$O$2,$D$430:$H$430)))</f>
        <v>13589094.595801622</v>
      </c>
      <c r="T430">
        <f>1/(1+$S$430)</f>
        <v>7.3588414545332361E-8</v>
      </c>
      <c r="U430">
        <f>IF(ISERROR($I$430), 0, $I$430)</f>
        <v>-7.3588417291785619E-8</v>
      </c>
    </row>
    <row r="431" spans="1:21" x14ac:dyDescent="0.25">
      <c r="A431">
        <v>81</v>
      </c>
      <c r="B431">
        <v>2002</v>
      </c>
      <c r="C431" s="2">
        <v>0</v>
      </c>
      <c r="D431" s="6">
        <v>9.1356699999999999E-2</v>
      </c>
      <c r="E431" s="6">
        <v>0.301257</v>
      </c>
      <c r="F431" s="6">
        <v>4.7917300000000003E-2</v>
      </c>
      <c r="G431" s="6">
        <v>4.0316809999999998</v>
      </c>
      <c r="H431" s="6">
        <v>7.9208399999999998E-2</v>
      </c>
      <c r="I431">
        <f>$C$431*LN($T$431)+(1-$C$431)*LN(1-$T$431)</f>
        <v>-3.2736886404652276E-8</v>
      </c>
      <c r="Q431">
        <f>1/(1+EXP(-(0 + SUMPRODUCT($K$2:$O$2,$D$431:$H$431))))</f>
        <v>3.2736885878834743E-8</v>
      </c>
      <c r="S431">
        <f>EXP(-(0 + SUMPRODUCT($K$2:$O$2,$D$431:$H$431)))</f>
        <v>30546581.949312422</v>
      </c>
      <c r="T431">
        <f>1/(1+$S$431)</f>
        <v>3.2736885878834743E-8</v>
      </c>
      <c r="U431">
        <f>IF(ISERROR($I$431), 0, $I$431)</f>
        <v>-3.2736886404652276E-8</v>
      </c>
    </row>
    <row r="432" spans="1:21" x14ac:dyDescent="0.25">
      <c r="A432">
        <v>81</v>
      </c>
      <c r="B432">
        <v>2003</v>
      </c>
      <c r="C432" s="2">
        <v>0</v>
      </c>
      <c r="D432" s="6">
        <v>0.14075670000000001</v>
      </c>
      <c r="E432" s="6">
        <v>0.32405010000000001</v>
      </c>
      <c r="F432" s="6">
        <v>4.4675899999999998E-2</v>
      </c>
      <c r="G432" s="6">
        <v>3.7459570000000002</v>
      </c>
      <c r="H432" s="6">
        <v>8.2086000000000006E-2</v>
      </c>
      <c r="I432">
        <f>$C$432*LN($T$432)+(1-$C$432)*LN(1-$T$432)</f>
        <v>-1.062841334802486E-7</v>
      </c>
      <c r="Q432">
        <f>1/(1+EXP(-(0 + SUMPRODUCT($K$2:$O$2,$D$432:$H$432))))</f>
        <v>1.0628412779194918E-7</v>
      </c>
      <c r="S432">
        <f>EXP(-(0 + SUMPRODUCT($K$2:$O$2,$D$432:$H$432)))</f>
        <v>9408741.5919088945</v>
      </c>
      <c r="T432">
        <f>1/(1+$S$432)</f>
        <v>1.0628412779194918E-7</v>
      </c>
      <c r="U432">
        <f>IF(ISERROR($I$432), 0, $I$432)</f>
        <v>-1.062841334802486E-7</v>
      </c>
    </row>
    <row r="433" spans="1:21" x14ac:dyDescent="0.25">
      <c r="A433">
        <v>81</v>
      </c>
      <c r="B433">
        <v>2004</v>
      </c>
      <c r="C433" s="2">
        <v>0</v>
      </c>
      <c r="D433" s="6">
        <v>0.1055653</v>
      </c>
      <c r="E433" s="6">
        <v>0.33246029999999999</v>
      </c>
      <c r="F433" s="6">
        <v>5.6804300000000002E-2</v>
      </c>
      <c r="G433" s="6">
        <v>4.2336980000000004</v>
      </c>
      <c r="H433" s="6">
        <v>7.7384900000000006E-2</v>
      </c>
      <c r="I433">
        <f>$C$433*LN($T$433)+(1-$C$433)*LN(1-$T$433)</f>
        <v>-1.2598887901267871E-8</v>
      </c>
      <c r="Q433">
        <f>1/(1+EXP(-(0 + SUMPRODUCT($K$2:$O$2,$D$433:$H$433))))</f>
        <v>1.2598887845474008E-8</v>
      </c>
      <c r="S433">
        <f>EXP(-(0 + SUMPRODUCT($K$2:$O$2,$D$433:$H$433)))</f>
        <v>79372084.239987075</v>
      </c>
      <c r="T433">
        <f>1/(1+$S$433)</f>
        <v>1.2598887845474008E-8</v>
      </c>
      <c r="U433">
        <f>IF(ISERROR($I$433), 0, $I$433)</f>
        <v>-1.2598887901267871E-8</v>
      </c>
    </row>
    <row r="434" spans="1:21" x14ac:dyDescent="0.25">
      <c r="A434">
        <v>82</v>
      </c>
      <c r="B434">
        <v>1999</v>
      </c>
      <c r="C434" s="2">
        <v>0</v>
      </c>
      <c r="D434" s="6">
        <v>9.6011100000000002E-2</v>
      </c>
      <c r="E434" s="6">
        <v>0.32393759999999999</v>
      </c>
      <c r="F434" s="6">
        <v>5.7811000000000001E-2</v>
      </c>
      <c r="G434" s="6">
        <v>1.602738</v>
      </c>
      <c r="H434" s="6">
        <v>0.44504260000000001</v>
      </c>
      <c r="I434">
        <f>$C$434*LN($T$434)+(1-$C$434)*LN(1-$T$434)</f>
        <v>-2.1173344868407199E-4</v>
      </c>
      <c r="Q434">
        <f>1/(1+EXP(-(0 + SUMPRODUCT($K$2:$O$2,$D$434:$H$434))))</f>
        <v>2.1171103473939756E-4</v>
      </c>
      <c r="S434">
        <f>EXP(-(0 + SUMPRODUCT($K$2:$O$2,$D$434:$H$434)))</f>
        <v>4722.4193589905908</v>
      </c>
      <c r="T434">
        <f>1/(1+$S$434)</f>
        <v>2.1171103473939756E-4</v>
      </c>
      <c r="U434">
        <f>IF(ISERROR($I$434), 0, $I$434)</f>
        <v>-2.1173344868407199E-4</v>
      </c>
    </row>
    <row r="435" spans="1:21" x14ac:dyDescent="0.25">
      <c r="A435">
        <v>82</v>
      </c>
      <c r="B435">
        <v>2000</v>
      </c>
      <c r="C435" s="2">
        <v>0</v>
      </c>
      <c r="D435" s="6">
        <v>-3.6956000000000003E-2</v>
      </c>
      <c r="E435" s="6">
        <v>0.31460549999999998</v>
      </c>
      <c r="F435" s="6">
        <v>6.7681199999999997E-2</v>
      </c>
      <c r="G435" s="6">
        <v>1.9203699999999999</v>
      </c>
      <c r="H435" s="6">
        <v>0.36185089999999998</v>
      </c>
      <c r="I435">
        <f>$C$435*LN($T$435)+(1-$C$435)*LN(1-$T$435)</f>
        <v>-6.0247952076983388E-5</v>
      </c>
      <c r="Q435">
        <f>1/(1+EXP(-(0 + SUMPRODUCT($K$2:$O$2,$D$435:$H$435))))</f>
        <v>6.0246137205527375E-5</v>
      </c>
      <c r="S435">
        <f>EXP(-(0 + SUMPRODUCT($K$2:$O$2,$D$435:$H$435)))</f>
        <v>16597.57455405877</v>
      </c>
      <c r="T435">
        <f>1/(1+$S$435)</f>
        <v>6.0246137205527375E-5</v>
      </c>
      <c r="U435">
        <f>IF(ISERROR($I$435), 0, $I$435)</f>
        <v>-6.0247952076983388E-5</v>
      </c>
    </row>
    <row r="436" spans="1:21" x14ac:dyDescent="0.25">
      <c r="A436">
        <v>82</v>
      </c>
      <c r="B436">
        <v>2001</v>
      </c>
      <c r="C436" s="2">
        <v>0</v>
      </c>
      <c r="D436" s="6">
        <v>-6.7698900000000006E-2</v>
      </c>
      <c r="E436" s="6">
        <v>0.31651849999999998</v>
      </c>
      <c r="F436" s="6">
        <v>4.9693300000000003E-2</v>
      </c>
      <c r="G436" s="6">
        <v>0.84387659999999998</v>
      </c>
      <c r="H436" s="6">
        <v>0.34959420000000002</v>
      </c>
      <c r="I436">
        <f>$C$436*LN($T$436)+(1-$C$436)*LN(1-$T$436)</f>
        <v>-5.9001762891369236E-3</v>
      </c>
      <c r="Q436">
        <f>1/(1+EXP(-(0 + SUMPRODUCT($K$2:$O$2,$D$436:$H$436))))</f>
        <v>5.8828044314816717E-3</v>
      </c>
      <c r="S436">
        <f>EXP(-(0 + SUMPRODUCT($K$2:$O$2,$D$436:$H$436)))</f>
        <v>168.98695293158593</v>
      </c>
      <c r="T436">
        <f>1/(1+$S$436)</f>
        <v>5.8828044314816717E-3</v>
      </c>
      <c r="U436">
        <f>IF(ISERROR($I$436), 0, $I$436)</f>
        <v>-5.9001762891369236E-3</v>
      </c>
    </row>
    <row r="437" spans="1:21" x14ac:dyDescent="0.25">
      <c r="A437">
        <v>82</v>
      </c>
      <c r="B437">
        <v>2002</v>
      </c>
      <c r="C437" s="2">
        <v>0</v>
      </c>
      <c r="D437" s="6">
        <v>-3.0575600000000001E-2</v>
      </c>
      <c r="E437" s="6">
        <v>0.2391192</v>
      </c>
      <c r="F437" s="6">
        <v>4.3849899999999997E-2</v>
      </c>
      <c r="G437" s="6">
        <v>0.61160119999999996</v>
      </c>
      <c r="H437" s="6">
        <v>0.27943760000000001</v>
      </c>
      <c r="I437">
        <f>$C$437*LN($T$437)+(1-$C$437)*LN(1-$T$437)</f>
        <v>-2.02329312221689E-2</v>
      </c>
      <c r="Q437">
        <f>1/(1+EXP(-(0 + SUMPRODUCT($K$2:$O$2,$D$437:$H$437))))</f>
        <v>2.0029618978953636E-2</v>
      </c>
      <c r="S437">
        <f>EXP(-(0 + SUMPRODUCT($K$2:$O$2,$D$437:$H$437)))</f>
        <v>48.926062050943756</v>
      </c>
      <c r="T437">
        <f>1/(1+$S$437)</f>
        <v>2.0029618978953636E-2</v>
      </c>
      <c r="U437">
        <f>IF(ISERROR($I$437), 0, $I$437)</f>
        <v>-2.02329312221689E-2</v>
      </c>
    </row>
    <row r="438" spans="1:21" x14ac:dyDescent="0.25">
      <c r="A438">
        <v>82</v>
      </c>
      <c r="B438">
        <v>2003</v>
      </c>
      <c r="C438" s="2">
        <v>0</v>
      </c>
      <c r="D438" s="6">
        <v>5.9731999999999997E-3</v>
      </c>
      <c r="E438" s="6">
        <v>0.22346079999999999</v>
      </c>
      <c r="F438" s="6">
        <v>5.8437099999999999E-2</v>
      </c>
      <c r="G438" s="6">
        <v>0.78707990000000005</v>
      </c>
      <c r="H438" s="6">
        <v>0.28408640000000002</v>
      </c>
      <c r="I438">
        <f>$C$438*LN($T$438)+(1-$C$438)*LN(1-$T$438)</f>
        <v>-8.2743402712824581E-3</v>
      </c>
      <c r="Q438">
        <f>1/(1+EXP(-(0 + SUMPRODUCT($K$2:$O$2,$D$438:$H$438))))</f>
        <v>8.2402021395473896E-3</v>
      </c>
      <c r="S438">
        <f>EXP(-(0 + SUMPRODUCT($K$2:$O$2,$D$438:$H$438)))</f>
        <v>120.35624625040171</v>
      </c>
      <c r="T438">
        <f>1/(1+$S$438)</f>
        <v>8.2402021395473896E-3</v>
      </c>
      <c r="U438">
        <f>IF(ISERROR($I$438), 0, $I$438)</f>
        <v>-8.2743402712824581E-3</v>
      </c>
    </row>
    <row r="439" spans="1:21" x14ac:dyDescent="0.25">
      <c r="A439">
        <v>82</v>
      </c>
      <c r="B439">
        <v>2004</v>
      </c>
      <c r="C439" s="2">
        <v>0</v>
      </c>
      <c r="D439" s="6">
        <v>-9.71336E-2</v>
      </c>
      <c r="E439" s="6">
        <v>0.28498810000000002</v>
      </c>
      <c r="F439" s="6">
        <v>2.1768599999999999E-2</v>
      </c>
      <c r="G439" s="6">
        <v>1.0409349999999999</v>
      </c>
      <c r="H439" s="6">
        <v>0.30221969999999998</v>
      </c>
      <c r="I439">
        <f>$C$439*LN($T$439)+(1-$C$439)*LN(1-$T$439)</f>
        <v>-4.5186823095135524E-3</v>
      </c>
      <c r="Q439">
        <f>1/(1+EXP(-(0 + SUMPRODUCT($K$2:$O$2,$D$439:$H$439))))</f>
        <v>4.5084884246953758E-3</v>
      </c>
      <c r="S439">
        <f>EXP(-(0 + SUMPRODUCT($K$2:$O$2,$D$439:$H$439)))</f>
        <v>220.8038299760228</v>
      </c>
      <c r="T439">
        <f>1/(1+$S$439)</f>
        <v>4.5084884246953758E-3</v>
      </c>
      <c r="U439">
        <f>IF(ISERROR($I$439), 0, $I$439)</f>
        <v>-4.5186823095135524E-3</v>
      </c>
    </row>
    <row r="440" spans="1:21" x14ac:dyDescent="0.25">
      <c r="A440">
        <v>83</v>
      </c>
      <c r="B440">
        <v>1999</v>
      </c>
      <c r="C440" s="2">
        <v>0</v>
      </c>
      <c r="D440" s="6">
        <v>0.1136669</v>
      </c>
      <c r="E440" s="6">
        <v>0.21514449999999999</v>
      </c>
      <c r="F440" s="6">
        <v>5.0044999999999999E-2</v>
      </c>
      <c r="G440" s="6">
        <v>0.68787399999999999</v>
      </c>
      <c r="H440" s="6">
        <v>0.38222</v>
      </c>
      <c r="I440">
        <f>$C$440*LN($T$440)+(1-$C$440)*LN(1-$T$440)</f>
        <v>-1.157022198185716E-2</v>
      </c>
      <c r="Q440">
        <f>1/(1+EXP(-(0 + SUMPRODUCT($K$2:$O$2,$D$440:$H$440))))</f>
        <v>1.1503544369517886E-2</v>
      </c>
      <c r="S440">
        <f>EXP(-(0 + SUMPRODUCT($K$2:$O$2,$D$440:$H$440)))</f>
        <v>85.92972947101434</v>
      </c>
      <c r="T440">
        <f>1/(1+$S$440)</f>
        <v>1.1503544369517886E-2</v>
      </c>
      <c r="U440">
        <f>IF(ISERROR($I$440), 0, $I$440)</f>
        <v>-1.157022198185716E-2</v>
      </c>
    </row>
    <row r="441" spans="1:21" x14ac:dyDescent="0.25">
      <c r="A441">
        <v>83</v>
      </c>
      <c r="B441">
        <v>2000</v>
      </c>
      <c r="C441" s="2">
        <v>0</v>
      </c>
      <c r="D441" s="6">
        <v>0.13656779999999999</v>
      </c>
      <c r="E441" s="6">
        <v>0.22917750000000001</v>
      </c>
      <c r="F441" s="6">
        <v>3.98214E-2</v>
      </c>
      <c r="G441" s="6">
        <v>0.58558429999999995</v>
      </c>
      <c r="H441" s="6">
        <v>0.37810719999999998</v>
      </c>
      <c r="I441">
        <f>$C$441*LN($T$441)+(1-$C$441)*LN(1-$T$441)</f>
        <v>-2.0147242592528015E-2</v>
      </c>
      <c r="Q441">
        <f>1/(1+EXP(-(0 + SUMPRODUCT($K$2:$O$2,$D$441:$H$441))))</f>
        <v>1.9945643062076072E-2</v>
      </c>
      <c r="S441">
        <f>EXP(-(0 + SUMPRODUCT($K$2:$O$2,$D$441:$H$441)))</f>
        <v>49.136262685927832</v>
      </c>
      <c r="T441">
        <f>1/(1+$S$441)</f>
        <v>1.9945643062076072E-2</v>
      </c>
      <c r="U441">
        <f>IF(ISERROR($I$441), 0, $I$441)</f>
        <v>-2.0147242592528015E-2</v>
      </c>
    </row>
    <row r="442" spans="1:21" x14ac:dyDescent="0.25">
      <c r="A442">
        <v>83</v>
      </c>
      <c r="B442">
        <v>2001</v>
      </c>
      <c r="C442" s="2">
        <v>0</v>
      </c>
      <c r="D442" s="6">
        <v>3.2763199999999999E-2</v>
      </c>
      <c r="E442" s="6">
        <v>0.19445200000000001</v>
      </c>
      <c r="F442" s="6">
        <v>4.5128599999999998E-2</v>
      </c>
      <c r="G442" s="6">
        <v>0.62502259999999998</v>
      </c>
      <c r="H442" s="6">
        <v>0.38662269999999999</v>
      </c>
      <c r="I442">
        <f>$C$442*LN($T$442)+(1-$C$442)*LN(1-$T$442)</f>
        <v>-1.5747089638565914E-2</v>
      </c>
      <c r="Q442">
        <f>1/(1+EXP(-(0 + SUMPRODUCT($K$2:$O$2,$D$442:$H$442))))</f>
        <v>1.5623752471660817E-2</v>
      </c>
      <c r="S442">
        <f>EXP(-(0 + SUMPRODUCT($K$2:$O$2,$D$442:$H$442)))</f>
        <v>63.00511028409165</v>
      </c>
      <c r="T442">
        <f>1/(1+$S$442)</f>
        <v>1.5623752471660817E-2</v>
      </c>
      <c r="U442">
        <f>IF(ISERROR($I$442), 0, $I$442)</f>
        <v>-1.5747089638565914E-2</v>
      </c>
    </row>
    <row r="443" spans="1:21" x14ac:dyDescent="0.25">
      <c r="A443">
        <v>83</v>
      </c>
      <c r="B443">
        <v>2002</v>
      </c>
      <c r="C443" s="2">
        <v>0</v>
      </c>
      <c r="D443" s="6">
        <v>8.8359099999999996E-2</v>
      </c>
      <c r="E443" s="6">
        <v>0.15026349999999999</v>
      </c>
      <c r="F443" s="6">
        <v>3.9216599999999997E-2</v>
      </c>
      <c r="G443" s="6">
        <v>0.47827409999999998</v>
      </c>
      <c r="H443" s="6">
        <v>0.38552619999999999</v>
      </c>
      <c r="I443">
        <f>$C$443*LN($T$443)+(1-$C$443)*LN(1-$T$443)</f>
        <v>-3.2237119384431558E-2</v>
      </c>
      <c r="Q443">
        <f>1/(1+EXP(-(0 + SUMPRODUCT($K$2:$O$2,$D$443:$H$443))))</f>
        <v>3.1723042380081889E-2</v>
      </c>
      <c r="S443">
        <f>EXP(-(0 + SUMPRODUCT($K$2:$O$2,$D$443:$H$443)))</f>
        <v>30.522827729407037</v>
      </c>
      <c r="T443">
        <f>1/(1+$S$443)</f>
        <v>3.1723042380081889E-2</v>
      </c>
      <c r="U443">
        <f>IF(ISERROR($I$443), 0, $I$443)</f>
        <v>-3.2237119384431558E-2</v>
      </c>
    </row>
    <row r="444" spans="1:21" x14ac:dyDescent="0.25">
      <c r="A444">
        <v>83</v>
      </c>
      <c r="B444">
        <v>2003</v>
      </c>
      <c r="C444" s="2">
        <v>0</v>
      </c>
      <c r="D444" s="6">
        <v>8.6490200000000003E-2</v>
      </c>
      <c r="E444" s="6">
        <v>0.12854769999999999</v>
      </c>
      <c r="F444" s="6">
        <v>3.7525200000000002E-2</v>
      </c>
      <c r="G444" s="6">
        <v>0.733483</v>
      </c>
      <c r="H444" s="6">
        <v>0.36112339999999998</v>
      </c>
      <c r="I444">
        <f>$C$444*LN($T$444)+(1-$C$444)*LN(1-$T$444)</f>
        <v>-1.2876122496551368E-2</v>
      </c>
      <c r="Q444">
        <f>1/(1+EXP(-(0 + SUMPRODUCT($K$2:$O$2,$D$444:$H$444))))</f>
        <v>1.2793579887342782E-2</v>
      </c>
      <c r="S444">
        <f>EXP(-(0 + SUMPRODUCT($K$2:$O$2,$D$444:$H$444)))</f>
        <v>77.164204921981323</v>
      </c>
      <c r="T444">
        <f>1/(1+$S$444)</f>
        <v>1.2793579887342782E-2</v>
      </c>
      <c r="U444">
        <f>IF(ISERROR($I$444), 0, $I$444)</f>
        <v>-1.2876122496551368E-2</v>
      </c>
    </row>
    <row r="445" spans="1:21" x14ac:dyDescent="0.25">
      <c r="A445">
        <v>83</v>
      </c>
      <c r="B445">
        <v>2004</v>
      </c>
      <c r="C445" s="2">
        <v>0</v>
      </c>
      <c r="D445" s="6">
        <v>0.20636090000000001</v>
      </c>
      <c r="E445" s="6">
        <v>0.15727949999999999</v>
      </c>
      <c r="F445" s="6">
        <v>2.8453300000000001E-2</v>
      </c>
      <c r="G445" s="6">
        <v>0.61910750000000003</v>
      </c>
      <c r="H445" s="6">
        <v>0.40197870000000002</v>
      </c>
      <c r="I445">
        <f>$C$445*LN($T$445)+(1-$C$445)*LN(1-$T$445)</f>
        <v>-2.12290554799104E-2</v>
      </c>
      <c r="Q445">
        <f>1/(1+EXP(-(0 + SUMPRODUCT($K$2:$O$2,$D$445:$H$445))))</f>
        <v>2.1005305214315203E-2</v>
      </c>
      <c r="S445">
        <f>EXP(-(0 + SUMPRODUCT($K$2:$O$2,$D$445:$H$445)))</f>
        <v>46.607020692967403</v>
      </c>
      <c r="T445">
        <f>1/(1+$S$445)</f>
        <v>2.1005305214315203E-2</v>
      </c>
      <c r="U445">
        <f>IF(ISERROR($I$445), 0, $I$445)</f>
        <v>-2.12290554799104E-2</v>
      </c>
    </row>
    <row r="446" spans="1:21" x14ac:dyDescent="0.25">
      <c r="A446">
        <v>84</v>
      </c>
      <c r="B446">
        <v>1995</v>
      </c>
      <c r="C446" s="2">
        <v>0</v>
      </c>
      <c r="D446" s="6">
        <v>1.93067E-2</v>
      </c>
      <c r="E446" s="6">
        <v>6.3464300000000001E-2</v>
      </c>
      <c r="F446" s="6">
        <v>6.7076700000000003E-2</v>
      </c>
      <c r="G446" s="6">
        <v>0.38837319999999997</v>
      </c>
      <c r="H446" s="6">
        <v>0.53096969999999999</v>
      </c>
      <c r="I446">
        <f>$C$446*LN($T$446)+(1-$C$446)*LN(1-$T$446)</f>
        <v>-2.3988399402558223E-2</v>
      </c>
      <c r="Q446">
        <f>1/(1+EXP(-(0 + SUMPRODUCT($K$2:$O$2,$D$446:$H$446))))</f>
        <v>2.3702964678892071E-2</v>
      </c>
      <c r="S446">
        <f>EXP(-(0 + SUMPRODUCT($K$2:$O$2,$D$446:$H$446)))</f>
        <v>41.188815346399203</v>
      </c>
      <c r="T446">
        <f>1/(1+$S$446)</f>
        <v>2.3702964678892071E-2</v>
      </c>
      <c r="U446">
        <f>IF(ISERROR($I$446), 0, $I$446)</f>
        <v>-2.3988399402558223E-2</v>
      </c>
    </row>
    <row r="447" spans="1:21" x14ac:dyDescent="0.25">
      <c r="A447">
        <v>84</v>
      </c>
      <c r="B447">
        <v>1996</v>
      </c>
      <c r="C447" s="2">
        <v>0</v>
      </c>
      <c r="D447" s="6">
        <v>3.17582E-2</v>
      </c>
      <c r="E447" s="6">
        <v>6.9364499999999996E-2</v>
      </c>
      <c r="F447" s="6">
        <v>6.4205300000000007E-2</v>
      </c>
      <c r="G447" s="6">
        <v>0.3644869</v>
      </c>
      <c r="H447" s="6">
        <v>0.60920790000000002</v>
      </c>
      <c r="I447">
        <f>$C$447*LN($T$447)+(1-$C$447)*LN(1-$T$447)</f>
        <v>-2.3168929481156127E-2</v>
      </c>
      <c r="Q447">
        <f>1/(1+EXP(-(0 + SUMPRODUCT($K$2:$O$2,$D$447:$H$447))))</f>
        <v>2.2902590727692636E-2</v>
      </c>
      <c r="S447">
        <f>EXP(-(0 + SUMPRODUCT($K$2:$O$2,$D$447:$H$447)))</f>
        <v>42.663182558244443</v>
      </c>
      <c r="T447">
        <f>1/(1+$S$447)</f>
        <v>2.2902590727692636E-2</v>
      </c>
      <c r="U447">
        <f>IF(ISERROR($I$447), 0, $I$447)</f>
        <v>-2.3168929481156127E-2</v>
      </c>
    </row>
    <row r="448" spans="1:21" x14ac:dyDescent="0.25">
      <c r="A448">
        <v>84</v>
      </c>
      <c r="B448">
        <v>1997</v>
      </c>
      <c r="C448" s="2">
        <v>0</v>
      </c>
      <c r="D448" s="6">
        <v>2.6746099999999998E-2</v>
      </c>
      <c r="E448" s="6">
        <v>8.85209E-2</v>
      </c>
      <c r="F448" s="6">
        <v>5.1093300000000001E-2</v>
      </c>
      <c r="G448" s="6">
        <v>0.7282421</v>
      </c>
      <c r="H448" s="6">
        <v>0.53140710000000002</v>
      </c>
      <c r="I448">
        <f>$C$448*LN($T$448)+(1-$C$448)*LN(1-$T$448)</f>
        <v>-7.6398059545807152E-3</v>
      </c>
      <c r="Q448">
        <f>1/(1+EXP(-(0 + SUMPRODUCT($K$2:$O$2,$D$448:$H$448))))</f>
        <v>7.6106968136354135E-3</v>
      </c>
      <c r="S448">
        <f>EXP(-(0 + SUMPRODUCT($K$2:$O$2,$D$448:$H$448)))</f>
        <v>130.39401351639555</v>
      </c>
      <c r="T448">
        <f>1/(1+$S$448)</f>
        <v>7.6106968136354135E-3</v>
      </c>
      <c r="U448">
        <f>IF(ISERROR($I$448), 0, $I$448)</f>
        <v>-7.6398059545807152E-3</v>
      </c>
    </row>
    <row r="449" spans="1:21" x14ac:dyDescent="0.25">
      <c r="A449">
        <v>84</v>
      </c>
      <c r="B449">
        <v>1998</v>
      </c>
      <c r="C449" s="2">
        <v>0</v>
      </c>
      <c r="D449" s="6">
        <v>0.25147989999999998</v>
      </c>
      <c r="E449" s="6">
        <v>0.20030100000000001</v>
      </c>
      <c r="F449" s="6">
        <v>6.8533700000000003E-2</v>
      </c>
      <c r="G449" s="6">
        <v>1.3476159999999999</v>
      </c>
      <c r="H449" s="6">
        <v>0.82750380000000001</v>
      </c>
      <c r="I449">
        <f>$C$449*LN($T$449)+(1-$C$449)*LN(1-$T$449)</f>
        <v>-2.5262647450532429E-4</v>
      </c>
      <c r="Q449">
        <f>1/(1+EXP(-(0 + SUMPRODUCT($K$2:$O$2,$D$449:$H$449))))</f>
        <v>2.5259456712444905E-4</v>
      </c>
      <c r="S449">
        <f>EXP(-(0 + SUMPRODUCT($K$2:$O$2,$D$449:$H$449)))</f>
        <v>3957.9133344555153</v>
      </c>
      <c r="T449">
        <f>1/(1+$S$449)</f>
        <v>2.5259456712444905E-4</v>
      </c>
      <c r="U449">
        <f>IF(ISERROR($I$449), 0, $I$449)</f>
        <v>-2.5262647450532429E-4</v>
      </c>
    </row>
    <row r="450" spans="1:21" x14ac:dyDescent="0.25">
      <c r="A450">
        <v>84</v>
      </c>
      <c r="B450">
        <v>1999</v>
      </c>
      <c r="C450" s="2">
        <v>0</v>
      </c>
      <c r="D450" s="6">
        <v>0.16829169999999999</v>
      </c>
      <c r="E450" s="6">
        <v>0.25955440000000002</v>
      </c>
      <c r="F450" s="6">
        <v>6.4390600000000006E-2</v>
      </c>
      <c r="G450" s="6">
        <v>0.7089337</v>
      </c>
      <c r="H450" s="6">
        <v>1.084889</v>
      </c>
      <c r="I450">
        <f>$C$450*LN($T$450)+(1-$C$450)*LN(1-$T$450)</f>
        <v>-1.8450366020750959E-3</v>
      </c>
      <c r="Q450">
        <f>1/(1+EXP(-(0 + SUMPRODUCT($K$2:$O$2,$D$450:$H$450))))</f>
        <v>1.8433355683609143E-3</v>
      </c>
      <c r="S450">
        <f>EXP(-(0 + SUMPRODUCT($K$2:$O$2,$D$450:$H$450)))</f>
        <v>541.4948214335144</v>
      </c>
      <c r="T450">
        <f>1/(1+$S$450)</f>
        <v>1.8433355683609143E-3</v>
      </c>
      <c r="U450">
        <f>IF(ISERROR($I$450), 0, $I$450)</f>
        <v>-1.8450366020750959E-3</v>
      </c>
    </row>
    <row r="451" spans="1:21" x14ac:dyDescent="0.25">
      <c r="A451">
        <v>85</v>
      </c>
      <c r="B451">
        <v>1999</v>
      </c>
      <c r="C451" s="2">
        <v>0</v>
      </c>
      <c r="D451" s="6">
        <v>6.7600000000000003E-5</v>
      </c>
      <c r="E451" s="6">
        <v>9.6732200000000004E-2</v>
      </c>
      <c r="F451" s="6">
        <v>5.9409299999999998E-2</v>
      </c>
      <c r="G451" s="6">
        <v>0.70080129999999996</v>
      </c>
      <c r="H451" s="6">
        <v>0.14464589999999999</v>
      </c>
      <c r="I451">
        <f>$C$451*LN($T$451)+(1-$C$451)*LN(1-$T$451)</f>
        <v>-1.7234352437466512E-2</v>
      </c>
      <c r="Q451">
        <f>1/(1+EXP(-(0 + SUMPRODUCT($K$2:$O$2,$D$451:$H$451))))</f>
        <v>1.7086690488424098E-2</v>
      </c>
      <c r="S451">
        <f>EXP(-(0 + SUMPRODUCT($K$2:$O$2,$D$451:$H$451)))</f>
        <v>57.525084227251654</v>
      </c>
      <c r="T451">
        <f>1/(1+$S$451)</f>
        <v>1.7086690488424098E-2</v>
      </c>
      <c r="U451">
        <f>IF(ISERROR($I$451), 0, $I$451)</f>
        <v>-1.7234352437466512E-2</v>
      </c>
    </row>
    <row r="452" spans="1:21" x14ac:dyDescent="0.25">
      <c r="A452">
        <v>85</v>
      </c>
      <c r="B452">
        <v>2000</v>
      </c>
      <c r="C452" s="2">
        <v>0</v>
      </c>
      <c r="D452" s="6">
        <v>-6.7105999999999997E-3</v>
      </c>
      <c r="E452" s="6">
        <v>8.7346800000000002E-2</v>
      </c>
      <c r="F452" s="6">
        <v>6.2200499999999999E-2</v>
      </c>
      <c r="G452" s="6">
        <v>0.57624070000000005</v>
      </c>
      <c r="H452" s="6">
        <v>0.1562598</v>
      </c>
      <c r="I452">
        <f>$C$452*LN($T$452)+(1-$C$452)*LN(1-$T$452)</f>
        <v>-2.6630354812646934E-2</v>
      </c>
      <c r="Q452">
        <f>1/(1+EXP(-(0 + SUMPRODUCT($K$2:$O$2,$D$452:$H$452))))</f>
        <v>2.627889367012861E-2</v>
      </c>
      <c r="S452">
        <f>EXP(-(0 + SUMPRODUCT($K$2:$O$2,$D$452:$H$452)))</f>
        <v>37.053352342481091</v>
      </c>
      <c r="T452">
        <f>1/(1+$S$452)</f>
        <v>2.627889367012861E-2</v>
      </c>
      <c r="U452">
        <f>IF(ISERROR($I$452), 0, $I$452)</f>
        <v>-2.6630354812646934E-2</v>
      </c>
    </row>
    <row r="453" spans="1:21" x14ac:dyDescent="0.25">
      <c r="A453">
        <v>85</v>
      </c>
      <c r="B453">
        <v>2001</v>
      </c>
      <c r="C453" s="2">
        <v>0</v>
      </c>
      <c r="D453" s="6">
        <v>-8.8469099999999995E-2</v>
      </c>
      <c r="E453" s="6">
        <v>8.7244500000000003E-2</v>
      </c>
      <c r="F453" s="6">
        <v>4.0687599999999997E-2</v>
      </c>
      <c r="G453" s="6">
        <v>0.62451100000000004</v>
      </c>
      <c r="H453" s="6">
        <v>0.1688047</v>
      </c>
      <c r="I453">
        <f>$C$453*LN($T$453)+(1-$C$453)*LN(1-$T$453)</f>
        <v>-2.84753645695432E-2</v>
      </c>
      <c r="Q453">
        <f>1/(1+EXP(-(0 + SUMPRODUCT($K$2:$O$2,$D$453:$H$453))))</f>
        <v>2.8073762327556897E-2</v>
      </c>
      <c r="S453">
        <f>EXP(-(0 + SUMPRODUCT($K$2:$O$2,$D$453:$H$453)))</f>
        <v>34.620448315130567</v>
      </c>
      <c r="T453">
        <f>1/(1+$S$453)</f>
        <v>2.8073762327556897E-2</v>
      </c>
      <c r="U453">
        <f>IF(ISERROR($I$453), 0, $I$453)</f>
        <v>-2.84753645695432E-2</v>
      </c>
    </row>
    <row r="454" spans="1:21" x14ac:dyDescent="0.25">
      <c r="A454">
        <v>85</v>
      </c>
      <c r="B454">
        <v>2002</v>
      </c>
      <c r="C454" s="2">
        <v>0</v>
      </c>
      <c r="D454" s="6">
        <v>-2.86246E-2</v>
      </c>
      <c r="E454" s="6">
        <v>9.1046199999999994E-2</v>
      </c>
      <c r="F454" s="6">
        <v>3.5402000000000003E-2</v>
      </c>
      <c r="G454" s="6">
        <v>0.52684779999999998</v>
      </c>
      <c r="H454" s="6">
        <v>0.12828239999999999</v>
      </c>
      <c r="I454">
        <f>$C$454*LN($T$454)+(1-$C$454)*LN(1-$T$454)</f>
        <v>-4.9627892987301046E-2</v>
      </c>
      <c r="Q454">
        <f>1/(1+EXP(-(0 + SUMPRODUCT($K$2:$O$2,$D$454:$H$454))))</f>
        <v>4.8416550496235465E-2</v>
      </c>
      <c r="S454">
        <f>EXP(-(0 + SUMPRODUCT($K$2:$O$2,$D$454:$H$454)))</f>
        <v>19.654094307642861</v>
      </c>
      <c r="T454">
        <f>1/(1+$S$454)</f>
        <v>4.8416550496235465E-2</v>
      </c>
      <c r="U454">
        <f>IF(ISERROR($I$454), 0, $I$454)</f>
        <v>-4.9627892987301046E-2</v>
      </c>
    </row>
    <row r="455" spans="1:21" x14ac:dyDescent="0.25">
      <c r="A455">
        <v>85</v>
      </c>
      <c r="B455">
        <v>2003</v>
      </c>
      <c r="C455" s="2">
        <v>0</v>
      </c>
      <c r="D455" s="6">
        <v>-5.1817200000000001E-2</v>
      </c>
      <c r="E455" s="6">
        <v>8.8195099999999998E-2</v>
      </c>
      <c r="F455" s="6">
        <v>6.2407799999999999E-2</v>
      </c>
      <c r="G455" s="6">
        <v>0.53844820000000004</v>
      </c>
      <c r="H455" s="6">
        <v>0.14478859999999999</v>
      </c>
      <c r="I455">
        <f>$C$455*LN($T$455)+(1-$C$455)*LN(1-$T$455)</f>
        <v>-3.1235930798520585E-2</v>
      </c>
      <c r="Q455">
        <f>1/(1+EXP(-(0 + SUMPRODUCT($K$2:$O$2,$D$455:$H$455))))</f>
        <v>3.0753129090072866E-2</v>
      </c>
      <c r="S455">
        <f>EXP(-(0 + SUMPRODUCT($K$2:$O$2,$D$455:$H$455)))</f>
        <v>31.51701630331987</v>
      </c>
      <c r="T455">
        <f>1/(1+$S$455)</f>
        <v>3.0753129090072866E-2</v>
      </c>
      <c r="U455">
        <f>IF(ISERROR($I$455), 0, $I$455)</f>
        <v>-3.1235930798520585E-2</v>
      </c>
    </row>
    <row r="456" spans="1:21" x14ac:dyDescent="0.25">
      <c r="A456">
        <v>85</v>
      </c>
      <c r="B456">
        <v>2004</v>
      </c>
      <c r="C456" s="2">
        <v>0</v>
      </c>
      <c r="D456" s="6">
        <v>-9.7320000000000002E-4</v>
      </c>
      <c r="E456" s="6">
        <v>9.7767000000000007E-2</v>
      </c>
      <c r="F456" s="6">
        <v>4.4006799999999999E-2</v>
      </c>
      <c r="G456" s="6">
        <v>0.54048759999999996</v>
      </c>
      <c r="H456" s="6">
        <v>0.1331891</v>
      </c>
      <c r="I456">
        <f>$C$456*LN($T$456)+(1-$C$456)*LN(1-$T$456)</f>
        <v>-4.1317772092468272E-2</v>
      </c>
      <c r="Q456">
        <f>1/(1+EXP(-(0 + SUMPRODUCT($K$2:$O$2,$D$456:$H$456))))</f>
        <v>4.0475828507027231E-2</v>
      </c>
      <c r="S456">
        <f>EXP(-(0 + SUMPRODUCT($K$2:$O$2,$D$456:$H$456)))</f>
        <v>23.706103293880307</v>
      </c>
      <c r="T456">
        <f>1/(1+$S$456)</f>
        <v>4.0475828507027231E-2</v>
      </c>
      <c r="U456">
        <f>IF(ISERROR($I$456), 0, $I$456)</f>
        <v>-4.1317772092468272E-2</v>
      </c>
    </row>
    <row r="457" spans="1:21" x14ac:dyDescent="0.25">
      <c r="A457">
        <v>86</v>
      </c>
      <c r="B457">
        <v>1999</v>
      </c>
      <c r="C457" s="2">
        <v>0</v>
      </c>
      <c r="D457" s="6">
        <v>5.4964199999999998E-2</v>
      </c>
      <c r="E457" s="6">
        <v>0.18100669999999999</v>
      </c>
      <c r="F457" s="6">
        <v>4.6203099999999997E-2</v>
      </c>
      <c r="G457" s="6">
        <v>1.0390820000000001</v>
      </c>
      <c r="H457" s="6">
        <v>0.15033679999999999</v>
      </c>
      <c r="I457">
        <f>$C$457*LN($T$457)+(1-$C$457)*LN(1-$T$457)</f>
        <v>-5.0437960008664915E-3</v>
      </c>
      <c r="Q457">
        <f>1/(1+EXP(-(0 + SUMPRODUCT($K$2:$O$2,$D$457:$H$457))))</f>
        <v>5.0310974204708864E-3</v>
      </c>
      <c r="S457">
        <f>EXP(-(0 + SUMPRODUCT($K$2:$O$2,$D$457:$H$457)))</f>
        <v>197.76379175865867</v>
      </c>
      <c r="T457">
        <f>1/(1+$S$457)</f>
        <v>5.0310974204708864E-3</v>
      </c>
      <c r="U457">
        <f>IF(ISERROR($I$457), 0, $I$457)</f>
        <v>-5.0437960008664915E-3</v>
      </c>
    </row>
    <row r="458" spans="1:21" x14ac:dyDescent="0.25">
      <c r="A458">
        <v>86</v>
      </c>
      <c r="B458">
        <v>2000</v>
      </c>
      <c r="C458" s="2">
        <v>0</v>
      </c>
      <c r="D458" s="6">
        <v>-4.3019799999999997E-2</v>
      </c>
      <c r="E458" s="6">
        <v>0.18426609999999999</v>
      </c>
      <c r="F458" s="6">
        <v>4.1070500000000003E-2</v>
      </c>
      <c r="G458" s="6">
        <v>0.90271040000000002</v>
      </c>
      <c r="H458" s="6">
        <v>0.1618695</v>
      </c>
      <c r="I458">
        <f>$C$458*LN($T$458)+(1-$C$458)*LN(1-$T$458)</f>
        <v>-8.8881309736292026E-3</v>
      </c>
      <c r="Q458">
        <f>1/(1+EXP(-(0 + SUMPRODUCT($K$2:$O$2,$D$458:$H$458))))</f>
        <v>8.8487483033414457E-3</v>
      </c>
      <c r="S458">
        <f>EXP(-(0 + SUMPRODUCT($K$2:$O$2,$D$458:$H$458)))</f>
        <v>112.01033385957901</v>
      </c>
      <c r="T458">
        <f>1/(1+$S$458)</f>
        <v>8.8487483033414457E-3</v>
      </c>
      <c r="U458">
        <f>IF(ISERROR($I$458), 0, $I$458)</f>
        <v>-8.8881309736292026E-3</v>
      </c>
    </row>
    <row r="459" spans="1:21" x14ac:dyDescent="0.25">
      <c r="A459">
        <v>86</v>
      </c>
      <c r="B459">
        <v>2001</v>
      </c>
      <c r="C459" s="2">
        <v>0</v>
      </c>
      <c r="D459" s="6">
        <v>6.7632999999999999E-3</v>
      </c>
      <c r="E459" s="6">
        <v>0.1703732</v>
      </c>
      <c r="F459" s="6">
        <v>2.9986100000000002E-2</v>
      </c>
      <c r="G459" s="6">
        <v>0.72243760000000001</v>
      </c>
      <c r="H459" s="6">
        <v>0.14515359999999999</v>
      </c>
      <c r="I459">
        <f>$C$459*LN($T$459)+(1-$C$459)*LN(1-$T$459)</f>
        <v>-2.2610410435632073E-2</v>
      </c>
      <c r="Q459">
        <f>1/(1+EXP(-(0 + SUMPRODUCT($K$2:$O$2,$D$459:$H$459))))</f>
        <v>2.2356710787300484E-2</v>
      </c>
      <c r="S459">
        <f>EXP(-(0 + SUMPRODUCT($K$2:$O$2,$D$459:$H$459)))</f>
        <v>43.729298934619685</v>
      </c>
      <c r="T459">
        <f>1/(1+$S$459)</f>
        <v>2.2356710787300484E-2</v>
      </c>
      <c r="U459">
        <f>IF(ISERROR($I$459), 0, $I$459)</f>
        <v>-2.2610410435632073E-2</v>
      </c>
    </row>
    <row r="460" spans="1:21" x14ac:dyDescent="0.25">
      <c r="A460">
        <v>86</v>
      </c>
      <c r="B460">
        <v>2002</v>
      </c>
      <c r="C460" s="2">
        <v>0</v>
      </c>
      <c r="D460" s="6">
        <v>4.1383700000000002E-2</v>
      </c>
      <c r="E460" s="6">
        <v>0.1290453</v>
      </c>
      <c r="F460" s="6">
        <v>2.1452599999999999E-2</v>
      </c>
      <c r="G460" s="6">
        <v>0.61984070000000002</v>
      </c>
      <c r="H460" s="6">
        <v>0.1486508</v>
      </c>
      <c r="I460">
        <f>$C$460*LN($T$460)+(1-$C$460)*LN(1-$T$460)</f>
        <v>-3.9564667263071777E-2</v>
      </c>
      <c r="Q460">
        <f>1/(1+EXP(-(0 + SUMPRODUCT($K$2:$O$2,$D$460:$H$460))))</f>
        <v>3.8792206696497029E-2</v>
      </c>
      <c r="S460">
        <f>EXP(-(0 + SUMPRODUCT($K$2:$O$2,$D$460:$H$460)))</f>
        <v>24.778373677574287</v>
      </c>
      <c r="T460">
        <f>1/(1+$S$460)</f>
        <v>3.8792206696497029E-2</v>
      </c>
      <c r="U460">
        <f>IF(ISERROR($I$460), 0, $I$460)</f>
        <v>-3.9564667263071777E-2</v>
      </c>
    </row>
    <row r="461" spans="1:21" x14ac:dyDescent="0.25">
      <c r="A461">
        <v>86</v>
      </c>
      <c r="B461">
        <v>2003</v>
      </c>
      <c r="C461" s="2">
        <v>0</v>
      </c>
      <c r="D461" s="6">
        <v>5.8766699999999998E-2</v>
      </c>
      <c r="E461" s="6">
        <v>8.5604899999999998E-2</v>
      </c>
      <c r="F461" s="6">
        <v>1.39487E-2</v>
      </c>
      <c r="G461" s="6">
        <v>0.67437239999999998</v>
      </c>
      <c r="H461" s="6">
        <v>0.16619149999999999</v>
      </c>
      <c r="I461">
        <f>$C$461*LN($T$461)+(1-$C$461)*LN(1-$T$461)</f>
        <v>-3.5550941149210029E-2</v>
      </c>
      <c r="Q461">
        <f>1/(1+EXP(-(0 + SUMPRODUCT($K$2:$O$2,$D$461:$H$461))))</f>
        <v>3.4926428978984167E-2</v>
      </c>
      <c r="S461">
        <f>EXP(-(0 + SUMPRODUCT($K$2:$O$2,$D$461:$H$461)))</f>
        <v>27.63161305731305</v>
      </c>
      <c r="T461">
        <f>1/(1+$S$461)</f>
        <v>3.4926428978984167E-2</v>
      </c>
      <c r="U461">
        <f>IF(ISERROR($I$461), 0, $I$461)</f>
        <v>-3.5550941149210029E-2</v>
      </c>
    </row>
    <row r="462" spans="1:21" x14ac:dyDescent="0.25">
      <c r="A462">
        <v>86</v>
      </c>
      <c r="B462">
        <v>2004</v>
      </c>
      <c r="C462" s="2">
        <v>0</v>
      </c>
      <c r="D462" s="6">
        <v>8.6581500000000006E-2</v>
      </c>
      <c r="E462" s="6">
        <v>6.8356200000000006E-2</v>
      </c>
      <c r="F462" s="6">
        <v>2.9008900000000001E-2</v>
      </c>
      <c r="G462" s="6">
        <v>0.64447960000000004</v>
      </c>
      <c r="H462" s="6">
        <v>0.1758123</v>
      </c>
      <c r="I462">
        <f>$C$462*LN($T$462)+(1-$C$462)*LN(1-$T$462)</f>
        <v>-3.2352579136717553E-2</v>
      </c>
      <c r="Q462">
        <f>1/(1+EXP(-(0 + SUMPRODUCT($K$2:$O$2,$D$462:$H$462))))</f>
        <v>3.1834832943973296E-2</v>
      </c>
      <c r="S462">
        <f>EXP(-(0 + SUMPRODUCT($K$2:$O$2,$D$462:$H$462)))</f>
        <v>30.412132796798971</v>
      </c>
      <c r="T462">
        <f>1/(1+$S$462)</f>
        <v>3.1834832943973296E-2</v>
      </c>
      <c r="U462">
        <f>IF(ISERROR($I$462), 0, $I$462)</f>
        <v>-3.2352579136717553E-2</v>
      </c>
    </row>
    <row r="463" spans="1:21" x14ac:dyDescent="0.25">
      <c r="A463">
        <v>87</v>
      </c>
      <c r="B463">
        <v>1996</v>
      </c>
      <c r="C463" s="2">
        <v>0</v>
      </c>
      <c r="D463" s="6">
        <v>0.37119950000000002</v>
      </c>
      <c r="E463" s="6">
        <v>0.1415479</v>
      </c>
      <c r="F463" s="6">
        <v>7.6069700000000004E-2</v>
      </c>
      <c r="G463" s="6">
        <v>1.1959960000000001</v>
      </c>
      <c r="H463" s="6">
        <v>0.48530649999999997</v>
      </c>
      <c r="I463">
        <f>$C$463*LN($T$463)+(1-$C$463)*LN(1-$T$463)</f>
        <v>-9.4588666776262195E-4</v>
      </c>
      <c r="Q463">
        <f>1/(1+EXP(-(0 + SUMPRODUCT($K$2:$O$2,$D$463:$H$463))))</f>
        <v>9.4543945798287229E-4</v>
      </c>
      <c r="S463">
        <f>EXP(-(0 + SUMPRODUCT($K$2:$O$2,$D$463:$H$463)))</f>
        <v>1056.709186512624</v>
      </c>
      <c r="T463">
        <f>1/(1+$S$463)</f>
        <v>9.4543945798287229E-4</v>
      </c>
      <c r="U463">
        <f>IF(ISERROR($I$463), 0, $I$463)</f>
        <v>-9.4588666776262195E-4</v>
      </c>
    </row>
    <row r="464" spans="1:21" x14ac:dyDescent="0.25">
      <c r="A464">
        <v>87</v>
      </c>
      <c r="B464">
        <v>1997</v>
      </c>
      <c r="C464" s="2">
        <v>0</v>
      </c>
      <c r="D464" s="6">
        <v>0.32827139999999999</v>
      </c>
      <c r="E464" s="6">
        <v>0.1599506</v>
      </c>
      <c r="F464" s="6">
        <v>3.5979499999999998E-2</v>
      </c>
      <c r="G464" s="6">
        <v>0.87521850000000001</v>
      </c>
      <c r="H464" s="6">
        <v>0.4811358</v>
      </c>
      <c r="I464">
        <f>$C$464*LN($T$464)+(1-$C$464)*LN(1-$T$464)</f>
        <v>-5.9556798937955395E-3</v>
      </c>
      <c r="Q464">
        <f>1/(1+EXP(-(0 + SUMPRODUCT($K$2:$O$2,$D$464:$H$464))))</f>
        <v>5.9379799880535464E-3</v>
      </c>
      <c r="S464">
        <f>EXP(-(0 + SUMPRODUCT($K$2:$O$2,$D$464:$H$464)))</f>
        <v>167.40743855854544</v>
      </c>
      <c r="T464">
        <f>1/(1+$S$464)</f>
        <v>5.9379799880535464E-3</v>
      </c>
      <c r="U464">
        <f>IF(ISERROR($I$464), 0, $I$464)</f>
        <v>-5.9556798937955395E-3</v>
      </c>
    </row>
    <row r="465" spans="1:21" x14ac:dyDescent="0.25">
      <c r="A465">
        <v>88</v>
      </c>
      <c r="B465">
        <v>1997</v>
      </c>
      <c r="C465" s="2">
        <v>0</v>
      </c>
      <c r="D465" s="6">
        <v>0.27094000000000001</v>
      </c>
      <c r="E465" s="6">
        <v>0.61660440000000005</v>
      </c>
      <c r="F465" s="6">
        <v>9.0095300000000003E-2</v>
      </c>
      <c r="G465" s="6">
        <v>2.6126330000000002</v>
      </c>
      <c r="H465" s="6">
        <v>0.4879619</v>
      </c>
      <c r="I465">
        <f>$C$465*LN($T$465)+(1-$C$465)*LN(1-$T$465)</f>
        <v>-1.740911565171264E-6</v>
      </c>
      <c r="Q465">
        <f>1/(1+EXP(-(0 + SUMPRODUCT($K$2:$O$2,$D$465:$H$465))))</f>
        <v>1.740910049800879E-6</v>
      </c>
      <c r="S465">
        <f>EXP(-(0 + SUMPRODUCT($K$2:$O$2,$D$465:$H$465)))</f>
        <v>574411.21625113685</v>
      </c>
      <c r="T465">
        <f>1/(1+$S$465)</f>
        <v>1.740910049800879E-6</v>
      </c>
      <c r="U465">
        <f>IF(ISERROR($I$465), 0, $I$465)</f>
        <v>-1.740911565171264E-6</v>
      </c>
    </row>
    <row r="466" spans="1:21" x14ac:dyDescent="0.25">
      <c r="A466">
        <v>88</v>
      </c>
      <c r="B466">
        <v>1998</v>
      </c>
      <c r="C466" s="2">
        <v>0</v>
      </c>
      <c r="D466" s="6">
        <v>0.22520219999999999</v>
      </c>
      <c r="E466" s="6">
        <v>0.69173510000000005</v>
      </c>
      <c r="F466" s="6">
        <v>8.1264400000000001E-2</v>
      </c>
      <c r="G466" s="6">
        <v>1.9291290000000001</v>
      </c>
      <c r="H466" s="6">
        <v>0.51082930000000004</v>
      </c>
      <c r="I466">
        <f>$C$466*LN($T$466)+(1-$C$466)*LN(1-$T$466)</f>
        <v>-2.6998908483914929E-5</v>
      </c>
      <c r="Q466">
        <f>1/(1+EXP(-(0 + SUMPRODUCT($K$2:$O$2,$D$466:$H$466))))</f>
        <v>2.6998544016647795E-5</v>
      </c>
      <c r="S466">
        <f>EXP(-(0 + SUMPRODUCT($K$2:$O$2,$D$466:$H$466)))</f>
        <v>37038.034378423581</v>
      </c>
      <c r="T466">
        <f>1/(1+$S$466)</f>
        <v>2.6998544016647795E-5</v>
      </c>
      <c r="U466">
        <f>IF(ISERROR($I$466), 0, $I$466)</f>
        <v>-2.6998908483914929E-5</v>
      </c>
    </row>
    <row r="467" spans="1:21" x14ac:dyDescent="0.25">
      <c r="A467">
        <v>88</v>
      </c>
      <c r="B467">
        <v>1999</v>
      </c>
      <c r="C467" s="2">
        <v>0</v>
      </c>
      <c r="D467" s="6">
        <v>0.23166539999999999</v>
      </c>
      <c r="E467" s="6">
        <v>0.72595240000000005</v>
      </c>
      <c r="F467" s="6">
        <v>9.7898600000000002E-2</v>
      </c>
      <c r="G467" s="6">
        <v>2.6712669999999998</v>
      </c>
      <c r="H467" s="6">
        <v>0.53870700000000005</v>
      </c>
      <c r="I467">
        <f>$C$467*LN($T$467)+(1-$C$467)*LN(1-$T$467)</f>
        <v>-9.9760107119722099E-7</v>
      </c>
      <c r="Q467">
        <f>1/(1+EXP(-(0 + SUMPRODUCT($K$2:$O$2,$D$467:$H$467))))</f>
        <v>9.9760057363838592E-7</v>
      </c>
      <c r="S467">
        <f>EXP(-(0 + SUMPRODUCT($K$2:$O$2,$D$467:$H$467)))</f>
        <v>1002404.1974557944</v>
      </c>
      <c r="T467">
        <f>1/(1+$S$467)</f>
        <v>9.9760057363838592E-7</v>
      </c>
      <c r="U467">
        <f>IF(ISERROR($I$467), 0, $I$467)</f>
        <v>-9.9760107119722099E-7</v>
      </c>
    </row>
    <row r="468" spans="1:21" x14ac:dyDescent="0.25">
      <c r="A468">
        <v>88</v>
      </c>
      <c r="B468">
        <v>2000</v>
      </c>
      <c r="C468" s="2">
        <v>0</v>
      </c>
      <c r="D468" s="6">
        <v>0.206925</v>
      </c>
      <c r="E468" s="6">
        <v>0.79433359999999997</v>
      </c>
      <c r="F468" s="6">
        <v>8.2627400000000004E-2</v>
      </c>
      <c r="G468" s="6">
        <v>1.49342</v>
      </c>
      <c r="H468" s="6">
        <v>0.45266669999999998</v>
      </c>
      <c r="I468">
        <f>$C$468*LN($T$468)+(1-$C$468)*LN(1-$T$468)</f>
        <v>-1.5736937155739399E-4</v>
      </c>
      <c r="Q468">
        <f>1/(1+EXP(-(0 + SUMPRODUCT($K$2:$O$2,$D$468:$H$468))))</f>
        <v>1.5735698964737993E-4</v>
      </c>
      <c r="S468">
        <f>EXP(-(0 + SUMPRODUCT($K$2:$O$2,$D$468:$H$468)))</f>
        <v>6353.9766822617303</v>
      </c>
      <c r="T468">
        <f>1/(1+$S$468)</f>
        <v>1.5735698964737993E-4</v>
      </c>
      <c r="U468">
        <f>IF(ISERROR($I$468), 0, $I$468)</f>
        <v>-1.5736937155739399E-4</v>
      </c>
    </row>
    <row r="469" spans="1:21" x14ac:dyDescent="0.25">
      <c r="A469">
        <v>88</v>
      </c>
      <c r="B469">
        <v>2001</v>
      </c>
      <c r="C469" s="2">
        <v>0</v>
      </c>
      <c r="D469" s="6">
        <v>0.31985219999999998</v>
      </c>
      <c r="E469" s="6">
        <v>0.60822549999999997</v>
      </c>
      <c r="F469" s="6">
        <v>4.6973099999999997E-2</v>
      </c>
      <c r="G469" s="6">
        <v>1.0783</v>
      </c>
      <c r="H469" s="6">
        <v>0.29461569999999998</v>
      </c>
      <c r="I469">
        <f>$C$469*LN($T$469)+(1-$C$469)*LN(1-$T$469)</f>
        <v>-2.3342936375070175E-3</v>
      </c>
      <c r="Q469">
        <f>1/(1+EXP(-(0 + SUMPRODUCT($K$2:$O$2,$D$469:$H$469))))</f>
        <v>2.3315712927766035E-3</v>
      </c>
      <c r="S469">
        <f>EXP(-(0 + SUMPRODUCT($K$2:$O$2,$D$469:$H$469)))</f>
        <v>427.89531325852266</v>
      </c>
      <c r="T469">
        <f>1/(1+$S$469)</f>
        <v>2.3315712927766035E-3</v>
      </c>
      <c r="U469">
        <f>IF(ISERROR($I$469), 0, $I$469)</f>
        <v>-2.3342936375070175E-3</v>
      </c>
    </row>
    <row r="470" spans="1:21" x14ac:dyDescent="0.25">
      <c r="A470">
        <v>88</v>
      </c>
      <c r="B470">
        <v>2002</v>
      </c>
      <c r="C470" s="2">
        <v>0</v>
      </c>
      <c r="D470" s="6">
        <v>0.32906849999999999</v>
      </c>
      <c r="E470" s="6">
        <v>0.60201729999999998</v>
      </c>
      <c r="F470" s="6">
        <v>7.5750899999999996E-2</v>
      </c>
      <c r="G470" s="6">
        <v>0.94691069999999999</v>
      </c>
      <c r="H470" s="6">
        <v>0.36610749999999997</v>
      </c>
      <c r="I470">
        <f>$C$470*LN($T$470)+(1-$C$470)*LN(1-$T$470)</f>
        <v>-2.2567125432336032E-3</v>
      </c>
      <c r="Q470">
        <f>1/(1+EXP(-(0 + SUMPRODUCT($K$2:$O$2,$D$470:$H$470))))</f>
        <v>2.254168081881427E-3</v>
      </c>
      <c r="S470">
        <f>EXP(-(0 + SUMPRODUCT($K$2:$O$2,$D$470:$H$470)))</f>
        <v>442.62264200163651</v>
      </c>
      <c r="T470">
        <f>1/(1+$S$470)</f>
        <v>2.254168081881427E-3</v>
      </c>
      <c r="U470">
        <f>IF(ISERROR($I$470), 0, $I$470)</f>
        <v>-2.2567125432336032E-3</v>
      </c>
    </row>
    <row r="471" spans="1:21" x14ac:dyDescent="0.25">
      <c r="A471">
        <v>88</v>
      </c>
      <c r="B471">
        <v>2003</v>
      </c>
      <c r="C471" s="2">
        <v>0</v>
      </c>
      <c r="D471" s="6">
        <v>0.37407580000000001</v>
      </c>
      <c r="E471" s="6">
        <v>0.60010589999999997</v>
      </c>
      <c r="F471" s="6">
        <v>7.3679300000000003E-2</v>
      </c>
      <c r="G471" s="6">
        <v>1.169071</v>
      </c>
      <c r="H471" s="6">
        <v>0.37037300000000001</v>
      </c>
      <c r="I471">
        <f>$C$471*LN($T$471)+(1-$C$471)*LN(1-$T$471)</f>
        <v>-9.5834216657338784E-4</v>
      </c>
      <c r="Q471">
        <f>1/(1+EXP(-(0 + SUMPRODUCT($K$2:$O$2,$D$471:$H$471))))</f>
        <v>9.5788310337755953E-4</v>
      </c>
      <c r="S471">
        <f>EXP(-(0 + SUMPRODUCT($K$2:$O$2,$D$471:$H$471)))</f>
        <v>1042.9687227741397</v>
      </c>
      <c r="T471">
        <f>1/(1+$S$471)</f>
        <v>9.5788310337755953E-4</v>
      </c>
      <c r="U471">
        <f>IF(ISERROR($I$471), 0, $I$471)</f>
        <v>-9.5834216657338784E-4</v>
      </c>
    </row>
    <row r="472" spans="1:21" x14ac:dyDescent="0.25">
      <c r="A472">
        <v>88</v>
      </c>
      <c r="B472">
        <v>2004</v>
      </c>
      <c r="C472" s="2">
        <v>0</v>
      </c>
      <c r="D472" s="6">
        <v>0.43658370000000002</v>
      </c>
      <c r="E472" s="6">
        <v>0.61464149999999995</v>
      </c>
      <c r="F472" s="6">
        <v>7.5201599999999993E-2</v>
      </c>
      <c r="G472" s="6">
        <v>2.4379300000000002</v>
      </c>
      <c r="H472" s="6">
        <v>0.35225479999999998</v>
      </c>
      <c r="I472">
        <f>$C$472*LN($T$472)+(1-$C$472)*LN(1-$T$472)</f>
        <v>-6.0724472107550388E-6</v>
      </c>
      <c r="Q472">
        <f>1/(1+EXP(-(0 + SUMPRODUCT($K$2:$O$2,$D$472:$H$472))))</f>
        <v>6.0724287735062392E-6</v>
      </c>
      <c r="S472">
        <f>EXP(-(0 + SUMPRODUCT($K$2:$O$2,$D$472:$H$472)))</f>
        <v>164677.75331250645</v>
      </c>
      <c r="T472">
        <f>1/(1+$S$472)</f>
        <v>6.0724287735062392E-6</v>
      </c>
      <c r="U472">
        <f>IF(ISERROR($I$472), 0, $I$472)</f>
        <v>-6.0724472107550388E-6</v>
      </c>
    </row>
    <row r="473" spans="1:21" x14ac:dyDescent="0.25">
      <c r="A473">
        <v>89</v>
      </c>
      <c r="B473">
        <v>1999</v>
      </c>
      <c r="C473" s="2">
        <v>0</v>
      </c>
      <c r="D473" s="6">
        <v>0.26097629999999999</v>
      </c>
      <c r="E473" s="6">
        <v>0.86495449999999996</v>
      </c>
      <c r="F473" s="6">
        <v>9.8012600000000005E-2</v>
      </c>
      <c r="G473" s="6">
        <v>15.06826</v>
      </c>
      <c r="H473" s="6">
        <v>0.30023840000000002</v>
      </c>
      <c r="I473">
        <f>$C$473*LN($T$473)+(1-$C$473)*LN(1-$T$473)</f>
        <v>0</v>
      </c>
      <c r="Q473">
        <f>1/(1+EXP(-(0 + SUMPRODUCT($K$2:$O$2,$D$473:$H$473))))</f>
        <v>4.0820492171198525E-28</v>
      </c>
      <c r="S473">
        <f>EXP(-(0 + SUMPRODUCT($K$2:$O$2,$D$473:$H$473)))</f>
        <v>2.449749982940098E+27</v>
      </c>
      <c r="T473">
        <f>1/(1+$S$473)</f>
        <v>4.0820492171198525E-28</v>
      </c>
      <c r="U473">
        <f>IF(ISERROR($I$473), 0, $I$473)</f>
        <v>0</v>
      </c>
    </row>
    <row r="474" spans="1:21" x14ac:dyDescent="0.25">
      <c r="A474">
        <v>89</v>
      </c>
      <c r="B474">
        <v>2000</v>
      </c>
      <c r="C474" s="2">
        <v>0</v>
      </c>
      <c r="D474" s="6">
        <v>0.2729702</v>
      </c>
      <c r="E474" s="6">
        <v>0.98310770000000003</v>
      </c>
      <c r="F474" s="6">
        <v>9.3898599999999999E-2</v>
      </c>
      <c r="G474" s="6">
        <v>17.248380000000001</v>
      </c>
      <c r="H474" s="6">
        <v>0.30862440000000002</v>
      </c>
      <c r="I474">
        <f>$C$474*LN($T$474)+(1-$C$474)*LN(1-$T$474)</f>
        <v>0</v>
      </c>
      <c r="Q474">
        <f>1/(1+EXP(-(0 + SUMPRODUCT($K$2:$O$2,$D$474:$H$474))))</f>
        <v>6.2349152713683949E-32</v>
      </c>
      <c r="S474">
        <f>EXP(-(0 + SUMPRODUCT($K$2:$O$2,$D$474:$H$474)))</f>
        <v>1.6038710334880416E+31</v>
      </c>
      <c r="T474">
        <f>1/(1+$S$474)</f>
        <v>6.2349152713683949E-32</v>
      </c>
      <c r="U474">
        <f>IF(ISERROR($I$474), 0, $I$474)</f>
        <v>0</v>
      </c>
    </row>
    <row r="475" spans="1:21" x14ac:dyDescent="0.25">
      <c r="A475">
        <v>89</v>
      </c>
      <c r="B475">
        <v>2001</v>
      </c>
      <c r="C475" s="2">
        <v>0</v>
      </c>
      <c r="D475" s="6">
        <v>0.1123714</v>
      </c>
      <c r="E475" s="6">
        <v>0.66622809999999999</v>
      </c>
      <c r="F475" s="6">
        <v>6.5260299999999993E-2</v>
      </c>
      <c r="G475" s="6">
        <v>5.3045960000000001</v>
      </c>
      <c r="H475" s="6">
        <v>0.20479610000000001</v>
      </c>
      <c r="I475">
        <f>$C$475*LN($T$475)+(1-$C$475)*LN(1-$T$475)</f>
        <v>-8.8165474924629354E-11</v>
      </c>
      <c r="Q475">
        <f>1/(1+EXP(-(0 + SUMPRODUCT($K$2:$O$2,$D$475:$H$475))))</f>
        <v>8.8165502517215479E-11</v>
      </c>
      <c r="S475">
        <f>EXP(-(0 + SUMPRODUCT($K$2:$O$2,$D$475:$H$475)))</f>
        <v>11342304771.830357</v>
      </c>
      <c r="T475">
        <f>1/(1+$S$475)</f>
        <v>8.8165502517215479E-11</v>
      </c>
      <c r="U475">
        <f>IF(ISERROR($I$475), 0, $I$475)</f>
        <v>-8.8165474924629354E-11</v>
      </c>
    </row>
    <row r="476" spans="1:21" x14ac:dyDescent="0.25">
      <c r="A476">
        <v>89</v>
      </c>
      <c r="B476">
        <v>2002</v>
      </c>
      <c r="C476" s="2">
        <v>0</v>
      </c>
      <c r="D476" s="6">
        <v>0.1023858</v>
      </c>
      <c r="E476" s="6">
        <v>0.74365630000000005</v>
      </c>
      <c r="F476" s="6">
        <v>6.5008399999999994E-2</v>
      </c>
      <c r="G476" s="6">
        <v>2.8468</v>
      </c>
      <c r="H476" s="6">
        <v>0.22792119999999999</v>
      </c>
      <c r="I476">
        <f>$C$476*LN($T$476)+(1-$C$476)*LN(1-$T$476)</f>
        <v>-1.484914271687613E-6</v>
      </c>
      <c r="Q476">
        <f>1/(1+EXP(-(0 + SUMPRODUCT($K$2:$O$2,$D$476:$H$476))))</f>
        <v>1.484913169254958E-6</v>
      </c>
      <c r="S476">
        <f>EXP(-(0 + SUMPRODUCT($K$2:$O$2,$D$476:$H$476)))</f>
        <v>673439.05070797587</v>
      </c>
      <c r="T476">
        <f>1/(1+$S$476)</f>
        <v>1.484913169254958E-6</v>
      </c>
      <c r="U476">
        <f>IF(ISERROR($I$476), 0, $I$476)</f>
        <v>-1.484914271687613E-6</v>
      </c>
    </row>
    <row r="477" spans="1:21" x14ac:dyDescent="0.25">
      <c r="A477">
        <v>89</v>
      </c>
      <c r="B477">
        <v>2003</v>
      </c>
      <c r="C477" s="2">
        <v>0</v>
      </c>
      <c r="D477" s="6">
        <v>0.18812480000000001</v>
      </c>
      <c r="E477" s="6">
        <v>0.69563419999999998</v>
      </c>
      <c r="F477" s="6">
        <v>6.6763799999999998E-2</v>
      </c>
      <c r="G477" s="6">
        <v>3.161152</v>
      </c>
      <c r="H477" s="6">
        <v>0.230378</v>
      </c>
      <c r="I477">
        <f>$C$477*LN($T$477)+(1-$C$477)*LN(1-$T$477)</f>
        <v>-4.34321288326912E-7</v>
      </c>
      <c r="Q477">
        <f>1/(1+EXP(-(0 + SUMPRODUCT($K$2:$O$2,$D$477:$H$477))))</f>
        <v>4.3432119400489863E-7</v>
      </c>
      <c r="S477">
        <f>EXP(-(0 + SUMPRODUCT($K$2:$O$2,$D$477:$H$477)))</f>
        <v>2302442.4768631649</v>
      </c>
      <c r="T477">
        <f>1/(1+$S$477)</f>
        <v>4.3432119400489863E-7</v>
      </c>
      <c r="U477">
        <f>IF(ISERROR($I$477), 0, $I$477)</f>
        <v>-4.34321288326912E-7</v>
      </c>
    </row>
    <row r="478" spans="1:21" x14ac:dyDescent="0.25">
      <c r="A478">
        <v>89</v>
      </c>
      <c r="B478">
        <v>2004</v>
      </c>
      <c r="C478" s="2">
        <v>0</v>
      </c>
      <c r="D478" s="6">
        <v>0.18419469999999999</v>
      </c>
      <c r="E478" s="6">
        <v>0.65549429999999997</v>
      </c>
      <c r="F478" s="6">
        <v>5.6307200000000002E-2</v>
      </c>
      <c r="G478" s="6">
        <v>2.4882610000000001</v>
      </c>
      <c r="H478" s="6">
        <v>0.19764280000000001</v>
      </c>
      <c r="I478">
        <f>$C$478*LN($T$478)+(1-$C$478)*LN(1-$T$478)</f>
        <v>-8.2852384688011865E-6</v>
      </c>
      <c r="Q478">
        <f>1/(1+EXP(-(0 + SUMPRODUCT($K$2:$O$2,$D$478:$H$478))))</f>
        <v>8.285204146318461E-6</v>
      </c>
      <c r="S478">
        <f>EXP(-(0 + SUMPRODUCT($K$2:$O$2,$D$478:$H$478)))</f>
        <v>120696.08631673863</v>
      </c>
      <c r="T478">
        <f>1/(1+$S$478)</f>
        <v>8.285204146318461E-6</v>
      </c>
      <c r="U478">
        <f>IF(ISERROR($I$478), 0, $I$478)</f>
        <v>-8.2852384688011865E-6</v>
      </c>
    </row>
    <row r="479" spans="1:21" x14ac:dyDescent="0.25">
      <c r="A479">
        <v>90</v>
      </c>
      <c r="B479">
        <v>2001</v>
      </c>
      <c r="C479" s="2">
        <v>0</v>
      </c>
      <c r="D479" s="6">
        <v>-2.6840000000000002E-4</v>
      </c>
      <c r="E479" s="6">
        <v>0.13287950000000001</v>
      </c>
      <c r="F479" s="6">
        <v>3.6577699999999998E-2</v>
      </c>
      <c r="G479" s="6">
        <v>0.2401083</v>
      </c>
      <c r="H479" s="6">
        <v>0.12383810000000001</v>
      </c>
      <c r="I479">
        <f>$C$479*LN($T$479)+(1-$C$479)*LN(1-$T$479)</f>
        <v>-0.14404538201299405</v>
      </c>
      <c r="Q479">
        <f>1/(1+EXP(-(0 + SUMPRODUCT($K$2:$O$2,$D$479:$H$479))))</f>
        <v>0.1341515467781827</v>
      </c>
      <c r="S479">
        <f>EXP(-(0 + SUMPRODUCT($K$2:$O$2,$D$479:$H$479)))</f>
        <v>6.4542562051370389</v>
      </c>
      <c r="T479">
        <f>1/(1+$S$479)</f>
        <v>0.1341515467781827</v>
      </c>
      <c r="U479">
        <f>IF(ISERROR($I$479), 0, $I$479)</f>
        <v>-0.14404538201299405</v>
      </c>
    </row>
    <row r="480" spans="1:21" x14ac:dyDescent="0.25">
      <c r="A480">
        <v>90</v>
      </c>
      <c r="B480">
        <v>2002</v>
      </c>
      <c r="C480" s="2">
        <v>0</v>
      </c>
      <c r="D480" s="6">
        <v>-2.3466600000000001E-2</v>
      </c>
      <c r="E480" s="6">
        <v>8.0314700000000003E-2</v>
      </c>
      <c r="F480" s="6">
        <v>3.5131799999999998E-2</v>
      </c>
      <c r="G480" s="6">
        <v>0.2462289</v>
      </c>
      <c r="H480" s="6">
        <v>0.13566929999999999</v>
      </c>
      <c r="I480">
        <f>$C$480*LN($T$480)+(1-$C$480)*LN(1-$T$480)</f>
        <v>-0.14517809849496127</v>
      </c>
      <c r="Q480">
        <f>1/(1+EXP(-(0 + SUMPRODUCT($K$2:$O$2,$D$480:$H$480))))</f>
        <v>0.13513175233973113</v>
      </c>
      <c r="S480">
        <f>EXP(-(0 + SUMPRODUCT($K$2:$O$2,$D$480:$H$480)))</f>
        <v>6.4001852465135416</v>
      </c>
      <c r="T480">
        <f>1/(1+$S$480)</f>
        <v>0.13513175233973113</v>
      </c>
      <c r="U480">
        <f>IF(ISERROR($I$480), 0, $I$480)</f>
        <v>-0.14517809849496127</v>
      </c>
    </row>
    <row r="481" spans="1:21" x14ac:dyDescent="0.25">
      <c r="A481">
        <v>90</v>
      </c>
      <c r="B481">
        <v>2003</v>
      </c>
      <c r="C481" s="2">
        <v>0</v>
      </c>
      <c r="D481" s="6">
        <v>-2.7586800000000002E-2</v>
      </c>
      <c r="E481" s="6">
        <v>6.5229800000000004E-2</v>
      </c>
      <c r="F481" s="6">
        <v>4.6713200000000003E-2</v>
      </c>
      <c r="G481" s="6">
        <v>0.37440849999999998</v>
      </c>
      <c r="H481" s="6">
        <v>0.1462956</v>
      </c>
      <c r="I481">
        <f>$C$481*LN($T$481)+(1-$C$481)*LN(1-$T$481)</f>
        <v>-7.5386963394976955E-2</v>
      </c>
      <c r="Q481">
        <f>1/(1+EXP(-(0 + SUMPRODUCT($K$2:$O$2,$D$481:$H$481))))</f>
        <v>7.2615446989078125E-2</v>
      </c>
      <c r="S481">
        <f>EXP(-(0 + SUMPRODUCT($K$2:$O$2,$D$481:$H$481)))</f>
        <v>12.771174611793095</v>
      </c>
      <c r="T481">
        <f>1/(1+$S$481)</f>
        <v>7.2615446989078125E-2</v>
      </c>
      <c r="U481">
        <f>IF(ISERROR($I$481), 0, $I$481)</f>
        <v>-7.5386963394976955E-2</v>
      </c>
    </row>
    <row r="482" spans="1:21" x14ac:dyDescent="0.25">
      <c r="A482">
        <v>90</v>
      </c>
      <c r="B482">
        <v>2004</v>
      </c>
      <c r="C482" s="2">
        <v>0</v>
      </c>
      <c r="D482" s="6">
        <v>7.8616900000000003E-2</v>
      </c>
      <c r="E482" s="6">
        <v>9.1855199999999998E-2</v>
      </c>
      <c r="F482" s="6">
        <v>5.4779300000000003E-2</v>
      </c>
      <c r="G482" s="6">
        <v>0.56112740000000005</v>
      </c>
      <c r="H482" s="6">
        <v>0.1555357</v>
      </c>
      <c r="I482">
        <f>$C$482*LN($T$482)+(1-$C$482)*LN(1-$T$482)</f>
        <v>-3.1959562579707571E-2</v>
      </c>
      <c r="Q482">
        <f>1/(1+EXP(-(0 + SUMPRODUCT($K$2:$O$2,$D$482:$H$482))))</f>
        <v>3.1454253221232534E-2</v>
      </c>
      <c r="S482">
        <f>EXP(-(0 + SUMPRODUCT($K$2:$O$2,$D$482:$H$482)))</f>
        <v>30.792202884822295</v>
      </c>
      <c r="T482">
        <f>1/(1+$S$482)</f>
        <v>3.1454253221232534E-2</v>
      </c>
      <c r="U482">
        <f>IF(ISERROR($I$482), 0, $I$482)</f>
        <v>-3.1959562579707571E-2</v>
      </c>
    </row>
    <row r="483" spans="1:21" x14ac:dyDescent="0.25">
      <c r="A483">
        <v>91</v>
      </c>
      <c r="B483">
        <v>1999</v>
      </c>
      <c r="C483" s="2">
        <v>0</v>
      </c>
      <c r="D483" s="6">
        <v>0.44619419999999999</v>
      </c>
      <c r="E483" s="6">
        <v>0.22536629999999999</v>
      </c>
      <c r="F483" s="6">
        <v>4.2703199999999997E-2</v>
      </c>
      <c r="G483" s="6">
        <v>0.49404290000000001</v>
      </c>
      <c r="H483" s="6">
        <v>0.59521210000000002</v>
      </c>
      <c r="I483">
        <f>$C$483*LN($T$483)+(1-$C$483)*LN(1-$T$483)</f>
        <v>-1.8813996549628828E-2</v>
      </c>
      <c r="Q483">
        <f>1/(1+EXP(-(0 + SUMPRODUCT($K$2:$O$2,$D$483:$H$483))))</f>
        <v>1.8638118036261159E-2</v>
      </c>
      <c r="S483">
        <f>EXP(-(0 + SUMPRODUCT($K$2:$O$2,$D$483:$H$483)))</f>
        <v>52.65348572503202</v>
      </c>
      <c r="T483">
        <f>1/(1+$S$483)</f>
        <v>1.8638118036261159E-2</v>
      </c>
      <c r="U483">
        <f>IF(ISERROR($I$483), 0, $I$483)</f>
        <v>-1.8813996549628828E-2</v>
      </c>
    </row>
    <row r="484" spans="1:21" x14ac:dyDescent="0.25">
      <c r="A484">
        <v>91</v>
      </c>
      <c r="B484">
        <v>2000</v>
      </c>
      <c r="C484" s="2">
        <v>0</v>
      </c>
      <c r="D484" s="6">
        <v>0.38710030000000001</v>
      </c>
      <c r="E484" s="6">
        <v>0.23378640000000001</v>
      </c>
      <c r="F484" s="6">
        <v>4.9061E-2</v>
      </c>
      <c r="G484" s="6">
        <v>0.63543139999999998</v>
      </c>
      <c r="H484" s="6">
        <v>0.57197180000000003</v>
      </c>
      <c r="I484">
        <f>$C$484*LN($T$484)+(1-$C$484)*LN(1-$T$484)</f>
        <v>-1.008435935597554E-2</v>
      </c>
      <c r="Q484">
        <f>1/(1+EXP(-(0 + SUMPRODUCT($K$2:$O$2,$D$484:$H$484))))</f>
        <v>1.0033682694444468E-2</v>
      </c>
      <c r="S484">
        <f>EXP(-(0 + SUMPRODUCT($K$2:$O$2,$D$484:$H$484)))</f>
        <v>98.6643037709064</v>
      </c>
      <c r="T484">
        <f>1/(1+$S$484)</f>
        <v>1.0033682694444468E-2</v>
      </c>
      <c r="U484">
        <f>IF(ISERROR($I$484), 0, $I$484)</f>
        <v>-1.008435935597554E-2</v>
      </c>
    </row>
    <row r="485" spans="1:21" x14ac:dyDescent="0.25">
      <c r="A485">
        <v>91</v>
      </c>
      <c r="B485">
        <v>2001</v>
      </c>
      <c r="C485" s="2">
        <v>0</v>
      </c>
      <c r="D485" s="6">
        <v>0.35527910000000001</v>
      </c>
      <c r="E485" s="6">
        <v>0.23651539999999999</v>
      </c>
      <c r="F485" s="6">
        <v>3.7075299999999999E-2</v>
      </c>
      <c r="G485" s="6">
        <v>0.65202680000000002</v>
      </c>
      <c r="H485" s="6">
        <v>0.62699320000000003</v>
      </c>
      <c r="I485">
        <f>$C$485*LN($T$485)+(1-$C$485)*LN(1-$T$485)</f>
        <v>-9.843114046514426E-3</v>
      </c>
      <c r="Q485">
        <f>1/(1+EXP(-(0 + SUMPRODUCT($K$2:$O$2,$D$485:$H$485))))</f>
        <v>9.7948291538803439E-3</v>
      </c>
      <c r="S485">
        <f>EXP(-(0 + SUMPRODUCT($K$2:$O$2,$D$485:$H$485)))</f>
        <v>101.09468529666366</v>
      </c>
      <c r="T485">
        <f>1/(1+$S$485)</f>
        <v>9.7948291538803439E-3</v>
      </c>
      <c r="U485">
        <f>IF(ISERROR($I$485), 0, $I$485)</f>
        <v>-9.843114046514426E-3</v>
      </c>
    </row>
    <row r="486" spans="1:21" x14ac:dyDescent="0.25">
      <c r="A486">
        <v>91</v>
      </c>
      <c r="B486">
        <v>2002</v>
      </c>
      <c r="C486" s="2">
        <v>0</v>
      </c>
      <c r="D486" s="6">
        <v>0.3796292</v>
      </c>
      <c r="E486" s="6">
        <v>0.28567999999999999</v>
      </c>
      <c r="F486" s="6">
        <v>4.9646200000000001E-2</v>
      </c>
      <c r="G486" s="6">
        <v>1.151699</v>
      </c>
      <c r="H486" s="6">
        <v>0.66000570000000003</v>
      </c>
      <c r="I486">
        <f>$C$486*LN($T$486)+(1-$C$486)*LN(1-$T$486)</f>
        <v>-1.0031330370968293E-3</v>
      </c>
      <c r="Q486">
        <f>1/(1+EXP(-(0 + SUMPRODUCT($K$2:$O$2,$D$486:$H$486))))</f>
        <v>1.0026300673476355E-3</v>
      </c>
      <c r="S486">
        <f>EXP(-(0 + SUMPRODUCT($K$2:$O$2,$D$486:$H$486)))</f>
        <v>996.37683176149585</v>
      </c>
      <c r="T486">
        <f>1/(1+$S$486)</f>
        <v>1.0026300673476355E-3</v>
      </c>
      <c r="U486">
        <f>IF(ISERROR($I$486), 0, $I$486)</f>
        <v>-1.0031330370968293E-3</v>
      </c>
    </row>
    <row r="487" spans="1:21" x14ac:dyDescent="0.25">
      <c r="A487">
        <v>91</v>
      </c>
      <c r="B487">
        <v>2003</v>
      </c>
      <c r="C487" s="2">
        <v>0</v>
      </c>
      <c r="D487" s="6">
        <v>0.44305</v>
      </c>
      <c r="E487" s="6">
        <v>0.35084890000000002</v>
      </c>
      <c r="F487" s="6">
        <v>5.0590099999999999E-2</v>
      </c>
      <c r="G487" s="6">
        <v>1.8480570000000001</v>
      </c>
      <c r="H487" s="6">
        <v>0.62647580000000003</v>
      </c>
      <c r="I487">
        <f>$C$487*LN($T$487)+(1-$C$487)*LN(1-$T$487)</f>
        <v>-6.2972801679283009E-5</v>
      </c>
      <c r="Q487">
        <f>1/(1+EXP(-(0 + SUMPRODUCT($K$2:$O$2,$D$487:$H$487))))</f>
        <v>6.2970818934020032E-5</v>
      </c>
      <c r="S487">
        <f>EXP(-(0 + SUMPRODUCT($K$2:$O$2,$D$487:$H$487)))</f>
        <v>15879.371526496841</v>
      </c>
      <c r="T487">
        <f>1/(1+$S$487)</f>
        <v>6.2970818934020032E-5</v>
      </c>
      <c r="U487">
        <f>IF(ISERROR($I$487), 0, $I$487)</f>
        <v>-6.2972801679283009E-5</v>
      </c>
    </row>
    <row r="488" spans="1:21" x14ac:dyDescent="0.25">
      <c r="A488">
        <v>91</v>
      </c>
      <c r="B488">
        <v>2004</v>
      </c>
      <c r="C488" s="2">
        <v>0</v>
      </c>
      <c r="D488" s="6">
        <v>0.35712379999999999</v>
      </c>
      <c r="E488" s="6">
        <v>0.34255439999999998</v>
      </c>
      <c r="F488" s="6">
        <v>5.3746299999999997E-2</v>
      </c>
      <c r="G488" s="6">
        <v>1.1887669999999999</v>
      </c>
      <c r="H488" s="6">
        <v>0.60078319999999996</v>
      </c>
      <c r="I488">
        <f>$C$488*LN($T$488)+(1-$C$488)*LN(1-$T$488)</f>
        <v>-8.8009014536899151E-4</v>
      </c>
      <c r="Q488">
        <f>1/(1+EXP(-(0 + SUMPRODUCT($K$2:$O$2,$D$488:$H$488))))</f>
        <v>8.7970297962559744E-4</v>
      </c>
      <c r="S488">
        <f>EXP(-(0 + SUMPRODUCT($K$2:$O$2,$D$488:$H$488)))</f>
        <v>1135.7473149012194</v>
      </c>
      <c r="T488">
        <f>1/(1+$S$488)</f>
        <v>8.7970297962559744E-4</v>
      </c>
      <c r="U488">
        <f>IF(ISERROR($I$488), 0, $I$488)</f>
        <v>-8.8009014536899151E-4</v>
      </c>
    </row>
    <row r="489" spans="1:21" x14ac:dyDescent="0.25">
      <c r="A489">
        <v>92</v>
      </c>
      <c r="B489">
        <v>2003</v>
      </c>
      <c r="C489" s="2">
        <v>0</v>
      </c>
      <c r="D489" s="6">
        <v>3.2454700000000003E-2</v>
      </c>
      <c r="E489" s="6">
        <v>9.9009E-2</v>
      </c>
      <c r="F489" s="6">
        <v>4.85265E-2</v>
      </c>
      <c r="G489" s="6">
        <v>1.986993</v>
      </c>
      <c r="H489" s="6">
        <v>0.1113547</v>
      </c>
      <c r="I489">
        <f>$C$489*LN($T$489)+(1-$C$489)*LN(1-$T$489)</f>
        <v>-1.2715611594295292E-4</v>
      </c>
      <c r="Q489">
        <f>1/(1+EXP(-(0 + SUMPRODUCT($K$2:$O$2,$D$489:$H$489))))</f>
        <v>1.2714803194669556E-4</v>
      </c>
      <c r="S489">
        <f>EXP(-(0 + SUMPRODUCT($K$2:$O$2,$D$489:$H$489)))</f>
        <v>7863.8484344549779</v>
      </c>
      <c r="T489">
        <f>1/(1+$S$489)</f>
        <v>1.2714803194669556E-4</v>
      </c>
      <c r="U489">
        <f>IF(ISERROR($I$489), 0, $I$489)</f>
        <v>-1.2715611594295292E-4</v>
      </c>
    </row>
    <row r="490" spans="1:21" x14ac:dyDescent="0.25">
      <c r="A490">
        <v>93</v>
      </c>
      <c r="B490">
        <v>1995</v>
      </c>
      <c r="C490" s="2">
        <v>0</v>
      </c>
      <c r="D490" s="6">
        <v>0.172378</v>
      </c>
      <c r="E490" s="6">
        <v>0.45965349999999999</v>
      </c>
      <c r="F490" s="6">
        <v>5.3371000000000002E-2</v>
      </c>
      <c r="G490" s="6">
        <v>1.96702</v>
      </c>
      <c r="H490" s="6">
        <v>0.76872890000000005</v>
      </c>
      <c r="I490">
        <f>$C$490*LN($T$490)+(1-$C$490)*LN(1-$T$490)</f>
        <v>-2.3623745873641497E-5</v>
      </c>
      <c r="Q490">
        <f>1/(1+EXP(-(0 + SUMPRODUCT($K$2:$O$2,$D$490:$H$490))))</f>
        <v>2.3623466835129941E-5</v>
      </c>
      <c r="S490">
        <f>EXP(-(0 + SUMPRODUCT($K$2:$O$2,$D$490:$H$490)))</f>
        <v>42329.789421344452</v>
      </c>
      <c r="T490">
        <f>1/(1+$S$490)</f>
        <v>2.3623466835129941E-5</v>
      </c>
      <c r="U490">
        <f>IF(ISERROR($I$490), 0, $I$490)</f>
        <v>-2.3623745873641497E-5</v>
      </c>
    </row>
    <row r="491" spans="1:21" x14ac:dyDescent="0.25">
      <c r="A491">
        <v>93</v>
      </c>
      <c r="B491">
        <v>1996</v>
      </c>
      <c r="C491" s="2">
        <v>0</v>
      </c>
      <c r="D491" s="6">
        <v>2.9645500000000002E-2</v>
      </c>
      <c r="E491" s="6">
        <v>0.35654400000000003</v>
      </c>
      <c r="F491" s="6">
        <v>6.5884899999999996E-2</v>
      </c>
      <c r="G491" s="6">
        <v>0.38149359999999999</v>
      </c>
      <c r="H491" s="6">
        <v>0.97301199999999999</v>
      </c>
      <c r="I491">
        <f>$C$491*LN($T$491)+(1-$C$491)*LN(1-$T$491)</f>
        <v>-7.6100574414953888E-3</v>
      </c>
      <c r="Q491">
        <f>1/(1+EXP(-(0 + SUMPRODUCT($K$2:$O$2,$D$491:$H$491))))</f>
        <v>7.5811742683401092E-3</v>
      </c>
      <c r="S491">
        <f>EXP(-(0 + SUMPRODUCT($K$2:$O$2,$D$491:$H$491)))</f>
        <v>130.90568698257204</v>
      </c>
      <c r="T491">
        <f>1/(1+$S$491)</f>
        <v>7.5811742683401092E-3</v>
      </c>
      <c r="U491">
        <f>IF(ISERROR($I$491), 0, $I$491)</f>
        <v>-7.6100574414953888E-3</v>
      </c>
    </row>
    <row r="492" spans="1:21" x14ac:dyDescent="0.25">
      <c r="A492">
        <v>93</v>
      </c>
      <c r="B492">
        <v>1997</v>
      </c>
      <c r="C492" s="2">
        <v>1</v>
      </c>
      <c r="D492" s="6">
        <v>4.3173700000000002E-2</v>
      </c>
      <c r="E492" s="6">
        <v>0.2086286</v>
      </c>
      <c r="F492" s="6">
        <v>3.4858899999999998E-2</v>
      </c>
      <c r="G492" s="6">
        <v>9.0540099999999998E-2</v>
      </c>
      <c r="H492" s="6">
        <v>1.016006</v>
      </c>
      <c r="I492">
        <f>$C$492*LN($T$492)+(1-$C$492)*LN(1-$T$492)</f>
        <v>-3.2712832481971632</v>
      </c>
      <c r="Q492">
        <f>1/(1+EXP(-(0 + SUMPRODUCT($K$2:$O$2,$D$492:$H$492))))</f>
        <v>3.7957686675852767E-2</v>
      </c>
      <c r="S492">
        <f>EXP(-(0 + SUMPRODUCT($K$2:$O$2,$D$492:$H$492)))</f>
        <v>25.34512499509518</v>
      </c>
      <c r="T492">
        <f>1/(1+$S$492)</f>
        <v>3.7957686675852767E-2</v>
      </c>
      <c r="U492">
        <f>IF(ISERROR($I$492), 0, $I$492)</f>
        <v>-3.2712832481971632</v>
      </c>
    </row>
    <row r="493" spans="1:21" x14ac:dyDescent="0.25">
      <c r="A493">
        <v>94</v>
      </c>
      <c r="B493">
        <v>1999</v>
      </c>
      <c r="C493" s="2">
        <v>0</v>
      </c>
      <c r="D493" s="6">
        <v>0.1750785</v>
      </c>
      <c r="E493" s="6">
        <v>0.38961990000000002</v>
      </c>
      <c r="F493" s="6">
        <v>5.0903999999999998E-2</v>
      </c>
      <c r="G493" s="6">
        <v>1.0082139999999999</v>
      </c>
      <c r="H493" s="6">
        <v>0.28486349999999999</v>
      </c>
      <c r="I493">
        <f>$C$493*LN($T$493)+(1-$C$493)*LN(1-$T$493)</f>
        <v>-3.4521956489372459E-3</v>
      </c>
      <c r="Q493">
        <f>1/(1+EXP(-(0 + SUMPRODUCT($K$2:$O$2,$D$493:$H$493))))</f>
        <v>3.446243672636789E-3</v>
      </c>
      <c r="S493">
        <f>EXP(-(0 + SUMPRODUCT($K$2:$O$2,$D$493:$H$493)))</f>
        <v>289.17100791218292</v>
      </c>
      <c r="T493">
        <f>1/(1+$S$493)</f>
        <v>3.446243672636789E-3</v>
      </c>
      <c r="U493">
        <f>IF(ISERROR($I$493), 0, $I$493)</f>
        <v>-3.4521956489372459E-3</v>
      </c>
    </row>
    <row r="494" spans="1:21" x14ac:dyDescent="0.25">
      <c r="A494">
        <v>94</v>
      </c>
      <c r="B494">
        <v>2000</v>
      </c>
      <c r="C494" s="2">
        <v>0</v>
      </c>
      <c r="D494" s="6">
        <v>0.20037840000000001</v>
      </c>
      <c r="E494" s="6">
        <v>0.3170095</v>
      </c>
      <c r="F494" s="6">
        <v>5.2392800000000003E-2</v>
      </c>
      <c r="G494" s="6">
        <v>0.65649440000000003</v>
      </c>
      <c r="H494" s="6">
        <v>0.2906377</v>
      </c>
      <c r="I494">
        <f>$C$494*LN($T$494)+(1-$C$494)*LN(1-$T$494)</f>
        <v>-1.450637083550258E-2</v>
      </c>
      <c r="Q494">
        <f>1/(1+EXP(-(0 + SUMPRODUCT($K$2:$O$2,$D$494:$H$494))))</f>
        <v>1.440166037251255E-2</v>
      </c>
      <c r="S494">
        <f>EXP(-(0 + SUMPRODUCT($K$2:$O$2,$D$494:$H$494)))</f>
        <v>68.436438169909252</v>
      </c>
      <c r="T494">
        <f>1/(1+$S$494)</f>
        <v>1.440166037251255E-2</v>
      </c>
      <c r="U494">
        <f>IF(ISERROR($I$494), 0, $I$494)</f>
        <v>-1.450637083550258E-2</v>
      </c>
    </row>
    <row r="495" spans="1:21" x14ac:dyDescent="0.25">
      <c r="A495">
        <v>94</v>
      </c>
      <c r="B495">
        <v>2001</v>
      </c>
      <c r="C495" s="2">
        <v>0</v>
      </c>
      <c r="D495" s="6">
        <v>0.20451259999999999</v>
      </c>
      <c r="E495" s="6">
        <v>0.36942839999999999</v>
      </c>
      <c r="F495" s="6">
        <v>1.7382000000000002E-2</v>
      </c>
      <c r="G495" s="6">
        <v>0.96325099999999997</v>
      </c>
      <c r="H495" s="6">
        <v>0.25611060000000002</v>
      </c>
      <c r="I495">
        <f>$C$495*LN($T$495)+(1-$C$495)*LN(1-$T$495)</f>
        <v>-7.2679209272309871E-3</v>
      </c>
      <c r="Q495">
        <f>1/(1+EXP(-(0 + SUMPRODUCT($K$2:$O$2,$D$495:$H$495))))</f>
        <v>7.2415734590081157E-3</v>
      </c>
      <c r="S495">
        <f>EXP(-(0 + SUMPRODUCT($K$2:$O$2,$D$495:$H$495)))</f>
        <v>137.09153572226151</v>
      </c>
      <c r="T495">
        <f>1/(1+$S$495)</f>
        <v>7.2415734590081157E-3</v>
      </c>
      <c r="U495">
        <f>IF(ISERROR($I$495), 0, $I$495)</f>
        <v>-7.2679209272309871E-3</v>
      </c>
    </row>
    <row r="496" spans="1:21" x14ac:dyDescent="0.25">
      <c r="A496">
        <v>94</v>
      </c>
      <c r="B496">
        <v>2002</v>
      </c>
      <c r="C496" s="2">
        <v>0</v>
      </c>
      <c r="D496" s="6">
        <v>0.22077749999999999</v>
      </c>
      <c r="E496" s="6">
        <v>0.32398139999999997</v>
      </c>
      <c r="F496" s="6">
        <v>3.60568E-2</v>
      </c>
      <c r="G496" s="6">
        <v>0.80291080000000004</v>
      </c>
      <c r="H496" s="6">
        <v>0.29562260000000001</v>
      </c>
      <c r="I496">
        <f>$C$496*LN($T$496)+(1-$C$496)*LN(1-$T$496)</f>
        <v>-1.0099843532037167E-2</v>
      </c>
      <c r="Q496">
        <f>1/(1+EXP(-(0 + SUMPRODUCT($K$2:$O$2,$D$496:$H$496))))</f>
        <v>1.0049011388520341E-2</v>
      </c>
      <c r="S496">
        <f>EXP(-(0 + SUMPRODUCT($K$2:$O$2,$D$496:$H$496)))</f>
        <v>98.512276515316415</v>
      </c>
      <c r="T496">
        <f>1/(1+$S$496)</f>
        <v>1.0049011388520341E-2</v>
      </c>
      <c r="U496">
        <f>IF(ISERROR($I$496), 0, $I$496)</f>
        <v>-1.0099843532037167E-2</v>
      </c>
    </row>
    <row r="497" spans="1:21" x14ac:dyDescent="0.25">
      <c r="A497">
        <v>94</v>
      </c>
      <c r="B497">
        <v>2003</v>
      </c>
      <c r="C497" s="2">
        <v>0</v>
      </c>
      <c r="D497" s="6">
        <v>0.20716380000000001</v>
      </c>
      <c r="E497" s="6">
        <v>0.3397599</v>
      </c>
      <c r="F497" s="6">
        <v>3.8941400000000001E-2</v>
      </c>
      <c r="G497" s="6">
        <v>1.306189</v>
      </c>
      <c r="H497" s="6">
        <v>0.32955109999999999</v>
      </c>
      <c r="I497">
        <f>$C$497*LN($T$497)+(1-$C$497)*LN(1-$T$497)</f>
        <v>-1.1849584588323177E-3</v>
      </c>
      <c r="Q497">
        <f>1/(1+EXP(-(0 + SUMPRODUCT($K$2:$O$2,$D$497:$H$497))))</f>
        <v>1.1842566727808493E-3</v>
      </c>
      <c r="S497">
        <f>EXP(-(0 + SUMPRODUCT($K$2:$O$2,$D$497:$H$497)))</f>
        <v>843.41153930914209</v>
      </c>
      <c r="T497">
        <f>1/(1+$S$497)</f>
        <v>1.1842566727808493E-3</v>
      </c>
      <c r="U497">
        <f>IF(ISERROR($I$497), 0, $I$497)</f>
        <v>-1.1849584588323177E-3</v>
      </c>
    </row>
    <row r="498" spans="1:21" x14ac:dyDescent="0.25">
      <c r="A498">
        <v>94</v>
      </c>
      <c r="B498">
        <v>2004</v>
      </c>
      <c r="C498" s="2">
        <v>0</v>
      </c>
      <c r="D498" s="6">
        <v>0.2186004</v>
      </c>
      <c r="E498" s="6">
        <v>0.33965810000000002</v>
      </c>
      <c r="F498" s="6">
        <v>3.9348000000000001E-2</v>
      </c>
      <c r="G498" s="6">
        <v>1.84459</v>
      </c>
      <c r="H498" s="6">
        <v>0.3426188</v>
      </c>
      <c r="I498">
        <f>$C$498*LN($T$498)+(1-$C$498)*LN(1-$T$498)</f>
        <v>-1.3295411520344828E-4</v>
      </c>
      <c r="Q498">
        <f>1/(1+EXP(-(0 + SUMPRODUCT($K$2:$O$2,$D$498:$H$498))))</f>
        <v>1.3294527719676815E-4</v>
      </c>
      <c r="S498">
        <f>EXP(-(0 + SUMPRODUCT($K$2:$O$2,$D$498:$H$498)))</f>
        <v>7520.8918722470389</v>
      </c>
      <c r="T498">
        <f>1/(1+$S$498)</f>
        <v>1.3294527719676815E-4</v>
      </c>
      <c r="U498">
        <f>IF(ISERROR($I$498), 0, $I$498)</f>
        <v>-1.3295411520344828E-4</v>
      </c>
    </row>
    <row r="499" spans="1:21" x14ac:dyDescent="0.25">
      <c r="A499">
        <v>95</v>
      </c>
      <c r="B499">
        <v>1995</v>
      </c>
      <c r="C499" s="2">
        <v>0</v>
      </c>
      <c r="D499" s="6">
        <v>0.41006860000000001</v>
      </c>
      <c r="E499" s="6">
        <v>0.68542000000000003</v>
      </c>
      <c r="F499" s="6">
        <v>4.0095800000000001E-2</v>
      </c>
      <c r="G499" s="6">
        <v>2.144336</v>
      </c>
      <c r="H499" s="6">
        <v>0.27576610000000001</v>
      </c>
      <c r="I499">
        <f>$C$499*LN($T$499)+(1-$C$499)*LN(1-$T$499)</f>
        <v>-3.600860548056051E-5</v>
      </c>
      <c r="Q499">
        <f>1/(1+EXP(-(0 + SUMPRODUCT($K$2:$O$2,$D$499:$H$499))))</f>
        <v>3.6007957178469727E-5</v>
      </c>
      <c r="S499">
        <f>EXP(-(0 + SUMPRODUCT($K$2:$O$2,$D$499:$H$499)))</f>
        <v>27770.639336372322</v>
      </c>
      <c r="T499">
        <f>1/(1+$S$499)</f>
        <v>3.6007957178469727E-5</v>
      </c>
      <c r="U499">
        <f>IF(ISERROR($I$499), 0, $I$499)</f>
        <v>-3.600860548056051E-5</v>
      </c>
    </row>
    <row r="500" spans="1:21" x14ac:dyDescent="0.25">
      <c r="A500">
        <v>95</v>
      </c>
      <c r="B500">
        <v>1996</v>
      </c>
      <c r="C500" s="2">
        <v>0</v>
      </c>
      <c r="D500" s="6">
        <v>0.39650999999999997</v>
      </c>
      <c r="E500" s="6">
        <v>0.68807240000000003</v>
      </c>
      <c r="F500" s="6">
        <v>5.2547299999999998E-2</v>
      </c>
      <c r="G500" s="6">
        <v>1.970215</v>
      </c>
      <c r="H500" s="6">
        <v>0.28429589999999999</v>
      </c>
      <c r="I500">
        <f>$C$500*LN($T$500)+(1-$C$500)*LN(1-$T$500)</f>
        <v>-5.9081286993100643E-5</v>
      </c>
      <c r="Q500">
        <f>1/(1+EXP(-(0 + SUMPRODUCT($K$2:$O$2,$D$500:$H$500))))</f>
        <v>5.9079541728230343E-5</v>
      </c>
      <c r="S500">
        <f>EXP(-(0 + SUMPRODUCT($K$2:$O$2,$D$500:$H$500)))</f>
        <v>16925.333054512572</v>
      </c>
      <c r="T500">
        <f>1/(1+$S$500)</f>
        <v>5.9079541728230343E-5</v>
      </c>
      <c r="U500">
        <f>IF(ISERROR($I$500), 0, $I$500)</f>
        <v>-5.9081286993100643E-5</v>
      </c>
    </row>
    <row r="501" spans="1:21" x14ac:dyDescent="0.25">
      <c r="A501">
        <v>95</v>
      </c>
      <c r="B501">
        <v>1997</v>
      </c>
      <c r="C501" s="2">
        <v>0</v>
      </c>
      <c r="D501" s="6">
        <v>0.28294130000000001</v>
      </c>
      <c r="E501" s="6">
        <v>0.68697759999999997</v>
      </c>
      <c r="F501" s="6">
        <v>5.7850199999999997E-2</v>
      </c>
      <c r="G501" s="6">
        <v>2.7603689999999999</v>
      </c>
      <c r="H501" s="6">
        <v>0.32171889999999997</v>
      </c>
      <c r="I501">
        <f>$C$501*LN($T$501)+(1-$C$501)*LN(1-$T$501)</f>
        <v>-2.0758266447152543E-6</v>
      </c>
      <c r="Q501">
        <f>1/(1+EXP(-(0 + SUMPRODUCT($K$2:$O$2,$D$501:$H$501))))</f>
        <v>2.0758244901393244E-6</v>
      </c>
      <c r="S501">
        <f>EXP(-(0 + SUMPRODUCT($K$2:$O$2,$D$501:$H$501)))</f>
        <v>481735.29550583166</v>
      </c>
      <c r="T501">
        <f>1/(1+$S$501)</f>
        <v>2.0758244901393244E-6</v>
      </c>
      <c r="U501">
        <f>IF(ISERROR($I$501), 0, $I$501)</f>
        <v>-2.0758266447152543E-6</v>
      </c>
    </row>
    <row r="502" spans="1:21" x14ac:dyDescent="0.25">
      <c r="A502">
        <v>95</v>
      </c>
      <c r="B502">
        <v>1998</v>
      </c>
      <c r="C502" s="2">
        <v>0</v>
      </c>
      <c r="D502" s="6">
        <v>0.28669620000000001</v>
      </c>
      <c r="E502" s="6">
        <v>0.60933320000000002</v>
      </c>
      <c r="F502" s="6">
        <v>2.99752E-2</v>
      </c>
      <c r="G502" s="6">
        <v>1.610633</v>
      </c>
      <c r="H502" s="6">
        <v>0.27317219999999998</v>
      </c>
      <c r="I502">
        <f>$C$502*LN($T$502)+(1-$C$502)*LN(1-$T$502)</f>
        <v>-3.6698135963296751E-4</v>
      </c>
      <c r="Q502">
        <f>1/(1+EXP(-(0 + SUMPRODUCT($K$2:$O$2,$D$502:$H$502))))</f>
        <v>3.6691403021032413E-4</v>
      </c>
      <c r="S502">
        <f>EXP(-(0 + SUMPRODUCT($K$2:$O$2,$D$502:$H$502)))</f>
        <v>2724.4340735533483</v>
      </c>
      <c r="T502">
        <f>1/(1+$S$502)</f>
        <v>3.6691403021032413E-4</v>
      </c>
      <c r="U502">
        <f>IF(ISERROR($I$502), 0, $I$502)</f>
        <v>-3.6698135963296751E-4</v>
      </c>
    </row>
    <row r="503" spans="1:21" x14ac:dyDescent="0.25">
      <c r="A503">
        <v>95</v>
      </c>
      <c r="B503">
        <v>1999</v>
      </c>
      <c r="C503" s="2">
        <v>0</v>
      </c>
      <c r="D503" s="6">
        <v>0.31839790000000001</v>
      </c>
      <c r="E503" s="6">
        <v>0.59143089999999998</v>
      </c>
      <c r="F503" s="6">
        <v>4.75837E-2</v>
      </c>
      <c r="G503" s="6">
        <v>1.375942</v>
      </c>
      <c r="H503" s="6">
        <v>0.30820350000000002</v>
      </c>
      <c r="I503">
        <f>$C$503*LN($T$503)+(1-$C$503)*LN(1-$T$503)</f>
        <v>-6.9183186661280784E-4</v>
      </c>
      <c r="Q503">
        <f>1/(1+EXP(-(0 + SUMPRODUCT($K$2:$O$2,$D$503:$H$503))))</f>
        <v>6.9159260612617615E-4</v>
      </c>
      <c r="S503">
        <f>EXP(-(0 + SUMPRODUCT($K$2:$O$2,$D$503:$H$503)))</f>
        <v>1444.9379570312485</v>
      </c>
      <c r="T503">
        <f>1/(1+$S$503)</f>
        <v>6.9159260612617615E-4</v>
      </c>
      <c r="U503">
        <f>IF(ISERROR($I$503), 0, $I$503)</f>
        <v>-6.9183186661280784E-4</v>
      </c>
    </row>
    <row r="504" spans="1:21" x14ac:dyDescent="0.25">
      <c r="A504">
        <v>95</v>
      </c>
      <c r="B504">
        <v>2000</v>
      </c>
      <c r="C504" s="2">
        <v>0</v>
      </c>
      <c r="D504" s="6">
        <v>0.36133710000000002</v>
      </c>
      <c r="E504" s="6">
        <v>0.56338440000000001</v>
      </c>
      <c r="F504" s="6">
        <v>5.3625199999999998E-2</v>
      </c>
      <c r="G504" s="6">
        <v>1.5040450000000001</v>
      </c>
      <c r="H504" s="6">
        <v>0.35594540000000002</v>
      </c>
      <c r="I504">
        <f>$C$504*LN($T$504)+(1-$C$504)*LN(1-$T$504)</f>
        <v>-3.5411128365815084E-4</v>
      </c>
      <c r="Q504">
        <f>1/(1+EXP(-(0 + SUMPRODUCT($K$2:$O$2,$D$504:$H$504))))</f>
        <v>3.5404859365747895E-4</v>
      </c>
      <c r="S504">
        <f>EXP(-(0 + SUMPRODUCT($K$2:$O$2,$D$504:$H$504)))</f>
        <v>2823.4710413041234</v>
      </c>
      <c r="T504">
        <f>1/(1+$S$504)</f>
        <v>3.5404859365747895E-4</v>
      </c>
      <c r="U504">
        <f>IF(ISERROR($I$504), 0, $I$504)</f>
        <v>-3.5411128365815084E-4</v>
      </c>
    </row>
    <row r="505" spans="1:21" x14ac:dyDescent="0.25">
      <c r="A505">
        <v>95</v>
      </c>
      <c r="B505">
        <v>2001</v>
      </c>
      <c r="C505" s="2">
        <v>0</v>
      </c>
      <c r="D505" s="6">
        <v>0.34661039999999999</v>
      </c>
      <c r="E505" s="6">
        <v>0.56445599999999996</v>
      </c>
      <c r="F505" s="6">
        <v>-5.6334999999999996E-3</v>
      </c>
      <c r="G505" s="6">
        <v>1.174382</v>
      </c>
      <c r="H505" s="6">
        <v>0.25221120000000002</v>
      </c>
      <c r="I505">
        <f>$C$505*LN($T$505)+(1-$C$505)*LN(1-$T$505)</f>
        <v>-3.8581013256284865E-3</v>
      </c>
      <c r="Q505">
        <f>1/(1+EXP(-(0 + SUMPRODUCT($K$2:$O$2,$D$505:$H$505))))</f>
        <v>3.8506684147560466E-3</v>
      </c>
      <c r="S505">
        <f>EXP(-(0 + SUMPRODUCT($K$2:$O$2,$D$505:$H$505)))</f>
        <v>258.69517296475749</v>
      </c>
      <c r="T505">
        <f>1/(1+$S$505)</f>
        <v>3.8506684147560466E-3</v>
      </c>
      <c r="U505">
        <f>IF(ISERROR($I$505), 0, $I$505)</f>
        <v>-3.8581013256284865E-3</v>
      </c>
    </row>
    <row r="506" spans="1:21" x14ac:dyDescent="0.25">
      <c r="A506">
        <v>96</v>
      </c>
      <c r="B506">
        <v>1999</v>
      </c>
      <c r="C506" s="2">
        <v>0</v>
      </c>
      <c r="D506" s="6">
        <v>0.26226709999999998</v>
      </c>
      <c r="E506" s="6">
        <v>-1.8054600000000001E-2</v>
      </c>
      <c r="F506" s="6">
        <v>4.0525199999999997E-2</v>
      </c>
      <c r="G506" s="6">
        <v>0.22205240000000001</v>
      </c>
      <c r="H506" s="6">
        <v>0.2534322</v>
      </c>
      <c r="I506">
        <f>$C$506*LN($T$506)+(1-$C$506)*LN(1-$T$506)</f>
        <v>-0.13392178504143404</v>
      </c>
      <c r="Q506">
        <f>1/(1+EXP(-(0 + SUMPRODUCT($K$2:$O$2,$D$506:$H$506))))</f>
        <v>0.12534152669574389</v>
      </c>
      <c r="S506">
        <f>EXP(-(0 + SUMPRODUCT($K$2:$O$2,$D$506:$H$506)))</f>
        <v>6.9782018486771484</v>
      </c>
      <c r="T506">
        <f>1/(1+$S$506)</f>
        <v>0.12534152669574389</v>
      </c>
      <c r="U506">
        <f>IF(ISERROR($I$506), 0, $I$506)</f>
        <v>-0.13392178504143404</v>
      </c>
    </row>
    <row r="507" spans="1:21" x14ac:dyDescent="0.25">
      <c r="A507">
        <v>96</v>
      </c>
      <c r="B507">
        <v>2000</v>
      </c>
      <c r="C507" s="2">
        <v>0</v>
      </c>
      <c r="D507" s="6">
        <v>0.32369520000000002</v>
      </c>
      <c r="E507" s="6">
        <v>-0.44429950000000001</v>
      </c>
      <c r="F507" s="6">
        <v>1.5600299999999999E-2</v>
      </c>
      <c r="G507" s="6">
        <v>8.7162699999999996E-2</v>
      </c>
      <c r="H507" s="6">
        <v>0.35022910000000002</v>
      </c>
      <c r="I507">
        <f>$C$507*LN($T$507)+(1-$C$507)*LN(1-$T$507)</f>
        <v>-0.34449101958984268</v>
      </c>
      <c r="Q507">
        <f>1/(1+EXP(-(0 + SUMPRODUCT($K$2:$O$2,$D$507:$H$507))))</f>
        <v>0.29141908449448733</v>
      </c>
      <c r="S507">
        <f>EXP(-(0 + SUMPRODUCT($K$2:$O$2,$D$507:$H$507)))</f>
        <v>2.4314842548306634</v>
      </c>
      <c r="T507">
        <f>1/(1+$S$507)</f>
        <v>0.29141908449448733</v>
      </c>
      <c r="U507">
        <f>IF(ISERROR($I$507), 0, $I$507)</f>
        <v>-0.34449101958984268</v>
      </c>
    </row>
    <row r="508" spans="1:21" x14ac:dyDescent="0.25">
      <c r="A508">
        <v>97</v>
      </c>
      <c r="B508">
        <v>1996</v>
      </c>
      <c r="C508" s="2">
        <v>0</v>
      </c>
      <c r="D508" s="6">
        <v>-1.54103E-2</v>
      </c>
      <c r="E508" s="6">
        <v>8.22798E-2</v>
      </c>
      <c r="F508" s="6">
        <v>5.1805799999999999E-2</v>
      </c>
      <c r="G508" s="6">
        <v>0.98100229999999999</v>
      </c>
      <c r="H508" s="6">
        <v>0.14244860000000001</v>
      </c>
      <c r="I508">
        <f>$C$508*LN($T$508)+(1-$C$508)*LN(1-$T$508)</f>
        <v>-6.3718751130085877E-3</v>
      </c>
      <c r="Q508">
        <f>1/(1+EXP(-(0 + SUMPRODUCT($K$2:$O$2,$D$508:$H$508))))</f>
        <v>6.3516177653803393E-3</v>
      </c>
      <c r="S508">
        <f>EXP(-(0 + SUMPRODUCT($K$2:$O$2,$D$508:$H$508)))</f>
        <v>156.44020451774136</v>
      </c>
      <c r="T508">
        <f>1/(1+$S$508)</f>
        <v>6.3516177653803393E-3</v>
      </c>
      <c r="U508">
        <f>IF(ISERROR($I$508), 0, $I$508)</f>
        <v>-6.3718751130085877E-3</v>
      </c>
    </row>
    <row r="509" spans="1:21" x14ac:dyDescent="0.25">
      <c r="A509">
        <v>97</v>
      </c>
      <c r="B509">
        <v>1997</v>
      </c>
      <c r="C509" s="2">
        <v>0</v>
      </c>
      <c r="D509" s="6">
        <v>-1.0821300000000001E-2</v>
      </c>
      <c r="E509" s="6">
        <v>0.1295145</v>
      </c>
      <c r="F509" s="6">
        <v>4.1383400000000001E-2</v>
      </c>
      <c r="G509" s="6">
        <v>1.0259149999999999</v>
      </c>
      <c r="H509" s="6">
        <v>0.1202348</v>
      </c>
      <c r="I509">
        <f>$C$509*LN($T$509)+(1-$C$509)*LN(1-$T$509)</f>
        <v>-6.2438132493159862E-3</v>
      </c>
      <c r="Q509">
        <f>1/(1+EXP(-(0 + SUMPRODUCT($K$2:$O$2,$D$509:$H$509))))</f>
        <v>6.224361153510681E-3</v>
      </c>
      <c r="S509">
        <f>EXP(-(0 + SUMPRODUCT($K$2:$O$2,$D$509:$H$509)))</f>
        <v>159.65905806830912</v>
      </c>
      <c r="T509">
        <f>1/(1+$S$509)</f>
        <v>6.224361153510681E-3</v>
      </c>
      <c r="U509">
        <f>IF(ISERROR($I$509), 0, $I$509)</f>
        <v>-6.2438132493159862E-3</v>
      </c>
    </row>
    <row r="510" spans="1:21" x14ac:dyDescent="0.25">
      <c r="A510">
        <v>97</v>
      </c>
      <c r="B510">
        <v>1998</v>
      </c>
      <c r="C510" s="2">
        <v>0</v>
      </c>
      <c r="D510" s="6">
        <v>-2.0054499999999999E-2</v>
      </c>
      <c r="E510" s="6">
        <v>0.1584981</v>
      </c>
      <c r="F510" s="6">
        <v>6.7872100000000005E-2</v>
      </c>
      <c r="G510" s="6">
        <v>1.1171960000000001</v>
      </c>
      <c r="H510" s="6">
        <v>0.14444760000000001</v>
      </c>
      <c r="I510">
        <f>$C$510*LN($T$510)+(1-$C$510)*LN(1-$T$510)</f>
        <v>-2.7444727828530679E-3</v>
      </c>
      <c r="Q510">
        <f>1/(1+EXP(-(0 + SUMPRODUCT($K$2:$O$2,$D$510:$H$510))))</f>
        <v>2.740710160350547E-3</v>
      </c>
      <c r="S510">
        <f>EXP(-(0 + SUMPRODUCT($K$2:$O$2,$D$510:$H$510)))</f>
        <v>363.86893596661685</v>
      </c>
      <c r="T510">
        <f>1/(1+$S$510)</f>
        <v>2.740710160350547E-3</v>
      </c>
      <c r="U510">
        <f>IF(ISERROR($I$510), 0, $I$510)</f>
        <v>-2.7444727828530679E-3</v>
      </c>
    </row>
    <row r="511" spans="1:21" x14ac:dyDescent="0.25">
      <c r="A511">
        <v>97</v>
      </c>
      <c r="B511">
        <v>1999</v>
      </c>
      <c r="C511" s="2">
        <v>0</v>
      </c>
      <c r="D511" s="6">
        <v>-1.5798E-2</v>
      </c>
      <c r="E511" s="6">
        <v>0.1969841</v>
      </c>
      <c r="F511" s="6">
        <v>6.0072199999999999E-2</v>
      </c>
      <c r="G511" s="6">
        <v>0.74392899999999995</v>
      </c>
      <c r="H511" s="6">
        <v>0.13828090000000001</v>
      </c>
      <c r="I511">
        <f>$C$511*LN($T$511)+(1-$C$511)*LN(1-$T$511)</f>
        <v>-1.3378634270394048E-2</v>
      </c>
      <c r="Q511">
        <f>1/(1+EXP(-(0 + SUMPRODUCT($K$2:$O$2,$D$511:$H$511))))</f>
        <v>1.3289538113801817E-2</v>
      </c>
      <c r="S511">
        <f>EXP(-(0 + SUMPRODUCT($K$2:$O$2,$D$511:$H$511)))</f>
        <v>74.2471599416576</v>
      </c>
      <c r="T511">
        <f>1/(1+$S$511)</f>
        <v>1.3289538113801817E-2</v>
      </c>
      <c r="U511">
        <f>IF(ISERROR($I$511), 0, $I$511)</f>
        <v>-1.3378634270394048E-2</v>
      </c>
    </row>
    <row r="512" spans="1:21" x14ac:dyDescent="0.25">
      <c r="A512">
        <v>97</v>
      </c>
      <c r="B512">
        <v>2000</v>
      </c>
      <c r="C512" s="2">
        <v>0</v>
      </c>
      <c r="D512" s="6">
        <v>-1.03362E-2</v>
      </c>
      <c r="E512" s="6">
        <v>0.2077146</v>
      </c>
      <c r="F512" s="6">
        <v>5.5138899999999998E-2</v>
      </c>
      <c r="G512" s="6">
        <v>0.70026029999999995</v>
      </c>
      <c r="H512" s="6">
        <v>0.12964890000000001</v>
      </c>
      <c r="I512">
        <f>$C$512*LN($T$512)+(1-$C$512)*LN(1-$T$512)</f>
        <v>-1.7261197557988491E-2</v>
      </c>
      <c r="Q512">
        <f>1/(1+EXP(-(0 + SUMPRODUCT($K$2:$O$2,$D$512:$H$512))))</f>
        <v>1.711307656051041E-2</v>
      </c>
      <c r="S512">
        <f>EXP(-(0 + SUMPRODUCT($K$2:$O$2,$D$512:$H$512)))</f>
        <v>57.43484638569128</v>
      </c>
      <c r="T512">
        <f>1/(1+$S$512)</f>
        <v>1.711307656051041E-2</v>
      </c>
      <c r="U512">
        <f>IF(ISERROR($I$512), 0, $I$512)</f>
        <v>-1.7261197557988491E-2</v>
      </c>
    </row>
    <row r="513" spans="1:21" x14ac:dyDescent="0.25">
      <c r="A513">
        <v>97</v>
      </c>
      <c r="B513">
        <v>2001</v>
      </c>
      <c r="C513" s="2">
        <v>0</v>
      </c>
      <c r="D513" s="6">
        <v>-1.5941500000000001E-2</v>
      </c>
      <c r="E513" s="6">
        <v>0.21948329999999999</v>
      </c>
      <c r="F513" s="6">
        <v>4.1434100000000001E-2</v>
      </c>
      <c r="G513" s="6">
        <v>0.67511810000000005</v>
      </c>
      <c r="H513" s="6">
        <v>0.113374</v>
      </c>
      <c r="I513">
        <f>$C$513*LN($T$513)+(1-$C$513)*LN(1-$T$513)</f>
        <v>-2.3723340883288681E-2</v>
      </c>
      <c r="Q513">
        <f>1/(1+EXP(-(0 + SUMPRODUCT($K$2:$O$2,$D$513:$H$513))))</f>
        <v>2.3444154533941025E-2</v>
      </c>
      <c r="S513">
        <f>EXP(-(0 + SUMPRODUCT($K$2:$O$2,$D$513:$H$513)))</f>
        <v>41.654555895895527</v>
      </c>
      <c r="T513">
        <f>1/(1+$S$513)</f>
        <v>2.3444154533941025E-2</v>
      </c>
      <c r="U513">
        <f>IF(ISERROR($I$513), 0, $I$513)</f>
        <v>-2.3723340883288681E-2</v>
      </c>
    </row>
    <row r="514" spans="1:21" x14ac:dyDescent="0.25">
      <c r="A514">
        <v>97</v>
      </c>
      <c r="B514">
        <v>2002</v>
      </c>
      <c r="C514" s="2">
        <v>0</v>
      </c>
      <c r="D514" s="6">
        <v>-2.1429699999999999E-2</v>
      </c>
      <c r="E514" s="6">
        <v>0.23927789999999999</v>
      </c>
      <c r="F514" s="6">
        <v>5.3120500000000001E-2</v>
      </c>
      <c r="G514" s="6">
        <v>0.58233109999999999</v>
      </c>
      <c r="H514" s="6">
        <v>0.11835850000000001</v>
      </c>
      <c r="I514">
        <f>$C$514*LN($T$514)+(1-$C$514)*LN(1-$T$514)</f>
        <v>-2.8218926404440538E-2</v>
      </c>
      <c r="Q514">
        <f>1/(1+EXP(-(0 + SUMPRODUCT($K$2:$O$2,$D$514:$H$514))))</f>
        <v>2.782449138662765E-2</v>
      </c>
      <c r="S514">
        <f>EXP(-(0 + SUMPRODUCT($K$2:$O$2,$D$514:$H$514)))</f>
        <v>34.939560802918983</v>
      </c>
      <c r="T514">
        <f>1/(1+$S$514)</f>
        <v>2.782449138662765E-2</v>
      </c>
      <c r="U514">
        <f>IF(ISERROR($I$514), 0, $I$514)</f>
        <v>-2.8218926404440538E-2</v>
      </c>
    </row>
    <row r="515" spans="1:21" x14ac:dyDescent="0.25">
      <c r="A515">
        <v>97</v>
      </c>
      <c r="B515">
        <v>2003</v>
      </c>
      <c r="C515" s="2">
        <v>0</v>
      </c>
      <c r="D515" s="6">
        <v>-3.3267699999999997E-2</v>
      </c>
      <c r="E515" s="6">
        <v>0.26230769999999998</v>
      </c>
      <c r="F515" s="6">
        <v>5.8218399999999997E-2</v>
      </c>
      <c r="G515" s="6">
        <v>0.68298979999999998</v>
      </c>
      <c r="H515" s="6">
        <v>0.1258986</v>
      </c>
      <c r="I515">
        <f>$C$515*LN($T$515)+(1-$C$515)*LN(1-$T$515)</f>
        <v>-1.6965214869802001E-2</v>
      </c>
      <c r="Q515">
        <f>1/(1+EXP(-(0 + SUMPRODUCT($K$2:$O$2,$D$515:$H$515))))</f>
        <v>1.6822115989205629E-2</v>
      </c>
      <c r="S515">
        <f>EXP(-(0 + SUMPRODUCT($K$2:$O$2,$D$515:$H$515)))</f>
        <v>58.445553736621321</v>
      </c>
      <c r="T515">
        <f>1/(1+$S$515)</f>
        <v>1.6822115989205629E-2</v>
      </c>
      <c r="U515">
        <f>IF(ISERROR($I$515), 0, $I$515)</f>
        <v>-1.6965214869802001E-2</v>
      </c>
    </row>
    <row r="516" spans="1:21" x14ac:dyDescent="0.25">
      <c r="A516">
        <v>97</v>
      </c>
      <c r="B516">
        <v>2004</v>
      </c>
      <c r="C516" s="2">
        <v>0</v>
      </c>
      <c r="D516" s="6">
        <v>6.7133000000000002E-3</v>
      </c>
      <c r="E516" s="6">
        <v>0.25180130000000001</v>
      </c>
      <c r="F516" s="6">
        <v>5.5992599999999997E-2</v>
      </c>
      <c r="G516" s="6">
        <v>0.93210040000000005</v>
      </c>
      <c r="H516" s="6">
        <v>0.12850300000000001</v>
      </c>
      <c r="I516">
        <f>$C$516*LN($T$516)+(1-$C$516)*LN(1-$T$516)</f>
        <v>-6.5734516890844719E-3</v>
      </c>
      <c r="Q516">
        <f>1/(1+EXP(-(0 + SUMPRODUCT($K$2:$O$2,$D$516:$H$516))))</f>
        <v>6.5518938179359087E-3</v>
      </c>
      <c r="S516">
        <f>EXP(-(0 + SUMPRODUCT($K$2:$O$2,$D$516:$H$516)))</f>
        <v>151.62762611666338</v>
      </c>
      <c r="T516">
        <f>1/(1+$S$516)</f>
        <v>6.5518938179359087E-3</v>
      </c>
      <c r="U516">
        <f>IF(ISERROR($I$516), 0, $I$516)</f>
        <v>-6.5734516890844719E-3</v>
      </c>
    </row>
    <row r="517" spans="1:21" x14ac:dyDescent="0.25">
      <c r="A517">
        <v>98</v>
      </c>
      <c r="B517">
        <v>1999</v>
      </c>
      <c r="C517" s="2">
        <v>0</v>
      </c>
      <c r="D517" s="6">
        <v>0.34895379999999998</v>
      </c>
      <c r="E517" s="6">
        <v>0.14743039999999999</v>
      </c>
      <c r="F517" s="6">
        <v>8.2982100000000003E-2</v>
      </c>
      <c r="G517" s="6">
        <v>2.6811720000000001</v>
      </c>
      <c r="H517" s="6">
        <v>0.45960129999999999</v>
      </c>
      <c r="I517">
        <f>$C$517*LN($T$517)+(1-$C$517)*LN(1-$T$517)</f>
        <v>-2.340504191624547E-6</v>
      </c>
      <c r="Q517">
        <f>1/(1+EXP(-(0 + SUMPRODUCT($K$2:$O$2,$D$517:$H$517))))</f>
        <v>2.3405014526546676E-6</v>
      </c>
      <c r="S517">
        <f>EXP(-(0 + SUMPRODUCT($K$2:$O$2,$D$517:$H$517)))</f>
        <v>427257.86748148338</v>
      </c>
      <c r="T517">
        <f>1/(1+$S$517)</f>
        <v>2.3405014526546676E-6</v>
      </c>
      <c r="U517">
        <f>IF(ISERROR($I$517), 0, $I$517)</f>
        <v>-2.340504191624547E-6</v>
      </c>
    </row>
    <row r="518" spans="1:21" x14ac:dyDescent="0.25">
      <c r="A518">
        <v>98</v>
      </c>
      <c r="B518">
        <v>2000</v>
      </c>
      <c r="C518" s="2">
        <v>0</v>
      </c>
      <c r="D518" s="6">
        <v>0.2581774</v>
      </c>
      <c r="E518" s="6">
        <v>0.176894</v>
      </c>
      <c r="F518" s="6">
        <v>7.7107999999999996E-2</v>
      </c>
      <c r="G518" s="6">
        <v>2.0799620000000001</v>
      </c>
      <c r="H518" s="6">
        <v>0.41053580000000001</v>
      </c>
      <c r="I518">
        <f>$C$518*LN($T$518)+(1-$C$518)*LN(1-$T$518)</f>
        <v>-3.0058333189117995E-5</v>
      </c>
      <c r="Q518">
        <f>1/(1+EXP(-(0 + SUMPRODUCT($K$2:$O$2,$D$518:$H$518))))</f>
        <v>3.0057881441929202E-5</v>
      </c>
      <c r="S518">
        <f>EXP(-(0 + SUMPRODUCT($K$2:$O$2,$D$518:$H$518)))</f>
        <v>33268.14446488738</v>
      </c>
      <c r="T518">
        <f>1/(1+$S$518)</f>
        <v>3.0057881441929202E-5</v>
      </c>
      <c r="U518">
        <f>IF(ISERROR($I$518), 0, $I$518)</f>
        <v>-3.0058333189117995E-5</v>
      </c>
    </row>
    <row r="519" spans="1:21" x14ac:dyDescent="0.25">
      <c r="A519">
        <v>98</v>
      </c>
      <c r="B519">
        <v>2001</v>
      </c>
      <c r="C519" s="2">
        <v>0</v>
      </c>
      <c r="D519" s="6">
        <v>0.3277716</v>
      </c>
      <c r="E519" s="6">
        <v>9.3226100000000006E-2</v>
      </c>
      <c r="F519" s="6">
        <v>3.7770600000000001E-2</v>
      </c>
      <c r="G519" s="6">
        <v>0.77938980000000002</v>
      </c>
      <c r="H519" s="6">
        <v>0.32861050000000003</v>
      </c>
      <c r="I519">
        <f>$C$519*LN($T$519)+(1-$C$519)*LN(1-$T$519)</f>
        <v>-1.2502234622975983E-2</v>
      </c>
      <c r="Q519">
        <f>1/(1+EXP(-(0 + SUMPRODUCT($K$2:$O$2,$D$519:$H$519))))</f>
        <v>1.2424406367696322E-2</v>
      </c>
      <c r="S519">
        <f>EXP(-(0 + SUMPRODUCT($K$2:$O$2,$D$519:$H$519)))</f>
        <v>79.4867428193606</v>
      </c>
      <c r="T519">
        <f>1/(1+$S$519)</f>
        <v>1.2424406367696322E-2</v>
      </c>
      <c r="U519">
        <f>IF(ISERROR($I$519), 0, $I$519)</f>
        <v>-1.2502234622975983E-2</v>
      </c>
    </row>
    <row r="520" spans="1:21" x14ac:dyDescent="0.25">
      <c r="A520">
        <v>98</v>
      </c>
      <c r="B520">
        <v>2002</v>
      </c>
      <c r="C520" s="2">
        <v>0</v>
      </c>
      <c r="D520" s="6">
        <v>0.25932640000000001</v>
      </c>
      <c r="E520" s="6">
        <v>-9.8641599999999996E-2</v>
      </c>
      <c r="F520" s="6">
        <v>6.4026899999999998E-2</v>
      </c>
      <c r="G520" s="6">
        <v>0.43745659999999997</v>
      </c>
      <c r="H520" s="6">
        <v>0.32948959999999999</v>
      </c>
      <c r="I520">
        <f>$C$520*LN($T$520)+(1-$C$520)*LN(1-$T$520)</f>
        <v>-3.8361590158536109E-2</v>
      </c>
      <c r="Q520">
        <f>1/(1+EXP(-(0 + SUMPRODUCT($K$2:$O$2,$D$520:$H$520))))</f>
        <v>3.7635103705179571E-2</v>
      </c>
      <c r="S520">
        <f>EXP(-(0 + SUMPRODUCT($K$2:$O$2,$D$520:$H$520)))</f>
        <v>25.570937809382837</v>
      </c>
      <c r="T520">
        <f>1/(1+$S$520)</f>
        <v>3.7635103705179571E-2</v>
      </c>
      <c r="U520">
        <f>IF(ISERROR($I$520), 0, $I$520)</f>
        <v>-3.8361590158536109E-2</v>
      </c>
    </row>
    <row r="521" spans="1:21" x14ac:dyDescent="0.25">
      <c r="A521">
        <v>98</v>
      </c>
      <c r="B521">
        <v>2003</v>
      </c>
      <c r="C521" s="2">
        <v>0</v>
      </c>
      <c r="D521" s="6">
        <v>0.2143562</v>
      </c>
      <c r="E521" s="6">
        <v>-0.19132250000000001</v>
      </c>
      <c r="F521" s="6">
        <v>-3.2952200000000001E-2</v>
      </c>
      <c r="G521" s="6">
        <v>1.847629</v>
      </c>
      <c r="H521" s="6">
        <v>0.41461290000000001</v>
      </c>
      <c r="I521">
        <f>$C$521*LN($T$521)+(1-$C$521)*LN(1-$T$521)</f>
        <v>-4.9022148551006541E-4</v>
      </c>
      <c r="Q521">
        <f>1/(1+EXP(-(0 + SUMPRODUCT($K$2:$O$2,$D$521:$H$521))))</f>
        <v>4.9010134659004253E-4</v>
      </c>
      <c r="S521">
        <f>EXP(-(0 + SUMPRODUCT($K$2:$O$2,$D$521:$H$521)))</f>
        <v>2039.3943122328835</v>
      </c>
      <c r="T521">
        <f>1/(1+$S$521)</f>
        <v>4.9010134659004253E-4</v>
      </c>
      <c r="U521">
        <f>IF(ISERROR($I$521), 0, $I$521)</f>
        <v>-4.9022148551006541E-4</v>
      </c>
    </row>
    <row r="522" spans="1:21" x14ac:dyDescent="0.25">
      <c r="A522">
        <v>98</v>
      </c>
      <c r="B522">
        <v>2004</v>
      </c>
      <c r="C522" s="2">
        <v>0</v>
      </c>
      <c r="D522" s="6">
        <v>0.26066549999999999</v>
      </c>
      <c r="E522" s="6">
        <v>-0.25067660000000003</v>
      </c>
      <c r="F522" s="6">
        <v>3.2603699999999999E-2</v>
      </c>
      <c r="G522" s="6">
        <v>1.219206</v>
      </c>
      <c r="H522" s="6">
        <v>0.4341238</v>
      </c>
      <c r="I522">
        <f>$C$522*LN($T$522)+(1-$C$522)*LN(1-$T$522)</f>
        <v>-2.4167468611452415E-3</v>
      </c>
      <c r="Q522">
        <f>1/(1+EXP(-(0 + SUMPRODUCT($K$2:$O$2,$D$522:$H$522))))</f>
        <v>2.4138288795973466E-3</v>
      </c>
      <c r="S522">
        <f>EXP(-(0 + SUMPRODUCT($K$2:$O$2,$D$522:$H$522)))</f>
        <v>413.2795740213412</v>
      </c>
      <c r="T522">
        <f>1/(1+$S$522)</f>
        <v>2.4138288795973466E-3</v>
      </c>
      <c r="U522">
        <f>IF(ISERROR($I$522), 0, $I$522)</f>
        <v>-2.4167468611452415E-3</v>
      </c>
    </row>
    <row r="523" spans="1:21" x14ac:dyDescent="0.25">
      <c r="A523">
        <v>99</v>
      </c>
      <c r="B523">
        <v>1995</v>
      </c>
      <c r="C523" s="2">
        <v>0</v>
      </c>
      <c r="D523" s="6">
        <v>2.9438499999999999E-2</v>
      </c>
      <c r="E523" s="6">
        <v>-0.1205022</v>
      </c>
      <c r="F523" s="6">
        <v>4.49161E-2</v>
      </c>
      <c r="G523" s="6">
        <v>0.20011899999999999</v>
      </c>
      <c r="H523" s="6">
        <v>0.28405979999999997</v>
      </c>
      <c r="I523">
        <f>$C$523*LN($T$523)+(1-$C$523)*LN(1-$T$523)</f>
        <v>-0.13234916832861435</v>
      </c>
      <c r="Q523">
        <f>1/(1+EXP(-(0 + SUMPRODUCT($K$2:$O$2,$D$523:$H$523))))</f>
        <v>0.12396494202629262</v>
      </c>
      <c r="S523">
        <f>EXP(-(0 + SUMPRODUCT($K$2:$O$2,$D$523:$H$523)))</f>
        <v>7.0667968189579193</v>
      </c>
      <c r="T523">
        <f>1/(1+$S$523)</f>
        <v>0.12396494202629262</v>
      </c>
      <c r="U523">
        <f>IF(ISERROR($I$523), 0, $I$523)</f>
        <v>-0.13234916832861435</v>
      </c>
    </row>
    <row r="524" spans="1:21" x14ac:dyDescent="0.25">
      <c r="A524">
        <v>99</v>
      </c>
      <c r="B524">
        <v>1996</v>
      </c>
      <c r="C524" s="2">
        <v>0</v>
      </c>
      <c r="D524" s="6">
        <v>0.117676</v>
      </c>
      <c r="E524" s="6">
        <v>-0.14446519999999999</v>
      </c>
      <c r="F524" s="6">
        <v>5.3694899999999997E-2</v>
      </c>
      <c r="G524" s="6">
        <v>0.26385059999999999</v>
      </c>
      <c r="H524" s="6">
        <v>0.2797866</v>
      </c>
      <c r="I524">
        <f>$C$524*LN($T$524)+(1-$C$524)*LN(1-$T$524)</f>
        <v>-9.6818332271110835E-2</v>
      </c>
      <c r="Q524">
        <f>1/(1+EXP(-(0 + SUMPRODUCT($K$2:$O$2,$D$524:$H$524))))</f>
        <v>9.2279105251236684E-2</v>
      </c>
      <c r="S524">
        <f>EXP(-(0 + SUMPRODUCT($K$2:$O$2,$D$524:$H$524)))</f>
        <v>9.8366893813873251</v>
      </c>
      <c r="T524">
        <f>1/(1+$S$524)</f>
        <v>9.2279105251236684E-2</v>
      </c>
      <c r="U524">
        <f>IF(ISERROR($I$524), 0, $I$524)</f>
        <v>-9.6818332271110835E-2</v>
      </c>
    </row>
    <row r="525" spans="1:21" x14ac:dyDescent="0.25">
      <c r="A525">
        <v>99</v>
      </c>
      <c r="B525">
        <v>1997</v>
      </c>
      <c r="C525" s="2">
        <v>0</v>
      </c>
      <c r="D525" s="6">
        <v>9.0322700000000006E-2</v>
      </c>
      <c r="E525" s="6">
        <v>-0.36406349999999998</v>
      </c>
      <c r="F525" s="6">
        <v>6.7310499999999995E-2</v>
      </c>
      <c r="G525" s="6">
        <v>0.81001339999999999</v>
      </c>
      <c r="H525" s="6">
        <v>0.36251369999999999</v>
      </c>
      <c r="I525">
        <f>$C$525*LN($T$525)+(1-$C$525)*LN(1-$T$525)</f>
        <v>-9.2971759219347121E-3</v>
      </c>
      <c r="Q525">
        <f>1/(1+EXP(-(0 + SUMPRODUCT($K$2:$O$2,$D$525:$H$525))))</f>
        <v>9.2540908085509358E-3</v>
      </c>
      <c r="S525">
        <f>EXP(-(0 + SUMPRODUCT($K$2:$O$2,$D$525:$H$525)))</f>
        <v>107.06031847839479</v>
      </c>
      <c r="T525">
        <f>1/(1+$S$525)</f>
        <v>9.2540908085509358E-3</v>
      </c>
      <c r="U525">
        <f>IF(ISERROR($I$525), 0, $I$525)</f>
        <v>-9.2971759219347121E-3</v>
      </c>
    </row>
    <row r="526" spans="1:21" x14ac:dyDescent="0.25">
      <c r="A526">
        <v>99</v>
      </c>
      <c r="B526">
        <v>1998</v>
      </c>
      <c r="C526" s="2">
        <v>0</v>
      </c>
      <c r="D526" s="6">
        <v>7.2840199999999994E-2</v>
      </c>
      <c r="E526" s="6">
        <v>-0.32417600000000002</v>
      </c>
      <c r="F526" s="6">
        <v>7.6975600000000005E-2</v>
      </c>
      <c r="G526" s="6">
        <v>2.1917930000000001</v>
      </c>
      <c r="H526" s="6">
        <v>0.40092139999999998</v>
      </c>
      <c r="I526">
        <f>$C$526*LN($T$526)+(1-$C$526)*LN(1-$T$526)</f>
        <v>-2.8453067154402882E-5</v>
      </c>
      <c r="Q526">
        <f>1/(1+EXP(-(0 + SUMPRODUCT($K$2:$O$2,$D$526:$H$526))))</f>
        <v>2.845266236971584E-5</v>
      </c>
      <c r="S526">
        <f>EXP(-(0 + SUMPRODUCT($K$2:$O$2,$D$526:$H$526)))</f>
        <v>35145.095890990153</v>
      </c>
      <c r="T526">
        <f>1/(1+$S$526)</f>
        <v>2.845266236971584E-5</v>
      </c>
      <c r="U526">
        <f>IF(ISERROR($I$526), 0, $I$526)</f>
        <v>-2.8453067154402882E-5</v>
      </c>
    </row>
    <row r="527" spans="1:21" x14ac:dyDescent="0.25">
      <c r="A527">
        <v>99</v>
      </c>
      <c r="B527">
        <v>1999</v>
      </c>
      <c r="C527" s="2">
        <v>0</v>
      </c>
      <c r="D527" s="6">
        <v>6.4070600000000005E-2</v>
      </c>
      <c r="E527" s="6">
        <v>-0.2390409</v>
      </c>
      <c r="F527" s="6">
        <v>8.1966999999999998E-2</v>
      </c>
      <c r="G527" s="6">
        <v>2.548594</v>
      </c>
      <c r="H527" s="6">
        <v>0.36178300000000002</v>
      </c>
      <c r="I527">
        <f>$C$527*LN($T$527)+(1-$C$527)*LN(1-$T$527)</f>
        <v>-6.4245707157758348E-6</v>
      </c>
      <c r="Q527">
        <f>1/(1+EXP(-(0 + SUMPRODUCT($K$2:$O$2,$D$527:$H$527))))</f>
        <v>6.4245500782387649E-6</v>
      </c>
      <c r="S527">
        <f>EXP(-(0 + SUMPRODUCT($K$2:$O$2,$D$527:$H$527)))</f>
        <v>155651.92321203937</v>
      </c>
      <c r="T527">
        <f>1/(1+$S$527)</f>
        <v>6.4245500782387649E-6</v>
      </c>
      <c r="U527">
        <f>IF(ISERROR($I$527), 0, $I$527)</f>
        <v>-6.4245707157758348E-6</v>
      </c>
    </row>
    <row r="528" spans="1:21" x14ac:dyDescent="0.25">
      <c r="A528">
        <v>99</v>
      </c>
      <c r="B528">
        <v>2000</v>
      </c>
      <c r="C528" s="2">
        <v>0</v>
      </c>
      <c r="D528" s="6">
        <v>1.09268E-2</v>
      </c>
      <c r="E528" s="6">
        <v>-0.2080167</v>
      </c>
      <c r="F528" s="6">
        <v>6.0987199999999998E-2</v>
      </c>
      <c r="G528" s="6">
        <v>1.3201940000000001</v>
      </c>
      <c r="H528" s="6">
        <v>0.36061009999999999</v>
      </c>
      <c r="I528">
        <f>$C$528*LN($T$528)+(1-$C$528)*LN(1-$T$528)</f>
        <v>-1.1465394445569716E-3</v>
      </c>
      <c r="Q528">
        <f>1/(1+EXP(-(0 + SUMPRODUCT($K$2:$O$2,$D$528:$H$528))))</f>
        <v>1.1458824193337606E-3</v>
      </c>
      <c r="S528">
        <f>EXP(-(0 + SUMPRODUCT($K$2:$O$2,$D$528:$H$528)))</f>
        <v>871.68988783458281</v>
      </c>
      <c r="T528">
        <f>1/(1+$S$528)</f>
        <v>1.1458824193337606E-3</v>
      </c>
      <c r="U528">
        <f>IF(ISERROR($I$528), 0, $I$528)</f>
        <v>-1.1465394445569716E-3</v>
      </c>
    </row>
    <row r="529" spans="1:21" x14ac:dyDescent="0.25">
      <c r="A529">
        <v>99</v>
      </c>
      <c r="B529">
        <v>2001</v>
      </c>
      <c r="C529" s="2">
        <v>0</v>
      </c>
      <c r="D529" s="6">
        <v>7.6895000000000002E-3</v>
      </c>
      <c r="E529" s="6">
        <v>-0.23767260000000001</v>
      </c>
      <c r="F529" s="6">
        <v>2.13847E-2</v>
      </c>
      <c r="G529" s="6">
        <v>1.105961</v>
      </c>
      <c r="H529" s="6">
        <v>0.2910837</v>
      </c>
      <c r="I529">
        <f>$C$529*LN($T$529)+(1-$C$529)*LN(1-$T$529)</f>
        <v>-5.6664892378219386E-3</v>
      </c>
      <c r="Q529">
        <f>1/(1+EXP(-(0 + SUMPRODUCT($K$2:$O$2,$D$529:$H$529))))</f>
        <v>5.6504649690831974E-3</v>
      </c>
      <c r="S529">
        <f>EXP(-(0 + SUMPRODUCT($K$2:$O$2,$D$529:$H$529)))</f>
        <v>175.97658608124291</v>
      </c>
      <c r="T529">
        <f>1/(1+$S$529)</f>
        <v>5.6504649690831974E-3</v>
      </c>
      <c r="U529">
        <f>IF(ISERROR($I$529), 0, $I$529)</f>
        <v>-5.6664892378219386E-3</v>
      </c>
    </row>
    <row r="530" spans="1:21" x14ac:dyDescent="0.25">
      <c r="A530">
        <v>99</v>
      </c>
      <c r="B530">
        <v>2002</v>
      </c>
      <c r="C530" s="2">
        <v>0</v>
      </c>
      <c r="D530" s="6">
        <v>-1.49126E-2</v>
      </c>
      <c r="E530" s="6">
        <v>-0.55121109999999995</v>
      </c>
      <c r="F530" s="6">
        <v>5.3376899999999998E-2</v>
      </c>
      <c r="G530" s="6">
        <v>0.81683600000000001</v>
      </c>
      <c r="H530" s="6">
        <v>0.34311730000000001</v>
      </c>
      <c r="I530">
        <f>$C$530*LN($T$530)+(1-$C$530)*LN(1-$T$530)</f>
        <v>-1.3089622609469671E-2</v>
      </c>
      <c r="Q530">
        <f>1/(1+EXP(-(0 + SUMPRODUCT($K$2:$O$2,$D$530:$H$530))))</f>
        <v>1.3004326071542911E-2</v>
      </c>
      <c r="S530">
        <f>EXP(-(0 + SUMPRODUCT($K$2:$O$2,$D$530:$H$530)))</f>
        <v>75.897487382162666</v>
      </c>
      <c r="T530">
        <f>1/(1+$S$530)</f>
        <v>1.3004326071542911E-2</v>
      </c>
      <c r="U530">
        <f>IF(ISERROR($I$530), 0, $I$530)</f>
        <v>-1.3089622609469671E-2</v>
      </c>
    </row>
    <row r="531" spans="1:21" x14ac:dyDescent="0.25">
      <c r="A531">
        <v>99</v>
      </c>
      <c r="B531">
        <v>2003</v>
      </c>
      <c r="C531" s="2">
        <v>0</v>
      </c>
      <c r="D531" s="6">
        <v>6.6430500000000003E-2</v>
      </c>
      <c r="E531" s="6">
        <v>-0.40847129999999998</v>
      </c>
      <c r="F531" s="6">
        <v>5.3925000000000001E-2</v>
      </c>
      <c r="G531" s="6">
        <v>1.230386</v>
      </c>
      <c r="H531" s="6">
        <v>0.32248670000000002</v>
      </c>
      <c r="I531">
        <f>$C$531*LN($T$531)+(1-$C$531)*LN(1-$T$531)</f>
        <v>-2.3609493665269366E-3</v>
      </c>
      <c r="Q531">
        <f>1/(1+EXP(-(0 + SUMPRODUCT($K$2:$O$2,$D$531:$H$531))))</f>
        <v>2.3581645176314835E-3</v>
      </c>
      <c r="S531">
        <f>EXP(-(0 + SUMPRODUCT($K$2:$O$2,$D$531:$H$531)))</f>
        <v>423.05862378269939</v>
      </c>
      <c r="T531">
        <f>1/(1+$S$531)</f>
        <v>2.3581645176314835E-3</v>
      </c>
      <c r="U531">
        <f>IF(ISERROR($I$531), 0, $I$531)</f>
        <v>-2.3609493665269366E-3</v>
      </c>
    </row>
    <row r="532" spans="1:21" x14ac:dyDescent="0.25">
      <c r="A532">
        <v>99</v>
      </c>
      <c r="B532">
        <v>2004</v>
      </c>
      <c r="C532" s="2">
        <v>0</v>
      </c>
      <c r="D532" s="6">
        <v>9.63918E-2</v>
      </c>
      <c r="E532" s="6">
        <v>-0.39722030000000003</v>
      </c>
      <c r="F532" s="6">
        <v>4.1813900000000001E-2</v>
      </c>
      <c r="G532" s="6">
        <v>0.84801789999999999</v>
      </c>
      <c r="H532" s="6">
        <v>0.28654289999999999</v>
      </c>
      <c r="I532">
        <f>$C$532*LN($T$532)+(1-$C$532)*LN(1-$T$532)</f>
        <v>-1.3933250960594923E-2</v>
      </c>
      <c r="Q532">
        <f>1/(1+EXP(-(0 + SUMPRODUCT($K$2:$O$2,$D$532:$H$532))))</f>
        <v>1.3836632476503559E-2</v>
      </c>
      <c r="S532">
        <f>EXP(-(0 + SUMPRODUCT($K$2:$O$2,$D$532:$H$532)))</f>
        <v>71.271920331636537</v>
      </c>
      <c r="T532">
        <f>1/(1+$S$532)</f>
        <v>1.3836632476503559E-2</v>
      </c>
      <c r="U532">
        <f>IF(ISERROR($I$532), 0, $I$532)</f>
        <v>-1.3933250960594923E-2</v>
      </c>
    </row>
    <row r="533" spans="1:21" x14ac:dyDescent="0.25">
      <c r="A533">
        <v>100</v>
      </c>
      <c r="B533">
        <v>1999</v>
      </c>
      <c r="C533" s="2">
        <v>0</v>
      </c>
      <c r="D533" s="6">
        <v>0.17367640000000001</v>
      </c>
      <c r="E533" s="6">
        <v>0.24301929999999999</v>
      </c>
      <c r="F533" s="6">
        <v>8.4577200000000005E-2</v>
      </c>
      <c r="G533" s="6">
        <v>5.5894500000000003</v>
      </c>
      <c r="H533" s="6">
        <v>0.27193889999999998</v>
      </c>
      <c r="I533">
        <f>$C$533*LN($T$533)+(1-$C$533)*LN(1-$T$533)</f>
        <v>-2.6592283930780249E-11</v>
      </c>
      <c r="Q533">
        <f>1/(1+EXP(-(0 + SUMPRODUCT($K$2:$O$2,$D$533:$H$533))))</f>
        <v>2.659233834730827E-11</v>
      </c>
      <c r="S533">
        <f>EXP(-(0 + SUMPRODUCT($K$2:$O$2,$D$533:$H$533)))</f>
        <v>37604816353.979256</v>
      </c>
      <c r="T533">
        <f>1/(1+$S$533)</f>
        <v>2.659233834730827E-11</v>
      </c>
      <c r="U533">
        <f>IF(ISERROR($I$533), 0, $I$533)</f>
        <v>-2.6592283930780249E-11</v>
      </c>
    </row>
    <row r="534" spans="1:21" x14ac:dyDescent="0.25">
      <c r="A534">
        <v>100</v>
      </c>
      <c r="B534">
        <v>2000</v>
      </c>
      <c r="C534" s="2">
        <v>0</v>
      </c>
      <c r="D534" s="6">
        <v>0.1411664</v>
      </c>
      <c r="E534" s="6">
        <v>0.22650390000000001</v>
      </c>
      <c r="F534" s="6">
        <v>4.4581799999999998E-2</v>
      </c>
      <c r="G534" s="6">
        <v>3.0657100000000002</v>
      </c>
      <c r="H534" s="6">
        <v>0.23767959999999999</v>
      </c>
      <c r="I534">
        <f>$C$534*LN($T$534)+(1-$C$534)*LN(1-$T$534)</f>
        <v>-1.2549286935695802E-6</v>
      </c>
      <c r="Q534">
        <f>1/(1+EXP(-(0 + SUMPRODUCT($K$2:$O$2,$D$534:$H$534))))</f>
        <v>1.2549279061330046E-6</v>
      </c>
      <c r="S534">
        <f>EXP(-(0 + SUMPRODUCT($K$2:$O$2,$D$534:$H$534)))</f>
        <v>796857.52479083696</v>
      </c>
      <c r="T534">
        <f>1/(1+$S$534)</f>
        <v>1.2549279061330046E-6</v>
      </c>
      <c r="U534">
        <f>IF(ISERROR($I$534), 0, $I$534)</f>
        <v>-1.2549286935695802E-6</v>
      </c>
    </row>
    <row r="535" spans="1:21" x14ac:dyDescent="0.25">
      <c r="A535">
        <v>100</v>
      </c>
      <c r="B535">
        <v>2001</v>
      </c>
      <c r="C535" s="2">
        <v>0</v>
      </c>
      <c r="D535" s="6">
        <v>0.19121630000000001</v>
      </c>
      <c r="E535" s="6">
        <v>0.23533129999999999</v>
      </c>
      <c r="F535" s="6">
        <v>5.82306E-2</v>
      </c>
      <c r="G535" s="6">
        <v>2.3514750000000002</v>
      </c>
      <c r="H535" s="6">
        <v>0.22386229999999999</v>
      </c>
      <c r="I535">
        <f>$C$535*LN($T$535)+(1-$C$535)*LN(1-$T$535)</f>
        <v>-1.8676212611079863E-5</v>
      </c>
      <c r="Q535">
        <f>1/(1+EXP(-(0 + SUMPRODUCT($K$2:$O$2,$D$535:$H$535))))</f>
        <v>1.8676038211698693E-5</v>
      </c>
      <c r="S535">
        <f>EXP(-(0 + SUMPRODUCT($K$2:$O$2,$D$535:$H$535)))</f>
        <v>53543.546689436451</v>
      </c>
      <c r="T535">
        <f>1/(1+$S$535)</f>
        <v>1.8676038211698693E-5</v>
      </c>
      <c r="U535">
        <f>IF(ISERROR($I$535), 0, $I$535)</f>
        <v>-1.8676212611079863E-5</v>
      </c>
    </row>
    <row r="536" spans="1:21" x14ac:dyDescent="0.25">
      <c r="A536">
        <v>100</v>
      </c>
      <c r="B536">
        <v>2002</v>
      </c>
      <c r="C536" s="2">
        <v>0</v>
      </c>
      <c r="D536" s="6">
        <v>0.1354245</v>
      </c>
      <c r="E536" s="6">
        <v>0.25584610000000002</v>
      </c>
      <c r="F536" s="6">
        <v>1.9572300000000001E-2</v>
      </c>
      <c r="G536" s="6">
        <v>2.855982</v>
      </c>
      <c r="H536" s="6">
        <v>0.25526880000000002</v>
      </c>
      <c r="I536">
        <f>$C$536*LN($T$536)+(1-$C$536)*LN(1-$T$536)</f>
        <v>-3.9015306041932831E-6</v>
      </c>
      <c r="Q536">
        <f>1/(1+EXP(-(0 + SUMPRODUCT($K$2:$O$2,$D$536:$H$536))))</f>
        <v>3.9015229932574452E-6</v>
      </c>
      <c r="S536">
        <f>EXP(-(0 + SUMPRODUCT($K$2:$O$2,$D$536:$H$536)))</f>
        <v>256309.16444813611</v>
      </c>
      <c r="T536">
        <f>1/(1+$S$536)</f>
        <v>3.9015229932574452E-6</v>
      </c>
      <c r="U536">
        <f>IF(ISERROR($I$536), 0, $I$536)</f>
        <v>-3.9015306041932831E-6</v>
      </c>
    </row>
    <row r="537" spans="1:21" x14ac:dyDescent="0.25">
      <c r="A537">
        <v>100</v>
      </c>
      <c r="B537">
        <v>2003</v>
      </c>
      <c r="C537" s="2">
        <v>0</v>
      </c>
      <c r="D537" s="6">
        <v>2.6060900000000001E-2</v>
      </c>
      <c r="E537" s="6">
        <v>0.28777419999999998</v>
      </c>
      <c r="F537" s="6">
        <v>5.3037899999999999E-2</v>
      </c>
      <c r="G537" s="6">
        <v>3.0221469999999999</v>
      </c>
      <c r="H537" s="6">
        <v>0.25141419999999998</v>
      </c>
      <c r="I537">
        <f>$C$537*LN($T$537)+(1-$C$537)*LN(1-$T$537)</f>
        <v>-1.1880760107873177E-6</v>
      </c>
      <c r="Q537">
        <f>1/(1+EXP(-(0 + SUMPRODUCT($K$2:$O$2,$D$537:$H$537))))</f>
        <v>1.1880753050157504E-6</v>
      </c>
      <c r="S537">
        <f>EXP(-(0 + SUMPRODUCT($K$2:$O$2,$D$537:$H$537)))</f>
        <v>841696.48817962594</v>
      </c>
      <c r="T537">
        <f>1/(1+$S$537)</f>
        <v>1.1880753050157504E-6</v>
      </c>
      <c r="U537">
        <f>IF(ISERROR($I$537), 0, $I$537)</f>
        <v>-1.1880760107873177E-6</v>
      </c>
    </row>
    <row r="538" spans="1:21" x14ac:dyDescent="0.25">
      <c r="A538">
        <v>100</v>
      </c>
      <c r="B538">
        <v>2004</v>
      </c>
      <c r="C538" s="2">
        <v>0</v>
      </c>
      <c r="D538" s="6">
        <v>1.022E-2</v>
      </c>
      <c r="E538" s="6">
        <v>0.31305300000000003</v>
      </c>
      <c r="F538" s="6">
        <v>4.5284999999999999E-2</v>
      </c>
      <c r="G538" s="6">
        <v>3.452213</v>
      </c>
      <c r="H538" s="6">
        <v>0.26087700000000003</v>
      </c>
      <c r="I538">
        <f>$C$538*LN($T$538)+(1-$C$538)*LN(1-$T$538)</f>
        <v>-2.2659719814334299E-7</v>
      </c>
      <c r="Q538">
        <f>1/(1+EXP(-(0 + SUMPRODUCT($K$2:$O$2,$D$538:$H$538))))</f>
        <v>2.265971724668282E-7</v>
      </c>
      <c r="S538">
        <f>EXP(-(0 + SUMPRODUCT($K$2:$O$2,$D$538:$H$538)))</f>
        <v>4413116.7327307165</v>
      </c>
      <c r="T538">
        <f>1/(1+$S$538)</f>
        <v>2.265971724668282E-7</v>
      </c>
      <c r="U538">
        <f>IF(ISERROR($I$538), 0, $I$538)</f>
        <v>-2.2659719814334299E-7</v>
      </c>
    </row>
    <row r="539" spans="1:21" x14ac:dyDescent="0.25">
      <c r="A539">
        <v>101</v>
      </c>
      <c r="B539">
        <v>1995</v>
      </c>
      <c r="C539" s="2">
        <v>0</v>
      </c>
      <c r="D539" s="6">
        <v>0.61588449999999995</v>
      </c>
      <c r="E539" s="6">
        <v>0.13211980000000001</v>
      </c>
      <c r="F539" s="6">
        <v>4.2569799999999998E-2</v>
      </c>
      <c r="G539" s="6">
        <v>2.3436710000000001</v>
      </c>
      <c r="H539" s="6">
        <v>0.22486980000000001</v>
      </c>
      <c r="I539">
        <f>$C$539*LN($T$539)+(1-$C$539)*LN(1-$T$539)</f>
        <v>-2.9013901282807102E-5</v>
      </c>
      <c r="Q539">
        <f>1/(1+EXP(-(0 + SUMPRODUCT($K$2:$O$2,$D$539:$H$539))))</f>
        <v>2.9013480383603354E-5</v>
      </c>
      <c r="S539">
        <f>EXP(-(0 + SUMPRODUCT($K$2:$O$2,$D$539:$H$539)))</f>
        <v>34465.737074575132</v>
      </c>
      <c r="T539">
        <f>1/(1+$S$539)</f>
        <v>2.9013480383603354E-5</v>
      </c>
      <c r="U539">
        <f>IF(ISERROR($I$539), 0, $I$539)</f>
        <v>-2.9013901282807102E-5</v>
      </c>
    </row>
    <row r="540" spans="1:21" x14ac:dyDescent="0.25">
      <c r="A540">
        <v>101</v>
      </c>
      <c r="B540">
        <v>1996</v>
      </c>
      <c r="C540" s="2">
        <v>0</v>
      </c>
      <c r="D540" s="6">
        <v>0.69148330000000002</v>
      </c>
      <c r="E540" s="6">
        <v>0.1657083</v>
      </c>
      <c r="F540" s="6">
        <v>3.8167399999999997E-2</v>
      </c>
      <c r="G540" s="6">
        <v>1.8522099999999999</v>
      </c>
      <c r="H540" s="6">
        <v>0.2744703</v>
      </c>
      <c r="I540">
        <f>$C$540*LN($T$540)+(1-$C$540)*LN(1-$T$540)</f>
        <v>-1.9672386254560381E-4</v>
      </c>
      <c r="Q540">
        <f>1/(1+EXP(-(0 + SUMPRODUCT($K$2:$O$2,$D$540:$H$540))))</f>
        <v>1.9670451367539933E-4</v>
      </c>
      <c r="S540">
        <f>EXP(-(0 + SUMPRODUCT($K$2:$O$2,$D$540:$H$540)))</f>
        <v>5082.7674302186797</v>
      </c>
      <c r="T540">
        <f>1/(1+$S$540)</f>
        <v>1.9670451367539933E-4</v>
      </c>
      <c r="U540">
        <f>IF(ISERROR($I$540), 0, $I$540)</f>
        <v>-1.9672386254560381E-4</v>
      </c>
    </row>
    <row r="541" spans="1:21" x14ac:dyDescent="0.25">
      <c r="A541">
        <v>101</v>
      </c>
      <c r="B541">
        <v>1997</v>
      </c>
      <c r="C541" s="2">
        <v>0</v>
      </c>
      <c r="D541" s="6">
        <v>0.60812600000000006</v>
      </c>
      <c r="E541" s="6">
        <v>0.15109600000000001</v>
      </c>
      <c r="F541" s="6">
        <v>8.6201999999999997E-3</v>
      </c>
      <c r="G541" s="6">
        <v>1.543992</v>
      </c>
      <c r="H541" s="6">
        <v>0.2458835</v>
      </c>
      <c r="I541">
        <f>$C$541*LN($T$541)+(1-$C$541)*LN(1-$T$541)</f>
        <v>-1.0892785040116533E-3</v>
      </c>
      <c r="Q541">
        <f>1/(1+EXP(-(0 + SUMPRODUCT($K$2:$O$2,$D$541:$H$541))))</f>
        <v>1.0886854555331709E-3</v>
      </c>
      <c r="S541">
        <f>EXP(-(0 + SUMPRODUCT($K$2:$O$2,$D$541:$H$541)))</f>
        <v>917.53895440374163</v>
      </c>
      <c r="T541">
        <f>1/(1+$S$541)</f>
        <v>1.0886854555331709E-3</v>
      </c>
      <c r="U541">
        <f>IF(ISERROR($I$541), 0, $I$541)</f>
        <v>-1.0892785040116533E-3</v>
      </c>
    </row>
    <row r="542" spans="1:21" x14ac:dyDescent="0.25">
      <c r="A542">
        <v>101</v>
      </c>
      <c r="B542">
        <v>1998</v>
      </c>
      <c r="C542" s="2">
        <v>0</v>
      </c>
      <c r="D542" s="6">
        <v>0.64158649999999995</v>
      </c>
      <c r="E542" s="6">
        <v>0.1591167</v>
      </c>
      <c r="F542" s="6">
        <v>5.1116799999999997E-2</v>
      </c>
      <c r="G542" s="6">
        <v>1.542171</v>
      </c>
      <c r="H542" s="6">
        <v>0.27887260000000003</v>
      </c>
      <c r="I542">
        <f>$C$542*LN($T$542)+(1-$C$542)*LN(1-$T$542)</f>
        <v>-5.5668274152985279E-4</v>
      </c>
      <c r="Q542">
        <f>1/(1+EXP(-(0 + SUMPRODUCT($K$2:$O$2,$D$542:$H$542))))</f>
        <v>5.5652782244077165E-4</v>
      </c>
      <c r="S542">
        <f>EXP(-(0 + SUMPRODUCT($K$2:$O$2,$D$542:$H$542)))</f>
        <v>1795.8553586670409</v>
      </c>
      <c r="T542">
        <f>1/(1+$S$542)</f>
        <v>5.5652782244077165E-4</v>
      </c>
      <c r="U542">
        <f>IF(ISERROR($I$542), 0, $I$542)</f>
        <v>-5.5668274152985279E-4</v>
      </c>
    </row>
    <row r="543" spans="1:21" x14ac:dyDescent="0.25">
      <c r="A543">
        <v>101</v>
      </c>
      <c r="B543">
        <v>1999</v>
      </c>
      <c r="C543" s="2">
        <v>0</v>
      </c>
      <c r="D543" s="6">
        <v>0.64255119999999999</v>
      </c>
      <c r="E543" s="6">
        <v>0.1484028</v>
      </c>
      <c r="F543" s="6">
        <v>1.24473E-2</v>
      </c>
      <c r="G543" s="6">
        <v>1.135805</v>
      </c>
      <c r="H543" s="6">
        <v>0.20035720000000001</v>
      </c>
      <c r="I543">
        <f>$C$543*LN($T$543)+(1-$C$543)*LN(1-$T$543)</f>
        <v>-5.8870899110254832E-3</v>
      </c>
      <c r="Q543">
        <f>1/(1+EXP(-(0 + SUMPRODUCT($K$2:$O$2,$D$543:$H$543))))</f>
        <v>5.8697949528501662E-3</v>
      </c>
      <c r="S543">
        <f>EXP(-(0 + SUMPRODUCT($K$2:$O$2,$D$543:$H$543)))</f>
        <v>169.36370231543356</v>
      </c>
      <c r="T543">
        <f>1/(1+$S$543)</f>
        <v>5.8697949528501662E-3</v>
      </c>
      <c r="U543">
        <f>IF(ISERROR($I$543), 0, $I$543)</f>
        <v>-5.8870899110254832E-3</v>
      </c>
    </row>
    <row r="544" spans="1:21" x14ac:dyDescent="0.25">
      <c r="A544">
        <v>102</v>
      </c>
      <c r="B544">
        <v>1999</v>
      </c>
      <c r="C544" s="2">
        <v>0</v>
      </c>
      <c r="D544" s="6">
        <v>8.3733000000000002E-3</v>
      </c>
      <c r="E544" s="6">
        <v>0.45397090000000001</v>
      </c>
      <c r="F544" s="6">
        <v>8.23015E-2</v>
      </c>
      <c r="G544" s="6">
        <v>2.786422</v>
      </c>
      <c r="H544" s="6">
        <v>0.38985029999999998</v>
      </c>
      <c r="I544">
        <f>$C$544*LN($T$544)+(1-$C$544)*LN(1-$T$544)</f>
        <v>-1.2902197412667926E-6</v>
      </c>
      <c r="Q544">
        <f>1/(1+EXP(-(0 + SUMPRODUCT($K$2:$O$2,$D$544:$H$544))))</f>
        <v>1.2902189089595995E-6</v>
      </c>
      <c r="S544">
        <f>EXP(-(0 + SUMPRODUCT($K$2:$O$2,$D$544:$H$544)))</f>
        <v>775061.27280948404</v>
      </c>
      <c r="T544">
        <f>1/(1+$S$544)</f>
        <v>1.2902189089595995E-6</v>
      </c>
      <c r="U544">
        <f>IF(ISERROR($I$544), 0, $I$544)</f>
        <v>-1.2902197412667926E-6</v>
      </c>
    </row>
    <row r="545" spans="1:21" x14ac:dyDescent="0.25">
      <c r="A545">
        <v>103</v>
      </c>
      <c r="B545">
        <v>1999</v>
      </c>
      <c r="C545" s="2">
        <v>0</v>
      </c>
      <c r="D545" s="6">
        <v>-1.3674800000000001E-2</v>
      </c>
      <c r="E545" s="6">
        <v>0.21195829999999999</v>
      </c>
      <c r="F545" s="6">
        <v>3.8260299999999997E-2</v>
      </c>
      <c r="G545" s="6">
        <v>0.48161490000000001</v>
      </c>
      <c r="H545" s="6">
        <v>0.1557403</v>
      </c>
      <c r="I545">
        <f>$C$545*LN($T$545)+(1-$C$545)*LN(1-$T$545)</f>
        <v>-4.8863150085105299E-2</v>
      </c>
      <c r="Q545">
        <f>1/(1+EXP(-(0 + SUMPRODUCT($K$2:$O$2,$D$545:$H$545))))</f>
        <v>4.7688555478348701E-2</v>
      </c>
      <c r="S545">
        <f>EXP(-(0 + SUMPRODUCT($K$2:$O$2,$D$545:$H$545)))</f>
        <v>19.969391711896463</v>
      </c>
      <c r="T545">
        <f>1/(1+$S$545)</f>
        <v>4.7688555478348701E-2</v>
      </c>
      <c r="U545">
        <f>IF(ISERROR($I$545), 0, $I$545)</f>
        <v>-4.8863150085105299E-2</v>
      </c>
    </row>
    <row r="546" spans="1:21" x14ac:dyDescent="0.25">
      <c r="A546">
        <v>103</v>
      </c>
      <c r="B546">
        <v>2000</v>
      </c>
      <c r="C546" s="2">
        <v>0</v>
      </c>
      <c r="D546" s="6">
        <v>-2.9778800000000001E-2</v>
      </c>
      <c r="E546" s="6">
        <v>0.24619640000000001</v>
      </c>
      <c r="F546" s="6">
        <v>2.8745E-2</v>
      </c>
      <c r="G546" s="6">
        <v>0.41613800000000001</v>
      </c>
      <c r="H546" s="6">
        <v>0.12170880000000001</v>
      </c>
      <c r="I546">
        <f>$C$546*LN($T$546)+(1-$C$546)*LN(1-$T$546)</f>
        <v>-7.4901040030617511E-2</v>
      </c>
      <c r="Q546">
        <f>1/(1+EXP(-(0 + SUMPRODUCT($K$2:$O$2,$D$546:$H$546))))</f>
        <v>7.2164699661564358E-2</v>
      </c>
      <c r="S546">
        <f>EXP(-(0 + SUMPRODUCT($K$2:$O$2,$D$546:$H$546)))</f>
        <v>12.857190630457374</v>
      </c>
      <c r="T546">
        <f>1/(1+$S$546)</f>
        <v>7.2164699661564358E-2</v>
      </c>
      <c r="U546">
        <f>IF(ISERROR($I$546), 0, $I$546)</f>
        <v>-7.4901040030617511E-2</v>
      </c>
    </row>
    <row r="547" spans="1:21" x14ac:dyDescent="0.25">
      <c r="A547">
        <v>103</v>
      </c>
      <c r="B547">
        <v>2001</v>
      </c>
      <c r="C547" s="2">
        <v>0</v>
      </c>
      <c r="D547" s="6">
        <v>-3.6969200000000001E-2</v>
      </c>
      <c r="E547" s="6">
        <v>0.23205229999999999</v>
      </c>
      <c r="F547" s="6">
        <v>4.3954800000000002E-2</v>
      </c>
      <c r="G547" s="6">
        <v>0.53729459999999996</v>
      </c>
      <c r="H547" s="6">
        <v>0.1350904</v>
      </c>
      <c r="I547">
        <f>$C$547*LN($T$547)+(1-$C$547)*LN(1-$T$547)</f>
        <v>-3.7079463746196216E-2</v>
      </c>
      <c r="Q547">
        <f>1/(1+EXP(-(0 + SUMPRODUCT($K$2:$O$2,$D$547:$H$547))))</f>
        <v>3.6400438924301656E-2</v>
      </c>
      <c r="S547">
        <f>EXP(-(0 + SUMPRODUCT($K$2:$O$2,$D$547:$H$547)))</f>
        <v>26.472196202897436</v>
      </c>
      <c r="T547">
        <f>1/(1+$S$547)</f>
        <v>3.6400438924301656E-2</v>
      </c>
      <c r="U547">
        <f>IF(ISERROR($I$547), 0, $I$547)</f>
        <v>-3.7079463746196216E-2</v>
      </c>
    </row>
    <row r="548" spans="1:21" x14ac:dyDescent="0.25">
      <c r="A548">
        <v>103</v>
      </c>
      <c r="B548">
        <v>2002</v>
      </c>
      <c r="C548" s="2">
        <v>0</v>
      </c>
      <c r="D548" s="6">
        <v>9.7462E-3</v>
      </c>
      <c r="E548" s="6">
        <v>0.2453051</v>
      </c>
      <c r="F548" s="6">
        <v>5.0565699999999998E-2</v>
      </c>
      <c r="G548" s="6">
        <v>0.44033299999999997</v>
      </c>
      <c r="H548" s="6">
        <v>0.13362760000000001</v>
      </c>
      <c r="I548">
        <f>$C$548*LN($T$548)+(1-$C$548)*LN(1-$T$548)</f>
        <v>-4.9595039878824368E-2</v>
      </c>
      <c r="Q548">
        <f>1/(1+EXP(-(0 + SUMPRODUCT($K$2:$O$2,$D$548:$H$548))))</f>
        <v>4.8385287508403971E-2</v>
      </c>
      <c r="S548">
        <f>EXP(-(0 + SUMPRODUCT($K$2:$O$2,$D$548:$H$548)))</f>
        <v>19.667439453083986</v>
      </c>
      <c r="T548">
        <f>1/(1+$S$548)</f>
        <v>4.8385287508403971E-2</v>
      </c>
      <c r="U548">
        <f>IF(ISERROR($I$548), 0, $I$548)</f>
        <v>-4.9595039878824368E-2</v>
      </c>
    </row>
    <row r="549" spans="1:21" x14ac:dyDescent="0.25">
      <c r="A549">
        <v>103</v>
      </c>
      <c r="B549">
        <v>2003</v>
      </c>
      <c r="C549" s="2">
        <v>0</v>
      </c>
      <c r="D549" s="6">
        <v>2.1790400000000001E-2</v>
      </c>
      <c r="E549" s="6">
        <v>0.24101159999999999</v>
      </c>
      <c r="F549" s="6">
        <v>5.9266800000000001E-2</v>
      </c>
      <c r="G549" s="6">
        <v>0.54278099999999996</v>
      </c>
      <c r="H549" s="6">
        <v>0.1247573</v>
      </c>
      <c r="I549">
        <f>$C$549*LN($T$549)+(1-$C$549)*LN(1-$T$549)</f>
        <v>-3.0098487216301234E-2</v>
      </c>
      <c r="Q549">
        <f>1/(1+EXP(-(0 + SUMPRODUCT($K$2:$O$2,$D$549:$H$549))))</f>
        <v>2.9650038224286836E-2</v>
      </c>
      <c r="S549">
        <f>EXP(-(0 + SUMPRODUCT($K$2:$O$2,$D$549:$H$549)))</f>
        <v>32.726769336198814</v>
      </c>
      <c r="T549">
        <f>1/(1+$S$549)</f>
        <v>2.9650038224286836E-2</v>
      </c>
      <c r="U549">
        <f>IF(ISERROR($I$549), 0, $I$549)</f>
        <v>-3.0098487216301234E-2</v>
      </c>
    </row>
    <row r="550" spans="1:21" x14ac:dyDescent="0.25">
      <c r="A550">
        <v>103</v>
      </c>
      <c r="B550">
        <v>2004</v>
      </c>
      <c r="C550" s="2">
        <v>0</v>
      </c>
      <c r="D550" s="6">
        <v>2.83751E-2</v>
      </c>
      <c r="E550" s="6">
        <v>0.23570920000000001</v>
      </c>
      <c r="F550" s="6">
        <v>4.5553200000000002E-2</v>
      </c>
      <c r="G550" s="6">
        <v>0.51397999999999999</v>
      </c>
      <c r="H550" s="6">
        <v>0.12872</v>
      </c>
      <c r="I550">
        <f>$C$550*LN($T$550)+(1-$C$550)*LN(1-$T$550)</f>
        <v>-4.0779719308609561E-2</v>
      </c>
      <c r="Q550">
        <f>1/(1+EXP(-(0 + SUMPRODUCT($K$2:$O$2,$D$550:$H$550))))</f>
        <v>3.9959414938955225E-2</v>
      </c>
      <c r="S550">
        <f>EXP(-(0 + SUMPRODUCT($K$2:$O$2,$D$550:$H$550)))</f>
        <v>24.025391425967307</v>
      </c>
      <c r="T550">
        <f>1/(1+$S$550)</f>
        <v>3.9959414938955225E-2</v>
      </c>
      <c r="U550">
        <f>IF(ISERROR($I$550), 0, $I$550)</f>
        <v>-4.0779719308609561E-2</v>
      </c>
    </row>
    <row r="551" spans="1:21" x14ac:dyDescent="0.25">
      <c r="A551">
        <v>104</v>
      </c>
      <c r="B551">
        <v>1998</v>
      </c>
      <c r="C551" s="2">
        <v>0</v>
      </c>
      <c r="D551" s="6">
        <v>0.20299059999999999</v>
      </c>
      <c r="E551" s="6">
        <v>0.1129819</v>
      </c>
      <c r="F551" s="6">
        <v>8.5552400000000001E-2</v>
      </c>
      <c r="G551" s="6">
        <v>0.89237869999999997</v>
      </c>
      <c r="H551" s="6">
        <v>0.14469119999999999</v>
      </c>
      <c r="I551">
        <f>$C$551*LN($T$551)+(1-$C$551)*LN(1-$T$551)</f>
        <v>-5.7318999574964011E-3</v>
      </c>
      <c r="Q551">
        <f>1/(1+EXP(-(0 + SUMPRODUCT($K$2:$O$2,$D$551:$H$551))))</f>
        <v>5.715503960630643E-3</v>
      </c>
      <c r="S551">
        <f>EXP(-(0 + SUMPRODUCT($K$2:$O$2,$D$551:$H$551)))</f>
        <v>173.9626991579691</v>
      </c>
      <c r="T551">
        <f>1/(1+$S$551)</f>
        <v>5.715503960630643E-3</v>
      </c>
      <c r="U551">
        <f>IF(ISERROR($I$551), 0, $I$551)</f>
        <v>-5.7318999574964011E-3</v>
      </c>
    </row>
    <row r="552" spans="1:21" x14ac:dyDescent="0.25">
      <c r="A552">
        <v>104</v>
      </c>
      <c r="B552">
        <v>1999</v>
      </c>
      <c r="C552" s="2">
        <v>0</v>
      </c>
      <c r="D552" s="6">
        <v>0.1726405</v>
      </c>
      <c r="E552" s="6">
        <v>0.18050450000000001</v>
      </c>
      <c r="F552" s="6">
        <v>7.3721200000000001E-2</v>
      </c>
      <c r="G552" s="6">
        <v>1.040486</v>
      </c>
      <c r="H552" s="6">
        <v>0.14574190000000001</v>
      </c>
      <c r="I552">
        <f>$C$552*LN($T$552)+(1-$C$552)*LN(1-$T$552)</f>
        <v>-3.5179429910137091E-3</v>
      </c>
      <c r="Q552">
        <f>1/(1+EXP(-(0 + SUMPRODUCT($K$2:$O$2,$D$552:$H$552))))</f>
        <v>3.5117622794908787E-3</v>
      </c>
      <c r="S552">
        <f>EXP(-(0 + SUMPRODUCT($K$2:$O$2,$D$552:$H$552)))</f>
        <v>283.75731567598478</v>
      </c>
      <c r="T552">
        <f>1/(1+$S$552)</f>
        <v>3.5117622794908787E-3</v>
      </c>
      <c r="U552">
        <f>IF(ISERROR($I$552), 0, $I$552)</f>
        <v>-3.5179429910137091E-3</v>
      </c>
    </row>
    <row r="553" spans="1:21" x14ac:dyDescent="0.25">
      <c r="A553">
        <v>104</v>
      </c>
      <c r="B553">
        <v>2000</v>
      </c>
      <c r="C553" s="2">
        <v>0</v>
      </c>
      <c r="D553" s="6">
        <v>0.16832829999999999</v>
      </c>
      <c r="E553" s="6">
        <v>0.19278200000000001</v>
      </c>
      <c r="F553" s="6">
        <v>7.1943900000000005E-2</v>
      </c>
      <c r="G553" s="6">
        <v>0.48385860000000003</v>
      </c>
      <c r="H553" s="6">
        <v>0.14163539999999999</v>
      </c>
      <c r="I553">
        <f>$C$553*LN($T$553)+(1-$C$553)*LN(1-$T$553)</f>
        <v>-3.2979032412995844E-2</v>
      </c>
      <c r="Q553">
        <f>1/(1+EXP(-(0 + SUMPRODUCT($K$2:$O$2,$D$553:$H$553))))</f>
        <v>3.2441153249354218E-2</v>
      </c>
      <c r="S553">
        <f>EXP(-(0 + SUMPRODUCT($K$2:$O$2,$D$553:$H$553)))</f>
        <v>29.825044729872737</v>
      </c>
      <c r="T553">
        <f>1/(1+$S$553)</f>
        <v>3.2441153249354218E-2</v>
      </c>
      <c r="U553">
        <f>IF(ISERROR($I$553), 0, $I$553)</f>
        <v>-3.2979032412995844E-2</v>
      </c>
    </row>
    <row r="554" spans="1:21" x14ac:dyDescent="0.25">
      <c r="A554">
        <v>104</v>
      </c>
      <c r="B554">
        <v>2001</v>
      </c>
      <c r="C554" s="2">
        <v>0</v>
      </c>
      <c r="D554" s="6">
        <v>0.1366414</v>
      </c>
      <c r="E554" s="6">
        <v>0.1651511</v>
      </c>
      <c r="F554" s="6">
        <v>7.78335E-2</v>
      </c>
      <c r="G554" s="6">
        <v>0.4830101</v>
      </c>
      <c r="H554" s="6">
        <v>0.1979812</v>
      </c>
      <c r="I554">
        <f>$C$554*LN($T$554)+(1-$C$554)*LN(1-$T$554)</f>
        <v>-2.7399798121835722E-2</v>
      </c>
      <c r="Q554">
        <f>1/(1+EXP(-(0 + SUMPRODUCT($K$2:$O$2,$D$554:$H$554))))</f>
        <v>2.7027828691939058E-2</v>
      </c>
      <c r="S554">
        <f>EXP(-(0 + SUMPRODUCT($K$2:$O$2,$D$554:$H$554)))</f>
        <v>35.998902553287458</v>
      </c>
      <c r="T554">
        <f>1/(1+$S$554)</f>
        <v>2.7027828691939058E-2</v>
      </c>
      <c r="U554">
        <f>IF(ISERROR($I$554), 0, $I$554)</f>
        <v>-2.7399798121835722E-2</v>
      </c>
    </row>
    <row r="555" spans="1:21" x14ac:dyDescent="0.25">
      <c r="A555">
        <v>104</v>
      </c>
      <c r="B555">
        <v>2002</v>
      </c>
      <c r="C555" s="2">
        <v>0</v>
      </c>
      <c r="D555" s="6">
        <v>0.17663870000000001</v>
      </c>
      <c r="E555" s="6">
        <v>0.14835979999999999</v>
      </c>
      <c r="F555" s="6">
        <v>8.7635599999999994E-2</v>
      </c>
      <c r="G555" s="6">
        <v>0.91290660000000001</v>
      </c>
      <c r="H555" s="6">
        <v>0.1987921</v>
      </c>
      <c r="I555">
        <f>$C$555*LN($T$555)+(1-$C$555)*LN(1-$T$555)</f>
        <v>-4.3993901060204611E-3</v>
      </c>
      <c r="Q555">
        <f>1/(1+EXP(-(0 + SUMPRODUCT($K$2:$O$2,$D$555:$H$555))))</f>
        <v>4.3897269652037278E-3</v>
      </c>
      <c r="S555">
        <f>EXP(-(0 + SUMPRODUCT($K$2:$O$2,$D$555:$H$555)))</f>
        <v>226.80460104392617</v>
      </c>
      <c r="T555">
        <f>1/(1+$S$555)</f>
        <v>4.3897269652037278E-3</v>
      </c>
      <c r="U555">
        <f>IF(ISERROR($I$555), 0, $I$555)</f>
        <v>-4.3993901060204611E-3</v>
      </c>
    </row>
    <row r="556" spans="1:21" x14ac:dyDescent="0.25">
      <c r="A556">
        <v>104</v>
      </c>
      <c r="B556">
        <v>2003</v>
      </c>
      <c r="C556" s="2">
        <v>0</v>
      </c>
      <c r="D556" s="6">
        <v>0.14814150000000001</v>
      </c>
      <c r="E556" s="6">
        <v>0.169713</v>
      </c>
      <c r="F556" s="6">
        <v>7.1611800000000003E-2</v>
      </c>
      <c r="G556" s="6">
        <v>0.48585610000000001</v>
      </c>
      <c r="H556" s="6">
        <v>0.1895396</v>
      </c>
      <c r="I556">
        <f>$C$556*LN($T$556)+(1-$C$556)*LN(1-$T$556)</f>
        <v>-3.0090316829954462E-2</v>
      </c>
      <c r="Q556">
        <f>1/(1+EXP(-(0 + SUMPRODUCT($K$2:$O$2,$D$556:$H$556))))</f>
        <v>2.9642110057819512E-2</v>
      </c>
      <c r="S556">
        <f>EXP(-(0 + SUMPRODUCT($K$2:$O$2,$D$556:$H$556)))</f>
        <v>32.735789997723273</v>
      </c>
      <c r="T556">
        <f>1/(1+$S$556)</f>
        <v>2.9642110057819512E-2</v>
      </c>
      <c r="U556">
        <f>IF(ISERROR($I$556), 0, $I$556)</f>
        <v>-3.0090316829954462E-2</v>
      </c>
    </row>
    <row r="557" spans="1:21" x14ac:dyDescent="0.25">
      <c r="A557">
        <v>105</v>
      </c>
      <c r="B557">
        <v>1999</v>
      </c>
      <c r="C557" s="2">
        <v>0</v>
      </c>
      <c r="D557" s="6">
        <v>0.13213079999999999</v>
      </c>
      <c r="E557" s="6">
        <v>0.41171219999999997</v>
      </c>
      <c r="F557" s="6">
        <v>4.1072400000000002E-2</v>
      </c>
      <c r="G557" s="6">
        <v>1.4009830000000001</v>
      </c>
      <c r="H557" s="6">
        <v>0.2175919</v>
      </c>
      <c r="I557">
        <f>$C$557*LN($T$557)+(1-$C$557)*LN(1-$T$557)</f>
        <v>-9.281614968992244E-4</v>
      </c>
      <c r="Q557">
        <f>1/(1+EXP(-(0 + SUMPRODUCT($K$2:$O$2,$D$557:$H$557))))</f>
        <v>9.2773088825211421E-4</v>
      </c>
      <c r="S557">
        <f>EXP(-(0 + SUMPRODUCT($K$2:$O$2,$D$557:$H$557)))</f>
        <v>1076.8987879599913</v>
      </c>
      <c r="T557">
        <f>1/(1+$S$557)</f>
        <v>9.2773088825211421E-4</v>
      </c>
      <c r="U557">
        <f>IF(ISERROR($I$557), 0, $I$557)</f>
        <v>-9.281614968992244E-4</v>
      </c>
    </row>
    <row r="558" spans="1:21" x14ac:dyDescent="0.25">
      <c r="A558">
        <v>105</v>
      </c>
      <c r="B558">
        <v>2000</v>
      </c>
      <c r="C558" s="2">
        <v>0</v>
      </c>
      <c r="D558" s="6">
        <v>0.3590197</v>
      </c>
      <c r="E558" s="6">
        <v>0.4719293</v>
      </c>
      <c r="F558" s="6">
        <v>4.7606000000000002E-2</v>
      </c>
      <c r="G558" s="6">
        <v>1.9589669999999999</v>
      </c>
      <c r="H558" s="6">
        <v>0.2128457</v>
      </c>
      <c r="I558">
        <f>$C$558*LN($T$558)+(1-$C$558)*LN(1-$T$558)</f>
        <v>-9.1827463242458336E-5</v>
      </c>
      <c r="Q558">
        <f>1/(1+EXP(-(0 + SUMPRODUCT($K$2:$O$2,$D$558:$H$558))))</f>
        <v>9.1823247230011194E-5</v>
      </c>
      <c r="S558">
        <f>EXP(-(0 + SUMPRODUCT($K$2:$O$2,$D$558:$H$558)))</f>
        <v>10889.488304068203</v>
      </c>
      <c r="T558">
        <f>1/(1+$S$558)</f>
        <v>9.1823247230011194E-5</v>
      </c>
      <c r="U558">
        <f>IF(ISERROR($I$558), 0, $I$558)</f>
        <v>-9.1827463242458336E-5</v>
      </c>
    </row>
    <row r="559" spans="1:21" x14ac:dyDescent="0.25">
      <c r="A559">
        <v>105</v>
      </c>
      <c r="B559">
        <v>2001</v>
      </c>
      <c r="C559" s="2">
        <v>0</v>
      </c>
      <c r="D559" s="6">
        <v>0.36323080000000002</v>
      </c>
      <c r="E559" s="6">
        <v>0.51712729999999996</v>
      </c>
      <c r="F559" s="6">
        <v>5.9596400000000001E-2</v>
      </c>
      <c r="G559" s="6">
        <v>2.605775</v>
      </c>
      <c r="H559" s="6">
        <v>0.23431650000000001</v>
      </c>
      <c r="I559">
        <f>$C$559*LN($T$559)+(1-$C$559)*LN(1-$T$559)</f>
        <v>-5.3355113582633306E-6</v>
      </c>
      <c r="Q559">
        <f>1/(1+EXP(-(0 + SUMPRODUCT($K$2:$O$2,$D$559:$H$559))))</f>
        <v>5.3354971244508106E-6</v>
      </c>
      <c r="S559">
        <f>EXP(-(0 + SUMPRODUCT($K$2:$O$2,$D$559:$H$559)))</f>
        <v>187422.96006875017</v>
      </c>
      <c r="T559">
        <f>1/(1+$S$559)</f>
        <v>5.3354971244508106E-6</v>
      </c>
      <c r="U559">
        <f>IF(ISERROR($I$559), 0, $I$559)</f>
        <v>-5.3355113582633306E-6</v>
      </c>
    </row>
    <row r="560" spans="1:21" x14ac:dyDescent="0.25">
      <c r="A560">
        <v>105</v>
      </c>
      <c r="B560">
        <v>2002</v>
      </c>
      <c r="C560" s="2">
        <v>0</v>
      </c>
      <c r="D560" s="6">
        <v>0.36699799999999999</v>
      </c>
      <c r="E560" s="6">
        <v>0.504166</v>
      </c>
      <c r="F560" s="6">
        <v>5.5830100000000001E-2</v>
      </c>
      <c r="G560" s="6">
        <v>1.2113670000000001</v>
      </c>
      <c r="H560" s="6">
        <v>0.2308152</v>
      </c>
      <c r="I560">
        <f>$C$560*LN($T$560)+(1-$C$560)*LN(1-$T$560)</f>
        <v>-1.5286529609911785E-3</v>
      </c>
      <c r="Q560">
        <f>1/(1+EXP(-(0 + SUMPRODUCT($K$2:$O$2,$D$560:$H$560))))</f>
        <v>1.5274851661803619E-3</v>
      </c>
      <c r="S560">
        <f>EXP(-(0 + SUMPRODUCT($K$2:$O$2,$D$560:$H$560)))</f>
        <v>653.67084207475853</v>
      </c>
      <c r="T560">
        <f>1/(1+$S$560)</f>
        <v>1.5274851661803619E-3</v>
      </c>
      <c r="U560">
        <f>IF(ISERROR($I$560), 0, $I$560)</f>
        <v>-1.5286529609911785E-3</v>
      </c>
    </row>
    <row r="561" spans="1:21" x14ac:dyDescent="0.25">
      <c r="A561">
        <v>105</v>
      </c>
      <c r="B561">
        <v>2003</v>
      </c>
      <c r="C561" s="2">
        <v>0</v>
      </c>
      <c r="D561" s="6">
        <v>0.37344830000000001</v>
      </c>
      <c r="E561" s="6">
        <v>0.49380449999999998</v>
      </c>
      <c r="F561" s="6">
        <v>5.0499200000000001E-2</v>
      </c>
      <c r="G561" s="6">
        <v>1.4620359999999999</v>
      </c>
      <c r="H561" s="6">
        <v>0.23639470000000001</v>
      </c>
      <c r="I561">
        <f>$C$561*LN($T$561)+(1-$C$561)*LN(1-$T$561)</f>
        <v>-6.0357384992309375E-4</v>
      </c>
      <c r="Q561">
        <f>1/(1+EXP(-(0 + SUMPRODUCT($K$2:$O$2,$D$561:$H$561))))</f>
        <v>6.0339173586854437E-4</v>
      </c>
      <c r="S561">
        <f>EXP(-(0 + SUMPRODUCT($K$2:$O$2,$D$561:$H$561)))</f>
        <v>1656.2981374373035</v>
      </c>
      <c r="T561">
        <f>1/(1+$S$561)</f>
        <v>6.0339173586854437E-4</v>
      </c>
      <c r="U561">
        <f>IF(ISERROR($I$561), 0, $I$561)</f>
        <v>-6.0357384992309375E-4</v>
      </c>
    </row>
    <row r="562" spans="1:21" x14ac:dyDescent="0.25">
      <c r="A562">
        <v>105</v>
      </c>
      <c r="B562">
        <v>2004</v>
      </c>
      <c r="C562" s="2">
        <v>0</v>
      </c>
      <c r="D562" s="6">
        <v>0.35289520000000002</v>
      </c>
      <c r="E562" s="6">
        <v>0.50224349999999995</v>
      </c>
      <c r="F562" s="6">
        <v>6.0009199999999999E-2</v>
      </c>
      <c r="G562" s="6">
        <v>1.9524280000000001</v>
      </c>
      <c r="H562" s="6">
        <v>0.23094480000000001</v>
      </c>
      <c r="I562">
        <f>$C$562*LN($T$562)+(1-$C$562)*LN(1-$T$562)</f>
        <v>-7.3892602173461041E-5</v>
      </c>
      <c r="Q562">
        <f>1/(1+EXP(-(0 + SUMPRODUCT($K$2:$O$2,$D$562:$H$562))))</f>
        <v>7.3889872182414314E-5</v>
      </c>
      <c r="S562">
        <f>EXP(-(0 + SUMPRODUCT($K$2:$O$2,$D$562:$H$562)))</f>
        <v>13532.654484220349</v>
      </c>
      <c r="T562">
        <f>1/(1+$S$562)</f>
        <v>7.3889872182414314E-5</v>
      </c>
      <c r="U562">
        <f>IF(ISERROR($I$562), 0, $I$562)</f>
        <v>-7.3892602173461041E-5</v>
      </c>
    </row>
    <row r="563" spans="1:21" x14ac:dyDescent="0.25">
      <c r="A563">
        <v>106</v>
      </c>
      <c r="B563">
        <v>1999</v>
      </c>
      <c r="C563" s="2">
        <v>0</v>
      </c>
      <c r="D563" s="6">
        <v>0.1496133</v>
      </c>
      <c r="E563" s="6">
        <v>0.15333459999999999</v>
      </c>
      <c r="F563" s="6">
        <v>4.9380899999999998E-2</v>
      </c>
      <c r="G563" s="6">
        <v>0.34991519999999998</v>
      </c>
      <c r="H563" s="6">
        <v>0.28231640000000002</v>
      </c>
      <c r="I563">
        <f>$C$563*LN($T$563)+(1-$C$563)*LN(1-$T$563)</f>
        <v>-5.8270278408907604E-2</v>
      </c>
      <c r="Q563">
        <f>1/(1+EXP(-(0 + SUMPRODUCT($K$2:$O$2,$D$563:$H$563))))</f>
        <v>5.6605066305653776E-2</v>
      </c>
      <c r="S563">
        <f>EXP(-(0 + SUMPRODUCT($K$2:$O$2,$D$563:$H$563)))</f>
        <v>16.666263203371937</v>
      </c>
      <c r="T563">
        <f>1/(1+$S$563)</f>
        <v>5.6605066305653776E-2</v>
      </c>
      <c r="U563">
        <f>IF(ISERROR($I$563), 0, $I$563)</f>
        <v>-5.8270278408907604E-2</v>
      </c>
    </row>
    <row r="564" spans="1:21" x14ac:dyDescent="0.25">
      <c r="A564">
        <v>106</v>
      </c>
      <c r="B564">
        <v>2000</v>
      </c>
      <c r="C564" s="2">
        <v>0</v>
      </c>
      <c r="D564" s="6">
        <v>6.0781300000000003E-2</v>
      </c>
      <c r="E564" s="6">
        <v>0.14312720000000001</v>
      </c>
      <c r="F564" s="6">
        <v>6.9774299999999997E-2</v>
      </c>
      <c r="G564" s="6">
        <v>0.33390130000000001</v>
      </c>
      <c r="H564" s="6">
        <v>0.30533709999999997</v>
      </c>
      <c r="I564">
        <f>$C$564*LN($T$564)+(1-$C$564)*LN(1-$T$564)</f>
        <v>-4.3885799951632998E-2</v>
      </c>
      <c r="Q564">
        <f>1/(1+EXP(-(0 + SUMPRODUCT($K$2:$O$2,$D$564:$H$564))))</f>
        <v>4.2936752098357574E-2</v>
      </c>
      <c r="S564">
        <f>EXP(-(0 + SUMPRODUCT($K$2:$O$2,$D$564:$H$564)))</f>
        <v>22.290070886341034</v>
      </c>
      <c r="T564">
        <f>1/(1+$S$564)</f>
        <v>4.2936752098357574E-2</v>
      </c>
      <c r="U564">
        <f>IF(ISERROR($I$564), 0, $I$564)</f>
        <v>-4.3885799951632998E-2</v>
      </c>
    </row>
    <row r="565" spans="1:21" x14ac:dyDescent="0.25">
      <c r="A565">
        <v>106</v>
      </c>
      <c r="B565">
        <v>2002</v>
      </c>
      <c r="C565" s="2">
        <v>0</v>
      </c>
      <c r="D565" s="6">
        <v>3.7470499999999997E-2</v>
      </c>
      <c r="E565" s="6">
        <v>0.14479</v>
      </c>
      <c r="F565" s="6">
        <v>5.6862999999999997E-2</v>
      </c>
      <c r="G565" s="6">
        <v>0.41225089999999998</v>
      </c>
      <c r="H565" s="6">
        <v>0.31884109999999999</v>
      </c>
      <c r="I565">
        <f>$C$565*LN($T$565)+(1-$C$565)*LN(1-$T$565)</f>
        <v>-3.7323479175798452E-2</v>
      </c>
      <c r="Q565">
        <f>1/(1+EXP(-(0 + SUMPRODUCT($K$2:$O$2,$D$565:$H$565))))</f>
        <v>3.6635543399435776E-2</v>
      </c>
      <c r="S565">
        <f>EXP(-(0 + SUMPRODUCT($K$2:$O$2,$D$565:$H$565)))</f>
        <v>26.295896476736878</v>
      </c>
      <c r="T565">
        <f>1/(1+$S$565)</f>
        <v>3.6635543399435776E-2</v>
      </c>
      <c r="U565">
        <f>IF(ISERROR($I$565), 0, $I$565)</f>
        <v>-3.7323479175798452E-2</v>
      </c>
    </row>
    <row r="566" spans="1:21" x14ac:dyDescent="0.25">
      <c r="A566">
        <v>106</v>
      </c>
      <c r="B566">
        <v>2003</v>
      </c>
      <c r="C566" s="2">
        <v>0</v>
      </c>
      <c r="D566" s="6">
        <v>-2.49489E-2</v>
      </c>
      <c r="E566" s="6">
        <v>-9.9635799999999997E-2</v>
      </c>
      <c r="F566" s="6">
        <v>5.5695500000000002E-2</v>
      </c>
      <c r="G566" s="6">
        <v>0.3109383</v>
      </c>
      <c r="H566" s="6">
        <v>0.39555560000000001</v>
      </c>
      <c r="I566">
        <f>$C$566*LN($T$566)+(1-$C$566)*LN(1-$T$566)</f>
        <v>-5.7543189196087724E-2</v>
      </c>
      <c r="Q566">
        <f>1/(1+EXP(-(0 + SUMPRODUCT($K$2:$O$2,$D$566:$H$566))))</f>
        <v>5.5918884598506684E-2</v>
      </c>
      <c r="S566">
        <f>EXP(-(0 + SUMPRODUCT($K$2:$O$2,$D$566:$H$566)))</f>
        <v>16.883046258521134</v>
      </c>
      <c r="T566">
        <f>1/(1+$S$566)</f>
        <v>5.5918884598506684E-2</v>
      </c>
      <c r="U566">
        <f>IF(ISERROR($I$566), 0, $I$566)</f>
        <v>-5.7543189196087724E-2</v>
      </c>
    </row>
    <row r="567" spans="1:21" x14ac:dyDescent="0.25">
      <c r="A567">
        <v>106</v>
      </c>
      <c r="B567">
        <v>2004</v>
      </c>
      <c r="C567" s="2">
        <v>0</v>
      </c>
      <c r="D567" s="6">
        <v>0.1187521</v>
      </c>
      <c r="E567" s="6">
        <v>-3.6952699999999998E-2</v>
      </c>
      <c r="F567" s="6">
        <v>5.80952E-2</v>
      </c>
      <c r="G567" s="6">
        <v>0.52887010000000001</v>
      </c>
      <c r="H567" s="6">
        <v>0.3722975</v>
      </c>
      <c r="I567">
        <f>$C$567*LN($T$567)+(1-$C$567)*LN(1-$T$567)</f>
        <v>-2.4411251587160739E-2</v>
      </c>
      <c r="Q567">
        <f>1/(1+EXP(-(0 + SUMPRODUCT($K$2:$O$2,$D$567:$H$567))))</f>
        <v>2.4115706742506977E-2</v>
      </c>
      <c r="S567">
        <f>EXP(-(0 + SUMPRODUCT($K$2:$O$2,$D$567:$H$567)))</f>
        <v>40.466750722978972</v>
      </c>
      <c r="T567">
        <f>1/(1+$S$567)</f>
        <v>2.4115706742506977E-2</v>
      </c>
      <c r="U567">
        <f>IF(ISERROR($I$567), 0, $I$567)</f>
        <v>-2.4411251587160739E-2</v>
      </c>
    </row>
    <row r="568" spans="1:21" x14ac:dyDescent="0.25">
      <c r="A568">
        <v>107</v>
      </c>
      <c r="B568">
        <v>1999</v>
      </c>
      <c r="C568" s="2">
        <v>0</v>
      </c>
      <c r="D568" s="6">
        <v>-9.3235999999999996E-3</v>
      </c>
      <c r="E568" s="6">
        <v>0.24056620000000001</v>
      </c>
      <c r="F568" s="6">
        <v>4.5752300000000003E-2</v>
      </c>
      <c r="G568" s="6">
        <v>0.98363440000000002</v>
      </c>
      <c r="H568" s="6">
        <v>0.12783849999999999</v>
      </c>
      <c r="I568">
        <f>$C$568*LN($T$568)+(1-$C$568)*LN(1-$T$568)</f>
        <v>-6.2358616082171785E-3</v>
      </c>
      <c r="Q568">
        <f>1/(1+EXP(-(0 + SUMPRODUCT($K$2:$O$2,$D$568:$H$568))))</f>
        <v>6.2164589748801777E-3</v>
      </c>
      <c r="S568">
        <f>EXP(-(0 + SUMPRODUCT($K$2:$O$2,$D$568:$H$568)))</f>
        <v>159.86328310712852</v>
      </c>
      <c r="T568">
        <f>1/(1+$S$568)</f>
        <v>6.2164589748801777E-3</v>
      </c>
      <c r="U568">
        <f>IF(ISERROR($I$568), 0, $I$568)</f>
        <v>-6.2358616082171785E-3</v>
      </c>
    </row>
    <row r="569" spans="1:21" x14ac:dyDescent="0.25">
      <c r="A569">
        <v>107</v>
      </c>
      <c r="B569">
        <v>2000</v>
      </c>
      <c r="C569" s="2">
        <v>0</v>
      </c>
      <c r="D569" s="6">
        <v>1.3102000000000001E-2</v>
      </c>
      <c r="E569" s="6">
        <v>0.25405929999999999</v>
      </c>
      <c r="F569" s="6">
        <v>4.1122400000000003E-2</v>
      </c>
      <c r="G569" s="6">
        <v>0.90452370000000004</v>
      </c>
      <c r="H569" s="6">
        <v>0.106906</v>
      </c>
      <c r="I569">
        <f>$C$569*LN($T$569)+(1-$C$569)*LN(1-$T$569)</f>
        <v>-9.5026099458791254E-3</v>
      </c>
      <c r="Q569">
        <f>1/(1+EXP(-(0 + SUMPRODUCT($K$2:$O$2,$D$569:$H$569))))</f>
        <v>9.4576028225208005E-3</v>
      </c>
      <c r="S569">
        <f>EXP(-(0 + SUMPRODUCT($K$2:$O$2,$D$569:$H$569)))</f>
        <v>104.73503865258142</v>
      </c>
      <c r="T569">
        <f>1/(1+$S$569)</f>
        <v>9.4576028225208005E-3</v>
      </c>
      <c r="U569">
        <f>IF(ISERROR($I$569), 0, $I$569)</f>
        <v>-9.5026099458791254E-3</v>
      </c>
    </row>
    <row r="570" spans="1:21" x14ac:dyDescent="0.25">
      <c r="A570">
        <v>107</v>
      </c>
      <c r="B570">
        <v>2001</v>
      </c>
      <c r="C570" s="2">
        <v>0</v>
      </c>
      <c r="D570" s="6">
        <v>-1.76165E-2</v>
      </c>
      <c r="E570" s="6">
        <v>0.2449567</v>
      </c>
      <c r="F570" s="6">
        <v>3.6615200000000001E-2</v>
      </c>
      <c r="G570" s="6">
        <v>0.8007571</v>
      </c>
      <c r="H570" s="6">
        <v>0.1106824</v>
      </c>
      <c r="I570">
        <f>$C$570*LN($T$570)+(1-$C$570)*LN(1-$T$570)</f>
        <v>-1.5193324767799863E-2</v>
      </c>
      <c r="Q570">
        <f>1/(1+EXP(-(0 + SUMPRODUCT($K$2:$O$2,$D$570:$H$570))))</f>
        <v>1.5078488526087936E-2</v>
      </c>
      <c r="S570">
        <f>EXP(-(0 + SUMPRODUCT($K$2:$O$2,$D$570:$H$570)))</f>
        <v>65.319644589698584</v>
      </c>
      <c r="T570">
        <f>1/(1+$S$570)</f>
        <v>1.5078488526087936E-2</v>
      </c>
      <c r="U570">
        <f>IF(ISERROR($I$570), 0, $I$570)</f>
        <v>-1.5193324767799863E-2</v>
      </c>
    </row>
    <row r="571" spans="1:21" x14ac:dyDescent="0.25">
      <c r="A571">
        <v>107</v>
      </c>
      <c r="B571">
        <v>2002</v>
      </c>
      <c r="C571" s="2">
        <v>0</v>
      </c>
      <c r="D571" s="6">
        <v>-4.09215E-2</v>
      </c>
      <c r="E571" s="6">
        <v>0.2139162</v>
      </c>
      <c r="F571" s="6">
        <v>3.2216599999999998E-2</v>
      </c>
      <c r="G571" s="6">
        <v>0.63592110000000002</v>
      </c>
      <c r="H571" s="6">
        <v>0.1147934</v>
      </c>
      <c r="I571">
        <f>$C$571*LN($T$571)+(1-$C$571)*LN(1-$T$571)</f>
        <v>-3.1409911662062473E-2</v>
      </c>
      <c r="Q571">
        <f>1/(1+EXP(-(0 + SUMPRODUCT($K$2:$O$2,$D$571:$H$571))))</f>
        <v>3.0921744829277821E-2</v>
      </c>
      <c r="S571">
        <f>EXP(-(0 + SUMPRODUCT($K$2:$O$2,$D$571:$H$571)))</f>
        <v>31.339701576385945</v>
      </c>
      <c r="T571">
        <f>1/(1+$S$571)</f>
        <v>3.0921744829277821E-2</v>
      </c>
      <c r="U571">
        <f>IF(ISERROR($I$571), 0, $I$571)</f>
        <v>-3.1409911662062473E-2</v>
      </c>
    </row>
    <row r="572" spans="1:21" x14ac:dyDescent="0.25">
      <c r="A572">
        <v>108</v>
      </c>
      <c r="B572">
        <v>1999</v>
      </c>
      <c r="C572" s="2">
        <v>0</v>
      </c>
      <c r="D572" s="6">
        <v>-0.31367780000000001</v>
      </c>
      <c r="E572" s="6">
        <v>0.74420039999999998</v>
      </c>
      <c r="F572" s="6">
        <v>6.5402399999999999E-2</v>
      </c>
      <c r="G572" s="6">
        <v>3.6523150000000002</v>
      </c>
      <c r="H572" s="6">
        <v>0.27156580000000002</v>
      </c>
      <c r="I572">
        <f>$C$572*LN($T$572)+(1-$C$572)*LN(1-$T$572)</f>
        <v>-4.8226210855242819E-8</v>
      </c>
      <c r="Q572">
        <f>1/(1+EXP(-(0 + SUMPRODUCT($K$2:$O$2,$D$572:$H$572))))</f>
        <v>4.8226209638853029E-8</v>
      </c>
      <c r="S572">
        <f>EXP(-(0 + SUMPRODUCT($K$2:$O$2,$D$572:$H$572)))</f>
        <v>20735611.59507234</v>
      </c>
      <c r="T572">
        <f>1/(1+$S$572)</f>
        <v>4.8226209638853029E-8</v>
      </c>
      <c r="U572">
        <f>IF(ISERROR($I$572), 0, $I$572)</f>
        <v>-4.8226210855242819E-8</v>
      </c>
    </row>
    <row r="573" spans="1:21" x14ac:dyDescent="0.25">
      <c r="A573">
        <v>108</v>
      </c>
      <c r="B573">
        <v>2000</v>
      </c>
      <c r="C573" s="2">
        <v>0</v>
      </c>
      <c r="D573" s="6">
        <v>-0.3425724</v>
      </c>
      <c r="E573" s="6">
        <v>0.83184369999999996</v>
      </c>
      <c r="F573" s="6">
        <v>5.3243400000000003E-2</v>
      </c>
      <c r="G573" s="6">
        <v>2.23644</v>
      </c>
      <c r="H573" s="6">
        <v>0.26183099999999998</v>
      </c>
      <c r="I573">
        <f>$C$573*LN($T$573)+(1-$C$573)*LN(1-$T$573)</f>
        <v>-1.5725449185288462E-5</v>
      </c>
      <c r="Q573">
        <f>1/(1+EXP(-(0 + SUMPRODUCT($K$2:$O$2,$D$573:$H$573))))</f>
        <v>1.5725325541013288E-5</v>
      </c>
      <c r="S573">
        <f>EXP(-(0 + SUMPRODUCT($K$2:$O$2,$D$573:$H$573)))</f>
        <v>63590.68828600055</v>
      </c>
      <c r="T573">
        <f>1/(1+$S$573)</f>
        <v>1.5725325541013288E-5</v>
      </c>
      <c r="U573">
        <f>IF(ISERROR($I$573), 0, $I$573)</f>
        <v>-1.5725449185288462E-5</v>
      </c>
    </row>
    <row r="574" spans="1:21" x14ac:dyDescent="0.25">
      <c r="A574">
        <v>108</v>
      </c>
      <c r="B574">
        <v>2001</v>
      </c>
      <c r="C574" s="2">
        <v>0</v>
      </c>
      <c r="D574" s="6">
        <v>-0.28840320000000003</v>
      </c>
      <c r="E574" s="6">
        <v>0.76340710000000001</v>
      </c>
      <c r="F574" s="6">
        <v>6.57031E-2</v>
      </c>
      <c r="G574" s="6">
        <v>1.838778</v>
      </c>
      <c r="H574" s="6">
        <v>0.23905879999999999</v>
      </c>
      <c r="I574">
        <f>$C$574*LN($T$574)+(1-$C$574)*LN(1-$T$574)</f>
        <v>-7.2879832526702312E-5</v>
      </c>
      <c r="Q574">
        <f>1/(1+EXP(-(0 + SUMPRODUCT($K$2:$O$2,$D$574:$H$574))))</f>
        <v>7.2877176856243667E-5</v>
      </c>
      <c r="S574">
        <f>EXP(-(0 + SUMPRODUCT($K$2:$O$2,$D$574:$H$574)))</f>
        <v>13720.717046923808</v>
      </c>
      <c r="T574">
        <f>1/(1+$S$574)</f>
        <v>7.2877176856243667E-5</v>
      </c>
      <c r="U574">
        <f>IF(ISERROR($I$574), 0, $I$574)</f>
        <v>-7.2879832526702312E-5</v>
      </c>
    </row>
    <row r="575" spans="1:21" x14ac:dyDescent="0.25">
      <c r="A575">
        <v>108</v>
      </c>
      <c r="B575">
        <v>2002</v>
      </c>
      <c r="C575" s="2">
        <v>0</v>
      </c>
      <c r="D575" s="6">
        <v>-0.22974929999999999</v>
      </c>
      <c r="E575" s="6">
        <v>0.81514889999999995</v>
      </c>
      <c r="F575" s="6">
        <v>4.9609300000000002E-2</v>
      </c>
      <c r="G575" s="6">
        <v>1.683019</v>
      </c>
      <c r="H575" s="6">
        <v>0.22429450000000001</v>
      </c>
      <c r="I575">
        <f>$C$575*LN($T$575)+(1-$C$575)*LN(1-$T$575)</f>
        <v>-1.7181849723295757E-4</v>
      </c>
      <c r="Q575">
        <f>1/(1+EXP(-(0 + SUMPRODUCT($K$2:$O$2,$D$575:$H$575))))</f>
        <v>1.7180373728037011E-4</v>
      </c>
      <c r="S575">
        <f>EXP(-(0 + SUMPRODUCT($K$2:$O$2,$D$575:$H$575)))</f>
        <v>5819.5951501979207</v>
      </c>
      <c r="T575">
        <f>1/(1+$S$575)</f>
        <v>1.7180373728037011E-4</v>
      </c>
      <c r="U575">
        <f>IF(ISERROR($I$575), 0, $I$575)</f>
        <v>-1.7181849723295757E-4</v>
      </c>
    </row>
    <row r="576" spans="1:21" x14ac:dyDescent="0.25">
      <c r="A576">
        <v>108</v>
      </c>
      <c r="B576">
        <v>2003</v>
      </c>
      <c r="C576" s="2">
        <v>0</v>
      </c>
      <c r="D576" s="6">
        <v>-0.21921109999999999</v>
      </c>
      <c r="E576" s="6">
        <v>0.82231390000000004</v>
      </c>
      <c r="F576" s="6">
        <v>7.2167300000000004E-2</v>
      </c>
      <c r="G576" s="6">
        <v>1.724648</v>
      </c>
      <c r="H576" s="6">
        <v>0.257905</v>
      </c>
      <c r="I576">
        <f>$C$576*LN($T$576)+(1-$C$576)*LN(1-$T$576)</f>
        <v>-9.7539590990773737E-5</v>
      </c>
      <c r="Q576">
        <f>1/(1+EXP(-(0 + SUMPRODUCT($K$2:$O$2,$D$576:$H$576))))</f>
        <v>9.7534834159576636E-5</v>
      </c>
      <c r="S576">
        <f>EXP(-(0 + SUMPRODUCT($K$2:$O$2,$D$576:$H$576)))</f>
        <v>10251.747222227303</v>
      </c>
      <c r="T576">
        <f>1/(1+$S$576)</f>
        <v>9.7534834159576636E-5</v>
      </c>
      <c r="U576">
        <f>IF(ISERROR($I$576), 0, $I$576)</f>
        <v>-9.7539590990773737E-5</v>
      </c>
    </row>
    <row r="577" spans="1:21" x14ac:dyDescent="0.25">
      <c r="A577">
        <v>108</v>
      </c>
      <c r="B577">
        <v>2004</v>
      </c>
      <c r="C577" s="2">
        <v>0</v>
      </c>
      <c r="D577" s="6">
        <v>-0.1122503</v>
      </c>
      <c r="E577" s="6">
        <v>0.84279470000000001</v>
      </c>
      <c r="F577" s="6">
        <v>4.2069000000000002E-2</v>
      </c>
      <c r="G577" s="6">
        <v>1.854554</v>
      </c>
      <c r="H577" s="6">
        <v>0.2474509</v>
      </c>
      <c r="I577">
        <f>$C$577*LN($T$577)+(1-$C$577)*LN(1-$T$577)</f>
        <v>-9.2047949691968615E-5</v>
      </c>
      <c r="Q577">
        <f>1/(1+EXP(-(0 + SUMPRODUCT($K$2:$O$2,$D$577:$H$577))))</f>
        <v>9.2043713409448012E-5</v>
      </c>
      <c r="S577">
        <f>EXP(-(0 + SUMPRODUCT($K$2:$O$2,$D$577:$H$577)))</f>
        <v>10863.403042406511</v>
      </c>
      <c r="T577">
        <f>1/(1+$S$577)</f>
        <v>9.2043713409448012E-5</v>
      </c>
      <c r="U577">
        <f>IF(ISERROR($I$577), 0, $I$577)</f>
        <v>-9.2047949691968615E-5</v>
      </c>
    </row>
    <row r="578" spans="1:21" x14ac:dyDescent="0.25">
      <c r="A578">
        <v>109</v>
      </c>
      <c r="B578">
        <v>1999</v>
      </c>
      <c r="C578" s="2">
        <v>0</v>
      </c>
      <c r="D578" s="6">
        <v>1.8050799999999999E-2</v>
      </c>
      <c r="E578" s="6">
        <v>0.13633919999999999</v>
      </c>
      <c r="F578" s="6">
        <v>5.0262399999999999E-2</v>
      </c>
      <c r="G578" s="6">
        <v>0.85640260000000001</v>
      </c>
      <c r="H578" s="6">
        <v>0.1330461</v>
      </c>
      <c r="I578">
        <f>$C$578*LN($T$578)+(1-$C$578)*LN(1-$T$578)</f>
        <v>-1.0535139382754414E-2</v>
      </c>
      <c r="Q578">
        <f>1/(1+EXP(-(0 + SUMPRODUCT($K$2:$O$2,$D$578:$H$578))))</f>
        <v>1.0479839170700464E-2</v>
      </c>
      <c r="S578">
        <f>EXP(-(0 + SUMPRODUCT($K$2:$O$2,$D$578:$H$578)))</f>
        <v>94.421311693007667</v>
      </c>
      <c r="T578">
        <f>1/(1+$S$578)</f>
        <v>1.0479839170700464E-2</v>
      </c>
      <c r="U578">
        <f>IF(ISERROR($I$578), 0, $I$578)</f>
        <v>-1.0535139382754414E-2</v>
      </c>
    </row>
    <row r="579" spans="1:21" x14ac:dyDescent="0.25">
      <c r="A579">
        <v>109</v>
      </c>
      <c r="B579">
        <v>2000</v>
      </c>
      <c r="C579" s="2">
        <v>0</v>
      </c>
      <c r="D579" s="6">
        <v>-1.65469E-2</v>
      </c>
      <c r="E579" s="6">
        <v>0.17268520000000001</v>
      </c>
      <c r="F579" s="6">
        <v>5.1925300000000001E-2</v>
      </c>
      <c r="G579" s="6">
        <v>0.93006429999999995</v>
      </c>
      <c r="H579" s="6">
        <v>0.1216742</v>
      </c>
      <c r="I579">
        <f>$C$579*LN($T$579)+(1-$C$579)*LN(1-$T$579)</f>
        <v>-7.5661384537358588E-3</v>
      </c>
      <c r="Q579">
        <f>1/(1+EXP(-(0 + SUMPRODUCT($K$2:$O$2,$D$579:$H$579))))</f>
        <v>7.5375872809393405E-3</v>
      </c>
      <c r="S579">
        <f>EXP(-(0 + SUMPRODUCT($K$2:$O$2,$D$579:$H$579)))</f>
        <v>131.66844717390512</v>
      </c>
      <c r="T579">
        <f>1/(1+$S$579)</f>
        <v>7.5375872809393405E-3</v>
      </c>
      <c r="U579">
        <f>IF(ISERROR($I$579), 0, $I$579)</f>
        <v>-7.5661384537358588E-3</v>
      </c>
    </row>
    <row r="580" spans="1:21" x14ac:dyDescent="0.25">
      <c r="A580">
        <v>109</v>
      </c>
      <c r="B580">
        <v>2001</v>
      </c>
      <c r="C580" s="2">
        <v>0</v>
      </c>
      <c r="D580" s="6">
        <v>-1.06362E-2</v>
      </c>
      <c r="E580" s="6">
        <v>0.1729821</v>
      </c>
      <c r="F580" s="6">
        <v>4.6732900000000001E-2</v>
      </c>
      <c r="G580" s="6">
        <v>1.208404</v>
      </c>
      <c r="H580" s="6">
        <v>0.1121755</v>
      </c>
      <c r="I580">
        <f>$C$580*LN($T$580)+(1-$C$580)*LN(1-$T$580)</f>
        <v>-2.738384050794484E-3</v>
      </c>
      <c r="Q580">
        <f>1/(1+EXP(-(0 + SUMPRODUCT($K$2:$O$2,$D$580:$H$580))))</f>
        <v>2.7346380972562926E-3</v>
      </c>
      <c r="S580">
        <f>EXP(-(0 + SUMPRODUCT($K$2:$O$2,$D$580:$H$580)))</f>
        <v>364.6791006471081</v>
      </c>
      <c r="T580">
        <f>1/(1+$S$580)</f>
        <v>2.7346380972562926E-3</v>
      </c>
      <c r="U580">
        <f>IF(ISERROR($I$580), 0, $I$580)</f>
        <v>-2.738384050794484E-3</v>
      </c>
    </row>
    <row r="581" spans="1:21" x14ac:dyDescent="0.25">
      <c r="A581">
        <v>109</v>
      </c>
      <c r="B581">
        <v>2002</v>
      </c>
      <c r="C581" s="2">
        <v>0</v>
      </c>
      <c r="D581" s="6">
        <v>-2.0038299999999998E-2</v>
      </c>
      <c r="E581" s="6">
        <v>0.17040430000000001</v>
      </c>
      <c r="F581" s="6">
        <v>4.7879499999999998E-2</v>
      </c>
      <c r="G581" s="6">
        <v>1.099072</v>
      </c>
      <c r="H581" s="6">
        <v>0.1061054</v>
      </c>
      <c r="I581">
        <f>$C$581*LN($T$581)+(1-$C$581)*LN(1-$T$581)</f>
        <v>-4.2258177381216131E-3</v>
      </c>
      <c r="Q581">
        <f>1/(1+EXP(-(0 + SUMPRODUCT($K$2:$O$2,$D$581:$H$581))))</f>
        <v>4.2169015341828459E-3</v>
      </c>
      <c r="S581">
        <f>EXP(-(0 + SUMPRODUCT($K$2:$O$2,$D$581:$H$581)))</f>
        <v>236.1409414931432</v>
      </c>
      <c r="T581">
        <f>1/(1+$S$581)</f>
        <v>4.2169015341828459E-3</v>
      </c>
      <c r="U581">
        <f>IF(ISERROR($I$581), 0, $I$581)</f>
        <v>-4.2258177381216131E-3</v>
      </c>
    </row>
    <row r="582" spans="1:21" x14ac:dyDescent="0.25">
      <c r="A582">
        <v>109</v>
      </c>
      <c r="B582">
        <v>2003</v>
      </c>
      <c r="C582" s="2">
        <v>0</v>
      </c>
      <c r="D582" s="6">
        <v>-2.8357999999999999E-3</v>
      </c>
      <c r="E582" s="6">
        <v>0.18628520000000001</v>
      </c>
      <c r="F582" s="6">
        <v>5.1768700000000001E-2</v>
      </c>
      <c r="G582" s="6">
        <v>1.5176909999999999</v>
      </c>
      <c r="H582" s="6">
        <v>0.12690209999999999</v>
      </c>
      <c r="I582">
        <f>$C$582*LN($T$582)+(1-$C$582)*LN(1-$T$582)</f>
        <v>-7.0911655446787535E-4</v>
      </c>
      <c r="Q582">
        <f>1/(1+EXP(-(0 + SUMPRODUCT($K$2:$O$2,$D$582:$H$582))))</f>
        <v>7.0886519074290252E-4</v>
      </c>
      <c r="S582">
        <f>EXP(-(0 + SUMPRODUCT($K$2:$O$2,$D$582:$H$582)))</f>
        <v>1409.7054670747527</v>
      </c>
      <c r="T582">
        <f>1/(1+$S$582)</f>
        <v>7.0886519074290252E-4</v>
      </c>
      <c r="U582">
        <f>IF(ISERROR($I$582), 0, $I$582)</f>
        <v>-7.0911655446787535E-4</v>
      </c>
    </row>
    <row r="583" spans="1:21" x14ac:dyDescent="0.25">
      <c r="A583">
        <v>109</v>
      </c>
      <c r="B583">
        <v>2004</v>
      </c>
      <c r="C583" s="2">
        <v>0</v>
      </c>
      <c r="D583" s="6">
        <v>1.8041999999999999E-3</v>
      </c>
      <c r="E583" s="6">
        <v>0.21958720000000001</v>
      </c>
      <c r="F583" s="6">
        <v>5.6865699999999998E-2</v>
      </c>
      <c r="G583" s="6">
        <v>1.7935479999999999</v>
      </c>
      <c r="H583" s="6">
        <v>0.13297990000000001</v>
      </c>
      <c r="I583">
        <f>$C$583*LN($T$583)+(1-$C$583)*LN(1-$T$583)</f>
        <v>-2.0990830408783027E-4</v>
      </c>
      <c r="Q583">
        <f>1/(1+EXP(-(0 + SUMPRODUCT($K$2:$O$2,$D$583:$H$583))))</f>
        <v>2.0988627488111391E-4</v>
      </c>
      <c r="S583">
        <f>EXP(-(0 + SUMPRODUCT($K$2:$O$2,$D$583:$H$583)))</f>
        <v>4763.4849600881762</v>
      </c>
      <c r="T583">
        <f>1/(1+$S$583)</f>
        <v>2.0988627488111391E-4</v>
      </c>
      <c r="U583">
        <f>IF(ISERROR($I$583), 0, $I$583)</f>
        <v>-2.0990830408783027E-4</v>
      </c>
    </row>
    <row r="584" spans="1:21" x14ac:dyDescent="0.25">
      <c r="A584">
        <v>110</v>
      </c>
      <c r="B584">
        <v>1999</v>
      </c>
      <c r="C584" s="2">
        <v>0</v>
      </c>
      <c r="D584" s="6">
        <v>2.3246599999999999E-2</v>
      </c>
      <c r="E584" s="6">
        <v>0.18534610000000001</v>
      </c>
      <c r="F584" s="6">
        <v>7.3939099999999994E-2</v>
      </c>
      <c r="G584" s="6">
        <v>1.7381629999999999</v>
      </c>
      <c r="H584" s="6">
        <v>0.16037560000000001</v>
      </c>
      <c r="I584">
        <f>$C$584*LN($T$584)+(1-$C$584)*LN(1-$T$584)</f>
        <v>-1.9993177354754533E-4</v>
      </c>
      <c r="Q584">
        <f>1/(1+EXP(-(0 + SUMPRODUCT($K$2:$O$2,$D$584:$H$584))))</f>
        <v>1.9991178852241172E-4</v>
      </c>
      <c r="S584">
        <f>EXP(-(0 + SUMPRODUCT($K$2:$O$2,$D$584:$H$584)))</f>
        <v>5001.2062600269919</v>
      </c>
      <c r="T584">
        <f>1/(1+$S$584)</f>
        <v>1.9991178852241172E-4</v>
      </c>
      <c r="U584">
        <f>IF(ISERROR($I$584), 0, $I$584)</f>
        <v>-1.9993177354754533E-4</v>
      </c>
    </row>
    <row r="585" spans="1:21" x14ac:dyDescent="0.25">
      <c r="A585">
        <v>110</v>
      </c>
      <c r="B585">
        <v>2000</v>
      </c>
      <c r="C585" s="2">
        <v>0</v>
      </c>
      <c r="D585" s="6">
        <v>6.0369300000000001E-2</v>
      </c>
      <c r="E585" s="6">
        <v>0.10045750000000001</v>
      </c>
      <c r="F585" s="6">
        <v>6.8464899999999995E-2</v>
      </c>
      <c r="G585" s="6">
        <v>1.117737</v>
      </c>
      <c r="H585" s="6">
        <v>0.17065710000000001</v>
      </c>
      <c r="I585">
        <f>$C$585*LN($T$585)+(1-$C$585)*LN(1-$T$585)</f>
        <v>-2.7436135034610747E-3</v>
      </c>
      <c r="Q585">
        <f>1/(1+EXP(-(0 + SUMPRODUCT($K$2:$O$2,$D$585:$H$585))))</f>
        <v>2.7398532356262008E-3</v>
      </c>
      <c r="S585">
        <f>EXP(-(0 + SUMPRODUCT($K$2:$O$2,$D$585:$H$585)))</f>
        <v>363.98305347054378</v>
      </c>
      <c r="T585">
        <f>1/(1+$S$585)</f>
        <v>2.7398532356262008E-3</v>
      </c>
      <c r="U585">
        <f>IF(ISERROR($I$585), 0, $I$585)</f>
        <v>-2.7436135034610747E-3</v>
      </c>
    </row>
    <row r="586" spans="1:21" x14ac:dyDescent="0.25">
      <c r="A586">
        <v>110</v>
      </c>
      <c r="B586">
        <v>2001</v>
      </c>
      <c r="C586" s="2">
        <v>0</v>
      </c>
      <c r="D586" s="6">
        <v>3.2318E-2</v>
      </c>
      <c r="E586" s="6">
        <v>0.1836227</v>
      </c>
      <c r="F586" s="6">
        <v>4.58736E-2</v>
      </c>
      <c r="G586" s="6">
        <v>1.1213249999999999</v>
      </c>
      <c r="H586" s="6">
        <v>0.11288570000000001</v>
      </c>
      <c r="I586">
        <f>$C$586*LN($T$586)+(1-$C$586)*LN(1-$T$586)</f>
        <v>-3.9267886459758228E-3</v>
      </c>
      <c r="Q586">
        <f>1/(1+EXP(-(0 + SUMPRODUCT($K$2:$O$2,$D$586:$H$586))))</f>
        <v>3.919088893171844E-3</v>
      </c>
      <c r="S586">
        <f>EXP(-(0 + SUMPRODUCT($K$2:$O$2,$D$586:$H$586)))</f>
        <v>254.16134674625053</v>
      </c>
      <c r="T586">
        <f>1/(1+$S$586)</f>
        <v>3.919088893171844E-3</v>
      </c>
      <c r="U586">
        <f>IF(ISERROR($I$586), 0, $I$586)</f>
        <v>-3.9267886459758228E-3</v>
      </c>
    </row>
    <row r="587" spans="1:21" x14ac:dyDescent="0.25">
      <c r="A587">
        <v>110</v>
      </c>
      <c r="B587">
        <v>2002</v>
      </c>
      <c r="C587" s="2">
        <v>0</v>
      </c>
      <c r="D587" s="6">
        <v>3.5016100000000001E-2</v>
      </c>
      <c r="E587" s="6">
        <v>0.21394879999999999</v>
      </c>
      <c r="F587" s="6">
        <v>5.4490700000000003E-2</v>
      </c>
      <c r="G587" s="6">
        <v>1.03077</v>
      </c>
      <c r="H587" s="6">
        <v>0.16580439999999999</v>
      </c>
      <c r="I587">
        <f>$C$587*LN($T$587)+(1-$C$587)*LN(1-$T$587)</f>
        <v>-4.3382421842383763E-3</v>
      </c>
      <c r="Q587">
        <f>1/(1+EXP(-(0 + SUMPRODUCT($K$2:$O$2,$D$587:$H$587))))</f>
        <v>4.3288456047373631E-3</v>
      </c>
      <c r="S587">
        <f>EXP(-(0 + SUMPRODUCT($K$2:$O$2,$D$587:$H$587)))</f>
        <v>230.00846999616456</v>
      </c>
      <c r="T587">
        <f>1/(1+$S$587)</f>
        <v>4.3288456047373631E-3</v>
      </c>
      <c r="U587">
        <f>IF(ISERROR($I$587), 0, $I$587)</f>
        <v>-4.3382421842383763E-3</v>
      </c>
    </row>
    <row r="588" spans="1:21" x14ac:dyDescent="0.25">
      <c r="A588">
        <v>110</v>
      </c>
      <c r="B588">
        <v>2003</v>
      </c>
      <c r="C588" s="2">
        <v>0</v>
      </c>
      <c r="D588" s="6">
        <v>0.1842828</v>
      </c>
      <c r="E588" s="6">
        <v>0.2293656</v>
      </c>
      <c r="F588" s="6">
        <v>2.1500999999999999E-2</v>
      </c>
      <c r="G588" s="6">
        <v>1.1440380000000001</v>
      </c>
      <c r="H588" s="6">
        <v>0.16646250000000001</v>
      </c>
      <c r="I588">
        <f>$C$588*LN($T$588)+(1-$C$588)*LN(1-$T$588)</f>
        <v>-4.5161166574823868E-3</v>
      </c>
      <c r="Q588">
        <f>1/(1+EXP(-(0 + SUMPRODUCT($K$2:$O$2,$D$588:$H$588))))</f>
        <v>4.5059343366003202E-3</v>
      </c>
      <c r="S588">
        <f>EXP(-(0 + SUMPRODUCT($K$2:$O$2,$D$588:$H$588)))</f>
        <v>220.92955451598732</v>
      </c>
      <c r="T588">
        <f>1/(1+$S$588)</f>
        <v>4.5059343366003202E-3</v>
      </c>
      <c r="U588">
        <f>IF(ISERROR($I$588), 0, $I$588)</f>
        <v>-4.5161166574823868E-3</v>
      </c>
    </row>
    <row r="589" spans="1:21" x14ac:dyDescent="0.25">
      <c r="A589">
        <v>110</v>
      </c>
      <c r="B589">
        <v>2004</v>
      </c>
      <c r="C589" s="2">
        <v>0</v>
      </c>
      <c r="D589" s="6">
        <v>3.61181E-2</v>
      </c>
      <c r="E589" s="6">
        <v>0.2140772</v>
      </c>
      <c r="F589" s="6">
        <v>5.11963E-2</v>
      </c>
      <c r="G589" s="6">
        <v>0.68274619999999997</v>
      </c>
      <c r="H589" s="6">
        <v>0.12564790000000001</v>
      </c>
      <c r="I589">
        <f>$C$589*LN($T$589)+(1-$C$589)*LN(1-$T$589)</f>
        <v>-1.9852606122576704E-2</v>
      </c>
      <c r="Q589">
        <f>1/(1+EXP(-(0 + SUMPRODUCT($K$2:$O$2,$D$589:$H$589))))</f>
        <v>1.9656840762231613E-2</v>
      </c>
      <c r="S589">
        <f>EXP(-(0 + SUMPRODUCT($K$2:$O$2,$D$589:$H$589)))</f>
        <v>49.872874847792758</v>
      </c>
      <c r="T589">
        <f>1/(1+$S$589)</f>
        <v>1.9656840762231613E-2</v>
      </c>
      <c r="U589">
        <f>IF(ISERROR($I$589), 0, $I$589)</f>
        <v>-1.9852606122576704E-2</v>
      </c>
    </row>
    <row r="590" spans="1:21" x14ac:dyDescent="0.25">
      <c r="A590">
        <v>111</v>
      </c>
      <c r="B590">
        <v>1999</v>
      </c>
      <c r="C590" s="2">
        <v>0</v>
      </c>
      <c r="D590" s="6">
        <v>0.26492520000000003</v>
      </c>
      <c r="E590" s="6">
        <v>0.17964060000000001</v>
      </c>
      <c r="F590" s="6">
        <v>5.4595299999999999E-2</v>
      </c>
      <c r="G590" s="6">
        <v>0.52238709999999999</v>
      </c>
      <c r="H590" s="6">
        <v>0.26024259999999999</v>
      </c>
      <c r="I590">
        <f>$C$590*LN($T$590)+(1-$C$590)*LN(1-$T$590)</f>
        <v>-2.9025201146048125E-2</v>
      </c>
      <c r="Q590">
        <f>1/(1+EXP(-(0 + SUMPRODUCT($K$2:$O$2,$D$590:$H$590))))</f>
        <v>2.860801603312018E-2</v>
      </c>
      <c r="S590">
        <f>EXP(-(0 + SUMPRODUCT($K$2:$O$2,$D$590:$H$590)))</f>
        <v>33.955237680315761</v>
      </c>
      <c r="T590">
        <f>1/(1+$S$590)</f>
        <v>2.860801603312018E-2</v>
      </c>
      <c r="U590">
        <f>IF(ISERROR($I$590), 0, $I$590)</f>
        <v>-2.9025201146048125E-2</v>
      </c>
    </row>
    <row r="591" spans="1:21" x14ac:dyDescent="0.25">
      <c r="A591">
        <v>111</v>
      </c>
      <c r="B591">
        <v>2000</v>
      </c>
      <c r="C591" s="2">
        <v>0</v>
      </c>
      <c r="D591" s="6">
        <v>0.33338980000000001</v>
      </c>
      <c r="E591" s="6">
        <v>0.20068130000000001</v>
      </c>
      <c r="F591" s="6">
        <v>5.2483700000000001E-2</v>
      </c>
      <c r="G591" s="6">
        <v>0.65995219999999999</v>
      </c>
      <c r="H591" s="6">
        <v>0.2452992</v>
      </c>
      <c r="I591">
        <f>$C$591*LN($T$591)+(1-$C$591)*LN(1-$T$591)</f>
        <v>-1.7893654150669441E-2</v>
      </c>
      <c r="Q591">
        <f>1/(1+EXP(-(0 + SUMPRODUCT($K$2:$O$2,$D$591:$H$591))))</f>
        <v>1.7734513338491454E-2</v>
      </c>
      <c r="S591">
        <f>EXP(-(0 + SUMPRODUCT($K$2:$O$2,$D$591:$H$591)))</f>
        <v>55.387225344919599</v>
      </c>
      <c r="T591">
        <f>1/(1+$S$591)</f>
        <v>1.7734513338491454E-2</v>
      </c>
      <c r="U591">
        <f>IF(ISERROR($I$591), 0, $I$591)</f>
        <v>-1.7893654150669441E-2</v>
      </c>
    </row>
    <row r="592" spans="1:21" x14ac:dyDescent="0.25">
      <c r="A592">
        <v>111</v>
      </c>
      <c r="B592">
        <v>2001</v>
      </c>
      <c r="C592" s="2">
        <v>0</v>
      </c>
      <c r="D592" s="6">
        <v>0.25214300000000001</v>
      </c>
      <c r="E592" s="6">
        <v>0.21431729999999999</v>
      </c>
      <c r="F592" s="6">
        <v>4.8804899999999998E-2</v>
      </c>
      <c r="G592" s="6">
        <v>1.153918</v>
      </c>
      <c r="H592" s="6">
        <v>0.23602310000000001</v>
      </c>
      <c r="I592">
        <f>$C$592*LN($T$592)+(1-$C$592)*LN(1-$T$592)</f>
        <v>-2.6002012547029192E-3</v>
      </c>
      <c r="Q592">
        <f>1/(1+EXP(-(0 + SUMPRODUCT($K$2:$O$2,$D$592:$H$592))))</f>
        <v>2.5968236595304141E-3</v>
      </c>
      <c r="S592">
        <f>EXP(-(0 + SUMPRODUCT($K$2:$O$2,$D$592:$H$592)))</f>
        <v>384.08583219733561</v>
      </c>
      <c r="T592">
        <f>1/(1+$S$592)</f>
        <v>2.5968236595304141E-3</v>
      </c>
      <c r="U592">
        <f>IF(ISERROR($I$592), 0, $I$592)</f>
        <v>-2.6002012547029192E-3</v>
      </c>
    </row>
    <row r="593" spans="1:21" x14ac:dyDescent="0.25">
      <c r="A593">
        <v>111</v>
      </c>
      <c r="B593">
        <v>2002</v>
      </c>
      <c r="C593" s="2">
        <v>0</v>
      </c>
      <c r="D593" s="6">
        <v>0.26672889999999999</v>
      </c>
      <c r="E593" s="6">
        <v>0.25756180000000001</v>
      </c>
      <c r="F593" s="6">
        <v>5.4314500000000002E-2</v>
      </c>
      <c r="G593" s="6">
        <v>1.1299129999999999</v>
      </c>
      <c r="H593" s="6">
        <v>0.22516</v>
      </c>
      <c r="I593">
        <f>$C$593*LN($T$593)+(1-$C$593)*LN(1-$T$593)</f>
        <v>-2.6225782415506852E-3</v>
      </c>
      <c r="Q593">
        <f>1/(1+EXP(-(0 + SUMPRODUCT($K$2:$O$2,$D$593:$H$593))))</f>
        <v>2.6191422875764918E-3</v>
      </c>
      <c r="S593">
        <f>EXP(-(0 + SUMPRODUCT($K$2:$O$2,$D$593:$H$593)))</f>
        <v>380.80438105380904</v>
      </c>
      <c r="T593">
        <f>1/(1+$S$593)</f>
        <v>2.6191422875764918E-3</v>
      </c>
      <c r="U593">
        <f>IF(ISERROR($I$593), 0, $I$593)</f>
        <v>-2.6225782415506852E-3</v>
      </c>
    </row>
    <row r="594" spans="1:21" x14ac:dyDescent="0.25">
      <c r="A594">
        <v>111</v>
      </c>
      <c r="B594">
        <v>2003</v>
      </c>
      <c r="C594" s="2">
        <v>0</v>
      </c>
      <c r="D594" s="6">
        <v>0.2188244</v>
      </c>
      <c r="E594" s="6">
        <v>0.27405489999999999</v>
      </c>
      <c r="F594" s="6">
        <v>6.5199199999999999E-2</v>
      </c>
      <c r="G594" s="6">
        <v>1.102619</v>
      </c>
      <c r="H594" s="6">
        <v>0.20759</v>
      </c>
      <c r="I594">
        <f>$C$594*LN($T$594)+(1-$C$594)*LN(1-$T$594)</f>
        <v>-2.53635583195887E-3</v>
      </c>
      <c r="Q594">
        <f>1/(1+EXP(-(0 + SUMPRODUCT($K$2:$O$2,$D$594:$H$594))))</f>
        <v>2.5331419992210922E-3</v>
      </c>
      <c r="S594">
        <f>EXP(-(0 + SUMPRODUCT($K$2:$O$2,$D$594:$H$594)))</f>
        <v>393.76665749787691</v>
      </c>
      <c r="T594">
        <f>1/(1+$S$594)</f>
        <v>2.5331419992210922E-3</v>
      </c>
      <c r="U594">
        <f>IF(ISERROR($I$594), 0, $I$594)</f>
        <v>-2.53635583195887E-3</v>
      </c>
    </row>
    <row r="595" spans="1:21" x14ac:dyDescent="0.25">
      <c r="A595">
        <v>111</v>
      </c>
      <c r="B595">
        <v>2004</v>
      </c>
      <c r="C595" s="2">
        <v>0</v>
      </c>
      <c r="D595" s="6">
        <v>0.23000989999999999</v>
      </c>
      <c r="E595" s="6">
        <v>0.24918660000000001</v>
      </c>
      <c r="F595" s="6">
        <v>5.0504399999999998E-2</v>
      </c>
      <c r="G595" s="6">
        <v>1.1923189999999999</v>
      </c>
      <c r="H595" s="6">
        <v>0.16193630000000001</v>
      </c>
      <c r="I595">
        <f>$C$595*LN($T$595)+(1-$C$595)*LN(1-$T$595)</f>
        <v>-2.4703974743000494E-3</v>
      </c>
      <c r="Q595">
        <f>1/(1+EXP(-(0 + SUMPRODUCT($K$2:$O$2,$D$595:$H$595))))</f>
        <v>2.4673485536583196E-3</v>
      </c>
      <c r="S595">
        <f>EXP(-(0 + SUMPRODUCT($K$2:$O$2,$D$595:$H$595)))</f>
        <v>404.29336583487861</v>
      </c>
      <c r="T595">
        <f>1/(1+$S$595)</f>
        <v>2.4673485536583196E-3</v>
      </c>
      <c r="U595">
        <f>IF(ISERROR($I$595), 0, $I$595)</f>
        <v>-2.4703974743000494E-3</v>
      </c>
    </row>
    <row r="596" spans="1:21" x14ac:dyDescent="0.25">
      <c r="A596">
        <v>112</v>
      </c>
      <c r="B596">
        <v>2001</v>
      </c>
      <c r="C596" s="2">
        <v>0</v>
      </c>
      <c r="D596" s="6">
        <v>0.30181910000000001</v>
      </c>
      <c r="E596" s="6">
        <v>0.34838940000000002</v>
      </c>
      <c r="F596" s="6">
        <v>3.9652899999999998E-2</v>
      </c>
      <c r="G596" s="6">
        <v>2.9498410000000002</v>
      </c>
      <c r="H596" s="6">
        <v>0.20762330000000001</v>
      </c>
      <c r="I596">
        <f>$C$596*LN($T$596)+(1-$C$596)*LN(1-$T$596)</f>
        <v>-2.1484372077630509E-6</v>
      </c>
      <c r="Q596">
        <f>1/(1+EXP(-(0 + SUMPRODUCT($K$2:$O$2,$D$596:$H$596))))</f>
        <v>2.1484348998837968E-6</v>
      </c>
      <c r="S596">
        <f>EXP(-(0 + SUMPRODUCT($K$2:$O$2,$D$596:$H$596)))</f>
        <v>465454.10876503051</v>
      </c>
      <c r="T596">
        <f>1/(1+$S$596)</f>
        <v>2.1484348998837968E-6</v>
      </c>
      <c r="U596">
        <f>IF(ISERROR($I$596), 0, $I$596)</f>
        <v>-2.1484372077630509E-6</v>
      </c>
    </row>
    <row r="597" spans="1:21" x14ac:dyDescent="0.25">
      <c r="A597">
        <v>112</v>
      </c>
      <c r="B597">
        <v>2002</v>
      </c>
      <c r="C597" s="2">
        <v>0</v>
      </c>
      <c r="D597" s="6">
        <v>0.3431958</v>
      </c>
      <c r="E597" s="6">
        <v>0.36938019999999999</v>
      </c>
      <c r="F597" s="6">
        <v>7.5193999999999997E-2</v>
      </c>
      <c r="G597" s="6">
        <v>2.9059970000000002</v>
      </c>
      <c r="H597" s="6">
        <v>0.34600209999999998</v>
      </c>
      <c r="I597">
        <f>$C$597*LN($T$597)+(1-$C$597)*LN(1-$T$597)</f>
        <v>-1.1311115753990821E-6</v>
      </c>
      <c r="Q597">
        <f>1/(1+EXP(-(0 + SUMPRODUCT($K$2:$O$2,$D$597:$H$597))))</f>
        <v>1.1311109356754391E-6</v>
      </c>
      <c r="S597">
        <f>EXP(-(0 + SUMPRODUCT($K$2:$O$2,$D$597:$H$597)))</f>
        <v>884085.58112995198</v>
      </c>
      <c r="T597">
        <f>1/(1+$S$597)</f>
        <v>1.1311109356754391E-6</v>
      </c>
      <c r="U597">
        <f>IF(ISERROR($I$597), 0, $I$597)</f>
        <v>-1.1311115753990821E-6</v>
      </c>
    </row>
    <row r="598" spans="1:21" x14ac:dyDescent="0.25">
      <c r="A598">
        <v>112</v>
      </c>
      <c r="B598">
        <v>2003</v>
      </c>
      <c r="C598" s="2">
        <v>0</v>
      </c>
      <c r="D598" s="6">
        <v>0.39176080000000002</v>
      </c>
      <c r="E598" s="6">
        <v>0.44661600000000001</v>
      </c>
      <c r="F598" s="6">
        <v>7.3511800000000002E-2</v>
      </c>
      <c r="G598" s="6">
        <v>3.4362590000000002</v>
      </c>
      <c r="H598" s="6">
        <v>0.34574110000000002</v>
      </c>
      <c r="I598">
        <f>$C$598*LN($T$598)+(1-$C$598)*LN(1-$T$598)</f>
        <v>-1.3154501320785574E-7</v>
      </c>
      <c r="Q598">
        <f>1/(1+EXP(-(0 + SUMPRODUCT($K$2:$O$2,$D$598:$H$598))))</f>
        <v>1.3154500453840976E-7</v>
      </c>
      <c r="S598">
        <f>EXP(-(0 + SUMPRODUCT($K$2:$O$2,$D$598:$H$598)))</f>
        <v>7601960.0437430972</v>
      </c>
      <c r="T598">
        <f>1/(1+$S$598)</f>
        <v>1.3154500453840976E-7</v>
      </c>
      <c r="U598">
        <f>IF(ISERROR($I$598), 0, $I$598)</f>
        <v>-1.3154501320785574E-7</v>
      </c>
    </row>
    <row r="599" spans="1:21" x14ac:dyDescent="0.25">
      <c r="A599">
        <v>112</v>
      </c>
      <c r="B599">
        <v>2004</v>
      </c>
      <c r="C599" s="2">
        <v>0</v>
      </c>
      <c r="D599" s="6">
        <v>0.38178119999999999</v>
      </c>
      <c r="E599" s="6">
        <v>0.49515959999999998</v>
      </c>
      <c r="F599" s="6">
        <v>5.9994800000000001E-2</v>
      </c>
      <c r="G599" s="6">
        <v>3.6629200000000002</v>
      </c>
      <c r="H599" s="6">
        <v>0.35675279999999998</v>
      </c>
      <c r="I599">
        <f>$C$599*LN($T$599)+(1-$C$599)*LN(1-$T$599)</f>
        <v>-6.02497413457978E-8</v>
      </c>
      <c r="Q599">
        <f>1/(1+EXP(-(0 + SUMPRODUCT($K$2:$O$2,$D$599:$H$599))))</f>
        <v>6.0249739538260129E-8</v>
      </c>
      <c r="S599">
        <f>EXP(-(0 + SUMPRODUCT($K$2:$O$2,$D$599:$H$599)))</f>
        <v>16597581.125064198</v>
      </c>
      <c r="T599">
        <f>1/(1+$S$599)</f>
        <v>6.0249739538260129E-8</v>
      </c>
      <c r="U599">
        <f>IF(ISERROR($I$599), 0, $I$599)</f>
        <v>-6.02497413457978E-8</v>
      </c>
    </row>
    <row r="600" spans="1:21" x14ac:dyDescent="0.25">
      <c r="A600">
        <v>113</v>
      </c>
      <c r="B600">
        <v>1999</v>
      </c>
      <c r="C600" s="2">
        <v>0</v>
      </c>
      <c r="D600" s="6">
        <v>0.2930275</v>
      </c>
      <c r="E600" s="6">
        <v>0.3257507</v>
      </c>
      <c r="F600" s="6">
        <v>7.0268300000000006E-2</v>
      </c>
      <c r="G600" s="6">
        <v>3.6522459999999999</v>
      </c>
      <c r="H600" s="6">
        <v>0.81283019999999995</v>
      </c>
      <c r="I600">
        <f>$C$600*LN($T$600)+(1-$C$600)*LN(1-$T$600)</f>
        <v>-2.2685209412913376E-8</v>
      </c>
      <c r="Q600">
        <f>1/(1+EXP(-(0 + SUMPRODUCT($K$2:$O$2,$D$600:$H$600))))</f>
        <v>2.2685209140942072E-8</v>
      </c>
      <c r="S600">
        <f>EXP(-(0 + SUMPRODUCT($K$2:$O$2,$D$600:$H$600)))</f>
        <v>44081585.102515079</v>
      </c>
      <c r="T600">
        <f>1/(1+$S$600)</f>
        <v>2.2685209140942072E-8</v>
      </c>
      <c r="U600">
        <f>IF(ISERROR($I$600), 0, $I$600)</f>
        <v>-2.2685209412913376E-8</v>
      </c>
    </row>
    <row r="601" spans="1:21" x14ac:dyDescent="0.25">
      <c r="A601">
        <v>113</v>
      </c>
      <c r="B601">
        <v>2000</v>
      </c>
      <c r="C601" s="2">
        <v>0</v>
      </c>
      <c r="D601" s="6">
        <v>0.2814277</v>
      </c>
      <c r="E601" s="6">
        <v>0.32765519999999998</v>
      </c>
      <c r="F601" s="6">
        <v>5.87786E-2</v>
      </c>
      <c r="G601" s="6">
        <v>3.2800410000000002</v>
      </c>
      <c r="H601" s="6">
        <v>1.0578620000000001</v>
      </c>
      <c r="I601">
        <f>$C$601*LN($T$601)+(1-$C$601)*LN(1-$T$601)</f>
        <v>-6.9417486281629768E-8</v>
      </c>
      <c r="Q601">
        <f>1/(1+EXP(-(0 + SUMPRODUCT($K$2:$O$2,$D$601:$H$601))))</f>
        <v>6.9417483869341953E-8</v>
      </c>
      <c r="S601">
        <f>EXP(-(0 + SUMPRODUCT($K$2:$O$2,$D$601:$H$601)))</f>
        <v>14405591.716126194</v>
      </c>
      <c r="T601">
        <f>1/(1+$S$601)</f>
        <v>6.9417483869341953E-8</v>
      </c>
      <c r="U601">
        <f>IF(ISERROR($I$601), 0, $I$601)</f>
        <v>-6.9417486281629768E-8</v>
      </c>
    </row>
    <row r="602" spans="1:21" x14ac:dyDescent="0.25">
      <c r="A602">
        <v>113</v>
      </c>
      <c r="B602">
        <v>2001</v>
      </c>
      <c r="C602" s="2">
        <v>0</v>
      </c>
      <c r="D602" s="6">
        <v>0.29449799999999998</v>
      </c>
      <c r="E602" s="6">
        <v>0.3014309</v>
      </c>
      <c r="F602" s="6">
        <v>5.4091800000000002E-2</v>
      </c>
      <c r="G602" s="6">
        <v>3.3779240000000001</v>
      </c>
      <c r="H602" s="6">
        <v>0.87948550000000003</v>
      </c>
      <c r="I602">
        <f>$C$602*LN($T$602)+(1-$C$602)*LN(1-$T$602)</f>
        <v>-7.5773166170217021E-8</v>
      </c>
      <c r="Q602">
        <f>1/(1+EXP(-(0 + SUMPRODUCT($K$2:$O$2,$D$602:$H$602))))</f>
        <v>7.5773163319854327E-8</v>
      </c>
      <c r="S602">
        <f>EXP(-(0 + SUMPRODUCT($K$2:$O$2,$D$602:$H$602)))</f>
        <v>13197283.581861673</v>
      </c>
      <c r="T602">
        <f>1/(1+$S$602)</f>
        <v>7.5773163319854327E-8</v>
      </c>
      <c r="U602">
        <f>IF(ISERROR($I$602), 0, $I$602)</f>
        <v>-7.5773166170217021E-8</v>
      </c>
    </row>
    <row r="603" spans="1:21" x14ac:dyDescent="0.25">
      <c r="A603">
        <v>113</v>
      </c>
      <c r="B603">
        <v>2002</v>
      </c>
      <c r="C603" s="2">
        <v>0</v>
      </c>
      <c r="D603" s="6">
        <v>0.3393466</v>
      </c>
      <c r="E603" s="6">
        <v>0.32985720000000002</v>
      </c>
      <c r="F603" s="6">
        <v>5.7074699999999999E-2</v>
      </c>
      <c r="G603" s="6">
        <v>2.7819980000000002</v>
      </c>
      <c r="H603" s="6">
        <v>0.82033500000000004</v>
      </c>
      <c r="I603">
        <f>$C$603*LN($T$603)+(1-$C$603)*LN(1-$T$603)</f>
        <v>-8.8698831204305203E-7</v>
      </c>
      <c r="Q603">
        <f>1/(1+EXP(-(0 + SUMPRODUCT($K$2:$O$2,$D$603:$H$603))))</f>
        <v>8.8698791868527215E-7</v>
      </c>
      <c r="S603">
        <f>EXP(-(0 + SUMPRODUCT($K$2:$O$2,$D$603:$H$603)))</f>
        <v>1127410.0717113698</v>
      </c>
      <c r="T603">
        <f>1/(1+$S$603)</f>
        <v>8.8698791868527215E-7</v>
      </c>
      <c r="U603">
        <f>IF(ISERROR($I$603), 0, $I$603)</f>
        <v>-8.8698831204305203E-7</v>
      </c>
    </row>
    <row r="604" spans="1:21" x14ac:dyDescent="0.25">
      <c r="A604">
        <v>113</v>
      </c>
      <c r="B604">
        <v>2003</v>
      </c>
      <c r="C604" s="2">
        <v>0</v>
      </c>
      <c r="D604" s="6">
        <v>0.34346169999999998</v>
      </c>
      <c r="E604" s="6">
        <v>0.36956260000000002</v>
      </c>
      <c r="F604" s="6">
        <v>5.9337599999999997E-2</v>
      </c>
      <c r="G604" s="6">
        <v>2.7084480000000002</v>
      </c>
      <c r="H604" s="6">
        <v>0.84414219999999995</v>
      </c>
      <c r="I604">
        <f>$C$604*LN($T$604)+(1-$C$604)*LN(1-$T$604)</f>
        <v>-1.060412233597693E-6</v>
      </c>
      <c r="Q604">
        <f>1/(1+EXP(-(0 + SUMPRODUCT($K$2:$O$2,$D$604:$H$604))))</f>
        <v>1.0604116713930531E-6</v>
      </c>
      <c r="S604">
        <f>EXP(-(0 + SUMPRODUCT($K$2:$O$2,$D$604:$H$604)))</f>
        <v>943028.98257866129</v>
      </c>
      <c r="T604">
        <f>1/(1+$S$604)</f>
        <v>1.0604116713930531E-6</v>
      </c>
      <c r="U604">
        <f>IF(ISERROR($I$604), 0, $I$604)</f>
        <v>-1.060412233597693E-6</v>
      </c>
    </row>
    <row r="605" spans="1:21" x14ac:dyDescent="0.25">
      <c r="A605">
        <v>113</v>
      </c>
      <c r="B605">
        <v>2004</v>
      </c>
      <c r="C605" s="2">
        <v>0</v>
      </c>
      <c r="D605" s="6">
        <v>0.1840388</v>
      </c>
      <c r="E605" s="6">
        <v>0.41632950000000002</v>
      </c>
      <c r="F605" s="6">
        <v>5.7843699999999998E-2</v>
      </c>
      <c r="G605" s="6">
        <v>2.3094999999999999</v>
      </c>
      <c r="H605" s="6">
        <v>0.81427910000000003</v>
      </c>
      <c r="I605">
        <f>$C$605*LN($T$605)+(1-$C$605)*LN(1-$T$605)</f>
        <v>-5.2911762986623328E-6</v>
      </c>
      <c r="Q605">
        <f>1/(1+EXP(-(0 + SUMPRODUCT($K$2:$O$2,$D$605:$H$605))))</f>
        <v>5.2911623003860059E-6</v>
      </c>
      <c r="S605">
        <f>EXP(-(0 + SUMPRODUCT($K$2:$O$2,$D$605:$H$605)))</f>
        <v>188993.39163433845</v>
      </c>
      <c r="T605">
        <f>1/(1+$S$605)</f>
        <v>5.2911623003860059E-6</v>
      </c>
      <c r="U605">
        <f>IF(ISERROR($I$605), 0, $I$605)</f>
        <v>-5.2911762986623328E-6</v>
      </c>
    </row>
    <row r="606" spans="1:21" x14ac:dyDescent="0.25">
      <c r="A606">
        <v>114</v>
      </c>
      <c r="B606">
        <v>1999</v>
      </c>
      <c r="C606" s="2">
        <v>0</v>
      </c>
      <c r="D606" s="6">
        <v>0.31787539999999997</v>
      </c>
      <c r="E606" s="6">
        <v>0.53144029999999998</v>
      </c>
      <c r="F606" s="6">
        <v>4.9519800000000003E-2</v>
      </c>
      <c r="G606" s="6">
        <v>1.8195079999999999</v>
      </c>
      <c r="H606" s="6">
        <v>0.40713870000000002</v>
      </c>
      <c r="I606">
        <f>$C$606*LN($T$606)+(1-$C$606)*LN(1-$T$606)</f>
        <v>-9.6512201858754552E-5</v>
      </c>
      <c r="Q606">
        <f>1/(1+EXP(-(0 + SUMPRODUCT($K$2:$O$2,$D$606:$H$606))))</f>
        <v>9.6507544705993692E-5</v>
      </c>
      <c r="S606">
        <f>EXP(-(0 + SUMPRODUCT($K$2:$O$2,$D$606:$H$606)))</f>
        <v>10360.884172335534</v>
      </c>
      <c r="T606">
        <f>1/(1+$S$606)</f>
        <v>9.6507544705993692E-5</v>
      </c>
      <c r="U606">
        <f>IF(ISERROR($I$606), 0, $I$606)</f>
        <v>-9.6512201858754552E-5</v>
      </c>
    </row>
    <row r="607" spans="1:21" x14ac:dyDescent="0.25">
      <c r="A607">
        <v>114</v>
      </c>
      <c r="B607">
        <v>2000</v>
      </c>
      <c r="C607" s="2">
        <v>0</v>
      </c>
      <c r="D607" s="6">
        <v>0.17634330000000001</v>
      </c>
      <c r="E607" s="6">
        <v>0.49806109999999998</v>
      </c>
      <c r="F607" s="6">
        <v>4.5883E-2</v>
      </c>
      <c r="G607" s="6">
        <v>1.7432030000000001</v>
      </c>
      <c r="H607" s="6">
        <v>0.34992420000000002</v>
      </c>
      <c r="I607">
        <f>$C$607*LN($T$607)+(1-$C$607)*LN(1-$T$607)</f>
        <v>-1.5530994416135141E-4</v>
      </c>
      <c r="Q607">
        <f>1/(1+EXP(-(0 + SUMPRODUCT($K$2:$O$2,$D$607:$H$607))))</f>
        <v>1.5529788419633243E-4</v>
      </c>
      <c r="S607">
        <f>EXP(-(0 + SUMPRODUCT($K$2:$O$2,$D$607:$H$607)))</f>
        <v>6438.2377602245297</v>
      </c>
      <c r="T607">
        <f>1/(1+$S$607)</f>
        <v>1.5529788419633243E-4</v>
      </c>
      <c r="U607">
        <f>IF(ISERROR($I$607), 0, $I$607)</f>
        <v>-1.5530994416135141E-4</v>
      </c>
    </row>
    <row r="608" spans="1:21" x14ac:dyDescent="0.25">
      <c r="A608">
        <v>114</v>
      </c>
      <c r="B608">
        <v>2001</v>
      </c>
      <c r="C608" s="2">
        <v>0</v>
      </c>
      <c r="D608" s="6">
        <v>0.24111099999999999</v>
      </c>
      <c r="E608" s="6">
        <v>0.4645302</v>
      </c>
      <c r="F608" s="6">
        <v>3.5814800000000001E-2</v>
      </c>
      <c r="G608" s="6">
        <v>1.317286</v>
      </c>
      <c r="H608" s="6">
        <v>0.33491510000000002</v>
      </c>
      <c r="I608">
        <f>$C$608*LN($T$608)+(1-$C$608)*LN(1-$T$608)</f>
        <v>-1.0653515203640266E-3</v>
      </c>
      <c r="Q608">
        <f>1/(1+EXP(-(0 + SUMPRODUCT($K$2:$O$2,$D$608:$H$608))))</f>
        <v>1.0647842349037439E-3</v>
      </c>
      <c r="S608">
        <f>EXP(-(0 + SUMPRODUCT($K$2:$O$2,$D$608:$H$608)))</f>
        <v>938.1574059982205</v>
      </c>
      <c r="T608">
        <f>1/(1+$S$608)</f>
        <v>1.0647842349037439E-3</v>
      </c>
      <c r="U608">
        <f>IF(ISERROR($I$608), 0, $I$608)</f>
        <v>-1.0653515203640266E-3</v>
      </c>
    </row>
    <row r="609" spans="1:21" x14ac:dyDescent="0.25">
      <c r="A609">
        <v>114</v>
      </c>
      <c r="B609">
        <v>2002</v>
      </c>
      <c r="C609" s="2">
        <v>0</v>
      </c>
      <c r="D609" s="6">
        <v>0.15268209999999999</v>
      </c>
      <c r="E609" s="6">
        <v>0.49582850000000001</v>
      </c>
      <c r="F609" s="6">
        <v>4.6219700000000002E-2</v>
      </c>
      <c r="G609" s="6">
        <v>1.678868</v>
      </c>
      <c r="H609" s="6">
        <v>0.38556829999999997</v>
      </c>
      <c r="I609">
        <f>$C$609*LN($T$609)+(1-$C$609)*LN(1-$T$609)</f>
        <v>-1.8437661612104257E-4</v>
      </c>
      <c r="Q609">
        <f>1/(1+EXP(-(0 + SUMPRODUCT($K$2:$O$2,$D$609:$H$609))))</f>
        <v>1.8435961979736435E-4</v>
      </c>
      <c r="S609">
        <f>EXP(-(0 + SUMPRODUCT($K$2:$O$2,$D$609:$H$609)))</f>
        <v>5423.1812881754286</v>
      </c>
      <c r="T609">
        <f>1/(1+$S$609)</f>
        <v>1.8435961979736435E-4</v>
      </c>
      <c r="U609">
        <f>IF(ISERROR($I$609), 0, $I$609)</f>
        <v>-1.8437661612104257E-4</v>
      </c>
    </row>
    <row r="610" spans="1:21" x14ac:dyDescent="0.25">
      <c r="A610">
        <v>115</v>
      </c>
      <c r="B610">
        <v>2001</v>
      </c>
      <c r="C610" s="2">
        <v>0</v>
      </c>
      <c r="D610" s="6">
        <v>2.9422400000000001E-2</v>
      </c>
      <c r="E610" s="6">
        <v>0.13125709999999999</v>
      </c>
      <c r="F610" s="6">
        <v>4.08426E-2</v>
      </c>
      <c r="G610" s="6">
        <v>0.70114699999999996</v>
      </c>
      <c r="H610" s="6">
        <v>0.1125867</v>
      </c>
      <c r="I610">
        <f>$C$610*LN($T$610)+(1-$C$610)*LN(1-$T$610)</f>
        <v>-2.3485674683807623E-2</v>
      </c>
      <c r="Q610">
        <f>1/(1+EXP(-(0 + SUMPRODUCT($K$2:$O$2,$D$610:$H$610))))</f>
        <v>2.3212032634895911E-2</v>
      </c>
      <c r="S610">
        <f>EXP(-(0 + SUMPRODUCT($K$2:$O$2,$D$610:$H$610)))</f>
        <v>42.081104344849386</v>
      </c>
      <c r="T610">
        <f>1/(1+$S$610)</f>
        <v>2.3212032634895911E-2</v>
      </c>
      <c r="U610">
        <f>IF(ISERROR($I$610), 0, $I$610)</f>
        <v>-2.3485674683807623E-2</v>
      </c>
    </row>
    <row r="611" spans="1:21" x14ac:dyDescent="0.25">
      <c r="A611">
        <v>115</v>
      </c>
      <c r="B611">
        <v>2002</v>
      </c>
      <c r="C611" s="2">
        <v>0</v>
      </c>
      <c r="D611" s="6">
        <v>3.3405600000000001E-2</v>
      </c>
      <c r="E611" s="6">
        <v>0.1206719</v>
      </c>
      <c r="F611" s="6">
        <v>4.6607900000000001E-2</v>
      </c>
      <c r="G611" s="6">
        <v>0.7455233</v>
      </c>
      <c r="H611" s="6">
        <v>0.1207448</v>
      </c>
      <c r="I611">
        <f>$C$611*LN($T$611)+(1-$C$611)*LN(1-$T$611)</f>
        <v>-1.8008010743409551E-2</v>
      </c>
      <c r="Q611">
        <f>1/(1+EXP(-(0 + SUMPRODUCT($K$2:$O$2,$D$611:$H$611))))</f>
        <v>1.7846835450202807E-2</v>
      </c>
      <c r="S611">
        <f>EXP(-(0 + SUMPRODUCT($K$2:$O$2,$D$611:$H$611)))</f>
        <v>55.032342696846918</v>
      </c>
      <c r="T611">
        <f>1/(1+$S$611)</f>
        <v>1.7846835450202807E-2</v>
      </c>
      <c r="U611">
        <f>IF(ISERROR($I$611), 0, $I$611)</f>
        <v>-1.8008010743409551E-2</v>
      </c>
    </row>
    <row r="612" spans="1:21" x14ac:dyDescent="0.25">
      <c r="A612">
        <v>115</v>
      </c>
      <c r="B612">
        <v>2003</v>
      </c>
      <c r="C612" s="2">
        <v>0</v>
      </c>
      <c r="D612" s="6">
        <v>3.9063000000000001E-2</v>
      </c>
      <c r="E612" s="6">
        <v>0.1227333</v>
      </c>
      <c r="F612" s="6">
        <v>3.4807900000000003E-2</v>
      </c>
      <c r="G612" s="6">
        <v>0.6266195</v>
      </c>
      <c r="H612" s="6">
        <v>0.10605680000000001</v>
      </c>
      <c r="I612">
        <f>$C$612*LN($T$612)+(1-$C$612)*LN(1-$T$612)</f>
        <v>-3.5129215825870856E-2</v>
      </c>
      <c r="Q612">
        <f>1/(1+EXP(-(0 + SUMPRODUCT($K$2:$O$2,$D$612:$H$612))))</f>
        <v>3.4519347182881535E-2</v>
      </c>
      <c r="S612">
        <f>EXP(-(0 + SUMPRODUCT($K$2:$O$2,$D$612:$H$612)))</f>
        <v>27.969261634701748</v>
      </c>
      <c r="T612">
        <f>1/(1+$S$612)</f>
        <v>3.4519347182881535E-2</v>
      </c>
      <c r="U612">
        <f>IF(ISERROR($I$612), 0, $I$612)</f>
        <v>-3.5129215825870856E-2</v>
      </c>
    </row>
    <row r="613" spans="1:21" x14ac:dyDescent="0.25">
      <c r="A613">
        <v>115</v>
      </c>
      <c r="B613">
        <v>2004</v>
      </c>
      <c r="C613" s="2">
        <v>0</v>
      </c>
      <c r="D613" s="6">
        <v>1.9379400000000001E-2</v>
      </c>
      <c r="E613" s="6">
        <v>0.12120690000000001</v>
      </c>
      <c r="F613" s="6">
        <v>4.32523E-2</v>
      </c>
      <c r="G613" s="6">
        <v>0.64137109999999997</v>
      </c>
      <c r="H613" s="6">
        <v>0.1222128</v>
      </c>
      <c r="I613">
        <f>$C$613*LN($T$613)+(1-$C$613)*LN(1-$T$613)</f>
        <v>-2.8328681967221468E-2</v>
      </c>
      <c r="Q613">
        <f>1/(1+EXP(-(0 + SUMPRODUCT($K$2:$O$2,$D$613:$H$613))))</f>
        <v>2.7931187201360664E-2</v>
      </c>
      <c r="S613">
        <f>EXP(-(0 + SUMPRODUCT($K$2:$O$2,$D$613:$H$613)))</f>
        <v>34.802273379603612</v>
      </c>
      <c r="T613">
        <f>1/(1+$S$613)</f>
        <v>2.7931187201360664E-2</v>
      </c>
      <c r="U613">
        <f>IF(ISERROR($I$613), 0, $I$613)</f>
        <v>-2.8328681967221468E-2</v>
      </c>
    </row>
    <row r="614" spans="1:21" x14ac:dyDescent="0.25">
      <c r="A614">
        <v>116</v>
      </c>
      <c r="B614">
        <v>1999</v>
      </c>
      <c r="C614" s="2">
        <v>0</v>
      </c>
      <c r="D614" s="6">
        <v>0.1168714</v>
      </c>
      <c r="E614" s="6">
        <v>0.25672719999999999</v>
      </c>
      <c r="F614" s="6">
        <v>4.3973100000000001E-2</v>
      </c>
      <c r="G614" s="6">
        <v>0.67510250000000005</v>
      </c>
      <c r="H614" s="6">
        <v>0.20282459999999999</v>
      </c>
      <c r="I614">
        <f>$C$614*LN($T$614)+(1-$C$614)*LN(1-$T$614)</f>
        <v>-1.8900000308132735E-2</v>
      </c>
      <c r="Q614">
        <f>1/(1+EXP(-(0 + SUMPRODUCT($K$2:$O$2,$D$614:$H$614))))</f>
        <v>1.8722515217273111E-2</v>
      </c>
      <c r="S614">
        <f>EXP(-(0 + SUMPRODUCT($K$2:$O$2,$D$614:$H$614)))</f>
        <v>52.411627038092355</v>
      </c>
      <c r="T614">
        <f>1/(1+$S$614)</f>
        <v>1.8722515217273111E-2</v>
      </c>
      <c r="U614">
        <f>IF(ISERROR($I$614), 0, $I$614)</f>
        <v>-1.8900000308132735E-2</v>
      </c>
    </row>
    <row r="615" spans="1:21" x14ac:dyDescent="0.25">
      <c r="A615">
        <v>116</v>
      </c>
      <c r="B615">
        <v>2000</v>
      </c>
      <c r="C615" s="2">
        <v>0</v>
      </c>
      <c r="D615" s="6">
        <v>7.8022599999999998E-2</v>
      </c>
      <c r="E615" s="6">
        <v>0.23043830000000001</v>
      </c>
      <c r="F615" s="6">
        <v>4.1231499999999997E-2</v>
      </c>
      <c r="G615" s="6">
        <v>0.44991029999999999</v>
      </c>
      <c r="H615" s="6">
        <v>0.21445639999999999</v>
      </c>
      <c r="I615">
        <f>$C$615*LN($T$615)+(1-$C$615)*LN(1-$T$615)</f>
        <v>-4.7152687329315317E-2</v>
      </c>
      <c r="Q615">
        <f>1/(1+EXP(-(0 + SUMPRODUCT($K$2:$O$2,$D$615:$H$615))))</f>
        <v>4.6058268345345967E-2</v>
      </c>
      <c r="S615">
        <f>EXP(-(0 + SUMPRODUCT($K$2:$O$2,$D$615:$H$615)))</f>
        <v>20.711628246680416</v>
      </c>
      <c r="T615">
        <f>1/(1+$S$615)</f>
        <v>4.6058268345345967E-2</v>
      </c>
      <c r="U615">
        <f>IF(ISERROR($I$615), 0, $I$615)</f>
        <v>-4.7152687329315317E-2</v>
      </c>
    </row>
    <row r="616" spans="1:21" x14ac:dyDescent="0.25">
      <c r="A616">
        <v>116</v>
      </c>
      <c r="B616">
        <v>2001</v>
      </c>
      <c r="C616" s="2">
        <v>0</v>
      </c>
      <c r="D616" s="6">
        <v>0.10858039999999999</v>
      </c>
      <c r="E616" s="6">
        <v>0.25206430000000002</v>
      </c>
      <c r="F616" s="6">
        <v>6.8795400000000007E-2</v>
      </c>
      <c r="G616" s="6">
        <v>0.65659270000000003</v>
      </c>
      <c r="H616" s="6">
        <v>0.28686529999999999</v>
      </c>
      <c r="I616">
        <f>$C$616*LN($T$616)+(1-$C$616)*LN(1-$T$616)</f>
        <v>-1.1947852837489552E-2</v>
      </c>
      <c r="Q616">
        <f>1/(1+EXP(-(0 + SUMPRODUCT($K$2:$O$2,$D$616:$H$616))))</f>
        <v>1.187676065841871E-2</v>
      </c>
      <c r="S616">
        <f>EXP(-(0 + SUMPRODUCT($K$2:$O$2,$D$616:$H$616)))</f>
        <v>83.198042611152658</v>
      </c>
      <c r="T616">
        <f>1/(1+$S$616)</f>
        <v>1.187676065841871E-2</v>
      </c>
      <c r="U616">
        <f>IF(ISERROR($I$616), 0, $I$616)</f>
        <v>-1.1947852837489552E-2</v>
      </c>
    </row>
    <row r="617" spans="1:21" x14ac:dyDescent="0.25">
      <c r="A617">
        <v>116</v>
      </c>
      <c r="B617">
        <v>2002</v>
      </c>
      <c r="C617" s="2">
        <v>0</v>
      </c>
      <c r="D617" s="6">
        <v>0.15005669999999999</v>
      </c>
      <c r="E617" s="6">
        <v>0.19283629999999999</v>
      </c>
      <c r="F617" s="6">
        <v>2.6139599999999999E-2</v>
      </c>
      <c r="G617" s="6">
        <v>0.69187080000000001</v>
      </c>
      <c r="H617" s="6">
        <v>0.1823449</v>
      </c>
      <c r="I617">
        <f>$C$617*LN($T$617)+(1-$C$617)*LN(1-$T$617)</f>
        <v>-2.5267190317324793E-2</v>
      </c>
      <c r="Q617">
        <f>1/(1+EXP(-(0 + SUMPRODUCT($K$2:$O$2,$D$617:$H$617))))</f>
        <v>2.495064652564075E-2</v>
      </c>
      <c r="S617">
        <f>EXP(-(0 + SUMPRODUCT($K$2:$O$2,$D$617:$H$617)))</f>
        <v>39.079121756317669</v>
      </c>
      <c r="T617">
        <f>1/(1+$S$617)</f>
        <v>2.495064652564075E-2</v>
      </c>
      <c r="U617">
        <f>IF(ISERROR($I$617), 0, $I$617)</f>
        <v>-2.5267190317324793E-2</v>
      </c>
    </row>
    <row r="618" spans="1:21" x14ac:dyDescent="0.25">
      <c r="A618">
        <v>116</v>
      </c>
      <c r="B618">
        <v>2003</v>
      </c>
      <c r="C618" s="2">
        <v>0</v>
      </c>
      <c r="D618" s="6">
        <v>0.1831999</v>
      </c>
      <c r="E618" s="6">
        <v>0.1752071</v>
      </c>
      <c r="F618" s="6">
        <v>3.1142699999999999E-2</v>
      </c>
      <c r="G618" s="6">
        <v>0.40645799999999999</v>
      </c>
      <c r="H618" s="6">
        <v>0.18748890000000001</v>
      </c>
      <c r="I618">
        <f>$C$618*LN($T$618)+(1-$C$618)*LN(1-$T$618)</f>
        <v>-7.2854395473490291E-2</v>
      </c>
      <c r="Q618">
        <f>1/(1+EXP(-(0 + SUMPRODUCT($K$2:$O$2,$D$618:$H$618))))</f>
        <v>7.0263806030946091E-2</v>
      </c>
      <c r="S618">
        <f>EXP(-(0 + SUMPRODUCT($K$2:$O$2,$D$618:$H$618)))</f>
        <v>13.232078455294221</v>
      </c>
      <c r="T618">
        <f>1/(1+$S$618)</f>
        <v>7.0263806030946091E-2</v>
      </c>
      <c r="U618">
        <f>IF(ISERROR($I$618), 0, $I$618)</f>
        <v>-7.2854395473490291E-2</v>
      </c>
    </row>
    <row r="619" spans="1:21" x14ac:dyDescent="0.25">
      <c r="A619">
        <v>116</v>
      </c>
      <c r="B619">
        <v>2004</v>
      </c>
      <c r="C619" s="2">
        <v>0</v>
      </c>
      <c r="D619" s="6">
        <v>0.2070111</v>
      </c>
      <c r="E619" s="6">
        <v>0.1964303</v>
      </c>
      <c r="F619" s="6">
        <v>5.5684499999999998E-2</v>
      </c>
      <c r="G619" s="6">
        <v>0.86926550000000002</v>
      </c>
      <c r="H619" s="6">
        <v>0.23416960000000001</v>
      </c>
      <c r="I619">
        <f>$C$619*LN($T$619)+(1-$C$619)*LN(1-$T$619)</f>
        <v>-7.4103070934176743E-3</v>
      </c>
      <c r="Q619">
        <f>1/(1+EXP(-(0 + SUMPRODUCT($K$2:$O$2,$D$619:$H$619))))</f>
        <v>7.3829184622874215E-3</v>
      </c>
      <c r="S619">
        <f>EXP(-(0 + SUMPRODUCT($K$2:$O$2,$D$619:$H$619)))</f>
        <v>134.44779142666758</v>
      </c>
      <c r="T619">
        <f>1/(1+$S$619)</f>
        <v>7.3829184622874215E-3</v>
      </c>
      <c r="U619">
        <f>IF(ISERROR($I$619), 0, $I$619)</f>
        <v>-7.4103070934176743E-3</v>
      </c>
    </row>
    <row r="620" spans="1:21" x14ac:dyDescent="0.25">
      <c r="A620">
        <v>117</v>
      </c>
      <c r="B620">
        <v>1999</v>
      </c>
      <c r="C620" s="2">
        <v>0</v>
      </c>
      <c r="D620" s="6">
        <v>2.8469299999999999E-2</v>
      </c>
      <c r="E620" s="6">
        <v>4.4397899999999997E-2</v>
      </c>
      <c r="F620" s="6">
        <v>1.9780499999999999E-2</v>
      </c>
      <c r="G620" s="6">
        <v>1.037385</v>
      </c>
      <c r="H620" s="6">
        <v>0.1280927</v>
      </c>
      <c r="I620">
        <f>$C$620*LN($T$620)+(1-$C$620)*LN(1-$T$620)</f>
        <v>-8.6413688427904815E-3</v>
      </c>
      <c r="Q620">
        <f>1/(1+EXP(-(0 + SUMPRODUCT($K$2:$O$2,$D$620:$H$620))))</f>
        <v>8.6041395296394575E-3</v>
      </c>
      <c r="S620">
        <f>EXP(-(0 + SUMPRODUCT($K$2:$O$2,$D$620:$H$620)))</f>
        <v>115.22312685134982</v>
      </c>
      <c r="T620">
        <f>1/(1+$S$620)</f>
        <v>8.6041395296394575E-3</v>
      </c>
      <c r="U620">
        <f>IF(ISERROR($I$620), 0, $I$620)</f>
        <v>-8.6413688427904815E-3</v>
      </c>
    </row>
    <row r="621" spans="1:21" x14ac:dyDescent="0.25">
      <c r="A621">
        <v>117</v>
      </c>
      <c r="B621">
        <v>2000</v>
      </c>
      <c r="C621" s="2">
        <v>0</v>
      </c>
      <c r="D621" s="6">
        <v>3.9817100000000001E-2</v>
      </c>
      <c r="E621" s="6">
        <v>6.1485699999999997E-2</v>
      </c>
      <c r="F621" s="6">
        <v>2.9913200000000001E-2</v>
      </c>
      <c r="G621" s="6">
        <v>0.95107109999999995</v>
      </c>
      <c r="H621" s="6">
        <v>0.16094079999999999</v>
      </c>
      <c r="I621">
        <f>$C$621*LN($T$621)+(1-$C$621)*LN(1-$T$621)</f>
        <v>-9.7166631873610802E-3</v>
      </c>
      <c r="Q621">
        <f>1/(1+EXP(-(0 + SUMPRODUCT($K$2:$O$2,$D$621:$H$621))))</f>
        <v>9.6696089423538752E-3</v>
      </c>
      <c r="S621">
        <f>EXP(-(0 + SUMPRODUCT($K$2:$O$2,$D$621:$H$621)))</f>
        <v>102.41679854496471</v>
      </c>
      <c r="T621">
        <f>1/(1+$S$621)</f>
        <v>9.6696089423538752E-3</v>
      </c>
      <c r="U621">
        <f>IF(ISERROR($I$621), 0, $I$621)</f>
        <v>-9.7166631873610802E-3</v>
      </c>
    </row>
    <row r="622" spans="1:21" x14ac:dyDescent="0.25">
      <c r="A622">
        <v>117</v>
      </c>
      <c r="B622">
        <v>2001</v>
      </c>
      <c r="C622" s="2">
        <v>0</v>
      </c>
      <c r="D622" s="6">
        <v>-9.3482300000000004E-2</v>
      </c>
      <c r="E622" s="6">
        <v>5.3943499999999998E-2</v>
      </c>
      <c r="F622" s="6">
        <v>2.65331E-2</v>
      </c>
      <c r="G622" s="6">
        <v>1.0138160000000001</v>
      </c>
      <c r="H622" s="6">
        <v>0.1469096</v>
      </c>
      <c r="I622">
        <f>$C$622*LN($T$622)+(1-$C$622)*LN(1-$T$622)</f>
        <v>-7.9771032096744646E-3</v>
      </c>
      <c r="Q622">
        <f>1/(1+EXP(-(0 + SUMPRODUCT($K$2:$O$2,$D$622:$H$622))))</f>
        <v>7.9453705561442888E-3</v>
      </c>
      <c r="S622">
        <f>EXP(-(0 + SUMPRODUCT($K$2:$O$2,$D$622:$H$622)))</f>
        <v>124.85945399697981</v>
      </c>
      <c r="T622">
        <f>1/(1+$S$622)</f>
        <v>7.9453705561442888E-3</v>
      </c>
      <c r="U622">
        <f>IF(ISERROR($I$622), 0, $I$622)</f>
        <v>-7.9771032096744646E-3</v>
      </c>
    </row>
    <row r="623" spans="1:21" x14ac:dyDescent="0.25">
      <c r="A623">
        <v>117</v>
      </c>
      <c r="B623">
        <v>2002</v>
      </c>
      <c r="C623" s="2">
        <v>0</v>
      </c>
      <c r="D623" s="6">
        <v>5.2578199999999999E-2</v>
      </c>
      <c r="E623" s="6">
        <v>5.9783599999999999E-2</v>
      </c>
      <c r="F623" s="6">
        <v>1.8901000000000001E-2</v>
      </c>
      <c r="G623" s="6">
        <v>0.88375369999999998</v>
      </c>
      <c r="H623" s="6">
        <v>0.1446944</v>
      </c>
      <c r="I623">
        <f>$C$623*LN($T$623)+(1-$C$623)*LN(1-$T$623)</f>
        <v>-1.5457189450732873E-2</v>
      </c>
      <c r="Q623">
        <f>1/(1+EXP(-(0 + SUMPRODUCT($K$2:$O$2,$D$623:$H$623))))</f>
        <v>1.5338340244073682E-2</v>
      </c>
      <c r="S623">
        <f>EXP(-(0 + SUMPRODUCT($K$2:$O$2,$D$623:$H$623)))</f>
        <v>64.19610232185147</v>
      </c>
      <c r="T623">
        <f>1/(1+$S$623)</f>
        <v>1.5338340244073682E-2</v>
      </c>
      <c r="U623">
        <f>IF(ISERROR($I$623), 0, $I$623)</f>
        <v>-1.5457189450732873E-2</v>
      </c>
    </row>
    <row r="624" spans="1:21" x14ac:dyDescent="0.25">
      <c r="A624">
        <v>117</v>
      </c>
      <c r="B624">
        <v>2003</v>
      </c>
      <c r="C624" s="2">
        <v>0</v>
      </c>
      <c r="D624" s="6">
        <v>-3.4275999999999998E-3</v>
      </c>
      <c r="E624" s="6">
        <v>3.3594100000000002E-2</v>
      </c>
      <c r="F624" s="6">
        <v>2.9401400000000001E-2</v>
      </c>
      <c r="G624" s="6">
        <v>0.87260870000000001</v>
      </c>
      <c r="H624" s="6">
        <v>0.1320027</v>
      </c>
      <c r="I624">
        <f>$C$624*LN($T$624)+(1-$C$624)*LN(1-$T$624)</f>
        <v>-1.4421452688232772E-2</v>
      </c>
      <c r="Q624">
        <f>1/(1+EXP(-(0 + SUMPRODUCT($K$2:$O$2,$D$624:$H$624))))</f>
        <v>1.4317961633838548E-2</v>
      </c>
      <c r="S624">
        <f>EXP(-(0 + SUMPRODUCT($K$2:$O$2,$D$624:$H$624)))</f>
        <v>68.842343873630483</v>
      </c>
      <c r="T624">
        <f>1/(1+$S$624)</f>
        <v>1.4317961633838548E-2</v>
      </c>
      <c r="U624">
        <f>IF(ISERROR($I$624), 0, $I$624)</f>
        <v>-1.4421452688232772E-2</v>
      </c>
    </row>
    <row r="625" spans="1:21" x14ac:dyDescent="0.25">
      <c r="A625">
        <v>117</v>
      </c>
      <c r="B625">
        <v>2004</v>
      </c>
      <c r="C625" s="2">
        <v>0</v>
      </c>
      <c r="D625" s="6">
        <v>-4.0932200000000002E-2</v>
      </c>
      <c r="E625" s="6">
        <v>3.0051399999999999E-2</v>
      </c>
      <c r="F625" s="6">
        <v>3.3819299999999997E-2</v>
      </c>
      <c r="G625" s="6">
        <v>0.81633529999999999</v>
      </c>
      <c r="H625" s="6">
        <v>0.13271820000000001</v>
      </c>
      <c r="I625">
        <f>$C$625*LN($T$625)+(1-$C$625)*LN(1-$T$625)</f>
        <v>-1.6811287063076028E-2</v>
      </c>
      <c r="Q625">
        <f>1/(1+EXP(-(0 + SUMPRODUCT($K$2:$O$2,$D$625:$H$625))))</f>
        <v>1.6670765925705523E-2</v>
      </c>
      <c r="S625">
        <f>EXP(-(0 + SUMPRODUCT($K$2:$O$2,$D$625:$H$625)))</f>
        <v>58.98524629621533</v>
      </c>
      <c r="T625">
        <f>1/(1+$S$625)</f>
        <v>1.6670765925705523E-2</v>
      </c>
      <c r="U625">
        <f>IF(ISERROR($I$625), 0, $I$625)</f>
        <v>-1.6811287063076028E-2</v>
      </c>
    </row>
    <row r="626" spans="1:21" x14ac:dyDescent="0.25">
      <c r="A626">
        <v>118</v>
      </c>
      <c r="B626">
        <v>1999</v>
      </c>
      <c r="C626" s="2">
        <v>0</v>
      </c>
      <c r="D626" s="6">
        <v>0.1691368</v>
      </c>
      <c r="E626" s="6">
        <v>0.28903489999999998</v>
      </c>
      <c r="F626" s="6">
        <v>4.49641E-2</v>
      </c>
      <c r="G626" s="6">
        <v>0.82087429999999995</v>
      </c>
      <c r="H626" s="6">
        <v>0.2215493</v>
      </c>
      <c r="I626">
        <f>$C$626*LN($T$626)+(1-$C$626)*LN(1-$T$626)</f>
        <v>-9.8817187164933675E-3</v>
      </c>
      <c r="Q626">
        <f>1/(1+EXP(-(0 + SUMPRODUCT($K$2:$O$2,$D$626:$H$626))))</f>
        <v>9.833054959860173E-3</v>
      </c>
      <c r="S626">
        <f>EXP(-(0 + SUMPRODUCT($K$2:$O$2,$D$626:$H$626)))</f>
        <v>100.69779423405359</v>
      </c>
      <c r="T626">
        <f>1/(1+$S$626)</f>
        <v>9.833054959860173E-3</v>
      </c>
      <c r="U626">
        <f>IF(ISERROR($I$626), 0, $I$626)</f>
        <v>-9.8817187164933675E-3</v>
      </c>
    </row>
    <row r="627" spans="1:21" x14ac:dyDescent="0.25">
      <c r="A627">
        <v>118</v>
      </c>
      <c r="B627">
        <v>2000</v>
      </c>
      <c r="C627" s="2">
        <v>0</v>
      </c>
      <c r="D627" s="6">
        <v>0.1609131</v>
      </c>
      <c r="E627" s="6">
        <v>0.28349659999999999</v>
      </c>
      <c r="F627" s="6">
        <v>4.8300200000000001E-2</v>
      </c>
      <c r="G627" s="6">
        <v>0.74571900000000002</v>
      </c>
      <c r="H627" s="6">
        <v>0.21094299999999999</v>
      </c>
      <c r="I627">
        <f>$C$627*LN($T$627)+(1-$C$627)*LN(1-$T$627)</f>
        <v>-1.3040220492023019E-2</v>
      </c>
      <c r="Q627">
        <f>1/(1+EXP(-(0 + SUMPRODUCT($K$2:$O$2,$D$627:$H$627))))</f>
        <v>1.2955565190904701E-2</v>
      </c>
      <c r="S627">
        <f>EXP(-(0 + SUMPRODUCT($K$2:$O$2,$D$627:$H$627)))</f>
        <v>76.186906573712278</v>
      </c>
      <c r="T627">
        <f>1/(1+$S$627)</f>
        <v>1.2955565190904701E-2</v>
      </c>
      <c r="U627">
        <f>IF(ISERROR($I$627), 0, $I$627)</f>
        <v>-1.3040220492023019E-2</v>
      </c>
    </row>
    <row r="628" spans="1:21" x14ac:dyDescent="0.25">
      <c r="A628">
        <v>118</v>
      </c>
      <c r="B628">
        <v>2001</v>
      </c>
      <c r="C628" s="2">
        <v>0</v>
      </c>
      <c r="D628" s="6">
        <v>0.129355</v>
      </c>
      <c r="E628" s="6">
        <v>0.27441779999999999</v>
      </c>
      <c r="F628" s="6">
        <v>4.9315499999999998E-2</v>
      </c>
      <c r="G628" s="6">
        <v>0.76143039999999995</v>
      </c>
      <c r="H628" s="6">
        <v>0.1884325</v>
      </c>
      <c r="I628">
        <f>$C$628*LN($T$628)+(1-$C$628)*LN(1-$T$628)</f>
        <v>-1.2674985416874772E-2</v>
      </c>
      <c r="Q628">
        <f>1/(1+EXP(-(0 + SUMPRODUCT($K$2:$O$2,$D$628:$H$628))))</f>
        <v>1.2594996100351308E-2</v>
      </c>
      <c r="S628">
        <f>EXP(-(0 + SUMPRODUCT($K$2:$O$2,$D$628:$H$628)))</f>
        <v>78.396610529486978</v>
      </c>
      <c r="T628">
        <f>1/(1+$S$628)</f>
        <v>1.2594996100351308E-2</v>
      </c>
      <c r="U628">
        <f>IF(ISERROR($I$628), 0, $I$628)</f>
        <v>-1.2674985416874772E-2</v>
      </c>
    </row>
    <row r="629" spans="1:21" x14ac:dyDescent="0.25">
      <c r="A629">
        <v>118</v>
      </c>
      <c r="B629">
        <v>2002</v>
      </c>
      <c r="C629" s="2">
        <v>0</v>
      </c>
      <c r="D629" s="6">
        <v>0.12233189999999999</v>
      </c>
      <c r="E629" s="6">
        <v>0.23672319999999999</v>
      </c>
      <c r="F629" s="6">
        <v>4.6336599999999999E-2</v>
      </c>
      <c r="G629" s="6">
        <v>0.60480230000000001</v>
      </c>
      <c r="H629" s="6">
        <v>0.1856593</v>
      </c>
      <c r="I629">
        <f>$C$629*LN($T$629)+(1-$C$629)*LN(1-$T$629)</f>
        <v>-2.5502371189893788E-2</v>
      </c>
      <c r="Q629">
        <f>1/(1+EXP(-(0 + SUMPRODUCT($K$2:$O$2,$D$629:$H$629))))</f>
        <v>2.5179932520491638E-2</v>
      </c>
      <c r="S629">
        <f>EXP(-(0 + SUMPRODUCT($K$2:$O$2,$D$629:$H$629)))</f>
        <v>38.714165206209017</v>
      </c>
      <c r="T629">
        <f>1/(1+$S$629)</f>
        <v>2.5179932520491638E-2</v>
      </c>
      <c r="U629">
        <f>IF(ISERROR($I$629), 0, $I$629)</f>
        <v>-2.5502371189893788E-2</v>
      </c>
    </row>
    <row r="630" spans="1:21" x14ac:dyDescent="0.25">
      <c r="A630">
        <v>118</v>
      </c>
      <c r="B630">
        <v>2003</v>
      </c>
      <c r="C630" s="2">
        <v>0</v>
      </c>
      <c r="D630" s="6">
        <v>0.13635739999999999</v>
      </c>
      <c r="E630" s="6">
        <v>0.2344019</v>
      </c>
      <c r="F630" s="6">
        <v>6.3708699999999993E-2</v>
      </c>
      <c r="G630" s="6">
        <v>0.96010850000000003</v>
      </c>
      <c r="H630" s="6">
        <v>0.21621299999999999</v>
      </c>
      <c r="I630">
        <f>$C$630*LN($T$630)+(1-$C$630)*LN(1-$T$630)</f>
        <v>-4.5548732812185086E-3</v>
      </c>
      <c r="Q630">
        <f>1/(1+EXP(-(0 + SUMPRODUCT($K$2:$O$2,$D$630:$H$630))))</f>
        <v>4.5445155778905885E-3</v>
      </c>
      <c r="S630">
        <f>EXP(-(0 + SUMPRODUCT($K$2:$O$2,$D$630:$H$630)))</f>
        <v>219.04545541995179</v>
      </c>
      <c r="T630">
        <f>1/(1+$S$630)</f>
        <v>4.5445155778905885E-3</v>
      </c>
      <c r="U630">
        <f>IF(ISERROR($I$630), 0, $I$630)</f>
        <v>-4.5548732812185086E-3</v>
      </c>
    </row>
    <row r="631" spans="1:21" x14ac:dyDescent="0.25">
      <c r="A631">
        <v>118</v>
      </c>
      <c r="B631">
        <v>2004</v>
      </c>
      <c r="C631" s="2">
        <v>0</v>
      </c>
      <c r="D631" s="6">
        <v>0.1451578</v>
      </c>
      <c r="E631" s="6">
        <v>0.24153050000000001</v>
      </c>
      <c r="F631" s="6">
        <v>5.7644899999999999E-2</v>
      </c>
      <c r="G631" s="6">
        <v>0.95583929999999995</v>
      </c>
      <c r="H631" s="6">
        <v>0.2237432</v>
      </c>
      <c r="I631">
        <f>$C$631*LN($T$631)+(1-$C$631)*LN(1-$T$631)</f>
        <v>-4.9518879419833007E-3</v>
      </c>
      <c r="Q631">
        <f>1/(1+EXP(-(0 + SUMPRODUCT($K$2:$O$2,$D$631:$H$631))))</f>
        <v>4.939647557560419E-3</v>
      </c>
      <c r="S631">
        <f>EXP(-(0 + SUMPRODUCT($K$2:$O$2,$D$631:$H$631)))</f>
        <v>201.4435930594768</v>
      </c>
      <c r="T631">
        <f>1/(1+$S$631)</f>
        <v>4.939647557560419E-3</v>
      </c>
      <c r="U631">
        <f>IF(ISERROR($I$631), 0, $I$631)</f>
        <v>-4.9518879419833007E-3</v>
      </c>
    </row>
    <row r="632" spans="1:21" x14ac:dyDescent="0.25">
      <c r="A632">
        <v>119</v>
      </c>
      <c r="B632">
        <v>1995</v>
      </c>
      <c r="C632" s="2">
        <v>0</v>
      </c>
      <c r="D632" s="6">
        <v>0.45395259999999998</v>
      </c>
      <c r="E632" s="6">
        <v>-3.051142</v>
      </c>
      <c r="F632" s="6">
        <v>-2.1505E-2</v>
      </c>
      <c r="G632" s="6">
        <v>6.2739549999999999</v>
      </c>
      <c r="H632" s="6">
        <v>9.2694200000000004E-2</v>
      </c>
      <c r="I632">
        <f>$C$632*LN($T$632)+(1-$C$632)*LN(1-$T$632)</f>
        <v>-1.8883750120941529E-10</v>
      </c>
      <c r="Q632">
        <f>1/(1+EXP(-(0 + SUMPRODUCT($K$2:$O$2,$D$632:$H$632))))</f>
        <v>1.8883754541557119E-10</v>
      </c>
      <c r="S632">
        <f>EXP(-(0 + SUMPRODUCT($K$2:$O$2,$D$632:$H$632)))</f>
        <v>5295557075.8478222</v>
      </c>
      <c r="T632">
        <f>1/(1+$S$632)</f>
        <v>1.8883754541557119E-10</v>
      </c>
      <c r="U632">
        <f>IF(ISERROR($I$632), 0, $I$632)</f>
        <v>-1.8883750120941529E-10</v>
      </c>
    </row>
    <row r="633" spans="1:21" x14ac:dyDescent="0.25">
      <c r="A633">
        <v>119</v>
      </c>
      <c r="B633">
        <v>1996</v>
      </c>
      <c r="C633" s="2">
        <v>0</v>
      </c>
      <c r="D633" s="6">
        <v>0.57897549999999998</v>
      </c>
      <c r="E633" s="6">
        <v>-2.3735879999999998</v>
      </c>
      <c r="F633" s="6">
        <v>1.9812199999999999E-2</v>
      </c>
      <c r="G633" s="6">
        <v>23.535</v>
      </c>
      <c r="H633" s="6">
        <v>0.1536315</v>
      </c>
      <c r="I633">
        <f>$C$633*LN($T$633)+(1-$C$633)*LN(1-$T$633)</f>
        <v>0</v>
      </c>
      <c r="Q633">
        <f>1/(1+EXP(-(0 + SUMPRODUCT($K$2:$O$2,$D$633:$H$633))))</f>
        <v>5.0596046688266989E-41</v>
      </c>
      <c r="S633">
        <f>EXP(-(0 + SUMPRODUCT($K$2:$O$2,$D$633:$H$633)))</f>
        <v>1.9764390015710375E+40</v>
      </c>
      <c r="T633">
        <f>1/(1+$S$633)</f>
        <v>5.0596046688266989E-41</v>
      </c>
      <c r="U633">
        <f>IF(ISERROR($I$633), 0, $I$633)</f>
        <v>0</v>
      </c>
    </row>
    <row r="634" spans="1:21" x14ac:dyDescent="0.25">
      <c r="A634">
        <v>119</v>
      </c>
      <c r="B634">
        <v>1997</v>
      </c>
      <c r="C634" s="2">
        <v>0</v>
      </c>
      <c r="D634" s="6">
        <v>0.4221201</v>
      </c>
      <c r="E634" s="6">
        <v>-1.93895</v>
      </c>
      <c r="F634" s="6">
        <v>2.2237300000000002E-2</v>
      </c>
      <c r="G634" s="6">
        <v>15.8687</v>
      </c>
      <c r="H634" s="6">
        <v>0.16941870000000001</v>
      </c>
      <c r="I634">
        <f>$C$634*LN($T$634)+(1-$C$634)*LN(1-$T$634)</f>
        <v>0</v>
      </c>
      <c r="Q634">
        <f>1/(1+EXP(-(0 + SUMPRODUCT($K$2:$O$2,$D$634:$H$634))))</f>
        <v>6.882340100657992E-28</v>
      </c>
      <c r="S634">
        <f>EXP(-(0 + SUMPRODUCT($K$2:$O$2,$D$634:$H$634)))</f>
        <v>1.4529941638664358E+27</v>
      </c>
      <c r="T634">
        <f>1/(1+$S$634)</f>
        <v>6.882340100657992E-28</v>
      </c>
      <c r="U634">
        <f>IF(ISERROR($I$634), 0, $I$634)</f>
        <v>0</v>
      </c>
    </row>
    <row r="635" spans="1:21" x14ac:dyDescent="0.25">
      <c r="A635">
        <v>120</v>
      </c>
      <c r="B635">
        <v>2000</v>
      </c>
      <c r="C635" s="2">
        <v>0</v>
      </c>
      <c r="D635" s="6">
        <v>-2.4672900000000001E-2</v>
      </c>
      <c r="E635" s="6">
        <v>0.21359980000000001</v>
      </c>
      <c r="F635" s="6">
        <v>4.2354799999999998E-2</v>
      </c>
      <c r="G635" s="6">
        <v>0.92042570000000001</v>
      </c>
      <c r="H635" s="6">
        <v>0.1525985</v>
      </c>
      <c r="I635">
        <f>$C$635*LN($T$635)+(1-$C$635)*LN(1-$T$635)</f>
        <v>-8.133720585791376E-3</v>
      </c>
      <c r="Q635">
        <f>1/(1+EXP(-(0 + SUMPRODUCT($K$2:$O$2,$D$635:$H$635))))</f>
        <v>8.100731382752302E-3</v>
      </c>
      <c r="S635">
        <f>EXP(-(0 + SUMPRODUCT($K$2:$O$2,$D$635:$H$635)))</f>
        <v>122.44564370189502</v>
      </c>
      <c r="T635">
        <f>1/(1+$S$635)</f>
        <v>8.100731382752302E-3</v>
      </c>
      <c r="U635">
        <f>IF(ISERROR($I$635), 0, $I$635)</f>
        <v>-8.133720585791376E-3</v>
      </c>
    </row>
    <row r="636" spans="1:21" x14ac:dyDescent="0.25">
      <c r="A636">
        <v>120</v>
      </c>
      <c r="B636">
        <v>2001</v>
      </c>
      <c r="C636" s="2">
        <v>0</v>
      </c>
      <c r="D636" s="6">
        <v>-8.1368399999999994E-2</v>
      </c>
      <c r="E636" s="6">
        <v>0.21812490000000001</v>
      </c>
      <c r="F636" s="6">
        <v>3.2246499999999997E-2</v>
      </c>
      <c r="G636" s="6">
        <v>0.81189920000000004</v>
      </c>
      <c r="H636" s="6">
        <v>0.1020008</v>
      </c>
      <c r="I636">
        <f>$C$636*LN($T$636)+(1-$C$636)*LN(1-$T$636)</f>
        <v>-1.586697205364912E-2</v>
      </c>
      <c r="Q636">
        <f>1/(1+EXP(-(0 + SUMPRODUCT($K$2:$O$2,$D$636:$H$636))))</f>
        <v>1.5741754800221646E-2</v>
      </c>
      <c r="S636">
        <f>EXP(-(0 + SUMPRODUCT($K$2:$O$2,$D$636:$H$636)))</f>
        <v>62.525319298323708</v>
      </c>
      <c r="T636">
        <f>1/(1+$S$636)</f>
        <v>1.5741754800221646E-2</v>
      </c>
      <c r="U636">
        <f>IF(ISERROR($I$636), 0, $I$636)</f>
        <v>-1.586697205364912E-2</v>
      </c>
    </row>
    <row r="637" spans="1:21" x14ac:dyDescent="0.25">
      <c r="A637">
        <v>120</v>
      </c>
      <c r="B637">
        <v>2002</v>
      </c>
      <c r="C637" s="2">
        <v>0</v>
      </c>
      <c r="D637" s="6">
        <v>-5.5248899999999997E-2</v>
      </c>
      <c r="E637" s="6">
        <v>0.17835429999999999</v>
      </c>
      <c r="F637" s="6">
        <v>4.0841000000000002E-2</v>
      </c>
      <c r="G637" s="6">
        <v>0.40705350000000001</v>
      </c>
      <c r="H637" s="6">
        <v>0.1028956</v>
      </c>
      <c r="I637">
        <f>$C$637*LN($T$637)+(1-$C$637)*LN(1-$T$637)</f>
        <v>-7.1659697069103523E-2</v>
      </c>
      <c r="Q637">
        <f>1/(1+EXP(-(0 + SUMPRODUCT($K$2:$O$2,$D$637:$H$637))))</f>
        <v>6.9152387910977609E-2</v>
      </c>
      <c r="S637">
        <f>EXP(-(0 + SUMPRODUCT($K$2:$O$2,$D$637:$H$637)))</f>
        <v>13.460816613987884</v>
      </c>
      <c r="T637">
        <f>1/(1+$S$637)</f>
        <v>6.9152387910977609E-2</v>
      </c>
      <c r="U637">
        <f>IF(ISERROR($I$637), 0, $I$637)</f>
        <v>-7.1659697069103523E-2</v>
      </c>
    </row>
    <row r="638" spans="1:21" x14ac:dyDescent="0.25">
      <c r="A638">
        <v>120</v>
      </c>
      <c r="B638">
        <v>2003</v>
      </c>
      <c r="C638" s="2">
        <v>0</v>
      </c>
      <c r="D638" s="6">
        <v>-1.9128999999999999E-3</v>
      </c>
      <c r="E638" s="6">
        <v>0.16067219999999999</v>
      </c>
      <c r="F638" s="6">
        <v>4.9285700000000002E-2</v>
      </c>
      <c r="G638" s="6">
        <v>0.54710080000000005</v>
      </c>
      <c r="H638" s="6">
        <v>0.1050345</v>
      </c>
      <c r="I638">
        <f>$C$638*LN($T$638)+(1-$C$638)*LN(1-$T$638)</f>
        <v>-3.7710657735340943E-2</v>
      </c>
      <c r="Q638">
        <f>1/(1+EXP(-(0 + SUMPRODUCT($K$2:$O$2,$D$638:$H$638))))</f>
        <v>3.7008465263723006E-2</v>
      </c>
      <c r="S638">
        <f>EXP(-(0 + SUMPRODUCT($K$2:$O$2,$D$638:$H$638)))</f>
        <v>26.020844903293924</v>
      </c>
      <c r="T638">
        <f>1/(1+$S$638)</f>
        <v>3.7008465263723006E-2</v>
      </c>
      <c r="U638">
        <f>IF(ISERROR($I$638), 0, $I$638)</f>
        <v>-3.7710657735340943E-2</v>
      </c>
    </row>
    <row r="639" spans="1:21" x14ac:dyDescent="0.25">
      <c r="A639">
        <v>120</v>
      </c>
      <c r="B639">
        <v>2004</v>
      </c>
      <c r="C639" s="2">
        <v>0</v>
      </c>
      <c r="D639" s="6">
        <v>1.85028E-2</v>
      </c>
      <c r="E639" s="6">
        <v>0.2076238</v>
      </c>
      <c r="F639" s="6">
        <v>4.0480799999999997E-2</v>
      </c>
      <c r="G639" s="6">
        <v>0.82595940000000001</v>
      </c>
      <c r="H639" s="6">
        <v>0.1189658</v>
      </c>
      <c r="I639">
        <f>$C$639*LN($T$639)+(1-$C$639)*LN(1-$T$639)</f>
        <v>-1.3290624757839554E-2</v>
      </c>
      <c r="Q639">
        <f>1/(1+EXP(-(0 + SUMPRODUCT($K$2:$O$2,$D$639:$H$639))))</f>
        <v>1.3202694385537807E-2</v>
      </c>
      <c r="S639">
        <f>EXP(-(0 + SUMPRODUCT($K$2:$O$2,$D$639:$H$639)))</f>
        <v>74.742115268183213</v>
      </c>
      <c r="T639">
        <f>1/(1+$S$639)</f>
        <v>1.3202694385537807E-2</v>
      </c>
      <c r="U639">
        <f>IF(ISERROR($I$639), 0, $I$639)</f>
        <v>-1.3290624757839554E-2</v>
      </c>
    </row>
    <row r="640" spans="1:21" x14ac:dyDescent="0.25">
      <c r="A640">
        <v>121</v>
      </c>
      <c r="B640">
        <v>1996</v>
      </c>
      <c r="C640" s="2">
        <v>0</v>
      </c>
      <c r="D640" s="6">
        <v>0.3460917</v>
      </c>
      <c r="E640" s="6">
        <v>2.3376999999999998E-2</v>
      </c>
      <c r="F640" s="6">
        <v>6.4756099999999997E-2</v>
      </c>
      <c r="G640" s="6">
        <v>0.46525689999999997</v>
      </c>
      <c r="H640" s="6">
        <v>0.2883194</v>
      </c>
      <c r="I640">
        <f>$C$640*LN($T$640)+(1-$C$640)*LN(1-$T$640)</f>
        <v>-3.4349357879722847E-2</v>
      </c>
      <c r="Q640">
        <f>1/(1+EXP(-(0 + SUMPRODUCT($K$2:$O$2,$D$640:$H$640))))</f>
        <v>3.3766115755347791E-2</v>
      </c>
      <c r="S640">
        <f>EXP(-(0 + SUMPRODUCT($K$2:$O$2,$D$640:$H$640)))</f>
        <v>28.615488119672829</v>
      </c>
      <c r="T640">
        <f>1/(1+$S$640)</f>
        <v>3.3766115755347791E-2</v>
      </c>
      <c r="U640">
        <f>IF(ISERROR($I$640), 0, $I$640)</f>
        <v>-3.4349357879722847E-2</v>
      </c>
    </row>
    <row r="641" spans="1:21" x14ac:dyDescent="0.25">
      <c r="A641">
        <v>121</v>
      </c>
      <c r="B641">
        <v>1997</v>
      </c>
      <c r="C641" s="2">
        <v>0</v>
      </c>
      <c r="D641" s="6">
        <v>0.35777589999999998</v>
      </c>
      <c r="E641" s="6">
        <v>4.0769199999999998E-2</v>
      </c>
      <c r="F641" s="6">
        <v>5.0029299999999999E-2</v>
      </c>
      <c r="G641" s="6">
        <v>0.81480900000000001</v>
      </c>
      <c r="H641" s="6">
        <v>0.29586780000000001</v>
      </c>
      <c r="I641">
        <f>$C$641*LN($T$641)+(1-$C$641)*LN(1-$T$641)</f>
        <v>-1.0292202530711354E-2</v>
      </c>
      <c r="Q641">
        <f>1/(1+EXP(-(0 + SUMPRODUCT($K$2:$O$2,$D$641:$H$641))))</f>
        <v>1.0239419055524971E-2</v>
      </c>
      <c r="S641">
        <f>EXP(-(0 + SUMPRODUCT($K$2:$O$2,$D$641:$H$641)))</f>
        <v>96.661790632586857</v>
      </c>
      <c r="T641">
        <f>1/(1+$S$641)</f>
        <v>1.0239419055524971E-2</v>
      </c>
      <c r="U641">
        <f>IF(ISERROR($I$641), 0, $I$641)</f>
        <v>-1.0292202530711354E-2</v>
      </c>
    </row>
    <row r="642" spans="1:21" x14ac:dyDescent="0.25">
      <c r="A642">
        <v>121</v>
      </c>
      <c r="B642">
        <v>1998</v>
      </c>
      <c r="C642" s="2">
        <v>0</v>
      </c>
      <c r="D642" s="6">
        <v>0.33897729999999998</v>
      </c>
      <c r="E642" s="6">
        <v>2.63088E-2</v>
      </c>
      <c r="F642" s="6">
        <v>7.2493500000000002E-2</v>
      </c>
      <c r="G642" s="6">
        <v>0.37427690000000002</v>
      </c>
      <c r="H642" s="6">
        <v>0.34906399999999999</v>
      </c>
      <c r="I642">
        <f>$C$642*LN($T$642)+(1-$C$642)*LN(1-$T$642)</f>
        <v>-3.8549048078550328E-2</v>
      </c>
      <c r="Q642">
        <f>1/(1+EXP(-(0 + SUMPRODUCT($K$2:$O$2,$D$642:$H$642))))</f>
        <v>3.7815489719011976E-2</v>
      </c>
      <c r="S642">
        <f>EXP(-(0 + SUMPRODUCT($K$2:$O$2,$D$642:$H$642)))</f>
        <v>25.44419013030112</v>
      </c>
      <c r="T642">
        <f>1/(1+$S$642)</f>
        <v>3.7815489719011976E-2</v>
      </c>
      <c r="U642">
        <f>IF(ISERROR($I$642), 0, $I$642)</f>
        <v>-3.8549048078550328E-2</v>
      </c>
    </row>
    <row r="643" spans="1:21" x14ac:dyDescent="0.25">
      <c r="A643">
        <v>122</v>
      </c>
      <c r="B643">
        <v>1999</v>
      </c>
      <c r="C643" s="2">
        <v>0</v>
      </c>
      <c r="D643" s="6">
        <v>2.9353000000000001E-2</v>
      </c>
      <c r="E643" s="6">
        <v>0.29354469999999999</v>
      </c>
      <c r="F643" s="6">
        <v>5.4838999999999999E-2</v>
      </c>
      <c r="G643" s="6">
        <v>2.3537710000000001</v>
      </c>
      <c r="H643" s="6">
        <v>0.1113479</v>
      </c>
      <c r="I643">
        <f>$C$643*LN($T$643)+(1-$C$643)*LN(1-$T$643)</f>
        <v>-2.2741899881616985E-5</v>
      </c>
      <c r="Q643">
        <f>1/(1+EXP(-(0 + SUMPRODUCT($K$2:$O$2,$D$643:$H$643))))</f>
        <v>2.2741641286559728E-5</v>
      </c>
      <c r="S643">
        <f>EXP(-(0 + SUMPRODUCT($K$2:$O$2,$D$643:$H$643)))</f>
        <v>43971.200044813755</v>
      </c>
      <c r="T643">
        <f>1/(1+$S$643)</f>
        <v>2.2741641286559728E-5</v>
      </c>
      <c r="U643">
        <f>IF(ISERROR($I$643), 0, $I$643)</f>
        <v>-2.2741899881616985E-5</v>
      </c>
    </row>
    <row r="644" spans="1:21" x14ac:dyDescent="0.25">
      <c r="A644">
        <v>122</v>
      </c>
      <c r="B644">
        <v>2000</v>
      </c>
      <c r="C644" s="2">
        <v>0</v>
      </c>
      <c r="D644" s="6">
        <v>-3.3249500000000001E-2</v>
      </c>
      <c r="E644" s="6">
        <v>0.2477935</v>
      </c>
      <c r="F644" s="6">
        <v>5.5280900000000001E-2</v>
      </c>
      <c r="G644" s="6">
        <v>1.181546</v>
      </c>
      <c r="H644" s="6">
        <v>0.1041108</v>
      </c>
      <c r="I644">
        <f>$C$644*LN($T$644)+(1-$C$644)*LN(1-$T$644)</f>
        <v>-2.5672366179691338E-3</v>
      </c>
      <c r="Q644">
        <f>1/(1+EXP(-(0 + SUMPRODUCT($K$2:$O$2,$D$644:$H$644))))</f>
        <v>2.5639440842165771E-3</v>
      </c>
      <c r="S644">
        <f>EXP(-(0 + SUMPRODUCT($K$2:$O$2,$D$644:$H$644)))</f>
        <v>389.02410628059926</v>
      </c>
      <c r="T644">
        <f>1/(1+$S$644)</f>
        <v>2.5639440842165771E-3</v>
      </c>
      <c r="U644">
        <f>IF(ISERROR($I$644), 0, $I$644)</f>
        <v>-2.5672366179691338E-3</v>
      </c>
    </row>
    <row r="645" spans="1:21" x14ac:dyDescent="0.25">
      <c r="A645">
        <v>122</v>
      </c>
      <c r="B645">
        <v>2002</v>
      </c>
      <c r="C645" s="2">
        <v>0</v>
      </c>
      <c r="D645" s="6">
        <v>1.04838E-2</v>
      </c>
      <c r="E645" s="6">
        <v>0.34950999999999999</v>
      </c>
      <c r="F645" s="6">
        <v>5.3992499999999999E-2</v>
      </c>
      <c r="G645" s="6">
        <v>0.9217957</v>
      </c>
      <c r="H645" s="6">
        <v>0.1096097</v>
      </c>
      <c r="I645">
        <f>$C$645*LN($T$645)+(1-$C$645)*LN(1-$T$645)</f>
        <v>-6.7798722429800702E-3</v>
      </c>
      <c r="Q645">
        <f>1/(1+EXP(-(0 + SUMPRODUCT($K$2:$O$2,$D$645:$H$645))))</f>
        <v>6.7569407626004822E-3</v>
      </c>
      <c r="S645">
        <f>EXP(-(0 + SUMPRODUCT($K$2:$O$2,$D$645:$H$645)))</f>
        <v>146.99596964575713</v>
      </c>
      <c r="T645">
        <f>1/(1+$S$645)</f>
        <v>6.7569407626004822E-3</v>
      </c>
      <c r="U645">
        <f>IF(ISERROR($I$645), 0, $I$645)</f>
        <v>-6.7798722429800702E-3</v>
      </c>
    </row>
    <row r="646" spans="1:21" x14ac:dyDescent="0.25">
      <c r="A646">
        <v>122</v>
      </c>
      <c r="B646">
        <v>2003</v>
      </c>
      <c r="C646" s="2">
        <v>0</v>
      </c>
      <c r="D646" s="6">
        <v>3.1008399999999998E-2</v>
      </c>
      <c r="E646" s="6">
        <v>0.3860615</v>
      </c>
      <c r="F646" s="6">
        <v>4.2324500000000001E-2</v>
      </c>
      <c r="G646" s="6">
        <v>1.0944320000000001</v>
      </c>
      <c r="H646" s="6">
        <v>0.1153555</v>
      </c>
      <c r="I646">
        <f>$C$646*LN($T$646)+(1-$C$646)*LN(1-$T$646)</f>
        <v>-3.8696679081384883E-3</v>
      </c>
      <c r="Q646">
        <f>1/(1+EXP(-(0 + SUMPRODUCT($K$2:$O$2,$D$646:$H$646))))</f>
        <v>3.8621903915570122E-3</v>
      </c>
      <c r="S646">
        <f>EXP(-(0 + SUMPRODUCT($K$2:$O$2,$D$646:$H$646)))</f>
        <v>257.92043079648846</v>
      </c>
      <c r="T646">
        <f>1/(1+$S$646)</f>
        <v>3.8621903915570122E-3</v>
      </c>
      <c r="U646">
        <f>IF(ISERROR($I$646), 0, $I$646)</f>
        <v>-3.8696679081384883E-3</v>
      </c>
    </row>
    <row r="647" spans="1:21" x14ac:dyDescent="0.25">
      <c r="A647">
        <v>122</v>
      </c>
      <c r="B647">
        <v>2004</v>
      </c>
      <c r="C647" s="2">
        <v>0</v>
      </c>
      <c r="D647" s="6">
        <v>3.5864999999999998E-3</v>
      </c>
      <c r="E647" s="6">
        <v>0.41689110000000001</v>
      </c>
      <c r="F647" s="6">
        <v>4.2591900000000002E-2</v>
      </c>
      <c r="G647" s="6">
        <v>1.1128960000000001</v>
      </c>
      <c r="H647" s="6">
        <v>9.7741900000000007E-2</v>
      </c>
      <c r="I647">
        <f>$C$647*LN($T$647)+(1-$C$647)*LN(1-$T$647)</f>
        <v>-3.6028074985359764E-3</v>
      </c>
      <c r="Q647">
        <f>1/(1+EXP(-(0 + SUMPRODUCT($K$2:$O$2,$D$647:$H$647))))</f>
        <v>3.5963251747917527E-3</v>
      </c>
      <c r="S647">
        <f>EXP(-(0 + SUMPRODUCT($K$2:$O$2,$D$647:$H$647)))</f>
        <v>277.06161884621724</v>
      </c>
      <c r="T647">
        <f>1/(1+$S$647)</f>
        <v>3.5963251747917527E-3</v>
      </c>
      <c r="U647">
        <f>IF(ISERROR($I$647), 0, $I$647)</f>
        <v>-3.6028074985359764E-3</v>
      </c>
    </row>
    <row r="648" spans="1:21" x14ac:dyDescent="0.25">
      <c r="A648">
        <v>123</v>
      </c>
      <c r="B648">
        <v>1999</v>
      </c>
      <c r="C648" s="2">
        <v>0</v>
      </c>
      <c r="D648" s="6">
        <v>5.3810499999999997E-2</v>
      </c>
      <c r="E648" s="6">
        <v>0.3377426</v>
      </c>
      <c r="F648" s="6">
        <v>3.20427E-2</v>
      </c>
      <c r="G648" s="6">
        <v>0.59374950000000004</v>
      </c>
      <c r="H648" s="6">
        <v>0.51369039999999999</v>
      </c>
      <c r="I648">
        <f>$C$648*LN($T$648)+(1-$C$648)*LN(1-$T$648)</f>
        <v>-1.4587035562425374E-2</v>
      </c>
      <c r="Q648">
        <f>1/(1+EXP(-(0 + SUMPRODUCT($K$2:$O$2,$D$648:$H$648))))</f>
        <v>1.4481160186975628E-2</v>
      </c>
      <c r="S648">
        <f>EXP(-(0 + SUMPRODUCT($K$2:$O$2,$D$648:$H$648)))</f>
        <v>68.055240539318191</v>
      </c>
      <c r="T648">
        <f>1/(1+$S$648)</f>
        <v>1.4481160186975628E-2</v>
      </c>
      <c r="U648">
        <f>IF(ISERROR($I$648), 0, $I$648)</f>
        <v>-1.4587035562425374E-2</v>
      </c>
    </row>
    <row r="649" spans="1:21" x14ac:dyDescent="0.25">
      <c r="A649">
        <v>123</v>
      </c>
      <c r="B649">
        <v>2000</v>
      </c>
      <c r="C649" s="2">
        <v>0</v>
      </c>
      <c r="D649" s="6">
        <v>6.6808099999999995E-2</v>
      </c>
      <c r="E649" s="6">
        <v>0.25337549999999998</v>
      </c>
      <c r="F649" s="6">
        <v>1.5801699999999998E-2</v>
      </c>
      <c r="G649" s="6">
        <v>0.23177739999999999</v>
      </c>
      <c r="H649" s="6">
        <v>0.44294840000000002</v>
      </c>
      <c r="I649">
        <f>$C$649*LN($T$649)+(1-$C$649)*LN(1-$T$649)</f>
        <v>-9.4533306003902515E-2</v>
      </c>
      <c r="Q649">
        <f>1/(1+EXP(-(0 + SUMPRODUCT($K$2:$O$2,$D$649:$H$649))))</f>
        <v>9.0202567595424304E-2</v>
      </c>
      <c r="S649">
        <f>EXP(-(0 + SUMPRODUCT($K$2:$O$2,$D$649:$H$649)))</f>
        <v>10.086158927151503</v>
      </c>
      <c r="T649">
        <f>1/(1+$S$649)</f>
        <v>9.0202567595424304E-2</v>
      </c>
      <c r="U649">
        <f>IF(ISERROR($I$649), 0, $I$649)</f>
        <v>-9.4533306003902515E-2</v>
      </c>
    </row>
    <row r="650" spans="1:21" x14ac:dyDescent="0.25">
      <c r="A650">
        <v>123</v>
      </c>
      <c r="B650">
        <v>2001</v>
      </c>
      <c r="C650" s="2">
        <v>0</v>
      </c>
      <c r="D650" s="6">
        <v>9.3218499999999996E-2</v>
      </c>
      <c r="E650" s="6">
        <v>0.2412726</v>
      </c>
      <c r="F650" s="6">
        <v>2.5019199999999998E-2</v>
      </c>
      <c r="G650" s="6">
        <v>1.0735969999999999</v>
      </c>
      <c r="H650" s="6">
        <v>0.46001690000000001</v>
      </c>
      <c r="I650">
        <f>$C$650*LN($T$650)+(1-$C$650)*LN(1-$T$650)</f>
        <v>-2.9167071266599184E-3</v>
      </c>
      <c r="Q650">
        <f>1/(1+EXP(-(0 + SUMPRODUCT($K$2:$O$2,$D$650:$H$650))))</f>
        <v>2.9124576689070879E-3</v>
      </c>
      <c r="S650">
        <f>EXP(-(0 + SUMPRODUCT($K$2:$O$2,$D$650:$H$650)))</f>
        <v>342.35262986852416</v>
      </c>
      <c r="T650">
        <f>1/(1+$S$650)</f>
        <v>2.9124576689070879E-3</v>
      </c>
      <c r="U650">
        <f>IF(ISERROR($I$650), 0, $I$650)</f>
        <v>-2.9167071266599184E-3</v>
      </c>
    </row>
    <row r="651" spans="1:21" x14ac:dyDescent="0.25">
      <c r="A651">
        <v>123</v>
      </c>
      <c r="B651">
        <v>2002</v>
      </c>
      <c r="C651" s="2">
        <v>0</v>
      </c>
      <c r="D651" s="6">
        <v>0.1369553</v>
      </c>
      <c r="E651" s="6">
        <v>-7.5947200000000006E-2</v>
      </c>
      <c r="F651" s="6">
        <v>3.6046799999999997E-2</v>
      </c>
      <c r="G651" s="6">
        <v>0.243341</v>
      </c>
      <c r="H651" s="6">
        <v>0.47862870000000002</v>
      </c>
      <c r="I651">
        <f>$C$651*LN($T$651)+(1-$C$651)*LN(1-$T$651)</f>
        <v>-8.3925803218934392E-2</v>
      </c>
      <c r="Q651">
        <f>1/(1+EXP(-(0 + SUMPRODUCT($K$2:$O$2,$D$651:$H$651))))</f>
        <v>8.0500522534390245E-2</v>
      </c>
      <c r="S651">
        <f>EXP(-(0 + SUMPRODUCT($K$2:$O$2,$D$651:$H$651)))</f>
        <v>11.422279614058342</v>
      </c>
      <c r="T651">
        <f>1/(1+$S$651)</f>
        <v>8.0500522534390245E-2</v>
      </c>
      <c r="U651">
        <f>IF(ISERROR($I$651), 0, $I$651)</f>
        <v>-8.3925803218934392E-2</v>
      </c>
    </row>
    <row r="652" spans="1:21" x14ac:dyDescent="0.25">
      <c r="A652">
        <v>123</v>
      </c>
      <c r="B652">
        <v>2003</v>
      </c>
      <c r="C652" s="2">
        <v>0</v>
      </c>
      <c r="D652" s="6">
        <v>0.17104610000000001</v>
      </c>
      <c r="E652" s="6">
        <v>-0.29199350000000002</v>
      </c>
      <c r="F652" s="6">
        <v>2.5354399999999999E-2</v>
      </c>
      <c r="G652" s="6">
        <v>0.84074530000000003</v>
      </c>
      <c r="H652" s="6">
        <v>0.58258310000000002</v>
      </c>
      <c r="I652">
        <f>$C$652*LN($T$652)+(1-$C$652)*LN(1-$T$652)</f>
        <v>-8.9255275923440843E-3</v>
      </c>
      <c r="Q652">
        <f>1/(1+EXP(-(0 + SUMPRODUCT($K$2:$O$2,$D$652:$H$652))))</f>
        <v>8.8858133157325974E-3</v>
      </c>
      <c r="S652">
        <f>EXP(-(0 + SUMPRODUCT($K$2:$O$2,$D$652:$H$652)))</f>
        <v>111.53893869562509</v>
      </c>
      <c r="T652">
        <f>1/(1+$S$652)</f>
        <v>8.8858133157325974E-3</v>
      </c>
      <c r="U652">
        <f>IF(ISERROR($I$652), 0, $I$652)</f>
        <v>-8.9255275923440843E-3</v>
      </c>
    </row>
    <row r="653" spans="1:21" x14ac:dyDescent="0.25">
      <c r="A653">
        <v>123</v>
      </c>
      <c r="B653">
        <v>2004</v>
      </c>
      <c r="C653" s="2">
        <v>0</v>
      </c>
      <c r="D653" s="6">
        <v>0.24632680000000001</v>
      </c>
      <c r="E653" s="6">
        <v>-0.29176380000000002</v>
      </c>
      <c r="F653" s="6">
        <v>4.7805300000000002E-2</v>
      </c>
      <c r="G653" s="6">
        <v>2.0561449999999999</v>
      </c>
      <c r="H653" s="6">
        <v>0.58787699999999998</v>
      </c>
      <c r="I653">
        <f>$C$653*LN($T$653)+(1-$C$653)*LN(1-$T$653)</f>
        <v>-5.0282587255128719E-5</v>
      </c>
      <c r="Q653">
        <f>1/(1+EXP(-(0 + SUMPRODUCT($K$2:$O$2,$D$653:$H$653))))</f>
        <v>5.0281323107049845E-5</v>
      </c>
      <c r="S653">
        <f>EXP(-(0 + SUMPRODUCT($K$2:$O$2,$D$653:$H$653)))</f>
        <v>19887.100356288993</v>
      </c>
      <c r="T653">
        <f>1/(1+$S$653)</f>
        <v>5.0281323107049845E-5</v>
      </c>
      <c r="U653">
        <f>IF(ISERROR($I$653), 0, $I$653)</f>
        <v>-5.0282587255128719E-5</v>
      </c>
    </row>
    <row r="654" spans="1:21" x14ac:dyDescent="0.25">
      <c r="A654">
        <v>124</v>
      </c>
      <c r="B654">
        <v>1999</v>
      </c>
      <c r="C654" s="2">
        <v>0</v>
      </c>
      <c r="D654" s="6">
        <v>9.5350699999999997E-2</v>
      </c>
      <c r="E654" s="6">
        <v>0.27475640000000001</v>
      </c>
      <c r="F654" s="6">
        <v>5.1720700000000001E-2</v>
      </c>
      <c r="G654" s="6">
        <v>1.1744479999999999</v>
      </c>
      <c r="H654" s="6">
        <v>0.18745029999999999</v>
      </c>
      <c r="I654">
        <f>$C$654*LN($T$654)+(1-$C$654)*LN(1-$T$654)</f>
        <v>-2.3389741695581542E-3</v>
      </c>
      <c r="Q654">
        <f>1/(1+EXP(-(0 + SUMPRODUCT($K$2:$O$2,$D$654:$H$654))))</f>
        <v>2.336240900905397E-3</v>
      </c>
      <c r="S654">
        <f>EXP(-(0 + SUMPRODUCT($K$2:$O$2,$D$654:$H$654)))</f>
        <v>427.03805019099514</v>
      </c>
      <c r="T654">
        <f>1/(1+$S$654)</f>
        <v>2.336240900905397E-3</v>
      </c>
      <c r="U654">
        <f>IF(ISERROR($I$654), 0, $I$654)</f>
        <v>-2.3389741695581542E-3</v>
      </c>
    </row>
    <row r="655" spans="1:21" x14ac:dyDescent="0.25">
      <c r="A655">
        <v>125</v>
      </c>
      <c r="B655">
        <v>1999</v>
      </c>
      <c r="C655" s="2">
        <v>0</v>
      </c>
      <c r="D655" s="6">
        <v>0.22974149999999999</v>
      </c>
      <c r="E655" s="6">
        <v>0.5311688</v>
      </c>
      <c r="F655" s="6">
        <v>5.0847999999999997E-2</v>
      </c>
      <c r="G655" s="6">
        <v>1.9662310000000001</v>
      </c>
      <c r="H655" s="6">
        <v>0.47325990000000001</v>
      </c>
      <c r="I655">
        <f>$C$655*LN($T$655)+(1-$C$655)*LN(1-$T$655)</f>
        <v>-4.4627299130106967E-5</v>
      </c>
      <c r="Q655">
        <f>1/(1+EXP(-(0 + SUMPRODUCT($K$2:$O$2,$D$655:$H$655))))</f>
        <v>4.462630334698695E-5</v>
      </c>
      <c r="S655">
        <f>EXP(-(0 + SUMPRODUCT($K$2:$O$2,$D$655:$H$655)))</f>
        <v>22407.309113676954</v>
      </c>
      <c r="T655">
        <f>1/(1+$S$655)</f>
        <v>4.462630334698695E-5</v>
      </c>
      <c r="U655">
        <f>IF(ISERROR($I$655), 0, $I$655)</f>
        <v>-4.4627299130106967E-5</v>
      </c>
    </row>
    <row r="656" spans="1:21" x14ac:dyDescent="0.25">
      <c r="A656">
        <v>125</v>
      </c>
      <c r="B656">
        <v>2000</v>
      </c>
      <c r="C656" s="2">
        <v>0</v>
      </c>
      <c r="D656" s="6">
        <v>0.267766</v>
      </c>
      <c r="E656" s="6">
        <v>0.54367860000000001</v>
      </c>
      <c r="F656" s="6">
        <v>5.6428499999999999E-2</v>
      </c>
      <c r="G656" s="6">
        <v>2.0081709999999999</v>
      </c>
      <c r="H656" s="6">
        <v>0.54941839999999997</v>
      </c>
      <c r="I656">
        <f>$C$656*LN($T$656)+(1-$C$656)*LN(1-$T$656)</f>
        <v>-2.9478803092215777E-5</v>
      </c>
      <c r="Q656">
        <f>1/(1+EXP(-(0 + SUMPRODUCT($K$2:$O$2,$D$656:$H$656))))</f>
        <v>2.9478368596570459E-5</v>
      </c>
      <c r="S656">
        <f>EXP(-(0 + SUMPRODUCT($K$2:$O$2,$D$656:$H$656)))</f>
        <v>33922.179864042439</v>
      </c>
      <c r="T656">
        <f>1/(1+$S$656)</f>
        <v>2.9478368596570459E-5</v>
      </c>
      <c r="U656">
        <f>IF(ISERROR($I$656), 0, $I$656)</f>
        <v>-2.9478803092215777E-5</v>
      </c>
    </row>
    <row r="657" spans="1:21" x14ac:dyDescent="0.25">
      <c r="A657">
        <v>125</v>
      </c>
      <c r="B657">
        <v>2001</v>
      </c>
      <c r="C657" s="2">
        <v>0</v>
      </c>
      <c r="D657" s="6">
        <v>0.15706919999999999</v>
      </c>
      <c r="E657" s="6">
        <v>0.42102210000000001</v>
      </c>
      <c r="F657" s="6">
        <v>3.3630699999999999E-2</v>
      </c>
      <c r="G657" s="6">
        <v>1.1483179999999999</v>
      </c>
      <c r="H657" s="6">
        <v>0.60324259999999996</v>
      </c>
      <c r="I657">
        <f>$C$657*LN($T$657)+(1-$C$657)*LN(1-$T$657)</f>
        <v>-1.2261903186254741E-3</v>
      </c>
      <c r="Q657">
        <f>1/(1+EXP(-(0 + SUMPRODUCT($K$2:$O$2,$D$657:$H$657))))</f>
        <v>1.2254388544541805E-3</v>
      </c>
      <c r="S657">
        <f>EXP(-(0 + SUMPRODUCT($K$2:$O$2,$D$657:$H$657)))</f>
        <v>815.03418756083704</v>
      </c>
      <c r="T657">
        <f>1/(1+$S$657)</f>
        <v>1.2254388544541805E-3</v>
      </c>
      <c r="U657">
        <f>IF(ISERROR($I$657), 0, $I$657)</f>
        <v>-1.2261903186254741E-3</v>
      </c>
    </row>
    <row r="658" spans="1:21" x14ac:dyDescent="0.25">
      <c r="A658">
        <v>125</v>
      </c>
      <c r="B658">
        <v>2002</v>
      </c>
      <c r="C658" s="2">
        <v>0</v>
      </c>
      <c r="D658" s="6">
        <v>0.2112964</v>
      </c>
      <c r="E658" s="6">
        <v>0.42328529999999998</v>
      </c>
      <c r="F658" s="6">
        <v>3.2188300000000003E-2</v>
      </c>
      <c r="G658" s="6">
        <v>0.67663320000000005</v>
      </c>
      <c r="H658" s="6">
        <v>0.57362270000000004</v>
      </c>
      <c r="I658">
        <f>$C$658*LN($T$658)+(1-$C$658)*LN(1-$T$658)</f>
        <v>-8.8958660255494867E-3</v>
      </c>
      <c r="Q658">
        <f>1/(1+EXP(-(0 + SUMPRODUCT($K$2:$O$2,$D$658:$H$658))))</f>
        <v>8.8564148800834661E-3</v>
      </c>
      <c r="S658">
        <f>EXP(-(0 + SUMPRODUCT($K$2:$O$2,$D$658:$H$658)))</f>
        <v>111.91250619354179</v>
      </c>
      <c r="T658">
        <f>1/(1+$S$658)</f>
        <v>8.8564148800834661E-3</v>
      </c>
      <c r="U658">
        <f>IF(ISERROR($I$658), 0, $I$658)</f>
        <v>-8.8958660255494867E-3</v>
      </c>
    </row>
    <row r="659" spans="1:21" x14ac:dyDescent="0.25">
      <c r="A659">
        <v>125</v>
      </c>
      <c r="B659">
        <v>2003</v>
      </c>
      <c r="C659" s="2">
        <v>0</v>
      </c>
      <c r="D659" s="6">
        <v>0.26408039999999999</v>
      </c>
      <c r="E659" s="6">
        <v>0.43438149999999998</v>
      </c>
      <c r="F659" s="6">
        <v>5.0096099999999998E-2</v>
      </c>
      <c r="G659" s="6">
        <v>1.232588</v>
      </c>
      <c r="H659" s="6">
        <v>0.53273009999999998</v>
      </c>
      <c r="I659">
        <f>$C$659*LN($T$659)+(1-$C$659)*LN(1-$T$659)</f>
        <v>-8.1763994580740635E-4</v>
      </c>
      <c r="Q659">
        <f>1/(1+EXP(-(0 + SUMPRODUCT($K$2:$O$2,$D$659:$H$659))))</f>
        <v>8.173057693517989E-4</v>
      </c>
      <c r="S659">
        <f>EXP(-(0 + SUMPRODUCT($K$2:$O$2,$D$659:$H$659)))</f>
        <v>1222.5322904830282</v>
      </c>
      <c r="T659">
        <f>1/(1+$S$659)</f>
        <v>8.173057693517989E-4</v>
      </c>
      <c r="U659">
        <f>IF(ISERROR($I$659), 0, $I$659)</f>
        <v>-8.1763994580740635E-4</v>
      </c>
    </row>
    <row r="660" spans="1:21" x14ac:dyDescent="0.25">
      <c r="A660">
        <v>125</v>
      </c>
      <c r="B660">
        <v>2004</v>
      </c>
      <c r="C660" s="2">
        <v>0</v>
      </c>
      <c r="D660" s="6">
        <v>0.35720259999999998</v>
      </c>
      <c r="E660" s="6">
        <v>0.42544149999999997</v>
      </c>
      <c r="F660" s="6">
        <v>4.6637199999999997E-2</v>
      </c>
      <c r="G660" s="6">
        <v>1.6596709999999999</v>
      </c>
      <c r="H660" s="6">
        <v>0.48921720000000002</v>
      </c>
      <c r="I660">
        <f>$C$660*LN($T$660)+(1-$C$660)*LN(1-$T$660)</f>
        <v>-1.7589352461935256E-4</v>
      </c>
      <c r="Q660">
        <f>1/(1+EXP(-(0 + SUMPRODUCT($K$2:$O$2,$D$660:$H$660))))</f>
        <v>1.7587805626030005E-4</v>
      </c>
      <c r="S660">
        <f>EXP(-(0 + SUMPRODUCT($K$2:$O$2,$D$660:$H$660)))</f>
        <v>5684.7576281147722</v>
      </c>
      <c r="T660">
        <f>1/(1+$S$660)</f>
        <v>1.7587805626030005E-4</v>
      </c>
      <c r="U660">
        <f>IF(ISERROR($I$660), 0, $I$660)</f>
        <v>-1.7589352461935256E-4</v>
      </c>
    </row>
    <row r="661" spans="1:21" x14ac:dyDescent="0.25">
      <c r="A661">
        <v>126</v>
      </c>
      <c r="B661">
        <v>2004</v>
      </c>
      <c r="C661" s="2">
        <v>1</v>
      </c>
      <c r="D661" s="6">
        <v>0.157971</v>
      </c>
      <c r="E661" s="6">
        <v>0.108848</v>
      </c>
      <c r="F661" s="6">
        <v>7.4834499999999998E-2</v>
      </c>
      <c r="G661" s="6">
        <v>1.363119</v>
      </c>
      <c r="H661" s="6">
        <v>0.3977579</v>
      </c>
      <c r="I661">
        <f>$C$661*LN($T$661)+(1-$C$661)*LN(1-$T$661)</f>
        <v>-7.4489736735389975</v>
      </c>
      <c r="Q661">
        <f>1/(1+EXP(-(0 + SUMPRODUCT($K$2:$O$2,$D$661:$H$661))))</f>
        <v>5.8203866744026831E-4</v>
      </c>
      <c r="S661">
        <f>EXP(-(0 + SUMPRODUCT($K$2:$O$2,$D$661:$H$661)))</f>
        <v>1717.0989098162022</v>
      </c>
      <c r="T661">
        <f>1/(1+$S$661)</f>
        <v>5.8203866744026831E-4</v>
      </c>
      <c r="U661">
        <f>IF(ISERROR($I$661), 0, $I$661)</f>
        <v>-7.4489736735389975</v>
      </c>
    </row>
    <row r="662" spans="1:21" x14ac:dyDescent="0.25">
      <c r="A662">
        <v>127</v>
      </c>
      <c r="B662">
        <v>1995</v>
      </c>
      <c r="C662" s="2">
        <v>0</v>
      </c>
      <c r="D662" s="6">
        <v>0.1500968</v>
      </c>
      <c r="E662" s="6">
        <v>-0.82235519999999995</v>
      </c>
      <c r="F662" s="6">
        <v>5.9259300000000001E-2</v>
      </c>
      <c r="G662" s="6">
        <v>0.35456850000000001</v>
      </c>
      <c r="H662" s="6">
        <v>0.3282793</v>
      </c>
      <c r="I662">
        <f>$C$662*LN($T$662)+(1-$C$662)*LN(1-$T$662)</f>
        <v>-9.8712771490211515E-2</v>
      </c>
      <c r="Q662">
        <f>1/(1+EXP(-(0 + SUMPRODUCT($K$2:$O$2,$D$662:$H$662))))</f>
        <v>9.3997099482611868E-2</v>
      </c>
      <c r="S662">
        <f>EXP(-(0 + SUMPRODUCT($K$2:$O$2,$D$662:$H$662)))</f>
        <v>9.6386261438310221</v>
      </c>
      <c r="T662">
        <f>1/(1+$S$662)</f>
        <v>9.3997099482611868E-2</v>
      </c>
      <c r="U662">
        <f>IF(ISERROR($I$662), 0, $I$662)</f>
        <v>-9.8712771490211515E-2</v>
      </c>
    </row>
    <row r="663" spans="1:21" x14ac:dyDescent="0.25">
      <c r="A663">
        <v>127</v>
      </c>
      <c r="B663">
        <v>1996</v>
      </c>
      <c r="C663" s="2">
        <v>0</v>
      </c>
      <c r="D663" s="6">
        <v>0.16616220000000001</v>
      </c>
      <c r="E663" s="6">
        <v>-0.40693889999999999</v>
      </c>
      <c r="F663" s="6">
        <v>4.9158500000000001E-2</v>
      </c>
      <c r="G663" s="6">
        <v>0.53138580000000002</v>
      </c>
      <c r="H663" s="6">
        <v>0.2461865</v>
      </c>
      <c r="I663">
        <f>$C$663*LN($T$663)+(1-$C$663)*LN(1-$T$663)</f>
        <v>-4.9020780326175004E-2</v>
      </c>
      <c r="Q663">
        <f>1/(1+EXP(-(0 + SUMPRODUCT($K$2:$O$2,$D$663:$H$663))))</f>
        <v>4.7838656730363076E-2</v>
      </c>
      <c r="S663">
        <f>EXP(-(0 + SUMPRODUCT($K$2:$O$2,$D$663:$H$663)))</f>
        <v>19.903596972556766</v>
      </c>
      <c r="T663">
        <f>1/(1+$S$663)</f>
        <v>4.7838656730363076E-2</v>
      </c>
      <c r="U663">
        <f>IF(ISERROR($I$663), 0, $I$663)</f>
        <v>-4.9020780326175004E-2</v>
      </c>
    </row>
    <row r="664" spans="1:21" x14ac:dyDescent="0.25">
      <c r="A664">
        <v>127</v>
      </c>
      <c r="B664">
        <v>1997</v>
      </c>
      <c r="C664" s="2">
        <v>0</v>
      </c>
      <c r="D664" s="6">
        <v>0.13327020000000001</v>
      </c>
      <c r="E664" s="6">
        <v>-0.30431799999999998</v>
      </c>
      <c r="F664" s="6">
        <v>6.6362699999999997E-2</v>
      </c>
      <c r="G664" s="6">
        <v>0.81034850000000003</v>
      </c>
      <c r="H664" s="6">
        <v>0.23747209999999999</v>
      </c>
      <c r="I664">
        <f>$C$664*LN($T$664)+(1-$C$664)*LN(1-$T$664)</f>
        <v>-1.1861571636909377E-2</v>
      </c>
      <c r="Q664">
        <f>1/(1+EXP(-(0 + SUMPRODUCT($K$2:$O$2,$D$664:$H$664))))</f>
        <v>1.1791500520886528E-2</v>
      </c>
      <c r="S664">
        <f>EXP(-(0 + SUMPRODUCT($K$2:$O$2,$D$664:$H$664)))</f>
        <v>83.806848647352339</v>
      </c>
      <c r="T664">
        <f>1/(1+$S$664)</f>
        <v>1.1791500520886528E-2</v>
      </c>
      <c r="U664">
        <f>IF(ISERROR($I$664), 0, $I$664)</f>
        <v>-1.1861571636909377E-2</v>
      </c>
    </row>
    <row r="665" spans="1:21" x14ac:dyDescent="0.25">
      <c r="A665">
        <v>127</v>
      </c>
      <c r="B665">
        <v>1998</v>
      </c>
      <c r="C665" s="2">
        <v>0</v>
      </c>
      <c r="D665" s="6">
        <v>2.60033E-2</v>
      </c>
      <c r="E665" s="6">
        <v>-0.1151108</v>
      </c>
      <c r="F665" s="6">
        <v>4.6383099999999997E-2</v>
      </c>
      <c r="G665" s="6">
        <v>1.212825</v>
      </c>
      <c r="H665" s="6">
        <v>0.199852</v>
      </c>
      <c r="I665">
        <f>$C$665*LN($T$665)+(1-$C$665)*LN(1-$T$665)</f>
        <v>-2.8611892865116856E-3</v>
      </c>
      <c r="Q665">
        <f>1/(1+EXP(-(0 + SUMPRODUCT($K$2:$O$2,$D$665:$H$665))))</f>
        <v>2.8570999854629058E-3</v>
      </c>
      <c r="S665">
        <f>EXP(-(0 + SUMPRODUCT($K$2:$O$2,$D$665:$H$665)))</f>
        <v>349.00525185959867</v>
      </c>
      <c r="T665">
        <f>1/(1+$S$665)</f>
        <v>2.8570999854629058E-3</v>
      </c>
      <c r="U665">
        <f>IF(ISERROR($I$665), 0, $I$665)</f>
        <v>-2.8611892865116856E-3</v>
      </c>
    </row>
    <row r="666" spans="1:21" x14ac:dyDescent="0.25">
      <c r="A666">
        <v>127</v>
      </c>
      <c r="B666">
        <v>1999</v>
      </c>
      <c r="C666" s="2">
        <v>0</v>
      </c>
      <c r="D666" s="6">
        <v>8.2926100000000003E-2</v>
      </c>
      <c r="E666" s="6">
        <v>-1.50831E-2</v>
      </c>
      <c r="F666" s="6">
        <v>7.4019100000000004E-2</v>
      </c>
      <c r="G666" s="6">
        <v>0.4641229</v>
      </c>
      <c r="H666" s="6">
        <v>0.1819924</v>
      </c>
      <c r="I666">
        <f>$C$666*LN($T$666)+(1-$C$666)*LN(1-$T$666)</f>
        <v>-3.6858810932907306E-2</v>
      </c>
      <c r="Q666">
        <f>1/(1+EXP(-(0 + SUMPRODUCT($K$2:$O$2,$D$666:$H$666))))</f>
        <v>3.6187794510835085E-2</v>
      </c>
      <c r="S666">
        <f>EXP(-(0 + SUMPRODUCT($K$2:$O$2,$D$666:$H$666)))</f>
        <v>26.633626572644193</v>
      </c>
      <c r="T666">
        <f>1/(1+$S$666)</f>
        <v>3.6187794510835085E-2</v>
      </c>
      <c r="U666">
        <f>IF(ISERROR($I$666), 0, $I$666)</f>
        <v>-3.6858810932907306E-2</v>
      </c>
    </row>
    <row r="667" spans="1:21" x14ac:dyDescent="0.25">
      <c r="A667">
        <v>127</v>
      </c>
      <c r="B667">
        <v>2000</v>
      </c>
      <c r="C667" s="2">
        <v>0</v>
      </c>
      <c r="D667" s="6">
        <v>0.336337</v>
      </c>
      <c r="E667" s="6">
        <v>-4.0637E-2</v>
      </c>
      <c r="F667" s="6">
        <v>2.6604200000000001E-2</v>
      </c>
      <c r="G667" s="6">
        <v>0.140236</v>
      </c>
      <c r="H667" s="6">
        <v>0.15564819999999999</v>
      </c>
      <c r="I667">
        <f>$C$667*LN($T$667)+(1-$C$667)*LN(1-$T$667)</f>
        <v>-0.27107962962393684</v>
      </c>
      <c r="Q667">
        <f>1/(1+EXP(-(0 + SUMPRODUCT($K$2:$O$2,$D$667:$H$667))))</f>
        <v>0.23744422804198689</v>
      </c>
      <c r="S667">
        <f>EXP(-(0 + SUMPRODUCT($K$2:$O$2,$D$667:$H$667)))</f>
        <v>3.2115153029669417</v>
      </c>
      <c r="T667">
        <f>1/(1+$S$667)</f>
        <v>0.23744422804198689</v>
      </c>
      <c r="U667">
        <f>IF(ISERROR($I$667), 0, $I$667)</f>
        <v>-0.27107962962393684</v>
      </c>
    </row>
    <row r="668" spans="1:21" x14ac:dyDescent="0.25">
      <c r="A668">
        <v>127</v>
      </c>
      <c r="B668">
        <v>2001</v>
      </c>
      <c r="C668" s="2">
        <v>0</v>
      </c>
      <c r="D668" s="6">
        <v>0.21240010000000001</v>
      </c>
      <c r="E668" s="6">
        <v>-2.38762E-2</v>
      </c>
      <c r="F668" s="6">
        <v>4.5630200000000003E-2</v>
      </c>
      <c r="G668" s="6">
        <v>0.56672029999999995</v>
      </c>
      <c r="H668" s="6">
        <v>0.1817907</v>
      </c>
      <c r="I668">
        <f>$C$668*LN($T$668)+(1-$C$668)*LN(1-$T$668)</f>
        <v>-3.8120619908942187E-2</v>
      </c>
      <c r="Q668">
        <f>1/(1+EXP(-(0 + SUMPRODUCT($K$2:$O$2,$D$668:$H$668))))</f>
        <v>3.7403174453016323E-2</v>
      </c>
      <c r="S668">
        <f>EXP(-(0 + SUMPRODUCT($K$2:$O$2,$D$668:$H$668)))</f>
        <v>25.735698630503713</v>
      </c>
      <c r="T668">
        <f>1/(1+$S$668)</f>
        <v>3.7403174453016323E-2</v>
      </c>
      <c r="U668">
        <f>IF(ISERROR($I$668), 0, $I$668)</f>
        <v>-3.8120619908942187E-2</v>
      </c>
    </row>
    <row r="669" spans="1:21" x14ac:dyDescent="0.25">
      <c r="A669">
        <v>127</v>
      </c>
      <c r="B669">
        <v>2002</v>
      </c>
      <c r="C669" s="2">
        <v>0</v>
      </c>
      <c r="D669" s="6">
        <v>0.12573200000000001</v>
      </c>
      <c r="E669" s="6">
        <v>1.26246E-2</v>
      </c>
      <c r="F669" s="6">
        <v>6.7516499999999993E-2</v>
      </c>
      <c r="G669" s="6">
        <v>1.4452</v>
      </c>
      <c r="H669" s="6">
        <v>0.17284939999999999</v>
      </c>
      <c r="I669">
        <f>$C$669*LN($T$669)+(1-$C$669)*LN(1-$T$669)</f>
        <v>-8.1525830559729174E-4</v>
      </c>
      <c r="Q669">
        <f>1/(1+EXP(-(0 + SUMPRODUCT($K$2:$O$2,$D$669:$H$669))))</f>
        <v>8.1492607283620202E-4</v>
      </c>
      <c r="S669">
        <f>EXP(-(0 + SUMPRODUCT($K$2:$O$2,$D$669:$H$669)))</f>
        <v>1226.1051735032624</v>
      </c>
      <c r="T669">
        <f>1/(1+$S$669)</f>
        <v>8.1492607283620202E-4</v>
      </c>
      <c r="U669">
        <f>IF(ISERROR($I$669), 0, $I$669)</f>
        <v>-8.1525830559729174E-4</v>
      </c>
    </row>
    <row r="670" spans="1:21" x14ac:dyDescent="0.25">
      <c r="A670">
        <v>127</v>
      </c>
      <c r="B670">
        <v>2003</v>
      </c>
      <c r="C670" s="2">
        <v>0</v>
      </c>
      <c r="D670" s="6">
        <v>0.1573948</v>
      </c>
      <c r="E670" s="6">
        <v>7.3681899999999995E-2</v>
      </c>
      <c r="F670" s="6">
        <v>7.2989600000000002E-2</v>
      </c>
      <c r="G670" s="6">
        <v>1.173859</v>
      </c>
      <c r="H670" s="6">
        <v>0.17619190000000001</v>
      </c>
      <c r="I670">
        <f>$C$670*LN($T$670)+(1-$C$670)*LN(1-$T$670)</f>
        <v>-2.1241756813007665E-3</v>
      </c>
      <c r="Q670">
        <f>1/(1+EXP(-(0 + SUMPRODUCT($K$2:$O$2,$D$670:$H$670))))</f>
        <v>2.1219212167136901E-3</v>
      </c>
      <c r="S670">
        <f>EXP(-(0 + SUMPRODUCT($K$2:$O$2,$D$670:$H$670)))</f>
        <v>470.27103123495914</v>
      </c>
      <c r="T670">
        <f>1/(1+$S$670)</f>
        <v>2.1219212167136901E-3</v>
      </c>
      <c r="U670">
        <f>IF(ISERROR($I$670), 0, $I$670)</f>
        <v>-2.1241756813007665E-3</v>
      </c>
    </row>
    <row r="671" spans="1:21" x14ac:dyDescent="0.25">
      <c r="A671">
        <v>127</v>
      </c>
      <c r="B671">
        <v>2004</v>
      </c>
      <c r="C671" s="2">
        <v>0</v>
      </c>
      <c r="D671" s="6">
        <v>0.22229840000000001</v>
      </c>
      <c r="E671" s="6">
        <v>8.3904800000000002E-2</v>
      </c>
      <c r="F671" s="6">
        <v>8.1147300000000006E-2</v>
      </c>
      <c r="G671" s="6">
        <v>2.740186</v>
      </c>
      <c r="H671" s="6">
        <v>0.19297400000000001</v>
      </c>
      <c r="I671">
        <f>$C$671*LN($T$671)+(1-$C$671)*LN(1-$T$671)</f>
        <v>-3.4626392074202932E-6</v>
      </c>
      <c r="Q671">
        <f>1/(1+EXP(-(0 + SUMPRODUCT($K$2:$O$2,$D$671:$H$671))))</f>
        <v>3.4626332124691477E-6</v>
      </c>
      <c r="S671">
        <f>EXP(-(0 + SUMPRODUCT($K$2:$O$2,$D$671:$H$671)))</f>
        <v>288796.55337612447</v>
      </c>
      <c r="T671">
        <f>1/(1+$S$671)</f>
        <v>3.4626332124691477E-6</v>
      </c>
      <c r="U671">
        <f>IF(ISERROR($I$671), 0, $I$671)</f>
        <v>-3.4626392074202932E-6</v>
      </c>
    </row>
    <row r="672" spans="1:21" x14ac:dyDescent="0.25">
      <c r="A672">
        <v>128</v>
      </c>
      <c r="B672">
        <v>1999</v>
      </c>
      <c r="C672" s="2">
        <v>0</v>
      </c>
      <c r="D672" s="6">
        <v>0.2332505</v>
      </c>
      <c r="E672" s="6">
        <v>0.41508410000000001</v>
      </c>
      <c r="F672" s="6">
        <v>3.2556599999999998E-2</v>
      </c>
      <c r="G672" s="6">
        <v>0.67144040000000005</v>
      </c>
      <c r="H672" s="6">
        <v>0.20923849999999999</v>
      </c>
      <c r="I672">
        <f>$C$672*LN($T$672)+(1-$C$672)*LN(1-$T$672)</f>
        <v>-2.0077713945294135E-2</v>
      </c>
      <c r="Q672">
        <f>1/(1+EXP(-(0 + SUMPRODUCT($K$2:$O$2,$D$672:$H$672))))</f>
        <v>1.9877498839462063E-2</v>
      </c>
      <c r="S672">
        <f>EXP(-(0 + SUMPRODUCT($K$2:$O$2,$D$672:$H$672)))</f>
        <v>49.308140278430656</v>
      </c>
      <c r="T672">
        <f>1/(1+$S$672)</f>
        <v>1.9877498839462063E-2</v>
      </c>
      <c r="U672">
        <f>IF(ISERROR($I$672), 0, $I$672)</f>
        <v>-2.0077713945294135E-2</v>
      </c>
    </row>
    <row r="673" spans="1:21" x14ac:dyDescent="0.25">
      <c r="A673">
        <v>128</v>
      </c>
      <c r="B673">
        <v>2000</v>
      </c>
      <c r="C673" s="2">
        <v>0</v>
      </c>
      <c r="D673" s="6">
        <v>5.0751699999999997E-2</v>
      </c>
      <c r="E673" s="6">
        <v>0.25593270000000001</v>
      </c>
      <c r="F673" s="6">
        <v>4.5400000000000003E-2</v>
      </c>
      <c r="G673" s="6">
        <v>0.28263519999999998</v>
      </c>
      <c r="H673" s="6">
        <v>0.1602702</v>
      </c>
      <c r="I673">
        <f>$C$673*LN($T$673)+(1-$C$673)*LN(1-$T$673)</f>
        <v>-9.2830007437027198E-2</v>
      </c>
      <c r="Q673">
        <f>1/(1+EXP(-(0 + SUMPRODUCT($K$2:$O$2,$D$673:$H$673))))</f>
        <v>8.8651590419039833E-2</v>
      </c>
      <c r="S673">
        <f>EXP(-(0 + SUMPRODUCT($K$2:$O$2,$D$673:$H$673)))</f>
        <v>10.280113478767646</v>
      </c>
      <c r="T673">
        <f>1/(1+$S$673)</f>
        <v>8.8651590419039833E-2</v>
      </c>
      <c r="U673">
        <f>IF(ISERROR($I$673), 0, $I$673)</f>
        <v>-9.2830007437027198E-2</v>
      </c>
    </row>
    <row r="674" spans="1:21" x14ac:dyDescent="0.25">
      <c r="A674">
        <v>128</v>
      </c>
      <c r="B674">
        <v>2001</v>
      </c>
      <c r="C674" s="2">
        <v>0</v>
      </c>
      <c r="D674" s="6">
        <v>7.0274799999999998E-2</v>
      </c>
      <c r="E674" s="6">
        <v>0.36227379999999998</v>
      </c>
      <c r="F674" s="6">
        <v>4.1944299999999997E-2</v>
      </c>
      <c r="G674" s="6">
        <v>0.55621730000000003</v>
      </c>
      <c r="H674" s="6">
        <v>0.1888707</v>
      </c>
      <c r="I674">
        <f>$C$674*LN($T$674)+(1-$C$674)*LN(1-$T$674)</f>
        <v>-2.911042081698819E-2</v>
      </c>
      <c r="Q674">
        <f>1/(1+EXP(-(0 + SUMPRODUCT($K$2:$O$2,$D$674:$H$674))))</f>
        <v>2.8690794211132929E-2</v>
      </c>
      <c r="S674">
        <f>EXP(-(0 + SUMPRODUCT($K$2:$O$2,$D$674:$H$674)))</f>
        <v>33.854385439492944</v>
      </c>
      <c r="T674">
        <f>1/(1+$S$674)</f>
        <v>2.8690794211132929E-2</v>
      </c>
      <c r="U674">
        <f>IF(ISERROR($I$674), 0, $I$674)</f>
        <v>-2.911042081698819E-2</v>
      </c>
    </row>
    <row r="675" spans="1:21" x14ac:dyDescent="0.25">
      <c r="A675">
        <v>128</v>
      </c>
      <c r="B675">
        <v>2002</v>
      </c>
      <c r="C675" s="2">
        <v>0</v>
      </c>
      <c r="D675" s="6">
        <v>0.10213949999999999</v>
      </c>
      <c r="E675" s="6">
        <v>0.36359360000000002</v>
      </c>
      <c r="F675" s="6">
        <v>4.6472800000000002E-2</v>
      </c>
      <c r="G675" s="6">
        <v>0.34026709999999999</v>
      </c>
      <c r="H675" s="6">
        <v>0.2110967</v>
      </c>
      <c r="I675">
        <f>$C$675*LN($T$675)+(1-$C$675)*LN(1-$T$675)</f>
        <v>-6.11507044692031E-2</v>
      </c>
      <c r="Q675">
        <f>1/(1+EXP(-(0 + SUMPRODUCT($K$2:$O$2,$D$675:$H$675))))</f>
        <v>5.931853580757928E-2</v>
      </c>
      <c r="S675">
        <f>EXP(-(0 + SUMPRODUCT($K$2:$O$2,$D$675:$H$675)))</f>
        <v>15.858136944645008</v>
      </c>
      <c r="T675">
        <f>1/(1+$S$675)</f>
        <v>5.931853580757928E-2</v>
      </c>
      <c r="U675">
        <f>IF(ISERROR($I$675), 0, $I$675)</f>
        <v>-6.11507044692031E-2</v>
      </c>
    </row>
    <row r="676" spans="1:21" x14ac:dyDescent="0.25">
      <c r="A676">
        <v>128</v>
      </c>
      <c r="B676">
        <v>2003</v>
      </c>
      <c r="C676" s="2">
        <v>0</v>
      </c>
      <c r="D676" s="6">
        <v>7.3105400000000001E-2</v>
      </c>
      <c r="E676" s="6">
        <v>0.40901460000000001</v>
      </c>
      <c r="F676" s="6">
        <v>4.2863699999999998E-2</v>
      </c>
      <c r="G676" s="6">
        <v>0.47266829999999999</v>
      </c>
      <c r="H676" s="6">
        <v>0.18807389999999999</v>
      </c>
      <c r="I676">
        <f>$C$676*LN($T$676)+(1-$C$676)*LN(1-$T$676)</f>
        <v>-3.853542760242399E-2</v>
      </c>
      <c r="Q676">
        <f>1/(1+EXP(-(0 + SUMPRODUCT($K$2:$O$2,$D$676:$H$676))))</f>
        <v>3.7802384218609132E-2</v>
      </c>
      <c r="S676">
        <f>EXP(-(0 + SUMPRODUCT($K$2:$O$2,$D$676:$H$676)))</f>
        <v>25.453357920946317</v>
      </c>
      <c r="T676">
        <f>1/(1+$S$676)</f>
        <v>3.7802384218609132E-2</v>
      </c>
      <c r="U676">
        <f>IF(ISERROR($I$676), 0, $I$676)</f>
        <v>-3.853542760242399E-2</v>
      </c>
    </row>
    <row r="677" spans="1:21" x14ac:dyDescent="0.25">
      <c r="A677">
        <v>128</v>
      </c>
      <c r="B677">
        <v>2004</v>
      </c>
      <c r="C677" s="2">
        <v>0</v>
      </c>
      <c r="D677" s="6">
        <v>4.2542000000000003E-2</v>
      </c>
      <c r="E677" s="6">
        <v>0.43084620000000001</v>
      </c>
      <c r="F677" s="6">
        <v>4.1779999999999998E-2</v>
      </c>
      <c r="G677" s="6">
        <v>0.65747</v>
      </c>
      <c r="H677" s="6">
        <v>0.2082426</v>
      </c>
      <c r="I677">
        <f>$C$677*LN($T$677)+(1-$C$677)*LN(1-$T$677)</f>
        <v>-1.760435405025787E-2</v>
      </c>
      <c r="Q677">
        <f>1/(1+EXP(-(0 + SUMPRODUCT($K$2:$O$2,$D$677:$H$677))))</f>
        <v>1.7450302725472159E-2</v>
      </c>
      <c r="S677">
        <f>EXP(-(0 + SUMPRODUCT($K$2:$O$2,$D$677:$H$677)))</f>
        <v>56.305596110966192</v>
      </c>
      <c r="T677">
        <f>1/(1+$S$677)</f>
        <v>1.7450302725472159E-2</v>
      </c>
      <c r="U677">
        <f>IF(ISERROR($I$677), 0, $I$677)</f>
        <v>-1.760435405025787E-2</v>
      </c>
    </row>
    <row r="678" spans="1:21" x14ac:dyDescent="0.25">
      <c r="A678">
        <v>129</v>
      </c>
      <c r="B678">
        <v>1995</v>
      </c>
      <c r="C678" s="2">
        <v>0</v>
      </c>
      <c r="D678" s="6">
        <v>-2.0562500000000001E-2</v>
      </c>
      <c r="E678" s="6">
        <v>0.44749040000000001</v>
      </c>
      <c r="F678" s="6">
        <v>1.8852000000000001E-3</v>
      </c>
      <c r="G678" s="6">
        <v>1.736988</v>
      </c>
      <c r="H678" s="6">
        <v>0.25331769999999998</v>
      </c>
      <c r="I678">
        <f>$C$678*LN($T$678)+(1-$C$678)*LN(1-$T$678)</f>
        <v>-3.6681690095913169E-4</v>
      </c>
      <c r="Q678">
        <f>1/(1+EXP(-(0 + SUMPRODUCT($K$2:$O$2,$D$678:$H$678))))</f>
        <v>3.6674963186506476E-4</v>
      </c>
      <c r="S678">
        <f>EXP(-(0 + SUMPRODUCT($K$2:$O$2,$D$678:$H$678)))</f>
        <v>2725.655770353771</v>
      </c>
      <c r="T678">
        <f>1/(1+$S$678)</f>
        <v>3.6674963186506476E-4</v>
      </c>
      <c r="U678">
        <f>IF(ISERROR($I$678), 0, $I$678)</f>
        <v>-3.6681690095913169E-4</v>
      </c>
    </row>
    <row r="679" spans="1:21" x14ac:dyDescent="0.25">
      <c r="A679">
        <v>129</v>
      </c>
      <c r="B679">
        <v>1996</v>
      </c>
      <c r="C679" s="2">
        <v>0</v>
      </c>
      <c r="D679" s="6">
        <v>-4.0299000000000003E-3</v>
      </c>
      <c r="E679" s="6">
        <v>0.47902410000000001</v>
      </c>
      <c r="F679" s="6">
        <v>5.26586E-2</v>
      </c>
      <c r="G679" s="6">
        <v>2.2355740000000002</v>
      </c>
      <c r="H679" s="6">
        <v>0.3125038</v>
      </c>
      <c r="I679">
        <f>$C$679*LN($T$679)+(1-$C$679)*LN(1-$T$679)</f>
        <v>-2.0699718112863471E-5</v>
      </c>
      <c r="Q679">
        <f>1/(1+EXP(-(0 + SUMPRODUCT($K$2:$O$2,$D$679:$H$679))))</f>
        <v>2.0699503875209246E-5</v>
      </c>
      <c r="S679">
        <f>EXP(-(0 + SUMPRODUCT($K$2:$O$2,$D$679:$H$679)))</f>
        <v>48309.336616214729</v>
      </c>
      <c r="T679">
        <f>1/(1+$S$679)</f>
        <v>2.0699503875209246E-5</v>
      </c>
      <c r="U679">
        <f>IF(ISERROR($I$679), 0, $I$679)</f>
        <v>-2.0699718112863471E-5</v>
      </c>
    </row>
    <row r="680" spans="1:21" x14ac:dyDescent="0.25">
      <c r="A680">
        <v>129</v>
      </c>
      <c r="B680">
        <v>1997</v>
      </c>
      <c r="C680" s="2">
        <v>0</v>
      </c>
      <c r="D680" s="6">
        <v>3.6117000000000003E-2</v>
      </c>
      <c r="E680" s="6">
        <v>0.5090401</v>
      </c>
      <c r="F680" s="6">
        <v>6.26916E-2</v>
      </c>
      <c r="G680" s="6">
        <v>2.8374869999999999</v>
      </c>
      <c r="H680" s="6">
        <v>0.27330989999999999</v>
      </c>
      <c r="I680">
        <f>$C$680*LN($T$680)+(1-$C$680)*LN(1-$T$680)</f>
        <v>-1.725401986869823E-6</v>
      </c>
      <c r="Q680">
        <f>1/(1+EXP(-(0 + SUMPRODUCT($K$2:$O$2,$D$680:$H$680))))</f>
        <v>1.7254004983768205E-6</v>
      </c>
      <c r="S680">
        <f>EXP(-(0 + SUMPRODUCT($K$2:$O$2,$D$680:$H$680)))</f>
        <v>579574.58314185904</v>
      </c>
      <c r="T680">
        <f>1/(1+$S$680)</f>
        <v>1.7254004983768205E-6</v>
      </c>
      <c r="U680">
        <f>IF(ISERROR($I$680), 0, $I$680)</f>
        <v>-1.725401986869823E-6</v>
      </c>
    </row>
    <row r="681" spans="1:21" x14ac:dyDescent="0.25">
      <c r="A681">
        <v>129</v>
      </c>
      <c r="B681">
        <v>1998</v>
      </c>
      <c r="C681" s="2">
        <v>0</v>
      </c>
      <c r="D681" s="6">
        <v>1.8603000000000001E-2</v>
      </c>
      <c r="E681" s="6">
        <v>0.49184260000000002</v>
      </c>
      <c r="F681" s="6">
        <v>3.43732E-2</v>
      </c>
      <c r="G681" s="6">
        <v>2.8027069999999998</v>
      </c>
      <c r="H681" s="6">
        <v>0.20841750000000001</v>
      </c>
      <c r="I681">
        <f>$C$681*LN($T$681)+(1-$C$681)*LN(1-$T$681)</f>
        <v>-3.4602943697509823E-6</v>
      </c>
      <c r="Q681">
        <f>1/(1+EXP(-(0 + SUMPRODUCT($K$2:$O$2,$D$681:$H$681))))</f>
        <v>3.4602883829526052E-6</v>
      </c>
      <c r="S681">
        <f>EXP(-(0 + SUMPRODUCT($K$2:$O$2,$D$681:$H$681)))</f>
        <v>288992.25412488222</v>
      </c>
      <c r="T681">
        <f>1/(1+$S$681)</f>
        <v>3.4602883829526052E-6</v>
      </c>
      <c r="U681">
        <f>IF(ISERROR($I$681), 0, $I$681)</f>
        <v>-3.4602943697509823E-6</v>
      </c>
    </row>
    <row r="682" spans="1:21" x14ac:dyDescent="0.25">
      <c r="A682">
        <v>129</v>
      </c>
      <c r="B682">
        <v>1999</v>
      </c>
      <c r="C682" s="2">
        <v>0</v>
      </c>
      <c r="D682" s="6">
        <v>2.1659500000000002E-2</v>
      </c>
      <c r="E682" s="6">
        <v>0.45454349999999999</v>
      </c>
      <c r="F682" s="6">
        <v>5.7671300000000002E-2</v>
      </c>
      <c r="G682" s="6">
        <v>2.5175700000000001</v>
      </c>
      <c r="H682" s="6">
        <v>0.27265470000000003</v>
      </c>
      <c r="I682">
        <f>$C$682*LN($T$682)+(1-$C$682)*LN(1-$T$682)</f>
        <v>-6.9715830361759603E-6</v>
      </c>
      <c r="Q682">
        <f>1/(1+EXP(-(0 + SUMPRODUCT($K$2:$O$2,$D$682:$H$682))))</f>
        <v>6.9715587346928288E-6</v>
      </c>
      <c r="S682">
        <f>EXP(-(0 + SUMPRODUCT($K$2:$O$2,$D$682:$H$682)))</f>
        <v>143438.94478934282</v>
      </c>
      <c r="T682">
        <f>1/(1+$S$682)</f>
        <v>6.9715587346928288E-6</v>
      </c>
      <c r="U682">
        <f>IF(ISERROR($I$682), 0, $I$682)</f>
        <v>-6.9715830361759603E-6</v>
      </c>
    </row>
    <row r="683" spans="1:21" x14ac:dyDescent="0.25">
      <c r="A683">
        <v>129</v>
      </c>
      <c r="B683">
        <v>2000</v>
      </c>
      <c r="C683" s="2">
        <v>0</v>
      </c>
      <c r="D683" s="6">
        <v>4.4375400000000002E-2</v>
      </c>
      <c r="E683" s="6">
        <v>0.51728770000000002</v>
      </c>
      <c r="F683" s="6">
        <v>8.2619899999999996E-2</v>
      </c>
      <c r="G683" s="6">
        <v>2.6127690000000001</v>
      </c>
      <c r="H683" s="6">
        <v>0.32634459999999998</v>
      </c>
      <c r="I683">
        <f>$C$683*LN($T$683)+(1-$C$683)*LN(1-$T$683)</f>
        <v>-2.8294845260908445E-6</v>
      </c>
      <c r="Q683">
        <f>1/(1+EXP(-(0 + SUMPRODUCT($K$2:$O$2,$D$683:$H$683))))</f>
        <v>2.8294805231378317E-6</v>
      </c>
      <c r="S683">
        <f>EXP(-(0 + SUMPRODUCT($K$2:$O$2,$D$683:$H$683)))</f>
        <v>353420.76481604547</v>
      </c>
      <c r="T683">
        <f>1/(1+$S$683)</f>
        <v>2.8294805231378317E-6</v>
      </c>
      <c r="U683">
        <f>IF(ISERROR($I$683), 0, $I$683)</f>
        <v>-2.8294845260908445E-6</v>
      </c>
    </row>
    <row r="684" spans="1:21" x14ac:dyDescent="0.25">
      <c r="A684">
        <v>129</v>
      </c>
      <c r="B684">
        <v>2001</v>
      </c>
      <c r="C684" s="2">
        <v>0</v>
      </c>
      <c r="D684" s="6">
        <v>3.6847999999999998E-3</v>
      </c>
      <c r="E684" s="6">
        <v>0.44244430000000001</v>
      </c>
      <c r="F684" s="6">
        <v>1.4281E-2</v>
      </c>
      <c r="G684" s="6">
        <v>2.2105700000000001</v>
      </c>
      <c r="H684" s="6">
        <v>0.28088540000000001</v>
      </c>
      <c r="I684">
        <f>$C$684*LN($T$684)+(1-$C$684)*LN(1-$T$684)</f>
        <v>-4.3844292951814461E-5</v>
      </c>
      <c r="Q684">
        <f>1/(1+EXP(-(0 + SUMPRODUCT($K$2:$O$2,$D$684:$H$684))))</f>
        <v>4.3843331804843082E-5</v>
      </c>
      <c r="S684">
        <f>EXP(-(0 + SUMPRODUCT($K$2:$O$2,$D$684:$H$684)))</f>
        <v>22807.485551491245</v>
      </c>
      <c r="T684">
        <f>1/(1+$S$684)</f>
        <v>4.3843331804843082E-5</v>
      </c>
      <c r="U684">
        <f>IF(ISERROR($I$684), 0, $I$684)</f>
        <v>-4.3844292951814461E-5</v>
      </c>
    </row>
    <row r="685" spans="1:21" x14ac:dyDescent="0.25">
      <c r="A685">
        <v>129</v>
      </c>
      <c r="B685">
        <v>2002</v>
      </c>
      <c r="C685" s="2">
        <v>0</v>
      </c>
      <c r="D685" s="6">
        <v>-1.3560300000000001E-2</v>
      </c>
      <c r="E685" s="6">
        <v>0.4305525</v>
      </c>
      <c r="F685" s="6">
        <v>5.0463000000000001E-2</v>
      </c>
      <c r="G685" s="6">
        <v>1.5842670000000001</v>
      </c>
      <c r="H685" s="6">
        <v>0.3589639</v>
      </c>
      <c r="I685">
        <f>$C$685*LN($T$685)+(1-$C$685)*LN(1-$T$685)</f>
        <v>-2.7235531629236925E-4</v>
      </c>
      <c r="Q685">
        <f>1/(1+EXP(-(0 + SUMPRODUCT($K$2:$O$2,$D$685:$H$685))))</f>
        <v>2.7231823095006091E-4</v>
      </c>
      <c r="S685">
        <f>EXP(-(0 + SUMPRODUCT($K$2:$O$2,$D$685:$H$685)))</f>
        <v>3671.1742665234378</v>
      </c>
      <c r="T685">
        <f>1/(1+$S$685)</f>
        <v>2.7231823095006091E-4</v>
      </c>
      <c r="U685">
        <f>IF(ISERROR($I$685), 0, $I$685)</f>
        <v>-2.7235531629236925E-4</v>
      </c>
    </row>
    <row r="686" spans="1:21" x14ac:dyDescent="0.25">
      <c r="A686">
        <v>129</v>
      </c>
      <c r="B686">
        <v>2003</v>
      </c>
      <c r="C686" s="2">
        <v>0</v>
      </c>
      <c r="D686" s="6">
        <v>6.2668000000000001E-2</v>
      </c>
      <c r="E686" s="6">
        <v>0.45669470000000001</v>
      </c>
      <c r="F686" s="6">
        <v>6.5786300000000006E-2</v>
      </c>
      <c r="G686" s="6">
        <v>2.0593859999999999</v>
      </c>
      <c r="H686" s="6">
        <v>0.3721853</v>
      </c>
      <c r="I686">
        <f>$C$686*LN($T$686)+(1-$C$686)*LN(1-$T$686)</f>
        <v>-3.158256110490738E-5</v>
      </c>
      <c r="Q686">
        <f>1/(1+EXP(-(0 + SUMPRODUCT($K$2:$O$2,$D$686:$H$686))))</f>
        <v>3.1582062381021718E-5</v>
      </c>
      <c r="S686">
        <f>EXP(-(0 + SUMPRODUCT($K$2:$O$2,$D$686:$H$686)))</f>
        <v>31662.543309347642</v>
      </c>
      <c r="T686">
        <f>1/(1+$S$686)</f>
        <v>3.1582062381021718E-5</v>
      </c>
      <c r="U686">
        <f>IF(ISERROR($I$686), 0, $I$686)</f>
        <v>-3.158256110490738E-5</v>
      </c>
    </row>
    <row r="687" spans="1:21" x14ac:dyDescent="0.25">
      <c r="A687">
        <v>129</v>
      </c>
      <c r="B687">
        <v>2004</v>
      </c>
      <c r="C687" s="2">
        <v>0</v>
      </c>
      <c r="D687" s="6">
        <v>0.12999839999999999</v>
      </c>
      <c r="E687" s="6">
        <v>0.51056829999999997</v>
      </c>
      <c r="F687" s="6">
        <v>7.1339600000000003E-2</v>
      </c>
      <c r="G687" s="6">
        <v>2.3523849999999999</v>
      </c>
      <c r="H687" s="6">
        <v>0.45360699999999998</v>
      </c>
      <c r="I687">
        <f>$C$687*LN($T$687)+(1-$C$687)*LN(1-$T$687)</f>
        <v>-7.3452265187068603E-6</v>
      </c>
      <c r="Q687">
        <f>1/(1+EXP(-(0 + SUMPRODUCT($K$2:$O$2,$D$687:$H$687))))</f>
        <v>7.3451995425537485E-6</v>
      </c>
      <c r="S687">
        <f>EXP(-(0 + SUMPRODUCT($K$2:$O$2,$D$687:$H$687)))</f>
        <v>136142.34017838325</v>
      </c>
      <c r="T687">
        <f>1/(1+$S$687)</f>
        <v>7.3451995425537485E-6</v>
      </c>
      <c r="U687">
        <f>IF(ISERROR($I$687), 0, $I$687)</f>
        <v>-7.3452265187068603E-6</v>
      </c>
    </row>
    <row r="688" spans="1:21" x14ac:dyDescent="0.25">
      <c r="A688">
        <v>130</v>
      </c>
      <c r="B688">
        <v>2001</v>
      </c>
      <c r="C688" s="2">
        <v>0</v>
      </c>
      <c r="D688" s="6">
        <v>-2.5380900000000001E-2</v>
      </c>
      <c r="E688" s="6">
        <v>0.59316170000000001</v>
      </c>
      <c r="F688" s="6">
        <v>8.1898299999999993E-2</v>
      </c>
      <c r="G688" s="6">
        <v>4.7937339999999997</v>
      </c>
      <c r="H688" s="6">
        <v>0.51055740000000005</v>
      </c>
      <c r="I688">
        <f>$C$688*LN($T$688)+(1-$C$688)*LN(1-$T$688)</f>
        <v>-2.8431312863608713E-10</v>
      </c>
      <c r="Q688">
        <f>1/(1+EXP(-(0 + SUMPRODUCT($K$2:$O$2,$D$688:$H$688))))</f>
        <v>2.8431315975493568E-10</v>
      </c>
      <c r="S688">
        <f>EXP(-(0 + SUMPRODUCT($K$2:$O$2,$D$688:$H$688)))</f>
        <v>3517248377.0277777</v>
      </c>
      <c r="T688">
        <f>1/(1+$S$688)</f>
        <v>2.8431315975493568E-10</v>
      </c>
      <c r="U688">
        <f>IF(ISERROR($I$688), 0, $I$688)</f>
        <v>-2.8431312863608713E-10</v>
      </c>
    </row>
    <row r="689" spans="1:21" x14ac:dyDescent="0.25">
      <c r="A689">
        <v>130</v>
      </c>
      <c r="B689">
        <v>2002</v>
      </c>
      <c r="C689" s="2">
        <v>0</v>
      </c>
      <c r="D689" s="6">
        <v>-5.7228399999999999E-2</v>
      </c>
      <c r="E689" s="6">
        <v>0.58284009999999997</v>
      </c>
      <c r="F689" s="6">
        <v>7.4300599999999994E-2</v>
      </c>
      <c r="G689" s="6">
        <v>3.8948670000000001</v>
      </c>
      <c r="H689" s="6">
        <v>0.469057</v>
      </c>
      <c r="I689">
        <f>$C$689*LN($T$689)+(1-$C$689)*LN(1-$T$689)</f>
        <v>-1.2713595257445486E-8</v>
      </c>
      <c r="Q689">
        <f>1/(1+EXP(-(0 + SUMPRODUCT($K$2:$O$2,$D$689:$H$689))))</f>
        <v>1.2713595183272317E-8</v>
      </c>
      <c r="S689">
        <f>EXP(-(0 + SUMPRODUCT($K$2:$O$2,$D$689:$H$689)))</f>
        <v>78655956.310622245</v>
      </c>
      <c r="T689">
        <f>1/(1+$S$689)</f>
        <v>1.2713595183272317E-8</v>
      </c>
      <c r="U689">
        <f>IF(ISERROR($I$689), 0, $I$689)</f>
        <v>-1.2713595257445486E-8</v>
      </c>
    </row>
    <row r="690" spans="1:21" x14ac:dyDescent="0.25">
      <c r="A690">
        <v>130</v>
      </c>
      <c r="B690">
        <v>2003</v>
      </c>
      <c r="C690" s="2">
        <v>0</v>
      </c>
      <c r="D690" s="6">
        <v>-4.04599E-2</v>
      </c>
      <c r="E690" s="6">
        <v>0.6066433</v>
      </c>
      <c r="F690" s="6">
        <v>7.0572999999999997E-2</v>
      </c>
      <c r="G690" s="6">
        <v>4.3910809999999998</v>
      </c>
      <c r="H690" s="6">
        <v>0.46037539999999999</v>
      </c>
      <c r="I690">
        <f>$C$690*LN($T$690)+(1-$C$690)*LN(1-$T$690)</f>
        <v>-1.8434451759868395E-9</v>
      </c>
      <c r="Q690">
        <f>1/(1+EXP(-(0 + SUMPRODUCT($K$2:$O$2,$D$690:$H$690))))</f>
        <v>1.8434451297568944E-9</v>
      </c>
      <c r="S690">
        <f>EXP(-(0 + SUMPRODUCT($K$2:$O$2,$D$690:$H$690)))</f>
        <v>542462578.36186886</v>
      </c>
      <c r="T690">
        <f>1/(1+$S$690)</f>
        <v>1.8434451297568944E-9</v>
      </c>
      <c r="U690">
        <f>IF(ISERROR($I$690), 0, $I$690)</f>
        <v>-1.8434451759868395E-9</v>
      </c>
    </row>
    <row r="691" spans="1:21" x14ac:dyDescent="0.25">
      <c r="A691">
        <v>130</v>
      </c>
      <c r="B691">
        <v>2004</v>
      </c>
      <c r="C691" s="2">
        <v>0</v>
      </c>
      <c r="D691" s="6">
        <v>3.6647300000000001E-2</v>
      </c>
      <c r="E691" s="6">
        <v>0.59848319999999999</v>
      </c>
      <c r="F691" s="6">
        <v>8.3077399999999996E-2</v>
      </c>
      <c r="G691" s="6">
        <v>2.7785259999999998</v>
      </c>
      <c r="H691" s="6">
        <v>0.47909980000000002</v>
      </c>
      <c r="I691">
        <f>$C$691*LN($T$691)+(1-$C$691)*LN(1-$T$691)</f>
        <v>-9.689995292493297E-7</v>
      </c>
      <c r="Q691">
        <f>1/(1+EXP(-(0 + SUMPRODUCT($K$2:$O$2,$D$691:$H$691))))</f>
        <v>9.6899905972985E-7</v>
      </c>
      <c r="S691">
        <f>EXP(-(0 + SUMPRODUCT($K$2:$O$2,$D$691:$H$691)))</f>
        <v>1031991.7454612731</v>
      </c>
      <c r="T691">
        <f>1/(1+$S$691)</f>
        <v>9.6899905972985E-7</v>
      </c>
      <c r="U691">
        <f>IF(ISERROR($I$691), 0, $I$691)</f>
        <v>-9.689995292493297E-7</v>
      </c>
    </row>
    <row r="692" spans="1:21" x14ac:dyDescent="0.25">
      <c r="A692">
        <v>131</v>
      </c>
      <c r="B692">
        <v>1995</v>
      </c>
      <c r="C692" s="2">
        <v>0</v>
      </c>
      <c r="D692" s="6">
        <v>0.21605260000000001</v>
      </c>
      <c r="E692" s="6">
        <v>-0.68450880000000003</v>
      </c>
      <c r="F692" s="6">
        <v>3.4562500000000003E-2</v>
      </c>
      <c r="G692" s="6">
        <v>5.6679469999999998</v>
      </c>
      <c r="H692" s="6">
        <v>0.22354879999999999</v>
      </c>
      <c r="I692">
        <f>$C$692*LN($T$692)+(1-$C$692)*LN(1-$T$692)</f>
        <v>-9.6094798789535214E-11</v>
      </c>
      <c r="Q692">
        <f>1/(1+EXP(-(0 + SUMPRODUCT($K$2:$O$2,$D$692:$H$692))))</f>
        <v>9.6094785996637173E-11</v>
      </c>
      <c r="S692">
        <f>EXP(-(0 + SUMPRODUCT($K$2:$O$2,$D$692:$H$692)))</f>
        <v>10406391871.655764</v>
      </c>
      <c r="T692">
        <f>1/(1+$S$692)</f>
        <v>9.6094785996637173E-11</v>
      </c>
      <c r="U692">
        <f>IF(ISERROR($I$692), 0, $I$692)</f>
        <v>-9.6094798789535214E-11</v>
      </c>
    </row>
    <row r="693" spans="1:21" x14ac:dyDescent="0.25">
      <c r="A693">
        <v>131</v>
      </c>
      <c r="B693">
        <v>1996</v>
      </c>
      <c r="C693" s="2">
        <v>0</v>
      </c>
      <c r="D693" s="6">
        <v>0.14985970000000001</v>
      </c>
      <c r="E693" s="6">
        <v>-0.57996360000000002</v>
      </c>
      <c r="F693" s="6">
        <v>2.70374E-2</v>
      </c>
      <c r="G693" s="6">
        <v>3.4686189999999999</v>
      </c>
      <c r="H693" s="6">
        <v>0.2057349</v>
      </c>
      <c r="I693">
        <f>$C$693*LN($T$693)+(1-$C$693)*LN(1-$T$693)</f>
        <v>-6.725978842074358E-7</v>
      </c>
      <c r="Q693">
        <f>1/(1+EXP(-(0 + SUMPRODUCT($K$2:$O$2,$D$693:$H$693))))</f>
        <v>6.7259765797393055E-7</v>
      </c>
      <c r="S693">
        <f>EXP(-(0 + SUMPRODUCT($K$2:$O$2,$D$693:$H$693)))</f>
        <v>1486771.9438908622</v>
      </c>
      <c r="T693">
        <f>1/(1+$S$693)</f>
        <v>6.7259765797393055E-7</v>
      </c>
      <c r="U693">
        <f>IF(ISERROR($I$693), 0, $I$693)</f>
        <v>-6.725978842074358E-7</v>
      </c>
    </row>
    <row r="694" spans="1:21" x14ac:dyDescent="0.25">
      <c r="A694">
        <v>131</v>
      </c>
      <c r="B694">
        <v>1997</v>
      </c>
      <c r="C694" s="2">
        <v>0</v>
      </c>
      <c r="D694" s="6">
        <v>0.20681579999999999</v>
      </c>
      <c r="E694" s="6">
        <v>-0.51528479999999999</v>
      </c>
      <c r="F694" s="6">
        <v>2.4284900000000002E-2</v>
      </c>
      <c r="G694" s="6">
        <v>3.3713410000000001</v>
      </c>
      <c r="H694" s="6">
        <v>0.1201615</v>
      </c>
      <c r="I694">
        <f>$C$694*LN($T$694)+(1-$C$694)*LN(1-$T$694)</f>
        <v>-1.1955281614613422E-6</v>
      </c>
      <c r="Q694">
        <f>1/(1+EXP(-(0 + SUMPRODUCT($K$2:$O$2,$D$694:$H$694))))</f>
        <v>1.1955274468363483E-6</v>
      </c>
      <c r="S694">
        <f>EXP(-(0 + SUMPRODUCT($K$2:$O$2,$D$694:$H$694)))</f>
        <v>836449.8925715083</v>
      </c>
      <c r="T694">
        <f>1/(1+$S$694)</f>
        <v>1.1955274468363483E-6</v>
      </c>
      <c r="U694">
        <f>IF(ISERROR($I$694), 0, $I$694)</f>
        <v>-1.1955281614613422E-6</v>
      </c>
    </row>
    <row r="695" spans="1:21" x14ac:dyDescent="0.25">
      <c r="A695">
        <v>131</v>
      </c>
      <c r="B695">
        <v>1998</v>
      </c>
      <c r="C695" s="2">
        <v>0</v>
      </c>
      <c r="D695" s="6">
        <v>0.46203620000000001</v>
      </c>
      <c r="E695" s="6">
        <v>-0.1407236</v>
      </c>
      <c r="F695" s="6">
        <v>2.7328600000000002E-2</v>
      </c>
      <c r="G695" s="6">
        <v>4.8196700000000003</v>
      </c>
      <c r="H695" s="6">
        <v>0.11795</v>
      </c>
      <c r="I695">
        <f>$C$695*LN($T$695)+(1-$C$695)*LN(1-$T$695)</f>
        <v>-2.711288641722026E-9</v>
      </c>
      <c r="Q695">
        <f>1/(1+EXP(-(0 + SUMPRODUCT($K$2:$O$2,$D$695:$H$695))))</f>
        <v>2.711288599551858E-9</v>
      </c>
      <c r="S695">
        <f>EXP(-(0 + SUMPRODUCT($K$2:$O$2,$D$695:$H$695)))</f>
        <v>368828311.91559571</v>
      </c>
      <c r="T695">
        <f>1/(1+$S$695)</f>
        <v>2.711288599551858E-9</v>
      </c>
      <c r="U695">
        <f>IF(ISERROR($I$695), 0, $I$695)</f>
        <v>-2.711288641722026E-9</v>
      </c>
    </row>
    <row r="696" spans="1:21" x14ac:dyDescent="0.25">
      <c r="A696">
        <v>131</v>
      </c>
      <c r="B696">
        <v>1999</v>
      </c>
      <c r="C696" s="2">
        <v>0</v>
      </c>
      <c r="D696" s="6">
        <v>0.32559759999999999</v>
      </c>
      <c r="E696" s="6">
        <v>-0.10967300000000001</v>
      </c>
      <c r="F696" s="6">
        <v>1.5826699999999999E-2</v>
      </c>
      <c r="G696" s="6">
        <v>10.09918</v>
      </c>
      <c r="H696" s="6">
        <v>9.0503E-2</v>
      </c>
      <c r="I696">
        <f>$C$696*LN($T$696)+(1-$C$696)*LN(1-$T$696)</f>
        <v>0</v>
      </c>
      <c r="Q696">
        <f>1/(1+EXP(-(0 + SUMPRODUCT($K$2:$O$2,$D$696:$H$696))))</f>
        <v>2.0946510732740032E-18</v>
      </c>
      <c r="S696">
        <f>EXP(-(0 + SUMPRODUCT($K$2:$O$2,$D$696:$H$696)))</f>
        <v>4.7740648204331699E+17</v>
      </c>
      <c r="T696">
        <f>1/(1+$S$696)</f>
        <v>2.0946510732740032E-18</v>
      </c>
      <c r="U696">
        <f>IF(ISERROR($I$696), 0, $I$696)</f>
        <v>0</v>
      </c>
    </row>
    <row r="697" spans="1:21" x14ac:dyDescent="0.25">
      <c r="A697">
        <v>131</v>
      </c>
      <c r="B697">
        <v>2000</v>
      </c>
      <c r="C697" s="2">
        <v>0</v>
      </c>
      <c r="D697" s="6">
        <v>0.30728889999999998</v>
      </c>
      <c r="E697" s="6">
        <v>-0.14178560000000001</v>
      </c>
      <c r="F697" s="6">
        <v>4.7823400000000002E-2</v>
      </c>
      <c r="G697" s="6">
        <v>13.8931</v>
      </c>
      <c r="H697" s="6">
        <v>0.1555627</v>
      </c>
      <c r="I697">
        <f>$C$697*LN($T$697)+(1-$C$697)*LN(1-$T$697)</f>
        <v>0</v>
      </c>
      <c r="Q697">
        <f>1/(1+EXP(-(0 + SUMPRODUCT($K$2:$O$2,$D$697:$H$697))))</f>
        <v>2.9547492784365411E-25</v>
      </c>
      <c r="S697">
        <f>EXP(-(0 + SUMPRODUCT($K$2:$O$2,$D$697:$H$697)))</f>
        <v>3.3843819077912903E+24</v>
      </c>
      <c r="T697">
        <f>1/(1+$S$697)</f>
        <v>2.9547492784365411E-25</v>
      </c>
      <c r="U697">
        <f>IF(ISERROR($I$697), 0, $I$697)</f>
        <v>0</v>
      </c>
    </row>
    <row r="698" spans="1:21" x14ac:dyDescent="0.25">
      <c r="A698">
        <v>131</v>
      </c>
      <c r="B698">
        <v>2001</v>
      </c>
      <c r="C698" s="2">
        <v>0</v>
      </c>
      <c r="D698" s="6">
        <v>0.32436280000000001</v>
      </c>
      <c r="E698" s="6">
        <v>-9.3692300000000006E-2</v>
      </c>
      <c r="F698" s="6">
        <v>2.8713599999999999E-2</v>
      </c>
      <c r="G698" s="6">
        <v>8.9657549999999997</v>
      </c>
      <c r="H698" s="6">
        <v>0.1360682</v>
      </c>
      <c r="I698">
        <f>$C$698*LN($T$698)+(1-$C$698)*LN(1-$T$698)</f>
        <v>-1.1102230246251565E-16</v>
      </c>
      <c r="Q698">
        <f>1/(1+EXP(-(0 + SUMPRODUCT($K$2:$O$2,$D$698:$H$698))))</f>
        <v>1.4580437247796305E-16</v>
      </c>
      <c r="S698">
        <f>EXP(-(0 + SUMPRODUCT($K$2:$O$2,$D$698:$H$698)))</f>
        <v>6858504878865278</v>
      </c>
      <c r="T698">
        <f>1/(1+$S$698)</f>
        <v>1.4580437247796305E-16</v>
      </c>
      <c r="U698">
        <f>IF(ISERROR($I$698), 0, $I$698)</f>
        <v>-1.1102230246251565E-16</v>
      </c>
    </row>
    <row r="699" spans="1:21" x14ac:dyDescent="0.25">
      <c r="A699">
        <v>131</v>
      </c>
      <c r="B699">
        <v>2002</v>
      </c>
      <c r="C699" s="2">
        <v>0</v>
      </c>
      <c r="D699" s="6">
        <v>0.39326129999999998</v>
      </c>
      <c r="E699" s="6">
        <v>-2.0242E-2</v>
      </c>
      <c r="F699" s="6">
        <v>6.2448900000000002E-2</v>
      </c>
      <c r="G699" s="6">
        <v>8.1945049999999995</v>
      </c>
      <c r="H699" s="6">
        <v>0.14625070000000001</v>
      </c>
      <c r="I699">
        <f>$C$699*LN($T$699)+(1-$C$699)*LN(1-$T$699)</f>
        <v>-1.8873791418627681E-15</v>
      </c>
      <c r="Q699">
        <f>1/(1+EXP(-(0 + SUMPRODUCT($K$2:$O$2,$D$699:$H$699))))</f>
        <v>1.8483901283454167E-15</v>
      </c>
      <c r="S699">
        <f>EXP(-(0 + SUMPRODUCT($K$2:$O$2,$D$699:$H$699)))</f>
        <v>541011329082971.44</v>
      </c>
      <c r="T699">
        <f>1/(1+$S$699)</f>
        <v>1.8483901283454167E-15</v>
      </c>
      <c r="U699">
        <f>IF(ISERROR($I$699), 0, $I$699)</f>
        <v>-1.8873791418627681E-15</v>
      </c>
    </row>
    <row r="700" spans="1:21" x14ac:dyDescent="0.25">
      <c r="A700">
        <v>131</v>
      </c>
      <c r="B700">
        <v>2003</v>
      </c>
      <c r="C700" s="2">
        <v>0</v>
      </c>
      <c r="D700" s="6">
        <v>0.22748070000000001</v>
      </c>
      <c r="E700" s="6">
        <v>7.8008900000000006E-2</v>
      </c>
      <c r="F700" s="6">
        <v>3.6848100000000002E-2</v>
      </c>
      <c r="G700" s="6">
        <v>6.1544920000000003</v>
      </c>
      <c r="H700" s="6">
        <v>0.15468090000000001</v>
      </c>
      <c r="I700">
        <f>$C$700*LN($T$700)+(1-$C$700)*LN(1-$T$700)</f>
        <v>-8.2079898433899298E-12</v>
      </c>
      <c r="Q700">
        <f>1/(1+EXP(-(0 + SUMPRODUCT($K$2:$O$2,$D$700:$H$700))))</f>
        <v>8.2079633249317378E-12</v>
      </c>
      <c r="S700">
        <f>EXP(-(0 + SUMPRODUCT($K$2:$O$2,$D$700:$H$700)))</f>
        <v>121832903048.46831</v>
      </c>
      <c r="T700">
        <f>1/(1+$S$700)</f>
        <v>8.2079633249317378E-12</v>
      </c>
      <c r="U700">
        <f>IF(ISERROR($I$700), 0, $I$700)</f>
        <v>-8.2079898433899298E-12</v>
      </c>
    </row>
    <row r="701" spans="1:21" x14ac:dyDescent="0.25">
      <c r="A701">
        <v>131</v>
      </c>
      <c r="B701">
        <v>2004</v>
      </c>
      <c r="C701" s="2">
        <v>0</v>
      </c>
      <c r="D701" s="6">
        <v>0.24563660000000001</v>
      </c>
      <c r="E701" s="6">
        <v>8.7758500000000003E-2</v>
      </c>
      <c r="F701" s="6">
        <v>1.7680600000000001E-2</v>
      </c>
      <c r="G701" s="6">
        <v>3.7024050000000002</v>
      </c>
      <c r="H701" s="6">
        <v>0.126361</v>
      </c>
      <c r="I701">
        <f>$C$701*LN($T$701)+(1-$C$701)*LN(1-$T$701)</f>
        <v>-2.1093907003210821E-7</v>
      </c>
      <c r="Q701">
        <f>1/(1+EXP(-(0 + SUMPRODUCT($K$2:$O$2,$D$701:$H$701))))</f>
        <v>2.109390477496029E-7</v>
      </c>
      <c r="S701">
        <f>EXP(-(0 + SUMPRODUCT($K$2:$O$2,$D$701:$H$701)))</f>
        <v>4740704.955907505</v>
      </c>
      <c r="T701">
        <f>1/(1+$S$701)</f>
        <v>2.109390477496029E-7</v>
      </c>
      <c r="U701">
        <f>IF(ISERROR($I$701), 0, $I$701)</f>
        <v>-2.1093907003210821E-7</v>
      </c>
    </row>
    <row r="702" spans="1:21" x14ac:dyDescent="0.25">
      <c r="A702">
        <v>132</v>
      </c>
      <c r="B702">
        <v>1999</v>
      </c>
      <c r="C702" s="2">
        <v>0</v>
      </c>
      <c r="D702" s="6">
        <v>0.1037796</v>
      </c>
      <c r="E702" s="6">
        <v>0.55059020000000003</v>
      </c>
      <c r="F702" s="6">
        <v>6.4364199999999996E-2</v>
      </c>
      <c r="G702" s="6">
        <v>4.1872959999999999</v>
      </c>
      <c r="H702" s="6">
        <v>0.408188</v>
      </c>
      <c r="I702">
        <f>$C$702*LN($T$702)+(1-$C$702)*LN(1-$T$702)</f>
        <v>-5.5356607229224678E-9</v>
      </c>
      <c r="Q702">
        <f>1/(1+EXP(-(0 + SUMPRODUCT($K$2:$O$2,$D$702:$H$702))))</f>
        <v>5.5356607196447927E-9</v>
      </c>
      <c r="S702">
        <f>EXP(-(0 + SUMPRODUCT($K$2:$O$2,$D$702:$H$702)))</f>
        <v>180646908.3113364</v>
      </c>
      <c r="T702">
        <f>1/(1+$S$702)</f>
        <v>5.5356607196447927E-9</v>
      </c>
      <c r="U702">
        <f>IF(ISERROR($I$702), 0, $I$702)</f>
        <v>-5.5356607229224678E-9</v>
      </c>
    </row>
    <row r="703" spans="1:21" x14ac:dyDescent="0.25">
      <c r="A703">
        <v>132</v>
      </c>
      <c r="B703">
        <v>2000</v>
      </c>
      <c r="C703" s="2">
        <v>0</v>
      </c>
      <c r="D703" s="6">
        <v>6.0602499999999997E-2</v>
      </c>
      <c r="E703" s="6">
        <v>0.62523340000000005</v>
      </c>
      <c r="F703" s="6">
        <v>5.1710600000000002E-2</v>
      </c>
      <c r="G703" s="6">
        <v>3.8730449999999998</v>
      </c>
      <c r="H703" s="6">
        <v>0.46497369999999999</v>
      </c>
      <c r="I703">
        <f>$C$703*LN($T$703)+(1-$C$703)*LN(1-$T$703)</f>
        <v>-1.9212920994431641E-8</v>
      </c>
      <c r="Q703">
        <f>1/(1+EXP(-(0 + SUMPRODUCT($K$2:$O$2,$D$703:$H$703))))</f>
        <v>1.9212920819597394E-8</v>
      </c>
      <c r="S703">
        <f>EXP(-(0 + SUMPRODUCT($K$2:$O$2,$D$703:$H$703)))</f>
        <v>52048305.938317724</v>
      </c>
      <c r="T703">
        <f>1/(1+$S$703)</f>
        <v>1.9212920819597394E-8</v>
      </c>
      <c r="U703">
        <f>IF(ISERROR($I$703), 0, $I$703)</f>
        <v>-1.9212920994431641E-8</v>
      </c>
    </row>
    <row r="704" spans="1:21" x14ac:dyDescent="0.25">
      <c r="A704">
        <v>132</v>
      </c>
      <c r="B704">
        <v>2001</v>
      </c>
      <c r="C704" s="2">
        <v>0</v>
      </c>
      <c r="D704" s="6">
        <v>0.14156530000000001</v>
      </c>
      <c r="E704" s="6">
        <v>0.3605815</v>
      </c>
      <c r="F704" s="6">
        <v>5.0718899999999997E-2</v>
      </c>
      <c r="G704" s="6">
        <v>1.5859460000000001</v>
      </c>
      <c r="H704" s="6">
        <v>0.30428670000000002</v>
      </c>
      <c r="I704">
        <f>$C$704*LN($T$704)+(1-$C$704)*LN(1-$T$704)</f>
        <v>-3.3382941757866832E-4</v>
      </c>
      <c r="Q704">
        <f>1/(1+EXP(-(0 + SUMPRODUCT($K$2:$O$2,$D$704:$H$704))))</f>
        <v>3.3377370273861404E-4</v>
      </c>
      <c r="S704">
        <f>EXP(-(0 + SUMPRODUCT($K$2:$O$2,$D$704:$H$704)))</f>
        <v>2995.0419044250571</v>
      </c>
      <c r="T704">
        <f>1/(1+$S$704)</f>
        <v>3.3377370273861404E-4</v>
      </c>
      <c r="U704">
        <f>IF(ISERROR($I$704), 0, $I$704)</f>
        <v>-3.3382941757866832E-4</v>
      </c>
    </row>
    <row r="705" spans="1:21" x14ac:dyDescent="0.25">
      <c r="A705">
        <v>132</v>
      </c>
      <c r="B705">
        <v>2002</v>
      </c>
      <c r="C705" s="2">
        <v>0</v>
      </c>
      <c r="D705" s="6">
        <v>0.13030649999999999</v>
      </c>
      <c r="E705" s="6">
        <v>0.38418730000000001</v>
      </c>
      <c r="F705" s="6">
        <v>4.9785299999999998E-2</v>
      </c>
      <c r="G705" s="6">
        <v>1.9250290000000001</v>
      </c>
      <c r="H705" s="6">
        <v>0.30516700000000002</v>
      </c>
      <c r="I705">
        <f>$C$705*LN($T$705)+(1-$C$705)*LN(1-$T$705)</f>
        <v>-8.4924763659899479E-5</v>
      </c>
      <c r="Q705">
        <f>1/(1+EXP(-(0 + SUMPRODUCT($K$2:$O$2,$D$705:$H$705))))</f>
        <v>8.4921157654202527E-5</v>
      </c>
      <c r="S705">
        <f>EXP(-(0 + SUMPRODUCT($K$2:$O$2,$D$705:$H$705)))</f>
        <v>11774.628449060747</v>
      </c>
      <c r="T705">
        <f>1/(1+$S$705)</f>
        <v>8.4921157654202527E-5</v>
      </c>
      <c r="U705">
        <f>IF(ISERROR($I$705), 0, $I$705)</f>
        <v>-8.4924763659899479E-5</v>
      </c>
    </row>
    <row r="706" spans="1:21" x14ac:dyDescent="0.25">
      <c r="A706">
        <v>132</v>
      </c>
      <c r="B706">
        <v>2003</v>
      </c>
      <c r="C706" s="2">
        <v>0</v>
      </c>
      <c r="D706" s="6">
        <v>7.4612700000000004E-2</v>
      </c>
      <c r="E706" s="6">
        <v>0.40501340000000002</v>
      </c>
      <c r="F706" s="6">
        <v>6.6520700000000002E-2</v>
      </c>
      <c r="G706" s="6">
        <v>2.3895919999999999</v>
      </c>
      <c r="H706" s="6">
        <v>0.28841220000000001</v>
      </c>
      <c r="I706">
        <f>$C$706*LN($T$706)+(1-$C$706)*LN(1-$T$706)</f>
        <v>-1.0456028593200788E-5</v>
      </c>
      <c r="Q706">
        <f>1/(1+EXP(-(0 + SUMPRODUCT($K$2:$O$2,$D$706:$H$706))))</f>
        <v>1.0455973929070684E-5</v>
      </c>
      <c r="S706">
        <f>EXP(-(0 + SUMPRODUCT($K$2:$O$2,$D$706:$H$706)))</f>
        <v>95638.106101795624</v>
      </c>
      <c r="T706">
        <f>1/(1+$S$706)</f>
        <v>1.0455973929070684E-5</v>
      </c>
      <c r="U706">
        <f>IF(ISERROR($I$706), 0, $I$706)</f>
        <v>-1.0456028593200788E-5</v>
      </c>
    </row>
    <row r="707" spans="1:21" x14ac:dyDescent="0.25">
      <c r="A707">
        <v>132</v>
      </c>
      <c r="B707">
        <v>2004</v>
      </c>
      <c r="C707" s="2">
        <v>0</v>
      </c>
      <c r="D707" s="6">
        <v>0.10555299999999999</v>
      </c>
      <c r="E707" s="6">
        <v>0.28680480000000003</v>
      </c>
      <c r="F707" s="6">
        <v>4.6202899999999998E-2</v>
      </c>
      <c r="G707" s="6">
        <v>1.609642</v>
      </c>
      <c r="H707" s="6">
        <v>0.23854549999999999</v>
      </c>
      <c r="I707">
        <f>$C$707*LN($T$707)+(1-$C$707)*LN(1-$T$707)</f>
        <v>-3.9373404989660092E-4</v>
      </c>
      <c r="Q707">
        <f>1/(1+EXP(-(0 + SUMPRODUCT($K$2:$O$2,$D$707:$H$707))))</f>
        <v>3.936565468178256E-4</v>
      </c>
      <c r="S707">
        <f>EXP(-(0 + SUMPRODUCT($K$2:$O$2,$D$707:$H$707)))</f>
        <v>2539.2854546269618</v>
      </c>
      <c r="T707">
        <f>1/(1+$S$707)</f>
        <v>3.936565468178256E-4</v>
      </c>
      <c r="U707">
        <f>IF(ISERROR($I$707), 0, $I$707)</f>
        <v>-3.9373404989660092E-4</v>
      </c>
    </row>
    <row r="708" spans="1:21" x14ac:dyDescent="0.25">
      <c r="A708">
        <v>133</v>
      </c>
      <c r="B708">
        <v>1999</v>
      </c>
      <c r="C708" s="2">
        <v>0</v>
      </c>
      <c r="D708" s="6">
        <v>1.30727E-2</v>
      </c>
      <c r="E708" s="6">
        <v>6.3094499999999998E-2</v>
      </c>
      <c r="F708" s="6">
        <v>2.8781500000000002E-2</v>
      </c>
      <c r="G708" s="6">
        <v>1.957557</v>
      </c>
      <c r="H708" s="6">
        <v>8.3061200000000002E-2</v>
      </c>
      <c r="I708">
        <f>$C$708*LN($T$708)+(1-$C$708)*LN(1-$T$708)</f>
        <v>-2.069733813165793E-4</v>
      </c>
      <c r="Q708">
        <f>1/(1+EXP(-(0 + SUMPRODUCT($K$2:$O$2,$D$708:$H$708))))</f>
        <v>2.0695196380393044E-4</v>
      </c>
      <c r="S708">
        <f>EXP(-(0 + SUMPRODUCT($K$2:$O$2,$D$708:$H$708)))</f>
        <v>4831.0391921838236</v>
      </c>
      <c r="T708">
        <f>1/(1+$S$708)</f>
        <v>2.0695196380393044E-4</v>
      </c>
      <c r="U708">
        <f>IF(ISERROR($I$708), 0, $I$708)</f>
        <v>-2.069733813165793E-4</v>
      </c>
    </row>
    <row r="709" spans="1:21" x14ac:dyDescent="0.25">
      <c r="A709">
        <v>133</v>
      </c>
      <c r="B709">
        <v>2000</v>
      </c>
      <c r="C709" s="2">
        <v>0</v>
      </c>
      <c r="D709" s="6">
        <v>-1.85249E-2</v>
      </c>
      <c r="E709" s="6">
        <v>-2.7607900000000001E-2</v>
      </c>
      <c r="F709" s="6">
        <v>3.2360399999999998E-2</v>
      </c>
      <c r="G709" s="6">
        <v>1.1377219999999999</v>
      </c>
      <c r="H709" s="6">
        <v>0.1101757</v>
      </c>
      <c r="I709">
        <f>$C$709*LN($T$709)+(1-$C$709)*LN(1-$T$709)</f>
        <v>-5.2776609469739316E-3</v>
      </c>
      <c r="Q709">
        <f>1/(1+EXP(-(0 + SUMPRODUCT($K$2:$O$2,$D$709:$H$709))))</f>
        <v>5.2637585625481161E-3</v>
      </c>
      <c r="S709">
        <f>EXP(-(0 + SUMPRODUCT($K$2:$O$2,$D$709:$H$709)))</f>
        <v>188.97831836647029</v>
      </c>
      <c r="T709">
        <f>1/(1+$S$709)</f>
        <v>5.2637585625481161E-3</v>
      </c>
      <c r="U709">
        <f>IF(ISERROR($I$709), 0, $I$709)</f>
        <v>-5.2776609469739316E-3</v>
      </c>
    </row>
    <row r="710" spans="1:21" x14ac:dyDescent="0.25">
      <c r="A710">
        <v>133</v>
      </c>
      <c r="B710">
        <v>2001</v>
      </c>
      <c r="C710" s="2">
        <v>0</v>
      </c>
      <c r="D710" s="6">
        <v>-4.2443000000000002E-2</v>
      </c>
      <c r="E710" s="6">
        <v>-8.5122799999999998E-2</v>
      </c>
      <c r="F710" s="6">
        <v>2.05685E-2</v>
      </c>
      <c r="G710" s="6">
        <v>0.46877530000000001</v>
      </c>
      <c r="H710" s="6">
        <v>0.12530730000000001</v>
      </c>
      <c r="I710">
        <f>$C$710*LN($T$710)+(1-$C$710)*LN(1-$T$710)</f>
        <v>-8.8149776453232631E-2</v>
      </c>
      <c r="Q710">
        <f>1/(1+EXP(-(0 + SUMPRODUCT($K$2:$O$2,$D$710:$H$710))))</f>
        <v>8.4376272421686535E-2</v>
      </c>
      <c r="S710">
        <f>EXP(-(0 + SUMPRODUCT($K$2:$O$2,$D$710:$H$710)))</f>
        <v>10.851673122063382</v>
      </c>
      <c r="T710">
        <f>1/(1+$S$710)</f>
        <v>8.4376272421686535E-2</v>
      </c>
      <c r="U710">
        <f>IF(ISERROR($I$710), 0, $I$710)</f>
        <v>-8.8149776453232631E-2</v>
      </c>
    </row>
    <row r="711" spans="1:21" x14ac:dyDescent="0.25">
      <c r="A711">
        <v>133</v>
      </c>
      <c r="B711">
        <v>2002</v>
      </c>
      <c r="C711" s="2">
        <v>0</v>
      </c>
      <c r="D711" s="6">
        <v>-0.1856863</v>
      </c>
      <c r="E711" s="6">
        <v>-3.3124199999999999</v>
      </c>
      <c r="F711" s="6">
        <v>5.0890400000000002E-2</v>
      </c>
      <c r="G711" s="6">
        <v>0.2205136</v>
      </c>
      <c r="H711" s="6">
        <v>0.38342340000000003</v>
      </c>
      <c r="I711">
        <f>$C$711*LN($T$711)+(1-$C$711)*LN(1-$T$711)</f>
        <v>-0.8267613422069674</v>
      </c>
      <c r="Q711">
        <f>1/(1+EXP(-(0 + SUMPRODUCT($K$2:$O$2,$D$711:$H$711))))</f>
        <v>0.56253620994879183</v>
      </c>
      <c r="S711">
        <f>EXP(-(0 + SUMPRODUCT($K$2:$O$2,$D$711:$H$711)))</f>
        <v>0.77766334382462377</v>
      </c>
      <c r="T711">
        <f>1/(1+$S$711)</f>
        <v>0.56253620994879183</v>
      </c>
      <c r="U711">
        <f>IF(ISERROR($I$711), 0, $I$711)</f>
        <v>-0.8267613422069674</v>
      </c>
    </row>
    <row r="712" spans="1:21" x14ac:dyDescent="0.25">
      <c r="A712">
        <v>133</v>
      </c>
      <c r="B712">
        <v>2003</v>
      </c>
      <c r="C712" s="2">
        <v>0</v>
      </c>
      <c r="D712" s="6">
        <v>-2.0969000000000001E-3</v>
      </c>
      <c r="E712" s="6">
        <v>-1.7147460000000001</v>
      </c>
      <c r="F712" s="6">
        <v>7.3722999999999997E-2</v>
      </c>
      <c r="G712" s="6">
        <v>0.46646860000000001</v>
      </c>
      <c r="H712" s="6">
        <v>0.1908589</v>
      </c>
      <c r="I712">
        <f>$C$712*LN($T$712)+(1-$C$712)*LN(1-$T$712)</f>
        <v>-0.13676503288698569</v>
      </c>
      <c r="Q712">
        <f>1/(1+EXP(-(0 + SUMPRODUCT($K$2:$O$2,$D$712:$H$712))))</f>
        <v>0.12782486546879709</v>
      </c>
      <c r="S712">
        <f>EXP(-(0 + SUMPRODUCT($K$2:$O$2,$D$712:$H$712)))</f>
        <v>6.8232040091143826</v>
      </c>
      <c r="T712">
        <f>1/(1+$S$712)</f>
        <v>0.12782486546879709</v>
      </c>
      <c r="U712">
        <f>IF(ISERROR($I$712), 0, $I$712)</f>
        <v>-0.13676503288698569</v>
      </c>
    </row>
    <row r="713" spans="1:21" x14ac:dyDescent="0.25">
      <c r="A713">
        <v>133</v>
      </c>
      <c r="B713">
        <v>2004</v>
      </c>
      <c r="C713" s="2">
        <v>0</v>
      </c>
      <c r="D713" s="6">
        <v>1.07332E-2</v>
      </c>
      <c r="E713" s="6">
        <v>-1.7880119999999999</v>
      </c>
      <c r="F713" s="6">
        <v>7.2344500000000006E-2</v>
      </c>
      <c r="G713" s="6">
        <v>0.42548170000000002</v>
      </c>
      <c r="H713" s="6">
        <v>0.1721512</v>
      </c>
      <c r="I713">
        <f>$C$713*LN($T$713)+(1-$C$713)*LN(1-$T$713)</f>
        <v>-0.17858974612553841</v>
      </c>
      <c r="Q713">
        <f>1/(1+EXP(-(0 + SUMPRODUCT($K$2:$O$2,$D$713:$H$713))))</f>
        <v>0.16355101454689677</v>
      </c>
      <c r="S713">
        <f>EXP(-(0 + SUMPRODUCT($K$2:$O$2,$D$713:$H$713)))</f>
        <v>5.1143001941651605</v>
      </c>
      <c r="T713">
        <f>1/(1+$S$713)</f>
        <v>0.16355101454689677</v>
      </c>
      <c r="U713">
        <f>IF(ISERROR($I$713), 0, $I$713)</f>
        <v>-0.17858974612553841</v>
      </c>
    </row>
    <row r="714" spans="1:21" x14ac:dyDescent="0.25">
      <c r="A714">
        <v>134</v>
      </c>
      <c r="B714">
        <v>1999</v>
      </c>
      <c r="C714" s="2">
        <v>0</v>
      </c>
      <c r="D714" s="6">
        <v>0.13555610000000001</v>
      </c>
      <c r="E714" s="6">
        <v>0.1109435</v>
      </c>
      <c r="F714" s="6">
        <v>6.6838700000000001E-2</v>
      </c>
      <c r="G714" s="6">
        <v>0.56642479999999995</v>
      </c>
      <c r="H714" s="6">
        <v>0.33185369999999997</v>
      </c>
      <c r="I714">
        <f>$C$714*LN($T$714)+(1-$C$714)*LN(1-$T$714)</f>
        <v>-1.8032203468348343E-2</v>
      </c>
      <c r="Q714">
        <f>1/(1+EXP(-(0 + SUMPRODUCT($K$2:$O$2,$D$714:$H$714))))</f>
        <v>1.7870596124141658E-2</v>
      </c>
      <c r="S714">
        <f>EXP(-(0 + SUMPRODUCT($K$2:$O$2,$D$714:$H$714)))</f>
        <v>54.957842315572499</v>
      </c>
      <c r="T714">
        <f>1/(1+$S$714)</f>
        <v>1.7870596124141658E-2</v>
      </c>
      <c r="U714">
        <f>IF(ISERROR($I$714), 0, $I$714)</f>
        <v>-1.8032203468348343E-2</v>
      </c>
    </row>
    <row r="715" spans="1:21" x14ac:dyDescent="0.25">
      <c r="A715">
        <v>134</v>
      </c>
      <c r="B715">
        <v>2000</v>
      </c>
      <c r="C715" s="2">
        <v>0</v>
      </c>
      <c r="D715" s="6">
        <v>0.20444570000000001</v>
      </c>
      <c r="E715" s="6">
        <v>0.13705210000000001</v>
      </c>
      <c r="F715" s="6">
        <v>6.2889500000000001E-2</v>
      </c>
      <c r="G715" s="6">
        <v>0.57798890000000003</v>
      </c>
      <c r="H715" s="6">
        <v>0.31106319999999998</v>
      </c>
      <c r="I715">
        <f>$C$715*LN($T$715)+(1-$C$715)*LN(1-$T$715)</f>
        <v>-1.8954138608532265E-2</v>
      </c>
      <c r="Q715">
        <f>1/(1+EXP(-(0 + SUMPRODUCT($K$2:$O$2,$D$715:$H$715))))</f>
        <v>1.8775638474505116E-2</v>
      </c>
      <c r="S715">
        <f>EXP(-(0 + SUMPRODUCT($K$2:$O$2,$D$715:$H$715)))</f>
        <v>52.26050570039844</v>
      </c>
      <c r="T715">
        <f>1/(1+$S$715)</f>
        <v>1.8775638474505116E-2</v>
      </c>
      <c r="U715">
        <f>IF(ISERROR($I$715), 0, $I$715)</f>
        <v>-1.8954138608532265E-2</v>
      </c>
    </row>
    <row r="716" spans="1:21" x14ac:dyDescent="0.25">
      <c r="A716">
        <v>134</v>
      </c>
      <c r="B716">
        <v>2002</v>
      </c>
      <c r="C716" s="2">
        <v>0</v>
      </c>
      <c r="D716" s="6">
        <v>0.2097627</v>
      </c>
      <c r="E716" s="6">
        <v>-0.179872</v>
      </c>
      <c r="F716" s="6">
        <v>8.8283000000000007E-3</v>
      </c>
      <c r="G716" s="6">
        <v>0.28939169999999997</v>
      </c>
      <c r="H716" s="6">
        <v>0.23458809999999999</v>
      </c>
      <c r="I716">
        <f>$C$716*LN($T$716)+(1-$C$716)*LN(1-$T$716)</f>
        <v>-0.18451397935181488</v>
      </c>
      <c r="Q716">
        <f>1/(1+EXP(-(0 + SUMPRODUCT($K$2:$O$2,$D$716:$H$716))))</f>
        <v>0.16849168412912854</v>
      </c>
      <c r="S716">
        <f>EXP(-(0 + SUMPRODUCT($K$2:$O$2,$D$716:$H$716)))</f>
        <v>4.9350110076270628</v>
      </c>
      <c r="T716">
        <f>1/(1+$S$716)</f>
        <v>0.16849168412912854</v>
      </c>
      <c r="U716">
        <f>IF(ISERROR($I$716), 0, $I$716)</f>
        <v>-0.18451397935181488</v>
      </c>
    </row>
    <row r="717" spans="1:21" x14ac:dyDescent="0.25">
      <c r="A717">
        <v>134</v>
      </c>
      <c r="B717">
        <v>2003</v>
      </c>
      <c r="C717" s="2">
        <v>0</v>
      </c>
      <c r="D717" s="6">
        <v>4.8565799999999999E-2</v>
      </c>
      <c r="E717" s="6">
        <v>-0.46881410000000001</v>
      </c>
      <c r="F717" s="6">
        <v>5.1105400000000002E-2</v>
      </c>
      <c r="G717" s="6">
        <v>0.22251399999999999</v>
      </c>
      <c r="H717" s="6">
        <v>0.31274020000000002</v>
      </c>
      <c r="I717">
        <f>$C$717*LN($T$717)+(1-$C$717)*LN(1-$T$717)</f>
        <v>-0.13896743487378993</v>
      </c>
      <c r="Q717">
        <f>1/(1+EXP(-(0 + SUMPRODUCT($K$2:$O$2,$D$717:$H$717))))</f>
        <v>0.12974363199473216</v>
      </c>
      <c r="S717">
        <f>EXP(-(0 + SUMPRODUCT($K$2:$O$2,$D$717:$H$717)))</f>
        <v>6.7075073714646889</v>
      </c>
      <c r="T717">
        <f>1/(1+$S$717)</f>
        <v>0.12974363199473216</v>
      </c>
      <c r="U717">
        <f>IF(ISERROR($I$717), 0, $I$717)</f>
        <v>-0.13896743487378993</v>
      </c>
    </row>
    <row r="718" spans="1:21" x14ac:dyDescent="0.25">
      <c r="A718">
        <v>134</v>
      </c>
      <c r="B718">
        <v>2004</v>
      </c>
      <c r="C718" s="2">
        <v>0</v>
      </c>
      <c r="D718" s="6">
        <v>0.28633219999999998</v>
      </c>
      <c r="E718" s="6">
        <v>-0.53464129999999999</v>
      </c>
      <c r="F718" s="6">
        <v>4.7992100000000003E-2</v>
      </c>
      <c r="G718" s="6">
        <v>0.26841369999999998</v>
      </c>
      <c r="H718" s="6">
        <v>0.31774599999999997</v>
      </c>
      <c r="I718">
        <f>$C$718*LN($T$718)+(1-$C$718)*LN(1-$T$718)</f>
        <v>-0.13403236047516728</v>
      </c>
      <c r="Q718">
        <f>1/(1+EXP(-(0 + SUMPRODUCT($K$2:$O$2,$D$718:$H$718))))</f>
        <v>0.1254382370888025</v>
      </c>
      <c r="S718">
        <f>EXP(-(0 + SUMPRODUCT($K$2:$O$2,$D$718:$H$718)))</f>
        <v>6.9720508132784262</v>
      </c>
      <c r="T718">
        <f>1/(1+$S$718)</f>
        <v>0.1254382370888025</v>
      </c>
      <c r="U718">
        <f>IF(ISERROR($I$718), 0, $I$718)</f>
        <v>-0.13403236047516728</v>
      </c>
    </row>
    <row r="719" spans="1:21" x14ac:dyDescent="0.25">
      <c r="A719">
        <v>135</v>
      </c>
      <c r="B719">
        <v>1999</v>
      </c>
      <c r="C719" s="2">
        <v>0</v>
      </c>
      <c r="D719" s="6">
        <v>4.6310200000000003E-2</v>
      </c>
      <c r="E719" s="6">
        <v>0.31312250000000003</v>
      </c>
      <c r="F719" s="6">
        <v>3.6121E-2</v>
      </c>
      <c r="G719" s="6">
        <v>0.47974929999999999</v>
      </c>
      <c r="H719" s="6">
        <v>0.15201909999999999</v>
      </c>
      <c r="I719">
        <f>$C$719*LN($T$719)+(1-$C$719)*LN(1-$T$719)</f>
        <v>-4.7771169758480704E-2</v>
      </c>
      <c r="Q719">
        <f>1/(1+EXP(-(0 + SUMPRODUCT($K$2:$O$2,$D$719:$H$719))))</f>
        <v>4.6648082131289181E-2</v>
      </c>
      <c r="S719">
        <f>EXP(-(0 + SUMPRODUCT($K$2:$O$2,$D$719:$H$719)))</f>
        <v>20.437108543616855</v>
      </c>
      <c r="T719">
        <f>1/(1+$S$719)</f>
        <v>4.6648082131289181E-2</v>
      </c>
      <c r="U719">
        <f>IF(ISERROR($I$719), 0, $I$719)</f>
        <v>-4.7771169758480704E-2</v>
      </c>
    </row>
    <row r="720" spans="1:21" x14ac:dyDescent="0.25">
      <c r="A720">
        <v>135</v>
      </c>
      <c r="B720">
        <v>2000</v>
      </c>
      <c r="C720" s="2">
        <v>0</v>
      </c>
      <c r="D720" s="6">
        <v>3.8810900000000002E-2</v>
      </c>
      <c r="E720" s="6">
        <v>0.34140209999999999</v>
      </c>
      <c r="F720" s="6">
        <v>4.2772400000000002E-2</v>
      </c>
      <c r="G720" s="6">
        <v>0.53722150000000002</v>
      </c>
      <c r="H720" s="6">
        <v>0.1610219</v>
      </c>
      <c r="I720">
        <f>$C$720*LN($T$720)+(1-$C$720)*LN(1-$T$720)</f>
        <v>-3.3232260565424804E-2</v>
      </c>
      <c r="Q720">
        <f>1/(1+EXP(-(0 + SUMPRODUCT($K$2:$O$2,$D$720:$H$720))))</f>
        <v>3.2686135368989379E-2</v>
      </c>
      <c r="S720">
        <f>EXP(-(0 + SUMPRODUCT($K$2:$O$2,$D$720:$H$720)))</f>
        <v>29.594011458104017</v>
      </c>
      <c r="T720">
        <f>1/(1+$S$720)</f>
        <v>3.2686135368989379E-2</v>
      </c>
      <c r="U720">
        <f>IF(ISERROR($I$720), 0, $I$720)</f>
        <v>-3.3232260565424804E-2</v>
      </c>
    </row>
    <row r="721" spans="1:21" x14ac:dyDescent="0.25">
      <c r="A721">
        <v>135</v>
      </c>
      <c r="B721">
        <v>2001</v>
      </c>
      <c r="C721" s="2">
        <v>0</v>
      </c>
      <c r="D721" s="6">
        <v>2.0551699999999999E-2</v>
      </c>
      <c r="E721" s="6">
        <v>0.37297720000000001</v>
      </c>
      <c r="F721" s="6">
        <v>3.66164E-2</v>
      </c>
      <c r="G721" s="6">
        <v>0.64577399999999996</v>
      </c>
      <c r="H721" s="6">
        <v>0.15880810000000001</v>
      </c>
      <c r="I721">
        <f>$C$721*LN($T$721)+(1-$C$721)*LN(1-$T$721)</f>
        <v>-2.3018374730218061E-2</v>
      </c>
      <c r="Q721">
        <f>1/(1+EXP(-(0 + SUMPRODUCT($K$2:$O$2,$D$721:$H$721))))</f>
        <v>2.2755472996238594E-2</v>
      </c>
      <c r="S721">
        <f>EXP(-(0 + SUMPRODUCT($K$2:$O$2,$D$721:$H$721)))</f>
        <v>42.945471938346294</v>
      </c>
      <c r="T721">
        <f>1/(1+$S$721)</f>
        <v>2.2755472996238594E-2</v>
      </c>
      <c r="U721">
        <f>IF(ISERROR($I$721), 0, $I$721)</f>
        <v>-2.3018374730218061E-2</v>
      </c>
    </row>
    <row r="722" spans="1:21" x14ac:dyDescent="0.25">
      <c r="A722">
        <v>135</v>
      </c>
      <c r="B722">
        <v>2002</v>
      </c>
      <c r="C722" s="2">
        <v>0</v>
      </c>
      <c r="D722" s="6">
        <v>2.2923700000000002E-2</v>
      </c>
      <c r="E722" s="6">
        <v>0.37242629999999999</v>
      </c>
      <c r="F722" s="6">
        <v>5.1922200000000002E-2</v>
      </c>
      <c r="G722" s="6">
        <v>0.5195824</v>
      </c>
      <c r="H722" s="6">
        <v>0.15168590000000001</v>
      </c>
      <c r="I722">
        <f>$C$722*LN($T$722)+(1-$C$722)*LN(1-$T$722)</f>
        <v>-3.1033684946468951E-2</v>
      </c>
      <c r="Q722">
        <f>1/(1+EXP(-(0 + SUMPRODUCT($K$2:$O$2,$D$722:$H$722))))</f>
        <v>3.0557083106742055E-2</v>
      </c>
      <c r="S722">
        <f>EXP(-(0 + SUMPRODUCT($K$2:$O$2,$D$722:$H$722)))</f>
        <v>31.7256366881223</v>
      </c>
      <c r="T722">
        <f>1/(1+$S$722)</f>
        <v>3.0557083106742055E-2</v>
      </c>
      <c r="U722">
        <f>IF(ISERROR($I$722), 0, $I$722)</f>
        <v>-3.1033684946468951E-2</v>
      </c>
    </row>
    <row r="723" spans="1:21" x14ac:dyDescent="0.25">
      <c r="A723">
        <v>135</v>
      </c>
      <c r="B723">
        <v>2003</v>
      </c>
      <c r="C723" s="2">
        <v>0</v>
      </c>
      <c r="D723" s="6">
        <v>2.4530099999999999E-2</v>
      </c>
      <c r="E723" s="6">
        <v>0.3625466</v>
      </c>
      <c r="F723" s="6">
        <v>5.5205799999999999E-2</v>
      </c>
      <c r="G723" s="6">
        <v>0.83324169999999997</v>
      </c>
      <c r="H723" s="6">
        <v>0.17289080000000001</v>
      </c>
      <c r="I723">
        <f>$C$723*LN($T$723)+(1-$C$723)*LN(1-$T$723)</f>
        <v>-8.2120236115341087E-3</v>
      </c>
      <c r="Q723">
        <f>1/(1+EXP(-(0 + SUMPRODUCT($K$2:$O$2,$D$723:$H$723))))</f>
        <v>8.1783970559488172E-3</v>
      </c>
      <c r="S723">
        <f>EXP(-(0 + SUMPRODUCT($K$2:$O$2,$D$723:$H$723)))</f>
        <v>121.27334930781065</v>
      </c>
      <c r="T723">
        <f>1/(1+$S$723)</f>
        <v>8.1783970559488172E-3</v>
      </c>
      <c r="U723">
        <f>IF(ISERROR($I$723), 0, $I$723)</f>
        <v>-8.2120236115341087E-3</v>
      </c>
    </row>
    <row r="724" spans="1:21" x14ac:dyDescent="0.25">
      <c r="A724">
        <v>135</v>
      </c>
      <c r="B724">
        <v>2004</v>
      </c>
      <c r="C724" s="2">
        <v>0</v>
      </c>
      <c r="D724" s="6">
        <v>2.93672E-2</v>
      </c>
      <c r="E724" s="6">
        <v>0.38073360000000001</v>
      </c>
      <c r="F724" s="6">
        <v>5.5989499999999998E-2</v>
      </c>
      <c r="G724" s="6">
        <v>1.3967909999999999</v>
      </c>
      <c r="H724" s="6">
        <v>0.17629700000000001</v>
      </c>
      <c r="I724">
        <f>$C$724*LN($T$724)+(1-$C$724)*LN(1-$T$724)</f>
        <v>-8.3481657962149614E-4</v>
      </c>
      <c r="Q724">
        <f>1/(1+EXP(-(0 + SUMPRODUCT($K$2:$O$2,$D$724:$H$724))))</f>
        <v>8.3446821720697983E-4</v>
      </c>
      <c r="S724">
        <f>EXP(-(0 + SUMPRODUCT($K$2:$O$2,$D$724:$H$724)))</f>
        <v>1197.3679897924285</v>
      </c>
      <c r="T724">
        <f>1/(1+$S$724)</f>
        <v>8.3446821720697983E-4</v>
      </c>
      <c r="U724">
        <f>IF(ISERROR($I$724), 0, $I$724)</f>
        <v>-8.3481657962149614E-4</v>
      </c>
    </row>
    <row r="725" spans="1:21" x14ac:dyDescent="0.25">
      <c r="A725">
        <v>136</v>
      </c>
      <c r="B725">
        <v>1997</v>
      </c>
      <c r="C725" s="2">
        <v>0</v>
      </c>
      <c r="D725" s="6">
        <v>6.7547899999999994E-2</v>
      </c>
      <c r="E725" s="6">
        <v>9.3645999999999993E-2</v>
      </c>
      <c r="F725" s="6">
        <v>4.80043E-2</v>
      </c>
      <c r="G725" s="6">
        <v>4.5881819999999998</v>
      </c>
      <c r="H725" s="6">
        <v>0.1133719</v>
      </c>
      <c r="I725">
        <f>$C$725*LN($T$725)+(1-$C$725)*LN(1-$T$725)</f>
        <v>-3.8575264168523145E-9</v>
      </c>
      <c r="Q725">
        <f>1/(1+EXP(-(0 + SUMPRODUCT($K$2:$O$2,$D$725:$H$725))))</f>
        <v>3.8575264532050007E-9</v>
      </c>
      <c r="S725">
        <f>EXP(-(0 + SUMPRODUCT($K$2:$O$2,$D$725:$H$725)))</f>
        <v>259233477.27444097</v>
      </c>
      <c r="T725">
        <f>1/(1+$S$725)</f>
        <v>3.8575264532050007E-9</v>
      </c>
      <c r="U725">
        <f>IF(ISERROR($I$725), 0, $I$725)</f>
        <v>-3.8575264168523145E-9</v>
      </c>
    </row>
    <row r="726" spans="1:21" x14ac:dyDescent="0.25">
      <c r="A726">
        <v>136</v>
      </c>
      <c r="B726">
        <v>1998</v>
      </c>
      <c r="C726" s="2">
        <v>0</v>
      </c>
      <c r="D726" s="6">
        <v>5.2339700000000003E-2</v>
      </c>
      <c r="E726" s="6">
        <v>8.7768100000000002E-2</v>
      </c>
      <c r="F726" s="6">
        <v>3.1979300000000002E-2</v>
      </c>
      <c r="G726" s="6">
        <v>4.7305650000000004</v>
      </c>
      <c r="H726" s="6">
        <v>9.1883000000000006E-2</v>
      </c>
      <c r="I726">
        <f>$C$726*LN($T$726)+(1-$C$726)*LN(1-$T$726)</f>
        <v>-2.87800661494841E-9</v>
      </c>
      <c r="Q726">
        <f>1/(1+EXP(-(0 + SUMPRODUCT($K$2:$O$2,$D$726:$H$726))))</f>
        <v>2.8780066470077133E-9</v>
      </c>
      <c r="S726">
        <f>EXP(-(0 + SUMPRODUCT($K$2:$O$2,$D$726:$H$726)))</f>
        <v>347462712.83344722</v>
      </c>
      <c r="T726">
        <f>1/(1+$S$726)</f>
        <v>2.8780066470077133E-9</v>
      </c>
      <c r="U726">
        <f>IF(ISERROR($I$726), 0, $I$726)</f>
        <v>-2.87800661494841E-9</v>
      </c>
    </row>
    <row r="727" spans="1:21" x14ac:dyDescent="0.25">
      <c r="A727">
        <v>136</v>
      </c>
      <c r="B727">
        <v>1999</v>
      </c>
      <c r="C727" s="2">
        <v>0</v>
      </c>
      <c r="D727" s="6">
        <v>5.1260600000000003E-2</v>
      </c>
      <c r="E727" s="6">
        <v>7.0299799999999996E-2</v>
      </c>
      <c r="F727" s="6">
        <v>2.5059100000000001E-2</v>
      </c>
      <c r="G727" s="6">
        <v>4.4996090000000004</v>
      </c>
      <c r="H727" s="6">
        <v>9.1486100000000001E-2</v>
      </c>
      <c r="I727">
        <f>$C$727*LN($T$727)+(1-$C$727)*LN(1-$T$727)</f>
        <v>-8.1364315616278138E-9</v>
      </c>
      <c r="Q727">
        <f>1/(1+EXP(-(0 + SUMPRODUCT($K$2:$O$2,$D$727:$H$727))))</f>
        <v>8.136431499823623E-9</v>
      </c>
      <c r="S727">
        <f>EXP(-(0 + SUMPRODUCT($K$2:$O$2,$D$727:$H$727)))</f>
        <v>122904001.82011561</v>
      </c>
      <c r="T727">
        <f>1/(1+$S$727)</f>
        <v>8.136431499823623E-9</v>
      </c>
      <c r="U727">
        <f>IF(ISERROR($I$727), 0, $I$727)</f>
        <v>-8.1364315616278138E-9</v>
      </c>
    </row>
    <row r="728" spans="1:21" x14ac:dyDescent="0.25">
      <c r="A728">
        <v>136</v>
      </c>
      <c r="B728">
        <v>2000</v>
      </c>
      <c r="C728" s="2">
        <v>0</v>
      </c>
      <c r="D728" s="6">
        <v>2.1422900000000002E-2</v>
      </c>
      <c r="E728" s="6">
        <v>3.75968E-2</v>
      </c>
      <c r="F728" s="6">
        <v>2.5130300000000001E-2</v>
      </c>
      <c r="G728" s="6">
        <v>1.472167</v>
      </c>
      <c r="H728" s="6">
        <v>7.40286E-2</v>
      </c>
      <c r="I728">
        <f>$C$728*LN($T$728)+(1-$C$728)*LN(1-$T$728)</f>
        <v>-1.5894833935285876E-3</v>
      </c>
      <c r="Q728">
        <f>1/(1+EXP(-(0 + SUMPRODUCT($K$2:$O$2,$D$728:$H$728))))</f>
        <v>1.5882208338272182E-3</v>
      </c>
      <c r="S728">
        <f>EXP(-(0 + SUMPRODUCT($K$2:$O$2,$D$728:$H$728)))</f>
        <v>628.63536222494201</v>
      </c>
      <c r="T728">
        <f>1/(1+$S$728)</f>
        <v>1.5882208338272182E-3</v>
      </c>
      <c r="U728">
        <f>IF(ISERROR($I$728), 0, $I$728)</f>
        <v>-1.5894833935285876E-3</v>
      </c>
    </row>
    <row r="729" spans="1:21" x14ac:dyDescent="0.25">
      <c r="A729">
        <v>136</v>
      </c>
      <c r="B729">
        <v>2001</v>
      </c>
      <c r="C729" s="2">
        <v>0</v>
      </c>
      <c r="D729" s="6">
        <v>2.00825E-2</v>
      </c>
      <c r="E729" s="6">
        <v>2.4309799999999999E-2</v>
      </c>
      <c r="F729" s="6">
        <v>4.08134E-2</v>
      </c>
      <c r="G729" s="6">
        <v>1.7446969999999999</v>
      </c>
      <c r="H729" s="6">
        <v>6.9028300000000001E-2</v>
      </c>
      <c r="I729">
        <f>$C$729*LN($T$729)+(1-$C$729)*LN(1-$T$729)</f>
        <v>-4.3575936594890716E-4</v>
      </c>
      <c r="Q729">
        <f>1/(1+EXP(-(0 + SUMPRODUCT($K$2:$O$2,$D$729:$H$729))))</f>
        <v>4.3566443662566498E-4</v>
      </c>
      <c r="S729">
        <f>EXP(-(0 + SUMPRODUCT($K$2:$O$2,$D$729:$H$729)))</f>
        <v>2294.3445724082085</v>
      </c>
      <c r="T729">
        <f>1/(1+$S$729)</f>
        <v>4.3566443662566498E-4</v>
      </c>
      <c r="U729">
        <f>IF(ISERROR($I$729), 0, $I$729)</f>
        <v>-4.3575936594890716E-4</v>
      </c>
    </row>
    <row r="730" spans="1:21" x14ac:dyDescent="0.25">
      <c r="A730">
        <v>136</v>
      </c>
      <c r="B730">
        <v>2002</v>
      </c>
      <c r="C730" s="2">
        <v>0</v>
      </c>
      <c r="D730" s="6">
        <v>7.2087999999999996E-3</v>
      </c>
      <c r="E730" s="6">
        <v>-0.56635170000000001</v>
      </c>
      <c r="F730" s="6">
        <v>3.1436600000000002E-2</v>
      </c>
      <c r="G730" s="6">
        <v>1.723889</v>
      </c>
      <c r="H730" s="6">
        <v>0.12325709999999999</v>
      </c>
      <c r="I730">
        <f>$C$730*LN($T$730)+(1-$C$730)*LN(1-$T$730)</f>
        <v>-7.82430727816879E-4</v>
      </c>
      <c r="Q730">
        <f>1/(1+EXP(-(0 + SUMPRODUCT($K$2:$O$2,$D$730:$H$730))))</f>
        <v>7.8212470871309215E-4</v>
      </c>
      <c r="S730">
        <f>EXP(-(0 + SUMPRODUCT($K$2:$O$2,$D$730:$H$730)))</f>
        <v>1277.5684800131169</v>
      </c>
      <c r="T730">
        <f>1/(1+$S$730)</f>
        <v>7.8212470871309215E-4</v>
      </c>
      <c r="U730">
        <f>IF(ISERROR($I$730), 0, $I$730)</f>
        <v>-7.82430727816879E-4</v>
      </c>
    </row>
    <row r="731" spans="1:21" x14ac:dyDescent="0.25">
      <c r="A731">
        <v>136</v>
      </c>
      <c r="B731">
        <v>2003</v>
      </c>
      <c r="C731" s="2">
        <v>0</v>
      </c>
      <c r="D731" s="6">
        <v>4.6775700000000003E-2</v>
      </c>
      <c r="E731" s="6">
        <v>-0.50364140000000002</v>
      </c>
      <c r="F731" s="6">
        <v>5.3709199999999999E-2</v>
      </c>
      <c r="G731" s="6">
        <v>2.275928</v>
      </c>
      <c r="H731" s="6">
        <v>0.1032401</v>
      </c>
      <c r="I731">
        <f>$C$731*LN($T$731)+(1-$C$731)*LN(1-$T$731)</f>
        <v>-6.2410100124354073E-5</v>
      </c>
      <c r="Q731">
        <f>1/(1+EXP(-(0 + SUMPRODUCT($K$2:$O$2,$D$731:$H$731))))</f>
        <v>6.2408152654543523E-5</v>
      </c>
      <c r="S731">
        <f>EXP(-(0 + SUMPRODUCT($K$2:$O$2,$D$731:$H$731)))</f>
        <v>16022.547524879294</v>
      </c>
      <c r="T731">
        <f>1/(1+$S$731)</f>
        <v>6.2408152654543523E-5</v>
      </c>
      <c r="U731">
        <f>IF(ISERROR($I$731), 0, $I$731)</f>
        <v>-6.2410100124354073E-5</v>
      </c>
    </row>
    <row r="732" spans="1:21" x14ac:dyDescent="0.25">
      <c r="A732">
        <v>136</v>
      </c>
      <c r="B732">
        <v>2004</v>
      </c>
      <c r="C732" s="2">
        <v>0</v>
      </c>
      <c r="D732" s="6">
        <v>3.6994800000000001E-2</v>
      </c>
      <c r="E732" s="6">
        <v>-0.96133120000000005</v>
      </c>
      <c r="F732" s="6">
        <v>4.7390300000000003E-2</v>
      </c>
      <c r="G732" s="6">
        <v>1.8588830000000001</v>
      </c>
      <c r="H732" s="6">
        <v>0.14758350000000001</v>
      </c>
      <c r="I732">
        <f>$C$732*LN($T$732)+(1-$C$732)*LN(1-$T$732)</f>
        <v>-4.8036290670580659E-4</v>
      </c>
      <c r="Q732">
        <f>1/(1+EXP(-(0 + SUMPRODUCT($K$2:$O$2,$D$732:$H$732))))</f>
        <v>4.8024755091640516E-4</v>
      </c>
      <c r="S732">
        <f>EXP(-(0 + SUMPRODUCT($K$2:$O$2,$D$732:$H$732)))</f>
        <v>2081.2594474283246</v>
      </c>
      <c r="T732">
        <f>1/(1+$S$732)</f>
        <v>4.8024755091640516E-4</v>
      </c>
      <c r="U732">
        <f>IF(ISERROR($I$732), 0, $I$732)</f>
        <v>-4.8036290670580659E-4</v>
      </c>
    </row>
    <row r="733" spans="1:21" x14ac:dyDescent="0.25">
      <c r="A733">
        <v>137</v>
      </c>
      <c r="B733">
        <v>2000</v>
      </c>
      <c r="C733" s="2">
        <v>0</v>
      </c>
      <c r="D733" s="6">
        <v>2.03254E-2</v>
      </c>
      <c r="E733" s="6">
        <v>0.10561429999999999</v>
      </c>
      <c r="F733" s="6">
        <v>1.7954899999999999E-2</v>
      </c>
      <c r="G733" s="6">
        <v>0.37421349999999998</v>
      </c>
      <c r="H733" s="6">
        <v>6.7913299999999996E-2</v>
      </c>
      <c r="I733">
        <f>$C$733*LN($T$733)+(1-$C$733)*LN(1-$T$733)</f>
        <v>-0.12858563892985894</v>
      </c>
      <c r="Q733">
        <f>1/(1+EXP(-(0 + SUMPRODUCT($K$2:$O$2,$D$733:$H$733))))</f>
        <v>0.12066174639324395</v>
      </c>
      <c r="S733">
        <f>EXP(-(0 + SUMPRODUCT($K$2:$O$2,$D$733:$H$733)))</f>
        <v>7.2876307520109922</v>
      </c>
      <c r="T733">
        <f>1/(1+$S$733)</f>
        <v>0.12066174639324395</v>
      </c>
      <c r="U733">
        <f>IF(ISERROR($I$733), 0, $I$733)</f>
        <v>-0.12858563892985894</v>
      </c>
    </row>
    <row r="734" spans="1:21" x14ac:dyDescent="0.25">
      <c r="A734">
        <v>137</v>
      </c>
      <c r="B734">
        <v>2001</v>
      </c>
      <c r="C734" s="2">
        <v>0</v>
      </c>
      <c r="D734" s="6">
        <v>3.0888200000000001E-2</v>
      </c>
      <c r="E734" s="6">
        <v>2.0881299999999998E-2</v>
      </c>
      <c r="F734" s="6">
        <v>1.8273399999999999E-2</v>
      </c>
      <c r="G734" s="6">
        <v>0.37029600000000001</v>
      </c>
      <c r="H734" s="6">
        <v>6.9850099999999998E-2</v>
      </c>
      <c r="I734">
        <f>$C$734*LN($T$734)+(1-$C$734)*LN(1-$T$734)</f>
        <v>-0.13853053284397671</v>
      </c>
      <c r="Q734">
        <f>1/(1+EXP(-(0 + SUMPRODUCT($K$2:$O$2,$D$734:$H$734))))</f>
        <v>0.12936333215025517</v>
      </c>
      <c r="S734">
        <f>EXP(-(0 + SUMPRODUCT($K$2:$O$2,$D$734:$H$734)))</f>
        <v>6.7301657539131927</v>
      </c>
      <c r="T734">
        <f>1/(1+$S$734)</f>
        <v>0.12936333215025517</v>
      </c>
      <c r="U734">
        <f>IF(ISERROR($I$734), 0, $I$734)</f>
        <v>-0.13853053284397671</v>
      </c>
    </row>
    <row r="735" spans="1:21" x14ac:dyDescent="0.25">
      <c r="A735">
        <v>137</v>
      </c>
      <c r="B735">
        <v>2002</v>
      </c>
      <c r="C735" s="2">
        <v>0</v>
      </c>
      <c r="D735" s="6">
        <v>-0.86150749999999998</v>
      </c>
      <c r="E735" s="6">
        <v>-0.68383649999999996</v>
      </c>
      <c r="F735" s="6">
        <v>4.2715099999999999E-2</v>
      </c>
      <c r="G735" s="6">
        <v>2.9757200000000001E-2</v>
      </c>
      <c r="H735" s="6">
        <v>0.13808880000000001</v>
      </c>
      <c r="I735">
        <f>$C$735*LN($T$735)+(1-$C$735)*LN(1-$T$735)</f>
        <v>-0.41271617412330824</v>
      </c>
      <c r="Q735">
        <f>1/(1+EXP(-(0 + SUMPRODUCT($K$2:$O$2,$D$735:$H$735))))</f>
        <v>0.33814989364132586</v>
      </c>
      <c r="S735">
        <f>EXP(-(0 + SUMPRODUCT($K$2:$O$2,$D$735:$H$735)))</f>
        <v>1.9572684149967399</v>
      </c>
      <c r="T735">
        <f>1/(1+$S$735)</f>
        <v>0.33814989364132586</v>
      </c>
      <c r="U735">
        <f>IF(ISERROR($I$735), 0, $I$735)</f>
        <v>-0.41271617412330824</v>
      </c>
    </row>
    <row r="736" spans="1:21" x14ac:dyDescent="0.25">
      <c r="A736">
        <v>138</v>
      </c>
      <c r="B736">
        <v>1999</v>
      </c>
      <c r="C736" s="2">
        <v>0</v>
      </c>
      <c r="D736" s="6">
        <v>-2.1570499999999999E-2</v>
      </c>
      <c r="E736" s="6">
        <v>0.43233359999999998</v>
      </c>
      <c r="F736" s="6">
        <v>8.23821E-2</v>
      </c>
      <c r="G736" s="6">
        <v>4.9419170000000001</v>
      </c>
      <c r="H736" s="6">
        <v>0.3009174</v>
      </c>
      <c r="I736">
        <f>$C$736*LN($T$736)+(1-$C$736)*LN(1-$T$736)</f>
        <v>-2.8126623256644423E-10</v>
      </c>
      <c r="Q736">
        <f>1/(1+EXP(-(0 + SUMPRODUCT($K$2:$O$2,$D$736:$H$736))))</f>
        <v>2.8126617856228011E-10</v>
      </c>
      <c r="S736">
        <f>EXP(-(0 + SUMPRODUCT($K$2:$O$2,$D$736:$H$736)))</f>
        <v>3555351037.3352842</v>
      </c>
      <c r="T736">
        <f>1/(1+$S$736)</f>
        <v>2.8126617856228011E-10</v>
      </c>
      <c r="U736">
        <f>IF(ISERROR($I$736), 0, $I$736)</f>
        <v>-2.8126623256644423E-10</v>
      </c>
    </row>
    <row r="737" spans="1:21" x14ac:dyDescent="0.25">
      <c r="A737">
        <v>138</v>
      </c>
      <c r="B737">
        <v>2000</v>
      </c>
      <c r="C737" s="2">
        <v>0</v>
      </c>
      <c r="D737" s="6">
        <v>1.7089900000000002E-2</v>
      </c>
      <c r="E737" s="6">
        <v>0.45219619999999999</v>
      </c>
      <c r="F737" s="6">
        <v>8.5750699999999999E-2</v>
      </c>
      <c r="G737" s="6">
        <v>4.1462729999999999</v>
      </c>
      <c r="H737" s="6">
        <v>0.29957450000000002</v>
      </c>
      <c r="I737">
        <f>$C$737*LN($T$737)+(1-$C$737)*LN(1-$T$737)</f>
        <v>-6.462639555515186E-9</v>
      </c>
      <c r="Q737">
        <f>1/(1+EXP(-(0 + SUMPRODUCT($K$2:$O$2,$D$737:$H$737))))</f>
        <v>6.4626394995676813E-9</v>
      </c>
      <c r="S737">
        <f>EXP(-(0 + SUMPRODUCT($K$2:$O$2,$D$737:$H$737)))</f>
        <v>154735537.02078781</v>
      </c>
      <c r="T737">
        <f>1/(1+$S$737)</f>
        <v>6.4626394995676813E-9</v>
      </c>
      <c r="U737">
        <f>IF(ISERROR($I$737), 0, $I$737)</f>
        <v>-6.462639555515186E-9</v>
      </c>
    </row>
    <row r="738" spans="1:21" x14ac:dyDescent="0.25">
      <c r="A738">
        <v>138</v>
      </c>
      <c r="B738">
        <v>2001</v>
      </c>
      <c r="C738" s="2">
        <v>0</v>
      </c>
      <c r="D738" s="6">
        <v>4.9456100000000003E-2</v>
      </c>
      <c r="E738" s="6">
        <v>0.50583920000000004</v>
      </c>
      <c r="F738" s="6">
        <v>8.5522200000000007E-2</v>
      </c>
      <c r="G738" s="6">
        <v>3.8542999999999998</v>
      </c>
      <c r="H738" s="6">
        <v>0.31891130000000001</v>
      </c>
      <c r="I738">
        <f>$C$738*LN($T$738)+(1-$C$738)*LN(1-$T$738)</f>
        <v>-1.9300838669266308E-8</v>
      </c>
      <c r="Q738">
        <f>1/(1+EXP(-(0 + SUMPRODUCT($K$2:$O$2,$D$738:$H$738))))</f>
        <v>1.9300838458327324E-8</v>
      </c>
      <c r="S738">
        <f>EXP(-(0 + SUMPRODUCT($K$2:$O$2,$D$738:$H$738)))</f>
        <v>51811219.645108871</v>
      </c>
      <c r="T738">
        <f>1/(1+$S$738)</f>
        <v>1.9300838458327324E-8</v>
      </c>
      <c r="U738">
        <f>IF(ISERROR($I$738), 0, $I$738)</f>
        <v>-1.9300838669266308E-8</v>
      </c>
    </row>
    <row r="739" spans="1:21" x14ac:dyDescent="0.25">
      <c r="A739">
        <v>138</v>
      </c>
      <c r="B739">
        <v>2002</v>
      </c>
      <c r="C739" s="2">
        <v>0</v>
      </c>
      <c r="D739" s="6">
        <v>-2.41193E-2</v>
      </c>
      <c r="E739" s="6">
        <v>0.56448019999999999</v>
      </c>
      <c r="F739" s="6">
        <v>0.10790039999999999</v>
      </c>
      <c r="G739" s="6">
        <v>4.2112819999999997</v>
      </c>
      <c r="H739" s="6">
        <v>0.33049149999999999</v>
      </c>
      <c r="I739">
        <f>$C$739*LN($T$739)+(1-$C$739)*LN(1-$T$739)</f>
        <v>-3.060171454258257E-9</v>
      </c>
      <c r="Q739">
        <f>1/(1+EXP(-(0 + SUMPRODUCT($K$2:$O$2,$D$739:$H$739))))</f>
        <v>3.0601714769353303E-9</v>
      </c>
      <c r="S739">
        <f>EXP(-(0 + SUMPRODUCT($K$2:$O$2,$D$739:$H$739)))</f>
        <v>326779072.50521088</v>
      </c>
      <c r="T739">
        <f>1/(1+$S$739)</f>
        <v>3.0601714769353303E-9</v>
      </c>
      <c r="U739">
        <f>IF(ISERROR($I$739), 0, $I$739)</f>
        <v>-3.060171454258257E-9</v>
      </c>
    </row>
    <row r="740" spans="1:21" x14ac:dyDescent="0.25">
      <c r="A740">
        <v>138</v>
      </c>
      <c r="B740">
        <v>2003</v>
      </c>
      <c r="C740" s="2">
        <v>0</v>
      </c>
      <c r="D740" s="6">
        <v>-0.1127436</v>
      </c>
      <c r="E740" s="6">
        <v>0.63415489999999997</v>
      </c>
      <c r="F740" s="6">
        <v>0.1048741</v>
      </c>
      <c r="G740" s="6">
        <v>3.8305669999999998</v>
      </c>
      <c r="H740" s="6">
        <v>0.35406989999999999</v>
      </c>
      <c r="I740">
        <f>$C$740*LN($T$740)+(1-$C$740)*LN(1-$T$740)</f>
        <v>-1.2892078932016817E-8</v>
      </c>
      <c r="Q740">
        <f>1/(1+EXP(-(0 + SUMPRODUCT($K$2:$O$2,$D$740:$H$740))))</f>
        <v>1.2892078869532232E-8</v>
      </c>
      <c r="S740">
        <f>EXP(-(0 + SUMPRODUCT($K$2:$O$2,$D$740:$H$740)))</f>
        <v>77567008.178270981</v>
      </c>
      <c r="T740">
        <f>1/(1+$S$740)</f>
        <v>1.2892078869532232E-8</v>
      </c>
      <c r="U740">
        <f>IF(ISERROR($I$740), 0, $I$740)</f>
        <v>-1.2892078932016817E-8</v>
      </c>
    </row>
    <row r="741" spans="1:21" x14ac:dyDescent="0.25">
      <c r="A741">
        <v>138</v>
      </c>
      <c r="B741">
        <v>2004</v>
      </c>
      <c r="C741" s="2">
        <v>0</v>
      </c>
      <c r="D741" s="6">
        <v>-2.45702E-2</v>
      </c>
      <c r="E741" s="6">
        <v>0.69742479999999996</v>
      </c>
      <c r="F741" s="6">
        <v>0.108793</v>
      </c>
      <c r="G741" s="6">
        <v>5.007206</v>
      </c>
      <c r="H741" s="6">
        <v>0.34561809999999998</v>
      </c>
      <c r="I741">
        <f>$C$741*LN($T$741)+(1-$C$741)*LN(1-$T$741)</f>
        <v>-1.0802148065509064E-10</v>
      </c>
      <c r="Q741">
        <f>1/(1+EXP(-(0 + SUMPRODUCT($K$2:$O$2,$D$741:$H$741))))</f>
        <v>1.0802146264571442E-10</v>
      </c>
      <c r="S741">
        <f>EXP(-(0 + SUMPRODUCT($K$2:$O$2,$D$741:$H$741)))</f>
        <v>9257419547.925848</v>
      </c>
      <c r="T741">
        <f>1/(1+$S$741)</f>
        <v>1.0802146264571442E-10</v>
      </c>
      <c r="U741">
        <f>IF(ISERROR($I$741), 0, $I$741)</f>
        <v>-1.0802148065509064E-10</v>
      </c>
    </row>
    <row r="742" spans="1:21" x14ac:dyDescent="0.25">
      <c r="A742">
        <v>139</v>
      </c>
      <c r="B742">
        <v>1999</v>
      </c>
      <c r="C742" s="2">
        <v>0</v>
      </c>
      <c r="D742" s="6">
        <v>2.3361699999999999E-2</v>
      </c>
      <c r="E742" s="6">
        <v>1.5892E-3</v>
      </c>
      <c r="F742" s="6">
        <v>3.9931700000000001E-2</v>
      </c>
      <c r="G742" s="6">
        <v>0.31618750000000001</v>
      </c>
      <c r="H742" s="6">
        <v>0.25197009999999997</v>
      </c>
      <c r="I742">
        <f>$C$742*LN($T$742)+(1-$C$742)*LN(1-$T$742)</f>
        <v>-8.8371071078781754E-2</v>
      </c>
      <c r="Q742">
        <f>1/(1+EXP(-(0 + SUMPRODUCT($K$2:$O$2,$D$742:$H$742))))</f>
        <v>8.4578872613631326E-2</v>
      </c>
      <c r="S742">
        <f>EXP(-(0 + SUMPRODUCT($K$2:$O$2,$D$742:$H$742)))</f>
        <v>10.823283629803703</v>
      </c>
      <c r="T742">
        <f>1/(1+$S$742)</f>
        <v>8.4578872613631326E-2</v>
      </c>
      <c r="U742">
        <f>IF(ISERROR($I$742), 0, $I$742)</f>
        <v>-8.8371071078781754E-2</v>
      </c>
    </row>
    <row r="743" spans="1:21" x14ac:dyDescent="0.25">
      <c r="A743">
        <v>139</v>
      </c>
      <c r="B743">
        <v>2000</v>
      </c>
      <c r="C743" s="2">
        <v>0</v>
      </c>
      <c r="D743" s="6">
        <v>4.6860499999999999E-2</v>
      </c>
      <c r="E743" s="6">
        <v>2.7307999999999998E-3</v>
      </c>
      <c r="F743" s="6">
        <v>2.7642799999999999E-2</v>
      </c>
      <c r="G743" s="6">
        <v>0.25140489999999999</v>
      </c>
      <c r="H743" s="6">
        <v>0.2448166</v>
      </c>
      <c r="I743">
        <f>$C$743*LN($T$743)+(1-$C$743)*LN(1-$T$743)</f>
        <v>-0.13604090988125978</v>
      </c>
      <c r="Q743">
        <f>1/(1+EXP(-(0 + SUMPRODUCT($K$2:$O$2,$D$743:$H$743))))</f>
        <v>0.12719307466934152</v>
      </c>
      <c r="S743">
        <f>EXP(-(0 + SUMPRODUCT($K$2:$O$2,$D$743:$H$743)))</f>
        <v>6.8620632656271408</v>
      </c>
      <c r="T743">
        <f>1/(1+$S$743)</f>
        <v>0.12719307466934152</v>
      </c>
      <c r="U743">
        <f>IF(ISERROR($I$743), 0, $I$743)</f>
        <v>-0.13604090988125978</v>
      </c>
    </row>
    <row r="744" spans="1:21" x14ac:dyDescent="0.25">
      <c r="A744">
        <v>139</v>
      </c>
      <c r="B744">
        <v>2001</v>
      </c>
      <c r="C744" s="2">
        <v>0</v>
      </c>
      <c r="D744" s="6">
        <v>-2.3419200000000001E-2</v>
      </c>
      <c r="E744" s="6">
        <v>-2.9196999999999999E-3</v>
      </c>
      <c r="F744" s="6">
        <v>3.1120100000000001E-2</v>
      </c>
      <c r="G744" s="6">
        <v>0.26647880000000002</v>
      </c>
      <c r="H744" s="6">
        <v>0.26194889999999998</v>
      </c>
      <c r="I744">
        <f>$C$744*LN($T$744)+(1-$C$744)*LN(1-$T$744)</f>
        <v>-0.11710188778162824</v>
      </c>
      <c r="Q744">
        <f>1/(1+EXP(-(0 + SUMPRODUCT($K$2:$O$2,$D$744:$H$744))))</f>
        <v>0.1105054400812009</v>
      </c>
      <c r="S744">
        <f>EXP(-(0 + SUMPRODUCT($K$2:$O$2,$D$744:$H$744)))</f>
        <v>8.0493282436157561</v>
      </c>
      <c r="T744">
        <f>1/(1+$S$744)</f>
        <v>0.1105054400812009</v>
      </c>
      <c r="U744">
        <f>IF(ISERROR($I$744), 0, $I$744)</f>
        <v>-0.11710188778162824</v>
      </c>
    </row>
    <row r="745" spans="1:21" x14ac:dyDescent="0.25">
      <c r="A745">
        <v>139</v>
      </c>
      <c r="B745">
        <v>2002</v>
      </c>
      <c r="C745" s="2">
        <v>0</v>
      </c>
      <c r="D745" s="6">
        <v>4.8809100000000001E-2</v>
      </c>
      <c r="E745" s="6">
        <v>2.6256600000000001E-2</v>
      </c>
      <c r="F745" s="6">
        <v>3.9513600000000003E-2</v>
      </c>
      <c r="G745" s="6">
        <v>0.35741699999999998</v>
      </c>
      <c r="H745" s="6">
        <v>0.23315520000000001</v>
      </c>
      <c r="I745">
        <f>$C$745*LN($T$745)+(1-$C$745)*LN(1-$T$745)</f>
        <v>-7.7813840082308322E-2</v>
      </c>
      <c r="Q745">
        <f>1/(1+EXP(-(0 + SUMPRODUCT($K$2:$O$2,$D$745:$H$745))))</f>
        <v>7.4863366126393757E-2</v>
      </c>
      <c r="S745">
        <f>EXP(-(0 + SUMPRODUCT($K$2:$O$2,$D$745:$H$745)))</f>
        <v>12.357668132523912</v>
      </c>
      <c r="T745">
        <f>1/(1+$S$745)</f>
        <v>7.4863366126393757E-2</v>
      </c>
      <c r="U745">
        <f>IF(ISERROR($I$745), 0, $I$745)</f>
        <v>-7.7813840082308322E-2</v>
      </c>
    </row>
    <row r="746" spans="1:21" x14ac:dyDescent="0.25">
      <c r="A746">
        <v>139</v>
      </c>
      <c r="B746">
        <v>2003</v>
      </c>
      <c r="C746" s="2">
        <v>0</v>
      </c>
      <c r="D746" s="6">
        <v>8.43357E-2</v>
      </c>
      <c r="E746" s="6">
        <v>2.7949700000000001E-2</v>
      </c>
      <c r="F746" s="6">
        <v>3.9598099999999997E-2</v>
      </c>
      <c r="G746" s="6">
        <v>0.29547810000000002</v>
      </c>
      <c r="H746" s="6">
        <v>0.246201</v>
      </c>
      <c r="I746">
        <f>$C$746*LN($T$746)+(1-$C$746)*LN(1-$T$746)</f>
        <v>-9.6586804218911526E-2</v>
      </c>
      <c r="Q746">
        <f>1/(1+EXP(-(0 + SUMPRODUCT($K$2:$O$2,$D$746:$H$746))))</f>
        <v>9.206891806935949E-2</v>
      </c>
      <c r="S746">
        <f>EXP(-(0 + SUMPRODUCT($K$2:$O$2,$D$746:$H$746)))</f>
        <v>9.8614288184277008</v>
      </c>
      <c r="T746">
        <f>1/(1+$S$746)</f>
        <v>9.206891806935949E-2</v>
      </c>
      <c r="U746">
        <f>IF(ISERROR($I$746), 0, $I$746)</f>
        <v>-9.6586804218911526E-2</v>
      </c>
    </row>
    <row r="747" spans="1:21" x14ac:dyDescent="0.25">
      <c r="A747">
        <v>139</v>
      </c>
      <c r="B747">
        <v>2004</v>
      </c>
      <c r="C747" s="2">
        <v>0</v>
      </c>
      <c r="D747" s="6">
        <v>6.1300800000000003E-2</v>
      </c>
      <c r="E747" s="6">
        <v>4.6680300000000001E-2</v>
      </c>
      <c r="F747" s="6">
        <v>4.5320399999999997E-2</v>
      </c>
      <c r="G747" s="6">
        <v>0.32235989999999998</v>
      </c>
      <c r="H747" s="6">
        <v>0.26915739999999999</v>
      </c>
      <c r="I747">
        <f>$C$747*LN($T$747)+(1-$C$747)*LN(1-$T$747)</f>
        <v>-7.5243527582379011E-2</v>
      </c>
      <c r="Q747">
        <f>1/(1+EXP(-(0 + SUMPRODUCT($K$2:$O$2,$D$747:$H$747))))</f>
        <v>7.2482417291742859E-2</v>
      </c>
      <c r="S747">
        <f>EXP(-(0 + SUMPRODUCT($K$2:$O$2,$D$747:$H$747)))</f>
        <v>12.796449364747101</v>
      </c>
      <c r="T747">
        <f>1/(1+$S$747)</f>
        <v>7.2482417291742859E-2</v>
      </c>
      <c r="U747">
        <f>IF(ISERROR($I$747), 0, $I$747)</f>
        <v>-7.5243527582379011E-2</v>
      </c>
    </row>
    <row r="748" spans="1:21" x14ac:dyDescent="0.25">
      <c r="A748">
        <v>140</v>
      </c>
      <c r="B748">
        <v>1999</v>
      </c>
      <c r="C748" s="2">
        <v>0</v>
      </c>
      <c r="D748" s="6">
        <v>-0.13792499999999999</v>
      </c>
      <c r="E748" s="6">
        <v>0.91661789999999999</v>
      </c>
      <c r="F748" s="6">
        <v>8.6003700000000002E-2</v>
      </c>
      <c r="G748" s="6">
        <v>11.919169999999999</v>
      </c>
      <c r="H748" s="6">
        <v>0.25479689999999999</v>
      </c>
      <c r="I748">
        <f>$C$748*LN($T$748)+(1-$C$748)*LN(1-$T$748)</f>
        <v>0</v>
      </c>
      <c r="Q748">
        <f>1/(1+EXP(-(0 + SUMPRODUCT($K$2:$O$2,$D$748:$H$748))))</f>
        <v>1.4010646236256141E-22</v>
      </c>
      <c r="S748">
        <f>EXP(-(0 + SUMPRODUCT($K$2:$O$2,$D$748:$H$748)))</f>
        <v>7.1374295170785445E+21</v>
      </c>
      <c r="T748">
        <f>1/(1+$S$748)</f>
        <v>1.4010646236256141E-22</v>
      </c>
      <c r="U748">
        <f>IF(ISERROR($I$748), 0, $I$748)</f>
        <v>0</v>
      </c>
    </row>
    <row r="749" spans="1:21" x14ac:dyDescent="0.25">
      <c r="A749">
        <v>140</v>
      </c>
      <c r="B749">
        <v>2000</v>
      </c>
      <c r="C749" s="2">
        <v>0</v>
      </c>
      <c r="D749" s="6">
        <v>-0.1206639</v>
      </c>
      <c r="E749" s="6">
        <v>0.93576000000000004</v>
      </c>
      <c r="F749" s="6">
        <v>7.7886399999999995E-2</v>
      </c>
      <c r="G749" s="6">
        <v>13.14859</v>
      </c>
      <c r="H749" s="6">
        <v>0.25169439999999998</v>
      </c>
      <c r="I749">
        <f>$C$749*LN($T$749)+(1-$C$749)*LN(1-$T$749)</f>
        <v>0</v>
      </c>
      <c r="Q749">
        <f>1/(1+EXP(-(0 + SUMPRODUCT($K$2:$O$2,$D$749:$H$749))))</f>
        <v>1.1379062960383339E-24</v>
      </c>
      <c r="S749">
        <f>EXP(-(0 + SUMPRODUCT($K$2:$O$2,$D$749:$H$749)))</f>
        <v>8.7880698391558227E+23</v>
      </c>
      <c r="T749">
        <f>1/(1+$S$749)</f>
        <v>1.1379062960383339E-24</v>
      </c>
      <c r="U749">
        <f>IF(ISERROR($I$749), 0, $I$749)</f>
        <v>0</v>
      </c>
    </row>
    <row r="750" spans="1:21" x14ac:dyDescent="0.25">
      <c r="A750">
        <v>140</v>
      </c>
      <c r="B750">
        <v>2001</v>
      </c>
      <c r="C750" s="2">
        <v>0</v>
      </c>
      <c r="D750" s="6">
        <v>-3.37989E-2</v>
      </c>
      <c r="E750" s="6">
        <v>0.95508230000000005</v>
      </c>
      <c r="F750" s="6">
        <v>8.4447700000000001E-2</v>
      </c>
      <c r="G750" s="6">
        <v>10.64119</v>
      </c>
      <c r="H750" s="6">
        <v>0.22592090000000001</v>
      </c>
      <c r="I750">
        <f>$C$750*LN($T$750)+(1-$C$750)*LN(1-$T$750)</f>
        <v>0</v>
      </c>
      <c r="Q750">
        <f>1/(1+EXP(-(0 + SUMPRODUCT($K$2:$O$2,$D$750:$H$750))))</f>
        <v>2.5325532438843875E-20</v>
      </c>
      <c r="S750">
        <f>EXP(-(0 + SUMPRODUCT($K$2:$O$2,$D$750:$H$750)))</f>
        <v>3.9485843087990399E+19</v>
      </c>
      <c r="T750">
        <f>1/(1+$S$750)</f>
        <v>2.5325532438843875E-20</v>
      </c>
      <c r="U750">
        <f>IF(ISERROR($I$750), 0, $I$750)</f>
        <v>0</v>
      </c>
    </row>
    <row r="751" spans="1:21" x14ac:dyDescent="0.25">
      <c r="A751">
        <v>140</v>
      </c>
      <c r="B751">
        <v>2002</v>
      </c>
      <c r="C751" s="2">
        <v>0</v>
      </c>
      <c r="D751" s="6">
        <v>2.1559999999999999E-2</v>
      </c>
      <c r="E751" s="6">
        <v>0.88991399999999998</v>
      </c>
      <c r="F751" s="6">
        <v>8.1004300000000001E-2</v>
      </c>
      <c r="G751" s="6">
        <v>8.5928970000000007</v>
      </c>
      <c r="H751" s="6">
        <v>0.21841550000000001</v>
      </c>
      <c r="I751">
        <f>$C$751*LN($T$751)+(1-$C$751)*LN(1-$T$751)</f>
        <v>-1.1102230246251565E-16</v>
      </c>
      <c r="Q751">
        <f>1/(1+EXP(-(0 + SUMPRODUCT($K$2:$O$2,$D$751:$H$751))))</f>
        <v>1.0578294264260708E-16</v>
      </c>
      <c r="S751">
        <f>EXP(-(0 + SUMPRODUCT($K$2:$O$2,$D$751:$H$751)))</f>
        <v>9453319930591736</v>
      </c>
      <c r="T751">
        <f>1/(1+$S$751)</f>
        <v>1.0578294264260708E-16</v>
      </c>
      <c r="U751">
        <f>IF(ISERROR($I$751), 0, $I$751)</f>
        <v>-1.1102230246251565E-16</v>
      </c>
    </row>
    <row r="752" spans="1:21" x14ac:dyDescent="0.25">
      <c r="A752">
        <v>140</v>
      </c>
      <c r="B752">
        <v>2003</v>
      </c>
      <c r="C752" s="2">
        <v>0</v>
      </c>
      <c r="D752" s="6">
        <v>5.0698100000000003E-2</v>
      </c>
      <c r="E752" s="6">
        <v>0.92711860000000001</v>
      </c>
      <c r="F752" s="6">
        <v>8.3668900000000004E-2</v>
      </c>
      <c r="G752" s="6">
        <v>9.4099389999999996</v>
      </c>
      <c r="H752" s="6">
        <v>0.217859</v>
      </c>
      <c r="I752">
        <f>$C$752*LN($T$752)+(1-$C$752)*LN(1-$T$752)</f>
        <v>0</v>
      </c>
      <c r="Q752">
        <f>1/(1+EXP(-(0 + SUMPRODUCT($K$2:$O$2,$D$752:$H$752))))</f>
        <v>3.7732942622703499E-18</v>
      </c>
      <c r="S752">
        <f>EXP(-(0 + SUMPRODUCT($K$2:$O$2,$D$752:$H$752)))</f>
        <v>2.6502041200420739E+17</v>
      </c>
      <c r="T752">
        <f>1/(1+$S$752)</f>
        <v>3.7732942622703499E-18</v>
      </c>
      <c r="U752">
        <f>IF(ISERROR($I$752), 0, $I$752)</f>
        <v>0</v>
      </c>
    </row>
    <row r="753" spans="1:21" x14ac:dyDescent="0.25">
      <c r="A753">
        <v>140</v>
      </c>
      <c r="B753">
        <v>2004</v>
      </c>
      <c r="C753" s="2">
        <v>0</v>
      </c>
      <c r="D753" s="6">
        <v>7.3733099999999996E-2</v>
      </c>
      <c r="E753" s="6">
        <v>0.91873400000000005</v>
      </c>
      <c r="F753" s="6">
        <v>8.2495499999999999E-2</v>
      </c>
      <c r="G753" s="6">
        <v>6.5832990000000002</v>
      </c>
      <c r="H753" s="6">
        <v>0.2007603</v>
      </c>
      <c r="I753">
        <f>$C$753*LN($T$753)+(1-$C$753)*LN(1-$T$753)</f>
        <v>-3.3317792969006496E-13</v>
      </c>
      <c r="Q753">
        <f>1/(1+EXP(-(0 + SUMPRODUCT($K$2:$O$2,$D$753:$H$753))))</f>
        <v>3.3322762894970061E-13</v>
      </c>
      <c r="S753">
        <f>EXP(-(0 + SUMPRODUCT($K$2:$O$2,$D$753:$H$753)))</f>
        <v>3000951641229.6436</v>
      </c>
      <c r="T753">
        <f>1/(1+$S$753)</f>
        <v>3.3322762894970061E-13</v>
      </c>
      <c r="U753">
        <f>IF(ISERROR($I$753), 0, $I$753)</f>
        <v>-3.3317792969006496E-13</v>
      </c>
    </row>
    <row r="754" spans="1:21" x14ac:dyDescent="0.25">
      <c r="A754">
        <v>141</v>
      </c>
      <c r="B754">
        <v>1999</v>
      </c>
      <c r="C754" s="2">
        <v>0</v>
      </c>
      <c r="D754" s="6">
        <v>0.47862719999999997</v>
      </c>
      <c r="E754" s="6">
        <v>-0.94111199999999995</v>
      </c>
      <c r="F754" s="6">
        <v>-4.8169700000000003E-2</v>
      </c>
      <c r="G754" s="6">
        <v>0.38359310000000002</v>
      </c>
      <c r="H754" s="6">
        <v>9.6370800000000006E-2</v>
      </c>
      <c r="I754">
        <f>$C$754*LN($T$754)+(1-$C$754)*LN(1-$T$754)</f>
        <v>-0.61513466063749389</v>
      </c>
      <c r="Q754">
        <f>1/(1+EXP(-(0 + SUMPRODUCT($K$2:$O$2,$D$754:$H$754))))</f>
        <v>0.45943190283666874</v>
      </c>
      <c r="S754">
        <f>EXP(-(0 + SUMPRODUCT($K$2:$O$2,$D$754:$H$754)))</f>
        <v>1.176601132454459</v>
      </c>
      <c r="T754">
        <f>1/(1+$S$754)</f>
        <v>0.45943190283666874</v>
      </c>
      <c r="U754">
        <f>IF(ISERROR($I$754), 0, $I$754)</f>
        <v>-0.61513466063749389</v>
      </c>
    </row>
    <row r="755" spans="1:21" x14ac:dyDescent="0.25">
      <c r="A755">
        <v>141</v>
      </c>
      <c r="B755">
        <v>2000</v>
      </c>
      <c r="C755" s="2">
        <v>1</v>
      </c>
      <c r="D755" s="6">
        <v>0.37201400000000001</v>
      </c>
      <c r="E755" s="6">
        <v>-1.429416</v>
      </c>
      <c r="F755" s="6">
        <v>-4.68376E-2</v>
      </c>
      <c r="G755" s="6">
        <v>0.181752</v>
      </c>
      <c r="H755" s="6">
        <v>0.10936419999999999</v>
      </c>
      <c r="I755">
        <f>$C$755*LN($T$755)+(1-$C$755)*LN(1-$T$755)</f>
        <v>-0.31947148947549669</v>
      </c>
      <c r="Q755">
        <f>1/(1+EXP(-(0 + SUMPRODUCT($K$2:$O$2,$D$755:$H$755))))</f>
        <v>0.72653291591521074</v>
      </c>
      <c r="S755">
        <f>EXP(-(0 + SUMPRODUCT($K$2:$O$2,$D$755:$H$755)))</f>
        <v>0.37640013011702839</v>
      </c>
      <c r="T755">
        <f>1/(1+$S$755)</f>
        <v>0.72653291591521074</v>
      </c>
      <c r="U755">
        <f>IF(ISERROR($I$755), 0, $I$755)</f>
        <v>-0.31947148947549669</v>
      </c>
    </row>
    <row r="756" spans="1:21" x14ac:dyDescent="0.25">
      <c r="A756">
        <v>142</v>
      </c>
      <c r="B756">
        <v>1999</v>
      </c>
      <c r="C756" s="2">
        <v>0</v>
      </c>
      <c r="D756" s="6">
        <v>4.70099E-2</v>
      </c>
      <c r="E756" s="6">
        <v>0.43959680000000001</v>
      </c>
      <c r="F756" s="6">
        <v>0.1025141</v>
      </c>
      <c r="G756" s="6">
        <v>6.808662</v>
      </c>
      <c r="H756" s="6">
        <v>0.34848210000000002</v>
      </c>
      <c r="I756">
        <f>$C$756*LN($T$756)+(1-$C$756)*LN(1-$T$756)</f>
        <v>-1.0869083411080873E-13</v>
      </c>
      <c r="Q756">
        <f>1/(1+EXP(-(0 + SUMPRODUCT($K$2:$O$2,$D$756:$H$756))))</f>
        <v>1.0869138954131696E-13</v>
      </c>
      <c r="S756">
        <f>EXP(-(0 + SUMPRODUCT($K$2:$O$2,$D$756:$H$756)))</f>
        <v>9200360803371.2773</v>
      </c>
      <c r="T756">
        <f>1/(1+$S$756)</f>
        <v>1.0869138954131696E-13</v>
      </c>
      <c r="U756">
        <f>IF(ISERROR($I$756), 0, $I$756)</f>
        <v>-1.0869083411080873E-13</v>
      </c>
    </row>
    <row r="757" spans="1:21" x14ac:dyDescent="0.25">
      <c r="A757">
        <v>142</v>
      </c>
      <c r="B757">
        <v>2000</v>
      </c>
      <c r="C757" s="2">
        <v>0</v>
      </c>
      <c r="D757" s="6">
        <v>4.5320300000000001E-2</v>
      </c>
      <c r="E757" s="6">
        <v>0.54106410000000005</v>
      </c>
      <c r="F757" s="6">
        <v>0.1118334</v>
      </c>
      <c r="G757" s="6">
        <v>6.4231100000000003</v>
      </c>
      <c r="H757" s="6">
        <v>0.37408390000000002</v>
      </c>
      <c r="I757">
        <f>$C$757*LN($T$757)+(1-$C$757)*LN(1-$T$757)</f>
        <v>-3.8735681329179214E-13</v>
      </c>
      <c r="Q757">
        <f>1/(1+EXP(-(0 + SUMPRODUCT($K$2:$O$2,$D$757:$H$757))))</f>
        <v>3.8737015232055018E-13</v>
      </c>
      <c r="S757">
        <f>EXP(-(0 + SUMPRODUCT($K$2:$O$2,$D$757:$H$757)))</f>
        <v>2581510201571.0005</v>
      </c>
      <c r="T757">
        <f>1/(1+$S$757)</f>
        <v>3.8737015232055018E-13</v>
      </c>
      <c r="U757">
        <f>IF(ISERROR($I$757), 0, $I$757)</f>
        <v>-3.8735681329179214E-13</v>
      </c>
    </row>
    <row r="758" spans="1:21" x14ac:dyDescent="0.25">
      <c r="A758">
        <v>142</v>
      </c>
      <c r="B758">
        <v>2001</v>
      </c>
      <c r="C758" s="2">
        <v>0</v>
      </c>
      <c r="D758" s="6">
        <v>3.8207199999999997E-2</v>
      </c>
      <c r="E758" s="6">
        <v>0.60990670000000002</v>
      </c>
      <c r="F758" s="6">
        <v>0.1035539</v>
      </c>
      <c r="G758" s="6">
        <v>5.2246699999999997</v>
      </c>
      <c r="H758" s="6">
        <v>0.35969200000000001</v>
      </c>
      <c r="I758">
        <f>$C$758*LN($T$758)+(1-$C$758)*LN(1-$T$758)</f>
        <v>-5.1582182970742219E-11</v>
      </c>
      <c r="Q758">
        <f>1/(1+EXP(-(0 + SUMPRODUCT($K$2:$O$2,$D$758:$H$758))))</f>
        <v>5.1582160343271131E-11</v>
      </c>
      <c r="S758">
        <f>EXP(-(0 + SUMPRODUCT($K$2:$O$2,$D$758:$H$758)))</f>
        <v>19386547467.061787</v>
      </c>
      <c r="T758">
        <f>1/(1+$S$758)</f>
        <v>5.1582160343271131E-11</v>
      </c>
      <c r="U758">
        <f>IF(ISERROR($I$758), 0, $I$758)</f>
        <v>-5.1582182970742219E-11</v>
      </c>
    </row>
    <row r="759" spans="1:21" x14ac:dyDescent="0.25">
      <c r="A759">
        <v>142</v>
      </c>
      <c r="B759">
        <v>2002</v>
      </c>
      <c r="C759" s="2">
        <v>0</v>
      </c>
      <c r="D759" s="6">
        <v>2.8593899999999998E-2</v>
      </c>
      <c r="E759" s="6">
        <v>0.67481729999999995</v>
      </c>
      <c r="F759" s="6">
        <v>8.4932400000000005E-2</v>
      </c>
      <c r="G759" s="6">
        <v>4.232329</v>
      </c>
      <c r="H759" s="6">
        <v>0.37933820000000001</v>
      </c>
      <c r="I759">
        <f>$C$759*LN($T$759)+(1-$C$759)*LN(1-$T$759)</f>
        <v>-3.2484865961107642E-9</v>
      </c>
      <c r="Q759">
        <f>1/(1+EXP(-(0 + SUMPRODUCT($K$2:$O$2,$D$759:$H$759))))</f>
        <v>3.2484865478763266E-9</v>
      </c>
      <c r="S759">
        <f>EXP(-(0 + SUMPRODUCT($K$2:$O$2,$D$759:$H$759)))</f>
        <v>307835658.85635448</v>
      </c>
      <c r="T759">
        <f>1/(1+$S$759)</f>
        <v>3.2484865478763266E-9</v>
      </c>
      <c r="U759">
        <f>IF(ISERROR($I$759), 0, $I$759)</f>
        <v>-3.2484865961107642E-9</v>
      </c>
    </row>
    <row r="760" spans="1:21" x14ac:dyDescent="0.25">
      <c r="A760">
        <v>142</v>
      </c>
      <c r="B760">
        <v>2003</v>
      </c>
      <c r="C760" s="2">
        <v>0</v>
      </c>
      <c r="D760" s="6">
        <v>4.1827700000000002E-2</v>
      </c>
      <c r="E760" s="6">
        <v>0.77195409999999998</v>
      </c>
      <c r="F760" s="6">
        <v>9.9979999999999999E-2</v>
      </c>
      <c r="G760" s="6">
        <v>4.1027189999999996</v>
      </c>
      <c r="H760" s="6">
        <v>0.35685670000000003</v>
      </c>
      <c r="I760">
        <f>$C$760*LN($T$760)+(1-$C$760)*LN(1-$T$760)</f>
        <v>-4.278179708542116E-9</v>
      </c>
      <c r="Q760">
        <f>1/(1+EXP(-(0 + SUMPRODUCT($K$2:$O$2,$D$760:$H$760))))</f>
        <v>4.2781797404250599E-9</v>
      </c>
      <c r="S760">
        <f>EXP(-(0 + SUMPRODUCT($K$2:$O$2,$D$760:$H$760)))</f>
        <v>233744268.9171505</v>
      </c>
      <c r="T760">
        <f>1/(1+$S$760)</f>
        <v>4.2781797404250599E-9</v>
      </c>
      <c r="U760">
        <f>IF(ISERROR($I$760), 0, $I$760)</f>
        <v>-4.278179708542116E-9</v>
      </c>
    </row>
    <row r="761" spans="1:21" x14ac:dyDescent="0.25">
      <c r="A761">
        <v>142</v>
      </c>
      <c r="B761">
        <v>2004</v>
      </c>
      <c r="C761" s="2">
        <v>0</v>
      </c>
      <c r="D761" s="6">
        <v>2.6225200000000001E-2</v>
      </c>
      <c r="E761" s="6">
        <v>0.77475839999999996</v>
      </c>
      <c r="F761" s="6">
        <v>8.5638000000000006E-2</v>
      </c>
      <c r="G761" s="6">
        <v>3.6906059999999998</v>
      </c>
      <c r="H761" s="6">
        <v>0.36080289999999998</v>
      </c>
      <c r="I761">
        <f>$C$761*LN($T$761)+(1-$C$761)*LN(1-$T$761)</f>
        <v>-2.6977023090683908E-8</v>
      </c>
      <c r="Q761">
        <f>1/(1+EXP(-(0 + SUMPRODUCT($K$2:$O$2,$D$761:$H$761))))</f>
        <v>2.6977022750535491E-8</v>
      </c>
      <c r="S761">
        <f>EXP(-(0 + SUMPRODUCT($K$2:$O$2,$D$761:$H$761)))</f>
        <v>37068581.743444145</v>
      </c>
      <c r="T761">
        <f>1/(1+$S$761)</f>
        <v>2.6977022750535491E-8</v>
      </c>
      <c r="U761">
        <f>IF(ISERROR($I$761), 0, $I$761)</f>
        <v>-2.6977023090683908E-8</v>
      </c>
    </row>
    <row r="762" spans="1:21" x14ac:dyDescent="0.25">
      <c r="A762">
        <v>143</v>
      </c>
      <c r="B762">
        <v>1999</v>
      </c>
      <c r="C762" s="2">
        <v>0</v>
      </c>
      <c r="D762" s="6">
        <v>-5.53868E-2</v>
      </c>
      <c r="E762" s="6">
        <v>9.1258300000000001E-2</v>
      </c>
      <c r="F762" s="6">
        <v>7.3519699999999993E-2</v>
      </c>
      <c r="G762" s="6">
        <v>1.0695509999999999</v>
      </c>
      <c r="H762" s="6">
        <v>0.1311176</v>
      </c>
      <c r="I762">
        <f>$C$762*LN($T$762)+(1-$C$762)*LN(1-$T$762)</f>
        <v>-3.3050051250516476E-3</v>
      </c>
      <c r="Q762">
        <f>1/(1+EXP(-(0 + SUMPRODUCT($K$2:$O$2,$D$762:$H$762))))</f>
        <v>3.2995496074395168E-3</v>
      </c>
      <c r="S762">
        <f>EXP(-(0 + SUMPRODUCT($K$2:$O$2,$D$762:$H$762)))</f>
        <v>302.07166703761425</v>
      </c>
      <c r="T762">
        <f>1/(1+$S$762)</f>
        <v>3.2995496074395168E-3</v>
      </c>
      <c r="U762">
        <f>IF(ISERROR($I$762), 0, $I$762)</f>
        <v>-3.3050051250516476E-3</v>
      </c>
    </row>
    <row r="763" spans="1:21" x14ac:dyDescent="0.25">
      <c r="A763">
        <v>144</v>
      </c>
      <c r="B763">
        <v>1999</v>
      </c>
      <c r="C763" s="2">
        <v>0</v>
      </c>
      <c r="D763" s="6">
        <v>0.19186539999999999</v>
      </c>
      <c r="E763" s="6">
        <v>0.22024550000000001</v>
      </c>
      <c r="F763" s="6">
        <v>5.2483399999999999E-2</v>
      </c>
      <c r="G763" s="6">
        <v>2.0572539999999999</v>
      </c>
      <c r="H763" s="6">
        <v>9.2913700000000002E-2</v>
      </c>
      <c r="I763">
        <f>$C$763*LN($T$763)+(1-$C$763)*LN(1-$T$763)</f>
        <v>-8.8703779339730806E-5</v>
      </c>
      <c r="Q763">
        <f>1/(1+EXP(-(0 + SUMPRODUCT($K$2:$O$2,$D$763:$H$763))))</f>
        <v>8.8699845275797123E-5</v>
      </c>
      <c r="S763">
        <f>EXP(-(0 + SUMPRODUCT($K$2:$O$2,$D$763:$H$763)))</f>
        <v>11272.976824769758</v>
      </c>
      <c r="T763">
        <f>1/(1+$S$763)</f>
        <v>8.8699845275797123E-5</v>
      </c>
      <c r="U763">
        <f>IF(ISERROR($I$763), 0, $I$763)</f>
        <v>-8.8703779339730806E-5</v>
      </c>
    </row>
    <row r="764" spans="1:21" x14ac:dyDescent="0.25">
      <c r="A764">
        <v>144</v>
      </c>
      <c r="B764">
        <v>2000</v>
      </c>
      <c r="C764" s="2">
        <v>0</v>
      </c>
      <c r="D764" s="6">
        <v>6.1453099999999997E-2</v>
      </c>
      <c r="E764" s="6">
        <v>7.38182E-2</v>
      </c>
      <c r="F764" s="6">
        <v>4.0622999999999999E-2</v>
      </c>
      <c r="G764" s="6">
        <v>1.7588710000000001</v>
      </c>
      <c r="H764" s="6">
        <v>8.7929999999999994E-2</v>
      </c>
      <c r="I764">
        <f>$C$764*LN($T$764)+(1-$C$764)*LN(1-$T$764)</f>
        <v>-3.8410843069174049E-4</v>
      </c>
      <c r="Q764">
        <f>1/(1+EXP(-(0 + SUMPRODUCT($K$2:$O$2,$D$764:$H$764))))</f>
        <v>3.8403467049279822E-4</v>
      </c>
      <c r="S764">
        <f>EXP(-(0 + SUMPRODUCT($K$2:$O$2,$D$764:$H$764)))</f>
        <v>2602.9315635663497</v>
      </c>
      <c r="T764">
        <f>1/(1+$S$764)</f>
        <v>3.8403467049279822E-4</v>
      </c>
      <c r="U764">
        <f>IF(ISERROR($I$764), 0, $I$764)</f>
        <v>-3.8410843069174049E-4</v>
      </c>
    </row>
    <row r="765" spans="1:21" x14ac:dyDescent="0.25">
      <c r="A765">
        <v>144</v>
      </c>
      <c r="B765">
        <v>2001</v>
      </c>
      <c r="C765" s="2">
        <v>0</v>
      </c>
      <c r="D765" s="6">
        <v>7.0484699999999997E-2</v>
      </c>
      <c r="E765" s="6">
        <v>9.2808600000000005E-2</v>
      </c>
      <c r="F765" s="6">
        <v>2.1083899999999999E-2</v>
      </c>
      <c r="G765" s="6">
        <v>1.4622809999999999</v>
      </c>
      <c r="H765" s="6">
        <v>0.1028346</v>
      </c>
      <c r="I765">
        <f>$C$765*LN($T$765)+(1-$C$765)*LN(1-$T$765)</f>
        <v>-1.5910580747982754E-3</v>
      </c>
      <c r="Q765">
        <f>1/(1+EXP(-(0 + SUMPRODUCT($K$2:$O$2,$D$765:$H$765))))</f>
        <v>1.5897930129175209E-3</v>
      </c>
      <c r="S765">
        <f>EXP(-(0 + SUMPRODUCT($K$2:$O$2,$D$765:$H$765)))</f>
        <v>628.01270283283122</v>
      </c>
      <c r="T765">
        <f>1/(1+$S$765)</f>
        <v>1.5897930129175209E-3</v>
      </c>
      <c r="U765">
        <f>IF(ISERROR($I$765), 0, $I$765)</f>
        <v>-1.5910580747982754E-3</v>
      </c>
    </row>
    <row r="766" spans="1:21" x14ac:dyDescent="0.25">
      <c r="A766">
        <v>144</v>
      </c>
      <c r="B766">
        <v>2002</v>
      </c>
      <c r="C766" s="2">
        <v>0</v>
      </c>
      <c r="D766" s="6">
        <v>-4.16908E-2</v>
      </c>
      <c r="E766" s="6">
        <v>4.4032799999999997E-2</v>
      </c>
      <c r="F766" s="6">
        <v>1.9464499999999999E-2</v>
      </c>
      <c r="G766" s="6">
        <v>0.73946400000000001</v>
      </c>
      <c r="H766" s="6">
        <v>5.4847300000000002E-2</v>
      </c>
      <c r="I766">
        <f>$C$766*LN($T$766)+(1-$C$766)*LN(1-$T$766)</f>
        <v>-3.2625090079757502E-2</v>
      </c>
      <c r="Q766">
        <f>1/(1+EXP(-(0 + SUMPRODUCT($K$2:$O$2,$D$766:$H$766))))</f>
        <v>3.2098632600886912E-2</v>
      </c>
      <c r="S766">
        <f>EXP(-(0 + SUMPRODUCT($K$2:$O$2,$D$766:$H$766)))</f>
        <v>30.15397507532359</v>
      </c>
      <c r="T766">
        <f>1/(1+$S$766)</f>
        <v>3.2098632600886912E-2</v>
      </c>
      <c r="U766">
        <f>IF(ISERROR($I$766), 0, $I$766)</f>
        <v>-3.2625090079757502E-2</v>
      </c>
    </row>
    <row r="767" spans="1:21" x14ac:dyDescent="0.25">
      <c r="A767">
        <v>144</v>
      </c>
      <c r="B767">
        <v>2003</v>
      </c>
      <c r="C767" s="2">
        <v>0</v>
      </c>
      <c r="D767" s="6">
        <v>-8.7223999999999999E-3</v>
      </c>
      <c r="E767" s="6">
        <v>7.7627299999999996E-2</v>
      </c>
      <c r="F767" s="6">
        <v>4.53316E-2</v>
      </c>
      <c r="G767" s="6">
        <v>1.1190560000000001</v>
      </c>
      <c r="H767" s="6">
        <v>6.8281400000000006E-2</v>
      </c>
      <c r="I767">
        <f>$C$767*LN($T$767)+(1-$C$767)*LN(1-$T$767)</f>
        <v>-4.7545287115669478E-3</v>
      </c>
      <c r="Q767">
        <f>1/(1+EXP(-(0 + SUMPRODUCT($K$2:$O$2,$D$767:$H$767))))</f>
        <v>4.7432438317779211E-3</v>
      </c>
      <c r="S767">
        <f>EXP(-(0 + SUMPRODUCT($K$2:$O$2,$D$767:$H$767)))</f>
        <v>209.82618466720646</v>
      </c>
      <c r="T767">
        <f>1/(1+$S$767)</f>
        <v>4.7432438317779211E-3</v>
      </c>
      <c r="U767">
        <f>IF(ISERROR($I$767), 0, $I$767)</f>
        <v>-4.7545287115669478E-3</v>
      </c>
    </row>
    <row r="768" spans="1:21" x14ac:dyDescent="0.25">
      <c r="A768">
        <v>144</v>
      </c>
      <c r="B768">
        <v>2004</v>
      </c>
      <c r="C768" s="2">
        <v>0</v>
      </c>
      <c r="D768" s="6">
        <v>-2.1090000000000001E-2</v>
      </c>
      <c r="E768" s="6">
        <v>9.2626700000000006E-2</v>
      </c>
      <c r="F768" s="6">
        <v>3.9639599999999997E-2</v>
      </c>
      <c r="G768" s="6">
        <v>1.2045589999999999</v>
      </c>
      <c r="H768" s="6">
        <v>6.7844799999999997E-2</v>
      </c>
      <c r="I768">
        <f>$C$768*LN($T$768)+(1-$C$768)*LN(1-$T$768)</f>
        <v>-3.6119902397847886E-3</v>
      </c>
      <c r="Q768">
        <f>1/(1+EXP(-(0 + SUMPRODUCT($K$2:$O$2,$D$768:$H$768))))</f>
        <v>3.6054748499074656E-3</v>
      </c>
      <c r="S768">
        <f>EXP(-(0 + SUMPRODUCT($K$2:$O$2,$D$768:$H$768)))</f>
        <v>276.35597712619324</v>
      </c>
      <c r="T768">
        <f>1/(1+$S$768)</f>
        <v>3.6054748499074656E-3</v>
      </c>
      <c r="U768">
        <f>IF(ISERROR($I$768), 0, $I$768)</f>
        <v>-3.6119902397847886E-3</v>
      </c>
    </row>
    <row r="769" spans="1:21" x14ac:dyDescent="0.25">
      <c r="A769">
        <v>145</v>
      </c>
      <c r="B769">
        <v>1999</v>
      </c>
      <c r="C769" s="2">
        <v>0</v>
      </c>
      <c r="D769" s="6">
        <v>0.29543550000000002</v>
      </c>
      <c r="E769" s="6">
        <v>0.36665239999999999</v>
      </c>
      <c r="F769" s="6">
        <v>6.0622599999999999E-2</v>
      </c>
      <c r="G769" s="6">
        <v>0.68670540000000002</v>
      </c>
      <c r="H769" s="6">
        <v>0.55491869999999999</v>
      </c>
      <c r="I769">
        <f>$C$769*LN($T$769)+(1-$C$769)*LN(1-$T$769)</f>
        <v>-6.341171909494325E-3</v>
      </c>
      <c r="Q769">
        <f>1/(1+EXP(-(0 + SUMPRODUCT($K$2:$O$2,$D$769:$H$769))))</f>
        <v>6.3211091085245766E-3</v>
      </c>
      <c r="S769">
        <f>EXP(-(0 + SUMPRODUCT($K$2:$O$2,$D$769:$H$769)))</f>
        <v>157.20008527481534</v>
      </c>
      <c r="T769">
        <f>1/(1+$S$769)</f>
        <v>6.3211091085245766E-3</v>
      </c>
      <c r="U769">
        <f>IF(ISERROR($I$769), 0, $I$769)</f>
        <v>-6.341171909494325E-3</v>
      </c>
    </row>
    <row r="770" spans="1:21" x14ac:dyDescent="0.25">
      <c r="A770">
        <v>145</v>
      </c>
      <c r="B770">
        <v>2000</v>
      </c>
      <c r="C770" s="2">
        <v>0</v>
      </c>
      <c r="D770" s="6">
        <v>0.26754549999999999</v>
      </c>
      <c r="E770" s="6">
        <v>0.39767239999999998</v>
      </c>
      <c r="F770" s="6">
        <v>5.56911E-2</v>
      </c>
      <c r="G770" s="6">
        <v>0.53442690000000004</v>
      </c>
      <c r="H770" s="6">
        <v>0.64671210000000001</v>
      </c>
      <c r="I770">
        <f>$C$770*LN($T$770)+(1-$C$770)*LN(1-$T$770)</f>
        <v>-9.9141127774131001E-3</v>
      </c>
      <c r="Q770">
        <f>1/(1+EXP(-(0 + SUMPRODUCT($K$2:$O$2,$D$770:$H$770))))</f>
        <v>9.8651299686758811E-3</v>
      </c>
      <c r="S770">
        <f>EXP(-(0 + SUMPRODUCT($K$2:$O$2,$D$770:$H$770)))</f>
        <v>100.36713892013955</v>
      </c>
      <c r="T770">
        <f>1/(1+$S$770)</f>
        <v>9.8651299686758811E-3</v>
      </c>
      <c r="U770">
        <f>IF(ISERROR($I$770), 0, $I$770)</f>
        <v>-9.9141127774131001E-3</v>
      </c>
    </row>
    <row r="771" spans="1:21" x14ac:dyDescent="0.25">
      <c r="A771">
        <v>145</v>
      </c>
      <c r="B771">
        <v>2001</v>
      </c>
      <c r="C771" s="2">
        <v>0</v>
      </c>
      <c r="D771" s="6">
        <v>0.29337570000000002</v>
      </c>
      <c r="E771" s="6">
        <v>0.42135640000000002</v>
      </c>
      <c r="F771" s="6">
        <v>5.0978099999999998E-2</v>
      </c>
      <c r="G771" s="6">
        <v>0.66399739999999996</v>
      </c>
      <c r="H771" s="6">
        <v>0.63075490000000001</v>
      </c>
      <c r="I771">
        <f>$C$771*LN($T$771)+(1-$C$771)*LN(1-$T$771)</f>
        <v>-6.4588552678721059E-3</v>
      </c>
      <c r="Q771">
        <f>1/(1+EXP(-(0 + SUMPRODUCT($K$2:$O$2,$D$771:$H$771))))</f>
        <v>6.4380416969090359E-3</v>
      </c>
      <c r="S771">
        <f>EXP(-(0 + SUMPRODUCT($K$2:$O$2,$D$771:$H$771)))</f>
        <v>154.32673553203443</v>
      </c>
      <c r="T771">
        <f>1/(1+$S$771)</f>
        <v>6.4380416969090359E-3</v>
      </c>
      <c r="U771">
        <f>IF(ISERROR($I$771), 0, $I$771)</f>
        <v>-6.4588552678721059E-3</v>
      </c>
    </row>
    <row r="772" spans="1:21" x14ac:dyDescent="0.25">
      <c r="A772">
        <v>145</v>
      </c>
      <c r="B772">
        <v>2002</v>
      </c>
      <c r="C772" s="2">
        <v>0</v>
      </c>
      <c r="D772" s="6">
        <v>0.34858630000000002</v>
      </c>
      <c r="E772" s="6">
        <v>0.3634271</v>
      </c>
      <c r="F772" s="6">
        <v>3.3932400000000001E-2</v>
      </c>
      <c r="G772" s="6">
        <v>0.76822729999999995</v>
      </c>
      <c r="H772" s="6">
        <v>0.57524220000000004</v>
      </c>
      <c r="I772">
        <f>$C$772*LN($T$772)+(1-$C$772)*LN(1-$T$772)</f>
        <v>-6.5133238857915969E-3</v>
      </c>
      <c r="Q772">
        <f>1/(1+EXP(-(0 + SUMPRODUCT($K$2:$O$2,$D$772:$H$772))))</f>
        <v>6.4921581697570466E-3</v>
      </c>
      <c r="S772">
        <f>EXP(-(0 + SUMPRODUCT($K$2:$O$2,$D$772:$H$772)))</f>
        <v>153.03198348715256</v>
      </c>
      <c r="T772">
        <f>1/(1+$S$772)</f>
        <v>6.4921581697570466E-3</v>
      </c>
      <c r="U772">
        <f>IF(ISERROR($I$772), 0, $I$772)</f>
        <v>-6.5133238857915969E-3</v>
      </c>
    </row>
    <row r="773" spans="1:21" x14ac:dyDescent="0.25">
      <c r="A773">
        <v>145</v>
      </c>
      <c r="B773">
        <v>2003</v>
      </c>
      <c r="C773" s="2">
        <v>0</v>
      </c>
      <c r="D773" s="6">
        <v>0.3469795</v>
      </c>
      <c r="E773" s="6">
        <v>0.3483928</v>
      </c>
      <c r="F773" s="6">
        <v>4.2032899999999998E-2</v>
      </c>
      <c r="G773" s="6">
        <v>0.75913019999999998</v>
      </c>
      <c r="H773" s="6">
        <v>0.65250470000000005</v>
      </c>
      <c r="I773">
        <f>$C$773*LN($T$773)+(1-$C$773)*LN(1-$T$773)</f>
        <v>-5.1504970523565709E-3</v>
      </c>
      <c r="Q773">
        <f>1/(1+EXP(-(0 + SUMPRODUCT($K$2:$O$2,$D$773:$H$773))))</f>
        <v>5.1372559848601642E-3</v>
      </c>
      <c r="S773">
        <f>EXP(-(0 + SUMPRODUCT($K$2:$O$2,$D$773:$H$773)))</f>
        <v>193.65644751732572</v>
      </c>
      <c r="T773">
        <f>1/(1+$S$773)</f>
        <v>5.1372559848601642E-3</v>
      </c>
      <c r="U773">
        <f>IF(ISERROR($I$773), 0, $I$773)</f>
        <v>-5.1504970523565709E-3</v>
      </c>
    </row>
    <row r="774" spans="1:21" x14ac:dyDescent="0.25">
      <c r="A774">
        <v>145</v>
      </c>
      <c r="B774">
        <v>2004</v>
      </c>
      <c r="C774" s="2">
        <v>0</v>
      </c>
      <c r="D774" s="6">
        <v>0.35668800000000001</v>
      </c>
      <c r="E774" s="6">
        <v>0.28799400000000003</v>
      </c>
      <c r="F774" s="6">
        <v>6.6697099999999995E-2</v>
      </c>
      <c r="G774" s="6">
        <v>0.78966530000000001</v>
      </c>
      <c r="H774" s="6">
        <v>0.77336839999999996</v>
      </c>
      <c r="I774">
        <f>$C$774*LN($T$774)+(1-$C$774)*LN(1-$T$774)</f>
        <v>-2.5973427724582626E-3</v>
      </c>
      <c r="Q774">
        <f>1/(1+EXP(-(0 + SUMPRODUCT($K$2:$O$2,$D$774:$H$774))))</f>
        <v>2.5939725961851997E-3</v>
      </c>
      <c r="S774">
        <f>EXP(-(0 + SUMPRODUCT($K$2:$O$2,$D$774:$H$774)))</f>
        <v>384.50908420183009</v>
      </c>
      <c r="T774">
        <f>1/(1+$S$774)</f>
        <v>2.5939725961851997E-3</v>
      </c>
      <c r="U774">
        <f>IF(ISERROR($I$774), 0, $I$774)</f>
        <v>-2.5973427724582626E-3</v>
      </c>
    </row>
    <row r="775" spans="1:21" x14ac:dyDescent="0.25">
      <c r="A775">
        <v>146</v>
      </c>
      <c r="B775">
        <v>1999</v>
      </c>
      <c r="C775" s="2">
        <v>0</v>
      </c>
      <c r="D775" s="6">
        <v>0.11832620000000001</v>
      </c>
      <c r="E775" s="6">
        <v>0.13991690000000001</v>
      </c>
      <c r="F775" s="6">
        <v>4.4230100000000001E-2</v>
      </c>
      <c r="G775" s="6">
        <v>1.02536</v>
      </c>
      <c r="H775" s="6">
        <v>0.14114460000000001</v>
      </c>
      <c r="I775">
        <f>$C$775*LN($T$775)+(1-$C$775)*LN(1-$T$775)</f>
        <v>-5.8716471161729114E-3</v>
      </c>
      <c r="Q775">
        <f>1/(1+EXP(-(0 + SUMPRODUCT($K$2:$O$2,$D$775:$H$775))))</f>
        <v>5.8544426854962184E-3</v>
      </c>
      <c r="S775">
        <f>EXP(-(0 + SUMPRODUCT($K$2:$O$2,$D$775:$H$775)))</f>
        <v>169.81045177492257</v>
      </c>
      <c r="T775">
        <f>1/(1+$S$775)</f>
        <v>5.8544426854962184E-3</v>
      </c>
      <c r="U775">
        <f>IF(ISERROR($I$775), 0, $I$775)</f>
        <v>-5.8716471161729114E-3</v>
      </c>
    </row>
    <row r="776" spans="1:21" x14ac:dyDescent="0.25">
      <c r="A776">
        <v>147</v>
      </c>
      <c r="B776">
        <v>1999</v>
      </c>
      <c r="C776" s="2">
        <v>0</v>
      </c>
      <c r="D776" s="6">
        <v>9.7781599999999996E-2</v>
      </c>
      <c r="E776" s="6">
        <v>0.31746220000000003</v>
      </c>
      <c r="F776" s="6">
        <v>3.57576E-2</v>
      </c>
      <c r="G776" s="6">
        <v>3.7088450000000002</v>
      </c>
      <c r="H776" s="6">
        <v>0.39996189999999998</v>
      </c>
      <c r="I776">
        <f>$C$776*LN($T$776)+(1-$C$776)*LN(1-$T$776)</f>
        <v>-6.9871905593260346E-8</v>
      </c>
      <c r="Q776">
        <f>1/(1+EXP(-(0 + SUMPRODUCT($K$2:$O$2,$D$776:$H$776))))</f>
        <v>6.9871903110134543E-8</v>
      </c>
      <c r="S776">
        <f>EXP(-(0 + SUMPRODUCT($K$2:$O$2,$D$776:$H$776)))</f>
        <v>14311903.434945259</v>
      </c>
      <c r="T776">
        <f>1/(1+$S$776)</f>
        <v>6.9871903110134543E-8</v>
      </c>
      <c r="U776">
        <f>IF(ISERROR($I$776), 0, $I$776)</f>
        <v>-6.9871905593260346E-8</v>
      </c>
    </row>
    <row r="777" spans="1:21" x14ac:dyDescent="0.25">
      <c r="A777">
        <v>147</v>
      </c>
      <c r="B777">
        <v>2000</v>
      </c>
      <c r="C777" s="2">
        <v>0</v>
      </c>
      <c r="D777" s="6">
        <v>0.1714793</v>
      </c>
      <c r="E777" s="6">
        <v>0.26693650000000002</v>
      </c>
      <c r="F777" s="6">
        <v>6.3114500000000004E-2</v>
      </c>
      <c r="G777" s="6">
        <v>2.0368580000000001</v>
      </c>
      <c r="H777" s="6">
        <v>0.49089529999999998</v>
      </c>
      <c r="I777">
        <f>$C$777*LN($T$777)+(1-$C$777)*LN(1-$T$777)</f>
        <v>-3.3321056299348038E-5</v>
      </c>
      <c r="Q777">
        <f>1/(1+EXP(-(0 + SUMPRODUCT($K$2:$O$2,$D$777:$H$777))))</f>
        <v>3.3320501159116965E-5</v>
      </c>
      <c r="S777">
        <f>EXP(-(0 + SUMPRODUCT($K$2:$O$2,$D$777:$H$777)))</f>
        <v>30010.553404453694</v>
      </c>
      <c r="T777">
        <f>1/(1+$S$777)</f>
        <v>3.3320501159116965E-5</v>
      </c>
      <c r="U777">
        <f>IF(ISERROR($I$777), 0, $I$777)</f>
        <v>-3.3321056299348038E-5</v>
      </c>
    </row>
    <row r="778" spans="1:21" x14ac:dyDescent="0.25">
      <c r="A778">
        <v>147</v>
      </c>
      <c r="B778">
        <v>2001</v>
      </c>
      <c r="C778" s="2">
        <v>0</v>
      </c>
      <c r="D778" s="6">
        <v>0.13187489999999999</v>
      </c>
      <c r="E778" s="6">
        <v>0.20613870000000001</v>
      </c>
      <c r="F778" s="6">
        <v>4.2645200000000001E-2</v>
      </c>
      <c r="G778" s="6">
        <v>1.3554550000000001</v>
      </c>
      <c r="H778" s="6">
        <v>0.39729579999999998</v>
      </c>
      <c r="I778">
        <f>$C$778*LN($T$778)+(1-$C$778)*LN(1-$T$778)</f>
        <v>-8.7352033651169202E-4</v>
      </c>
      <c r="Q778">
        <f>1/(1+EXP(-(0 + SUMPRODUCT($K$2:$O$2,$D$778:$H$778))))</f>
        <v>8.7313892868646581E-4</v>
      </c>
      <c r="S778">
        <f>EXP(-(0 + SUMPRODUCT($K$2:$O$2,$D$778:$H$778)))</f>
        <v>1144.2931110337522</v>
      </c>
      <c r="T778">
        <f>1/(1+$S$778)</f>
        <v>8.7313892868646581E-4</v>
      </c>
      <c r="U778">
        <f>IF(ISERROR($I$778), 0, $I$778)</f>
        <v>-8.7352033651169202E-4</v>
      </c>
    </row>
    <row r="779" spans="1:21" x14ac:dyDescent="0.25">
      <c r="A779">
        <v>148</v>
      </c>
      <c r="B779">
        <v>1999</v>
      </c>
      <c r="C779" s="2">
        <v>0</v>
      </c>
      <c r="D779" s="6">
        <v>9.3867999999999993E-2</v>
      </c>
      <c r="E779" s="6">
        <v>0.25630429999999998</v>
      </c>
      <c r="F779" s="6">
        <v>8.3613599999999996E-2</v>
      </c>
      <c r="G779" s="6">
        <v>3.0968330000000002</v>
      </c>
      <c r="H779" s="6">
        <v>0.14666290000000001</v>
      </c>
      <c r="I779">
        <f>$C$779*LN($T$779)+(1-$C$779)*LN(1-$T$779)</f>
        <v>-7.4479710934754783E-7</v>
      </c>
      <c r="Q779">
        <f>1/(1+EXP(-(0 + SUMPRODUCT($K$2:$O$2,$D$779:$H$779))))</f>
        <v>7.4479683195699857E-7</v>
      </c>
      <c r="S779">
        <f>EXP(-(0 + SUMPRODUCT($K$2:$O$2,$D$779:$H$779)))</f>
        <v>1342647.0311045896</v>
      </c>
      <c r="T779">
        <f>1/(1+$S$779)</f>
        <v>7.4479683195699857E-7</v>
      </c>
      <c r="U779">
        <f>IF(ISERROR($I$779), 0, $I$779)</f>
        <v>-7.4479710934754783E-7</v>
      </c>
    </row>
    <row r="780" spans="1:21" x14ac:dyDescent="0.25">
      <c r="A780">
        <v>148</v>
      </c>
      <c r="B780">
        <v>2000</v>
      </c>
      <c r="C780" s="2">
        <v>0</v>
      </c>
      <c r="D780" s="6">
        <v>6.7092799999999994E-2</v>
      </c>
      <c r="E780" s="6">
        <v>0.25632470000000002</v>
      </c>
      <c r="F780" s="6">
        <v>-2.6346E-3</v>
      </c>
      <c r="G780" s="6">
        <v>1.8944270000000001</v>
      </c>
      <c r="H780" s="6">
        <v>7.1788500000000005E-2</v>
      </c>
      <c r="I780">
        <f>$C$780*LN($T$780)+(1-$C$780)*LN(1-$T$780)</f>
        <v>-3.6972513875901546E-4</v>
      </c>
      <c r="Q780">
        <f>1/(1+EXP(-(0 + SUMPRODUCT($K$2:$O$2,$D$780:$H$780))))</f>
        <v>3.696567988424502E-4</v>
      </c>
      <c r="S780">
        <f>EXP(-(0 + SUMPRODUCT($K$2:$O$2,$D$780:$H$780)))</f>
        <v>2704.2119780602375</v>
      </c>
      <c r="T780">
        <f>1/(1+$S$780)</f>
        <v>3.696567988424502E-4</v>
      </c>
      <c r="U780">
        <f>IF(ISERROR($I$780), 0, $I$780)</f>
        <v>-3.6972513875901546E-4</v>
      </c>
    </row>
    <row r="781" spans="1:21" x14ac:dyDescent="0.25">
      <c r="A781">
        <v>148</v>
      </c>
      <c r="B781">
        <v>2001</v>
      </c>
      <c r="C781" s="2">
        <v>0</v>
      </c>
      <c r="D781" s="6">
        <v>9.9807400000000004E-2</v>
      </c>
      <c r="E781" s="6">
        <v>0.1911804</v>
      </c>
      <c r="F781" s="6">
        <v>1.49698E-2</v>
      </c>
      <c r="G781" s="6">
        <v>1.6930540000000001</v>
      </c>
      <c r="H781" s="6">
        <v>9.6468700000000004E-2</v>
      </c>
      <c r="I781">
        <f>$C$781*LN($T$781)+(1-$C$781)*LN(1-$T$781)</f>
        <v>-6.4888628591571005E-4</v>
      </c>
      <c r="Q781">
        <f>1/(1+EXP(-(0 + SUMPRODUCT($K$2:$O$2,$D$781:$H$781))))</f>
        <v>6.4867580473822618E-4</v>
      </c>
      <c r="S781">
        <f>EXP(-(0 + SUMPRODUCT($K$2:$O$2,$D$781:$H$781)))</f>
        <v>1540.6021265099459</v>
      </c>
      <c r="T781">
        <f>1/(1+$S$781)</f>
        <v>6.4867580473822618E-4</v>
      </c>
      <c r="U781">
        <f>IF(ISERROR($I$781), 0, $I$781)</f>
        <v>-6.4888628591571005E-4</v>
      </c>
    </row>
    <row r="782" spans="1:21" x14ac:dyDescent="0.25">
      <c r="A782">
        <v>148</v>
      </c>
      <c r="B782">
        <v>2002</v>
      </c>
      <c r="C782" s="2">
        <v>0</v>
      </c>
      <c r="D782" s="6">
        <v>7.5903799999999993E-2</v>
      </c>
      <c r="E782" s="6">
        <v>0.1873504</v>
      </c>
      <c r="F782" s="6">
        <v>4.0017799999999999E-2</v>
      </c>
      <c r="G782" s="6">
        <v>1.2015439999999999</v>
      </c>
      <c r="H782" s="6">
        <v>0.1097481</v>
      </c>
      <c r="I782">
        <f>$C$782*LN($T$782)+(1-$C$782)*LN(1-$T$782)</f>
        <v>-3.1422109227550051E-3</v>
      </c>
      <c r="Q782">
        <f>1/(1+EXP(-(0 + SUMPRODUCT($K$2:$O$2,$D$782:$H$782))))</f>
        <v>3.1372793447185438E-3</v>
      </c>
      <c r="S782">
        <f>EXP(-(0 + SUMPRODUCT($K$2:$O$2,$D$782:$H$782)))</f>
        <v>317.74751659696835</v>
      </c>
      <c r="T782">
        <f>1/(1+$S$782)</f>
        <v>3.1372793447185438E-3</v>
      </c>
      <c r="U782">
        <f>IF(ISERROR($I$782), 0, $I$782)</f>
        <v>-3.1422109227550051E-3</v>
      </c>
    </row>
    <row r="783" spans="1:21" x14ac:dyDescent="0.25">
      <c r="A783">
        <v>148</v>
      </c>
      <c r="B783">
        <v>2003</v>
      </c>
      <c r="C783" s="2">
        <v>0</v>
      </c>
      <c r="D783" s="6">
        <v>0.1139365</v>
      </c>
      <c r="E783" s="6">
        <v>0.21111530000000001</v>
      </c>
      <c r="F783" s="6">
        <v>4.1567199999999999E-2</v>
      </c>
      <c r="G783" s="6">
        <v>2.6397810000000002</v>
      </c>
      <c r="H783" s="6">
        <v>0.1061933</v>
      </c>
      <c r="I783">
        <f>$C$783*LN($T$783)+(1-$C$783)*LN(1-$T$783)</f>
        <v>-9.663257261617034E-6</v>
      </c>
      <c r="Q783">
        <f>1/(1+EXP(-(0 + SUMPRODUCT($K$2:$O$2,$D$783:$H$783))))</f>
        <v>9.66321057255054E-6</v>
      </c>
      <c r="S783">
        <f>EXP(-(0 + SUMPRODUCT($K$2:$O$2,$D$783:$H$783)))</f>
        <v>103484.27463952973</v>
      </c>
      <c r="T783">
        <f>1/(1+$S$783)</f>
        <v>9.66321057255054E-6</v>
      </c>
      <c r="U783">
        <f>IF(ISERROR($I$783), 0, $I$783)</f>
        <v>-9.663257261617034E-6</v>
      </c>
    </row>
    <row r="784" spans="1:21" x14ac:dyDescent="0.25">
      <c r="A784">
        <v>149</v>
      </c>
      <c r="B784">
        <v>1999</v>
      </c>
      <c r="C784" s="2">
        <v>0</v>
      </c>
      <c r="D784" s="6">
        <v>0.16375439999999999</v>
      </c>
      <c r="E784" s="6">
        <v>0.37028719999999998</v>
      </c>
      <c r="F784" s="6">
        <v>6.4657500000000007E-2</v>
      </c>
      <c r="G784" s="6">
        <v>4.7223680000000003</v>
      </c>
      <c r="H784" s="6">
        <v>0.47308149999999999</v>
      </c>
      <c r="I784">
        <f>$C$784*LN($T$784)+(1-$C$784)*LN(1-$T$784)</f>
        <v>-6.6119998387225244E-10</v>
      </c>
      <c r="Q784">
        <f>1/(1+EXP(-(0 + SUMPRODUCT($K$2:$O$2,$D$784:$H$784))))</f>
        <v>6.6119996247250042E-10</v>
      </c>
      <c r="S784">
        <f>EXP(-(0 + SUMPRODUCT($K$2:$O$2,$D$784:$H$784)))</f>
        <v>1512401778.7287617</v>
      </c>
      <c r="T784">
        <f>1/(1+$S$784)</f>
        <v>6.6119996247250042E-10</v>
      </c>
      <c r="U784">
        <f>IF(ISERROR($I$784), 0, $I$784)</f>
        <v>-6.6119998387225244E-10</v>
      </c>
    </row>
    <row r="785" spans="1:21" x14ac:dyDescent="0.25">
      <c r="A785">
        <v>149</v>
      </c>
      <c r="B785">
        <v>2000</v>
      </c>
      <c r="C785" s="2">
        <v>0</v>
      </c>
      <c r="D785" s="6">
        <v>-2.58222E-2</v>
      </c>
      <c r="E785" s="6">
        <v>0.27768209999999999</v>
      </c>
      <c r="F785" s="6">
        <v>3.27753E-2</v>
      </c>
      <c r="G785" s="6">
        <v>1.1291420000000001</v>
      </c>
      <c r="H785" s="6">
        <v>0.3752316</v>
      </c>
      <c r="I785">
        <f>$C$785*LN($T$785)+(1-$C$785)*LN(1-$T$785)</f>
        <v>-2.3698102623294481E-3</v>
      </c>
      <c r="Q785">
        <f>1/(1+EXP(-(0 + SUMPRODUCT($K$2:$O$2,$D$785:$H$785))))</f>
        <v>2.3670044788189118E-3</v>
      </c>
      <c r="S785">
        <f>EXP(-(0 + SUMPRODUCT($K$2:$O$2,$D$785:$H$785)))</f>
        <v>421.47490824308881</v>
      </c>
      <c r="T785">
        <f>1/(1+$S$785)</f>
        <v>2.3670044788189118E-3</v>
      </c>
      <c r="U785">
        <f>IF(ISERROR($I$785), 0, $I$785)</f>
        <v>-2.3698102623294481E-3</v>
      </c>
    </row>
    <row r="786" spans="1:21" x14ac:dyDescent="0.25">
      <c r="A786">
        <v>149</v>
      </c>
      <c r="B786">
        <v>2001</v>
      </c>
      <c r="C786" s="2">
        <v>0</v>
      </c>
      <c r="D786" s="6">
        <v>0.1003028</v>
      </c>
      <c r="E786" s="6">
        <v>0.2971819</v>
      </c>
      <c r="F786" s="6">
        <v>5.3399700000000001E-2</v>
      </c>
      <c r="G786" s="6">
        <v>1.7907459999999999</v>
      </c>
      <c r="H786" s="6">
        <v>0.3775577</v>
      </c>
      <c r="I786">
        <f>$C$786*LN($T$786)+(1-$C$786)*LN(1-$T$786)</f>
        <v>-1.2587965255333636E-4</v>
      </c>
      <c r="Q786">
        <f>1/(1+EXP(-(0 + SUMPRODUCT($K$2:$O$2,$D$786:$H$786))))</f>
        <v>1.2587173004230631E-4</v>
      </c>
      <c r="S786">
        <f>EXP(-(0 + SUMPRODUCT($K$2:$O$2,$D$786:$H$786)))</f>
        <v>7943.5956583252928</v>
      </c>
      <c r="T786">
        <f>1/(1+$S$786)</f>
        <v>1.2587173004230631E-4</v>
      </c>
      <c r="U786">
        <f>IF(ISERROR($I$786), 0, $I$786)</f>
        <v>-1.2587965255333636E-4</v>
      </c>
    </row>
    <row r="787" spans="1:21" x14ac:dyDescent="0.25">
      <c r="A787">
        <v>149</v>
      </c>
      <c r="B787">
        <v>2002</v>
      </c>
      <c r="C787" s="2">
        <v>0</v>
      </c>
      <c r="D787" s="6">
        <v>0.1310132</v>
      </c>
      <c r="E787" s="6">
        <v>0.31918390000000002</v>
      </c>
      <c r="F787" s="6">
        <v>6.7871000000000001E-2</v>
      </c>
      <c r="G787" s="6">
        <v>1.08636</v>
      </c>
      <c r="H787" s="6">
        <v>0.3352734</v>
      </c>
      <c r="I787">
        <f>$C$787*LN($T$787)+(1-$C$787)*LN(1-$T$787)</f>
        <v>-1.8626385001711343E-3</v>
      </c>
      <c r="Q787">
        <f>1/(1+EXP(-(0 + SUMPRODUCT($K$2:$O$2,$D$787:$H$787))))</f>
        <v>1.8609048656252072E-3</v>
      </c>
      <c r="S787">
        <f>EXP(-(0 + SUMPRODUCT($K$2:$O$2,$D$787:$H$787)))</f>
        <v>536.37298368771292</v>
      </c>
      <c r="T787">
        <f>1/(1+$S$787)</f>
        <v>1.8609048656252072E-3</v>
      </c>
      <c r="U787">
        <f>IF(ISERROR($I$787), 0, $I$787)</f>
        <v>-1.8626385001711343E-3</v>
      </c>
    </row>
    <row r="788" spans="1:21" x14ac:dyDescent="0.25">
      <c r="A788">
        <v>149</v>
      </c>
      <c r="B788">
        <v>2003</v>
      </c>
      <c r="C788" s="2">
        <v>0</v>
      </c>
      <c r="D788" s="6">
        <v>0.17005329999999999</v>
      </c>
      <c r="E788" s="6">
        <v>0.35495890000000002</v>
      </c>
      <c r="F788" s="6">
        <v>4.6871400000000001E-2</v>
      </c>
      <c r="G788" s="6">
        <v>1.21245</v>
      </c>
      <c r="H788" s="6">
        <v>0.32686219999999999</v>
      </c>
      <c r="I788">
        <f>$C$788*LN($T$788)+(1-$C$788)*LN(1-$T$788)</f>
        <v>-1.5156396572197071E-3</v>
      </c>
      <c r="Q788">
        <f>1/(1+EXP(-(0 + SUMPRODUCT($K$2:$O$2,$D$788:$H$788))))</f>
        <v>1.514491655493344E-3</v>
      </c>
      <c r="S788">
        <f>EXP(-(0 + SUMPRODUCT($K$2:$O$2,$D$788:$H$788)))</f>
        <v>659.2875601016442</v>
      </c>
      <c r="T788">
        <f>1/(1+$S$788)</f>
        <v>1.514491655493344E-3</v>
      </c>
      <c r="U788">
        <f>IF(ISERROR($I$788), 0, $I$788)</f>
        <v>-1.5156396572197071E-3</v>
      </c>
    </row>
    <row r="789" spans="1:21" x14ac:dyDescent="0.25">
      <c r="A789">
        <v>149</v>
      </c>
      <c r="B789">
        <v>2004</v>
      </c>
      <c r="C789" s="2">
        <v>0</v>
      </c>
      <c r="D789" s="6">
        <v>0.18051809999999999</v>
      </c>
      <c r="E789" s="6">
        <v>0.40359349999999999</v>
      </c>
      <c r="F789" s="6">
        <v>5.40898E-2</v>
      </c>
      <c r="G789" s="6">
        <v>1.4561839999999999</v>
      </c>
      <c r="H789" s="6">
        <v>0.34494730000000001</v>
      </c>
      <c r="I789">
        <f>$C$789*LN($T$789)+(1-$C$789)*LN(1-$T$789)</f>
        <v>-4.769510070660077E-4</v>
      </c>
      <c r="Q789">
        <f>1/(1+EXP(-(0 + SUMPRODUCT($K$2:$O$2,$D$789:$H$789))))</f>
        <v>4.7683728401523671E-4</v>
      </c>
      <c r="S789">
        <f>EXP(-(0 + SUMPRODUCT($K$2:$O$2,$D$789:$H$789)))</f>
        <v>2096.1514466726271</v>
      </c>
      <c r="T789">
        <f>1/(1+$S$789)</f>
        <v>4.7683728401523671E-4</v>
      </c>
      <c r="U789">
        <f>IF(ISERROR($I$789), 0, $I$789)</f>
        <v>-4.769510070660077E-4</v>
      </c>
    </row>
    <row r="790" spans="1:21" x14ac:dyDescent="0.25">
      <c r="A790">
        <v>150</v>
      </c>
      <c r="B790">
        <v>1999</v>
      </c>
      <c r="C790" s="2">
        <v>0</v>
      </c>
      <c r="D790" s="6">
        <v>6.17826E-2</v>
      </c>
      <c r="E790" s="6">
        <v>0.1180987</v>
      </c>
      <c r="F790" s="6">
        <v>6.8647700000000006E-2</v>
      </c>
      <c r="G790" s="6">
        <v>1.2461580000000001</v>
      </c>
      <c r="H790" s="6">
        <v>0.53322539999999996</v>
      </c>
      <c r="I790">
        <f>$C$790*LN($T$790)+(1-$C$790)*LN(1-$T$790)</f>
        <v>-7.3410918566965244E-4</v>
      </c>
      <c r="Q790">
        <f>1/(1+EXP(-(0 + SUMPRODUCT($K$2:$O$2,$D$790:$H$790))))</f>
        <v>7.3383979344659967E-4</v>
      </c>
      <c r="S790">
        <f>EXP(-(0 + SUMPRODUCT($K$2:$O$2,$D$790:$H$790)))</f>
        <v>1361.695248922568</v>
      </c>
      <c r="T790">
        <f>1/(1+$S$790)</f>
        <v>7.3383979344659967E-4</v>
      </c>
      <c r="U790">
        <f>IF(ISERROR($I$790), 0, $I$790)</f>
        <v>-7.3410918566965244E-4</v>
      </c>
    </row>
    <row r="791" spans="1:21" x14ac:dyDescent="0.25">
      <c r="A791">
        <v>150</v>
      </c>
      <c r="B791">
        <v>2000</v>
      </c>
      <c r="C791" s="2">
        <v>0</v>
      </c>
      <c r="D791" s="6">
        <v>5.1327499999999998E-2</v>
      </c>
      <c r="E791" s="6">
        <v>0.1018237</v>
      </c>
      <c r="F791" s="6">
        <v>5.2602500000000003E-2</v>
      </c>
      <c r="G791" s="6">
        <v>0.93727689999999997</v>
      </c>
      <c r="H791" s="6">
        <v>0.4051245</v>
      </c>
      <c r="I791">
        <f>$C$791*LN($T$791)+(1-$C$791)*LN(1-$T$791)</f>
        <v>-4.2441653435674343E-3</v>
      </c>
      <c r="Q791">
        <f>1/(1+EXP(-(0 + SUMPRODUCT($K$2:$O$2,$D$791:$H$791))))</f>
        <v>4.2351716019765713E-3</v>
      </c>
      <c r="S791">
        <f>EXP(-(0 + SUMPRODUCT($K$2:$O$2,$D$791:$H$791)))</f>
        <v>235.11794136825438</v>
      </c>
      <c r="T791">
        <f>1/(1+$S$791)</f>
        <v>4.2351716019765713E-3</v>
      </c>
      <c r="U791">
        <f>IF(ISERROR($I$791), 0, $I$791)</f>
        <v>-4.2441653435674343E-3</v>
      </c>
    </row>
    <row r="792" spans="1:21" x14ac:dyDescent="0.25">
      <c r="A792">
        <v>150</v>
      </c>
      <c r="B792">
        <v>2002</v>
      </c>
      <c r="C792" s="2">
        <v>0</v>
      </c>
      <c r="D792" s="6">
        <v>0.18775710000000001</v>
      </c>
      <c r="E792" s="6">
        <v>0.15875059999999999</v>
      </c>
      <c r="F792" s="6">
        <v>3.6897100000000002E-2</v>
      </c>
      <c r="G792" s="6">
        <v>1.272875</v>
      </c>
      <c r="H792" s="6">
        <v>0.27828750000000002</v>
      </c>
      <c r="I792">
        <f>$C$792*LN($T$792)+(1-$C$792)*LN(1-$T$792)</f>
        <v>-1.801636273095148E-3</v>
      </c>
      <c r="Q792">
        <f>1/(1+EXP(-(0 + SUMPRODUCT($K$2:$O$2,$D$792:$H$792))))</f>
        <v>1.8000143006791786E-3</v>
      </c>
      <c r="S792">
        <f>EXP(-(0 + SUMPRODUCT($K$2:$O$2,$D$792:$H$792)))</f>
        <v>554.55114180075213</v>
      </c>
      <c r="T792">
        <f>1/(1+$S$792)</f>
        <v>1.8000143006791786E-3</v>
      </c>
      <c r="U792">
        <f>IF(ISERROR($I$792), 0, $I$792)</f>
        <v>-1.801636273095148E-3</v>
      </c>
    </row>
    <row r="793" spans="1:21" x14ac:dyDescent="0.25">
      <c r="A793">
        <v>150</v>
      </c>
      <c r="B793">
        <v>2003</v>
      </c>
      <c r="C793" s="2">
        <v>0</v>
      </c>
      <c r="D793" s="6">
        <v>0.17462520000000001</v>
      </c>
      <c r="E793" s="6">
        <v>0.21435389999999999</v>
      </c>
      <c r="F793" s="6">
        <v>6.0322599999999997E-2</v>
      </c>
      <c r="G793" s="6">
        <v>1.611853</v>
      </c>
      <c r="H793" s="6">
        <v>0.29473120000000003</v>
      </c>
      <c r="I793">
        <f>$C$793*LN($T$793)+(1-$C$793)*LN(1-$T$793)</f>
        <v>-3.04622018502121E-4</v>
      </c>
      <c r="Q793">
        <f>1/(1+EXP(-(0 + SUMPRODUCT($K$2:$O$2,$D$793:$H$793))))</f>
        <v>3.0457562592594022E-4</v>
      </c>
      <c r="S793">
        <f>EXP(-(0 + SUMPRODUCT($K$2:$O$2,$D$793:$H$793)))</f>
        <v>3282.2568166277274</v>
      </c>
      <c r="T793">
        <f>1/(1+$S$793)</f>
        <v>3.0457562592594022E-4</v>
      </c>
      <c r="U793">
        <f>IF(ISERROR($I$793), 0, $I$793)</f>
        <v>-3.04622018502121E-4</v>
      </c>
    </row>
    <row r="794" spans="1:21" x14ac:dyDescent="0.25">
      <c r="A794">
        <v>151</v>
      </c>
      <c r="B794">
        <v>2002</v>
      </c>
      <c r="C794" s="2">
        <v>0</v>
      </c>
      <c r="D794" s="6">
        <v>-1.8431999999999999E-3</v>
      </c>
      <c r="E794" s="6">
        <v>0.32800990000000002</v>
      </c>
      <c r="F794" s="6">
        <v>3.3257700000000001E-2</v>
      </c>
      <c r="G794" s="6">
        <v>0.78019070000000001</v>
      </c>
      <c r="H794" s="6">
        <v>0.1300288</v>
      </c>
      <c r="I794">
        <f>$C$794*LN($T$794)+(1-$C$794)*LN(1-$T$794)</f>
        <v>-1.5551003284189353E-2</v>
      </c>
      <c r="Q794">
        <f>1/(1+EXP(-(0 + SUMPRODUCT($K$2:$O$2,$D$794:$H$794))))</f>
        <v>1.5430710796147433E-2</v>
      </c>
      <c r="S794">
        <f>EXP(-(0 + SUMPRODUCT($K$2:$O$2,$D$794:$H$794)))</f>
        <v>63.805828662777401</v>
      </c>
      <c r="T794">
        <f>1/(1+$S$794)</f>
        <v>1.5430710796147433E-2</v>
      </c>
      <c r="U794">
        <f>IF(ISERROR($I$794), 0, $I$794)</f>
        <v>-1.5551003284189353E-2</v>
      </c>
    </row>
    <row r="795" spans="1:21" x14ac:dyDescent="0.25">
      <c r="A795">
        <v>151</v>
      </c>
      <c r="B795">
        <v>2003</v>
      </c>
      <c r="C795" s="2">
        <v>0</v>
      </c>
      <c r="D795" s="6">
        <v>6.8199999999999999E-4</v>
      </c>
      <c r="E795" s="6">
        <v>0.2988169</v>
      </c>
      <c r="F795" s="6">
        <v>5.7078700000000003E-2</v>
      </c>
      <c r="G795" s="6">
        <v>0.72032260000000004</v>
      </c>
      <c r="H795" s="6">
        <v>0.14201449999999999</v>
      </c>
      <c r="I795">
        <f>$C$795*LN($T$795)+(1-$C$795)*LN(1-$T$795)</f>
        <v>-1.4045500994811612E-2</v>
      </c>
      <c r="Q795">
        <f>1/(1+EXP(-(0 + SUMPRODUCT($K$2:$O$2,$D$795:$H$795))))</f>
        <v>1.394732313561999E-2</v>
      </c>
      <c r="S795">
        <f>EXP(-(0 + SUMPRODUCT($K$2:$O$2,$D$795:$H$795)))</f>
        <v>70.698346003478306</v>
      </c>
      <c r="T795">
        <f>1/(1+$S$795)</f>
        <v>1.394732313561999E-2</v>
      </c>
      <c r="U795">
        <f>IF(ISERROR($I$795), 0, $I$795)</f>
        <v>-1.4045500994811612E-2</v>
      </c>
    </row>
    <row r="796" spans="1:21" x14ac:dyDescent="0.25">
      <c r="A796">
        <v>151</v>
      </c>
      <c r="B796">
        <v>2004</v>
      </c>
      <c r="C796" s="2">
        <v>0</v>
      </c>
      <c r="D796" s="6">
        <v>3.7843E-3</v>
      </c>
      <c r="E796" s="6">
        <v>0.26486090000000001</v>
      </c>
      <c r="F796" s="6">
        <v>4.6356099999999997E-2</v>
      </c>
      <c r="G796" s="6">
        <v>0.7532702</v>
      </c>
      <c r="H796" s="6">
        <v>0.13036400000000001</v>
      </c>
      <c r="I796">
        <f>$C$796*LN($T$796)+(1-$C$796)*LN(1-$T$796)</f>
        <v>-1.5142227554913297E-2</v>
      </c>
      <c r="Q796">
        <f>1/(1+EXP(-(0 + SUMPRODUCT($K$2:$O$2,$D$796:$H$796))))</f>
        <v>1.5028160496139567E-2</v>
      </c>
      <c r="S796">
        <f>EXP(-(0 + SUMPRODUCT($K$2:$O$2,$D$796:$H$796)))</f>
        <v>65.541743432729504</v>
      </c>
      <c r="T796">
        <f>1/(1+$S$796)</f>
        <v>1.5028160496139567E-2</v>
      </c>
      <c r="U796">
        <f>IF(ISERROR($I$796), 0, $I$796)</f>
        <v>-1.5142227554913297E-2</v>
      </c>
    </row>
    <row r="797" spans="1:21" x14ac:dyDescent="0.25">
      <c r="A797">
        <v>152</v>
      </c>
      <c r="B797">
        <v>1999</v>
      </c>
      <c r="C797" s="2">
        <v>0</v>
      </c>
      <c r="D797" s="6">
        <v>8.8183200000000003E-2</v>
      </c>
      <c r="E797" s="6">
        <v>0.27482529999999999</v>
      </c>
      <c r="F797" s="6">
        <v>5.1450500000000003E-2</v>
      </c>
      <c r="G797" s="6">
        <v>0.82378130000000005</v>
      </c>
      <c r="H797" s="6">
        <v>0.48847160000000001</v>
      </c>
      <c r="I797">
        <f>$C$797*LN($T$797)+(1-$C$797)*LN(1-$T$797)</f>
        <v>-4.9569079097499863E-3</v>
      </c>
      <c r="Q797">
        <f>1/(1+EXP(-(0 + SUMPRODUCT($K$2:$O$2,$D$797:$H$797))))</f>
        <v>4.9446427159177539E-3</v>
      </c>
      <c r="S797">
        <f>EXP(-(0 + SUMPRODUCT($K$2:$O$2,$D$797:$H$797)))</f>
        <v>201.23908125470987</v>
      </c>
      <c r="T797">
        <f>1/(1+$S$797)</f>
        <v>4.9446427159177539E-3</v>
      </c>
      <c r="U797">
        <f>IF(ISERROR($I$797), 0, $I$797)</f>
        <v>-4.9569079097499863E-3</v>
      </c>
    </row>
    <row r="798" spans="1:21" x14ac:dyDescent="0.25">
      <c r="A798">
        <v>152</v>
      </c>
      <c r="B798">
        <v>2000</v>
      </c>
      <c r="C798" s="2">
        <v>0</v>
      </c>
      <c r="D798" s="6">
        <v>0.1254354</v>
      </c>
      <c r="E798" s="6">
        <v>0.27792630000000002</v>
      </c>
      <c r="F798" s="6">
        <v>4.3679900000000001E-2</v>
      </c>
      <c r="G798" s="6">
        <v>0.78375939999999999</v>
      </c>
      <c r="H798" s="6">
        <v>0.46170450000000002</v>
      </c>
      <c r="I798">
        <f>$C$798*LN($T$798)+(1-$C$798)*LN(1-$T$798)</f>
        <v>-6.9303966257854158E-3</v>
      </c>
      <c r="Q798">
        <f>1/(1+EXP(-(0 + SUMPRODUCT($K$2:$O$2,$D$798:$H$798))))</f>
        <v>6.9064368093854737E-3</v>
      </c>
      <c r="S798">
        <f>EXP(-(0 + SUMPRODUCT($K$2:$O$2,$D$798:$H$798)))</f>
        <v>143.79246355241449</v>
      </c>
      <c r="T798">
        <f>1/(1+$S$798)</f>
        <v>6.9064368093854737E-3</v>
      </c>
      <c r="U798">
        <f>IF(ISERROR($I$798), 0, $I$798)</f>
        <v>-6.9303966257854158E-3</v>
      </c>
    </row>
    <row r="799" spans="1:21" x14ac:dyDescent="0.25">
      <c r="A799">
        <v>152</v>
      </c>
      <c r="B799">
        <v>2001</v>
      </c>
      <c r="C799" s="2">
        <v>0</v>
      </c>
      <c r="D799" s="6">
        <v>0.176702</v>
      </c>
      <c r="E799" s="6">
        <v>0.1595393</v>
      </c>
      <c r="F799" s="6">
        <v>2.64297E-2</v>
      </c>
      <c r="G799" s="6">
        <v>0.72394639999999999</v>
      </c>
      <c r="H799" s="6">
        <v>0.40360620000000003</v>
      </c>
      <c r="I799">
        <f>$C$799*LN($T$799)+(1-$C$799)*LN(1-$T$799)</f>
        <v>-1.4230724572267133E-2</v>
      </c>
      <c r="Q799">
        <f>1/(1+EXP(-(0 + SUMPRODUCT($K$2:$O$2,$D$799:$H$799))))</f>
        <v>1.4129946426396598E-2</v>
      </c>
      <c r="S799">
        <f>EXP(-(0 + SUMPRODUCT($K$2:$O$2,$D$799:$H$799)))</f>
        <v>69.771676680377823</v>
      </c>
      <c r="T799">
        <f>1/(1+$S$799)</f>
        <v>1.4129946426396598E-2</v>
      </c>
      <c r="U799">
        <f>IF(ISERROR($I$799), 0, $I$799)</f>
        <v>-1.4230724572267133E-2</v>
      </c>
    </row>
    <row r="800" spans="1:21" x14ac:dyDescent="0.25">
      <c r="A800">
        <v>152</v>
      </c>
      <c r="B800">
        <v>2002</v>
      </c>
      <c r="C800" s="2">
        <v>0</v>
      </c>
      <c r="D800" s="6">
        <v>0.1660808</v>
      </c>
      <c r="E800" s="6">
        <v>0.19451570000000001</v>
      </c>
      <c r="F800" s="6">
        <v>5.5505100000000002E-2</v>
      </c>
      <c r="G800" s="6">
        <v>0.84549890000000005</v>
      </c>
      <c r="H800" s="6">
        <v>0.49391849999999998</v>
      </c>
      <c r="I800">
        <f>$C$800*LN($T$800)+(1-$C$800)*LN(1-$T$800)</f>
        <v>-4.6144939538243831E-3</v>
      </c>
      <c r="Q800">
        <f>1/(1+EXP(-(0 + SUMPRODUCT($K$2:$O$2,$D$800:$H$800))))</f>
        <v>4.603863534220971E-3</v>
      </c>
      <c r="S800">
        <f>EXP(-(0 + SUMPRODUCT($K$2:$O$2,$D$800:$H$800)))</f>
        <v>216.20887089004734</v>
      </c>
      <c r="T800">
        <f>1/(1+$S$800)</f>
        <v>4.603863534220971E-3</v>
      </c>
      <c r="U800">
        <f>IF(ISERROR($I$800), 0, $I$800)</f>
        <v>-4.6144939538243831E-3</v>
      </c>
    </row>
    <row r="801" spans="1:21" x14ac:dyDescent="0.25">
      <c r="A801">
        <v>152</v>
      </c>
      <c r="B801">
        <v>2003</v>
      </c>
      <c r="C801" s="2">
        <v>0</v>
      </c>
      <c r="D801" s="6">
        <v>0.21397179999999999</v>
      </c>
      <c r="E801" s="6">
        <v>0.20724329999999999</v>
      </c>
      <c r="F801" s="6">
        <v>4.77811E-2</v>
      </c>
      <c r="G801" s="6">
        <v>0.89730069999999995</v>
      </c>
      <c r="H801" s="6">
        <v>0.3303797</v>
      </c>
      <c r="I801">
        <f>$C$801*LN($T$801)+(1-$C$801)*LN(1-$T$801)</f>
        <v>-5.9777987978489279E-3</v>
      </c>
      <c r="Q801">
        <f>1/(1+EXP(-(0 + SUMPRODUCT($K$2:$O$2,$D$801:$H$801))))</f>
        <v>5.9599673073287363E-3</v>
      </c>
      <c r="S801">
        <f>EXP(-(0 + SUMPRODUCT($K$2:$O$2,$D$801:$H$801)))</f>
        <v>166.7861552647008</v>
      </c>
      <c r="T801">
        <f>1/(1+$S$801)</f>
        <v>5.9599673073287363E-3</v>
      </c>
      <c r="U801">
        <f>IF(ISERROR($I$801), 0, $I$801)</f>
        <v>-5.9777987978489279E-3</v>
      </c>
    </row>
    <row r="802" spans="1:21" x14ac:dyDescent="0.25">
      <c r="A802">
        <v>152</v>
      </c>
      <c r="B802">
        <v>2004</v>
      </c>
      <c r="C802" s="2">
        <v>0</v>
      </c>
      <c r="D802" s="6">
        <v>0.34087509999999999</v>
      </c>
      <c r="E802" s="6">
        <v>0.194938</v>
      </c>
      <c r="F802" s="6">
        <v>5.5754600000000001E-2</v>
      </c>
      <c r="G802" s="6">
        <v>1.544953</v>
      </c>
      <c r="H802" s="6">
        <v>0.4164756</v>
      </c>
      <c r="I802">
        <f>$C$802*LN($T$802)+(1-$C$802)*LN(1-$T$802)</f>
        <v>-3.450598467672661E-4</v>
      </c>
      <c r="Q802">
        <f>1/(1+EXP(-(0 + SUMPRODUCT($K$2:$O$2,$D$802:$H$802))))</f>
        <v>3.4500032046519739E-4</v>
      </c>
      <c r="S802">
        <f>EXP(-(0 + SUMPRODUCT($K$2:$O$2,$D$802:$H$802)))</f>
        <v>2897.5480322209646</v>
      </c>
      <c r="T802">
        <f>1/(1+$S$802)</f>
        <v>3.4500032046519739E-4</v>
      </c>
      <c r="U802">
        <f>IF(ISERROR($I$802), 0, $I$802)</f>
        <v>-3.450598467672661E-4</v>
      </c>
    </row>
    <row r="803" spans="1:21" x14ac:dyDescent="0.25">
      <c r="A803">
        <v>153</v>
      </c>
      <c r="B803">
        <v>1999</v>
      </c>
      <c r="C803" s="2">
        <v>0</v>
      </c>
      <c r="D803" s="6">
        <v>4.3567599999999998E-2</v>
      </c>
      <c r="E803" s="6">
        <v>0.27154260000000002</v>
      </c>
      <c r="F803" s="6">
        <v>4.64375E-2</v>
      </c>
      <c r="G803" s="6">
        <v>1.535566</v>
      </c>
      <c r="H803" s="6">
        <v>0.1785764</v>
      </c>
      <c r="I803">
        <f>$C$803*LN($T$803)+(1-$C$803)*LN(1-$T$803)</f>
        <v>-6.0007430372375061E-4</v>
      </c>
      <c r="Q803">
        <f>1/(1+EXP(-(0 + SUMPRODUCT($K$2:$O$2,$D$803:$H$803))))</f>
        <v>5.9989429514674755E-4</v>
      </c>
      <c r="S803">
        <f>EXP(-(0 + SUMPRODUCT($K$2:$O$2,$D$803:$H$803)))</f>
        <v>1665.9603429973902</v>
      </c>
      <c r="T803">
        <f>1/(1+$S$803)</f>
        <v>5.9989429514674755E-4</v>
      </c>
      <c r="U803">
        <f>IF(ISERROR($I$803), 0, $I$803)</f>
        <v>-6.0007430372375061E-4</v>
      </c>
    </row>
    <row r="804" spans="1:21" x14ac:dyDescent="0.25">
      <c r="A804">
        <v>154</v>
      </c>
      <c r="B804">
        <v>1995</v>
      </c>
      <c r="C804" s="2">
        <v>0</v>
      </c>
      <c r="D804" s="6">
        <v>-4.9915500000000002E-2</v>
      </c>
      <c r="E804" s="6">
        <v>-2.4221699999999999E-2</v>
      </c>
      <c r="F804" s="6">
        <v>6.1810499999999997E-2</v>
      </c>
      <c r="G804" s="6">
        <v>0.49300539999999998</v>
      </c>
      <c r="H804" s="6">
        <v>0.1711771</v>
      </c>
      <c r="I804">
        <f>$C$804*LN($T$804)+(1-$C$804)*LN(1-$T$804)</f>
        <v>-3.9031032736312407E-2</v>
      </c>
      <c r="Q804">
        <f>1/(1+EXP(-(0 + SUMPRODUCT($K$2:$O$2,$D$804:$H$804))))</f>
        <v>3.827913614669555E-2</v>
      </c>
      <c r="S804">
        <f>EXP(-(0 + SUMPRODUCT($K$2:$O$2,$D$804:$H$804)))</f>
        <v>25.123891515413028</v>
      </c>
      <c r="T804">
        <f>1/(1+$S$804)</f>
        <v>3.827913614669555E-2</v>
      </c>
      <c r="U804">
        <f>IF(ISERROR($I$804), 0, $I$804)</f>
        <v>-3.9031032736312407E-2</v>
      </c>
    </row>
    <row r="805" spans="1:21" x14ac:dyDescent="0.25">
      <c r="A805">
        <v>154</v>
      </c>
      <c r="B805">
        <v>1996</v>
      </c>
      <c r="C805" s="2">
        <v>0</v>
      </c>
      <c r="D805" s="6">
        <v>-5.02195E-2</v>
      </c>
      <c r="E805" s="6">
        <v>-5.7494E-3</v>
      </c>
      <c r="F805" s="6">
        <v>4.5847300000000001E-2</v>
      </c>
      <c r="G805" s="6">
        <v>0.56884880000000004</v>
      </c>
      <c r="H805" s="6">
        <v>0.16718910000000001</v>
      </c>
      <c r="I805">
        <f>$C$805*LN($T$805)+(1-$C$805)*LN(1-$T$805)</f>
        <v>-3.6016109560261141E-2</v>
      </c>
      <c r="Q805">
        <f>1/(1+EXP(-(0 + SUMPRODUCT($K$2:$O$2,$D$805:$H$805))))</f>
        <v>3.537524632264509E-2</v>
      </c>
      <c r="S805">
        <f>EXP(-(0 + SUMPRODUCT($K$2:$O$2,$D$805:$H$805)))</f>
        <v>27.268354398987199</v>
      </c>
      <c r="T805">
        <f>1/(1+$S$805)</f>
        <v>3.537524632264509E-2</v>
      </c>
      <c r="U805">
        <f>IF(ISERROR($I$805), 0, $I$805)</f>
        <v>-3.6016109560261141E-2</v>
      </c>
    </row>
    <row r="806" spans="1:21" x14ac:dyDescent="0.25">
      <c r="A806">
        <v>154</v>
      </c>
      <c r="B806">
        <v>1997</v>
      </c>
      <c r="C806" s="2">
        <v>0</v>
      </c>
      <c r="D806" s="6">
        <v>-6.4973699999999995E-2</v>
      </c>
      <c r="E806" s="6">
        <v>-9.5186000000000003E-3</v>
      </c>
      <c r="F806" s="6">
        <v>5.5564500000000003E-2</v>
      </c>
      <c r="G806" s="6">
        <v>0.65578800000000004</v>
      </c>
      <c r="H806" s="6">
        <v>0.18185809999999999</v>
      </c>
      <c r="I806">
        <f>$C$806*LN($T$806)+(1-$C$806)*LN(1-$T$806)</f>
        <v>-2.1575096357476498E-2</v>
      </c>
      <c r="Q806">
        <f>1/(1+EXP(-(0 + SUMPRODUCT($K$2:$O$2,$D$806:$H$806))))</f>
        <v>2.134401878988006E-2</v>
      </c>
      <c r="S806">
        <f>EXP(-(0 + SUMPRODUCT($K$2:$O$2,$D$806:$H$806)))</f>
        <v>45.851532967827723</v>
      </c>
      <c r="T806">
        <f>1/(1+$S$806)</f>
        <v>2.134401878988006E-2</v>
      </c>
      <c r="U806">
        <f>IF(ISERROR($I$806), 0, $I$806)</f>
        <v>-2.1575096357476498E-2</v>
      </c>
    </row>
    <row r="807" spans="1:21" x14ac:dyDescent="0.25">
      <c r="A807">
        <v>154</v>
      </c>
      <c r="B807">
        <v>1998</v>
      </c>
      <c r="C807" s="2">
        <v>0</v>
      </c>
      <c r="D807" s="6">
        <v>-1.2114099999999999E-2</v>
      </c>
      <c r="E807" s="6">
        <v>-8.2942999999999992E-3</v>
      </c>
      <c r="F807" s="6">
        <v>3.0300500000000001E-2</v>
      </c>
      <c r="G807" s="6">
        <v>0.62368469999999998</v>
      </c>
      <c r="H807" s="6">
        <v>0.1624302</v>
      </c>
      <c r="I807">
        <f>$C$807*LN($T$807)+(1-$C$807)*LN(1-$T$807)</f>
        <v>-3.6895032037853805E-2</v>
      </c>
      <c r="Q807">
        <f>1/(1+EXP(-(0 + SUMPRODUCT($K$2:$O$2,$D$807:$H$807))))</f>
        <v>3.6222704221640818E-2</v>
      </c>
      <c r="S807">
        <f>EXP(-(0 + SUMPRODUCT($K$2:$O$2,$D$807:$H$807)))</f>
        <v>26.606994604300198</v>
      </c>
      <c r="T807">
        <f>1/(1+$S$807)</f>
        <v>3.6222704221640818E-2</v>
      </c>
      <c r="U807">
        <f>IF(ISERROR($I$807), 0, $I$807)</f>
        <v>-3.6895032037853805E-2</v>
      </c>
    </row>
    <row r="808" spans="1:21" x14ac:dyDescent="0.25">
      <c r="A808">
        <v>154</v>
      </c>
      <c r="B808">
        <v>1999</v>
      </c>
      <c r="C808" s="2">
        <v>0</v>
      </c>
      <c r="D808" s="6">
        <v>-8.7417999999999992E-3</v>
      </c>
      <c r="E808" s="6">
        <v>1.8074900000000001E-2</v>
      </c>
      <c r="F808" s="6">
        <v>3.6568400000000001E-2</v>
      </c>
      <c r="G808" s="6">
        <v>0.31043730000000003</v>
      </c>
      <c r="H808" s="6">
        <v>0.14081840000000001</v>
      </c>
      <c r="I808">
        <f>$C$808*LN($T$808)+(1-$C$808)*LN(1-$T$808)</f>
        <v>-0.11658902004669099</v>
      </c>
      <c r="Q808">
        <f>1/(1+EXP(-(0 + SUMPRODUCT($K$2:$O$2,$D$808:$H$808))))</f>
        <v>0.11004913001766407</v>
      </c>
      <c r="S808">
        <f>EXP(-(0 + SUMPRODUCT($K$2:$O$2,$D$808:$H$808)))</f>
        <v>8.0868505715537164</v>
      </c>
      <c r="T808">
        <f>1/(1+$S$808)</f>
        <v>0.11004913001766407</v>
      </c>
      <c r="U808">
        <f>IF(ISERROR($I$808), 0, $I$808)</f>
        <v>-0.11658902004669099</v>
      </c>
    </row>
    <row r="809" spans="1:21" x14ac:dyDescent="0.25">
      <c r="A809">
        <v>154</v>
      </c>
      <c r="B809">
        <v>2000</v>
      </c>
      <c r="C809" s="2">
        <v>0</v>
      </c>
      <c r="D809" s="6">
        <v>-2.43752E-2</v>
      </c>
      <c r="E809" s="6">
        <v>-2.7536000000000001E-3</v>
      </c>
      <c r="F809" s="6">
        <v>3.55882E-2</v>
      </c>
      <c r="G809" s="6">
        <v>0.32979429999999998</v>
      </c>
      <c r="H809" s="6">
        <v>0.25136639999999999</v>
      </c>
      <c r="I809">
        <f>$C$809*LN($T$809)+(1-$C$809)*LN(1-$T$809)</f>
        <v>-8.8468896853111809E-2</v>
      </c>
      <c r="Q809">
        <f>1/(1+EXP(-(0 + SUMPRODUCT($K$2:$O$2,$D$809:$H$809))))</f>
        <v>8.4668420014162624E-2</v>
      </c>
      <c r="S809">
        <f>EXP(-(0 + SUMPRODUCT($K$2:$O$2,$D$809:$H$809)))</f>
        <v>10.810779034647492</v>
      </c>
      <c r="T809">
        <f>1/(1+$S$809)</f>
        <v>8.4668420014162624E-2</v>
      </c>
      <c r="U809">
        <f>IF(ISERROR($I$809), 0, $I$809)</f>
        <v>-8.8468896853111809E-2</v>
      </c>
    </row>
    <row r="810" spans="1:21" x14ac:dyDescent="0.25">
      <c r="A810">
        <v>154</v>
      </c>
      <c r="B810">
        <v>2001</v>
      </c>
      <c r="C810" s="2">
        <v>0</v>
      </c>
      <c r="D810" s="6">
        <v>-1.30177E-2</v>
      </c>
      <c r="E810" s="6">
        <v>-5.7533300000000002E-2</v>
      </c>
      <c r="F810" s="6">
        <v>2.9693000000000001E-2</v>
      </c>
      <c r="G810" s="6">
        <v>0.2320295</v>
      </c>
      <c r="H810" s="6">
        <v>0.24044509999999999</v>
      </c>
      <c r="I810">
        <f>$C$810*LN($T$810)+(1-$C$810)*LN(1-$T$810)</f>
        <v>-0.14839925118211672</v>
      </c>
      <c r="Q810">
        <f>1/(1+EXP(-(0 + SUMPRODUCT($K$2:$O$2,$D$810:$H$810))))</f>
        <v>0.13791314297282675</v>
      </c>
      <c r="S810">
        <f>EXP(-(0 + SUMPRODUCT($K$2:$O$2,$D$810:$H$810)))</f>
        <v>6.250940544492062</v>
      </c>
      <c r="T810">
        <f>1/(1+$S$810)</f>
        <v>0.13791314297282675</v>
      </c>
      <c r="U810">
        <f>IF(ISERROR($I$810), 0, $I$810)</f>
        <v>-0.14839925118211672</v>
      </c>
    </row>
    <row r="811" spans="1:21" x14ac:dyDescent="0.25">
      <c r="A811">
        <v>154</v>
      </c>
      <c r="B811">
        <v>2002</v>
      </c>
      <c r="C811" s="2">
        <v>0</v>
      </c>
      <c r="D811" s="6">
        <v>2.28258E-2</v>
      </c>
      <c r="E811" s="6">
        <v>-0.1552153</v>
      </c>
      <c r="F811" s="6">
        <v>-1.2479499999999999E-2</v>
      </c>
      <c r="G811" s="6">
        <v>0.13682620000000001</v>
      </c>
      <c r="H811" s="6">
        <v>0.15771850000000001</v>
      </c>
      <c r="I811">
        <f>$C$811*LN($T$811)+(1-$C$811)*LN(1-$T$811)</f>
        <v>-0.44524300078688217</v>
      </c>
      <c r="Q811">
        <f>1/(1+EXP(-(0 + SUMPRODUCT($K$2:$O$2,$D$811:$H$811))))</f>
        <v>0.3593314258524038</v>
      </c>
      <c r="S811">
        <f>EXP(-(0 + SUMPRODUCT($K$2:$O$2,$D$811:$H$811)))</f>
        <v>1.7829461273191072</v>
      </c>
      <c r="T811">
        <f>1/(1+$S$811)</f>
        <v>0.3593314258524038</v>
      </c>
      <c r="U811">
        <f>IF(ISERROR($I$811), 0, $I$811)</f>
        <v>-0.44524300078688217</v>
      </c>
    </row>
    <row r="812" spans="1:21" x14ac:dyDescent="0.25">
      <c r="A812">
        <v>154</v>
      </c>
      <c r="B812">
        <v>2003</v>
      </c>
      <c r="C812" s="2">
        <v>0</v>
      </c>
      <c r="D812" s="6">
        <v>9.65728E-2</v>
      </c>
      <c r="E812" s="6">
        <v>-0.13058439999999999</v>
      </c>
      <c r="F812" s="6">
        <v>3.9275299999999999E-2</v>
      </c>
      <c r="G812" s="6">
        <v>0.15398909999999999</v>
      </c>
      <c r="H812" s="6">
        <v>0.1202529</v>
      </c>
      <c r="I812">
        <f>$C$812*LN($T$812)+(1-$C$812)*LN(1-$T$812)</f>
        <v>-0.23901068988934598</v>
      </c>
      <c r="Q812">
        <f>1/(1+EXP(-(0 + SUMPRODUCT($K$2:$O$2,$D$812:$H$812))))</f>
        <v>0.21259353496028377</v>
      </c>
      <c r="S812">
        <f>EXP(-(0 + SUMPRODUCT($K$2:$O$2,$D$812:$H$812)))</f>
        <v>3.7038119018380202</v>
      </c>
      <c r="T812">
        <f>1/(1+$S$812)</f>
        <v>0.21259353496028377</v>
      </c>
      <c r="U812">
        <f>IF(ISERROR($I$812), 0, $I$812)</f>
        <v>-0.23901068988934598</v>
      </c>
    </row>
    <row r="813" spans="1:21" x14ac:dyDescent="0.25">
      <c r="A813">
        <v>154</v>
      </c>
      <c r="B813">
        <v>2004</v>
      </c>
      <c r="C813" s="2">
        <v>0</v>
      </c>
      <c r="D813" s="6">
        <v>0.11229740000000001</v>
      </c>
      <c r="E813" s="6">
        <v>-9.8862500000000006E-2</v>
      </c>
      <c r="F813" s="6">
        <v>2.8629999999999999E-2</v>
      </c>
      <c r="G813" s="6">
        <v>0.1735197</v>
      </c>
      <c r="H813" s="6">
        <v>0.13535730000000001</v>
      </c>
      <c r="I813">
        <f>$C$813*LN($T$813)+(1-$C$813)*LN(1-$T$813)</f>
        <v>-0.24305525411041393</v>
      </c>
      <c r="Q813">
        <f>1/(1+EXP(-(0 + SUMPRODUCT($K$2:$O$2,$D$813:$H$813))))</f>
        <v>0.21577181925608499</v>
      </c>
      <c r="S813">
        <f>EXP(-(0 + SUMPRODUCT($K$2:$O$2,$D$813:$H$813)))</f>
        <v>3.6345255068418716</v>
      </c>
      <c r="T813">
        <f>1/(1+$S$813)</f>
        <v>0.21577181925608499</v>
      </c>
      <c r="U813">
        <f>IF(ISERROR($I$813), 0, $I$813)</f>
        <v>-0.24305525411041393</v>
      </c>
    </row>
    <row r="814" spans="1:21" x14ac:dyDescent="0.25">
      <c r="A814">
        <v>155</v>
      </c>
      <c r="B814">
        <v>1999</v>
      </c>
      <c r="C814" s="2">
        <v>0</v>
      </c>
      <c r="D814" s="6">
        <v>0.23832249999999999</v>
      </c>
      <c r="E814" s="6">
        <v>0.40608100000000003</v>
      </c>
      <c r="F814" s="6">
        <v>5.85706E-2</v>
      </c>
      <c r="G814" s="6">
        <v>0.70600010000000002</v>
      </c>
      <c r="H814" s="6">
        <v>0.2910722</v>
      </c>
      <c r="I814">
        <f>$C$814*LN($T$814)+(1-$C$814)*LN(1-$T$814)</f>
        <v>-1.0220676338838155E-2</v>
      </c>
      <c r="Q814">
        <f>1/(1+EXP(-(0 + SUMPRODUCT($K$2:$O$2,$D$814:$H$814))))</f>
        <v>1.0168622718437799E-2</v>
      </c>
      <c r="S814">
        <f>EXP(-(0 + SUMPRODUCT($K$2:$O$2,$D$814:$H$814)))</f>
        <v>97.341734931987872</v>
      </c>
      <c r="T814">
        <f>1/(1+$S$814)</f>
        <v>1.0168622718437799E-2</v>
      </c>
      <c r="U814">
        <f>IF(ISERROR($I$814), 0, $I$814)</f>
        <v>-1.0220676338838155E-2</v>
      </c>
    </row>
    <row r="815" spans="1:21" x14ac:dyDescent="0.25">
      <c r="A815">
        <v>155</v>
      </c>
      <c r="B815">
        <v>2000</v>
      </c>
      <c r="C815" s="2">
        <v>0</v>
      </c>
      <c r="D815" s="6">
        <v>0.1807539</v>
      </c>
      <c r="E815" s="6">
        <v>0.38971709999999998</v>
      </c>
      <c r="F815" s="6">
        <v>4.5145699999999997E-2</v>
      </c>
      <c r="G815" s="6">
        <v>0.42661070000000001</v>
      </c>
      <c r="H815" s="6">
        <v>0.3190963</v>
      </c>
      <c r="I815">
        <f>$C$815*LN($T$815)+(1-$C$815)*LN(1-$T$815)</f>
        <v>-3.5234383571953506E-2</v>
      </c>
      <c r="Q815">
        <f>1/(1+EXP(-(0 + SUMPRODUCT($K$2:$O$2,$D$815:$H$815))))</f>
        <v>3.462087926798086E-2</v>
      </c>
      <c r="S815">
        <f>EXP(-(0 + SUMPRODUCT($K$2:$O$2,$D$815:$H$815)))</f>
        <v>27.884303955990241</v>
      </c>
      <c r="T815">
        <f>1/(1+$S$815)</f>
        <v>3.462087926798086E-2</v>
      </c>
      <c r="U815">
        <f>IF(ISERROR($I$815), 0, $I$815)</f>
        <v>-3.5234383571953506E-2</v>
      </c>
    </row>
    <row r="816" spans="1:21" x14ac:dyDescent="0.25">
      <c r="A816">
        <v>155</v>
      </c>
      <c r="B816">
        <v>2001</v>
      </c>
      <c r="C816" s="2">
        <v>0</v>
      </c>
      <c r="D816" s="6">
        <v>0.1356193</v>
      </c>
      <c r="E816" s="6">
        <v>0.39585730000000002</v>
      </c>
      <c r="F816" s="6">
        <v>4.9516400000000002E-2</v>
      </c>
      <c r="G816" s="6">
        <v>0.64591270000000001</v>
      </c>
      <c r="H816" s="6">
        <v>0.30855510000000003</v>
      </c>
      <c r="I816">
        <f>$C$816*LN($T$816)+(1-$C$816)*LN(1-$T$816)</f>
        <v>-1.3994891802085404E-2</v>
      </c>
      <c r="Q816">
        <f>1/(1+EXP(-(0 + SUMPRODUCT($K$2:$O$2,$D$816:$H$816))))</f>
        <v>1.389741854285345E-2</v>
      </c>
      <c r="S816">
        <f>EXP(-(0 + SUMPRODUCT($K$2:$O$2,$D$816:$H$816)))</f>
        <v>70.955809412837738</v>
      </c>
      <c r="T816">
        <f>1/(1+$S$816)</f>
        <v>1.389741854285345E-2</v>
      </c>
      <c r="U816">
        <f>IF(ISERROR($I$816), 0, $I$816)</f>
        <v>-1.3994891802085404E-2</v>
      </c>
    </row>
    <row r="817" spans="1:21" x14ac:dyDescent="0.25">
      <c r="A817">
        <v>155</v>
      </c>
      <c r="B817">
        <v>2002</v>
      </c>
      <c r="C817" s="2">
        <v>0</v>
      </c>
      <c r="D817" s="6">
        <v>0.1919167</v>
      </c>
      <c r="E817" s="6">
        <v>0.41049239999999998</v>
      </c>
      <c r="F817" s="6">
        <v>5.36839E-2</v>
      </c>
      <c r="G817" s="6">
        <v>0.66853390000000001</v>
      </c>
      <c r="H817" s="6">
        <v>0.33638249999999997</v>
      </c>
      <c r="I817">
        <f>$C$817*LN($T$817)+(1-$C$817)*LN(1-$T$817)</f>
        <v>-1.1365925230175558E-2</v>
      </c>
      <c r="Q817">
        <f>1/(1+EXP(-(0 + SUMPRODUCT($K$2:$O$2,$D$817:$H$817))))</f>
        <v>1.1301577124660211E-2</v>
      </c>
      <c r="S817">
        <f>EXP(-(0 + SUMPRODUCT($K$2:$O$2,$D$817:$H$817)))</f>
        <v>87.483225745368316</v>
      </c>
      <c r="T817">
        <f>1/(1+$S$817)</f>
        <v>1.1301577124660211E-2</v>
      </c>
      <c r="U817">
        <f>IF(ISERROR($I$817), 0, $I$817)</f>
        <v>-1.1365925230175558E-2</v>
      </c>
    </row>
    <row r="818" spans="1:21" x14ac:dyDescent="0.25">
      <c r="A818">
        <v>155</v>
      </c>
      <c r="B818">
        <v>2003</v>
      </c>
      <c r="C818" s="2">
        <v>0</v>
      </c>
      <c r="D818" s="6">
        <v>0.2296241</v>
      </c>
      <c r="E818" s="6">
        <v>0.42804389999999998</v>
      </c>
      <c r="F818" s="6">
        <v>4.16785E-2</v>
      </c>
      <c r="G818" s="6">
        <v>0.88645609999999997</v>
      </c>
      <c r="H818" s="6">
        <v>0.2124635</v>
      </c>
      <c r="I818">
        <f>$C$818*LN($T$818)+(1-$C$818)*LN(1-$T$818)</f>
        <v>-7.3559626875571507E-3</v>
      </c>
      <c r="Q818">
        <f>1/(1+EXP(-(0 + SUMPRODUCT($K$2:$O$2,$D$818:$H$818))))</f>
        <v>7.3289738109624846E-3</v>
      </c>
      <c r="S818">
        <f>EXP(-(0 + SUMPRODUCT($K$2:$O$2,$D$818:$H$818)))</f>
        <v>135.44475008277783</v>
      </c>
      <c r="T818">
        <f>1/(1+$S$818)</f>
        <v>7.3289738109624846E-3</v>
      </c>
      <c r="U818">
        <f>IF(ISERROR($I$818), 0, $I$818)</f>
        <v>-7.3559626875571507E-3</v>
      </c>
    </row>
    <row r="819" spans="1:21" x14ac:dyDescent="0.25">
      <c r="A819">
        <v>155</v>
      </c>
      <c r="B819">
        <v>2004</v>
      </c>
      <c r="C819" s="2">
        <v>0</v>
      </c>
      <c r="D819" s="6">
        <v>0.53121439999999998</v>
      </c>
      <c r="E819" s="6">
        <v>0.5468807</v>
      </c>
      <c r="F819" s="6">
        <v>3.3623599999999997E-2</v>
      </c>
      <c r="G819" s="6">
        <v>1.120112</v>
      </c>
      <c r="H819" s="6">
        <v>0.23181099999999999</v>
      </c>
      <c r="I819">
        <f>$C$819*LN($T$819)+(1-$C$819)*LN(1-$T$819)</f>
        <v>-3.0312763259428659E-3</v>
      </c>
      <c r="Q819">
        <f>1/(1+EXP(-(0 + SUMPRODUCT($K$2:$O$2,$D$819:$H$819))))</f>
        <v>3.0266866465608194E-3</v>
      </c>
      <c r="S819">
        <f>EXP(-(0 + SUMPRODUCT($K$2:$O$2,$D$819:$H$819)))</f>
        <v>329.39429474348975</v>
      </c>
      <c r="T819">
        <f>1/(1+$S$819)</f>
        <v>3.0266866465608194E-3</v>
      </c>
      <c r="U819">
        <f>IF(ISERROR($I$819), 0, $I$819)</f>
        <v>-3.0312763259428659E-3</v>
      </c>
    </row>
    <row r="820" spans="1:21" x14ac:dyDescent="0.25">
      <c r="A820">
        <v>156</v>
      </c>
      <c r="B820">
        <v>1999</v>
      </c>
      <c r="C820" s="2">
        <v>0</v>
      </c>
      <c r="D820" s="6">
        <v>0.2430464</v>
      </c>
      <c r="E820" s="6">
        <v>-0.23028380000000001</v>
      </c>
      <c r="F820" s="6">
        <v>6.6599500000000006E-2</v>
      </c>
      <c r="G820" s="6">
        <v>2.8981309999999998</v>
      </c>
      <c r="H820" s="6">
        <v>0.1867915</v>
      </c>
      <c r="I820">
        <f>$C$820*LN($T$820)+(1-$C$820)*LN(1-$T$820)</f>
        <v>-2.9925470780530442E-6</v>
      </c>
      <c r="Q820">
        <f>1/(1+EXP(-(0 + SUMPRODUCT($K$2:$O$2,$D$820:$H$820))))</f>
        <v>2.9925426004417659E-6</v>
      </c>
      <c r="S820">
        <f>EXP(-(0 + SUMPRODUCT($K$2:$O$2,$D$820:$H$820)))</f>
        <v>334162.99815072899</v>
      </c>
      <c r="T820">
        <f>1/(1+$S$820)</f>
        <v>2.9925426004417659E-6</v>
      </c>
      <c r="U820">
        <f>IF(ISERROR($I$820), 0, $I$820)</f>
        <v>-2.9925470780530442E-6</v>
      </c>
    </row>
    <row r="821" spans="1:21" x14ac:dyDescent="0.25">
      <c r="A821">
        <v>156</v>
      </c>
      <c r="B821">
        <v>2000</v>
      </c>
      <c r="C821" s="2">
        <v>0</v>
      </c>
      <c r="D821" s="6">
        <v>0.1613484</v>
      </c>
      <c r="E821" s="6">
        <v>-0.11420370000000001</v>
      </c>
      <c r="F821" s="6">
        <v>6.1572799999999997E-2</v>
      </c>
      <c r="G821" s="6">
        <v>4.1519310000000003</v>
      </c>
      <c r="H821" s="6">
        <v>0.2017516</v>
      </c>
      <c r="I821">
        <f>$C$821*LN($T$821)+(1-$C$821)*LN(1-$T$821)</f>
        <v>-1.8275294666929676E-8</v>
      </c>
      <c r="Q821">
        <f>1/(1+EXP(-(0 + SUMPRODUCT($K$2:$O$2,$D$821:$H$821))))</f>
        <v>1.8275294444553669E-8</v>
      </c>
      <c r="S821">
        <f>EXP(-(0 + SUMPRODUCT($K$2:$O$2,$D$821:$H$821)))</f>
        <v>54718679.622845776</v>
      </c>
      <c r="T821">
        <f>1/(1+$S$821)</f>
        <v>1.8275294444553669E-8</v>
      </c>
      <c r="U821">
        <f>IF(ISERROR($I$821), 0, $I$821)</f>
        <v>-1.8275294666929676E-8</v>
      </c>
    </row>
    <row r="822" spans="1:21" x14ac:dyDescent="0.25">
      <c r="A822">
        <v>156</v>
      </c>
      <c r="B822">
        <v>2001</v>
      </c>
      <c r="C822" s="2">
        <v>0</v>
      </c>
      <c r="D822" s="6">
        <v>0.25399189999999999</v>
      </c>
      <c r="E822" s="6">
        <v>-2.0075000000000002E-3</v>
      </c>
      <c r="F822" s="6">
        <v>7.5248499999999996E-2</v>
      </c>
      <c r="G822" s="6">
        <v>5.2009550000000004</v>
      </c>
      <c r="H822" s="6">
        <v>0.21131369999999999</v>
      </c>
      <c r="I822">
        <f>$C$822*LN($T$822)+(1-$C$822)*LN(1-$T$822)</f>
        <v>-2.0523349688491513E-10</v>
      </c>
      <c r="Q822">
        <f>1/(1+EXP(-(0 + SUMPRODUCT($K$2:$O$2,$D$822:$H$822))))</f>
        <v>2.0523353240059121E-10</v>
      </c>
      <c r="S822">
        <f>EXP(-(0 + SUMPRODUCT($K$2:$O$2,$D$822:$H$822)))</f>
        <v>4872498115.1856146</v>
      </c>
      <c r="T822">
        <f>1/(1+$S$822)</f>
        <v>2.0523353240059121E-10</v>
      </c>
      <c r="U822">
        <f>IF(ISERROR($I$822), 0, $I$822)</f>
        <v>-2.0523349688491513E-10</v>
      </c>
    </row>
    <row r="823" spans="1:21" x14ac:dyDescent="0.25">
      <c r="A823">
        <v>156</v>
      </c>
      <c r="B823">
        <v>2002</v>
      </c>
      <c r="C823" s="2">
        <v>0</v>
      </c>
      <c r="D823" s="6">
        <v>0.15427660000000001</v>
      </c>
      <c r="E823" s="6">
        <v>8.9819700000000002E-2</v>
      </c>
      <c r="F823" s="6">
        <v>7.3549699999999996E-2</v>
      </c>
      <c r="G823" s="6">
        <v>3.1535679999999999</v>
      </c>
      <c r="H823" s="6">
        <v>0.20387669999999999</v>
      </c>
      <c r="I823">
        <f>$C$823*LN($T$823)+(1-$C$823)*LN(1-$T$823)</f>
        <v>-7.0476421286703319E-7</v>
      </c>
      <c r="Q823">
        <f>1/(1+EXP(-(0 + SUMPRODUCT($K$2:$O$2,$D$823:$H$823))))</f>
        <v>7.0476396453102682E-7</v>
      </c>
      <c r="S823">
        <f>EXP(-(0 + SUMPRODUCT($K$2:$O$2,$D$823:$H$823)))</f>
        <v>1418913.771934222</v>
      </c>
      <c r="T823">
        <f>1/(1+$S$823)</f>
        <v>7.0476396453102682E-7</v>
      </c>
      <c r="U823">
        <f>IF(ISERROR($I$823), 0, $I$823)</f>
        <v>-7.0476421286703319E-7</v>
      </c>
    </row>
    <row r="824" spans="1:21" x14ac:dyDescent="0.25">
      <c r="A824">
        <v>156</v>
      </c>
      <c r="B824">
        <v>2003</v>
      </c>
      <c r="C824" s="2">
        <v>0</v>
      </c>
      <c r="D824" s="6">
        <v>0.24671180000000001</v>
      </c>
      <c r="E824" s="6">
        <v>0.19491559999999999</v>
      </c>
      <c r="F824" s="6">
        <v>7.5855000000000006E-2</v>
      </c>
      <c r="G824" s="6">
        <v>4.855766</v>
      </c>
      <c r="H824" s="6">
        <v>0.19136909999999999</v>
      </c>
      <c r="I824">
        <f>$C$824*LN($T$824)+(1-$C$824)*LN(1-$T$824)</f>
        <v>-7.1821082440449458E-10</v>
      </c>
      <c r="Q824">
        <f>1/(1+EXP(-(0 + SUMPRODUCT($K$2:$O$2,$D$824:$H$824))))</f>
        <v>7.1821086295666337E-10</v>
      </c>
      <c r="S824">
        <f>EXP(-(0 + SUMPRODUCT($K$2:$O$2,$D$824:$H$824)))</f>
        <v>1392348752.7953596</v>
      </c>
      <c r="T824">
        <f>1/(1+$S$824)</f>
        <v>7.1821086295666337E-10</v>
      </c>
      <c r="U824">
        <f>IF(ISERROR($I$824), 0, $I$824)</f>
        <v>-7.1821082440449458E-10</v>
      </c>
    </row>
    <row r="825" spans="1:21" x14ac:dyDescent="0.25">
      <c r="A825">
        <v>156</v>
      </c>
      <c r="B825">
        <v>2004</v>
      </c>
      <c r="C825" s="2">
        <v>0</v>
      </c>
      <c r="D825" s="6">
        <v>0.26290000000000002</v>
      </c>
      <c r="E825" s="6">
        <v>0.30000080000000001</v>
      </c>
      <c r="F825" s="6">
        <v>6.9085499999999994E-2</v>
      </c>
      <c r="G825" s="6">
        <v>8.6412289999999992</v>
      </c>
      <c r="H825" s="6">
        <v>0.20243259999999999</v>
      </c>
      <c r="I825">
        <f>$C$825*LN($T$825)+(1-$C$825)*LN(1-$T$825)</f>
        <v>-2.2204460492503131E-16</v>
      </c>
      <c r="Q825">
        <f>1/(1+EXP(-(0 + SUMPRODUCT($K$2:$O$2,$D$825:$H$825))))</f>
        <v>1.8479883481990298E-16</v>
      </c>
      <c r="S825">
        <f>EXP(-(0 + SUMPRODUCT($K$2:$O$2,$D$825:$H$825)))</f>
        <v>5411289529907247</v>
      </c>
      <c r="T825">
        <f>1/(1+$S$825)</f>
        <v>1.8479883481990298E-16</v>
      </c>
      <c r="U825">
        <f>IF(ISERROR($I$825), 0, $I$825)</f>
        <v>-2.2204460492503131E-16</v>
      </c>
    </row>
    <row r="826" spans="1:21" x14ac:dyDescent="0.25">
      <c r="A826">
        <v>157</v>
      </c>
      <c r="B826">
        <v>1999</v>
      </c>
      <c r="C826" s="2">
        <v>0</v>
      </c>
      <c r="D826" s="6">
        <v>0.18014450000000001</v>
      </c>
      <c r="E826" s="6">
        <v>0.56217309999999998</v>
      </c>
      <c r="F826" s="6">
        <v>2.7098400000000002E-2</v>
      </c>
      <c r="G826" s="6">
        <v>2.6848350000000001</v>
      </c>
      <c r="H826" s="6">
        <v>0.34190910000000002</v>
      </c>
      <c r="I826">
        <f>$C$826*LN($T$826)+(1-$C$826)*LN(1-$T$826)</f>
        <v>-4.5177332172952127E-6</v>
      </c>
      <c r="Q826">
        <f>1/(1+EXP(-(0 + SUMPRODUCT($K$2:$O$2,$D$826:$H$826))))</f>
        <v>4.5177230123276815E-6</v>
      </c>
      <c r="S826">
        <f>EXP(-(0 + SUMPRODUCT($K$2:$O$2,$D$826:$H$826)))</f>
        <v>221349.44518472298</v>
      </c>
      <c r="T826">
        <f>1/(1+$S$826)</f>
        <v>4.5177230123276815E-6</v>
      </c>
      <c r="U826">
        <f>IF(ISERROR($I$826), 0, $I$826)</f>
        <v>-4.5177332172952127E-6</v>
      </c>
    </row>
    <row r="827" spans="1:21" x14ac:dyDescent="0.25">
      <c r="A827">
        <v>157</v>
      </c>
      <c r="B827">
        <v>2000</v>
      </c>
      <c r="C827" s="2">
        <v>0</v>
      </c>
      <c r="D827" s="6">
        <v>0.11212419999999999</v>
      </c>
      <c r="E827" s="6">
        <v>0.5820149</v>
      </c>
      <c r="F827" s="6">
        <v>4.8610500000000001E-2</v>
      </c>
      <c r="G827" s="6">
        <v>4.1252700000000004</v>
      </c>
      <c r="H827" s="6">
        <v>0.39169589999999999</v>
      </c>
      <c r="I827">
        <f>$C$827*LN($T$827)+(1-$C$827)*LN(1-$T$827)</f>
        <v>-8.9986762890830484E-9</v>
      </c>
      <c r="Q827">
        <f>1/(1+EXP(-(0 + SUMPRODUCT($K$2:$O$2,$D$827:$H$827))))</f>
        <v>8.9986762078742427E-9</v>
      </c>
      <c r="S827">
        <f>EXP(-(0 + SUMPRODUCT($K$2:$O$2,$D$827:$H$827)))</f>
        <v>111127455.6280044</v>
      </c>
      <c r="T827">
        <f>1/(1+$S$827)</f>
        <v>8.9986762078742427E-9</v>
      </c>
      <c r="U827">
        <f>IF(ISERROR($I$827), 0, $I$827)</f>
        <v>-8.9986762890830484E-9</v>
      </c>
    </row>
    <row r="828" spans="1:21" x14ac:dyDescent="0.25">
      <c r="A828">
        <v>157</v>
      </c>
      <c r="B828">
        <v>2001</v>
      </c>
      <c r="C828" s="2">
        <v>0</v>
      </c>
      <c r="D828" s="6">
        <v>7.0382600000000003E-2</v>
      </c>
      <c r="E828" s="6">
        <v>0.56490759999999995</v>
      </c>
      <c r="F828" s="6">
        <v>4.81713E-2</v>
      </c>
      <c r="G828" s="6">
        <v>2.3772669999999998</v>
      </c>
      <c r="H828" s="6">
        <v>0.35237590000000002</v>
      </c>
      <c r="I828">
        <f>$C$828*LN($T$828)+(1-$C$828)*LN(1-$T$828)</f>
        <v>-1.0879853591896665E-5</v>
      </c>
      <c r="Q828">
        <f>1/(1+EXP(-(0 + SUMPRODUCT($K$2:$O$2,$D$828:$H$828))))</f>
        <v>1.0879794406544328E-5</v>
      </c>
      <c r="S828">
        <f>EXP(-(0 + SUMPRODUCT($K$2:$O$2,$D$828:$H$828)))</f>
        <v>91912.501545441701</v>
      </c>
      <c r="T828">
        <f>1/(1+$S$828)</f>
        <v>1.0879794406544328E-5</v>
      </c>
      <c r="U828">
        <f>IF(ISERROR($I$828), 0, $I$828)</f>
        <v>-1.0879853591896665E-5</v>
      </c>
    </row>
    <row r="829" spans="1:21" x14ac:dyDescent="0.25">
      <c r="A829">
        <v>157</v>
      </c>
      <c r="B829">
        <v>2002</v>
      </c>
      <c r="C829" s="2">
        <v>0</v>
      </c>
      <c r="D829" s="6">
        <v>7.4827000000000001E-3</v>
      </c>
      <c r="E829" s="6">
        <v>0.25264920000000002</v>
      </c>
      <c r="F829" s="6">
        <v>4.2210200000000003E-2</v>
      </c>
      <c r="G829" s="6">
        <v>0.67355330000000002</v>
      </c>
      <c r="H829" s="6">
        <v>0.26256119999999999</v>
      </c>
      <c r="I829">
        <f>$C$829*LN($T$829)+(1-$C$829)*LN(1-$T$829)</f>
        <v>-1.6759914505102471E-2</v>
      </c>
      <c r="Q829">
        <f>1/(1+EXP(-(0 + SUMPRODUCT($K$2:$O$2,$D$829:$H$829))))</f>
        <v>1.6620248490027047E-2</v>
      </c>
      <c r="S829">
        <f>EXP(-(0 + SUMPRODUCT($K$2:$O$2,$D$829:$H$829)))</f>
        <v>59.167572139492876</v>
      </c>
      <c r="T829">
        <f>1/(1+$S$829)</f>
        <v>1.6620248490027047E-2</v>
      </c>
      <c r="U829">
        <f>IF(ISERROR($I$829), 0, $I$829)</f>
        <v>-1.6759914505102471E-2</v>
      </c>
    </row>
    <row r="830" spans="1:21" x14ac:dyDescent="0.25">
      <c r="A830">
        <v>157</v>
      </c>
      <c r="B830">
        <v>2003</v>
      </c>
      <c r="C830" s="2">
        <v>0</v>
      </c>
      <c r="D830" s="6">
        <v>1.7457400000000001E-2</v>
      </c>
      <c r="E830" s="6">
        <v>0.30407899999999999</v>
      </c>
      <c r="F830" s="6">
        <v>4.2632700000000003E-2</v>
      </c>
      <c r="G830" s="6">
        <v>0.64459379999999999</v>
      </c>
      <c r="H830" s="6">
        <v>0.2551388</v>
      </c>
      <c r="I830">
        <f>$C$830*LN($T$830)+(1-$C$830)*LN(1-$T$830)</f>
        <v>-1.8249770124420486E-2</v>
      </c>
      <c r="Q830">
        <f>1/(1+EXP(-(0 + SUMPRODUCT($K$2:$O$2,$D$830:$H$830))))</f>
        <v>1.8084251491388415E-2</v>
      </c>
      <c r="S830">
        <f>EXP(-(0 + SUMPRODUCT($K$2:$O$2,$D$830:$H$830)))</f>
        <v>54.296731549889834</v>
      </c>
      <c r="T830">
        <f>1/(1+$S$830)</f>
        <v>1.8084251491388415E-2</v>
      </c>
      <c r="U830">
        <f>IF(ISERROR($I$830), 0, $I$830)</f>
        <v>-1.8249770124420486E-2</v>
      </c>
    </row>
    <row r="831" spans="1:21" x14ac:dyDescent="0.25">
      <c r="A831">
        <v>157</v>
      </c>
      <c r="B831">
        <v>2004</v>
      </c>
      <c r="C831" s="2">
        <v>0</v>
      </c>
      <c r="D831" s="6">
        <v>5.6776300000000002E-2</v>
      </c>
      <c r="E831" s="6">
        <v>0.35713089999999997</v>
      </c>
      <c r="F831" s="6">
        <v>5.8945299999999999E-2</v>
      </c>
      <c r="G831" s="6">
        <v>0.92668159999999999</v>
      </c>
      <c r="H831" s="6">
        <v>0.26095449999999998</v>
      </c>
      <c r="I831">
        <f>$C$831*LN($T$831)+(1-$C$831)*LN(1-$T$831)</f>
        <v>-4.4836284180727803E-3</v>
      </c>
      <c r="Q831">
        <f>1/(1+EXP(-(0 + SUMPRODUCT($K$2:$O$2,$D$831:$H$831))))</f>
        <v>4.4735919616936152E-3</v>
      </c>
      <c r="S831">
        <f>EXP(-(0 + SUMPRODUCT($K$2:$O$2,$D$831:$H$831)))</f>
        <v>222.53402110938598</v>
      </c>
      <c r="T831">
        <f>1/(1+$S$831)</f>
        <v>4.4735919616936152E-3</v>
      </c>
      <c r="U831">
        <f>IF(ISERROR($I$831), 0, $I$831)</f>
        <v>-4.4836284180727803E-3</v>
      </c>
    </row>
    <row r="832" spans="1:21" x14ac:dyDescent="0.25">
      <c r="A832">
        <v>158</v>
      </c>
      <c r="B832">
        <v>1999</v>
      </c>
      <c r="C832" s="2">
        <v>0</v>
      </c>
      <c r="D832" s="6">
        <v>9.2355699999999999E-2</v>
      </c>
      <c r="E832" s="6">
        <v>0.3088921</v>
      </c>
      <c r="F832" s="6">
        <v>5.5200100000000002E-2</v>
      </c>
      <c r="G832" s="6">
        <v>7.8221319999999999</v>
      </c>
      <c r="H832" s="6">
        <v>0.22692519999999999</v>
      </c>
      <c r="I832">
        <f>$C$832*LN($T$832)+(1-$C$832)*LN(1-$T$832)</f>
        <v>-5.440092820663282E-15</v>
      </c>
      <c r="Q832">
        <f>1/(1+EXP(-(0 + SUMPRODUCT($K$2:$O$2,$D$832:$H$832))))</f>
        <v>5.418299222245128E-15</v>
      </c>
      <c r="S832">
        <f>EXP(-(0 + SUMPRODUCT($K$2:$O$2,$D$832:$H$832)))</f>
        <v>184559759249625.63</v>
      </c>
      <c r="T832">
        <f>1/(1+$S$832)</f>
        <v>5.418299222245128E-15</v>
      </c>
      <c r="U832">
        <f>IF(ISERROR($I$832), 0, $I$832)</f>
        <v>-5.440092820663282E-15</v>
      </c>
    </row>
    <row r="833" spans="1:21" x14ac:dyDescent="0.25">
      <c r="A833">
        <v>158</v>
      </c>
      <c r="B833">
        <v>2000</v>
      </c>
      <c r="C833" s="2">
        <v>0</v>
      </c>
      <c r="D833" s="6">
        <v>0.16731219999999999</v>
      </c>
      <c r="E833" s="6">
        <v>0.15179480000000001</v>
      </c>
      <c r="F833" s="6">
        <v>5.534E-2</v>
      </c>
      <c r="G833" s="6">
        <v>6.807137</v>
      </c>
      <c r="H833" s="6">
        <v>0.13054740000000001</v>
      </c>
      <c r="I833">
        <f>$C$833*LN($T$833)+(1-$C$833)*LN(1-$T$833)</f>
        <v>-4.5075054799791514E-13</v>
      </c>
      <c r="Q833">
        <f>1/(1+EXP(-(0 + SUMPRODUCT($K$2:$O$2,$D$833:$H$833))))</f>
        <v>4.50722524028307E-13</v>
      </c>
      <c r="S833">
        <f>EXP(-(0 + SUMPRODUCT($K$2:$O$2,$D$833:$H$833)))</f>
        <v>2218659921989.4893</v>
      </c>
      <c r="T833">
        <f>1/(1+$S$833)</f>
        <v>4.50722524028307E-13</v>
      </c>
      <c r="U833">
        <f>IF(ISERROR($I$833), 0, $I$833)</f>
        <v>-4.5075054799791514E-13</v>
      </c>
    </row>
    <row r="834" spans="1:21" x14ac:dyDescent="0.25">
      <c r="A834">
        <v>158</v>
      </c>
      <c r="B834">
        <v>2001</v>
      </c>
      <c r="C834" s="2">
        <v>0</v>
      </c>
      <c r="D834" s="6">
        <v>0.1976454</v>
      </c>
      <c r="E834" s="6">
        <v>-0.26703690000000002</v>
      </c>
      <c r="F834" s="6">
        <v>-3.9538999999999998E-3</v>
      </c>
      <c r="G834" s="6">
        <v>1.1752229999999999</v>
      </c>
      <c r="H834" s="6">
        <v>0.110239</v>
      </c>
      <c r="I834">
        <f>$C$834*LN($T$834)+(1-$C$834)*LN(1-$T$834)</f>
        <v>-9.784832469984758E-3</v>
      </c>
      <c r="Q834">
        <f>1/(1+EXP(-(0 + SUMPRODUCT($K$2:$O$2,$D$834:$H$834))))</f>
        <v>9.7371167536670876E-3</v>
      </c>
      <c r="S834">
        <f>EXP(-(0 + SUMPRODUCT($K$2:$O$2,$D$834:$H$834)))</f>
        <v>101.69980583558176</v>
      </c>
      <c r="T834">
        <f>1/(1+$S$834)</f>
        <v>9.7371167536670876E-3</v>
      </c>
      <c r="U834">
        <f>IF(ISERROR($I$834), 0, $I$834)</f>
        <v>-9.784832469984758E-3</v>
      </c>
    </row>
    <row r="835" spans="1:21" x14ac:dyDescent="0.25">
      <c r="A835">
        <v>158</v>
      </c>
      <c r="B835">
        <v>2002</v>
      </c>
      <c r="C835" s="2">
        <v>0</v>
      </c>
      <c r="D835" s="6">
        <v>0.21896560000000001</v>
      </c>
      <c r="E835" s="6">
        <v>-0.42107929999999999</v>
      </c>
      <c r="F835" s="6">
        <v>8.3829999999999998E-3</v>
      </c>
      <c r="G835" s="6">
        <v>0.57326509999999997</v>
      </c>
      <c r="H835" s="6">
        <v>9.4755699999999998E-2</v>
      </c>
      <c r="I835">
        <f>$C$835*LN($T$835)+(1-$C$835)*LN(1-$T$835)</f>
        <v>-0.10298258053824531</v>
      </c>
      <c r="Q835">
        <f>1/(1+EXP(-(0 + SUMPRODUCT($K$2:$O$2,$D$835:$H$835))))</f>
        <v>9.7857311815300635E-2</v>
      </c>
      <c r="S835">
        <f>EXP(-(0 + SUMPRODUCT($K$2:$O$2,$D$835:$H$835)))</f>
        <v>9.21896045833995</v>
      </c>
      <c r="T835">
        <f>1/(1+$S$835)</f>
        <v>9.7857311815300635E-2</v>
      </c>
      <c r="U835">
        <f>IF(ISERROR($I$835), 0, $I$835)</f>
        <v>-0.10298258053824531</v>
      </c>
    </row>
    <row r="836" spans="1:21" x14ac:dyDescent="0.25">
      <c r="A836">
        <v>158</v>
      </c>
      <c r="B836">
        <v>2003</v>
      </c>
      <c r="C836" s="2">
        <v>0</v>
      </c>
      <c r="D836" s="6">
        <v>0.13242689999999999</v>
      </c>
      <c r="E836" s="6">
        <v>-0.45475779999999999</v>
      </c>
      <c r="F836" s="6">
        <v>4.8377000000000003E-2</v>
      </c>
      <c r="G836" s="6">
        <v>2.6476069999999998</v>
      </c>
      <c r="H836" s="6">
        <v>0.1075334</v>
      </c>
      <c r="I836">
        <f>$C$836*LN($T$836)+(1-$C$836)*LN(1-$T$836)</f>
        <v>-1.4762233958309296E-5</v>
      </c>
      <c r="Q836">
        <f>1/(1+EXP(-(0 + SUMPRODUCT($K$2:$O$2,$D$836:$H$836))))</f>
        <v>1.4762124997105028E-5</v>
      </c>
      <c r="S836">
        <f>EXP(-(0 + SUMPRODUCT($K$2:$O$2,$D$836:$H$836)))</f>
        <v>67739.924846260823</v>
      </c>
      <c r="T836">
        <f>1/(1+$S$836)</f>
        <v>1.4762124997105028E-5</v>
      </c>
      <c r="U836">
        <f>IF(ISERROR($I$836), 0, $I$836)</f>
        <v>-1.4762233958309296E-5</v>
      </c>
    </row>
    <row r="837" spans="1:21" x14ac:dyDescent="0.25">
      <c r="A837">
        <v>158</v>
      </c>
      <c r="B837">
        <v>2004</v>
      </c>
      <c r="C837" s="2">
        <v>0</v>
      </c>
      <c r="D837" s="6">
        <v>0.124177</v>
      </c>
      <c r="E837" s="6">
        <v>-0.71751759999999998</v>
      </c>
      <c r="F837" s="6">
        <v>3.6189600000000002E-2</v>
      </c>
      <c r="G837" s="6">
        <v>2.8343639999999999</v>
      </c>
      <c r="H837" s="6">
        <v>0.13527790000000001</v>
      </c>
      <c r="I837">
        <f>$C$837*LN($T$837)+(1-$C$837)*LN(1-$T$837)</f>
        <v>-9.7153021436993805E-6</v>
      </c>
      <c r="Q837">
        <f>1/(1+EXP(-(0 + SUMPRODUCT($K$2:$O$2,$D$837:$H$837))))</f>
        <v>9.7152549502690255E-6</v>
      </c>
      <c r="S837">
        <f>EXP(-(0 + SUMPRODUCT($K$2:$O$2,$D$837:$H$837)))</f>
        <v>102929.90661221494</v>
      </c>
      <c r="T837">
        <f>1/(1+$S$837)</f>
        <v>9.7152549502690255E-6</v>
      </c>
      <c r="U837">
        <f>IF(ISERROR($I$837), 0, $I$837)</f>
        <v>-9.7153021436993805E-6</v>
      </c>
    </row>
    <row r="838" spans="1:21" x14ac:dyDescent="0.25">
      <c r="A838">
        <v>159</v>
      </c>
      <c r="B838">
        <v>2002</v>
      </c>
      <c r="C838" s="2">
        <v>0</v>
      </c>
      <c r="D838" s="6">
        <v>-3.2628400000000002E-2</v>
      </c>
      <c r="E838" s="6">
        <v>0.65311889999999995</v>
      </c>
      <c r="F838" s="6">
        <v>6.2147899999999999E-2</v>
      </c>
      <c r="G838" s="6">
        <v>3.3057989999999999</v>
      </c>
      <c r="H838" s="6">
        <v>0.46668470000000001</v>
      </c>
      <c r="I838">
        <f>$C$838*LN($T$838)+(1-$C$838)*LN(1-$T$838)</f>
        <v>-1.5279679501044666E-7</v>
      </c>
      <c r="Q838">
        <f>1/(1+EXP(-(0 + SUMPRODUCT($K$2:$O$2,$D$838:$H$838))))</f>
        <v>1.5279678337638295E-7</v>
      </c>
      <c r="S838">
        <f>EXP(-(0 + SUMPRODUCT($K$2:$O$2,$D$838:$H$838)))</f>
        <v>6544639.3903458416</v>
      </c>
      <c r="T838">
        <f>1/(1+$S$838)</f>
        <v>1.5279678337638295E-7</v>
      </c>
      <c r="U838">
        <f>IF(ISERROR($I$838), 0, $I$838)</f>
        <v>-1.5279679501044666E-7</v>
      </c>
    </row>
    <row r="839" spans="1:21" x14ac:dyDescent="0.25">
      <c r="A839">
        <v>159</v>
      </c>
      <c r="B839">
        <v>2003</v>
      </c>
      <c r="C839" s="2">
        <v>0</v>
      </c>
      <c r="D839" s="6">
        <v>-2.13536E-2</v>
      </c>
      <c r="E839" s="6">
        <v>0.62438830000000001</v>
      </c>
      <c r="F839" s="6">
        <v>8.0568000000000001E-2</v>
      </c>
      <c r="G839" s="6">
        <v>3.2201409999999999</v>
      </c>
      <c r="H839" s="6">
        <v>0.46542040000000001</v>
      </c>
      <c r="I839">
        <f>$C$839*LN($T$839)+(1-$C$839)*LN(1-$T$839)</f>
        <v>-1.7032103656845096E-7</v>
      </c>
      <c r="Q839">
        <f>1/(1+EXP(-(0 + SUMPRODUCT($K$2:$O$2,$D$839:$H$839))))</f>
        <v>1.7032102200901792E-7</v>
      </c>
      <c r="S839">
        <f>EXP(-(0 + SUMPRODUCT($K$2:$O$2,$D$839:$H$839)))</f>
        <v>5871264.8496556776</v>
      </c>
      <c r="T839">
        <f>1/(1+$S$839)</f>
        <v>1.7032102200901792E-7</v>
      </c>
      <c r="U839">
        <f>IF(ISERROR($I$839), 0, $I$839)</f>
        <v>-1.7032103656845096E-7</v>
      </c>
    </row>
    <row r="840" spans="1:21" x14ac:dyDescent="0.25">
      <c r="A840">
        <v>159</v>
      </c>
      <c r="B840">
        <v>2004</v>
      </c>
      <c r="C840" s="2">
        <v>0</v>
      </c>
      <c r="D840" s="6">
        <v>-3.6289999999999998E-4</v>
      </c>
      <c r="E840" s="6">
        <v>0.6416115</v>
      </c>
      <c r="F840" s="6">
        <v>8.21963E-2</v>
      </c>
      <c r="G840" s="6">
        <v>2.909751</v>
      </c>
      <c r="H840" s="6">
        <v>0.45115509999999998</v>
      </c>
      <c r="I840">
        <f>$C$840*LN($T$840)+(1-$C$840)*LN(1-$T$840)</f>
        <v>-5.895930172462218E-7</v>
      </c>
      <c r="Q840">
        <f>1/(1+EXP(-(0 + SUMPRODUCT($K$2:$O$2,$D$840:$H$840))))</f>
        <v>5.8959284347923876E-7</v>
      </c>
      <c r="S840">
        <f>EXP(-(0 + SUMPRODUCT($K$2:$O$2,$D$840:$H$840)))</f>
        <v>1696084.715862684</v>
      </c>
      <c r="T840">
        <f>1/(1+$S$840)</f>
        <v>5.8959284347923876E-7</v>
      </c>
      <c r="U840">
        <f>IF(ISERROR($I$840), 0, $I$840)</f>
        <v>-5.895930172462218E-7</v>
      </c>
    </row>
    <row r="841" spans="1:21" x14ac:dyDescent="0.25">
      <c r="A841">
        <v>160</v>
      </c>
      <c r="B841">
        <v>1999</v>
      </c>
      <c r="C841" s="2">
        <v>0</v>
      </c>
      <c r="D841" s="6">
        <v>0.25902120000000001</v>
      </c>
      <c r="E841" s="6">
        <v>0.54011989999999999</v>
      </c>
      <c r="F841" s="6">
        <v>8.5756499999999999E-2</v>
      </c>
      <c r="G841" s="6">
        <v>2.1999499999999999</v>
      </c>
      <c r="H841" s="6">
        <v>0.34606779999999998</v>
      </c>
      <c r="I841">
        <f>$C$841*LN($T$841)+(1-$C$841)*LN(1-$T$841)</f>
        <v>-1.3991075460449174E-5</v>
      </c>
      <c r="Q841">
        <f>1/(1+EXP(-(0 + SUMPRODUCT($K$2:$O$2,$D$841:$H$841))))</f>
        <v>1.3990977585755144E-5</v>
      </c>
      <c r="S841">
        <f>EXP(-(0 + SUMPRODUCT($K$2:$O$2,$D$841:$H$841)))</f>
        <v>71473.633839607166</v>
      </c>
      <c r="T841">
        <f>1/(1+$S$841)</f>
        <v>1.3990977585755144E-5</v>
      </c>
      <c r="U841">
        <f>IF(ISERROR($I$841), 0, $I$841)</f>
        <v>-1.3991075460449174E-5</v>
      </c>
    </row>
    <row r="842" spans="1:21" x14ac:dyDescent="0.25">
      <c r="A842">
        <v>160</v>
      </c>
      <c r="B842">
        <v>2000</v>
      </c>
      <c r="C842" s="2">
        <v>0</v>
      </c>
      <c r="D842" s="6">
        <v>0.25930429999999999</v>
      </c>
      <c r="E842" s="6">
        <v>0.62520330000000002</v>
      </c>
      <c r="F842" s="6">
        <v>6.5704299999999993E-2</v>
      </c>
      <c r="G842" s="6">
        <v>3.2303120000000001</v>
      </c>
      <c r="H842" s="6">
        <v>0.33354339999999999</v>
      </c>
      <c r="I842">
        <f>$C$842*LN($T$842)+(1-$C$842)*LN(1-$T$842)</f>
        <v>-2.8802178815324254E-7</v>
      </c>
      <c r="Q842">
        <f>1/(1+EXP(-(0 + SUMPRODUCT($K$2:$O$2,$D$842:$H$842))))</f>
        <v>2.88021746665968E-7</v>
      </c>
      <c r="S842">
        <f>EXP(-(0 + SUMPRODUCT($K$2:$O$2,$D$842:$H$842)))</f>
        <v>3471959.0570985558</v>
      </c>
      <c r="T842">
        <f>1/(1+$S$842)</f>
        <v>2.88021746665968E-7</v>
      </c>
      <c r="U842">
        <f>IF(ISERROR($I$842), 0, $I$842)</f>
        <v>-2.8802178815324254E-7</v>
      </c>
    </row>
    <row r="843" spans="1:21" x14ac:dyDescent="0.25">
      <c r="A843">
        <v>160</v>
      </c>
      <c r="B843">
        <v>2001</v>
      </c>
      <c r="C843" s="2">
        <v>0</v>
      </c>
      <c r="D843" s="6">
        <v>0.24024429999999999</v>
      </c>
      <c r="E843" s="6">
        <v>0.61565150000000002</v>
      </c>
      <c r="F843" s="6">
        <v>5.1575500000000003E-2</v>
      </c>
      <c r="G843" s="6">
        <v>2.4234200000000001</v>
      </c>
      <c r="H843" s="6">
        <v>0.33141759999999998</v>
      </c>
      <c r="I843">
        <f>$C$843*LN($T$843)+(1-$C$843)*LN(1-$T$843)</f>
        <v>-9.0031823102846531E-6</v>
      </c>
      <c r="Q843">
        <f>1/(1+EXP(-(0 + SUMPRODUCT($K$2:$O$2,$D$843:$H$843))))</f>
        <v>9.0031417817404145E-6</v>
      </c>
      <c r="S843">
        <f>EXP(-(0 + SUMPRODUCT($K$2:$O$2,$D$843:$H$843)))</f>
        <v>111071.33721767382</v>
      </c>
      <c r="T843">
        <f>1/(1+$S$843)</f>
        <v>9.0031417817404145E-6</v>
      </c>
      <c r="U843">
        <f>IF(ISERROR($I$843), 0, $I$843)</f>
        <v>-9.0031823102846531E-6</v>
      </c>
    </row>
    <row r="844" spans="1:21" x14ac:dyDescent="0.25">
      <c r="A844">
        <v>160</v>
      </c>
      <c r="B844">
        <v>2002</v>
      </c>
      <c r="C844" s="2">
        <v>0</v>
      </c>
      <c r="D844" s="6">
        <v>0.1978567</v>
      </c>
      <c r="E844" s="6">
        <v>0.5510157</v>
      </c>
      <c r="F844" s="6">
        <v>-1.4895E-2</v>
      </c>
      <c r="G844" s="6">
        <v>1.5862970000000001</v>
      </c>
      <c r="H844" s="6">
        <v>0.27590379999999998</v>
      </c>
      <c r="I844">
        <f>$C$844*LN($T$844)+(1-$C$844)*LN(1-$T$844)</f>
        <v>-7.8533501999318979E-4</v>
      </c>
      <c r="Q844">
        <f>1/(1+EXP(-(0 + SUMPRODUCT($K$2:$O$2,$D$844:$H$844))))</f>
        <v>7.8502672515652248E-4</v>
      </c>
      <c r="S844">
        <f>EXP(-(0 + SUMPRODUCT($K$2:$O$2,$D$844:$H$844)))</f>
        <v>1272.8419826415657</v>
      </c>
      <c r="T844">
        <f>1/(1+$S$844)</f>
        <v>7.8502672515652248E-4</v>
      </c>
      <c r="U844">
        <f>IF(ISERROR($I$844), 0, $I$844)</f>
        <v>-7.8533501999318979E-4</v>
      </c>
    </row>
    <row r="845" spans="1:21" x14ac:dyDescent="0.25">
      <c r="A845">
        <v>160</v>
      </c>
      <c r="B845">
        <v>2003</v>
      </c>
      <c r="C845" s="2">
        <v>0</v>
      </c>
      <c r="D845" s="6">
        <v>0.15519930000000001</v>
      </c>
      <c r="E845" s="6">
        <v>0.52467350000000001</v>
      </c>
      <c r="F845" s="6">
        <v>5.7657600000000003E-2</v>
      </c>
      <c r="G845" s="6">
        <v>1.815874</v>
      </c>
      <c r="H845" s="6">
        <v>0.26920250000000001</v>
      </c>
      <c r="I845">
        <f>$C$845*LN($T$845)+(1-$C$845)*LN(1-$T$845)</f>
        <v>-1.1376398565709579E-4</v>
      </c>
      <c r="Q845">
        <f>1/(1+EXP(-(0 + SUMPRODUCT($K$2:$O$2,$D$845:$H$845))))</f>
        <v>1.1375751478026756E-4</v>
      </c>
      <c r="S845">
        <f>EXP(-(0 + SUMPRODUCT($K$2:$O$2,$D$845:$H$845)))</f>
        <v>8789.6280471368082</v>
      </c>
      <c r="T845">
        <f>1/(1+$S$845)</f>
        <v>1.1375751478026756E-4</v>
      </c>
      <c r="U845">
        <f>IF(ISERROR($I$845), 0, $I$845)</f>
        <v>-1.1376398565709579E-4</v>
      </c>
    </row>
    <row r="846" spans="1:21" x14ac:dyDescent="0.25">
      <c r="A846">
        <v>160</v>
      </c>
      <c r="B846">
        <v>2004</v>
      </c>
      <c r="C846" s="2">
        <v>0</v>
      </c>
      <c r="D846" s="6">
        <v>0.17287739999999999</v>
      </c>
      <c r="E846" s="6">
        <v>0.40035179999999998</v>
      </c>
      <c r="F846" s="6">
        <v>5.36528E-2</v>
      </c>
      <c r="G846" s="6">
        <v>1.193892</v>
      </c>
      <c r="H846" s="6">
        <v>0.27031840000000001</v>
      </c>
      <c r="I846">
        <f>$C$846*LN($T$846)+(1-$C$846)*LN(1-$T$846)</f>
        <v>-1.6145185325986701E-3</v>
      </c>
      <c r="Q846">
        <f>1/(1+EXP(-(0 + SUMPRODUCT($K$2:$O$2,$D$846:$H$846))))</f>
        <v>1.6132158986891069E-3</v>
      </c>
      <c r="S846">
        <f>EXP(-(0 + SUMPRODUCT($K$2:$O$2,$D$846:$H$846)))</f>
        <v>618.87983183936888</v>
      </c>
      <c r="T846">
        <f>1/(1+$S$846)</f>
        <v>1.6132158986891069E-3</v>
      </c>
      <c r="U846">
        <f>IF(ISERROR($I$846), 0, $I$846)</f>
        <v>-1.6145185325986701E-3</v>
      </c>
    </row>
    <row r="847" spans="1:21" x14ac:dyDescent="0.25">
      <c r="A847">
        <v>161</v>
      </c>
      <c r="B847">
        <v>2000</v>
      </c>
      <c r="C847" s="2">
        <v>0</v>
      </c>
      <c r="D847" s="6">
        <v>0.12735850000000001</v>
      </c>
      <c r="E847" s="6">
        <v>-2.8640800000000001E-2</v>
      </c>
      <c r="F847" s="6">
        <v>4.0116400000000003E-2</v>
      </c>
      <c r="G847" s="6">
        <v>0.45774350000000003</v>
      </c>
      <c r="H847" s="6">
        <v>0.2369328</v>
      </c>
      <c r="I847">
        <f>$C$847*LN($T$847)+(1-$C$847)*LN(1-$T$847)</f>
        <v>-5.52186162773027E-2</v>
      </c>
      <c r="Q847">
        <f>1/(1+EXP(-(0 + SUMPRODUCT($K$2:$O$2,$D$847:$H$847))))</f>
        <v>5.3721746490013537E-2</v>
      </c>
      <c r="S847">
        <f>EXP(-(0 + SUMPRODUCT($K$2:$O$2,$D$847:$H$847)))</f>
        <v>17.614435779482566</v>
      </c>
      <c r="T847">
        <f>1/(1+$S$847)</f>
        <v>5.3721746490013537E-2</v>
      </c>
      <c r="U847">
        <f>IF(ISERROR($I$847), 0, $I$847)</f>
        <v>-5.52186162773027E-2</v>
      </c>
    </row>
    <row r="848" spans="1:21" x14ac:dyDescent="0.25">
      <c r="A848">
        <v>161</v>
      </c>
      <c r="B848">
        <v>2001</v>
      </c>
      <c r="C848" s="2">
        <v>0</v>
      </c>
      <c r="D848" s="6">
        <v>7.3953400000000002E-2</v>
      </c>
      <c r="E848" s="6">
        <v>-0.10368869999999999</v>
      </c>
      <c r="F848" s="6">
        <v>2.9429500000000001E-2</v>
      </c>
      <c r="G848" s="6">
        <v>0.41408919999999999</v>
      </c>
      <c r="H848" s="6">
        <v>0.212949</v>
      </c>
      <c r="I848">
        <f>$C$848*LN($T$848)+(1-$C$848)*LN(1-$T$848)</f>
        <v>-8.3618339181643436E-2</v>
      </c>
      <c r="Q848">
        <f>1/(1+EXP(-(0 + SUMPRODUCT($K$2:$O$2,$D$848:$H$848))))</f>
        <v>8.0217766046263544E-2</v>
      </c>
      <c r="S848">
        <f>EXP(-(0 + SUMPRODUCT($K$2:$O$2,$D$848:$H$848)))</f>
        <v>11.466066425027039</v>
      </c>
      <c r="T848">
        <f>1/(1+$S$848)</f>
        <v>8.0217766046263544E-2</v>
      </c>
      <c r="U848">
        <f>IF(ISERROR($I$848), 0, $I$848)</f>
        <v>-8.3618339181643436E-2</v>
      </c>
    </row>
    <row r="849" spans="1:21" x14ac:dyDescent="0.25">
      <c r="A849">
        <v>161</v>
      </c>
      <c r="B849">
        <v>2002</v>
      </c>
      <c r="C849" s="2">
        <v>0</v>
      </c>
      <c r="D849" s="6">
        <v>6.6902900000000001E-2</v>
      </c>
      <c r="E849" s="6">
        <v>-0.25119710000000001</v>
      </c>
      <c r="F849" s="6">
        <v>1.9974599999999999E-2</v>
      </c>
      <c r="G849" s="6">
        <v>0.28568579999999999</v>
      </c>
      <c r="H849" s="6">
        <v>0.21228269999999999</v>
      </c>
      <c r="I849">
        <f>$C$849*LN($T$849)+(1-$C$849)*LN(1-$T$849)</f>
        <v>-0.17282085561866128</v>
      </c>
      <c r="Q849">
        <f>1/(1+EXP(-(0 + SUMPRODUCT($K$2:$O$2,$D$849:$H$849))))</f>
        <v>0.15871168657974621</v>
      </c>
      <c r="S849">
        <f>EXP(-(0 + SUMPRODUCT($K$2:$O$2,$D$849:$H$849)))</f>
        <v>5.3007332449809255</v>
      </c>
      <c r="T849">
        <f>1/(1+$S$849)</f>
        <v>0.15871168657974621</v>
      </c>
      <c r="U849">
        <f>IF(ISERROR($I$849), 0, $I$849)</f>
        <v>-0.17282085561866128</v>
      </c>
    </row>
    <row r="850" spans="1:21" x14ac:dyDescent="0.25">
      <c r="A850">
        <v>161</v>
      </c>
      <c r="B850">
        <v>2003</v>
      </c>
      <c r="C850" s="2">
        <v>0</v>
      </c>
      <c r="D850" s="6">
        <v>6.6347000000000003E-2</v>
      </c>
      <c r="E850" s="6">
        <v>-0.23508799999999999</v>
      </c>
      <c r="F850" s="6">
        <v>3.0238000000000001E-2</v>
      </c>
      <c r="G850" s="6">
        <v>0.40033390000000002</v>
      </c>
      <c r="H850" s="6">
        <v>0.25055860000000002</v>
      </c>
      <c r="I850">
        <f>$C$850*LN($T$850)+(1-$C$850)*LN(1-$T$850)</f>
        <v>-8.9306222755111533E-2</v>
      </c>
      <c r="Q850">
        <f>1/(1+EXP(-(0 + SUMPRODUCT($K$2:$O$2,$D$850:$H$850))))</f>
        <v>8.5434530068346129E-2</v>
      </c>
      <c r="S850">
        <f>EXP(-(0 + SUMPRODUCT($K$2:$O$2,$D$850:$H$850)))</f>
        <v>10.704869204524417</v>
      </c>
      <c r="T850">
        <f>1/(1+$S$850)</f>
        <v>8.5434530068346129E-2</v>
      </c>
      <c r="U850">
        <f>IF(ISERROR($I$850), 0, $I$850)</f>
        <v>-8.9306222755111533E-2</v>
      </c>
    </row>
    <row r="851" spans="1:21" x14ac:dyDescent="0.25">
      <c r="A851">
        <v>161</v>
      </c>
      <c r="B851">
        <v>2004</v>
      </c>
      <c r="C851" s="2">
        <v>0</v>
      </c>
      <c r="D851" s="6">
        <v>0.15143419999999999</v>
      </c>
      <c r="E851" s="6">
        <v>-0.22208700000000001</v>
      </c>
      <c r="F851" s="6">
        <v>3.5232699999999999E-2</v>
      </c>
      <c r="G851" s="6">
        <v>0.60880120000000004</v>
      </c>
      <c r="H851" s="6">
        <v>0.25992130000000002</v>
      </c>
      <c r="I851">
        <f>$C$851*LN($T$851)+(1-$C$851)*LN(1-$T$851)</f>
        <v>-3.6650157522376062E-2</v>
      </c>
      <c r="Q851">
        <f>1/(1+EXP(-(0 + SUMPRODUCT($K$2:$O$2,$D$851:$H$851))))</f>
        <v>3.5986670825206353E-2</v>
      </c>
      <c r="S851">
        <f>EXP(-(0 + SUMPRODUCT($K$2:$O$2,$D$851:$H$851)))</f>
        <v>26.788066444300377</v>
      </c>
      <c r="T851">
        <f>1/(1+$S$851)</f>
        <v>3.5986670825206353E-2</v>
      </c>
      <c r="U851">
        <f>IF(ISERROR($I$851), 0, $I$851)</f>
        <v>-3.6650157522376062E-2</v>
      </c>
    </row>
    <row r="852" spans="1:21" x14ac:dyDescent="0.25">
      <c r="A852">
        <v>162</v>
      </c>
      <c r="B852">
        <v>1999</v>
      </c>
      <c r="C852" s="2">
        <v>0</v>
      </c>
      <c r="D852" s="6">
        <v>-3.8057E-3</v>
      </c>
      <c r="E852" s="6">
        <v>4.2614100000000002E-2</v>
      </c>
      <c r="F852" s="6">
        <v>2.0269599999999999E-2</v>
      </c>
      <c r="G852" s="6">
        <v>0.18410389999999999</v>
      </c>
      <c r="H852" s="6">
        <v>0.80493340000000002</v>
      </c>
      <c r="I852">
        <f>$C$852*LN($T$852)+(1-$C$852)*LN(1-$T$852)</f>
        <v>-5.8262843274240479E-2</v>
      </c>
      <c r="Q852">
        <f>1/(1+EXP(-(0 + SUMPRODUCT($K$2:$O$2,$D$852:$H$852))))</f>
        <v>5.6598052011201369E-2</v>
      </c>
      <c r="S852">
        <f>EXP(-(0 + SUMPRODUCT($K$2:$O$2,$D$852:$H$852)))</f>
        <v>16.668452613918394</v>
      </c>
      <c r="T852">
        <f>1/(1+$S$852)</f>
        <v>5.6598052011201369E-2</v>
      </c>
      <c r="U852">
        <f>IF(ISERROR($I$852), 0, $I$852)</f>
        <v>-5.8262843274240479E-2</v>
      </c>
    </row>
    <row r="853" spans="1:21" x14ac:dyDescent="0.25">
      <c r="A853">
        <v>163</v>
      </c>
      <c r="B853">
        <v>1999</v>
      </c>
      <c r="C853" s="2">
        <v>0</v>
      </c>
      <c r="D853" s="6">
        <v>-1.95239E-2</v>
      </c>
      <c r="E853" s="6">
        <v>8.0557599999999993E-2</v>
      </c>
      <c r="F853" s="6">
        <v>2.1847700000000001E-2</v>
      </c>
      <c r="G853" s="6">
        <v>0.33729029999999999</v>
      </c>
      <c r="H853" s="6">
        <v>0.17860090000000001</v>
      </c>
      <c r="I853">
        <f>$C$853*LN($T$853)+(1-$C$853)*LN(1-$T$853)</f>
        <v>-0.1129892544536064</v>
      </c>
      <c r="Q853">
        <f>1/(1+EXP(-(0 + SUMPRODUCT($K$2:$O$2,$D$853:$H$853))))</f>
        <v>0.10683974244056493</v>
      </c>
      <c r="S853">
        <f>EXP(-(0 + SUMPRODUCT($K$2:$O$2,$D$853:$H$853)))</f>
        <v>8.3598129044189822</v>
      </c>
      <c r="T853">
        <f>1/(1+$S$853)</f>
        <v>0.10683974244056493</v>
      </c>
      <c r="U853">
        <f>IF(ISERROR($I$853), 0, $I$853)</f>
        <v>-0.1129892544536064</v>
      </c>
    </row>
    <row r="854" spans="1:21" x14ac:dyDescent="0.25">
      <c r="A854">
        <v>163</v>
      </c>
      <c r="B854">
        <v>2000</v>
      </c>
      <c r="C854" s="2">
        <v>0</v>
      </c>
      <c r="D854" s="6">
        <v>8.6745699999999995E-2</v>
      </c>
      <c r="E854" s="6">
        <v>1.6139899999999999E-2</v>
      </c>
      <c r="F854" s="6">
        <v>3.14551E-2</v>
      </c>
      <c r="G854" s="6">
        <v>0.1378935</v>
      </c>
      <c r="H854" s="6">
        <v>0.17916860000000001</v>
      </c>
      <c r="I854">
        <f>$C$854*LN($T$854)+(1-$C$854)*LN(1-$T$854)</f>
        <v>-0.22345011400221071</v>
      </c>
      <c r="Q854">
        <f>1/(1+EXP(-(0 + SUMPRODUCT($K$2:$O$2,$D$854:$H$854))))</f>
        <v>0.20024521256196925</v>
      </c>
      <c r="S854">
        <f>EXP(-(0 + SUMPRODUCT($K$2:$O$2,$D$854:$H$854)))</f>
        <v>3.9938771928968504</v>
      </c>
      <c r="T854">
        <f>1/(1+$S$854)</f>
        <v>0.20024521256196925</v>
      </c>
      <c r="U854">
        <f>IF(ISERROR($I$854), 0, $I$854)</f>
        <v>-0.22345011400221071</v>
      </c>
    </row>
    <row r="855" spans="1:21" x14ac:dyDescent="0.25">
      <c r="A855">
        <v>163</v>
      </c>
      <c r="B855">
        <v>2001</v>
      </c>
      <c r="C855" s="2">
        <v>0</v>
      </c>
      <c r="D855" s="6">
        <v>1.62898E-2</v>
      </c>
      <c r="E855" s="6">
        <v>-0.12864429999999999</v>
      </c>
      <c r="F855" s="6">
        <v>2.1917200000000001E-2</v>
      </c>
      <c r="G855" s="6">
        <v>6.7236099999999993E-2</v>
      </c>
      <c r="H855" s="6">
        <v>0.19633220000000001</v>
      </c>
      <c r="I855">
        <f>$C$855*LN($T$855)+(1-$C$855)*LN(1-$T$855)</f>
        <v>-0.34128680735628009</v>
      </c>
      <c r="Q855">
        <f>1/(1+EXP(-(0 + SUMPRODUCT($K$2:$O$2,$D$855:$H$855))))</f>
        <v>0.2891449994767028</v>
      </c>
      <c r="S855">
        <f>EXP(-(0 + SUMPRODUCT($K$2:$O$2,$D$855:$H$855)))</f>
        <v>2.4584723990032988</v>
      </c>
      <c r="T855">
        <f>1/(1+$S$855)</f>
        <v>0.2891449994767028</v>
      </c>
      <c r="U855">
        <f>IF(ISERROR($I$855), 0, $I$855)</f>
        <v>-0.34128680735628009</v>
      </c>
    </row>
    <row r="856" spans="1:21" x14ac:dyDescent="0.25">
      <c r="A856">
        <v>163</v>
      </c>
      <c r="B856">
        <v>2002</v>
      </c>
      <c r="C856" s="2">
        <v>0</v>
      </c>
      <c r="D856" s="6">
        <v>9.6574999999999994E-3</v>
      </c>
      <c r="E856" s="6">
        <v>-0.30944480000000002</v>
      </c>
      <c r="F856" s="6">
        <v>5.02342E-2</v>
      </c>
      <c r="G856" s="6">
        <v>0.20953369999999999</v>
      </c>
      <c r="H856" s="6">
        <v>0.23943490000000001</v>
      </c>
      <c r="I856">
        <f>$C$856*LN($T$856)+(1-$C$856)*LN(1-$T$856)</f>
        <v>-0.15007566739324901</v>
      </c>
      <c r="Q856">
        <f>1/(1+EXP(-(0 + SUMPRODUCT($K$2:$O$2,$D$856:$H$856))))</f>
        <v>0.13935714863991386</v>
      </c>
      <c r="S856">
        <f>EXP(-(0 + SUMPRODUCT($K$2:$O$2,$D$856:$H$856)))</f>
        <v>6.1758069805511635</v>
      </c>
      <c r="T856">
        <f>1/(1+$S$856)</f>
        <v>0.13935714863991386</v>
      </c>
      <c r="U856">
        <f>IF(ISERROR($I$856), 0, $I$856)</f>
        <v>-0.15007566739324901</v>
      </c>
    </row>
    <row r="857" spans="1:21" x14ac:dyDescent="0.25">
      <c r="A857">
        <v>163</v>
      </c>
      <c r="B857">
        <v>2003</v>
      </c>
      <c r="C857" s="2">
        <v>0</v>
      </c>
      <c r="D857" s="6">
        <v>3.4738600000000001E-2</v>
      </c>
      <c r="E857" s="6">
        <v>-0.27178029999999997</v>
      </c>
      <c r="F857" s="6">
        <v>4.5730300000000002E-2</v>
      </c>
      <c r="G857" s="6">
        <v>0.23431089999999999</v>
      </c>
      <c r="H857" s="6">
        <v>0.2268289</v>
      </c>
      <c r="I857">
        <f>$C$857*LN($T$857)+(1-$C$857)*LN(1-$T$857)</f>
        <v>-0.14560771712879861</v>
      </c>
      <c r="Q857">
        <f>1/(1+EXP(-(0 + SUMPRODUCT($K$2:$O$2,$D$857:$H$857))))</f>
        <v>0.13550323605086412</v>
      </c>
      <c r="S857">
        <f>EXP(-(0 + SUMPRODUCT($K$2:$O$2,$D$857:$H$857)))</f>
        <v>6.3798975518535075</v>
      </c>
      <c r="T857">
        <f>1/(1+$S$857)</f>
        <v>0.13550323605086412</v>
      </c>
      <c r="U857">
        <f>IF(ISERROR($I$857), 0, $I$857)</f>
        <v>-0.14560771712879861</v>
      </c>
    </row>
    <row r="858" spans="1:21" x14ac:dyDescent="0.25">
      <c r="A858">
        <v>163</v>
      </c>
      <c r="B858">
        <v>2004</v>
      </c>
      <c r="C858" s="2">
        <v>0</v>
      </c>
      <c r="D858" s="6">
        <v>5.5093000000000003E-2</v>
      </c>
      <c r="E858" s="6">
        <v>-0.25651819999999997</v>
      </c>
      <c r="F858" s="6">
        <v>5.5626000000000002E-2</v>
      </c>
      <c r="G858" s="6">
        <v>0.32587569999999999</v>
      </c>
      <c r="H858" s="6">
        <v>0.25778040000000002</v>
      </c>
      <c r="I858">
        <f>$C$858*LN($T$858)+(1-$C$858)*LN(1-$T$858)</f>
        <v>-8.383893474016732E-2</v>
      </c>
      <c r="Q858">
        <f>1/(1+EXP(-(0 + SUMPRODUCT($K$2:$O$2,$D$858:$H$858))))</f>
        <v>8.0420643544122677E-2</v>
      </c>
      <c r="S858">
        <f>EXP(-(0 + SUMPRODUCT($K$2:$O$2,$D$858:$H$858)))</f>
        <v>11.434618226492447</v>
      </c>
      <c r="T858">
        <f>1/(1+$S$858)</f>
        <v>8.0420643544122677E-2</v>
      </c>
      <c r="U858">
        <f>IF(ISERROR($I$858), 0, $I$858)</f>
        <v>-8.383893474016732E-2</v>
      </c>
    </row>
    <row r="859" spans="1:21" x14ac:dyDescent="0.25">
      <c r="A859">
        <v>164</v>
      </c>
      <c r="B859">
        <v>1999</v>
      </c>
      <c r="C859" s="2">
        <v>0</v>
      </c>
      <c r="D859" s="6">
        <v>0.2206891</v>
      </c>
      <c r="E859" s="6">
        <v>0.1703982</v>
      </c>
      <c r="F859" s="6">
        <v>5.6987599999999999E-2</v>
      </c>
      <c r="G859" s="6">
        <v>0.63248450000000001</v>
      </c>
      <c r="H859" s="6">
        <v>0.41795470000000001</v>
      </c>
      <c r="I859">
        <f>$C$859*LN($T$859)+(1-$C$859)*LN(1-$T$859)</f>
        <v>-1.2874449875718156E-2</v>
      </c>
      <c r="Q859">
        <f>1/(1+EXP(-(0 + SUMPRODUCT($K$2:$O$2,$D$859:$H$859))))</f>
        <v>1.279192866393686E-2</v>
      </c>
      <c r="S859">
        <f>EXP(-(0 + SUMPRODUCT($K$2:$O$2,$D$859:$H$859)))</f>
        <v>77.174294609632284</v>
      </c>
      <c r="T859">
        <f>1/(1+$S$859)</f>
        <v>1.279192866393686E-2</v>
      </c>
      <c r="U859">
        <f>IF(ISERROR($I$859), 0, $I$859)</f>
        <v>-1.2874449875718156E-2</v>
      </c>
    </row>
    <row r="860" spans="1:21" x14ac:dyDescent="0.25">
      <c r="A860">
        <v>164</v>
      </c>
      <c r="B860">
        <v>2000</v>
      </c>
      <c r="C860" s="2">
        <v>0</v>
      </c>
      <c r="D860" s="6">
        <v>0.16661010000000001</v>
      </c>
      <c r="E860" s="6">
        <v>0.16181090000000001</v>
      </c>
      <c r="F860" s="6">
        <v>2.4369999999999999E-2</v>
      </c>
      <c r="G860" s="6">
        <v>0.52210160000000005</v>
      </c>
      <c r="H860" s="6">
        <v>0.38750479999999998</v>
      </c>
      <c r="I860">
        <f>$C$860*LN($T$860)+(1-$C$860)*LN(1-$T$860)</f>
        <v>-3.3594823862132403E-2</v>
      </c>
      <c r="Q860">
        <f>1/(1+EXP(-(0 + SUMPRODUCT($K$2:$O$2,$D$860:$H$860))))</f>
        <v>3.3036784302643146E-2</v>
      </c>
      <c r="S860">
        <f>EXP(-(0 + SUMPRODUCT($K$2:$O$2,$D$860:$H$860)))</f>
        <v>29.26928985700324</v>
      </c>
      <c r="T860">
        <f>1/(1+$S$860)</f>
        <v>3.3036784302643146E-2</v>
      </c>
      <c r="U860">
        <f>IF(ISERROR($I$860), 0, $I$860)</f>
        <v>-3.3594823862132403E-2</v>
      </c>
    </row>
    <row r="861" spans="1:21" x14ac:dyDescent="0.25">
      <c r="A861">
        <v>164</v>
      </c>
      <c r="B861">
        <v>2001</v>
      </c>
      <c r="C861" s="2">
        <v>0</v>
      </c>
      <c r="D861" s="6">
        <v>0.18548010000000001</v>
      </c>
      <c r="E861" s="6">
        <v>9.10276E-2</v>
      </c>
      <c r="F861" s="6">
        <v>4.0389599999999998E-2</v>
      </c>
      <c r="G861" s="6">
        <v>0.52567149999999996</v>
      </c>
      <c r="H861" s="6">
        <v>0.37183660000000002</v>
      </c>
      <c r="I861">
        <f>$C$861*LN($T$861)+(1-$C$861)*LN(1-$T$861)</f>
        <v>-2.9081930154875892E-2</v>
      </c>
      <c r="Q861">
        <f>1/(1+EXP(-(0 + SUMPRODUCT($K$2:$O$2,$D$861:$H$861))))</f>
        <v>2.8663120574526035E-2</v>
      </c>
      <c r="S861">
        <f>EXP(-(0 + SUMPRODUCT($K$2:$O$2,$D$861:$H$861)))</f>
        <v>33.888036611363823</v>
      </c>
      <c r="T861">
        <f>1/(1+$S$861)</f>
        <v>2.8663120574526035E-2</v>
      </c>
      <c r="U861">
        <f>IF(ISERROR($I$861), 0, $I$861)</f>
        <v>-2.9081930154875892E-2</v>
      </c>
    </row>
    <row r="862" spans="1:21" x14ac:dyDescent="0.25">
      <c r="A862">
        <v>164</v>
      </c>
      <c r="B862">
        <v>2002</v>
      </c>
      <c r="C862" s="2">
        <v>0</v>
      </c>
      <c r="D862" s="6">
        <v>0.16984060000000001</v>
      </c>
      <c r="E862" s="6">
        <v>4.4757199999999997E-2</v>
      </c>
      <c r="F862" s="6">
        <v>3.2961299999999999E-2</v>
      </c>
      <c r="G862" s="6">
        <v>0.32263039999999998</v>
      </c>
      <c r="H862" s="6">
        <v>0.31232189999999999</v>
      </c>
      <c r="I862">
        <f>$C$862*LN($T$862)+(1-$C$862)*LN(1-$T$862)</f>
        <v>-8.3609879311913743E-2</v>
      </c>
      <c r="Q862">
        <f>1/(1+EXP(-(0 + SUMPRODUCT($K$2:$O$2,$D$862:$H$862))))</f>
        <v>8.0209984775470408E-2</v>
      </c>
      <c r="S862">
        <f>EXP(-(0 + SUMPRODUCT($K$2:$O$2,$D$862:$H$862)))</f>
        <v>11.467275773699152</v>
      </c>
      <c r="T862">
        <f>1/(1+$S$862)</f>
        <v>8.0209984775470408E-2</v>
      </c>
      <c r="U862">
        <f>IF(ISERROR($I$862), 0, $I$862)</f>
        <v>-8.3609879311913743E-2</v>
      </c>
    </row>
    <row r="863" spans="1:21" x14ac:dyDescent="0.25">
      <c r="A863">
        <v>164</v>
      </c>
      <c r="B863">
        <v>2003</v>
      </c>
      <c r="C863" s="2">
        <v>0</v>
      </c>
      <c r="D863" s="6">
        <v>0.17841000000000001</v>
      </c>
      <c r="E863" s="6">
        <v>5.3948900000000001E-2</v>
      </c>
      <c r="F863" s="6">
        <v>4.4968300000000003E-2</v>
      </c>
      <c r="G863" s="6">
        <v>0.53603389999999995</v>
      </c>
      <c r="H863" s="6">
        <v>0.37973309999999999</v>
      </c>
      <c r="I863">
        <f>$C$863*LN($T$863)+(1-$C$863)*LN(1-$T$863)</f>
        <v>-2.6474570506230647E-2</v>
      </c>
      <c r="Q863">
        <f>1/(1+EXP(-(0 + SUMPRODUCT($K$2:$O$2,$D$863:$H$863))))</f>
        <v>2.6127191386825357E-2</v>
      </c>
      <c r="S863">
        <f>EXP(-(0 + SUMPRODUCT($K$2:$O$2,$D$863:$H$863)))</f>
        <v>37.274301481339101</v>
      </c>
      <c r="T863">
        <f>1/(1+$S$863)</f>
        <v>2.6127191386825357E-2</v>
      </c>
      <c r="U863">
        <f>IF(ISERROR($I$863), 0, $I$863)</f>
        <v>-2.6474570506230647E-2</v>
      </c>
    </row>
    <row r="864" spans="1:21" x14ac:dyDescent="0.25">
      <c r="A864">
        <v>164</v>
      </c>
      <c r="B864">
        <v>2004</v>
      </c>
      <c r="C864" s="2">
        <v>0</v>
      </c>
      <c r="D864" s="6">
        <v>0.1959728</v>
      </c>
      <c r="E864" s="6">
        <v>7.9909300000000003E-2</v>
      </c>
      <c r="F864" s="6">
        <v>4.8036700000000002E-2</v>
      </c>
      <c r="G864" s="6">
        <v>0.75310840000000001</v>
      </c>
      <c r="H864" s="6">
        <v>0.37942179999999998</v>
      </c>
      <c r="I864">
        <f>$C$864*LN($T$864)+(1-$C$864)*LN(1-$T$864)</f>
        <v>-1.0529149553474946E-2</v>
      </c>
      <c r="Q864">
        <f>1/(1+EXP(-(0 + SUMPRODUCT($K$2:$O$2,$D$864:$H$864))))</f>
        <v>1.0473912096117479E-2</v>
      </c>
      <c r="S864">
        <f>EXP(-(0 + SUMPRODUCT($K$2:$O$2,$D$864:$H$864)))</f>
        <v>94.475309590452355</v>
      </c>
      <c r="T864">
        <f>1/(1+$S$864)</f>
        <v>1.0473912096117479E-2</v>
      </c>
      <c r="U864">
        <f>IF(ISERROR($I$864), 0, $I$864)</f>
        <v>-1.0529149553474946E-2</v>
      </c>
    </row>
    <row r="865" spans="1:21" x14ac:dyDescent="0.25">
      <c r="A865">
        <v>165</v>
      </c>
      <c r="B865">
        <v>1997</v>
      </c>
      <c r="C865" s="2">
        <v>0</v>
      </c>
      <c r="D865" s="6">
        <v>0.19929259999999999</v>
      </c>
      <c r="E865" s="6">
        <v>-0.16928380000000001</v>
      </c>
      <c r="F865" s="6">
        <v>2.6798800000000001E-2</v>
      </c>
      <c r="G865" s="6">
        <v>0.52891639999999995</v>
      </c>
      <c r="H865" s="6">
        <v>0.30356909999999998</v>
      </c>
      <c r="I865">
        <f>$C$865*LN($T$865)+(1-$C$865)*LN(1-$T$865)</f>
        <v>-4.982053116387096E-2</v>
      </c>
      <c r="Q865">
        <f>1/(1+EXP(-(0 + SUMPRODUCT($K$2:$O$2,$D$865:$H$865))))</f>
        <v>4.8599844141558345E-2</v>
      </c>
      <c r="S865">
        <f>EXP(-(0 + SUMPRODUCT($K$2:$O$2,$D$865:$H$865)))</f>
        <v>19.576197674364295</v>
      </c>
      <c r="T865">
        <f>1/(1+$S$865)</f>
        <v>4.8599844141558345E-2</v>
      </c>
      <c r="U865">
        <f>IF(ISERROR($I$865), 0, $I$865)</f>
        <v>-4.982053116387096E-2</v>
      </c>
    </row>
    <row r="866" spans="1:21" x14ac:dyDescent="0.25">
      <c r="A866">
        <v>165</v>
      </c>
      <c r="B866">
        <v>1998</v>
      </c>
      <c r="C866" s="2">
        <v>0</v>
      </c>
      <c r="D866" s="6">
        <v>0.20121700000000001</v>
      </c>
      <c r="E866" s="6">
        <v>-0.39125520000000003</v>
      </c>
      <c r="F866" s="6">
        <v>-9.3246000000000006E-3</v>
      </c>
      <c r="G866" s="6">
        <v>0.21600220000000001</v>
      </c>
      <c r="H866" s="6">
        <v>0.36117840000000001</v>
      </c>
      <c r="I866">
        <f>$C$866*LN($T$866)+(1-$C$866)*LN(1-$T$866)</f>
        <v>-0.27635038316649913</v>
      </c>
      <c r="Q866">
        <f>1/(1+EXP(-(0 + SUMPRODUCT($K$2:$O$2,$D$866:$H$866))))</f>
        <v>0.24145289794254812</v>
      </c>
      <c r="S866">
        <f>EXP(-(0 + SUMPRODUCT($K$2:$O$2,$D$866:$H$866)))</f>
        <v>3.1415945243197796</v>
      </c>
      <c r="T866">
        <f>1/(1+$S$866)</f>
        <v>0.24145289794254812</v>
      </c>
      <c r="U866">
        <f>IF(ISERROR($I$866), 0, $I$866)</f>
        <v>-0.27635038316649913</v>
      </c>
    </row>
    <row r="867" spans="1:21" x14ac:dyDescent="0.25">
      <c r="A867">
        <v>166</v>
      </c>
      <c r="B867">
        <v>1999</v>
      </c>
      <c r="C867" s="2">
        <v>0</v>
      </c>
      <c r="D867" s="6">
        <v>2.54852E-2</v>
      </c>
      <c r="E867" s="6">
        <v>-2.2998600000000001E-2</v>
      </c>
      <c r="F867" s="6">
        <v>1.04974E-2</v>
      </c>
      <c r="G867" s="6">
        <v>0.1171452</v>
      </c>
      <c r="H867" s="6">
        <v>0.74611170000000004</v>
      </c>
      <c r="I867">
        <f>$C$867*LN($T$867)+(1-$C$867)*LN(1-$T$867)</f>
        <v>-0.10347888934781783</v>
      </c>
      <c r="Q867">
        <f>1/(1+EXP(-(0 + SUMPRODUCT($K$2:$O$2,$D$867:$H$867))))</f>
        <v>9.8304942088325756E-2</v>
      </c>
      <c r="S867">
        <f>EXP(-(0 + SUMPRODUCT($K$2:$O$2,$D$867:$H$867)))</f>
        <v>9.1724285550314715</v>
      </c>
      <c r="T867">
        <f>1/(1+$S$867)</f>
        <v>9.8304942088325756E-2</v>
      </c>
      <c r="U867">
        <f>IF(ISERROR($I$867), 0, $I$867)</f>
        <v>-0.10347888934781783</v>
      </c>
    </row>
    <row r="868" spans="1:21" x14ac:dyDescent="0.25">
      <c r="A868">
        <v>166</v>
      </c>
      <c r="B868">
        <v>2000</v>
      </c>
      <c r="C868" s="2">
        <v>0</v>
      </c>
      <c r="D868" s="6">
        <v>-8.0449099999999996E-2</v>
      </c>
      <c r="E868" s="6">
        <v>-0.1748931</v>
      </c>
      <c r="F868" s="6">
        <v>-7.868E-3</v>
      </c>
      <c r="G868" s="6">
        <v>8.2213499999999995E-2</v>
      </c>
      <c r="H868" s="6">
        <v>0.93397859999999999</v>
      </c>
      <c r="I868">
        <f>$C$868*LN($T$868)+(1-$C$868)*LN(1-$T$868)</f>
        <v>-0.1132121429446791</v>
      </c>
      <c r="Q868">
        <f>1/(1+EXP(-(0 + SUMPRODUCT($K$2:$O$2,$D$868:$H$868))))</f>
        <v>0.1070387953985277</v>
      </c>
      <c r="S868">
        <f>EXP(-(0 + SUMPRODUCT($K$2:$O$2,$D$868:$H$868)))</f>
        <v>8.3424070803187949</v>
      </c>
      <c r="T868">
        <f>1/(1+$S$868)</f>
        <v>0.1070387953985277</v>
      </c>
      <c r="U868">
        <f>IF(ISERROR($I$868), 0, $I$868)</f>
        <v>-0.1132121429446791</v>
      </c>
    </row>
    <row r="869" spans="1:21" x14ac:dyDescent="0.25">
      <c r="A869">
        <v>167</v>
      </c>
      <c r="B869">
        <v>1999</v>
      </c>
      <c r="C869" s="2">
        <v>0</v>
      </c>
      <c r="D869" s="6">
        <v>0.1068716</v>
      </c>
      <c r="E869" s="6">
        <v>0.2219912</v>
      </c>
      <c r="F869" s="6">
        <v>5.2571300000000001E-2</v>
      </c>
      <c r="G869" s="6">
        <v>0.643868</v>
      </c>
      <c r="H869" s="6">
        <v>0.32836179999999998</v>
      </c>
      <c r="I869">
        <f>$C$869*LN($T$869)+(1-$C$869)*LN(1-$T$869)</f>
        <v>-1.4830254821276957E-2</v>
      </c>
      <c r="Q869">
        <f>1/(1+EXP(-(0 + SUMPRODUCT($K$2:$O$2,$D$869:$H$869))))</f>
        <v>1.4720828201659375E-2</v>
      </c>
      <c r="S869">
        <f>EXP(-(0 + SUMPRODUCT($K$2:$O$2,$D$869:$H$869)))</f>
        <v>66.930960561531251</v>
      </c>
      <c r="T869">
        <f>1/(1+$S$869)</f>
        <v>1.4720828201659375E-2</v>
      </c>
      <c r="U869">
        <f>IF(ISERROR($I$869), 0, $I$869)</f>
        <v>-1.4830254821276957E-2</v>
      </c>
    </row>
    <row r="870" spans="1:21" x14ac:dyDescent="0.25">
      <c r="A870">
        <v>167</v>
      </c>
      <c r="B870">
        <v>2000</v>
      </c>
      <c r="C870" s="2">
        <v>0</v>
      </c>
      <c r="D870" s="6">
        <v>2.6578600000000001E-2</v>
      </c>
      <c r="E870" s="6">
        <v>0.23879539999999999</v>
      </c>
      <c r="F870" s="6">
        <v>2.2116799999999999E-2</v>
      </c>
      <c r="G870" s="6">
        <v>0.28636440000000002</v>
      </c>
      <c r="H870" s="6">
        <v>0.29453580000000001</v>
      </c>
      <c r="I870">
        <f>$C$870*LN($T$870)+(1-$C$870)*LN(1-$T$870)</f>
        <v>-9.5982307962974744E-2</v>
      </c>
      <c r="Q870">
        <f>1/(1+EXP(-(0 + SUMPRODUCT($K$2:$O$2,$D$870:$H$870))))</f>
        <v>9.1519911210106233E-2</v>
      </c>
      <c r="S870">
        <f>EXP(-(0 + SUMPRODUCT($K$2:$O$2,$D$870:$H$870)))</f>
        <v>9.926584027209735</v>
      </c>
      <c r="T870">
        <f>1/(1+$S$870)</f>
        <v>9.1519911210106233E-2</v>
      </c>
      <c r="U870">
        <f>IF(ISERROR($I$870), 0, $I$870)</f>
        <v>-9.5982307962974744E-2</v>
      </c>
    </row>
    <row r="871" spans="1:21" x14ac:dyDescent="0.25">
      <c r="A871">
        <v>167</v>
      </c>
      <c r="B871">
        <v>2001</v>
      </c>
      <c r="C871" s="2">
        <v>0</v>
      </c>
      <c r="D871" s="6">
        <v>5.2892099999999997E-2</v>
      </c>
      <c r="E871" s="6">
        <v>0.191749</v>
      </c>
      <c r="F871" s="6">
        <v>3.7493100000000001E-2</v>
      </c>
      <c r="G871" s="6">
        <v>0.2744972</v>
      </c>
      <c r="H871" s="6">
        <v>0.27498640000000002</v>
      </c>
      <c r="I871">
        <f>$C$871*LN($T$871)+(1-$C$871)*LN(1-$T$871)</f>
        <v>-8.850490346512363E-2</v>
      </c>
      <c r="Q871">
        <f>1/(1+EXP(-(0 + SUMPRODUCT($K$2:$O$2,$D$871:$H$871))))</f>
        <v>8.4701377409879694E-2</v>
      </c>
      <c r="S871">
        <f>EXP(-(0 + SUMPRODUCT($K$2:$O$2,$D$871:$H$871)))</f>
        <v>10.806183448007996</v>
      </c>
      <c r="T871">
        <f>1/(1+$S$871)</f>
        <v>8.4701377409879694E-2</v>
      </c>
      <c r="U871">
        <f>IF(ISERROR($I$871), 0, $I$871)</f>
        <v>-8.850490346512363E-2</v>
      </c>
    </row>
    <row r="872" spans="1:21" x14ac:dyDescent="0.25">
      <c r="A872">
        <v>167</v>
      </c>
      <c r="B872">
        <v>2002</v>
      </c>
      <c r="C872" s="2">
        <v>0</v>
      </c>
      <c r="D872" s="6">
        <v>0.1705972</v>
      </c>
      <c r="E872" s="6">
        <v>0.15487020000000001</v>
      </c>
      <c r="F872" s="6">
        <v>4.2427399999999997E-2</v>
      </c>
      <c r="G872" s="6">
        <v>0.2514093</v>
      </c>
      <c r="H872" s="6">
        <v>0.27037610000000001</v>
      </c>
      <c r="I872">
        <f>$C$872*LN($T$872)+(1-$C$872)*LN(1-$T$872)</f>
        <v>-9.6503435289785403E-2</v>
      </c>
      <c r="Q872">
        <f>1/(1+EXP(-(0 + SUMPRODUCT($K$2:$O$2,$D$872:$H$872))))</f>
        <v>9.199322167201858E-2</v>
      </c>
      <c r="S872">
        <f>EXP(-(0 + SUMPRODUCT($K$2:$O$2,$D$872:$H$872)))</f>
        <v>9.8703661185524965</v>
      </c>
      <c r="T872">
        <f>1/(1+$S$872)</f>
        <v>9.199322167201858E-2</v>
      </c>
      <c r="U872">
        <f>IF(ISERROR($I$872), 0, $I$872)</f>
        <v>-9.6503435289785403E-2</v>
      </c>
    </row>
    <row r="873" spans="1:21" x14ac:dyDescent="0.25">
      <c r="A873">
        <v>167</v>
      </c>
      <c r="B873">
        <v>2003</v>
      </c>
      <c r="C873" s="2">
        <v>0</v>
      </c>
      <c r="D873" s="6">
        <v>0.18392149999999999</v>
      </c>
      <c r="E873" s="6">
        <v>0.2144588</v>
      </c>
      <c r="F873" s="6">
        <v>4.2610000000000002E-2</v>
      </c>
      <c r="G873" s="6">
        <v>0.39339990000000002</v>
      </c>
      <c r="H873" s="6">
        <v>0.2471807</v>
      </c>
      <c r="I873">
        <f>$C$873*LN($T$873)+(1-$C$873)*LN(1-$T$873)</f>
        <v>-5.5873257421378032E-2</v>
      </c>
      <c r="Q873">
        <f>1/(1+EXP(-(0 + SUMPRODUCT($K$2:$O$2,$D$873:$H$873))))</f>
        <v>5.4341016446592498E-2</v>
      </c>
      <c r="S873">
        <f>EXP(-(0 + SUMPRODUCT($K$2:$O$2,$D$873:$H$873)))</f>
        <v>17.402305760747431</v>
      </c>
      <c r="T873">
        <f>1/(1+$S$873)</f>
        <v>5.4341016446592498E-2</v>
      </c>
      <c r="U873">
        <f>IF(ISERROR($I$873), 0, $I$873)</f>
        <v>-5.5873257421378032E-2</v>
      </c>
    </row>
    <row r="874" spans="1:21" x14ac:dyDescent="0.25">
      <c r="A874">
        <v>167</v>
      </c>
      <c r="B874">
        <v>2004</v>
      </c>
      <c r="C874" s="2">
        <v>0</v>
      </c>
      <c r="D874" s="6">
        <v>0.1228224</v>
      </c>
      <c r="E874" s="6">
        <v>0.25025629999999999</v>
      </c>
      <c r="F874" s="6">
        <v>2.3647600000000001E-2</v>
      </c>
      <c r="G874" s="6">
        <v>0.41970210000000002</v>
      </c>
      <c r="H874" s="6">
        <v>0.2580789</v>
      </c>
      <c r="I874">
        <f>$C$874*LN($T$874)+(1-$C$874)*LN(1-$T$874)</f>
        <v>-6.1465170701217028E-2</v>
      </c>
      <c r="Q874">
        <f>1/(1+EXP(-(0 + SUMPRODUCT($K$2:$O$2,$D$874:$H$874))))</f>
        <v>5.9614301856494363E-2</v>
      </c>
      <c r="S874">
        <f>EXP(-(0 + SUMPRODUCT($K$2:$O$2,$D$874:$H$874)))</f>
        <v>15.774498213654084</v>
      </c>
      <c r="T874">
        <f>1/(1+$S$874)</f>
        <v>5.9614301856494363E-2</v>
      </c>
      <c r="U874">
        <f>IF(ISERROR($I$874), 0, $I$874)</f>
        <v>-6.1465170701217028E-2</v>
      </c>
    </row>
    <row r="875" spans="1:21" x14ac:dyDescent="0.25">
      <c r="A875">
        <v>168</v>
      </c>
      <c r="B875">
        <v>1999</v>
      </c>
      <c r="C875" s="2">
        <v>0</v>
      </c>
      <c r="D875" s="6">
        <v>0.19350000000000001</v>
      </c>
      <c r="E875" s="6">
        <v>0.45001950000000002</v>
      </c>
      <c r="F875" s="6">
        <v>6.8164799999999998E-2</v>
      </c>
      <c r="G875" s="6">
        <v>5.1604320000000001</v>
      </c>
      <c r="H875" s="6">
        <v>0.31408789999999998</v>
      </c>
      <c r="I875">
        <f>$C$875*LN($T$875)+(1-$C$875)*LN(1-$T$875)</f>
        <v>-1.4487888667586215E-10</v>
      </c>
      <c r="Q875">
        <f>1/(1+EXP(-(0 + SUMPRODUCT($K$2:$O$2,$D$875:$H$875))))</f>
        <v>1.4487885779675197E-10</v>
      </c>
      <c r="S875">
        <f>EXP(-(0 + SUMPRODUCT($K$2:$O$2,$D$875:$H$875)))</f>
        <v>6902318357.9898434</v>
      </c>
      <c r="T875">
        <f>1/(1+$S$875)</f>
        <v>1.4487885779675197E-10</v>
      </c>
      <c r="U875">
        <f>IF(ISERROR($I$875), 0, $I$875)</f>
        <v>-1.4487888667586215E-10</v>
      </c>
    </row>
    <row r="876" spans="1:21" x14ac:dyDescent="0.25">
      <c r="A876">
        <v>168</v>
      </c>
      <c r="B876">
        <v>2000</v>
      </c>
      <c r="C876" s="2">
        <v>0</v>
      </c>
      <c r="D876" s="6">
        <v>0.13825979999999999</v>
      </c>
      <c r="E876" s="6">
        <v>0.42585790000000001</v>
      </c>
      <c r="F876" s="6">
        <v>7.6983300000000005E-2</v>
      </c>
      <c r="G876" s="6">
        <v>4.6517770000000001</v>
      </c>
      <c r="H876" s="6">
        <v>0.30149969999999998</v>
      </c>
      <c r="I876">
        <f>$C$876*LN($T$876)+(1-$C$876)*LN(1-$T$876)</f>
        <v>-1.0135133848428057E-9</v>
      </c>
      <c r="Q876">
        <f>1/(1+EXP(-(0 + SUMPRODUCT($K$2:$O$2,$D$876:$H$876))))</f>
        <v>1.0135133482188539E-9</v>
      </c>
      <c r="S876">
        <f>EXP(-(0 + SUMPRODUCT($K$2:$O$2,$D$876:$H$876)))</f>
        <v>986666826.58288062</v>
      </c>
      <c r="T876">
        <f>1/(1+$S$876)</f>
        <v>1.0135133482188539E-9</v>
      </c>
      <c r="U876">
        <f>IF(ISERROR($I$876), 0, $I$876)</f>
        <v>-1.0135133848428057E-9</v>
      </c>
    </row>
    <row r="877" spans="1:21" x14ac:dyDescent="0.25">
      <c r="A877">
        <v>168</v>
      </c>
      <c r="B877">
        <v>2001</v>
      </c>
      <c r="C877" s="2">
        <v>0</v>
      </c>
      <c r="D877" s="6">
        <v>0.2132117</v>
      </c>
      <c r="E877" s="6">
        <v>0.41574280000000002</v>
      </c>
      <c r="F877" s="6">
        <v>4.55997E-2</v>
      </c>
      <c r="G877" s="6">
        <v>3.3632949999999999</v>
      </c>
      <c r="H877" s="6">
        <v>0.21958430000000001</v>
      </c>
      <c r="I877">
        <f>$C$877*LN($T$877)+(1-$C$877)*LN(1-$T$877)</f>
        <v>-3.3976674816993195E-7</v>
      </c>
      <c r="Q877">
        <f>1/(1+EXP(-(0 + SUMPRODUCT($K$2:$O$2,$D$877:$H$877))))</f>
        <v>3.3976669042969017E-7</v>
      </c>
      <c r="S877">
        <f>EXP(-(0 + SUMPRODUCT($K$2:$O$2,$D$877:$H$877)))</f>
        <v>2943195.1053490485</v>
      </c>
      <c r="T877">
        <f>1/(1+$S$877)</f>
        <v>3.3976669042969017E-7</v>
      </c>
      <c r="U877">
        <f>IF(ISERROR($I$877), 0, $I$877)</f>
        <v>-3.3976674816993195E-7</v>
      </c>
    </row>
    <row r="878" spans="1:21" x14ac:dyDescent="0.25">
      <c r="A878">
        <v>168</v>
      </c>
      <c r="B878">
        <v>2002</v>
      </c>
      <c r="C878" s="2">
        <v>0</v>
      </c>
      <c r="D878" s="6">
        <v>0.2163369</v>
      </c>
      <c r="E878" s="6">
        <v>0.37666090000000002</v>
      </c>
      <c r="F878" s="6">
        <v>5.8456800000000003E-2</v>
      </c>
      <c r="G878" s="6">
        <v>3.3594919999999999</v>
      </c>
      <c r="H878" s="6">
        <v>0.24932280000000001</v>
      </c>
      <c r="I878">
        <f>$C$878*LN($T$878)+(1-$C$878)*LN(1-$T$878)</f>
        <v>-2.7806164639826894E-7</v>
      </c>
      <c r="Q878">
        <f>1/(1+EXP(-(0 + SUMPRODUCT($K$2:$O$2,$D$878:$H$878))))</f>
        <v>2.7806160770202117E-7</v>
      </c>
      <c r="S878">
        <f>EXP(-(0 + SUMPRODUCT($K$2:$O$2,$D$878:$H$878)))</f>
        <v>3596324.3189258287</v>
      </c>
      <c r="T878">
        <f>1/(1+$S$878)</f>
        <v>2.7806160770202117E-7</v>
      </c>
      <c r="U878">
        <f>IF(ISERROR($I$878), 0, $I$878)</f>
        <v>-2.7806164639826894E-7</v>
      </c>
    </row>
    <row r="879" spans="1:21" x14ac:dyDescent="0.25">
      <c r="A879">
        <v>168</v>
      </c>
      <c r="B879">
        <v>2003</v>
      </c>
      <c r="C879" s="2">
        <v>0</v>
      </c>
      <c r="D879" s="6">
        <v>0.25101469999999998</v>
      </c>
      <c r="E879" s="6">
        <v>0.42297659999999998</v>
      </c>
      <c r="F879" s="6">
        <v>6.2302700000000003E-2</v>
      </c>
      <c r="G879" s="6">
        <v>4.3757640000000002</v>
      </c>
      <c r="H879" s="6">
        <v>0.24817210000000001</v>
      </c>
      <c r="I879">
        <f>$C$879*LN($T$879)+(1-$C$879)*LN(1-$T$879)</f>
        <v>-4.3690409163817991E-9</v>
      </c>
      <c r="Q879">
        <f>1/(1+EXP(-(0 + SUMPRODUCT($K$2:$O$2,$D$879:$H$879))))</f>
        <v>4.3690409398515973E-9</v>
      </c>
      <c r="S879">
        <f>EXP(-(0 + SUMPRODUCT($K$2:$O$2,$D$879:$H$879)))</f>
        <v>228883182.69339129</v>
      </c>
      <c r="T879">
        <f>1/(1+$S$879)</f>
        <v>4.3690409398515973E-9</v>
      </c>
      <c r="U879">
        <f>IF(ISERROR($I$879), 0, $I$879)</f>
        <v>-4.3690409163817991E-9</v>
      </c>
    </row>
    <row r="880" spans="1:21" x14ac:dyDescent="0.25">
      <c r="A880">
        <v>168</v>
      </c>
      <c r="B880">
        <v>2004</v>
      </c>
      <c r="C880" s="2">
        <v>0</v>
      </c>
      <c r="D880" s="6">
        <v>0.1076853</v>
      </c>
      <c r="E880" s="6">
        <v>0.44542280000000001</v>
      </c>
      <c r="F880" s="6">
        <v>7.0942099999999994E-2</v>
      </c>
      <c r="G880" s="6">
        <v>4.6121119999999998</v>
      </c>
      <c r="H880" s="6">
        <v>0.25619360000000002</v>
      </c>
      <c r="I880">
        <f>$C$880*LN($T$880)+(1-$C$880)*LN(1-$T$880)</f>
        <v>-1.3962169208325175E-9</v>
      </c>
      <c r="Q880">
        <f>1/(1+EXP(-(0 + SUMPRODUCT($K$2:$O$2,$D$880:$H$880))))</f>
        <v>1.3962169447986865E-9</v>
      </c>
      <c r="S880">
        <f>EXP(-(0 + SUMPRODUCT($K$2:$O$2,$D$880:$H$880)))</f>
        <v>716221073.18570614</v>
      </c>
      <c r="T880">
        <f>1/(1+$S$880)</f>
        <v>1.3962169447986865E-9</v>
      </c>
      <c r="U880">
        <f>IF(ISERROR($I$880), 0, $I$880)</f>
        <v>-1.3962169208325175E-9</v>
      </c>
    </row>
    <row r="881" spans="1:21" x14ac:dyDescent="0.25">
      <c r="A881">
        <v>169</v>
      </c>
      <c r="B881">
        <v>1999</v>
      </c>
      <c r="C881" s="2">
        <v>0</v>
      </c>
      <c r="D881" s="6">
        <v>6.5013899999999999E-2</v>
      </c>
      <c r="E881" s="6">
        <v>0.31216630000000001</v>
      </c>
      <c r="F881" s="6">
        <v>9.82513E-2</v>
      </c>
      <c r="G881" s="6">
        <v>2.5815570000000001</v>
      </c>
      <c r="H881" s="6">
        <v>0.67138140000000002</v>
      </c>
      <c r="I881">
        <f>$C$881*LN($T$881)+(1-$C$881)*LN(1-$T$881)</f>
        <v>-1.4419541035673249E-6</v>
      </c>
      <c r="Q881">
        <f>1/(1+EXP(-(0 + SUMPRODUCT($K$2:$O$2,$D$881:$H$881))))</f>
        <v>1.4419530639132271E-6</v>
      </c>
      <c r="S881">
        <f>EXP(-(0 + SUMPRODUCT($K$2:$O$2,$D$881:$H$881)))</f>
        <v>693502.84906854178</v>
      </c>
      <c r="T881">
        <f>1/(1+$S$881)</f>
        <v>1.4419530639132271E-6</v>
      </c>
      <c r="U881">
        <f>IF(ISERROR($I$881), 0, $I$881)</f>
        <v>-1.4419541035673249E-6</v>
      </c>
    </row>
    <row r="882" spans="1:21" x14ac:dyDescent="0.25">
      <c r="A882">
        <v>169</v>
      </c>
      <c r="B882">
        <v>2000</v>
      </c>
      <c r="C882" s="2">
        <v>0</v>
      </c>
      <c r="D882" s="6">
        <v>7.7096999999999999E-2</v>
      </c>
      <c r="E882" s="6">
        <v>0.30272959999999999</v>
      </c>
      <c r="F882" s="6">
        <v>8.72391E-2</v>
      </c>
      <c r="G882" s="6">
        <v>2.6458050000000002</v>
      </c>
      <c r="H882" s="6">
        <v>0.65532760000000001</v>
      </c>
      <c r="I882">
        <f>$C$882*LN($T$882)+(1-$C$882)*LN(1-$T$882)</f>
        <v>-1.3660697825572149E-6</v>
      </c>
      <c r="Q882">
        <f>1/(1+EXP(-(0 + SUMPRODUCT($K$2:$O$2,$D$882:$H$882))))</f>
        <v>1.3660688495013746E-6</v>
      </c>
      <c r="S882">
        <f>EXP(-(0 + SUMPRODUCT($K$2:$O$2,$D$882:$H$882)))</f>
        <v>732026.52581980592</v>
      </c>
      <c r="T882">
        <f>1/(1+$S$882)</f>
        <v>1.3660688495013746E-6</v>
      </c>
      <c r="U882">
        <f>IF(ISERROR($I$882), 0, $I$882)</f>
        <v>-1.3660697825572149E-6</v>
      </c>
    </row>
    <row r="883" spans="1:21" x14ac:dyDescent="0.25">
      <c r="A883">
        <v>169</v>
      </c>
      <c r="B883">
        <v>2001</v>
      </c>
      <c r="C883" s="2">
        <v>0</v>
      </c>
      <c r="D883" s="6">
        <v>0.13737840000000001</v>
      </c>
      <c r="E883" s="6">
        <v>0.30716860000000001</v>
      </c>
      <c r="F883" s="6">
        <v>8.1378699999999998E-2</v>
      </c>
      <c r="G883" s="6">
        <v>2.4896509999999998</v>
      </c>
      <c r="H883" s="6">
        <v>0.5821288</v>
      </c>
      <c r="I883">
        <f>$C$883*LN($T$883)+(1-$C$883)*LN(1-$T$883)</f>
        <v>-3.2910889822973647E-6</v>
      </c>
      <c r="Q883">
        <f>1/(1+EXP(-(0 + SUMPRODUCT($K$2:$O$2,$D$883:$H$883))))</f>
        <v>3.291083566679193E-6</v>
      </c>
      <c r="S883">
        <f>EXP(-(0 + SUMPRODUCT($K$2:$O$2,$D$883:$H$883)))</f>
        <v>303850.29387918627</v>
      </c>
      <c r="T883">
        <f>1/(1+$S$883)</f>
        <v>3.291083566679193E-6</v>
      </c>
      <c r="U883">
        <f>IF(ISERROR($I$883), 0, $I$883)</f>
        <v>-3.2910889822973647E-6</v>
      </c>
    </row>
    <row r="884" spans="1:21" x14ac:dyDescent="0.25">
      <c r="A884">
        <v>169</v>
      </c>
      <c r="B884">
        <v>2002</v>
      </c>
      <c r="C884" s="2">
        <v>0</v>
      </c>
      <c r="D884" s="6">
        <v>0.16836190000000001</v>
      </c>
      <c r="E884" s="6">
        <v>0.32209900000000002</v>
      </c>
      <c r="F884" s="6">
        <v>7.0981600000000006E-2</v>
      </c>
      <c r="G884" s="6">
        <v>1.3715889999999999</v>
      </c>
      <c r="H884" s="6">
        <v>0.52742929999999999</v>
      </c>
      <c r="I884">
        <f>$C$884*LN($T$884)+(1-$C$884)*LN(1-$T$884)</f>
        <v>-3.7702550520110666E-4</v>
      </c>
      <c r="Q884">
        <f>1/(1+EXP(-(0 + SUMPRODUCT($K$2:$O$2,$D$884:$H$884))))</f>
        <v>3.7695444001675115E-4</v>
      </c>
      <c r="S884">
        <f>EXP(-(0 + SUMPRODUCT($K$2:$O$2,$D$884:$H$884)))</f>
        <v>2651.8404863875908</v>
      </c>
      <c r="T884">
        <f>1/(1+$S$884)</f>
        <v>3.7695444001675115E-4</v>
      </c>
      <c r="U884">
        <f>IF(ISERROR($I$884), 0, $I$884)</f>
        <v>-3.7702550520110666E-4</v>
      </c>
    </row>
    <row r="885" spans="1:21" x14ac:dyDescent="0.25">
      <c r="A885">
        <v>169</v>
      </c>
      <c r="B885">
        <v>2003</v>
      </c>
      <c r="C885" s="2">
        <v>0</v>
      </c>
      <c r="D885" s="6">
        <v>0.16825480000000001</v>
      </c>
      <c r="E885" s="6">
        <v>0.33382260000000002</v>
      </c>
      <c r="F885" s="6">
        <v>6.6656800000000002E-2</v>
      </c>
      <c r="G885" s="6">
        <v>1.729824</v>
      </c>
      <c r="H885" s="6">
        <v>0.47593609999999997</v>
      </c>
      <c r="I885">
        <f>$C$885*LN($T$885)+(1-$C$885)*LN(1-$T$885)</f>
        <v>-1.0581096031613036E-4</v>
      </c>
      <c r="Q885">
        <f>1/(1+EXP(-(0 + SUMPRODUCT($K$2:$O$2,$D$885:$H$885))))</f>
        <v>1.0580536253392379E-4</v>
      </c>
      <c r="S885">
        <f>EXP(-(0 + SUMPRODUCT($K$2:$O$2,$D$885:$H$885)))</f>
        <v>9450.3167957755977</v>
      </c>
      <c r="T885">
        <f>1/(1+$S$885)</f>
        <v>1.0580536253392379E-4</v>
      </c>
      <c r="U885">
        <f>IF(ISERROR($I$885), 0, $I$885)</f>
        <v>-1.0581096031613036E-4</v>
      </c>
    </row>
    <row r="886" spans="1:21" x14ac:dyDescent="0.25">
      <c r="A886">
        <v>169</v>
      </c>
      <c r="B886">
        <v>2004</v>
      </c>
      <c r="C886" s="2">
        <v>0</v>
      </c>
      <c r="D886" s="6">
        <v>0.20588139999999999</v>
      </c>
      <c r="E886" s="6">
        <v>0.37258200000000002</v>
      </c>
      <c r="F886" s="6">
        <v>8.3104600000000001E-2</v>
      </c>
      <c r="G886" s="6">
        <v>2.382768</v>
      </c>
      <c r="H886" s="6">
        <v>0.49255480000000001</v>
      </c>
      <c r="I886">
        <f>$C$886*LN($T$886)+(1-$C$886)*LN(1-$T$886)</f>
        <v>-5.7639085597960435E-6</v>
      </c>
      <c r="Q886">
        <f>1/(1+EXP(-(0 + SUMPRODUCT($K$2:$O$2,$D$886:$H$886))))</f>
        <v>5.7638919485143472E-6</v>
      </c>
      <c r="S886">
        <f>EXP(-(0 + SUMPRODUCT($K$2:$O$2,$D$886:$H$886)))</f>
        <v>173492.8838084485</v>
      </c>
      <c r="T886">
        <f>1/(1+$S$886)</f>
        <v>5.7638919485143472E-6</v>
      </c>
      <c r="U886">
        <f>IF(ISERROR($I$886), 0, $I$886)</f>
        <v>-5.7639085597960435E-6</v>
      </c>
    </row>
    <row r="887" spans="1:21" x14ac:dyDescent="0.25">
      <c r="A887">
        <v>170</v>
      </c>
      <c r="B887">
        <v>1998</v>
      </c>
      <c r="C887" s="2">
        <v>0</v>
      </c>
      <c r="D887" s="6">
        <v>1.24104E-2</v>
      </c>
      <c r="E887" s="6">
        <v>0.20606079999999999</v>
      </c>
      <c r="F887" s="6">
        <v>3.2133799999999997E-2</v>
      </c>
      <c r="G887" s="6">
        <v>1.448186</v>
      </c>
      <c r="H887" s="6">
        <v>0.1217731</v>
      </c>
      <c r="I887">
        <f>$C$887*LN($T$887)+(1-$C$887)*LN(1-$T$887)</f>
        <v>-1.2386157339504132E-3</v>
      </c>
      <c r="Q887">
        <f>1/(1+EXP(-(0 + SUMPRODUCT($K$2:$O$2,$D$887:$H$887))))</f>
        <v>1.2378489660917699E-3</v>
      </c>
      <c r="S887">
        <f>EXP(-(0 + SUMPRODUCT($K$2:$O$2,$D$887:$H$887)))</f>
        <v>806.85299935037744</v>
      </c>
      <c r="T887">
        <f>1/(1+$S$887)</f>
        <v>1.2378489660917699E-3</v>
      </c>
      <c r="U887">
        <f>IF(ISERROR($I$887), 0, $I$887)</f>
        <v>-1.2386157339504132E-3</v>
      </c>
    </row>
    <row r="888" spans="1:21" x14ac:dyDescent="0.25">
      <c r="A888">
        <v>170</v>
      </c>
      <c r="B888">
        <v>1999</v>
      </c>
      <c r="C888" s="2">
        <v>0</v>
      </c>
      <c r="D888" s="6">
        <v>7.0305000000000003E-3</v>
      </c>
      <c r="E888" s="6">
        <v>0.2003374</v>
      </c>
      <c r="F888" s="6">
        <v>3.7536199999999999E-2</v>
      </c>
      <c r="G888" s="6">
        <v>0.98542830000000003</v>
      </c>
      <c r="H888" s="6">
        <v>0.1097764</v>
      </c>
      <c r="I888">
        <f>$C$888*LN($T$888)+(1-$C$888)*LN(1-$T$888)</f>
        <v>-7.5128404697257E-3</v>
      </c>
      <c r="Q888">
        <f>1/(1+EXP(-(0 + SUMPRODUCT($K$2:$O$2,$D$888:$H$888))))</f>
        <v>7.4846896254788685E-3</v>
      </c>
      <c r="S888">
        <f>EXP(-(0 + SUMPRODUCT($K$2:$O$2,$D$888:$H$888)))</f>
        <v>132.60607453859788</v>
      </c>
      <c r="T888">
        <f>1/(1+$S$888)</f>
        <v>7.4846896254788685E-3</v>
      </c>
      <c r="U888">
        <f>IF(ISERROR($I$888), 0, $I$888)</f>
        <v>-7.5128404697257E-3</v>
      </c>
    </row>
    <row r="889" spans="1:21" x14ac:dyDescent="0.25">
      <c r="A889">
        <v>170</v>
      </c>
      <c r="B889">
        <v>2000</v>
      </c>
      <c r="C889" s="2">
        <v>0</v>
      </c>
      <c r="D889" s="6">
        <v>5.0335600000000001E-2</v>
      </c>
      <c r="E889" s="6">
        <v>0.24368339999999999</v>
      </c>
      <c r="F889" s="6">
        <v>5.9075599999999999E-2</v>
      </c>
      <c r="G889" s="6">
        <v>1.23733</v>
      </c>
      <c r="H889" s="6">
        <v>0.1026642</v>
      </c>
      <c r="I889">
        <f>$C$889*LN($T$889)+(1-$C$889)*LN(1-$T$889)</f>
        <v>-1.9975378854156641E-3</v>
      </c>
      <c r="Q889">
        <f>1/(1+EXP(-(0 + SUMPRODUCT($K$2:$O$2,$D$889:$H$889))))</f>
        <v>1.9955441343658255E-3</v>
      </c>
      <c r="S889">
        <f>EXP(-(0 + SUMPRODUCT($K$2:$O$2,$D$889:$H$889)))</f>
        <v>500.11645379258687</v>
      </c>
      <c r="T889">
        <f>1/(1+$S$889)</f>
        <v>1.9955441343658255E-3</v>
      </c>
      <c r="U889">
        <f>IF(ISERROR($I$889), 0, $I$889)</f>
        <v>-1.9975378854156641E-3</v>
      </c>
    </row>
    <row r="890" spans="1:21" x14ac:dyDescent="0.25">
      <c r="A890">
        <v>170</v>
      </c>
      <c r="B890">
        <v>2001</v>
      </c>
      <c r="C890" s="2">
        <v>0</v>
      </c>
      <c r="D890" s="6">
        <v>4.0078700000000002E-2</v>
      </c>
      <c r="E890" s="6">
        <v>0.24177280000000001</v>
      </c>
      <c r="F890" s="6">
        <v>5.42201E-2</v>
      </c>
      <c r="G890" s="6">
        <v>0.92091520000000004</v>
      </c>
      <c r="H890" s="6">
        <v>9.48571E-2</v>
      </c>
      <c r="I890">
        <f>$C$890*LN($T$890)+(1-$C$890)*LN(1-$T$890)</f>
        <v>-7.7066809366253533E-3</v>
      </c>
      <c r="Q890">
        <f>1/(1+EXP(-(0 + SUMPRODUCT($K$2:$O$2,$D$890:$H$890))))</f>
        <v>7.6770606114036884E-3</v>
      </c>
      <c r="S890">
        <f>EXP(-(0 + SUMPRODUCT($K$2:$O$2,$D$890:$H$890)))</f>
        <v>129.25818742587185</v>
      </c>
      <c r="T890">
        <f>1/(1+$S$890)</f>
        <v>7.6770606114036884E-3</v>
      </c>
      <c r="U890">
        <f>IF(ISERROR($I$890), 0, $I$890)</f>
        <v>-7.7066809366253533E-3</v>
      </c>
    </row>
    <row r="891" spans="1:21" x14ac:dyDescent="0.25">
      <c r="A891">
        <v>170</v>
      </c>
      <c r="B891">
        <v>2002</v>
      </c>
      <c r="C891" s="2">
        <v>0</v>
      </c>
      <c r="D891" s="6">
        <v>6.3519900000000004E-2</v>
      </c>
      <c r="E891" s="6">
        <v>0.2400939</v>
      </c>
      <c r="F891" s="6">
        <v>6.0414099999999998E-2</v>
      </c>
      <c r="G891" s="6">
        <v>0.61304999999999998</v>
      </c>
      <c r="H891" s="6">
        <v>9.1435100000000005E-2</v>
      </c>
      <c r="I891">
        <f>$C$891*LN($T$891)+(1-$C$891)*LN(1-$T$891)</f>
        <v>-2.4353150390988201E-2</v>
      </c>
      <c r="Q891">
        <f>1/(1+EXP(-(0 + SUMPRODUCT($K$2:$O$2,$D$891:$H$891))))</f>
        <v>2.4059005050540625E-2</v>
      </c>
      <c r="S891">
        <f>EXP(-(0 + SUMPRODUCT($K$2:$O$2,$D$891:$H$891)))</f>
        <v>40.564478576703621</v>
      </c>
      <c r="T891">
        <f>1/(1+$S$891)</f>
        <v>2.4059005050540625E-2</v>
      </c>
      <c r="U891">
        <f>IF(ISERROR($I$891), 0, $I$891)</f>
        <v>-2.4353150390988201E-2</v>
      </c>
    </row>
    <row r="892" spans="1:21" x14ac:dyDescent="0.25">
      <c r="A892">
        <v>170</v>
      </c>
      <c r="B892">
        <v>2003</v>
      </c>
      <c r="C892" s="2">
        <v>0</v>
      </c>
      <c r="D892" s="6">
        <v>-3.14918E-2</v>
      </c>
      <c r="E892" s="6">
        <v>0.24962219999999999</v>
      </c>
      <c r="F892" s="6">
        <v>4.6004700000000003E-2</v>
      </c>
      <c r="G892" s="6">
        <v>0.77736729999999998</v>
      </c>
      <c r="H892" s="6">
        <v>0.106363</v>
      </c>
      <c r="I892">
        <f>$C$892*LN($T$892)+(1-$C$892)*LN(1-$T$892)</f>
        <v>-1.4622828415915629E-2</v>
      </c>
      <c r="Q892">
        <f>1/(1+EXP(-(0 + SUMPRODUCT($K$2:$O$2,$D$892:$H$892))))</f>
        <v>1.4516434087140451E-2</v>
      </c>
      <c r="S892">
        <f>EXP(-(0 + SUMPRODUCT($K$2:$O$2,$D$892:$H$892)))</f>
        <v>67.887441226758398</v>
      </c>
      <c r="T892">
        <f>1/(1+$S$892)</f>
        <v>1.4516434087140451E-2</v>
      </c>
      <c r="U892">
        <f>IF(ISERROR($I$892), 0, $I$892)</f>
        <v>-1.4622828415915629E-2</v>
      </c>
    </row>
    <row r="893" spans="1:21" x14ac:dyDescent="0.25">
      <c r="A893">
        <v>170</v>
      </c>
      <c r="B893">
        <v>2004</v>
      </c>
      <c r="C893" s="2">
        <v>0</v>
      </c>
      <c r="D893" s="6">
        <v>9.3624799999999994E-2</v>
      </c>
      <c r="E893" s="6">
        <v>0.2996549</v>
      </c>
      <c r="F893" s="6">
        <v>4.7056800000000003E-2</v>
      </c>
      <c r="G893" s="6">
        <v>1.0689070000000001</v>
      </c>
      <c r="H893" s="6">
        <v>0.1029322</v>
      </c>
      <c r="I893">
        <f>$C$893*LN($T$893)+(1-$C$893)*LN(1-$T$893)</f>
        <v>-4.4855631074083189E-3</v>
      </c>
      <c r="Q893">
        <f>1/(1+EXP(-(0 + SUMPRODUCT($K$2:$O$2,$D$893:$H$893))))</f>
        <v>4.4755179941553917E-3</v>
      </c>
      <c r="S893">
        <f>EXP(-(0 + SUMPRODUCT($K$2:$O$2,$D$893:$H$893)))</f>
        <v>222.4378235783895</v>
      </c>
      <c r="T893">
        <f>1/(1+$S$893)</f>
        <v>4.4755179941553917E-3</v>
      </c>
      <c r="U893">
        <f>IF(ISERROR($I$893), 0, $I$893)</f>
        <v>-4.4855631074083189E-3</v>
      </c>
    </row>
    <row r="894" spans="1:21" x14ac:dyDescent="0.25">
      <c r="A894">
        <v>171</v>
      </c>
      <c r="B894">
        <v>1999</v>
      </c>
      <c r="C894" s="2">
        <v>0</v>
      </c>
      <c r="D894" s="6">
        <v>0.1023787</v>
      </c>
      <c r="E894" s="6">
        <v>0.43610929999999998</v>
      </c>
      <c r="F894" s="6">
        <v>5.2909600000000001E-2</v>
      </c>
      <c r="G894" s="6">
        <v>0.84201090000000001</v>
      </c>
      <c r="H894" s="6">
        <v>0.53398210000000002</v>
      </c>
      <c r="I894">
        <f>$C$894*LN($T$894)+(1-$C$894)*LN(1-$T$894)</f>
        <v>-3.5914319536032328E-3</v>
      </c>
      <c r="Q894">
        <f>1/(1+EXP(-(0 + SUMPRODUCT($K$2:$O$2,$D$894:$H$894))))</f>
        <v>3.5849904755486605E-3</v>
      </c>
      <c r="S894">
        <f>EXP(-(0 + SUMPRODUCT($K$2:$O$2,$D$894:$H$894)))</f>
        <v>277.94076897009222</v>
      </c>
      <c r="T894">
        <f>1/(1+$S$894)</f>
        <v>3.5849904755486605E-3</v>
      </c>
      <c r="U894">
        <f>IF(ISERROR($I$894), 0, $I$894)</f>
        <v>-3.5914319536032328E-3</v>
      </c>
    </row>
    <row r="895" spans="1:21" x14ac:dyDescent="0.25">
      <c r="A895">
        <v>171</v>
      </c>
      <c r="B895">
        <v>2000</v>
      </c>
      <c r="C895" s="2">
        <v>0</v>
      </c>
      <c r="D895" s="6">
        <v>9.60873E-2</v>
      </c>
      <c r="E895" s="6">
        <v>0.38669369999999997</v>
      </c>
      <c r="F895" s="6">
        <v>4.4156300000000002E-2</v>
      </c>
      <c r="G895" s="6">
        <v>0.91706869999999996</v>
      </c>
      <c r="H895" s="6">
        <v>0.53535370000000004</v>
      </c>
      <c r="I895">
        <f>$C$895*LN($T$895)+(1-$C$895)*LN(1-$T$895)</f>
        <v>-3.1264032996257728E-3</v>
      </c>
      <c r="Q895">
        <f>1/(1+EXP(-(0 + SUMPRODUCT($K$2:$O$2,$D$895:$H$895))))</f>
        <v>3.1215211899696667E-3</v>
      </c>
      <c r="S895">
        <f>EXP(-(0 + SUMPRODUCT($K$2:$O$2,$D$895:$H$895)))</f>
        <v>319.35662715130167</v>
      </c>
      <c r="T895">
        <f>1/(1+$S$895)</f>
        <v>3.1215211899696667E-3</v>
      </c>
      <c r="U895">
        <f>IF(ISERROR($I$895), 0, $I$895)</f>
        <v>-3.1264032996257728E-3</v>
      </c>
    </row>
    <row r="896" spans="1:21" x14ac:dyDescent="0.25">
      <c r="A896">
        <v>172</v>
      </c>
      <c r="B896">
        <v>1999</v>
      </c>
      <c r="C896" s="2">
        <v>0</v>
      </c>
      <c r="D896" s="6">
        <v>-6.5716200000000002E-2</v>
      </c>
      <c r="E896" s="6">
        <v>2.2734999999999998E-2</v>
      </c>
      <c r="F896" s="6">
        <v>4.7371299999999998E-2</v>
      </c>
      <c r="G896" s="6">
        <v>0.38613829999999999</v>
      </c>
      <c r="H896" s="6">
        <v>0.16866600000000001</v>
      </c>
      <c r="I896">
        <f>$C$896*LN($T$896)+(1-$C$896)*LN(1-$T$896)</f>
        <v>-6.9855543829287228E-2</v>
      </c>
      <c r="Q896">
        <f>1/(1+EXP(-(0 + SUMPRODUCT($K$2:$O$2,$D$896:$H$896))))</f>
        <v>6.7471480324359664E-2</v>
      </c>
      <c r="S896">
        <f>EXP(-(0 + SUMPRODUCT($K$2:$O$2,$D$896:$H$896)))</f>
        <v>13.821076923059053</v>
      </c>
      <c r="T896">
        <f>1/(1+$S$896)</f>
        <v>6.7471480324359664E-2</v>
      </c>
      <c r="U896">
        <f>IF(ISERROR($I$896), 0, $I$896)</f>
        <v>-6.9855543829287228E-2</v>
      </c>
    </row>
    <row r="897" spans="1:21" x14ac:dyDescent="0.25">
      <c r="A897">
        <v>172</v>
      </c>
      <c r="B897">
        <v>2000</v>
      </c>
      <c r="C897" s="2">
        <v>0</v>
      </c>
      <c r="D897" s="6">
        <v>-6.72204E-2</v>
      </c>
      <c r="E897" s="6">
        <v>4.7970400000000003E-2</v>
      </c>
      <c r="F897" s="6">
        <v>5.0112499999999997E-2</v>
      </c>
      <c r="G897" s="6">
        <v>0.3799206</v>
      </c>
      <c r="H897" s="6">
        <v>0.2239179</v>
      </c>
      <c r="I897">
        <f>$C$897*LN($T$897)+(1-$C$897)*LN(1-$T$897)</f>
        <v>-6.008010672814517E-2</v>
      </c>
      <c r="Q897">
        <f>1/(1+EXP(-(0 + SUMPRODUCT($K$2:$O$2,$D$897:$H$897))))</f>
        <v>5.8310905069607712E-2</v>
      </c>
      <c r="S897">
        <f>EXP(-(0 + SUMPRODUCT($K$2:$O$2,$D$897:$H$897)))</f>
        <v>16.149450841249436</v>
      </c>
      <c r="T897">
        <f>1/(1+$S$897)</f>
        <v>5.8310905069607712E-2</v>
      </c>
      <c r="U897">
        <f>IF(ISERROR($I$897), 0, $I$897)</f>
        <v>-6.008010672814517E-2</v>
      </c>
    </row>
    <row r="898" spans="1:21" x14ac:dyDescent="0.25">
      <c r="A898">
        <v>172</v>
      </c>
      <c r="B898">
        <v>2001</v>
      </c>
      <c r="C898" s="2">
        <v>0</v>
      </c>
      <c r="D898" s="6">
        <v>-0.1730141</v>
      </c>
      <c r="E898" s="6">
        <v>4.4334499999999999E-2</v>
      </c>
      <c r="F898" s="6">
        <v>3.3798000000000002E-2</v>
      </c>
      <c r="G898" s="6">
        <v>0.46642790000000001</v>
      </c>
      <c r="H898" s="6">
        <v>0.13702629999999999</v>
      </c>
      <c r="I898">
        <f>$C$898*LN($T$898)+(1-$C$898)*LN(1-$T$898)</f>
        <v>-6.3287189430077412E-2</v>
      </c>
      <c r="Q898">
        <f>1/(1+EXP(-(0 + SUMPRODUCT($K$2:$O$2,$D$898:$H$898))))</f>
        <v>6.1326142234675543E-2</v>
      </c>
      <c r="S898">
        <f>EXP(-(0 + SUMPRODUCT($K$2:$O$2,$D$898:$H$898)))</f>
        <v>15.306259672642046</v>
      </c>
      <c r="T898">
        <f>1/(1+$S$898)</f>
        <v>6.1326142234675543E-2</v>
      </c>
      <c r="U898">
        <f>IF(ISERROR($I$898), 0, $I$898)</f>
        <v>-6.3287189430077412E-2</v>
      </c>
    </row>
    <row r="899" spans="1:21" x14ac:dyDescent="0.25">
      <c r="A899">
        <v>173</v>
      </c>
      <c r="B899">
        <v>1999</v>
      </c>
      <c r="C899" s="2">
        <v>0</v>
      </c>
      <c r="D899" s="6">
        <v>-0.13265350000000001</v>
      </c>
      <c r="E899" s="6">
        <v>0.2047514</v>
      </c>
      <c r="F899" s="6">
        <v>6.1405399999999999E-2</v>
      </c>
      <c r="G899" s="6">
        <v>0.70081039999999994</v>
      </c>
      <c r="H899" s="6">
        <v>0.26532470000000002</v>
      </c>
      <c r="I899">
        <f>$C$899*LN($T$899)+(1-$C$899)*LN(1-$T$899)</f>
        <v>-1.1446219993671925E-2</v>
      </c>
      <c r="Q899">
        <f>1/(1+EXP(-(0 + SUMPRODUCT($K$2:$O$2,$D$899:$H$899))))</f>
        <v>1.1380961243586953E-2</v>
      </c>
      <c r="S899">
        <f>EXP(-(0 + SUMPRODUCT($K$2:$O$2,$D$899:$H$899)))</f>
        <v>86.866040363109846</v>
      </c>
      <c r="T899">
        <f>1/(1+$S$899)</f>
        <v>1.1380961243586953E-2</v>
      </c>
      <c r="U899">
        <f>IF(ISERROR($I$899), 0, $I$899)</f>
        <v>-1.1446219993671925E-2</v>
      </c>
    </row>
    <row r="900" spans="1:21" x14ac:dyDescent="0.25">
      <c r="A900">
        <v>173</v>
      </c>
      <c r="B900">
        <v>2000</v>
      </c>
      <c r="C900" s="2">
        <v>0</v>
      </c>
      <c r="D900" s="6">
        <v>-6.2918100000000005E-2</v>
      </c>
      <c r="E900" s="6">
        <v>0.2449144</v>
      </c>
      <c r="F900" s="6">
        <v>3.61953E-2</v>
      </c>
      <c r="G900" s="6">
        <v>0.40337260000000003</v>
      </c>
      <c r="H900" s="6">
        <v>0.2103652</v>
      </c>
      <c r="I900">
        <f>$C$900*LN($T$900)+(1-$C$900)*LN(1-$T$900)</f>
        <v>-5.8516545556811177E-2</v>
      </c>
      <c r="Q900">
        <f>1/(1+EXP(-(0 + SUMPRODUCT($K$2:$O$2,$D$900:$H$900))))</f>
        <v>5.6837364880393641E-2</v>
      </c>
      <c r="S900">
        <f>EXP(-(0 + SUMPRODUCT($K$2:$O$2,$D$900:$H$900)))</f>
        <v>16.594059860170532</v>
      </c>
      <c r="T900">
        <f>1/(1+$S$900)</f>
        <v>5.6837364880393641E-2</v>
      </c>
      <c r="U900">
        <f>IF(ISERROR($I$900), 0, $I$900)</f>
        <v>-5.8516545556811177E-2</v>
      </c>
    </row>
    <row r="901" spans="1:21" x14ac:dyDescent="0.25">
      <c r="A901">
        <v>173</v>
      </c>
      <c r="B901">
        <v>2001</v>
      </c>
      <c r="C901" s="2">
        <v>0</v>
      </c>
      <c r="D901" s="6">
        <v>-8.8339799999999996E-2</v>
      </c>
      <c r="E901" s="6">
        <v>0.1512751</v>
      </c>
      <c r="F901" s="6">
        <v>-7.7275E-3</v>
      </c>
      <c r="G901" s="6">
        <v>0.21078849999999999</v>
      </c>
      <c r="H901" s="6">
        <v>0.14319670000000001</v>
      </c>
      <c r="I901">
        <f>$C$901*LN($T$901)+(1-$C$901)*LN(1-$T$901)</f>
        <v>-0.26530196373582615</v>
      </c>
      <c r="Q901">
        <f>1/(1+EXP(-(0 + SUMPRODUCT($K$2:$O$2,$D$901:$H$901))))</f>
        <v>0.2330256834247435</v>
      </c>
      <c r="S901">
        <f>EXP(-(0 + SUMPRODUCT($K$2:$O$2,$D$901:$H$901)))</f>
        <v>3.2913724586197968</v>
      </c>
      <c r="T901">
        <f>1/(1+$S$901)</f>
        <v>0.2330256834247435</v>
      </c>
      <c r="U901">
        <f>IF(ISERROR($I$901), 0, $I$901)</f>
        <v>-0.26530196373582615</v>
      </c>
    </row>
    <row r="902" spans="1:21" x14ac:dyDescent="0.25">
      <c r="A902">
        <v>173</v>
      </c>
      <c r="B902">
        <v>2002</v>
      </c>
      <c r="C902" s="2">
        <v>0</v>
      </c>
      <c r="D902" s="6">
        <v>-7.5547100000000006E-2</v>
      </c>
      <c r="E902" s="6">
        <v>3.4380500000000001E-2</v>
      </c>
      <c r="F902" s="6">
        <v>2.4798899999999999E-2</v>
      </c>
      <c r="G902" s="6">
        <v>8.9076299999999997E-2</v>
      </c>
      <c r="H902" s="6">
        <v>0.1616242</v>
      </c>
      <c r="I902">
        <f>$C$902*LN($T$902)+(1-$C$902)*LN(1-$T$902)</f>
        <v>-0.28490297172536749</v>
      </c>
      <c r="Q902">
        <f>1/(1+EXP(-(0 + SUMPRODUCT($K$2:$O$2,$D$902:$H$902))))</f>
        <v>0.24791277549499335</v>
      </c>
      <c r="S902">
        <f>EXP(-(0 + SUMPRODUCT($K$2:$O$2,$D$902:$H$902)))</f>
        <v>3.0336767558805993</v>
      </c>
      <c r="T902">
        <f>1/(1+$S$902)</f>
        <v>0.24791277549499335</v>
      </c>
      <c r="U902">
        <f>IF(ISERROR($I$902), 0, $I$902)</f>
        <v>-0.28490297172536749</v>
      </c>
    </row>
    <row r="903" spans="1:21" x14ac:dyDescent="0.25">
      <c r="A903">
        <v>173</v>
      </c>
      <c r="B903">
        <v>2003</v>
      </c>
      <c r="C903" s="2">
        <v>0</v>
      </c>
      <c r="D903" s="6">
        <v>-3.5513200000000002E-2</v>
      </c>
      <c r="E903" s="6">
        <v>-3.07218E-2</v>
      </c>
      <c r="F903" s="6">
        <v>2.8352700000000002E-2</v>
      </c>
      <c r="G903" s="6">
        <v>8.7766499999999997E-2</v>
      </c>
      <c r="H903" s="6">
        <v>0.17304849999999999</v>
      </c>
      <c r="I903">
        <f>$C$903*LN($T$903)+(1-$C$903)*LN(1-$T$903)</f>
        <v>-0.2831726692197119</v>
      </c>
      <c r="Q903">
        <f>1/(1+EXP(-(0 + SUMPRODUCT($K$2:$O$2,$D$903:$H$903))))</f>
        <v>0.24661031058176849</v>
      </c>
      <c r="S903">
        <f>EXP(-(0 + SUMPRODUCT($K$2:$O$2,$D$903:$H$903)))</f>
        <v>3.0549804979400101</v>
      </c>
      <c r="T903">
        <f>1/(1+$S$903)</f>
        <v>0.24661031058176849</v>
      </c>
      <c r="U903">
        <f>IF(ISERROR($I$903), 0, $I$903)</f>
        <v>-0.2831726692197119</v>
      </c>
    </row>
    <row r="904" spans="1:21" x14ac:dyDescent="0.25">
      <c r="A904">
        <v>173</v>
      </c>
      <c r="B904">
        <v>2004</v>
      </c>
      <c r="C904" s="2">
        <v>0</v>
      </c>
      <c r="D904" s="6">
        <v>-8.7631700000000007E-2</v>
      </c>
      <c r="E904" s="6">
        <v>-0.27491910000000003</v>
      </c>
      <c r="F904" s="6">
        <v>-7.7210999999999998E-3</v>
      </c>
      <c r="G904" s="6">
        <v>7.4033100000000004E-2</v>
      </c>
      <c r="H904" s="6">
        <v>0.194442</v>
      </c>
      <c r="I904">
        <f>$C$904*LN($T$904)+(1-$C$904)*LN(1-$T$904)</f>
        <v>-0.51216622358139652</v>
      </c>
      <c r="Q904">
        <f>1/(1+EXP(-(0 + SUMPRODUCT($K$2:$O$2,$D$904:$H$904))))</f>
        <v>0.40080382096773692</v>
      </c>
      <c r="S904">
        <f>EXP(-(0 + SUMPRODUCT($K$2:$O$2,$D$904:$H$904)))</f>
        <v>1.4949861944567038</v>
      </c>
      <c r="T904">
        <f>1/(1+$S$904)</f>
        <v>0.40080382096773692</v>
      </c>
      <c r="U904">
        <f>IF(ISERROR($I$904), 0, $I$904)</f>
        <v>-0.51216622358139652</v>
      </c>
    </row>
    <row r="905" spans="1:21" x14ac:dyDescent="0.25">
      <c r="A905">
        <v>174</v>
      </c>
      <c r="B905">
        <v>2000</v>
      </c>
      <c r="C905" s="2">
        <v>0</v>
      </c>
      <c r="D905" s="6">
        <v>-0.1263637</v>
      </c>
      <c r="E905" s="6">
        <v>0.23960909999999999</v>
      </c>
      <c r="F905" s="6">
        <v>0.14104449999999999</v>
      </c>
      <c r="G905" s="6">
        <v>4.7740390000000001</v>
      </c>
      <c r="H905" s="6">
        <v>0.50113509999999994</v>
      </c>
      <c r="I905">
        <f>$C$905*LN($T$905)+(1-$C$905)*LN(1-$T$905)</f>
        <v>-1.7607781900737273E-10</v>
      </c>
      <c r="Q905">
        <f>1/(1+EXP(-(0 + SUMPRODUCT($K$2:$O$2,$D$905:$H$905))))</f>
        <v>1.7607784520189198E-10</v>
      </c>
      <c r="S905">
        <f>EXP(-(0 + SUMPRODUCT($K$2:$O$2,$D$905:$H$905)))</f>
        <v>5679306210.7121754</v>
      </c>
      <c r="T905">
        <f>1/(1+$S$905)</f>
        <v>1.7607784520189198E-10</v>
      </c>
      <c r="U905">
        <f>IF(ISERROR($I$905), 0, $I$905)</f>
        <v>-1.7607781900737273E-10</v>
      </c>
    </row>
    <row r="906" spans="1:21" x14ac:dyDescent="0.25">
      <c r="A906">
        <v>174</v>
      </c>
      <c r="B906">
        <v>2001</v>
      </c>
      <c r="C906" s="2">
        <v>0</v>
      </c>
      <c r="D906" s="6">
        <v>-0.50118969999999996</v>
      </c>
      <c r="E906" s="6">
        <v>5.9219399999999998E-2</v>
      </c>
      <c r="F906" s="6">
        <v>0.19803509999999999</v>
      </c>
      <c r="G906" s="6">
        <v>6.0343540000000004</v>
      </c>
      <c r="H906" s="6">
        <v>0.62603799999999998</v>
      </c>
      <c r="I906">
        <f>$C$906*LN($T$906)+(1-$C$906)*LN(1-$T$906)</f>
        <v>-4.0434322556856375E-13</v>
      </c>
      <c r="Q906">
        <f>1/(1+EXP(-(0 + SUMPRODUCT($K$2:$O$2,$D$906:$H$906))))</f>
        <v>4.0437506755576871E-13</v>
      </c>
      <c r="S906">
        <f>EXP(-(0 + SUMPRODUCT($K$2:$O$2,$D$906:$H$906)))</f>
        <v>2472951673415.6274</v>
      </c>
      <c r="T906">
        <f>1/(1+$S$906)</f>
        <v>4.0437506755576871E-13</v>
      </c>
      <c r="U906">
        <f>IF(ISERROR($I$906), 0, $I$906)</f>
        <v>-4.0434322556856375E-13</v>
      </c>
    </row>
    <row r="907" spans="1:21" x14ac:dyDescent="0.25">
      <c r="A907">
        <v>174</v>
      </c>
      <c r="B907">
        <v>2002</v>
      </c>
      <c r="C907" s="2">
        <v>0</v>
      </c>
      <c r="D907" s="6">
        <v>1.9066199999999998E-2</v>
      </c>
      <c r="E907" s="6">
        <v>2.32763E-2</v>
      </c>
      <c r="F907" s="6">
        <v>0.1562376</v>
      </c>
      <c r="G907" s="6">
        <v>4.3358879999999997</v>
      </c>
      <c r="H907" s="6">
        <v>0.49460130000000002</v>
      </c>
      <c r="I907">
        <f>$C$907*LN($T$907)+(1-$C$907)*LN(1-$T$907)</f>
        <v>-1.0291671964391008E-9</v>
      </c>
      <c r="Q907">
        <f>1/(1+EXP(-(0 + SUMPRODUCT($K$2:$O$2,$D$907:$H$907))))</f>
        <v>1.0291672411000054E-9</v>
      </c>
      <c r="S907">
        <f>EXP(-(0 + SUMPRODUCT($K$2:$O$2,$D$907:$H$907)))</f>
        <v>971659375.69291675</v>
      </c>
      <c r="T907">
        <f>1/(1+$S$907)</f>
        <v>1.0291672411000054E-9</v>
      </c>
      <c r="U907">
        <f>IF(ISERROR($I$907), 0, $I$907)</f>
        <v>-1.0291671964391008E-9</v>
      </c>
    </row>
    <row r="908" spans="1:21" x14ac:dyDescent="0.25">
      <c r="A908">
        <v>174</v>
      </c>
      <c r="B908">
        <v>2003</v>
      </c>
      <c r="C908" s="2">
        <v>0</v>
      </c>
      <c r="D908" s="6">
        <v>-0.53044100000000005</v>
      </c>
      <c r="E908" s="6">
        <v>-0.59003099999999997</v>
      </c>
      <c r="F908" s="6">
        <v>0.1677033</v>
      </c>
      <c r="G908" s="6">
        <v>2.4521310000000001</v>
      </c>
      <c r="H908" s="6">
        <v>0.55468499999999998</v>
      </c>
      <c r="I908">
        <f>$C$908*LN($T$908)+(1-$C$908)*LN(1-$T$908)</f>
        <v>-2.1117693649433924E-6</v>
      </c>
      <c r="Q908">
        <f>1/(1+EXP(-(0 + SUMPRODUCT($K$2:$O$2,$D$908:$H$908))))</f>
        <v>2.111767135214756E-6</v>
      </c>
      <c r="S908">
        <f>EXP(-(0 + SUMPRODUCT($K$2:$O$2,$D$908:$H$908)))</f>
        <v>473536.05970914499</v>
      </c>
      <c r="T908">
        <f>1/(1+$S$908)</f>
        <v>2.111767135214756E-6</v>
      </c>
      <c r="U908">
        <f>IF(ISERROR($I$908), 0, $I$908)</f>
        <v>-2.1117693649433924E-6</v>
      </c>
    </row>
    <row r="909" spans="1:21" x14ac:dyDescent="0.25">
      <c r="A909">
        <v>174</v>
      </c>
      <c r="B909">
        <v>2004</v>
      </c>
      <c r="C909" s="2">
        <v>0</v>
      </c>
      <c r="D909" s="6">
        <v>-0.18204300000000001</v>
      </c>
      <c r="E909" s="6">
        <v>-0.14261689999999999</v>
      </c>
      <c r="F909" s="6">
        <v>9.1473299999999994E-2</v>
      </c>
      <c r="G909" s="6">
        <v>1.1478060000000001</v>
      </c>
      <c r="H909" s="6">
        <v>0.34354590000000002</v>
      </c>
      <c r="I909">
        <f>$C$909*LN($T$909)+(1-$C$909)*LN(1-$T$909)</f>
        <v>-1.3872359748272713E-3</v>
      </c>
      <c r="Q909">
        <f>1/(1+EXP(-(0 + SUMPRODUCT($K$2:$O$2,$D$909:$H$909))))</f>
        <v>1.3862742077863754E-3</v>
      </c>
      <c r="S909">
        <f>EXP(-(0 + SUMPRODUCT($K$2:$O$2,$D$909:$H$909)))</f>
        <v>720.35800722774457</v>
      </c>
      <c r="T909">
        <f>1/(1+$S$909)</f>
        <v>1.3862742077863754E-3</v>
      </c>
      <c r="U909">
        <f>IF(ISERROR($I$909), 0, $I$909)</f>
        <v>-1.3872359748272713E-3</v>
      </c>
    </row>
    <row r="910" spans="1:21" x14ac:dyDescent="0.25">
      <c r="A910">
        <v>175</v>
      </c>
      <c r="B910">
        <v>2001</v>
      </c>
      <c r="C910" s="2">
        <v>0</v>
      </c>
      <c r="D910" s="6">
        <v>8.8301999999999999E-3</v>
      </c>
      <c r="E910" s="6">
        <v>0.12572320000000001</v>
      </c>
      <c r="F910" s="6">
        <v>4.9375000000000002E-2</v>
      </c>
      <c r="G910" s="6">
        <v>0.50068330000000005</v>
      </c>
      <c r="H910" s="6">
        <v>0.12873870000000001</v>
      </c>
      <c r="I910">
        <f>$C$910*LN($T$910)+(1-$C$910)*LN(1-$T$910)</f>
        <v>-4.4311402908462152E-2</v>
      </c>
      <c r="Q910">
        <f>1/(1+EXP(-(0 + SUMPRODUCT($K$2:$O$2,$D$910:$H$910))))</f>
        <v>4.3343994378630429E-2</v>
      </c>
      <c r="S910">
        <f>EXP(-(0 + SUMPRODUCT($K$2:$O$2,$D$910:$H$910)))</f>
        <v>22.071246993632471</v>
      </c>
      <c r="T910">
        <f>1/(1+$S$910)</f>
        <v>4.3343994378630429E-2</v>
      </c>
      <c r="U910">
        <f>IF(ISERROR($I$910), 0, $I$910)</f>
        <v>-4.4311402908462152E-2</v>
      </c>
    </row>
    <row r="911" spans="1:21" x14ac:dyDescent="0.25">
      <c r="A911">
        <v>175</v>
      </c>
      <c r="B911">
        <v>2002</v>
      </c>
      <c r="C911" s="2">
        <v>0</v>
      </c>
      <c r="D911" s="6">
        <v>9.2511999999999994E-3</v>
      </c>
      <c r="E911" s="6">
        <v>0.1105164</v>
      </c>
      <c r="F911" s="6">
        <v>2.8973100000000002E-2</v>
      </c>
      <c r="G911" s="6">
        <v>0.5634557</v>
      </c>
      <c r="H911" s="6">
        <v>0.12414070000000001</v>
      </c>
      <c r="I911">
        <f>$C$911*LN($T$911)+(1-$C$911)*LN(1-$T$911)</f>
        <v>-4.7143433840368822E-2</v>
      </c>
      <c r="Q911">
        <f>1/(1+EXP(-(0 + SUMPRODUCT($K$2:$O$2,$D$911:$H$911))))</f>
        <v>4.6049441015234782E-2</v>
      </c>
      <c r="S911">
        <f>EXP(-(0 + SUMPRODUCT($K$2:$O$2,$D$911:$H$911)))</f>
        <v>20.715790201865094</v>
      </c>
      <c r="T911">
        <f>1/(1+$S$911)</f>
        <v>4.6049441015234782E-2</v>
      </c>
      <c r="U911">
        <f>IF(ISERROR($I$911), 0, $I$911)</f>
        <v>-4.7143433840368822E-2</v>
      </c>
    </row>
    <row r="912" spans="1:21" x14ac:dyDescent="0.25">
      <c r="A912">
        <v>175</v>
      </c>
      <c r="B912">
        <v>2003</v>
      </c>
      <c r="C912" s="2">
        <v>0</v>
      </c>
      <c r="D912" s="6">
        <v>1.6532700000000001E-2</v>
      </c>
      <c r="E912" s="6">
        <v>0.13858470000000001</v>
      </c>
      <c r="F912" s="6">
        <v>3.2913900000000003E-2</v>
      </c>
      <c r="G912" s="6">
        <v>0.47226210000000002</v>
      </c>
      <c r="H912" s="6">
        <v>0.1095057</v>
      </c>
      <c r="I912">
        <f>$C$912*LN($T$912)+(1-$C$912)*LN(1-$T$912)</f>
        <v>-6.4309671781228012E-2</v>
      </c>
      <c r="Q912">
        <f>1/(1+EXP(-(0 + SUMPRODUCT($K$2:$O$2,$D$912:$H$912))))</f>
        <v>6.2285429177167395E-2</v>
      </c>
      <c r="S912">
        <f>EXP(-(0 + SUMPRODUCT($K$2:$O$2,$D$912:$H$912)))</f>
        <v>15.055119362757482</v>
      </c>
      <c r="T912">
        <f>1/(1+$S$912)</f>
        <v>6.2285429177167395E-2</v>
      </c>
      <c r="U912">
        <f>IF(ISERROR($I$912), 0, $I$912)</f>
        <v>-6.4309671781228012E-2</v>
      </c>
    </row>
    <row r="913" spans="1:21" x14ac:dyDescent="0.25">
      <c r="A913">
        <v>175</v>
      </c>
      <c r="B913">
        <v>2004</v>
      </c>
      <c r="C913" s="2">
        <v>0</v>
      </c>
      <c r="D913" s="6">
        <v>2.84984E-2</v>
      </c>
      <c r="E913" s="6">
        <v>0.1327033</v>
      </c>
      <c r="F913" s="6">
        <v>3.9052999999999997E-2</v>
      </c>
      <c r="G913" s="6">
        <v>0.52029650000000005</v>
      </c>
      <c r="H913" s="6">
        <v>0.140565</v>
      </c>
      <c r="I913">
        <f>$C$913*LN($T$913)+(1-$C$913)*LN(1-$T$913)</f>
        <v>-4.6190154209943136E-2</v>
      </c>
      <c r="Q913">
        <f>1/(1+EXP(-(0 + SUMPRODUCT($K$2:$O$2,$D$913:$H$913))))</f>
        <v>4.5139625793661264E-2</v>
      </c>
      <c r="S913">
        <f>EXP(-(0 + SUMPRODUCT($K$2:$O$2,$D$913:$H$913)))</f>
        <v>21.153484492120558</v>
      </c>
      <c r="T913">
        <f>1/(1+$S$913)</f>
        <v>4.5139625793661264E-2</v>
      </c>
      <c r="U913">
        <f>IF(ISERROR($I$913), 0, $I$913)</f>
        <v>-4.6190154209943136E-2</v>
      </c>
    </row>
    <row r="914" spans="1:21" x14ac:dyDescent="0.25">
      <c r="A914">
        <v>176</v>
      </c>
      <c r="B914">
        <v>1999</v>
      </c>
      <c r="C914" s="2">
        <v>0</v>
      </c>
      <c r="D914" s="6">
        <v>0.28350690000000001</v>
      </c>
      <c r="E914" s="6">
        <v>0.490454</v>
      </c>
      <c r="F914" s="6">
        <v>4.5102900000000001E-2</v>
      </c>
      <c r="G914" s="6">
        <v>1.5236099999999999</v>
      </c>
      <c r="H914" s="6">
        <v>0.27295360000000002</v>
      </c>
      <c r="I914">
        <f>$C$914*LN($T$914)+(1-$C$914)*LN(1-$T$914)</f>
        <v>-4.6188641199345823E-4</v>
      </c>
      <c r="Q914">
        <f>1/(1+EXP(-(0 + SUMPRODUCT($K$2:$O$2,$D$914:$H$914))))</f>
        <v>4.617797588858758E-4</v>
      </c>
      <c r="S914">
        <f>EXP(-(0 + SUMPRODUCT($K$2:$O$2,$D$914:$H$914)))</f>
        <v>2164.5345015829071</v>
      </c>
      <c r="T914">
        <f>1/(1+$S$914)</f>
        <v>4.617797588858758E-4</v>
      </c>
      <c r="U914">
        <f>IF(ISERROR($I$914), 0, $I$914)</f>
        <v>-4.6188641199345823E-4</v>
      </c>
    </row>
    <row r="915" spans="1:21" x14ac:dyDescent="0.25">
      <c r="A915">
        <v>177</v>
      </c>
      <c r="B915">
        <v>2001</v>
      </c>
      <c r="C915" s="2">
        <v>0</v>
      </c>
      <c r="D915" s="6">
        <v>0.30084179999999999</v>
      </c>
      <c r="E915" s="6">
        <v>0.13276109999999999</v>
      </c>
      <c r="F915" s="6">
        <v>5.3599599999999997E-2</v>
      </c>
      <c r="G915" s="6">
        <v>2.0077959999999999</v>
      </c>
      <c r="H915" s="6">
        <v>0.29185519999999998</v>
      </c>
      <c r="I915">
        <f>$C$915*LN($T$915)+(1-$C$915)*LN(1-$T$915)</f>
        <v>-7.6212266767401593E-5</v>
      </c>
      <c r="Q915">
        <f>1/(1+EXP(-(0 + SUMPRODUCT($K$2:$O$2,$D$915:$H$915))))</f>
        <v>7.6209362686366429E-5</v>
      </c>
      <c r="S915">
        <f>EXP(-(0 + SUMPRODUCT($K$2:$O$2,$D$915:$H$915)))</f>
        <v>13120.747312274745</v>
      </c>
      <c r="T915">
        <f>1/(1+$S$915)</f>
        <v>7.6209362686366429E-5</v>
      </c>
      <c r="U915">
        <f>IF(ISERROR($I$915), 0, $I$915)</f>
        <v>-7.6212266767401593E-5</v>
      </c>
    </row>
    <row r="916" spans="1:21" x14ac:dyDescent="0.25">
      <c r="A916">
        <v>177</v>
      </c>
      <c r="B916">
        <v>2002</v>
      </c>
      <c r="C916" s="2">
        <v>0</v>
      </c>
      <c r="D916" s="6">
        <v>0.12753900000000001</v>
      </c>
      <c r="E916" s="6">
        <v>0.13589570000000001</v>
      </c>
      <c r="F916" s="6">
        <v>5.7036700000000003E-2</v>
      </c>
      <c r="G916" s="6">
        <v>1.07159</v>
      </c>
      <c r="H916" s="6">
        <v>0.24443309999999999</v>
      </c>
      <c r="I916">
        <f>$C$916*LN($T$916)+(1-$C$916)*LN(1-$T$916)</f>
        <v>-3.2671079780327086E-3</v>
      </c>
      <c r="Q916">
        <f>1/(1+EXP(-(0 + SUMPRODUCT($K$2:$O$2,$D$916:$H$916))))</f>
        <v>3.2617767882006333E-3</v>
      </c>
      <c r="S916">
        <f>EXP(-(0 + SUMPRODUCT($K$2:$O$2,$D$916:$H$916)))</f>
        <v>305.58137111572626</v>
      </c>
      <c r="T916">
        <f>1/(1+$S$916)</f>
        <v>3.2617767882006333E-3</v>
      </c>
      <c r="U916">
        <f>IF(ISERROR($I$916), 0, $I$916)</f>
        <v>-3.2671079780327086E-3</v>
      </c>
    </row>
    <row r="917" spans="1:21" x14ac:dyDescent="0.25">
      <c r="A917">
        <v>177</v>
      </c>
      <c r="B917">
        <v>2003</v>
      </c>
      <c r="C917" s="2">
        <v>0</v>
      </c>
      <c r="D917" s="6">
        <v>0.1035364</v>
      </c>
      <c r="E917" s="6">
        <v>0.1173647</v>
      </c>
      <c r="F917" s="6">
        <v>4.7213400000000003E-2</v>
      </c>
      <c r="G917" s="6">
        <v>0.78102590000000005</v>
      </c>
      <c r="H917" s="6">
        <v>0.24187929999999999</v>
      </c>
      <c r="I917">
        <f>$C$917*LN($T$917)+(1-$C$917)*LN(1-$T$917)</f>
        <v>-1.2171607268033654E-2</v>
      </c>
      <c r="Q917">
        <f>1/(1+EXP(-(0 + SUMPRODUCT($K$2:$O$2,$D$917:$H$917))))</f>
        <v>1.209783287727836E-2</v>
      </c>
      <c r="S917">
        <f>EXP(-(0 + SUMPRODUCT($K$2:$O$2,$D$917:$H$917)))</f>
        <v>81.659432490438661</v>
      </c>
      <c r="T917">
        <f>1/(1+$S$917)</f>
        <v>1.209783287727836E-2</v>
      </c>
      <c r="U917">
        <f>IF(ISERROR($I$917), 0, $I$917)</f>
        <v>-1.2171607268033654E-2</v>
      </c>
    </row>
    <row r="918" spans="1:21" x14ac:dyDescent="0.25">
      <c r="A918">
        <v>177</v>
      </c>
      <c r="B918">
        <v>2004</v>
      </c>
      <c r="C918" s="2">
        <v>0</v>
      </c>
      <c r="D918" s="6">
        <v>0.22795889999999999</v>
      </c>
      <c r="E918" s="6">
        <v>0.12626270000000001</v>
      </c>
      <c r="F918" s="6">
        <v>5.47273E-2</v>
      </c>
      <c r="G918" s="6">
        <v>0.97267800000000004</v>
      </c>
      <c r="H918" s="6">
        <v>0.21778700000000001</v>
      </c>
      <c r="I918">
        <f>$C$918*LN($T$918)+(1-$C$918)*LN(1-$T$918)</f>
        <v>-5.4850288914255613E-3</v>
      </c>
      <c r="Q918">
        <f>1/(1+EXP(-(0 + SUMPRODUCT($K$2:$O$2,$D$918:$H$918))))</f>
        <v>5.4700135861273508E-3</v>
      </c>
      <c r="S918">
        <f>EXP(-(0 + SUMPRODUCT($K$2:$O$2,$D$918:$H$918)))</f>
        <v>181.81490242293492</v>
      </c>
      <c r="T918">
        <f>1/(1+$S$918)</f>
        <v>5.4700135861273508E-3</v>
      </c>
      <c r="U918">
        <f>IF(ISERROR($I$918), 0, $I$918)</f>
        <v>-5.4850288914255613E-3</v>
      </c>
    </row>
    <row r="919" spans="1:21" x14ac:dyDescent="0.25">
      <c r="A919">
        <v>178</v>
      </c>
      <c r="B919">
        <v>1999</v>
      </c>
      <c r="C919" s="2">
        <v>0</v>
      </c>
      <c r="D919" s="6">
        <v>0.32727719999999999</v>
      </c>
      <c r="E919" s="6">
        <v>0.1812232</v>
      </c>
      <c r="F919" s="6">
        <v>4.75434E-2</v>
      </c>
      <c r="G919" s="6">
        <v>0.24694540000000001</v>
      </c>
      <c r="H919" s="6">
        <v>0.2631155</v>
      </c>
      <c r="I919">
        <f>$C$919*LN($T$919)+(1-$C$919)*LN(1-$T$919)</f>
        <v>-9.4333257219396435E-2</v>
      </c>
      <c r="Q919">
        <f>1/(1+EXP(-(0 + SUMPRODUCT($K$2:$O$2,$D$919:$H$919))))</f>
        <v>9.0020545518884484E-2</v>
      </c>
      <c r="S919">
        <f>EXP(-(0 + SUMPRODUCT($K$2:$O$2,$D$919:$H$919)))</f>
        <v>10.10857520620357</v>
      </c>
      <c r="T919">
        <f>1/(1+$S$919)</f>
        <v>9.0020545518884484E-2</v>
      </c>
      <c r="U919">
        <f>IF(ISERROR($I$919), 0, $I$919)</f>
        <v>-9.4333257219396435E-2</v>
      </c>
    </row>
    <row r="920" spans="1:21" x14ac:dyDescent="0.25">
      <c r="A920">
        <v>178</v>
      </c>
      <c r="B920">
        <v>2000</v>
      </c>
      <c r="C920" s="2">
        <v>0</v>
      </c>
      <c r="D920" s="6">
        <v>0.3675969</v>
      </c>
      <c r="E920" s="6">
        <v>0.1986444</v>
      </c>
      <c r="F920" s="6">
        <v>5.5700100000000002E-2</v>
      </c>
      <c r="G920" s="6">
        <v>0.1377428</v>
      </c>
      <c r="H920" s="6">
        <v>0.30244650000000001</v>
      </c>
      <c r="I920">
        <f>$C$920*LN($T$920)+(1-$C$920)*LN(1-$T$920)</f>
        <v>-0.11738700799264229</v>
      </c>
      <c r="Q920">
        <f>1/(1+EXP(-(0 + SUMPRODUCT($K$2:$O$2,$D$920:$H$920))))</f>
        <v>0.11075901680617831</v>
      </c>
      <c r="S920">
        <f>EXP(-(0 + SUMPRODUCT($K$2:$O$2,$D$920:$H$920)))</f>
        <v>8.0286103004141012</v>
      </c>
      <c r="T920">
        <f>1/(1+$S$920)</f>
        <v>0.11075901680617831</v>
      </c>
      <c r="U920">
        <f>IF(ISERROR($I$920), 0, $I$920)</f>
        <v>-0.11738700799264229</v>
      </c>
    </row>
    <row r="921" spans="1:21" x14ac:dyDescent="0.25">
      <c r="A921">
        <v>178</v>
      </c>
      <c r="B921">
        <v>2001</v>
      </c>
      <c r="C921" s="2">
        <v>0</v>
      </c>
      <c r="D921" s="6">
        <v>0.18211930000000001</v>
      </c>
      <c r="E921" s="6">
        <v>0.1993209</v>
      </c>
      <c r="F921" s="6">
        <v>4.8308499999999997E-2</v>
      </c>
      <c r="G921" s="6">
        <v>0.60958009999999996</v>
      </c>
      <c r="H921" s="6">
        <v>0.27819949999999999</v>
      </c>
      <c r="I921">
        <f>$C$921*LN($T$921)+(1-$C$921)*LN(1-$T$921)</f>
        <v>-2.0860583211303789E-2</v>
      </c>
      <c r="Q921">
        <f>1/(1+EXP(-(0 + SUMPRODUCT($K$2:$O$2,$D$921:$H$921))))</f>
        <v>2.0644506350067916E-2</v>
      </c>
      <c r="S921">
        <f>EXP(-(0 + SUMPRODUCT($K$2:$O$2,$D$921:$H$921)))</f>
        <v>47.439036663945721</v>
      </c>
      <c r="T921">
        <f>1/(1+$S$921)</f>
        <v>2.0644506350067916E-2</v>
      </c>
      <c r="U921">
        <f>IF(ISERROR($I$921), 0, $I$921)</f>
        <v>-2.0860583211303789E-2</v>
      </c>
    </row>
    <row r="922" spans="1:21" x14ac:dyDescent="0.25">
      <c r="A922">
        <v>178</v>
      </c>
      <c r="B922">
        <v>2002</v>
      </c>
      <c r="C922" s="2">
        <v>0</v>
      </c>
      <c r="D922" s="6">
        <v>0.37196639999999997</v>
      </c>
      <c r="E922" s="6">
        <v>0.2177336</v>
      </c>
      <c r="F922" s="6">
        <v>5.3595900000000002E-2</v>
      </c>
      <c r="G922" s="6">
        <v>0.40087919999999999</v>
      </c>
      <c r="H922" s="6">
        <v>0.28575899999999999</v>
      </c>
      <c r="I922">
        <f>$C$922*LN($T$922)+(1-$C$922)*LN(1-$T$922)</f>
        <v>-4.4699456049119936E-2</v>
      </c>
      <c r="Q922">
        <f>1/(1+EXP(-(0 + SUMPRODUCT($K$2:$O$2,$D$922:$H$922))))</f>
        <v>4.3715155726319989E-2</v>
      </c>
      <c r="S922">
        <f>EXP(-(0 + SUMPRODUCT($K$2:$O$2,$D$922:$H$922)))</f>
        <v>21.875361722614674</v>
      </c>
      <c r="T922">
        <f>1/(1+$S$922)</f>
        <v>4.3715155726319989E-2</v>
      </c>
      <c r="U922">
        <f>IF(ISERROR($I$922), 0, $I$922)</f>
        <v>-4.4699456049119936E-2</v>
      </c>
    </row>
    <row r="923" spans="1:21" x14ac:dyDescent="0.25">
      <c r="A923">
        <v>178</v>
      </c>
      <c r="B923">
        <v>2003</v>
      </c>
      <c r="C923" s="2">
        <v>0</v>
      </c>
      <c r="D923" s="6">
        <v>0.35203980000000001</v>
      </c>
      <c r="E923" s="6">
        <v>0.24236920000000001</v>
      </c>
      <c r="F923" s="6">
        <v>5.8482399999999997E-2</v>
      </c>
      <c r="G923" s="6">
        <v>0.38477860000000003</v>
      </c>
      <c r="H923" s="6">
        <v>0.30488229999999999</v>
      </c>
      <c r="I923">
        <f>$C$923*LN($T$923)+(1-$C$923)*LN(1-$T$923)</f>
        <v>-4.1649358365221205E-2</v>
      </c>
      <c r="Q923">
        <f>1/(1+EXP(-(0 + SUMPRODUCT($K$2:$O$2,$D$923:$H$923))))</f>
        <v>4.0793940806918352E-2</v>
      </c>
      <c r="S923">
        <f>EXP(-(0 + SUMPRODUCT($K$2:$O$2,$D$923:$H$923)))</f>
        <v>23.513444404233859</v>
      </c>
      <c r="T923">
        <f>1/(1+$S$923)</f>
        <v>4.0793940806918352E-2</v>
      </c>
      <c r="U923">
        <f>IF(ISERROR($I$923), 0, $I$923)</f>
        <v>-4.1649358365221205E-2</v>
      </c>
    </row>
    <row r="924" spans="1:21" x14ac:dyDescent="0.25">
      <c r="A924">
        <v>178</v>
      </c>
      <c r="B924">
        <v>2004</v>
      </c>
      <c r="C924" s="2">
        <v>0</v>
      </c>
      <c r="D924" s="6">
        <v>0.37300080000000002</v>
      </c>
      <c r="E924" s="6">
        <v>0.19659570000000001</v>
      </c>
      <c r="F924" s="6">
        <v>5.2963400000000001E-2</v>
      </c>
      <c r="G924" s="6">
        <v>0.31433270000000002</v>
      </c>
      <c r="H924" s="6">
        <v>0.25683610000000001</v>
      </c>
      <c r="I924">
        <f>$C$924*LN($T$924)+(1-$C$924)*LN(1-$T$924)</f>
        <v>-6.83312150169509E-2</v>
      </c>
      <c r="Q924">
        <f>1/(1+EXP(-(0 + SUMPRODUCT($K$2:$O$2,$D$924:$H$924))))</f>
        <v>6.6048916281266842E-2</v>
      </c>
      <c r="S924">
        <f>EXP(-(0 + SUMPRODUCT($K$2:$O$2,$D$924:$H$924)))</f>
        <v>14.140293835277136</v>
      </c>
      <c r="T924">
        <f>1/(1+$S$924)</f>
        <v>6.6048916281266842E-2</v>
      </c>
      <c r="U924">
        <f>IF(ISERROR($I$924), 0, $I$924)</f>
        <v>-6.83312150169509E-2</v>
      </c>
    </row>
    <row r="925" spans="1:21" x14ac:dyDescent="0.25">
      <c r="A925">
        <v>179</v>
      </c>
      <c r="B925">
        <v>1999</v>
      </c>
      <c r="C925" s="2">
        <v>0</v>
      </c>
      <c r="D925" s="6">
        <v>0.24639849999999999</v>
      </c>
      <c r="E925" s="6">
        <v>0.22800960000000001</v>
      </c>
      <c r="F925" s="6">
        <v>3.4756700000000001E-2</v>
      </c>
      <c r="G925" s="6">
        <v>1.8340460000000001</v>
      </c>
      <c r="H925" s="6">
        <v>0.16016449999999999</v>
      </c>
      <c r="I925">
        <f>$C$925*LN($T$925)+(1-$C$925)*LN(1-$T$925)</f>
        <v>-2.4312770080122111E-4</v>
      </c>
      <c r="Q925">
        <f>1/(1+EXP(-(0 + SUMPRODUCT($K$2:$O$2,$D$925:$H$925))))</f>
        <v>2.4309814765692379E-4</v>
      </c>
      <c r="S925">
        <f>EXP(-(0 + SUMPRODUCT($K$2:$O$2,$D$925:$H$925)))</f>
        <v>4112.5648693270432</v>
      </c>
      <c r="T925">
        <f>1/(1+$S$925)</f>
        <v>2.4309814765692379E-4</v>
      </c>
      <c r="U925">
        <f>IF(ISERROR($I$925), 0, $I$925)</f>
        <v>-2.4312770080122111E-4</v>
      </c>
    </row>
    <row r="926" spans="1:21" x14ac:dyDescent="0.25">
      <c r="A926">
        <v>179</v>
      </c>
      <c r="B926">
        <v>2000</v>
      </c>
      <c r="C926" s="2">
        <v>0</v>
      </c>
      <c r="D926" s="6">
        <v>0.18663389999999999</v>
      </c>
      <c r="E926" s="6">
        <v>0.2171112</v>
      </c>
      <c r="F926" s="6">
        <v>4.3353700000000002E-2</v>
      </c>
      <c r="G926" s="6">
        <v>2.5374490000000001</v>
      </c>
      <c r="H926" s="6">
        <v>0.18637200000000001</v>
      </c>
      <c r="I926">
        <f>$C$926*LN($T$926)+(1-$C$926)*LN(1-$T$926)</f>
        <v>-1.2071220228669577E-5</v>
      </c>
      <c r="Q926">
        <f>1/(1+EXP(-(0 + SUMPRODUCT($K$2:$O$2,$D$926:$H$926))))</f>
        <v>1.2071147371729671E-5</v>
      </c>
      <c r="S926">
        <f>EXP(-(0 + SUMPRODUCT($K$2:$O$2,$D$926:$H$926)))</f>
        <v>82841.166465631541</v>
      </c>
      <c r="T926">
        <f>1/(1+$S$926)</f>
        <v>1.2071147371729671E-5</v>
      </c>
      <c r="U926">
        <f>IF(ISERROR($I$926), 0, $I$926)</f>
        <v>-1.2071220228669577E-5</v>
      </c>
    </row>
    <row r="927" spans="1:21" x14ac:dyDescent="0.25">
      <c r="A927">
        <v>179</v>
      </c>
      <c r="B927">
        <v>2001</v>
      </c>
      <c r="C927" s="2">
        <v>0</v>
      </c>
      <c r="D927" s="6">
        <v>0.178846</v>
      </c>
      <c r="E927" s="6">
        <v>0.1871824</v>
      </c>
      <c r="F927" s="6">
        <v>3.2663499999999998E-2</v>
      </c>
      <c r="G927" s="6">
        <v>2.6388090000000002</v>
      </c>
      <c r="H927" s="6">
        <v>0.16384779999999999</v>
      </c>
      <c r="I927">
        <f>$C$927*LN($T$927)+(1-$C$927)*LN(1-$T$927)</f>
        <v>-1.007201149760851E-5</v>
      </c>
      <c r="Q927">
        <f>1/(1+EXP(-(0 + SUMPRODUCT($K$2:$O$2,$D$927:$H$927))))</f>
        <v>1.0071960775070809E-5</v>
      </c>
      <c r="S927">
        <f>EXP(-(0 + SUMPRODUCT($K$2:$O$2,$D$927:$H$927)))</f>
        <v>99284.533604847631</v>
      </c>
      <c r="T927">
        <f>1/(1+$S$927)</f>
        <v>1.0071960775070809E-5</v>
      </c>
      <c r="U927">
        <f>IF(ISERROR($I$927), 0, $I$927)</f>
        <v>-1.007201149760851E-5</v>
      </c>
    </row>
    <row r="928" spans="1:21" x14ac:dyDescent="0.25">
      <c r="A928">
        <v>179</v>
      </c>
      <c r="B928">
        <v>2002</v>
      </c>
      <c r="C928" s="2">
        <v>0</v>
      </c>
      <c r="D928" s="6">
        <v>0.12694420000000001</v>
      </c>
      <c r="E928" s="6">
        <v>0.1784403</v>
      </c>
      <c r="F928" s="6">
        <v>4.6304699999999997E-2</v>
      </c>
      <c r="G928" s="6">
        <v>1.587188</v>
      </c>
      <c r="H928" s="6">
        <v>0.17964079999999999</v>
      </c>
      <c r="I928">
        <f>$C$928*LN($T$928)+(1-$C$928)*LN(1-$T$928)</f>
        <v>-5.3750430656777589E-4</v>
      </c>
      <c r="Q928">
        <f>1/(1+EXP(-(0 + SUMPRODUCT($K$2:$O$2,$D$928:$H$928))))</f>
        <v>5.3735987700634206E-4</v>
      </c>
      <c r="S928">
        <f>EXP(-(0 + SUMPRODUCT($K$2:$O$2,$D$928:$H$928)))</f>
        <v>1859.9502547362645</v>
      </c>
      <c r="T928">
        <f>1/(1+$S$928)</f>
        <v>5.3735987700634206E-4</v>
      </c>
      <c r="U928">
        <f>IF(ISERROR($I$928), 0, $I$928)</f>
        <v>-5.3750430656777589E-4</v>
      </c>
    </row>
    <row r="929" spans="1:21" x14ac:dyDescent="0.25">
      <c r="A929">
        <v>179</v>
      </c>
      <c r="B929">
        <v>2003</v>
      </c>
      <c r="C929" s="2">
        <v>0</v>
      </c>
      <c r="D929" s="6">
        <v>0.20664080000000001</v>
      </c>
      <c r="E929" s="6">
        <v>0.1082095</v>
      </c>
      <c r="F929" s="6">
        <v>4.0226600000000001E-2</v>
      </c>
      <c r="G929" s="6">
        <v>1.12503</v>
      </c>
      <c r="H929" s="6">
        <v>0.17564179999999999</v>
      </c>
      <c r="I929">
        <f>$C$929*LN($T$929)+(1-$C$929)*LN(1-$T$929)</f>
        <v>-4.0615334376831935E-3</v>
      </c>
      <c r="Q929">
        <f>1/(1+EXP(-(0 + SUMPRODUCT($K$2:$O$2,$D$929:$H$929))))</f>
        <v>4.053296565967094E-3</v>
      </c>
      <c r="S929">
        <f>EXP(-(0 + SUMPRODUCT($K$2:$O$2,$D$929:$H$929)))</f>
        <v>245.71276422168376</v>
      </c>
      <c r="T929">
        <f>1/(1+$S$929)</f>
        <v>4.053296565967094E-3</v>
      </c>
      <c r="U929">
        <f>IF(ISERROR($I$929), 0, $I$929)</f>
        <v>-4.0615334376831935E-3</v>
      </c>
    </row>
    <row r="930" spans="1:21" x14ac:dyDescent="0.25">
      <c r="A930">
        <v>179</v>
      </c>
      <c r="B930">
        <v>2004</v>
      </c>
      <c r="C930" s="2">
        <v>0</v>
      </c>
      <c r="D930" s="6">
        <v>0.27559800000000001</v>
      </c>
      <c r="E930" s="6">
        <v>0.11319700000000001</v>
      </c>
      <c r="F930" s="6">
        <v>8.04531E-2</v>
      </c>
      <c r="G930" s="6">
        <v>2.9678810000000002</v>
      </c>
      <c r="H930" s="6">
        <v>0.2136557</v>
      </c>
      <c r="I930">
        <f>$C$930*LN($T$930)+(1-$C$930)*LN(1-$T$930)</f>
        <v>-1.3277830355071472E-6</v>
      </c>
      <c r="Q930">
        <f>1/(1+EXP(-(0 + SUMPRODUCT($K$2:$O$2,$D$930:$H$930))))</f>
        <v>1.3277821539900707E-6</v>
      </c>
      <c r="S930">
        <f>EXP(-(0 + SUMPRODUCT($K$2:$O$2,$D$930:$H$930)))</f>
        <v>753134.59306015354</v>
      </c>
      <c r="T930">
        <f>1/(1+$S$930)</f>
        <v>1.3277821539900707E-6</v>
      </c>
      <c r="U930">
        <f>IF(ISERROR($I$930), 0, $I$930)</f>
        <v>-1.3277830355071472E-6</v>
      </c>
    </row>
    <row r="931" spans="1:21" x14ac:dyDescent="0.25">
      <c r="A931">
        <v>180</v>
      </c>
      <c r="B931">
        <v>1999</v>
      </c>
      <c r="C931" s="2">
        <v>0</v>
      </c>
      <c r="D931" s="6">
        <v>0.3495972</v>
      </c>
      <c r="E931" s="6">
        <v>0.35786079999999998</v>
      </c>
      <c r="F931" s="6">
        <v>4.8826799999999997E-2</v>
      </c>
      <c r="G931" s="6">
        <v>0.40988560000000002</v>
      </c>
      <c r="H931" s="6">
        <v>0.36706699999999998</v>
      </c>
      <c r="I931">
        <f>$C$931*LN($T$931)+(1-$C$931)*LN(1-$T$931)</f>
        <v>-3.4441706145572404E-2</v>
      </c>
      <c r="Q931">
        <f>1/(1+EXP(-(0 + SUMPRODUCT($K$2:$O$2,$D$931:$H$931))))</f>
        <v>3.3855341658970799E-2</v>
      </c>
      <c r="S931">
        <f>EXP(-(0 + SUMPRODUCT($K$2:$O$2,$D$931:$H$931)))</f>
        <v>28.537436368923057</v>
      </c>
      <c r="T931">
        <f>1/(1+$S$931)</f>
        <v>3.3855341658970799E-2</v>
      </c>
      <c r="U931">
        <f>IF(ISERROR($I$931), 0, $I$931)</f>
        <v>-3.4441706145572404E-2</v>
      </c>
    </row>
    <row r="932" spans="1:21" x14ac:dyDescent="0.25">
      <c r="A932">
        <v>180</v>
      </c>
      <c r="B932">
        <v>2000</v>
      </c>
      <c r="C932" s="2">
        <v>0</v>
      </c>
      <c r="D932" s="6">
        <v>0.30052380000000001</v>
      </c>
      <c r="E932" s="6">
        <v>0.39022089999999998</v>
      </c>
      <c r="F932" s="6">
        <v>6.3519999999999993E-2</v>
      </c>
      <c r="G932" s="6">
        <v>0.29343380000000002</v>
      </c>
      <c r="H932" s="6">
        <v>0.39888410000000002</v>
      </c>
      <c r="I932">
        <f>$C$932*LN($T$932)+(1-$C$932)*LN(1-$T$932)</f>
        <v>-3.9841387102719304E-2</v>
      </c>
      <c r="Q932">
        <f>1/(1+EXP(-(0 + SUMPRODUCT($K$2:$O$2,$D$932:$H$932))))</f>
        <v>3.9058155164622181E-2</v>
      </c>
      <c r="S932">
        <f>EXP(-(0 + SUMPRODUCT($K$2:$O$2,$D$932:$H$932)))</f>
        <v>24.602847748061919</v>
      </c>
      <c r="T932">
        <f>1/(1+$S$932)</f>
        <v>3.9058155164622181E-2</v>
      </c>
      <c r="U932">
        <f>IF(ISERROR($I$932), 0, $I$932)</f>
        <v>-3.9841387102719304E-2</v>
      </c>
    </row>
    <row r="933" spans="1:21" x14ac:dyDescent="0.25">
      <c r="A933">
        <v>180</v>
      </c>
      <c r="B933">
        <v>2001</v>
      </c>
      <c r="C933" s="2">
        <v>0</v>
      </c>
      <c r="D933" s="6">
        <v>0.30678070000000002</v>
      </c>
      <c r="E933" s="6">
        <v>0.4060858</v>
      </c>
      <c r="F933" s="6">
        <v>6.49338E-2</v>
      </c>
      <c r="G933" s="6">
        <v>0.28815109999999999</v>
      </c>
      <c r="H933" s="6">
        <v>0.3989895</v>
      </c>
      <c r="I933">
        <f>$C$933*LN($T$933)+(1-$C$933)*LN(1-$T$933)</f>
        <v>-3.9416195620687995E-2</v>
      </c>
      <c r="Q933">
        <f>1/(1+EXP(-(0 + SUMPRODUCT($K$2:$O$2,$D$933:$H$933))))</f>
        <v>3.8649484001878967E-2</v>
      </c>
      <c r="S933">
        <f>EXP(-(0 + SUMPRODUCT($K$2:$O$2,$D$933:$H$933)))</f>
        <v>24.873566641960458</v>
      </c>
      <c r="T933">
        <f>1/(1+$S$933)</f>
        <v>3.8649484001878967E-2</v>
      </c>
      <c r="U933">
        <f>IF(ISERROR($I$933), 0, $I$933)</f>
        <v>-3.9416195620687995E-2</v>
      </c>
    </row>
    <row r="934" spans="1:21" x14ac:dyDescent="0.25">
      <c r="A934">
        <v>180</v>
      </c>
      <c r="B934">
        <v>2002</v>
      </c>
      <c r="C934" s="2">
        <v>0</v>
      </c>
      <c r="D934" s="6">
        <v>0.36592079999999999</v>
      </c>
      <c r="E934" s="6">
        <v>0.35496850000000002</v>
      </c>
      <c r="F934" s="6">
        <v>4.6835000000000002E-2</v>
      </c>
      <c r="G934" s="6">
        <v>0.30130699999999999</v>
      </c>
      <c r="H934" s="6">
        <v>0.40931020000000001</v>
      </c>
      <c r="I934">
        <f>$C$934*LN($T$934)+(1-$C$934)*LN(1-$T$934)</f>
        <v>-4.9869990747825693E-2</v>
      </c>
      <c r="Q934">
        <f>1/(1+EXP(-(0 + SUMPRODUCT($K$2:$O$2,$D$934:$H$934))))</f>
        <v>4.864689883377931E-2</v>
      </c>
      <c r="S934">
        <f>EXP(-(0 + SUMPRODUCT($K$2:$O$2,$D$934:$H$934)))</f>
        <v>19.556294932938716</v>
      </c>
      <c r="T934">
        <f>1/(1+$S$934)</f>
        <v>4.864689883377931E-2</v>
      </c>
      <c r="U934">
        <f>IF(ISERROR($I$934), 0, $I$934)</f>
        <v>-4.9869990747825693E-2</v>
      </c>
    </row>
    <row r="935" spans="1:21" x14ac:dyDescent="0.25">
      <c r="A935">
        <v>180</v>
      </c>
      <c r="B935">
        <v>2003</v>
      </c>
      <c r="C935" s="2">
        <v>0</v>
      </c>
      <c r="D935" s="6">
        <v>0.29106530000000003</v>
      </c>
      <c r="E935" s="6">
        <v>0.3647282</v>
      </c>
      <c r="F935" s="6">
        <v>4.9539100000000003E-2</v>
      </c>
      <c r="G935" s="6">
        <v>0.35486299999999998</v>
      </c>
      <c r="H935" s="6">
        <v>0.39997840000000001</v>
      </c>
      <c r="I935">
        <f>$C$935*LN($T$935)+(1-$C$935)*LN(1-$T$935)</f>
        <v>-3.8708715383859546E-2</v>
      </c>
      <c r="Q935">
        <f>1/(1+EXP(-(0 + SUMPRODUCT($K$2:$O$2,$D$935:$H$935))))</f>
        <v>3.7969106862834709E-2</v>
      </c>
      <c r="S935">
        <f>EXP(-(0 + SUMPRODUCT($K$2:$O$2,$D$935:$H$935)))</f>
        <v>25.337201020096412</v>
      </c>
      <c r="T935">
        <f>1/(1+$S$935)</f>
        <v>3.7969106862834709E-2</v>
      </c>
      <c r="U935">
        <f>IF(ISERROR($I$935), 0, $I$935)</f>
        <v>-3.8708715383859546E-2</v>
      </c>
    </row>
    <row r="936" spans="1:21" x14ac:dyDescent="0.25">
      <c r="A936">
        <v>180</v>
      </c>
      <c r="B936">
        <v>2004</v>
      </c>
      <c r="C936" s="2">
        <v>0</v>
      </c>
      <c r="D936" s="6">
        <v>0.24510390000000001</v>
      </c>
      <c r="E936" s="6">
        <v>0.43999490000000002</v>
      </c>
      <c r="F936" s="6">
        <v>4.0937899999999999E-2</v>
      </c>
      <c r="G936" s="6">
        <v>0.63899609999999996</v>
      </c>
      <c r="H936" s="6">
        <v>0.43954359999999998</v>
      </c>
      <c r="I936">
        <f>$C$936*LN($T$936)+(1-$C$936)*LN(1-$T$936)</f>
        <v>-1.2123668050213022E-2</v>
      </c>
      <c r="Q936">
        <f>1/(1+EXP(-(0 + SUMPRODUCT($K$2:$O$2,$D$936:$H$936))))</f>
        <v>1.2050472484902161E-2</v>
      </c>
      <c r="S936">
        <f>EXP(-(0 + SUMPRODUCT($K$2:$O$2,$D$936:$H$936)))</f>
        <v>81.984298022578244</v>
      </c>
      <c r="T936">
        <f>1/(1+$S$936)</f>
        <v>1.2050472484902161E-2</v>
      </c>
      <c r="U936">
        <f>IF(ISERROR($I$936), 0, $I$936)</f>
        <v>-1.2123668050213022E-2</v>
      </c>
    </row>
    <row r="937" spans="1:21" x14ac:dyDescent="0.25">
      <c r="A937">
        <v>181</v>
      </c>
      <c r="B937">
        <v>1998</v>
      </c>
      <c r="C937" s="2">
        <v>0</v>
      </c>
      <c r="D937" s="6">
        <v>7.8111100000000003E-2</v>
      </c>
      <c r="E937" s="6">
        <v>0.29714309999999999</v>
      </c>
      <c r="F937" s="6">
        <v>5.7395300000000003E-2</v>
      </c>
      <c r="G937" s="6">
        <v>2.3920360000000001</v>
      </c>
      <c r="H937" s="6">
        <v>0.17160339999999999</v>
      </c>
      <c r="I937">
        <f>$C$937*LN($T$937)+(1-$C$937)*LN(1-$T$937)</f>
        <v>-1.6644338854328997E-5</v>
      </c>
      <c r="Q937">
        <f>1/(1+EXP(-(0 + SUMPRODUCT($K$2:$O$2,$D$937:$H$937))))</f>
        <v>1.6644200338048883E-5</v>
      </c>
      <c r="S937">
        <f>EXP(-(0 + SUMPRODUCT($K$2:$O$2,$D$937:$H$937)))</f>
        <v>60079.987953142183</v>
      </c>
      <c r="T937">
        <f>1/(1+$S$937)</f>
        <v>1.6644200338048883E-5</v>
      </c>
      <c r="U937">
        <f>IF(ISERROR($I$937), 0, $I$937)</f>
        <v>-1.6644338854328997E-5</v>
      </c>
    </row>
    <row r="938" spans="1:21" x14ac:dyDescent="0.25">
      <c r="A938">
        <v>181</v>
      </c>
      <c r="B938">
        <v>1999</v>
      </c>
      <c r="C938" s="2">
        <v>0</v>
      </c>
      <c r="D938" s="6">
        <v>8.3175200000000005E-2</v>
      </c>
      <c r="E938" s="6">
        <v>0.31859799999999999</v>
      </c>
      <c r="F938" s="6">
        <v>3.4196499999999998E-2</v>
      </c>
      <c r="G938" s="6">
        <v>2.3900619999999999</v>
      </c>
      <c r="H938" s="6">
        <v>0.15448400000000001</v>
      </c>
      <c r="I938">
        <f>$C$938*LN($T$938)+(1-$C$938)*LN(1-$T$938)</f>
        <v>-2.3874901756326645E-5</v>
      </c>
      <c r="Q938">
        <f>1/(1+EXP(-(0 + SUMPRODUCT($K$2:$O$2,$D$938:$H$938))))</f>
        <v>2.3874616753132329E-5</v>
      </c>
      <c r="S938">
        <f>EXP(-(0 + SUMPRODUCT($K$2:$O$2,$D$938:$H$938)))</f>
        <v>41884.489109214745</v>
      </c>
      <c r="T938">
        <f>1/(1+$S$938)</f>
        <v>2.3874616753132329E-5</v>
      </c>
      <c r="U938">
        <f>IF(ISERROR($I$938), 0, $I$938)</f>
        <v>-2.3874901756326645E-5</v>
      </c>
    </row>
    <row r="939" spans="1:21" x14ac:dyDescent="0.25">
      <c r="A939">
        <v>181</v>
      </c>
      <c r="B939">
        <v>2000</v>
      </c>
      <c r="C939" s="2">
        <v>0</v>
      </c>
      <c r="D939" s="6">
        <v>6.9668499999999994E-2</v>
      </c>
      <c r="E939" s="6">
        <v>0.29867909999999998</v>
      </c>
      <c r="F939" s="6">
        <v>4.9718100000000001E-2</v>
      </c>
      <c r="G939" s="6">
        <v>3.8465699999999998</v>
      </c>
      <c r="H939" s="6">
        <v>0.18141930000000001</v>
      </c>
      <c r="I939">
        <f>$C$939*LN($T$939)+(1-$C$939)*LN(1-$T$939)</f>
        <v>-5.3460702073182286E-8</v>
      </c>
      <c r="Q939">
        <f>1/(1+EXP(-(0 + SUMPRODUCT($K$2:$O$2,$D$939:$H$939))))</f>
        <v>5.3460700597988031E-8</v>
      </c>
      <c r="S939">
        <f>EXP(-(0 + SUMPRODUCT($K$2:$O$2,$D$939:$H$939)))</f>
        <v>18705328.126151305</v>
      </c>
      <c r="T939">
        <f>1/(1+$S$939)</f>
        <v>5.3460700597988031E-8</v>
      </c>
      <c r="U939">
        <f>IF(ISERROR($I$939), 0, $I$939)</f>
        <v>-5.3460702073182286E-8</v>
      </c>
    </row>
    <row r="940" spans="1:21" x14ac:dyDescent="0.25">
      <c r="A940">
        <v>181</v>
      </c>
      <c r="B940">
        <v>2001</v>
      </c>
      <c r="C940" s="2">
        <v>0</v>
      </c>
      <c r="D940" s="6">
        <v>4.6353800000000001E-2</v>
      </c>
      <c r="E940" s="6">
        <v>0.313031</v>
      </c>
      <c r="F940" s="6">
        <v>3.9049599999999997E-2</v>
      </c>
      <c r="G940" s="6">
        <v>1.8865160000000001</v>
      </c>
      <c r="H940" s="6">
        <v>0.15697349999999999</v>
      </c>
      <c r="I940">
        <f>$C$940*LN($T$940)+(1-$C$940)*LN(1-$T$940)</f>
        <v>-1.6577069966318785E-4</v>
      </c>
      <c r="Q940">
        <f>1/(1+EXP(-(0 + SUMPRODUCT($K$2:$O$2,$D$940:$H$940))))</f>
        <v>1.6575696045996731E-4</v>
      </c>
      <c r="S940">
        <f>EXP(-(0 + SUMPRODUCT($K$2:$O$2,$D$940:$H$940)))</f>
        <v>6031.9291586009404</v>
      </c>
      <c r="T940">
        <f>1/(1+$S$940)</f>
        <v>1.6575696045996731E-4</v>
      </c>
      <c r="U940">
        <f>IF(ISERROR($I$940), 0, $I$940)</f>
        <v>-1.6577069966318785E-4</v>
      </c>
    </row>
    <row r="941" spans="1:21" x14ac:dyDescent="0.25">
      <c r="A941">
        <v>181</v>
      </c>
      <c r="B941">
        <v>2002</v>
      </c>
      <c r="C941" s="2">
        <v>0</v>
      </c>
      <c r="D941" s="6">
        <v>3.04946E-2</v>
      </c>
      <c r="E941" s="6">
        <v>0.28627649999999999</v>
      </c>
      <c r="F941" s="6">
        <v>4.1528599999999999E-2</v>
      </c>
      <c r="G941" s="6">
        <v>1.182623</v>
      </c>
      <c r="H941" s="6">
        <v>0.16836570000000001</v>
      </c>
      <c r="I941">
        <f>$C$941*LN($T$941)+(1-$C$941)*LN(1-$T$941)</f>
        <v>-2.6621926159375022E-3</v>
      </c>
      <c r="Q941">
        <f>1/(1+EXP(-(0 + SUMPRODUCT($K$2:$O$2,$D$941:$H$941))))</f>
        <v>2.6586521236963089E-3</v>
      </c>
      <c r="S941">
        <f>EXP(-(0 + SUMPRODUCT($K$2:$O$2,$D$941:$H$941)))</f>
        <v>375.13044259799801</v>
      </c>
      <c r="T941">
        <f>1/(1+$S$941)</f>
        <v>2.6586521236963089E-3</v>
      </c>
      <c r="U941">
        <f>IF(ISERROR($I$941), 0, $I$941)</f>
        <v>-2.6621926159375022E-3</v>
      </c>
    </row>
    <row r="942" spans="1:21" x14ac:dyDescent="0.25">
      <c r="A942">
        <v>181</v>
      </c>
      <c r="B942">
        <v>2003</v>
      </c>
      <c r="C942" s="2">
        <v>0</v>
      </c>
      <c r="D942" s="6">
        <v>1.76995E-2</v>
      </c>
      <c r="E942" s="6">
        <v>0.29011229999999999</v>
      </c>
      <c r="F942" s="6">
        <v>3.5906399999999998E-2</v>
      </c>
      <c r="G942" s="6">
        <v>1.598832</v>
      </c>
      <c r="H942" s="6">
        <v>0.15194460000000001</v>
      </c>
      <c r="I942">
        <f>$C$942*LN($T$942)+(1-$C$942)*LN(1-$T$942)</f>
        <v>-5.6159091280500242E-4</v>
      </c>
      <c r="Q942">
        <f>1/(1+EXP(-(0 + SUMPRODUCT($K$2:$O$2,$D$942:$H$942))))</f>
        <v>5.6143325014371148E-4</v>
      </c>
      <c r="S942">
        <f>EXP(-(0 + SUMPRODUCT($K$2:$O$2,$D$942:$H$942)))</f>
        <v>1780.155640040962</v>
      </c>
      <c r="T942">
        <f>1/(1+$S$942)</f>
        <v>5.6143325014371148E-4</v>
      </c>
      <c r="U942">
        <f>IF(ISERROR($I$942), 0, $I$942)</f>
        <v>-5.6159091280500242E-4</v>
      </c>
    </row>
    <row r="943" spans="1:21" x14ac:dyDescent="0.25">
      <c r="A943">
        <v>181</v>
      </c>
      <c r="B943">
        <v>2004</v>
      </c>
      <c r="C943" s="2">
        <v>0</v>
      </c>
      <c r="D943" s="6">
        <v>-1.05367E-2</v>
      </c>
      <c r="E943" s="6">
        <v>0.32351059999999998</v>
      </c>
      <c r="F943" s="6">
        <v>5.1129099999999997E-2</v>
      </c>
      <c r="G943" s="6">
        <v>1.690272</v>
      </c>
      <c r="H943" s="6">
        <v>0.16347700000000001</v>
      </c>
      <c r="I943">
        <f>$C$943*LN($T$943)+(1-$C$943)*LN(1-$T$943)</f>
        <v>-2.9506323879442133E-4</v>
      </c>
      <c r="Q943">
        <f>1/(1+EXP(-(0 + SUMPRODUCT($K$2:$O$2,$D$943:$H$943))))</f>
        <v>2.9501971191813527E-4</v>
      </c>
      <c r="S943">
        <f>EXP(-(0 + SUMPRODUCT($K$2:$O$2,$D$943:$H$943)))</f>
        <v>3388.6040149259211</v>
      </c>
      <c r="T943">
        <f>1/(1+$S$943)</f>
        <v>2.9501971191813527E-4</v>
      </c>
      <c r="U943">
        <f>IF(ISERROR($I$943), 0, $I$943)</f>
        <v>-2.9506323879442133E-4</v>
      </c>
    </row>
    <row r="944" spans="1:21" x14ac:dyDescent="0.25">
      <c r="A944">
        <v>182</v>
      </c>
      <c r="B944">
        <v>1999</v>
      </c>
      <c r="C944" s="2">
        <v>0</v>
      </c>
      <c r="D944" s="6">
        <v>0.17089070000000001</v>
      </c>
      <c r="E944" s="6">
        <v>2.2319700000000001E-2</v>
      </c>
      <c r="F944" s="6">
        <v>5.1394799999999997E-2</v>
      </c>
      <c r="G944" s="6">
        <v>0.31809399999999999</v>
      </c>
      <c r="H944" s="6">
        <v>0.39396219999999998</v>
      </c>
      <c r="I944">
        <f>$C$944*LN($T$944)+(1-$C$944)*LN(1-$T$944)</f>
        <v>-5.6566872660129039E-2</v>
      </c>
      <c r="Q944">
        <f>1/(1+EXP(-(0 + SUMPRODUCT($K$2:$O$2,$D$944:$H$944))))</f>
        <v>5.4996712501570975E-2</v>
      </c>
      <c r="S944">
        <f>EXP(-(0 + SUMPRODUCT($K$2:$O$2,$D$944:$H$944)))</f>
        <v>17.182905023121794</v>
      </c>
      <c r="T944">
        <f>1/(1+$S$944)</f>
        <v>5.4996712501570975E-2</v>
      </c>
      <c r="U944">
        <f>IF(ISERROR($I$944), 0, $I$944)</f>
        <v>-5.6566872660129039E-2</v>
      </c>
    </row>
    <row r="945" spans="1:21" x14ac:dyDescent="0.25">
      <c r="A945">
        <v>182</v>
      </c>
      <c r="B945">
        <v>2000</v>
      </c>
      <c r="C945" s="2">
        <v>0</v>
      </c>
      <c r="D945" s="6">
        <v>0.17799519999999999</v>
      </c>
      <c r="E945" s="6">
        <v>-3.8885999999999999E-3</v>
      </c>
      <c r="F945" s="6">
        <v>1.8722800000000001E-2</v>
      </c>
      <c r="G945" s="6">
        <v>0.1049134</v>
      </c>
      <c r="H945" s="6">
        <v>0.34922170000000002</v>
      </c>
      <c r="I945">
        <f>$C$945*LN($T$945)+(1-$C$945)*LN(1-$T$945)</f>
        <v>-0.22011364316761747</v>
      </c>
      <c r="Q945">
        <f>1/(1+EXP(-(0 + SUMPRODUCT($K$2:$O$2,$D$945:$H$945))))</f>
        <v>0.19757239763381815</v>
      </c>
      <c r="S945">
        <f>EXP(-(0 + SUMPRODUCT($K$2:$O$2,$D$945:$H$945)))</f>
        <v>4.0614357672239514</v>
      </c>
      <c r="T945">
        <f>1/(1+$S$945)</f>
        <v>0.19757239763381815</v>
      </c>
      <c r="U945">
        <f>IF(ISERROR($I$945), 0, $I$945)</f>
        <v>-0.22011364316761747</v>
      </c>
    </row>
    <row r="946" spans="1:21" x14ac:dyDescent="0.25">
      <c r="A946">
        <v>182</v>
      </c>
      <c r="B946">
        <v>2001</v>
      </c>
      <c r="C946" s="2">
        <v>0</v>
      </c>
      <c r="D946" s="6">
        <v>0.1090745</v>
      </c>
      <c r="E946" s="6">
        <v>-2.02314E-2</v>
      </c>
      <c r="F946" s="6">
        <v>4.8581199999999998E-2</v>
      </c>
      <c r="G946" s="6">
        <v>0.21891279999999999</v>
      </c>
      <c r="H946" s="6">
        <v>0.35714240000000003</v>
      </c>
      <c r="I946">
        <f>$C$946*LN($T$946)+(1-$C$946)*LN(1-$T$946)</f>
        <v>-9.5007383950037827E-2</v>
      </c>
      <c r="Q946">
        <f>1/(1+EXP(-(0 + SUMPRODUCT($K$2:$O$2,$D$946:$H$946))))</f>
        <v>9.0633780271291792E-2</v>
      </c>
      <c r="S946">
        <f>EXP(-(0 + SUMPRODUCT($K$2:$O$2,$D$946:$H$946)))</f>
        <v>10.033413778027635</v>
      </c>
      <c r="T946">
        <f>1/(1+$S$946)</f>
        <v>9.0633780271291792E-2</v>
      </c>
      <c r="U946">
        <f>IF(ISERROR($I$946), 0, $I$946)</f>
        <v>-9.5007383950037827E-2</v>
      </c>
    </row>
    <row r="947" spans="1:21" x14ac:dyDescent="0.25">
      <c r="A947">
        <v>182</v>
      </c>
      <c r="B947">
        <v>2002</v>
      </c>
      <c r="C947" s="2">
        <v>0</v>
      </c>
      <c r="D947" s="6">
        <v>0.18466199999999999</v>
      </c>
      <c r="E947" s="6">
        <v>1.31871E-2</v>
      </c>
      <c r="F947" s="6">
        <v>3.8701100000000002E-2</v>
      </c>
      <c r="G947" s="6">
        <v>0.1658173</v>
      </c>
      <c r="H947" s="6">
        <v>0.1650877</v>
      </c>
      <c r="I947">
        <f>$C$947*LN($T$947)+(1-$C$947)*LN(1-$T$947)</f>
        <v>-0.1935566450203125</v>
      </c>
      <c r="Q947">
        <f>1/(1+EXP(-(0 + SUMPRODUCT($K$2:$O$2,$D$947:$H$947))))</f>
        <v>0.17597684193544508</v>
      </c>
      <c r="S947">
        <f>EXP(-(0 + SUMPRODUCT($K$2:$O$2,$D$947:$H$947)))</f>
        <v>4.6825658933397474</v>
      </c>
      <c r="T947">
        <f>1/(1+$S$947)</f>
        <v>0.17597684193544508</v>
      </c>
      <c r="U947">
        <f>IF(ISERROR($I$947), 0, $I$947)</f>
        <v>-0.1935566450203125</v>
      </c>
    </row>
    <row r="948" spans="1:21" x14ac:dyDescent="0.25">
      <c r="A948">
        <v>182</v>
      </c>
      <c r="B948">
        <v>2003</v>
      </c>
      <c r="C948" s="2">
        <v>0</v>
      </c>
      <c r="D948" s="6">
        <v>0.2498669</v>
      </c>
      <c r="E948" s="6">
        <v>-7.92992E-2</v>
      </c>
      <c r="F948" s="6">
        <v>5.1992400000000001E-2</v>
      </c>
      <c r="G948" s="6">
        <v>0.62251299999999998</v>
      </c>
      <c r="H948" s="6">
        <v>0.28961550000000003</v>
      </c>
      <c r="I948">
        <f>$C$948*LN($T$948)+(1-$C$948)*LN(1-$T$948)</f>
        <v>-2.3430333434360247E-2</v>
      </c>
      <c r="Q948">
        <f>1/(1+EXP(-(0 + SUMPRODUCT($K$2:$O$2,$D$948:$H$948))))</f>
        <v>2.3157974472527404E-2</v>
      </c>
      <c r="S948">
        <f>EXP(-(0 + SUMPRODUCT($K$2:$O$2,$D$948:$H$948)))</f>
        <v>42.18166950163593</v>
      </c>
      <c r="T948">
        <f>1/(1+$S$948)</f>
        <v>2.3157974472527404E-2</v>
      </c>
      <c r="U948">
        <f>IF(ISERROR($I$948), 0, $I$948)</f>
        <v>-2.3430333434360247E-2</v>
      </c>
    </row>
    <row r="949" spans="1:21" x14ac:dyDescent="0.25">
      <c r="A949">
        <v>182</v>
      </c>
      <c r="B949">
        <v>2004</v>
      </c>
      <c r="C949" s="2">
        <v>0</v>
      </c>
      <c r="D949" s="6">
        <v>0.26665830000000001</v>
      </c>
      <c r="E949" s="6">
        <v>-1.3768499999999999E-2</v>
      </c>
      <c r="F949" s="6">
        <v>7.3105299999999998E-2</v>
      </c>
      <c r="G949" s="6">
        <v>1.4375599999999999</v>
      </c>
      <c r="H949" s="6">
        <v>0.3612244</v>
      </c>
      <c r="I949">
        <f>$C$949*LN($T$949)+(1-$C$949)*LN(1-$T$949)</f>
        <v>-5.447756700518694E-4</v>
      </c>
      <c r="Q949">
        <f>1/(1+EXP(-(0 + SUMPRODUCT($K$2:$O$2,$D$949:$H$949))))</f>
        <v>5.4462730672938267E-4</v>
      </c>
      <c r="S949">
        <f>EXP(-(0 + SUMPRODUCT($K$2:$O$2,$D$949:$H$949)))</f>
        <v>1835.1179978382636</v>
      </c>
      <c r="T949">
        <f>1/(1+$S$949)</f>
        <v>5.4462730672938267E-4</v>
      </c>
      <c r="U949">
        <f>IF(ISERROR($I$949), 0, $I$949)</f>
        <v>-5.447756700518694E-4</v>
      </c>
    </row>
    <row r="950" spans="1:21" x14ac:dyDescent="0.25">
      <c r="A950">
        <v>183</v>
      </c>
      <c r="B950">
        <v>2000</v>
      </c>
      <c r="C950" s="2">
        <v>0</v>
      </c>
      <c r="D950" s="6">
        <v>0.29264689999999999</v>
      </c>
      <c r="E950" s="6">
        <v>0.2134847</v>
      </c>
      <c r="F950" s="6">
        <v>9.3031000000000003E-2</v>
      </c>
      <c r="G950" s="6">
        <v>4.5558779999999999</v>
      </c>
      <c r="H950" s="6">
        <v>0.67302660000000003</v>
      </c>
      <c r="I950">
        <f>$C$950*LN($T$950)+(1-$C$950)*LN(1-$T$950)</f>
        <v>-6.5243255264102896E-10</v>
      </c>
      <c r="Q950">
        <f>1/(1+EXP(-(0 + SUMPRODUCT($K$2:$O$2,$D$950:$H$950))))</f>
        <v>6.5243254963715524E-10</v>
      </c>
      <c r="S950">
        <f>EXP(-(0 + SUMPRODUCT($K$2:$O$2,$D$950:$H$950)))</f>
        <v>1532725490.0199399</v>
      </c>
      <c r="T950">
        <f>1/(1+$S$950)</f>
        <v>6.5243254963715524E-10</v>
      </c>
      <c r="U950">
        <f>IF(ISERROR($I$950), 0, $I$950)</f>
        <v>-6.5243255264102896E-10</v>
      </c>
    </row>
    <row r="951" spans="1:21" x14ac:dyDescent="0.25">
      <c r="A951">
        <v>183</v>
      </c>
      <c r="B951">
        <v>2001</v>
      </c>
      <c r="C951" s="2">
        <v>0</v>
      </c>
      <c r="D951" s="6">
        <v>0.19922329999999999</v>
      </c>
      <c r="E951" s="6">
        <v>0.2698257</v>
      </c>
      <c r="F951" s="6">
        <v>9.0940900000000005E-2</v>
      </c>
      <c r="G951" s="6">
        <v>3.514659</v>
      </c>
      <c r="H951" s="6">
        <v>0.64189110000000005</v>
      </c>
      <c r="I951">
        <f>$C$951*LN($T$951)+(1-$C$951)*LN(1-$T$951)</f>
        <v>-4.3474529255678122E-8</v>
      </c>
      <c r="Q951">
        <f>1/(1+EXP(-(0 + SUMPRODUCT($K$2:$O$2,$D$951:$H$951))))</f>
        <v>4.3474528320733002E-8</v>
      </c>
      <c r="S951">
        <f>EXP(-(0 + SUMPRODUCT($K$2:$O$2,$D$951:$H$951)))</f>
        <v>23001973.687856477</v>
      </c>
      <c r="T951">
        <f>1/(1+$S$951)</f>
        <v>4.3474528320733002E-8</v>
      </c>
      <c r="U951">
        <f>IF(ISERROR($I$951), 0, $I$951)</f>
        <v>-4.3474529255678122E-8</v>
      </c>
    </row>
    <row r="952" spans="1:21" x14ac:dyDescent="0.25">
      <c r="A952">
        <v>183</v>
      </c>
      <c r="B952">
        <v>2002</v>
      </c>
      <c r="C952" s="2">
        <v>0</v>
      </c>
      <c r="D952" s="6">
        <v>0.3021761</v>
      </c>
      <c r="E952" s="6">
        <v>0.37813999999999998</v>
      </c>
      <c r="F952" s="6">
        <v>0.114907</v>
      </c>
      <c r="G952" s="6">
        <v>3.6211519999999999</v>
      </c>
      <c r="H952" s="6">
        <v>0.77426689999999998</v>
      </c>
      <c r="I952">
        <f>$C$952*LN($T$952)+(1-$C$952)*LN(1-$T$952)</f>
        <v>-1.4150313021517244E-8</v>
      </c>
      <c r="Q952">
        <f>1/(1+EXP(-(0 + SUMPRODUCT($K$2:$O$2,$D$952:$H$952))))</f>
        <v>1.4150312932233304E-8</v>
      </c>
      <c r="S952">
        <f>EXP(-(0 + SUMPRODUCT($K$2:$O$2,$D$952:$H$952)))</f>
        <v>70669814.204021275</v>
      </c>
      <c r="T952">
        <f>1/(1+$S$952)</f>
        <v>1.4150312932233304E-8</v>
      </c>
      <c r="U952">
        <f>IF(ISERROR($I$952), 0, $I$952)</f>
        <v>-1.4150313021517244E-8</v>
      </c>
    </row>
    <row r="953" spans="1:21" x14ac:dyDescent="0.25">
      <c r="A953">
        <v>183</v>
      </c>
      <c r="B953">
        <v>2003</v>
      </c>
      <c r="C953" s="2">
        <v>0</v>
      </c>
      <c r="D953" s="6">
        <v>0.37238009999999999</v>
      </c>
      <c r="E953" s="6">
        <v>0.40581499999999998</v>
      </c>
      <c r="F953" s="6">
        <v>0.11001030000000001</v>
      </c>
      <c r="G953" s="6">
        <v>6.9991539999999999</v>
      </c>
      <c r="H953" s="6">
        <v>0.77446959999999998</v>
      </c>
      <c r="I953">
        <f>$C$953*LN($T$953)+(1-$C$953)*LN(1-$T$953)</f>
        <v>-2.0095036745715535E-14</v>
      </c>
      <c r="Q953">
        <f>1/(1+EXP(-(0 + SUMPRODUCT($K$2:$O$2,$D$953:$H$953))))</f>
        <v>2.0048302203216899E-14</v>
      </c>
      <c r="S953">
        <f>EXP(-(0 + SUMPRODUCT($K$2:$O$2,$D$953:$H$953)))</f>
        <v>49879535427170.609</v>
      </c>
      <c r="T953">
        <f>1/(1+$S$953)</f>
        <v>2.0048302203216899E-14</v>
      </c>
      <c r="U953">
        <f>IF(ISERROR($I$953), 0, $I$953)</f>
        <v>-2.0095036745715535E-14</v>
      </c>
    </row>
    <row r="954" spans="1:21" x14ac:dyDescent="0.25">
      <c r="A954">
        <v>183</v>
      </c>
      <c r="B954">
        <v>2004</v>
      </c>
      <c r="C954" s="2">
        <v>0</v>
      </c>
      <c r="D954" s="6">
        <v>0.34244279999999999</v>
      </c>
      <c r="E954" s="6">
        <v>0.41325250000000002</v>
      </c>
      <c r="F954" s="6">
        <v>0.10945870000000001</v>
      </c>
      <c r="G954" s="6">
        <v>5.7659539999999998</v>
      </c>
      <c r="H954" s="6">
        <v>0.79892099999999999</v>
      </c>
      <c r="I954">
        <f>$C$954*LN($T$954)+(1-$C$954)*LN(1-$T$954)</f>
        <v>-2.6417756870990497E-12</v>
      </c>
      <c r="Q954">
        <f>1/(1+EXP(-(0 + SUMPRODUCT($K$2:$O$2,$D$954:$H$954))))</f>
        <v>2.6417235199138714E-12</v>
      </c>
      <c r="S954">
        <f>EXP(-(0 + SUMPRODUCT($K$2:$O$2,$D$954:$H$954)))</f>
        <v>378540749044.76056</v>
      </c>
      <c r="T954">
        <f>1/(1+$S$954)</f>
        <v>2.6417235199138714E-12</v>
      </c>
      <c r="U954">
        <f>IF(ISERROR($I$954), 0, $I$954)</f>
        <v>-2.6417756870990497E-12</v>
      </c>
    </row>
    <row r="955" spans="1:21" x14ac:dyDescent="0.25">
      <c r="A955">
        <v>184</v>
      </c>
      <c r="B955">
        <v>1999</v>
      </c>
      <c r="C955" s="2">
        <v>0</v>
      </c>
      <c r="D955" s="6">
        <v>-1.35269E-2</v>
      </c>
      <c r="E955" s="6">
        <v>0.106572</v>
      </c>
      <c r="F955" s="6">
        <v>3.60329E-2</v>
      </c>
      <c r="G955" s="6">
        <v>0.63585570000000002</v>
      </c>
      <c r="H955" s="6">
        <v>0.10310329999999999</v>
      </c>
      <c r="I955">
        <f>$C$955*LN($T$955)+(1-$C$955)*LN(1-$T$955)</f>
        <v>-3.353162425192735E-2</v>
      </c>
      <c r="Q955">
        <f>1/(1+EXP(-(0 + SUMPRODUCT($K$2:$O$2,$D$955:$H$955))))</f>
        <v>3.2975670673169977E-2</v>
      </c>
      <c r="S955">
        <f>EXP(-(0 + SUMPRODUCT($K$2:$O$2,$D$955:$H$955)))</f>
        <v>29.325387765763647</v>
      </c>
      <c r="T955">
        <f>1/(1+$S$955)</f>
        <v>3.2975670673169977E-2</v>
      </c>
      <c r="U955">
        <f>IF(ISERROR($I$955), 0, $I$955)</f>
        <v>-3.353162425192735E-2</v>
      </c>
    </row>
    <row r="956" spans="1:21" x14ac:dyDescent="0.25">
      <c r="A956">
        <v>184</v>
      </c>
      <c r="B956">
        <v>2000</v>
      </c>
      <c r="C956" s="2">
        <v>0</v>
      </c>
      <c r="D956" s="6">
        <v>-1.73892E-2</v>
      </c>
      <c r="E956" s="6">
        <v>5.4227900000000002E-2</v>
      </c>
      <c r="F956" s="6">
        <v>3.19493E-2</v>
      </c>
      <c r="G956" s="6">
        <v>0.75273869999999998</v>
      </c>
      <c r="H956" s="6">
        <v>0.12157999999999999</v>
      </c>
      <c r="I956">
        <f>$C$956*LN($T$956)+(1-$C$956)*LN(1-$T$956)</f>
        <v>-2.2434282198521952E-2</v>
      </c>
      <c r="Q956">
        <f>1/(1+EXP(-(0 + SUMPRODUCT($K$2:$O$2,$D$956:$H$956))))</f>
        <v>2.218450503354619E-2</v>
      </c>
      <c r="S956">
        <f>EXP(-(0 + SUMPRODUCT($K$2:$O$2,$D$956:$H$956)))</f>
        <v>44.076507160644553</v>
      </c>
      <c r="T956">
        <f>1/(1+$S$956)</f>
        <v>2.218450503354619E-2</v>
      </c>
      <c r="U956">
        <f>IF(ISERROR($I$956), 0, $I$956)</f>
        <v>-2.2434282198521952E-2</v>
      </c>
    </row>
    <row r="957" spans="1:21" x14ac:dyDescent="0.25">
      <c r="A957">
        <v>184</v>
      </c>
      <c r="B957">
        <v>2001</v>
      </c>
      <c r="C957" s="2">
        <v>0</v>
      </c>
      <c r="D957" s="6">
        <v>-4.2668600000000001E-2</v>
      </c>
      <c r="E957" s="6">
        <v>6.9839399999999996E-2</v>
      </c>
      <c r="F957" s="6">
        <v>2.3472E-2</v>
      </c>
      <c r="G957" s="6">
        <v>0.64941150000000003</v>
      </c>
      <c r="H957" s="6">
        <v>8.3253900000000006E-2</v>
      </c>
      <c r="I957">
        <f>$C$957*LN($T$957)+(1-$C$957)*LN(1-$T$957)</f>
        <v>-4.0492229234507425E-2</v>
      </c>
      <c r="Q957">
        <f>1/(1+EXP(-(0 + SUMPRODUCT($K$2:$O$2,$D$957:$H$957))))</f>
        <v>3.9683373122275087E-2</v>
      </c>
      <c r="S957">
        <f>EXP(-(0 + SUMPRODUCT($K$2:$O$2,$D$957:$H$957)))</f>
        <v>24.199470743546232</v>
      </c>
      <c r="T957">
        <f>1/(1+$S$957)</f>
        <v>3.9683373122275087E-2</v>
      </c>
      <c r="U957">
        <f>IF(ISERROR($I$957), 0, $I$957)</f>
        <v>-4.0492229234507425E-2</v>
      </c>
    </row>
    <row r="958" spans="1:21" x14ac:dyDescent="0.25">
      <c r="A958">
        <v>184</v>
      </c>
      <c r="B958">
        <v>2002</v>
      </c>
      <c r="C958" s="2">
        <v>0</v>
      </c>
      <c r="D958" s="6">
        <v>-3.5157000000000001E-3</v>
      </c>
      <c r="E958" s="6">
        <v>6.0515399999999997E-2</v>
      </c>
      <c r="F958" s="6">
        <v>4.83344E-2</v>
      </c>
      <c r="G958" s="6">
        <v>0.63019420000000004</v>
      </c>
      <c r="H958" s="6">
        <v>0.11381819999999999</v>
      </c>
      <c r="I958">
        <f>$C$958*LN($T$958)+(1-$C$958)*LN(1-$T$958)</f>
        <v>-2.9322697930329409E-2</v>
      </c>
      <c r="Q958">
        <f>1/(1+EXP(-(0 + SUMPRODUCT($K$2:$O$2,$D$958:$H$958))))</f>
        <v>2.8896959042687718E-2</v>
      </c>
      <c r="S958">
        <f>EXP(-(0 + SUMPRODUCT($K$2:$O$2,$D$958:$H$958)))</f>
        <v>33.60571745707778</v>
      </c>
      <c r="T958">
        <f>1/(1+$S$958)</f>
        <v>2.8896959042687718E-2</v>
      </c>
      <c r="U958">
        <f>IF(ISERROR($I$958), 0, $I$958)</f>
        <v>-2.9322697930329409E-2</v>
      </c>
    </row>
    <row r="959" spans="1:21" x14ac:dyDescent="0.25">
      <c r="A959">
        <v>184</v>
      </c>
      <c r="B959">
        <v>2003</v>
      </c>
      <c r="C959" s="2">
        <v>0</v>
      </c>
      <c r="D959" s="6">
        <v>-6.6148999999999999E-3</v>
      </c>
      <c r="E959" s="6">
        <v>4.0571599999999999E-2</v>
      </c>
      <c r="F959" s="6">
        <v>4.5836500000000002E-2</v>
      </c>
      <c r="G959" s="6">
        <v>0.66391520000000004</v>
      </c>
      <c r="H959" s="6">
        <v>0.1022306</v>
      </c>
      <c r="I959">
        <f>$C$959*LN($T$959)+(1-$C$959)*LN(1-$T$959)</f>
        <v>-2.7683395121845589E-2</v>
      </c>
      <c r="Q959">
        <f>1/(1+EXP(-(0 + SUMPRODUCT($K$2:$O$2,$D$959:$H$959))))</f>
        <v>2.7303721557771544E-2</v>
      </c>
      <c r="S959">
        <f>EXP(-(0 + SUMPRODUCT($K$2:$O$2,$D$959:$H$959)))</f>
        <v>35.625043874847414</v>
      </c>
      <c r="T959">
        <f>1/(1+$S$959)</f>
        <v>2.7303721557771544E-2</v>
      </c>
      <c r="U959">
        <f>IF(ISERROR($I$959), 0, $I$959)</f>
        <v>-2.7683395121845589E-2</v>
      </c>
    </row>
    <row r="960" spans="1:21" x14ac:dyDescent="0.25">
      <c r="A960">
        <v>184</v>
      </c>
      <c r="B960">
        <v>2004</v>
      </c>
      <c r="C960" s="2">
        <v>0</v>
      </c>
      <c r="D960" s="6">
        <v>1.5547099999999999E-2</v>
      </c>
      <c r="E960" s="6">
        <v>3.1401100000000001E-2</v>
      </c>
      <c r="F960" s="6">
        <v>2.9863600000000001E-2</v>
      </c>
      <c r="G960" s="6">
        <v>0.69614989999999999</v>
      </c>
      <c r="H960" s="6">
        <v>0.11484800000000001</v>
      </c>
      <c r="I960">
        <f>$C$960*LN($T$960)+(1-$C$960)*LN(1-$T$960)</f>
        <v>-3.01050043089593E-2</v>
      </c>
      <c r="Q960">
        <f>1/(1+EXP(-(0 + SUMPRODUCT($K$2:$O$2,$D$960:$H$960))))</f>
        <v>2.9656362064291855E-2</v>
      </c>
      <c r="S960">
        <f>EXP(-(0 + SUMPRODUCT($K$2:$O$2,$D$960:$H$960)))</f>
        <v>32.71957753388989</v>
      </c>
      <c r="T960">
        <f>1/(1+$S$960)</f>
        <v>2.9656362064291855E-2</v>
      </c>
      <c r="U960">
        <f>IF(ISERROR($I$960), 0, $I$960)</f>
        <v>-3.01050043089593E-2</v>
      </c>
    </row>
    <row r="961" spans="1:21" x14ac:dyDescent="0.25">
      <c r="A961">
        <v>185</v>
      </c>
      <c r="B961">
        <v>1999</v>
      </c>
      <c r="C961" s="2">
        <v>0</v>
      </c>
      <c r="D961" s="6">
        <v>0.1020259</v>
      </c>
      <c r="E961" s="6">
        <v>0.1574757</v>
      </c>
      <c r="F961" s="6">
        <v>6.2531799999999998E-2</v>
      </c>
      <c r="G961" s="6">
        <v>1.433516</v>
      </c>
      <c r="H961" s="6">
        <v>0.2352998</v>
      </c>
      <c r="I961">
        <f>$C$961*LN($T$961)+(1-$C$961)*LN(1-$T$961)</f>
        <v>-7.065734006392935E-4</v>
      </c>
      <c r="Q961">
        <f>1/(1+EXP(-(0 + SUMPRODUCT($K$2:$O$2,$D$961:$H$961))))</f>
        <v>7.0632383643603113E-4</v>
      </c>
      <c r="S961">
        <f>EXP(-(0 + SUMPRODUCT($K$2:$O$2,$D$961:$H$961)))</f>
        <v>1414.7811876288929</v>
      </c>
      <c r="T961">
        <f>1/(1+$S$961)</f>
        <v>7.0632383643603113E-4</v>
      </c>
      <c r="U961">
        <f>IF(ISERROR($I$961), 0, $I$961)</f>
        <v>-7.065734006392935E-4</v>
      </c>
    </row>
    <row r="962" spans="1:21" x14ac:dyDescent="0.25">
      <c r="A962">
        <v>185</v>
      </c>
      <c r="B962">
        <v>2000</v>
      </c>
      <c r="C962" s="2">
        <v>0</v>
      </c>
      <c r="D962" s="6">
        <v>0.12791259999999999</v>
      </c>
      <c r="E962" s="6">
        <v>0.1687815</v>
      </c>
      <c r="F962" s="6">
        <v>5.0957700000000002E-2</v>
      </c>
      <c r="G962" s="6">
        <v>1.0835159999999999</v>
      </c>
      <c r="H962" s="6">
        <v>0.23181160000000001</v>
      </c>
      <c r="I962">
        <f>$C$962*LN($T$962)+(1-$C$962)*LN(1-$T$962)</f>
        <v>-3.3988012810011264E-3</v>
      </c>
      <c r="Q962">
        <f>1/(1+EXP(-(0 + SUMPRODUCT($K$2:$O$2,$D$962:$H$962))))</f>
        <v>3.3930318941112767E-3</v>
      </c>
      <c r="S962">
        <f>EXP(-(0 + SUMPRODUCT($K$2:$O$2,$D$962:$H$962)))</f>
        <v>293.72166227954835</v>
      </c>
      <c r="T962">
        <f>1/(1+$S$962)</f>
        <v>3.3930318941112767E-3</v>
      </c>
      <c r="U962">
        <f>IF(ISERROR($I$962), 0, $I$962)</f>
        <v>-3.3988012810011264E-3</v>
      </c>
    </row>
    <row r="963" spans="1:21" x14ac:dyDescent="0.25">
      <c r="A963">
        <v>185</v>
      </c>
      <c r="B963">
        <v>2001</v>
      </c>
      <c r="C963" s="2">
        <v>0</v>
      </c>
      <c r="D963" s="6">
        <v>7.3769899999999999E-2</v>
      </c>
      <c r="E963" s="6">
        <v>0.12621979999999999</v>
      </c>
      <c r="F963" s="6">
        <v>5.2153100000000001E-2</v>
      </c>
      <c r="G963" s="6">
        <v>0.81532260000000001</v>
      </c>
      <c r="H963" s="6">
        <v>0.2136557</v>
      </c>
      <c r="I963">
        <f>$C$963*LN($T$963)+(1-$C$963)*LN(1-$T$963)</f>
        <v>-1.0368641101831198E-2</v>
      </c>
      <c r="Q963">
        <f>1/(1+EXP(-(0 + SUMPRODUCT($K$2:$O$2,$D$963:$H$963))))</f>
        <v>1.0315072048642876E-2</v>
      </c>
      <c r="S963">
        <f>EXP(-(0 + SUMPRODUCT($K$2:$O$2,$D$963:$H$963)))</f>
        <v>95.945517712749961</v>
      </c>
      <c r="T963">
        <f>1/(1+$S$963)</f>
        <v>1.0315072048642876E-2</v>
      </c>
      <c r="U963">
        <f>IF(ISERROR($I$963), 0, $I$963)</f>
        <v>-1.0368641101831198E-2</v>
      </c>
    </row>
    <row r="964" spans="1:21" x14ac:dyDescent="0.25">
      <c r="A964">
        <v>185</v>
      </c>
      <c r="B964">
        <v>2002</v>
      </c>
      <c r="C964" s="2">
        <v>0</v>
      </c>
      <c r="D964" s="6">
        <v>9.2845999999999998E-2</v>
      </c>
      <c r="E964" s="6">
        <v>0.14695079999999999</v>
      </c>
      <c r="F964" s="6">
        <v>5.65113E-2</v>
      </c>
      <c r="G964" s="6">
        <v>0.84997730000000005</v>
      </c>
      <c r="H964" s="6">
        <v>0.2243608</v>
      </c>
      <c r="I964">
        <f>$C$964*LN($T$964)+(1-$C$964)*LN(1-$T$964)</f>
        <v>-8.1891296326655795E-3</v>
      </c>
      <c r="Q964">
        <f>1/(1+EXP(-(0 + SUMPRODUCT($K$2:$O$2,$D$964:$H$964))))</f>
        <v>8.1556900532037836E-3</v>
      </c>
      <c r="S964">
        <f>EXP(-(0 + SUMPRODUCT($K$2:$O$2,$D$964:$H$964)))</f>
        <v>121.61378172496539</v>
      </c>
      <c r="T964">
        <f>1/(1+$S$964)</f>
        <v>8.1556900532037836E-3</v>
      </c>
      <c r="U964">
        <f>IF(ISERROR($I$964), 0, $I$964)</f>
        <v>-8.1891296326655795E-3</v>
      </c>
    </row>
    <row r="965" spans="1:21" x14ac:dyDescent="0.25">
      <c r="A965">
        <v>185</v>
      </c>
      <c r="B965">
        <v>2003</v>
      </c>
      <c r="C965" s="2">
        <v>0</v>
      </c>
      <c r="D965" s="6">
        <v>8.2750500000000005E-2</v>
      </c>
      <c r="E965" s="6">
        <v>9.2828599999999997E-2</v>
      </c>
      <c r="F965" s="6">
        <v>2.2955E-2</v>
      </c>
      <c r="G965" s="6">
        <v>1.0451950000000001</v>
      </c>
      <c r="H965" s="6">
        <v>0.27439069999999999</v>
      </c>
      <c r="I965">
        <f>$C$965*LN($T$965)+(1-$C$965)*LN(1-$T$965)</f>
        <v>-5.6759170290991553E-3</v>
      </c>
      <c r="Q965">
        <f>1/(1+EXP(-(0 + SUMPRODUCT($K$2:$O$2,$D$965:$H$965))))</f>
        <v>5.6598394447656642E-3</v>
      </c>
      <c r="S965">
        <f>EXP(-(0 + SUMPRODUCT($K$2:$O$2,$D$965:$H$965)))</f>
        <v>175.68345714732607</v>
      </c>
      <c r="T965">
        <f>1/(1+$S$965)</f>
        <v>5.6598394447656642E-3</v>
      </c>
      <c r="U965">
        <f>IF(ISERROR($I$965), 0, $I$965)</f>
        <v>-5.6759170290991553E-3</v>
      </c>
    </row>
    <row r="966" spans="1:21" x14ac:dyDescent="0.25">
      <c r="A966">
        <v>185</v>
      </c>
      <c r="B966">
        <v>2004</v>
      </c>
      <c r="C966" s="2">
        <v>0</v>
      </c>
      <c r="D966" s="6">
        <v>0.1116168</v>
      </c>
      <c r="E966" s="6">
        <v>6.3383400000000006E-2</v>
      </c>
      <c r="F966" s="6">
        <v>2.7837600000000001E-2</v>
      </c>
      <c r="G966" s="6">
        <v>0.95001679999999999</v>
      </c>
      <c r="H966" s="6">
        <v>0.28801769999999999</v>
      </c>
      <c r="I966">
        <f>$C$966*LN($T$966)+(1-$C$966)*LN(1-$T$966)</f>
        <v>-7.7538162293073198E-3</v>
      </c>
      <c r="Q966">
        <f>1/(1+EXP(-(0 + SUMPRODUCT($K$2:$O$2,$D$966:$H$966))))</f>
        <v>7.7238329412644717E-3</v>
      </c>
      <c r="S966">
        <f>EXP(-(0 + SUMPRODUCT($K$2:$O$2,$D$966:$H$966)))</f>
        <v>128.46939785006401</v>
      </c>
      <c r="T966">
        <f>1/(1+$S$966)</f>
        <v>7.7238329412644717E-3</v>
      </c>
      <c r="U966">
        <f>IF(ISERROR($I$966), 0, $I$966)</f>
        <v>-7.7538162293073198E-3</v>
      </c>
    </row>
    <row r="967" spans="1:21" x14ac:dyDescent="0.25">
      <c r="A967">
        <v>186</v>
      </c>
      <c r="B967">
        <v>1999</v>
      </c>
      <c r="C967" s="2">
        <v>0</v>
      </c>
      <c r="D967" s="6">
        <v>3.8406299999999997E-2</v>
      </c>
      <c r="E967" s="6">
        <v>0.41854789999999997</v>
      </c>
      <c r="F967" s="6">
        <v>8.27793E-2</v>
      </c>
      <c r="G967" s="6">
        <v>1.204631</v>
      </c>
      <c r="H967" s="6">
        <v>0.43239739999999999</v>
      </c>
      <c r="I967">
        <f>$C$967*LN($T$967)+(1-$C$967)*LN(1-$T$967)</f>
        <v>-6.8374111653809913E-4</v>
      </c>
      <c r="Q967">
        <f>1/(1+EXP(-(0 + SUMPRODUCT($K$2:$O$2,$D$967:$H$967))))</f>
        <v>6.8350741884680194E-4</v>
      </c>
      <c r="S967">
        <f>EXP(-(0 + SUMPRODUCT($K$2:$O$2,$D$967:$H$967)))</f>
        <v>1462.0419106308709</v>
      </c>
      <c r="T967">
        <f>1/(1+$S$967)</f>
        <v>6.8350741884680194E-4</v>
      </c>
      <c r="U967">
        <f>IF(ISERROR($I$967), 0, $I$967)</f>
        <v>-6.8374111653809913E-4</v>
      </c>
    </row>
    <row r="968" spans="1:21" x14ac:dyDescent="0.25">
      <c r="A968">
        <v>186</v>
      </c>
      <c r="B968">
        <v>2000</v>
      </c>
      <c r="C968" s="2">
        <v>0</v>
      </c>
      <c r="D968" s="6">
        <v>2.2495100000000001E-2</v>
      </c>
      <c r="E968" s="6">
        <v>0.43820969999999998</v>
      </c>
      <c r="F968" s="6">
        <v>6.1105100000000002E-2</v>
      </c>
      <c r="G968" s="6">
        <v>1.2696730000000001</v>
      </c>
      <c r="H968" s="6">
        <v>0.44208589999999998</v>
      </c>
      <c r="I968">
        <f>$C$968*LN($T$968)+(1-$C$968)*LN(1-$T$968)</f>
        <v>-6.8969982558905914E-4</v>
      </c>
      <c r="Q968">
        <f>1/(1+EXP(-(0 + SUMPRODUCT($K$2:$O$2,$D$968:$H$968))))</f>
        <v>6.8946203733496038E-4</v>
      </c>
      <c r="S968">
        <f>EXP(-(0 + SUMPRODUCT($K$2:$O$2,$D$968:$H$968)))</f>
        <v>1449.4061802523456</v>
      </c>
      <c r="T968">
        <f>1/(1+$S$968)</f>
        <v>6.8946203733496038E-4</v>
      </c>
      <c r="U968">
        <f>IF(ISERROR($I$968), 0, $I$968)</f>
        <v>-6.8969982558905914E-4</v>
      </c>
    </row>
    <row r="969" spans="1:21" x14ac:dyDescent="0.25">
      <c r="A969">
        <v>186</v>
      </c>
      <c r="B969">
        <v>2002</v>
      </c>
      <c r="C969" s="2">
        <v>0</v>
      </c>
      <c r="D969" s="6">
        <v>6.1120000000000002E-3</v>
      </c>
      <c r="E969" s="6">
        <v>0.50394490000000003</v>
      </c>
      <c r="F969" s="6">
        <v>6.66847E-2</v>
      </c>
      <c r="G969" s="6">
        <v>1.1310990000000001</v>
      </c>
      <c r="H969" s="6">
        <v>0.45446449999999999</v>
      </c>
      <c r="I969">
        <f>$C$969*LN($T$969)+(1-$C$969)*LN(1-$T$969)</f>
        <v>-1.0184359457678712E-3</v>
      </c>
      <c r="Q969">
        <f>1/(1+EXP(-(0 + SUMPRODUCT($K$2:$O$2,$D$969:$H$969))))</f>
        <v>1.0179175158908098E-3</v>
      </c>
      <c r="S969">
        <f>EXP(-(0 + SUMPRODUCT($K$2:$O$2,$D$969:$H$969)))</f>
        <v>981.39787054344026</v>
      </c>
      <c r="T969">
        <f>1/(1+$S$969)</f>
        <v>1.0179175158908098E-3</v>
      </c>
      <c r="U969">
        <f>IF(ISERROR($I$969), 0, $I$969)</f>
        <v>-1.0184359457678712E-3</v>
      </c>
    </row>
    <row r="970" spans="1:21" x14ac:dyDescent="0.25">
      <c r="A970">
        <v>186</v>
      </c>
      <c r="B970">
        <v>2003</v>
      </c>
      <c r="C970" s="2">
        <v>0</v>
      </c>
      <c r="D970" s="6">
        <v>5.90585E-2</v>
      </c>
      <c r="E970" s="6">
        <v>0.51213739999999996</v>
      </c>
      <c r="F970" s="6">
        <v>6.3942600000000002E-2</v>
      </c>
      <c r="G970" s="6">
        <v>1.5856570000000001</v>
      </c>
      <c r="H970" s="6">
        <v>0.41171079999999999</v>
      </c>
      <c r="I970">
        <f>$C$970*LN($T$970)+(1-$C$970)*LN(1-$T$970)</f>
        <v>-1.8938810436676826E-4</v>
      </c>
      <c r="Q970">
        <f>1/(1+EXP(-(0 + SUMPRODUCT($K$2:$O$2,$D$970:$H$970))))</f>
        <v>1.8937017157181718E-4</v>
      </c>
      <c r="S970">
        <f>EXP(-(0 + SUMPRODUCT($K$2:$O$2,$D$970:$H$970)))</f>
        <v>5279.6626920161907</v>
      </c>
      <c r="T970">
        <f>1/(1+$S$970)</f>
        <v>1.8937017157181718E-4</v>
      </c>
      <c r="U970">
        <f>IF(ISERROR($I$970), 0, $I$970)</f>
        <v>-1.8938810436676826E-4</v>
      </c>
    </row>
    <row r="971" spans="1:21" x14ac:dyDescent="0.25">
      <c r="A971">
        <v>186</v>
      </c>
      <c r="B971">
        <v>2004</v>
      </c>
      <c r="C971" s="2">
        <v>0</v>
      </c>
      <c r="D971" s="6">
        <v>0.1626562</v>
      </c>
      <c r="E971" s="6">
        <v>0.20806269999999999</v>
      </c>
      <c r="F971" s="6">
        <v>6.2556200000000006E-2</v>
      </c>
      <c r="G971" s="6">
        <v>1.719592</v>
      </c>
      <c r="H971" s="6">
        <v>0.28654269999999998</v>
      </c>
      <c r="I971">
        <f>$C$971*LN($T$971)+(1-$C$971)*LN(1-$T$971)</f>
        <v>-1.9553272892335855E-4</v>
      </c>
      <c r="Q971">
        <f>1/(1+EXP(-(0 + SUMPRODUCT($K$2:$O$2,$D$971:$H$971))))</f>
        <v>1.9551361364523212E-4</v>
      </c>
      <c r="S971">
        <f>EXP(-(0 + SUMPRODUCT($K$2:$O$2,$D$971:$H$971)))</f>
        <v>5113.7333495382227</v>
      </c>
      <c r="T971">
        <f>1/(1+$S$971)</f>
        <v>1.9551361364523212E-4</v>
      </c>
      <c r="U971">
        <f>IF(ISERROR($I$971), 0, $I$971)</f>
        <v>-1.9553272892335855E-4</v>
      </c>
    </row>
    <row r="972" spans="1:21" x14ac:dyDescent="0.25">
      <c r="A972">
        <v>187</v>
      </c>
      <c r="B972">
        <v>1999</v>
      </c>
      <c r="C972" s="2">
        <v>0</v>
      </c>
      <c r="D972" s="6">
        <v>0.1022622</v>
      </c>
      <c r="E972" s="6">
        <v>0.70509120000000003</v>
      </c>
      <c r="F972" s="6">
        <v>7.9791299999999996E-2</v>
      </c>
      <c r="G972" s="6">
        <v>4.4266620000000003</v>
      </c>
      <c r="H972" s="6">
        <v>0.33783220000000003</v>
      </c>
      <c r="I972">
        <f>$C$972*LN($T$972)+(1-$C$972)*LN(1-$T$972)</f>
        <v>-1.7440698900305038E-9</v>
      </c>
      <c r="Q972">
        <f>1/(1+EXP(-(0 + SUMPRODUCT($K$2:$O$2,$D$972:$H$972))))</f>
        <v>1.744069929498436E-9</v>
      </c>
      <c r="S972">
        <f>EXP(-(0 + SUMPRODUCT($K$2:$O$2,$D$972:$H$972)))</f>
        <v>573371503.82697821</v>
      </c>
      <c r="T972">
        <f>1/(1+$S$972)</f>
        <v>1.744069929498436E-9</v>
      </c>
      <c r="U972">
        <f>IF(ISERROR($I$972), 0, $I$972)</f>
        <v>-1.7440698900305038E-9</v>
      </c>
    </row>
    <row r="973" spans="1:21" x14ac:dyDescent="0.25">
      <c r="A973">
        <v>187</v>
      </c>
      <c r="B973">
        <v>2000</v>
      </c>
      <c r="C973" s="2">
        <v>0</v>
      </c>
      <c r="D973" s="6">
        <v>0.1128765</v>
      </c>
      <c r="E973" s="6">
        <v>0.65805729999999996</v>
      </c>
      <c r="F973" s="6">
        <v>6.9857299999999997E-2</v>
      </c>
      <c r="G973" s="6">
        <v>3.3711820000000001</v>
      </c>
      <c r="H973" s="6">
        <v>0.30175190000000002</v>
      </c>
      <c r="I973">
        <f>$C$973*LN($T$973)+(1-$C$973)*LN(1-$T$973)</f>
        <v>-1.5541898587930966E-7</v>
      </c>
      <c r="Q973">
        <f>1/(1+EXP(-(0 + SUMPRODUCT($K$2:$O$2,$D$973:$H$973))))</f>
        <v>1.5541897383878515E-7</v>
      </c>
      <c r="S973">
        <f>EXP(-(0 + SUMPRODUCT($K$2:$O$2,$D$973:$H$973)))</f>
        <v>6434219.8373946156</v>
      </c>
      <c r="T973">
        <f>1/(1+$S$973)</f>
        <v>1.5541897383878515E-7</v>
      </c>
      <c r="U973">
        <f>IF(ISERROR($I$973), 0, $I$973)</f>
        <v>-1.5541898587930966E-7</v>
      </c>
    </row>
    <row r="974" spans="1:21" x14ac:dyDescent="0.25">
      <c r="A974">
        <v>187</v>
      </c>
      <c r="B974">
        <v>2001</v>
      </c>
      <c r="C974" s="2">
        <v>0</v>
      </c>
      <c r="D974" s="6">
        <v>0.20145189999999999</v>
      </c>
      <c r="E974" s="6">
        <v>0.747776</v>
      </c>
      <c r="F974" s="6">
        <v>5.8700700000000001E-2</v>
      </c>
      <c r="G974" s="6">
        <v>3.628682</v>
      </c>
      <c r="H974" s="6">
        <v>0.23200680000000001</v>
      </c>
      <c r="I974">
        <f>$C$974*LN($T$974)+(1-$C$974)*LN(1-$T$974)</f>
        <v>-7.1738987658964181E-8</v>
      </c>
      <c r="Q974">
        <f>1/(1+EXP(-(0 + SUMPRODUCT($K$2:$O$2,$D$974:$H$974))))</f>
        <v>7.1738985128838453E-8</v>
      </c>
      <c r="S974">
        <f>EXP(-(0 + SUMPRODUCT($K$2:$O$2,$D$974:$H$974)))</f>
        <v>13939421.173370119</v>
      </c>
      <c r="T974">
        <f>1/(1+$S$974)</f>
        <v>7.1738985128838453E-8</v>
      </c>
      <c r="U974">
        <f>IF(ISERROR($I$974), 0, $I$974)</f>
        <v>-7.1738987658964181E-8</v>
      </c>
    </row>
    <row r="975" spans="1:21" x14ac:dyDescent="0.25">
      <c r="A975">
        <v>187</v>
      </c>
      <c r="B975">
        <v>2002</v>
      </c>
      <c r="C975" s="2">
        <v>0</v>
      </c>
      <c r="D975" s="6">
        <v>0.25271589999999999</v>
      </c>
      <c r="E975" s="6">
        <v>0.7353324</v>
      </c>
      <c r="F975" s="6">
        <v>4.5027499999999998E-2</v>
      </c>
      <c r="G975" s="6">
        <v>2.9207429999999999</v>
      </c>
      <c r="H975" s="6">
        <v>0.27277790000000002</v>
      </c>
      <c r="I975">
        <f>$C$975*LN($T$975)+(1-$C$975)*LN(1-$T$975)</f>
        <v>-1.3919462214833708E-6</v>
      </c>
      <c r="Q975">
        <f>1/(1+EXP(-(0 + SUMPRODUCT($K$2:$O$2,$D$975:$H$975))))</f>
        <v>1.3919452527600189E-6</v>
      </c>
      <c r="S975">
        <f>EXP(-(0 + SUMPRODUCT($K$2:$O$2,$D$975:$H$975)))</f>
        <v>718418.05995738681</v>
      </c>
      <c r="T975">
        <f>1/(1+$S$975)</f>
        <v>1.3919452527600189E-6</v>
      </c>
      <c r="U975">
        <f>IF(ISERROR($I$975), 0, $I$975)</f>
        <v>-1.3919462214833708E-6</v>
      </c>
    </row>
    <row r="976" spans="1:21" x14ac:dyDescent="0.25">
      <c r="A976">
        <v>187</v>
      </c>
      <c r="B976">
        <v>2004</v>
      </c>
      <c r="C976" s="2">
        <v>0</v>
      </c>
      <c r="D976" s="6">
        <v>0.16419320000000001</v>
      </c>
      <c r="E976" s="6">
        <v>0.69330740000000002</v>
      </c>
      <c r="F976" s="6">
        <v>4.9814299999999999E-2</v>
      </c>
      <c r="G976" s="6">
        <v>3.2221099999999998</v>
      </c>
      <c r="H976" s="6">
        <v>0.28329280000000001</v>
      </c>
      <c r="I976">
        <f>$C$976*LN($T$976)+(1-$C$976)*LN(1-$T$976)</f>
        <v>-3.8509330389730645E-7</v>
      </c>
      <c r="Q976">
        <f>1/(1+EXP(-(0 + SUMPRODUCT($K$2:$O$2,$D$976:$H$976))))</f>
        <v>3.8509322977632293E-7</v>
      </c>
      <c r="S976">
        <f>EXP(-(0 + SUMPRODUCT($K$2:$O$2,$D$976:$H$976)))</f>
        <v>2596772.7749657109</v>
      </c>
      <c r="T976">
        <f>1/(1+$S$976)</f>
        <v>3.8509322977632293E-7</v>
      </c>
      <c r="U976">
        <f>IF(ISERROR($I$976), 0, $I$976)</f>
        <v>-3.8509330389730645E-7</v>
      </c>
    </row>
    <row r="977" spans="1:21" x14ac:dyDescent="0.25">
      <c r="A977">
        <v>188</v>
      </c>
      <c r="B977">
        <v>1999</v>
      </c>
      <c r="C977" s="2">
        <v>0</v>
      </c>
      <c r="D977" s="6">
        <v>0.1281659</v>
      </c>
      <c r="E977" s="6">
        <v>0.54797890000000005</v>
      </c>
      <c r="F977" s="6">
        <v>6.3050700000000001E-2</v>
      </c>
      <c r="G977" s="6">
        <v>1.7437320000000001</v>
      </c>
      <c r="H977" s="6">
        <v>0.23900689999999999</v>
      </c>
      <c r="I977">
        <f>$C$977*LN($T$977)+(1-$C$977)*LN(1-$T$977)</f>
        <v>-1.4630896441803732E-4</v>
      </c>
      <c r="Q977">
        <f>1/(1+EXP(-(0 + SUMPRODUCT($K$2:$O$2,$D$977:$H$977))))</f>
        <v>1.4629826178342084E-4</v>
      </c>
      <c r="S977">
        <f>EXP(-(0 + SUMPRODUCT($K$2:$O$2,$D$977:$H$977)))</f>
        <v>6834.3512052001997</v>
      </c>
      <c r="T977">
        <f>1/(1+$S$977)</f>
        <v>1.4629826178342084E-4</v>
      </c>
      <c r="U977">
        <f>IF(ISERROR($I$977), 0, $I$977)</f>
        <v>-1.4630896441803732E-4</v>
      </c>
    </row>
    <row r="978" spans="1:21" x14ac:dyDescent="0.25">
      <c r="A978">
        <v>188</v>
      </c>
      <c r="B978">
        <v>2000</v>
      </c>
      <c r="C978" s="2">
        <v>0</v>
      </c>
      <c r="D978" s="6">
        <v>9.2622300000000005E-2</v>
      </c>
      <c r="E978" s="6">
        <v>0.51042399999999999</v>
      </c>
      <c r="F978" s="6">
        <v>4.88834E-2</v>
      </c>
      <c r="G978" s="6">
        <v>1.3703780000000001</v>
      </c>
      <c r="H978" s="6">
        <v>0.29708190000000001</v>
      </c>
      <c r="I978">
        <f>$C$978*LN($T$978)+(1-$C$978)*LN(1-$T$978)</f>
        <v>-7.2061326899885265E-4</v>
      </c>
      <c r="Q978">
        <f>1/(1+EXP(-(0 + SUMPRODUCT($K$2:$O$2,$D$978:$H$978))))</f>
        <v>7.2035368961299406E-4</v>
      </c>
      <c r="S978">
        <f>EXP(-(0 + SUMPRODUCT($K$2:$O$2,$D$978:$H$978)))</f>
        <v>1387.2069522504207</v>
      </c>
      <c r="T978">
        <f>1/(1+$S$978)</f>
        <v>7.2035368961299406E-4</v>
      </c>
      <c r="U978">
        <f>IF(ISERROR($I$978), 0, $I$978)</f>
        <v>-7.2061326899885265E-4</v>
      </c>
    </row>
    <row r="979" spans="1:21" x14ac:dyDescent="0.25">
      <c r="A979">
        <v>188</v>
      </c>
      <c r="B979">
        <v>2001</v>
      </c>
      <c r="C979" s="2">
        <v>0</v>
      </c>
      <c r="D979" s="6">
        <v>8.7552599999999994E-2</v>
      </c>
      <c r="E979" s="6">
        <v>0.29907339999999999</v>
      </c>
      <c r="F979" s="6">
        <v>2.93561E-2</v>
      </c>
      <c r="G979" s="6">
        <v>1.2183949999999999</v>
      </c>
      <c r="H979" s="6">
        <v>0.19636290000000001</v>
      </c>
      <c r="I979">
        <f>$C$979*LN($T$979)+(1-$C$979)*LN(1-$T$979)</f>
        <v>-2.591993273175499E-3</v>
      </c>
      <c r="Q979">
        <f>1/(1+EXP(-(0 + SUMPRODUCT($K$2:$O$2,$D$979:$H$979))))</f>
        <v>2.5886369590855511E-3</v>
      </c>
      <c r="S979">
        <f>EXP(-(0 + SUMPRODUCT($K$2:$O$2,$D$979:$H$979)))</f>
        <v>385.30368638221677</v>
      </c>
      <c r="T979">
        <f>1/(1+$S$979)</f>
        <v>2.5886369590855511E-3</v>
      </c>
      <c r="U979">
        <f>IF(ISERROR($I$979), 0, $I$979)</f>
        <v>-2.591993273175499E-3</v>
      </c>
    </row>
    <row r="980" spans="1:21" x14ac:dyDescent="0.25">
      <c r="A980">
        <v>188</v>
      </c>
      <c r="B980">
        <v>2002</v>
      </c>
      <c r="C980" s="2">
        <v>0</v>
      </c>
      <c r="D980" s="6">
        <v>9.6967499999999998E-2</v>
      </c>
      <c r="E980" s="6">
        <v>0.2233279</v>
      </c>
      <c r="F980" s="6">
        <v>3.5263299999999997E-2</v>
      </c>
      <c r="G980" s="6">
        <v>0.89639000000000002</v>
      </c>
      <c r="H980" s="6">
        <v>0.20559350000000001</v>
      </c>
      <c r="I980">
        <f>$C$980*LN($T$980)+(1-$C$980)*LN(1-$T$980)</f>
        <v>-9.018763827700815E-3</v>
      </c>
      <c r="Q980">
        <f>1/(1+EXP(-(0 + SUMPRODUCT($K$2:$O$2,$D$980:$H$980))))</f>
        <v>8.9782167635659403E-3</v>
      </c>
      <c r="S980">
        <f>EXP(-(0 + SUMPRODUCT($K$2:$O$2,$D$980:$H$980)))</f>
        <v>110.38069243973378</v>
      </c>
      <c r="T980">
        <f>1/(1+$S$980)</f>
        <v>8.9782167635659403E-3</v>
      </c>
      <c r="U980">
        <f>IF(ISERROR($I$980), 0, $I$980)</f>
        <v>-9.018763827700815E-3</v>
      </c>
    </row>
    <row r="981" spans="1:21" x14ac:dyDescent="0.25">
      <c r="A981">
        <v>188</v>
      </c>
      <c r="B981">
        <v>2003</v>
      </c>
      <c r="C981" s="2">
        <v>0</v>
      </c>
      <c r="D981" s="6">
        <v>0.10749</v>
      </c>
      <c r="E981" s="6">
        <v>0.2295719</v>
      </c>
      <c r="F981" s="6">
        <v>2.8613599999999999E-2</v>
      </c>
      <c r="G981" s="6">
        <v>1.2046250000000001</v>
      </c>
      <c r="H981" s="6">
        <v>0.23916180000000001</v>
      </c>
      <c r="I981">
        <f>$C$981*LN($T$981)+(1-$C$981)*LN(1-$T$981)</f>
        <v>-2.6843464726779552E-3</v>
      </c>
      <c r="Q981">
        <f>1/(1+EXP(-(0 + SUMPRODUCT($K$2:$O$2,$D$981:$H$981))))</f>
        <v>2.6807468362960683E-3</v>
      </c>
      <c r="S981">
        <f>EXP(-(0 + SUMPRODUCT($K$2:$O$2,$D$981:$H$981)))</f>
        <v>372.03037588647459</v>
      </c>
      <c r="T981">
        <f>1/(1+$S$981)</f>
        <v>2.6807468362960683E-3</v>
      </c>
      <c r="U981">
        <f>IF(ISERROR($I$981), 0, $I$981)</f>
        <v>-2.6843464726779552E-3</v>
      </c>
    </row>
    <row r="982" spans="1:21" x14ac:dyDescent="0.25">
      <c r="A982">
        <v>188</v>
      </c>
      <c r="B982">
        <v>2004</v>
      </c>
      <c r="C982" s="2">
        <v>0</v>
      </c>
      <c r="D982" s="6">
        <v>0.147761</v>
      </c>
      <c r="E982" s="6">
        <v>0.2675052</v>
      </c>
      <c r="F982" s="6">
        <v>4.7598300000000003E-2</v>
      </c>
      <c r="G982" s="6">
        <v>1.4182859999999999</v>
      </c>
      <c r="H982" s="6">
        <v>0.25455899999999998</v>
      </c>
      <c r="I982">
        <f>$C$982*LN($T$982)+(1-$C$982)*LN(1-$T$982)</f>
        <v>-8.2323758983901703E-4</v>
      </c>
      <c r="Q982">
        <f>1/(1+EXP(-(0 + SUMPRODUCT($K$2:$O$2,$D$982:$H$982))))</f>
        <v>8.2289882274263332E-4</v>
      </c>
      <c r="S982">
        <f>EXP(-(0 + SUMPRODUCT($K$2:$O$2,$D$982:$H$982)))</f>
        <v>1214.2162238695487</v>
      </c>
      <c r="T982">
        <f>1/(1+$S$982)</f>
        <v>8.2289882274263332E-4</v>
      </c>
      <c r="U982">
        <f>IF(ISERROR($I$982), 0, $I$982)</f>
        <v>-8.2323758983901703E-4</v>
      </c>
    </row>
    <row r="983" spans="1:21" x14ac:dyDescent="0.25">
      <c r="A983">
        <v>189</v>
      </c>
      <c r="B983">
        <v>1999</v>
      </c>
      <c r="C983" s="2">
        <v>0</v>
      </c>
      <c r="D983" s="6">
        <v>-5.9730100000000001E-2</v>
      </c>
      <c r="E983" s="6">
        <v>0.56351490000000004</v>
      </c>
      <c r="F983" s="6">
        <v>0.1056634</v>
      </c>
      <c r="G983" s="6">
        <v>5.7554179999999997</v>
      </c>
      <c r="H983" s="6">
        <v>0.39389420000000003</v>
      </c>
      <c r="I983">
        <f>$C$983*LN($T$983)+(1-$C$983)*LN(1-$T$983)</f>
        <v>-5.6271654003284387E-12</v>
      </c>
      <c r="Q983">
        <f>1/(1+EXP(-(0 + SUMPRODUCT($K$2:$O$2,$D$983:$H$983))))</f>
        <v>5.627214915350543E-12</v>
      </c>
      <c r="S983">
        <f>EXP(-(0 + SUMPRODUCT($K$2:$O$2,$D$983:$H$983)))</f>
        <v>177707803067.2796</v>
      </c>
      <c r="T983">
        <f>1/(1+$S$983)</f>
        <v>5.627214915350543E-12</v>
      </c>
      <c r="U983">
        <f>IF(ISERROR($I$983), 0, $I$983)</f>
        <v>-5.6271654003284387E-12</v>
      </c>
    </row>
    <row r="984" spans="1:21" x14ac:dyDescent="0.25">
      <c r="A984">
        <v>189</v>
      </c>
      <c r="B984">
        <v>2000</v>
      </c>
      <c r="C984" s="2">
        <v>0</v>
      </c>
      <c r="D984" s="6">
        <v>-0.1337197</v>
      </c>
      <c r="E984" s="6">
        <v>0.46729860000000001</v>
      </c>
      <c r="F984" s="6">
        <v>0.1107079</v>
      </c>
      <c r="G984" s="6">
        <v>4.0463909999999998</v>
      </c>
      <c r="H984" s="6">
        <v>0.4437777</v>
      </c>
      <c r="I984">
        <f>$C$984*LN($T$984)+(1-$C$984)*LN(1-$T$984)</f>
        <v>-4.6957431386945176E-9</v>
      </c>
      <c r="Q984">
        <f>1/(1+EXP(-(0 + SUMPRODUCT($K$2:$O$2,$D$984:$H$984))))</f>
        <v>4.6957430931835829E-9</v>
      </c>
      <c r="S984">
        <f>EXP(-(0 + SUMPRODUCT($K$2:$O$2,$D$984:$H$984)))</f>
        <v>212958838.56079632</v>
      </c>
      <c r="T984">
        <f>1/(1+$S$984)</f>
        <v>4.6957430931835829E-9</v>
      </c>
      <c r="U984">
        <f>IF(ISERROR($I$984), 0, $I$984)</f>
        <v>-4.6957431386945176E-9</v>
      </c>
    </row>
    <row r="985" spans="1:21" x14ac:dyDescent="0.25">
      <c r="A985">
        <v>189</v>
      </c>
      <c r="B985">
        <v>2001</v>
      </c>
      <c r="C985" s="2">
        <v>0</v>
      </c>
      <c r="D985" s="6">
        <v>-0.2342824</v>
      </c>
      <c r="E985" s="6">
        <v>0.49753160000000002</v>
      </c>
      <c r="F985" s="6">
        <v>6.4435599999999996E-2</v>
      </c>
      <c r="G985" s="6">
        <v>3.5305409999999999</v>
      </c>
      <c r="H985" s="6">
        <v>0.36208560000000001</v>
      </c>
      <c r="I985">
        <f>$C$985*LN($T$985)+(1-$C$985)*LN(1-$T$985)</f>
        <v>-8.1771770256574497E-8</v>
      </c>
      <c r="Q985">
        <f>1/(1+EXP(-(0 + SUMPRODUCT($K$2:$O$2,$D$985:$H$985))))</f>
        <v>8.1771766901860951E-8</v>
      </c>
      <c r="S985">
        <f>EXP(-(0 + SUMPRODUCT($K$2:$O$2,$D$985:$H$985)))</f>
        <v>12229158.744097961</v>
      </c>
      <c r="T985">
        <f>1/(1+$S$985)</f>
        <v>8.1771766901860951E-8</v>
      </c>
      <c r="U985">
        <f>IF(ISERROR($I$985), 0, $I$985)</f>
        <v>-8.1771770256574497E-8</v>
      </c>
    </row>
    <row r="986" spans="1:21" x14ac:dyDescent="0.25">
      <c r="A986">
        <v>189</v>
      </c>
      <c r="B986">
        <v>2002</v>
      </c>
      <c r="C986" s="2">
        <v>0</v>
      </c>
      <c r="D986" s="6">
        <v>-0.28620309999999999</v>
      </c>
      <c r="E986" s="6">
        <v>0.63077669999999997</v>
      </c>
      <c r="F986" s="6">
        <v>6.8656400000000006E-2</v>
      </c>
      <c r="G986" s="6">
        <v>3.046662</v>
      </c>
      <c r="H986" s="6">
        <v>0.37168109999999999</v>
      </c>
      <c r="I986">
        <f>$C$986*LN($T$986)+(1-$C$986)*LN(1-$T$986)</f>
        <v>-4.6317743775638085E-7</v>
      </c>
      <c r="Q986">
        <f>1/(1+EXP(-(0 + SUMPRODUCT($K$2:$O$2,$D$986:$H$986))))</f>
        <v>4.6317733047329273E-7</v>
      </c>
      <c r="S986">
        <f>EXP(-(0 + SUMPRODUCT($K$2:$O$2,$D$986:$H$986)))</f>
        <v>2158999.3098341641</v>
      </c>
      <c r="T986">
        <f>1/(1+$S$986)</f>
        <v>4.6317733047329273E-7</v>
      </c>
      <c r="U986">
        <f>IF(ISERROR($I$986), 0, $I$986)</f>
        <v>-4.6317743775638085E-7</v>
      </c>
    </row>
    <row r="987" spans="1:21" x14ac:dyDescent="0.25">
      <c r="A987">
        <v>189</v>
      </c>
      <c r="B987">
        <v>2003</v>
      </c>
      <c r="C987" s="2">
        <v>0</v>
      </c>
      <c r="D987" s="6">
        <v>-0.2464636</v>
      </c>
      <c r="E987" s="6">
        <v>0.66426099999999999</v>
      </c>
      <c r="F987" s="6">
        <v>6.5220299999999995E-2</v>
      </c>
      <c r="G987" s="6">
        <v>3.456404</v>
      </c>
      <c r="H987" s="6">
        <v>0.3465298</v>
      </c>
      <c r="I987">
        <f>$C$987*LN($T$987)+(1-$C$987)*LN(1-$T$987)</f>
        <v>-9.7764447875558616E-8</v>
      </c>
      <c r="Q987">
        <f>1/(1+EXP(-(0 + SUMPRODUCT($K$2:$O$2,$D$987:$H$987))))</f>
        <v>9.776444308644758E-8</v>
      </c>
      <c r="S987">
        <f>EXP(-(0 + SUMPRODUCT($K$2:$O$2,$D$987:$H$987)))</f>
        <v>10228666.687655689</v>
      </c>
      <c r="T987">
        <f>1/(1+$S$987)</f>
        <v>9.776444308644758E-8</v>
      </c>
      <c r="U987">
        <f>IF(ISERROR($I$987), 0, $I$987)</f>
        <v>-9.7764447875558616E-8</v>
      </c>
    </row>
    <row r="988" spans="1:21" x14ac:dyDescent="0.25">
      <c r="A988">
        <v>189</v>
      </c>
      <c r="B988">
        <v>2004</v>
      </c>
      <c r="C988" s="2">
        <v>0</v>
      </c>
      <c r="D988" s="6">
        <v>-0.30062660000000002</v>
      </c>
      <c r="E988" s="6">
        <v>0.63841429999999999</v>
      </c>
      <c r="F988" s="6">
        <v>8.3505899999999994E-2</v>
      </c>
      <c r="G988" s="6">
        <v>2.9262060000000001</v>
      </c>
      <c r="H988" s="6">
        <v>0.35628280000000001</v>
      </c>
      <c r="I988">
        <f>$C$988*LN($T$988)+(1-$C$988)*LN(1-$T$988)</f>
        <v>-6.2120594223329684E-7</v>
      </c>
      <c r="Q988">
        <f>1/(1+EXP(-(0 + SUMPRODUCT($K$2:$O$2,$D$988:$H$988))))</f>
        <v>6.2120574932944963E-7</v>
      </c>
      <c r="S988">
        <f>EXP(-(0 + SUMPRODUCT($K$2:$O$2,$D$988:$H$988)))</f>
        <v>1609771.6092835322</v>
      </c>
      <c r="T988">
        <f>1/(1+$S$988)</f>
        <v>6.2120574932944963E-7</v>
      </c>
      <c r="U988">
        <f>IF(ISERROR($I$988), 0, $I$988)</f>
        <v>-6.2120594223329684E-7</v>
      </c>
    </row>
    <row r="989" spans="1:21" x14ac:dyDescent="0.25">
      <c r="A989">
        <v>190</v>
      </c>
      <c r="B989">
        <v>1999</v>
      </c>
      <c r="C989" s="2">
        <v>0</v>
      </c>
      <c r="D989" s="6">
        <v>-0.1043024</v>
      </c>
      <c r="E989" s="6">
        <v>0.17109940000000001</v>
      </c>
      <c r="F989" s="6">
        <v>5.7044200000000003E-2</v>
      </c>
      <c r="G989" s="6">
        <v>2.4092859999999998</v>
      </c>
      <c r="H989" s="6">
        <v>0.19483120000000001</v>
      </c>
      <c r="I989">
        <f>$C$989*LN($T$989)+(1-$C$989)*LN(1-$T$989)</f>
        <v>-1.5769894378499135E-5</v>
      </c>
      <c r="Q989">
        <f>1/(1+EXP(-(0 + SUMPRODUCT($K$2:$O$2,$D$989:$H$989))))</f>
        <v>1.5769770034339001E-5</v>
      </c>
      <c r="S989">
        <f>EXP(-(0 + SUMPRODUCT($K$2:$O$2,$D$989:$H$989)))</f>
        <v>63411.465611259984</v>
      </c>
      <c r="T989">
        <f>1/(1+$S$989)</f>
        <v>1.5769770034339001E-5</v>
      </c>
      <c r="U989">
        <f>IF(ISERROR($I$989), 0, $I$989)</f>
        <v>-1.5769894378499135E-5</v>
      </c>
    </row>
    <row r="990" spans="1:21" x14ac:dyDescent="0.25">
      <c r="A990">
        <v>190</v>
      </c>
      <c r="B990">
        <v>2000</v>
      </c>
      <c r="C990" s="2">
        <v>0</v>
      </c>
      <c r="D990" s="6">
        <v>-8.8357000000000005E-2</v>
      </c>
      <c r="E990" s="6">
        <v>0.12745899999999999</v>
      </c>
      <c r="F990" s="6">
        <v>5.7180599999999998E-2</v>
      </c>
      <c r="G990" s="6">
        <v>1.8115270000000001</v>
      </c>
      <c r="H990" s="6">
        <v>0.20810890000000001</v>
      </c>
      <c r="I990">
        <f>$C$990*LN($T$990)+(1-$C$990)*LN(1-$T$990)</f>
        <v>-1.7442454628305876E-4</v>
      </c>
      <c r="Q990">
        <f>1/(1+EXP(-(0 + SUMPRODUCT($K$2:$O$2,$D$990:$H$990))))</f>
        <v>1.7440933520627242E-4</v>
      </c>
      <c r="S990">
        <f>EXP(-(0 + SUMPRODUCT($K$2:$O$2,$D$990:$H$990)))</f>
        <v>5732.6380464801878</v>
      </c>
      <c r="T990">
        <f>1/(1+$S$990)</f>
        <v>1.7440933520627242E-4</v>
      </c>
      <c r="U990">
        <f>IF(ISERROR($I$990), 0, $I$990)</f>
        <v>-1.7442454628305876E-4</v>
      </c>
    </row>
    <row r="991" spans="1:21" x14ac:dyDescent="0.25">
      <c r="A991">
        <v>190</v>
      </c>
      <c r="B991">
        <v>2001</v>
      </c>
      <c r="C991" s="2">
        <v>0</v>
      </c>
      <c r="D991" s="6">
        <v>-9.92952E-2</v>
      </c>
      <c r="E991" s="6">
        <v>0.1461636</v>
      </c>
      <c r="F991" s="6">
        <v>5.8213899999999999E-2</v>
      </c>
      <c r="G991" s="6">
        <v>1.995171</v>
      </c>
      <c r="H991" s="6">
        <v>0.2232277</v>
      </c>
      <c r="I991">
        <f>$C$991*LN($T$991)+(1-$C$991)*LN(1-$T$991)</f>
        <v>-7.8271756408562952E-5</v>
      </c>
      <c r="Q991">
        <f>1/(1+EXP(-(0 + SUMPRODUCT($K$2:$O$2,$D$991:$H$991))))</f>
        <v>7.8268693254547793E-5</v>
      </c>
      <c r="S991">
        <f>EXP(-(0 + SUMPRODUCT($K$2:$O$2,$D$991:$H$991)))</f>
        <v>12775.500519150997</v>
      </c>
      <c r="T991">
        <f>1/(1+$S$991)</f>
        <v>7.8268693254547793E-5</v>
      </c>
      <c r="U991">
        <f>IF(ISERROR($I$991), 0, $I$991)</f>
        <v>-7.8271756408562952E-5</v>
      </c>
    </row>
    <row r="992" spans="1:21" x14ac:dyDescent="0.25">
      <c r="A992">
        <v>190</v>
      </c>
      <c r="B992">
        <v>2002</v>
      </c>
      <c r="C992" s="2">
        <v>0</v>
      </c>
      <c r="D992" s="6">
        <v>-6.9098699999999999E-2</v>
      </c>
      <c r="E992" s="6">
        <v>0.20552860000000001</v>
      </c>
      <c r="F992" s="6">
        <v>6.1896199999999998E-2</v>
      </c>
      <c r="G992" s="6">
        <v>1.3498319999999999</v>
      </c>
      <c r="H992" s="6">
        <v>0.2095119</v>
      </c>
      <c r="I992">
        <f>$C$992*LN($T$992)+(1-$C$992)*LN(1-$T$992)</f>
        <v>-9.724911210052577E-4</v>
      </c>
      <c r="Q992">
        <f>1/(1+EXP(-(0 + SUMPRODUCT($K$2:$O$2,$D$992:$H$992))))</f>
        <v>9.7201840476491077E-4</v>
      </c>
      <c r="S992">
        <f>EXP(-(0 + SUMPRODUCT($K$2:$O$2,$D$992:$H$992)))</f>
        <v>1027.787104336627</v>
      </c>
      <c r="T992">
        <f>1/(1+$S$992)</f>
        <v>9.7201840476491077E-4</v>
      </c>
      <c r="U992">
        <f>IF(ISERROR($I$992), 0, $I$992)</f>
        <v>-9.724911210052577E-4</v>
      </c>
    </row>
    <row r="993" spans="1:21" x14ac:dyDescent="0.25">
      <c r="A993">
        <v>190</v>
      </c>
      <c r="B993">
        <v>2003</v>
      </c>
      <c r="C993" s="2">
        <v>0</v>
      </c>
      <c r="D993" s="6">
        <v>1.7447000000000001E-3</v>
      </c>
      <c r="E993" s="6">
        <v>0.20293149999999999</v>
      </c>
      <c r="F993" s="6">
        <v>5.0698300000000002E-2</v>
      </c>
      <c r="G993" s="6">
        <v>1.5220119999999999</v>
      </c>
      <c r="H993" s="6">
        <v>0.2160155</v>
      </c>
      <c r="I993">
        <f>$C$993*LN($T$993)+(1-$C$993)*LN(1-$T$993)</f>
        <v>-5.7577889581060526E-4</v>
      </c>
      <c r="Q993">
        <f>1/(1+EXP(-(0 + SUMPRODUCT($K$2:$O$2,$D$993:$H$993))))</f>
        <v>5.7561316695138652E-4</v>
      </c>
      <c r="S993">
        <f>EXP(-(0 + SUMPRODUCT($K$2:$O$2,$D$993:$H$993)))</f>
        <v>1736.2778411173056</v>
      </c>
      <c r="T993">
        <f>1/(1+$S$993)</f>
        <v>5.7561316695138652E-4</v>
      </c>
      <c r="U993">
        <f>IF(ISERROR($I$993), 0, $I$993)</f>
        <v>-5.7577889581060526E-4</v>
      </c>
    </row>
    <row r="994" spans="1:21" x14ac:dyDescent="0.25">
      <c r="A994">
        <v>190</v>
      </c>
      <c r="B994">
        <v>2004</v>
      </c>
      <c r="C994" s="2">
        <v>0</v>
      </c>
      <c r="D994" s="6">
        <v>-1.1751899999999999E-2</v>
      </c>
      <c r="E994" s="6">
        <v>0.2389204</v>
      </c>
      <c r="F994" s="6">
        <v>6.1995300000000003E-2</v>
      </c>
      <c r="G994" s="6">
        <v>1.358741</v>
      </c>
      <c r="H994" s="6">
        <v>0.2028547</v>
      </c>
      <c r="I994">
        <f>$C$994*LN($T$994)+(1-$C$994)*LN(1-$T$994)</f>
        <v>-9.3763006339269523E-4</v>
      </c>
      <c r="Q994">
        <f>1/(1+EXP(-(0 + SUMPRODUCT($K$2:$O$2,$D$994:$H$994))))</f>
        <v>9.3719062567891272E-4</v>
      </c>
      <c r="S994">
        <f>EXP(-(0 + SUMPRODUCT($K$2:$O$2,$D$994:$H$994)))</f>
        <v>1066.0187820920503</v>
      </c>
      <c r="T994">
        <f>1/(1+$S$994)</f>
        <v>9.3719062567891272E-4</v>
      </c>
      <c r="U994">
        <f>IF(ISERROR($I$994), 0, $I$994)</f>
        <v>-9.3763006339269523E-4</v>
      </c>
    </row>
    <row r="995" spans="1:21" x14ac:dyDescent="0.25">
      <c r="A995">
        <v>191</v>
      </c>
      <c r="B995">
        <v>1999</v>
      </c>
      <c r="C995" s="2">
        <v>0</v>
      </c>
      <c r="D995" s="6">
        <v>6.3648200000000002E-2</v>
      </c>
      <c r="E995" s="6">
        <v>0.32272879999999998</v>
      </c>
      <c r="F995" s="6">
        <v>4.8533800000000002E-2</v>
      </c>
      <c r="G995" s="6">
        <v>2.4940869999999999</v>
      </c>
      <c r="H995" s="6">
        <v>0.2256406</v>
      </c>
      <c r="I995">
        <f>$C$995*LN($T$995)+(1-$C$995)*LN(1-$T$995)</f>
        <v>-1.0892686144393569E-5</v>
      </c>
      <c r="Q995">
        <f>1/(1+EXP(-(0 + SUMPRODUCT($K$2:$O$2,$D$995:$H$995))))</f>
        <v>1.0892626819318335E-5</v>
      </c>
      <c r="S995">
        <f>EXP(-(0 + SUMPRODUCT($K$2:$O$2,$D$995:$H$995)))</f>
        <v>91804.219859958481</v>
      </c>
      <c r="T995">
        <f>1/(1+$S$995)</f>
        <v>1.0892626819318335E-5</v>
      </c>
      <c r="U995">
        <f>IF(ISERROR($I$995), 0, $I$995)</f>
        <v>-1.0892686144393569E-5</v>
      </c>
    </row>
    <row r="996" spans="1:21" x14ac:dyDescent="0.25">
      <c r="A996">
        <v>191</v>
      </c>
      <c r="B996">
        <v>2000</v>
      </c>
      <c r="C996" s="2">
        <v>0</v>
      </c>
      <c r="D996" s="6">
        <v>9.3969800000000006E-2</v>
      </c>
      <c r="E996" s="6">
        <v>0.32881719999999998</v>
      </c>
      <c r="F996" s="6">
        <v>4.30643E-2</v>
      </c>
      <c r="G996" s="6">
        <v>1.952647</v>
      </c>
      <c r="H996" s="6">
        <v>0.18620690000000001</v>
      </c>
      <c r="I996">
        <f>$C$996*LN($T$996)+(1-$C$996)*LN(1-$T$996)</f>
        <v>-1.1251207085159755E-4</v>
      </c>
      <c r="Q996">
        <f>1/(1+EXP(-(0 + SUMPRODUCT($K$2:$O$2,$D$996:$H$996))))</f>
        <v>1.1250574160591475E-4</v>
      </c>
      <c r="S996">
        <f>EXP(-(0 + SUMPRODUCT($K$2:$O$2,$D$996:$H$996)))</f>
        <v>8887.4352542895213</v>
      </c>
      <c r="T996">
        <f>1/(1+$S$996)</f>
        <v>1.1250574160591475E-4</v>
      </c>
      <c r="U996">
        <f>IF(ISERROR($I$996), 0, $I$996)</f>
        <v>-1.1251207085159755E-4</v>
      </c>
    </row>
    <row r="997" spans="1:21" x14ac:dyDescent="0.25">
      <c r="A997">
        <v>191</v>
      </c>
      <c r="B997">
        <v>2001</v>
      </c>
      <c r="C997" s="2">
        <v>0</v>
      </c>
      <c r="D997" s="6">
        <v>0.19562889999999999</v>
      </c>
      <c r="E997" s="6">
        <v>0.359128</v>
      </c>
      <c r="F997" s="6">
        <v>2.21405E-2</v>
      </c>
      <c r="G997" s="6">
        <v>1.7382770000000001</v>
      </c>
      <c r="H997" s="6">
        <v>0.1572247</v>
      </c>
      <c r="I997">
        <f>$C$997*LN($T$997)+(1-$C$997)*LN(1-$T$997)</f>
        <v>-3.8126003804691649E-4</v>
      </c>
      <c r="Q997">
        <f>1/(1+EXP(-(0 + SUMPRODUCT($K$2:$O$2,$D$997:$H$997))))</f>
        <v>3.8118736767431104E-4</v>
      </c>
      <c r="S997">
        <f>EXP(-(0 + SUMPRODUCT($K$2:$O$2,$D$997:$H$997)))</f>
        <v>2622.3817927943678</v>
      </c>
      <c r="T997">
        <f>1/(1+$S$997)</f>
        <v>3.8118736767431104E-4</v>
      </c>
      <c r="U997">
        <f>IF(ISERROR($I$997), 0, $I$997)</f>
        <v>-3.8126003804691649E-4</v>
      </c>
    </row>
    <row r="998" spans="1:21" x14ac:dyDescent="0.25">
      <c r="A998">
        <v>191</v>
      </c>
      <c r="B998">
        <v>2002</v>
      </c>
      <c r="C998" s="2">
        <v>0</v>
      </c>
      <c r="D998" s="6">
        <v>0.20790220000000001</v>
      </c>
      <c r="E998" s="6">
        <v>0.2540906</v>
      </c>
      <c r="F998" s="6">
        <v>3.9297499999999999E-2</v>
      </c>
      <c r="G998" s="6">
        <v>1.6817839999999999</v>
      </c>
      <c r="H998" s="6">
        <v>0.201711</v>
      </c>
      <c r="I998">
        <f>$C$998*LN($T$998)+(1-$C$998)*LN(1-$T$998)</f>
        <v>-3.7139730452765454E-4</v>
      </c>
      <c r="Q998">
        <f>1/(1+EXP(-(0 + SUMPRODUCT($K$2:$O$2,$D$998:$H$998))))</f>
        <v>3.713283450861022E-4</v>
      </c>
      <c r="S998">
        <f>EXP(-(0 + SUMPRODUCT($K$2:$O$2,$D$998:$H$998)))</f>
        <v>2692.0343811165931</v>
      </c>
      <c r="T998">
        <f>1/(1+$S$998)</f>
        <v>3.713283450861022E-4</v>
      </c>
      <c r="U998">
        <f>IF(ISERROR($I$998), 0, $I$998)</f>
        <v>-3.7139730452765454E-4</v>
      </c>
    </row>
    <row r="999" spans="1:21" x14ac:dyDescent="0.25">
      <c r="A999">
        <v>191</v>
      </c>
      <c r="B999">
        <v>2003</v>
      </c>
      <c r="C999" s="2">
        <v>0</v>
      </c>
      <c r="D999" s="6">
        <v>0.18178520000000001</v>
      </c>
      <c r="E999" s="6">
        <v>0.26052950000000002</v>
      </c>
      <c r="F999" s="6">
        <v>3.32089E-2</v>
      </c>
      <c r="G999" s="6">
        <v>1.7046380000000001</v>
      </c>
      <c r="H999" s="6">
        <v>0.20918220000000001</v>
      </c>
      <c r="I999">
        <f>$C$999*LN($T$999)+(1-$C$999)*LN(1-$T$999)</f>
        <v>-3.5963499171820659E-4</v>
      </c>
      <c r="Q999">
        <f>1/(1+EXP(-(0 + SUMPRODUCT($K$2:$O$2,$D$999:$H$999))))</f>
        <v>3.5957033080626685E-4</v>
      </c>
      <c r="S999">
        <f>EXP(-(0 + SUMPRODUCT($K$2:$O$2,$D$999:$H$999)))</f>
        <v>2780.0970881765847</v>
      </c>
      <c r="T999">
        <f>1/(1+$S$999)</f>
        <v>3.5957033080626685E-4</v>
      </c>
      <c r="U999">
        <f>IF(ISERROR($I$999), 0, $I$999)</f>
        <v>-3.5963499171820659E-4</v>
      </c>
    </row>
    <row r="1000" spans="1:21" x14ac:dyDescent="0.25">
      <c r="A1000">
        <v>191</v>
      </c>
      <c r="B1000">
        <v>2004</v>
      </c>
      <c r="C1000" s="2">
        <v>0</v>
      </c>
      <c r="D1000" s="6">
        <v>0.23076240000000001</v>
      </c>
      <c r="E1000" s="6">
        <v>0.291742</v>
      </c>
      <c r="F1000" s="6">
        <v>4.0890200000000002E-2</v>
      </c>
      <c r="G1000" s="6">
        <v>2.204361</v>
      </c>
      <c r="H1000" s="6">
        <v>0.19732649999999999</v>
      </c>
      <c r="I1000">
        <f>$C$1000*LN($T$1000)+(1-$C$1000)*LN(1-$T$1000)</f>
        <v>-4.404798603237197E-5</v>
      </c>
      <c r="Q1000">
        <f>1/(1+EXP(-(0 + SUMPRODUCT($K$2:$O$2,$D$1000:$H$1000))))</f>
        <v>4.4047015934076263E-5</v>
      </c>
      <c r="S1000">
        <f>EXP(-(0 + SUMPRODUCT($K$2:$O$2,$D$1000:$H$1000)))</f>
        <v>22702.013559344578</v>
      </c>
      <c r="T1000">
        <f>1/(1+$S$1000)</f>
        <v>4.4047015934076263E-5</v>
      </c>
      <c r="U1000">
        <f>IF(ISERROR($I$1000), 0, $I$1000)</f>
        <v>-4.404798603237197E-5</v>
      </c>
    </row>
    <row r="1001" spans="1:21" x14ac:dyDescent="0.25">
      <c r="A1001">
        <v>192</v>
      </c>
      <c r="B1001">
        <v>1999</v>
      </c>
      <c r="C1001" s="2">
        <v>0</v>
      </c>
      <c r="D1001" s="6">
        <v>5.42283E-2</v>
      </c>
      <c r="E1001" s="6">
        <v>0.1518824</v>
      </c>
      <c r="F1001" s="6">
        <v>1.2866799999999999E-2</v>
      </c>
      <c r="G1001" s="6">
        <v>0.77990340000000002</v>
      </c>
      <c r="H1001" s="6">
        <v>0.2230181</v>
      </c>
      <c r="I1001">
        <f>$C$1001*LN($T$1001)+(1-$C$1001)*LN(1-$T$1001)</f>
        <v>-1.9928199129269079E-2</v>
      </c>
      <c r="Q1001">
        <f>1/(1+EXP(-(0 + SUMPRODUCT($K$2:$O$2,$D$1001:$H$1001))))</f>
        <v>1.9730945048310546E-2</v>
      </c>
      <c r="S1001">
        <f>EXP(-(0 + SUMPRODUCT($K$2:$O$2,$D$1001:$H$1001)))</f>
        <v>49.681809591559556</v>
      </c>
      <c r="T1001">
        <f>1/(1+$S$1001)</f>
        <v>1.9730945048310546E-2</v>
      </c>
      <c r="U1001">
        <f>IF(ISERROR($I$1001), 0, $I$1001)</f>
        <v>-1.9928199129269079E-2</v>
      </c>
    </row>
    <row r="1002" spans="1:21" x14ac:dyDescent="0.25">
      <c r="A1002">
        <v>192</v>
      </c>
      <c r="B1002">
        <v>2000</v>
      </c>
      <c r="C1002" s="2">
        <v>0</v>
      </c>
      <c r="D1002" s="6">
        <v>1.2106499999999999E-2</v>
      </c>
      <c r="E1002" s="6">
        <v>0.144118</v>
      </c>
      <c r="F1002" s="6">
        <v>4.0976800000000001E-2</v>
      </c>
      <c r="G1002" s="6">
        <v>0.68277569999999999</v>
      </c>
      <c r="H1002" s="6">
        <v>0.28108820000000001</v>
      </c>
      <c r="I1002">
        <f>$C$1002*LN($T$1002)+(1-$C$1002)*LN(1-$T$1002)</f>
        <v>-1.7289560248829425E-2</v>
      </c>
      <c r="Q1002">
        <f>1/(1+EXP(-(0 + SUMPRODUCT($K$2:$O$2,$D$1002:$H$1002))))</f>
        <v>1.7140953483117411E-2</v>
      </c>
      <c r="S1002">
        <f>EXP(-(0 + SUMPRODUCT($K$2:$O$2,$D$1002:$H$1002)))</f>
        <v>57.339811783803455</v>
      </c>
      <c r="T1002">
        <f>1/(1+$S$1002)</f>
        <v>1.7140953483117411E-2</v>
      </c>
      <c r="U1002">
        <f>IF(ISERROR($I$1002), 0, $I$1002)</f>
        <v>-1.7289560248829425E-2</v>
      </c>
    </row>
    <row r="1003" spans="1:21" x14ac:dyDescent="0.25">
      <c r="A1003">
        <v>192</v>
      </c>
      <c r="B1003">
        <v>2001</v>
      </c>
      <c r="C1003" s="2">
        <v>0</v>
      </c>
      <c r="D1003" s="6">
        <v>1.5284600000000001E-2</v>
      </c>
      <c r="E1003" s="6">
        <v>0.15624489999999999</v>
      </c>
      <c r="F1003" s="6">
        <v>4.6843200000000002E-2</v>
      </c>
      <c r="G1003" s="6">
        <v>0.88682119999999998</v>
      </c>
      <c r="H1003" s="6">
        <v>8.8466299999999998E-2</v>
      </c>
      <c r="I1003">
        <f>$C$1003*LN($T$1003)+(1-$C$1003)*LN(1-$T$1003)</f>
        <v>-1.0607504339941445E-2</v>
      </c>
      <c r="Q1003">
        <f>1/(1+EXP(-(0 + SUMPRODUCT($K$2:$O$2,$D$1003:$H$1003))))</f>
        <v>1.0551443163933432E-2</v>
      </c>
      <c r="S1003">
        <f>EXP(-(0 + SUMPRODUCT($K$2:$O$2,$D$1003:$H$1003)))</f>
        <v>93.773765490029319</v>
      </c>
      <c r="T1003">
        <f>1/(1+$S$1003)</f>
        <v>1.0551443163933432E-2</v>
      </c>
      <c r="U1003">
        <f>IF(ISERROR($I$1003), 0, $I$1003)</f>
        <v>-1.0607504339941445E-2</v>
      </c>
    </row>
    <row r="1004" spans="1:21" x14ac:dyDescent="0.25">
      <c r="A1004">
        <v>192</v>
      </c>
      <c r="B1004">
        <v>2002</v>
      </c>
      <c r="C1004" s="2">
        <v>0</v>
      </c>
      <c r="D1004" s="6">
        <v>2.68965E-2</v>
      </c>
      <c r="E1004" s="6">
        <v>0.13390469999999999</v>
      </c>
      <c r="F1004" s="6">
        <v>5.50695E-2</v>
      </c>
      <c r="G1004" s="6">
        <v>0.40880759999999999</v>
      </c>
      <c r="H1004" s="6">
        <v>0.12469719999999999</v>
      </c>
      <c r="I1004">
        <f>$C$1004*LN($T$1004)+(1-$C$1004)*LN(1-$T$1004)</f>
        <v>-5.8949195263447163E-2</v>
      </c>
      <c r="Q1004">
        <f>1/(1+EXP(-(0 + SUMPRODUCT($K$2:$O$2,$D$1004:$H$1004))))</f>
        <v>5.724533565720577E-2</v>
      </c>
      <c r="S1004">
        <f>EXP(-(0 + SUMPRODUCT($K$2:$O$2,$D$1004:$H$1004)))</f>
        <v>16.468672137554751</v>
      </c>
      <c r="T1004">
        <f>1/(1+$S$1004)</f>
        <v>5.724533565720577E-2</v>
      </c>
      <c r="U1004">
        <f>IF(ISERROR($I$1004), 0, $I$1004)</f>
        <v>-5.8949195263447163E-2</v>
      </c>
    </row>
    <row r="1005" spans="1:21" x14ac:dyDescent="0.25">
      <c r="A1005">
        <v>192</v>
      </c>
      <c r="B1005">
        <v>2003</v>
      </c>
      <c r="C1005" s="2">
        <v>0</v>
      </c>
      <c r="D1005" s="6">
        <v>2.26676E-2</v>
      </c>
      <c r="E1005" s="6">
        <v>0.11704199999999999</v>
      </c>
      <c r="F1005" s="6">
        <v>4.3453100000000001E-2</v>
      </c>
      <c r="G1005" s="6">
        <v>0.47661179999999997</v>
      </c>
      <c r="H1005" s="6">
        <v>0.11104550000000001</v>
      </c>
      <c r="I1005">
        <f>$C$1005*LN($T$1005)+(1-$C$1005)*LN(1-$T$1005)</f>
        <v>-5.5467297799551715E-2</v>
      </c>
      <c r="Q1005">
        <f>1/(1+EXP(-(0 + SUMPRODUCT($K$2:$O$2,$D$1005:$H$1005))))</f>
        <v>5.3957039148886575E-2</v>
      </c>
      <c r="S1005">
        <f>EXP(-(0 + SUMPRODUCT($K$2:$O$2,$D$1005:$H$1005)))</f>
        <v>17.533263051010749</v>
      </c>
      <c r="T1005">
        <f>1/(1+$S$1005)</f>
        <v>5.3957039148886575E-2</v>
      </c>
      <c r="U1005">
        <f>IF(ISERROR($I$1005), 0, $I$1005)</f>
        <v>-5.5467297799551715E-2</v>
      </c>
    </row>
    <row r="1006" spans="1:21" x14ac:dyDescent="0.25">
      <c r="A1006">
        <v>192</v>
      </c>
      <c r="B1006">
        <v>2004</v>
      </c>
      <c r="C1006" s="2">
        <v>0</v>
      </c>
      <c r="D1006" s="6">
        <v>3.3993200000000001E-2</v>
      </c>
      <c r="E1006" s="6">
        <v>9.7680500000000003E-2</v>
      </c>
      <c r="F1006" s="6">
        <v>3.5232100000000002E-2</v>
      </c>
      <c r="G1006" s="6">
        <v>0.63532920000000004</v>
      </c>
      <c r="H1006" s="6">
        <v>0.12619759999999999</v>
      </c>
      <c r="I1006">
        <f>$C$1006*LN($T$1006)+(1-$C$1006)*LN(1-$T$1006)</f>
        <v>-3.2947266685682916E-2</v>
      </c>
      <c r="Q1006">
        <f>1/(1+EXP(-(0 + SUMPRODUCT($K$2:$O$2,$D$1006:$H$1006))))</f>
        <v>3.2410417550700864E-2</v>
      </c>
      <c r="S1006">
        <f>EXP(-(0 + SUMPRODUCT($K$2:$O$2,$D$1006:$H$1006)))</f>
        <v>29.854276975471279</v>
      </c>
      <c r="T1006">
        <f>1/(1+$S$1006)</f>
        <v>3.2410417550700864E-2</v>
      </c>
      <c r="U1006">
        <f>IF(ISERROR($I$1006), 0, $I$1006)</f>
        <v>-3.2947266685682916E-2</v>
      </c>
    </row>
    <row r="1007" spans="1:21" x14ac:dyDescent="0.25">
      <c r="A1007">
        <v>193</v>
      </c>
      <c r="B1007">
        <v>2000</v>
      </c>
      <c r="C1007" s="2">
        <v>0</v>
      </c>
      <c r="D1007" s="6">
        <v>0.24997059999999999</v>
      </c>
      <c r="E1007" s="6">
        <v>0.1574285</v>
      </c>
      <c r="F1007" s="6">
        <v>5.2178099999999998E-2</v>
      </c>
      <c r="G1007" s="6">
        <v>0.47664129999999999</v>
      </c>
      <c r="H1007" s="6">
        <v>0.28902460000000002</v>
      </c>
      <c r="I1007">
        <f>$C$1007*LN($T$1007)+(1-$C$1007)*LN(1-$T$1007)</f>
        <v>-3.4315235516906732E-2</v>
      </c>
      <c r="Q1007">
        <f>1/(1+EXP(-(0 + SUMPRODUCT($K$2:$O$2,$D$1007:$H$1007))))</f>
        <v>3.3733145009667724E-2</v>
      </c>
      <c r="S1007">
        <f>EXP(-(0 + SUMPRODUCT($K$2:$O$2,$D$1007:$H$1007)))</f>
        <v>28.644434271201391</v>
      </c>
      <c r="T1007">
        <f>1/(1+$S$1007)</f>
        <v>3.3733145009667724E-2</v>
      </c>
      <c r="U1007">
        <f>IF(ISERROR($I$1007), 0, $I$1007)</f>
        <v>-3.4315235516906732E-2</v>
      </c>
    </row>
    <row r="1008" spans="1:21" x14ac:dyDescent="0.25">
      <c r="A1008">
        <v>193</v>
      </c>
      <c r="B1008">
        <v>2001</v>
      </c>
      <c r="C1008" s="2">
        <v>0</v>
      </c>
      <c r="D1008" s="6">
        <v>0.24323349999999999</v>
      </c>
      <c r="E1008" s="6">
        <v>0.1156626</v>
      </c>
      <c r="F1008" s="6">
        <v>6.83E-2</v>
      </c>
      <c r="G1008" s="6">
        <v>0.73758939999999995</v>
      </c>
      <c r="H1008" s="6">
        <v>0.29840060000000002</v>
      </c>
      <c r="I1008">
        <f>$C$1008*LN($T$1008)+(1-$C$1008)*LN(1-$T$1008)</f>
        <v>-9.8194601020807851E-3</v>
      </c>
      <c r="Q1008">
        <f>1/(1+EXP(-(0 + SUMPRODUCT($K$2:$O$2,$D$1008:$H$1008))))</f>
        <v>9.771406618774606E-3</v>
      </c>
      <c r="S1008">
        <f>EXP(-(0 + SUMPRODUCT($K$2:$O$2,$D$1008:$H$1008)))</f>
        <v>101.33941120397321</v>
      </c>
      <c r="T1008">
        <f>1/(1+$S$1008)</f>
        <v>9.771406618774606E-3</v>
      </c>
      <c r="U1008">
        <f>IF(ISERROR($I$1008), 0, $I$1008)</f>
        <v>-9.8194601020807851E-3</v>
      </c>
    </row>
    <row r="1009" spans="1:21" x14ac:dyDescent="0.25">
      <c r="A1009">
        <v>193</v>
      </c>
      <c r="B1009">
        <v>2002</v>
      </c>
      <c r="C1009" s="2">
        <v>0</v>
      </c>
      <c r="D1009" s="6">
        <v>0.2369144</v>
      </c>
      <c r="E1009" s="6">
        <v>0.13782839999999999</v>
      </c>
      <c r="F1009" s="6">
        <v>4.0865899999999997E-2</v>
      </c>
      <c r="G1009" s="6">
        <v>0.45949119999999999</v>
      </c>
      <c r="H1009" s="6">
        <v>0.272422</v>
      </c>
      <c r="I1009">
        <f>$C$1009*LN($T$1009)+(1-$C$1009)*LN(1-$T$1009)</f>
        <v>-4.5150059815598151E-2</v>
      </c>
      <c r="Q1009">
        <f>1/(1+EXP(-(0 + SUMPRODUCT($K$2:$O$2,$D$1009:$H$1009))))</f>
        <v>4.4145964209723748E-2</v>
      </c>
      <c r="S1009">
        <f>EXP(-(0 + SUMPRODUCT($K$2:$O$2,$D$1009:$H$1009)))</f>
        <v>21.652127275990868</v>
      </c>
      <c r="T1009">
        <f>1/(1+$S$1009)</f>
        <v>4.4145964209723748E-2</v>
      </c>
      <c r="U1009">
        <f>IF(ISERROR($I$1009), 0, $I$1009)</f>
        <v>-4.5150059815598151E-2</v>
      </c>
    </row>
    <row r="1010" spans="1:21" x14ac:dyDescent="0.25">
      <c r="A1010">
        <v>193</v>
      </c>
      <c r="B1010">
        <v>2003</v>
      </c>
      <c r="C1010" s="2">
        <v>0</v>
      </c>
      <c r="D1010" s="6">
        <v>0.1952216</v>
      </c>
      <c r="E1010" s="6">
        <v>0.15554309999999999</v>
      </c>
      <c r="F1010" s="6">
        <v>4.9039699999999999E-2</v>
      </c>
      <c r="G1010" s="6">
        <v>0.60639200000000004</v>
      </c>
      <c r="H1010" s="6">
        <v>0.26233050000000002</v>
      </c>
      <c r="I1010">
        <f>$C$1010*LN($T$1010)+(1-$C$1010)*LN(1-$T$1010)</f>
        <v>-2.2493079634910134E-2</v>
      </c>
      <c r="Q1010">
        <f>1/(1+EXP(-(0 + SUMPRODUCT($K$2:$O$2,$D$1010:$H$1010))))</f>
        <v>2.2241996387722198E-2</v>
      </c>
      <c r="S1010">
        <f>EXP(-(0 + SUMPRODUCT($K$2:$O$2,$D$1010:$H$1010)))</f>
        <v>43.959992914665243</v>
      </c>
      <c r="T1010">
        <f>1/(1+$S$1010)</f>
        <v>2.2241996387722198E-2</v>
      </c>
      <c r="U1010">
        <f>IF(ISERROR($I$1010), 0, $I$1010)</f>
        <v>-2.2493079634910134E-2</v>
      </c>
    </row>
    <row r="1011" spans="1:21" x14ac:dyDescent="0.25">
      <c r="A1011">
        <v>194</v>
      </c>
      <c r="B1011">
        <v>1998</v>
      </c>
      <c r="C1011" s="2">
        <v>0</v>
      </c>
      <c r="D1011" s="6">
        <v>0.18791279999999999</v>
      </c>
      <c r="E1011" s="6">
        <v>-1.8031470000000001</v>
      </c>
      <c r="F1011" s="6">
        <v>0.1068938</v>
      </c>
      <c r="G1011" s="6">
        <v>0.65214680000000003</v>
      </c>
      <c r="H1011" s="6">
        <v>0.46679949999999998</v>
      </c>
      <c r="I1011">
        <f>$C$1011*LN($T$1011)+(1-$C$1011)*LN(1-$T$1011)</f>
        <v>-2.6426613893213803E-2</v>
      </c>
      <c r="Q1011">
        <f>1/(1+EXP(-(0 + SUMPRODUCT($K$2:$O$2,$D$1011:$H$1011))))</f>
        <v>2.6080486625522953E-2</v>
      </c>
      <c r="S1011">
        <f>EXP(-(0 + SUMPRODUCT($K$2:$O$2,$D$1011:$H$1011)))</f>
        <v>37.342842844863846</v>
      </c>
      <c r="T1011">
        <f>1/(1+$S$1011)</f>
        <v>2.6080486625522953E-2</v>
      </c>
      <c r="U1011">
        <f>IF(ISERROR($I$1011), 0, $I$1011)</f>
        <v>-2.6426613893213803E-2</v>
      </c>
    </row>
    <row r="1012" spans="1:21" x14ac:dyDescent="0.25">
      <c r="A1012">
        <v>195</v>
      </c>
      <c r="B1012">
        <v>1999</v>
      </c>
      <c r="C1012" s="2">
        <v>0</v>
      </c>
      <c r="D1012" s="6">
        <v>1.1391699999999999E-2</v>
      </c>
      <c r="E1012" s="6">
        <v>0.4714159</v>
      </c>
      <c r="F1012" s="6">
        <v>5.6887399999999998E-2</v>
      </c>
      <c r="G1012" s="6">
        <v>1.67452</v>
      </c>
      <c r="H1012" s="6">
        <v>0.2842615</v>
      </c>
      <c r="I1012">
        <f>$C$1012*LN($T$1012)+(1-$C$1012)*LN(1-$T$1012)</f>
        <v>-1.9798330971996204E-4</v>
      </c>
      <c r="Q1012">
        <f>1/(1+EXP(-(0 + SUMPRODUCT($K$2:$O$2,$D$1012:$H$1012))))</f>
        <v>1.9796371231785016E-4</v>
      </c>
      <c r="S1012">
        <f>EXP(-(0 + SUMPRODUCT($K$2:$O$2,$D$1012:$H$1012)))</f>
        <v>5050.4308319011616</v>
      </c>
      <c r="T1012">
        <f>1/(1+$S$1012)</f>
        <v>1.9796371231785016E-4</v>
      </c>
      <c r="U1012">
        <f>IF(ISERROR($I$1012), 0, $I$1012)</f>
        <v>-1.9798330971996204E-4</v>
      </c>
    </row>
    <row r="1013" spans="1:21" x14ac:dyDescent="0.25">
      <c r="A1013">
        <v>195</v>
      </c>
      <c r="B1013">
        <v>2001</v>
      </c>
      <c r="C1013" s="2">
        <v>0</v>
      </c>
      <c r="D1013" s="6">
        <v>0.13664860000000001</v>
      </c>
      <c r="E1013" s="6">
        <v>0.30182759999999997</v>
      </c>
      <c r="F1013" s="6">
        <v>4.3020299999999997E-2</v>
      </c>
      <c r="G1013" s="6">
        <v>2.3300149999999999</v>
      </c>
      <c r="H1013" s="6">
        <v>0.17125969999999999</v>
      </c>
      <c r="I1013">
        <f>$C$1013*LN($T$1013)+(1-$C$1013)*LN(1-$T$1013)</f>
        <v>-2.650227270577418E-5</v>
      </c>
      <c r="Q1013">
        <f>1/(1+EXP(-(0 + SUMPRODUCT($K$2:$O$2,$D$1013:$H$1013))))</f>
        <v>2.650192152361352E-5</v>
      </c>
      <c r="S1013">
        <f>EXP(-(0 + SUMPRODUCT($K$2:$O$2,$D$1013:$H$1013)))</f>
        <v>37732.113016314244</v>
      </c>
      <c r="T1013">
        <f>1/(1+$S$1013)</f>
        <v>2.650192152361352E-5</v>
      </c>
      <c r="U1013">
        <f>IF(ISERROR($I$1013), 0, $I$1013)</f>
        <v>-2.650227270577418E-5</v>
      </c>
    </row>
    <row r="1014" spans="1:21" x14ac:dyDescent="0.25">
      <c r="A1014">
        <v>195</v>
      </c>
      <c r="B1014">
        <v>2002</v>
      </c>
      <c r="C1014" s="2">
        <v>0</v>
      </c>
      <c r="D1014" s="6">
        <v>0.12733240000000001</v>
      </c>
      <c r="E1014" s="6">
        <v>0.24256829999999999</v>
      </c>
      <c r="F1014" s="6">
        <v>3.03082E-2</v>
      </c>
      <c r="G1014" s="6">
        <v>0.70377049999999997</v>
      </c>
      <c r="H1014" s="6">
        <v>0.1703276</v>
      </c>
      <c r="I1014">
        <f>$C$1014*LN($T$1014)+(1-$C$1014)*LN(1-$T$1014)</f>
        <v>-2.2268497215186051E-2</v>
      </c>
      <c r="Q1014">
        <f>1/(1+EXP(-(0 + SUMPRODUCT($K$2:$O$2,$D$1014:$H$1014))))</f>
        <v>2.2022384469801478E-2</v>
      </c>
      <c r="S1014">
        <f>EXP(-(0 + SUMPRODUCT($K$2:$O$2,$D$1014:$H$1014)))</f>
        <v>44.408343559311881</v>
      </c>
      <c r="T1014">
        <f>1/(1+$S$1014)</f>
        <v>2.2022384469801478E-2</v>
      </c>
      <c r="U1014">
        <f>IF(ISERROR($I$1014), 0, $I$1014)</f>
        <v>-2.2268497215186051E-2</v>
      </c>
    </row>
    <row r="1015" spans="1:21" x14ac:dyDescent="0.25">
      <c r="A1015">
        <v>195</v>
      </c>
      <c r="B1015">
        <v>2003</v>
      </c>
      <c r="C1015" s="2">
        <v>0</v>
      </c>
      <c r="D1015" s="6">
        <v>0.14841309999999999</v>
      </c>
      <c r="E1015" s="6">
        <v>0.2948691</v>
      </c>
      <c r="F1015" s="6">
        <v>4.1273400000000002E-2</v>
      </c>
      <c r="G1015" s="6">
        <v>1.7372460000000001</v>
      </c>
      <c r="H1015" s="6">
        <v>0.19689580000000001</v>
      </c>
      <c r="I1015">
        <f>$C$1015*LN($T$1015)+(1-$C$1015)*LN(1-$T$1015)</f>
        <v>-2.7847528119085259E-4</v>
      </c>
      <c r="Q1015">
        <f>1/(1+EXP(-(0 + SUMPRODUCT($K$2:$O$2,$D$1015:$H$1015))))</f>
        <v>2.7843651054871205E-4</v>
      </c>
      <c r="S1015">
        <f>EXP(-(0 + SUMPRODUCT($K$2:$O$2,$D$1015:$H$1015)))</f>
        <v>3590.4830207766577</v>
      </c>
      <c r="T1015">
        <f>1/(1+$S$1015)</f>
        <v>2.7843651054871205E-4</v>
      </c>
      <c r="U1015">
        <f>IF(ISERROR($I$1015), 0, $I$1015)</f>
        <v>-2.7847528119085259E-4</v>
      </c>
    </row>
    <row r="1016" spans="1:21" x14ac:dyDescent="0.25">
      <c r="A1016">
        <v>195</v>
      </c>
      <c r="B1016">
        <v>2004</v>
      </c>
      <c r="C1016" s="2">
        <v>0</v>
      </c>
      <c r="D1016" s="6">
        <v>0.15523049999999999</v>
      </c>
      <c r="E1016" s="6">
        <v>0.35156969999999998</v>
      </c>
      <c r="F1016" s="6">
        <v>5.69425E-2</v>
      </c>
      <c r="G1016" s="6">
        <v>2.6148250000000002</v>
      </c>
      <c r="H1016" s="6">
        <v>0.2034282</v>
      </c>
      <c r="I1016">
        <f>$C$1016*LN($T$1016)+(1-$C$1016)*LN(1-$T$1016)</f>
        <v>-6.2366001356517087E-6</v>
      </c>
      <c r="Q1016">
        <f>1/(1+EXP(-(0 + SUMPRODUCT($K$2:$O$2,$D$1016:$H$1016))))</f>
        <v>6.2365806880630209E-6</v>
      </c>
      <c r="S1016">
        <f>EXP(-(0 + SUMPRODUCT($K$2:$O$2,$D$1016:$H$1016)))</f>
        <v>160343.27357189913</v>
      </c>
      <c r="T1016">
        <f>1/(1+$S$1016)</f>
        <v>6.2365806880630209E-6</v>
      </c>
      <c r="U1016">
        <f>IF(ISERROR($I$1016), 0, $I$1016)</f>
        <v>-6.2366001356517087E-6</v>
      </c>
    </row>
    <row r="1017" spans="1:21" x14ac:dyDescent="0.25">
      <c r="A1017">
        <v>196</v>
      </c>
      <c r="B1017">
        <v>1999</v>
      </c>
      <c r="C1017" s="2">
        <v>0</v>
      </c>
      <c r="D1017" s="6">
        <v>2.6587999999999998E-3</v>
      </c>
      <c r="E1017" s="6">
        <v>0.5042799</v>
      </c>
      <c r="F1017" s="6">
        <v>6.5640799999999999E-2</v>
      </c>
      <c r="G1017" s="6">
        <v>2.030627</v>
      </c>
      <c r="H1017" s="6">
        <v>0.28607769999999999</v>
      </c>
      <c r="I1017">
        <f>$C$1017*LN($T$1017)+(1-$C$1017)*LN(1-$T$1017)</f>
        <v>-4.0580299675758127E-5</v>
      </c>
      <c r="Q1017">
        <f>1/(1+EXP(-(0 + SUMPRODUCT($K$2:$O$2,$D$1017:$H$1017))))</f>
        <v>4.0579476306559073E-5</v>
      </c>
      <c r="S1017">
        <f>EXP(-(0 + SUMPRODUCT($K$2:$O$2,$D$1017:$H$1017)))</f>
        <v>24641.999146796894</v>
      </c>
      <c r="T1017">
        <f>1/(1+$S$1017)</f>
        <v>4.0579476306559073E-5</v>
      </c>
      <c r="U1017">
        <f>IF(ISERROR($I$1017), 0, $I$1017)</f>
        <v>-4.0580299675758127E-5</v>
      </c>
    </row>
    <row r="1018" spans="1:21" x14ac:dyDescent="0.25">
      <c r="A1018">
        <v>196</v>
      </c>
      <c r="B1018">
        <v>2000</v>
      </c>
      <c r="C1018" s="2">
        <v>0</v>
      </c>
      <c r="D1018" s="6">
        <v>-1.67326E-2</v>
      </c>
      <c r="E1018" s="6">
        <v>0.54926739999999996</v>
      </c>
      <c r="F1018" s="6">
        <v>6.4228499999999994E-2</v>
      </c>
      <c r="G1018" s="6">
        <v>1.144801</v>
      </c>
      <c r="H1018" s="6">
        <v>0.27083990000000002</v>
      </c>
      <c r="I1018">
        <f>$C$1018*LN($T$1018)+(1-$C$1018)*LN(1-$T$1018)</f>
        <v>-1.4254760127702674E-3</v>
      </c>
      <c r="Q1018">
        <f>1/(1+EXP(-(0 + SUMPRODUCT($K$2:$O$2,$D$1018:$H$1018))))</f>
        <v>1.4244605044237003E-3</v>
      </c>
      <c r="S1018">
        <f>EXP(-(0 + SUMPRODUCT($K$2:$O$2,$D$1018:$H$1018)))</f>
        <v>701.02016615727371</v>
      </c>
      <c r="T1018">
        <f>1/(1+$S$1018)</f>
        <v>1.4244605044237003E-3</v>
      </c>
      <c r="U1018">
        <f>IF(ISERROR($I$1018), 0, $I$1018)</f>
        <v>-1.4254760127702674E-3</v>
      </c>
    </row>
    <row r="1019" spans="1:21" x14ac:dyDescent="0.25">
      <c r="A1019">
        <v>196</v>
      </c>
      <c r="B1019">
        <v>2001</v>
      </c>
      <c r="C1019" s="2">
        <v>0</v>
      </c>
      <c r="D1019" s="6">
        <v>-1.8529E-2</v>
      </c>
      <c r="E1019" s="6">
        <v>0.54772069999999995</v>
      </c>
      <c r="F1019" s="6">
        <v>3.6887700000000002E-2</v>
      </c>
      <c r="G1019" s="6">
        <v>0.84790259999999995</v>
      </c>
      <c r="H1019" s="6">
        <v>0.2873501</v>
      </c>
      <c r="I1019">
        <f>$C$1019*LN($T$1019)+(1-$C$1019)*LN(1-$T$1019)</f>
        <v>-6.6696972854984032E-3</v>
      </c>
      <c r="Q1019">
        <f>1/(1+EXP(-(0 + SUMPRODUCT($K$2:$O$2,$D$1019:$H$1019))))</f>
        <v>6.6475042223076881E-3</v>
      </c>
      <c r="S1019">
        <f>EXP(-(0 + SUMPRODUCT($K$2:$O$2,$D$1019:$H$1019)))</f>
        <v>149.43239786809025</v>
      </c>
      <c r="T1019">
        <f>1/(1+$S$1019)</f>
        <v>6.6475042223076881E-3</v>
      </c>
      <c r="U1019">
        <f>IF(ISERROR($I$1019), 0, $I$1019)</f>
        <v>-6.6696972854984032E-3</v>
      </c>
    </row>
    <row r="1020" spans="1:21" x14ac:dyDescent="0.25">
      <c r="A1020">
        <v>196</v>
      </c>
      <c r="B1020">
        <v>2002</v>
      </c>
      <c r="C1020" s="2">
        <v>0</v>
      </c>
      <c r="D1020" s="6">
        <v>-2.5924800000000001E-2</v>
      </c>
      <c r="E1020" s="6">
        <v>0.54483749999999997</v>
      </c>
      <c r="F1020" s="6">
        <v>5.23326E-2</v>
      </c>
      <c r="G1020" s="6">
        <v>1.0095890000000001</v>
      </c>
      <c r="H1020" s="6">
        <v>0.29509400000000002</v>
      </c>
      <c r="I1020">
        <f>$C$1020*LN($T$1020)+(1-$C$1020)*LN(1-$T$1020)</f>
        <v>-2.7580278223661029E-3</v>
      </c>
      <c r="Q1020">
        <f>1/(1+EXP(-(0 + SUMPRODUCT($K$2:$O$2,$D$1020:$H$1020))))</f>
        <v>2.754227957811797E-3</v>
      </c>
      <c r="S1020">
        <f>EXP(-(0 + SUMPRODUCT($K$2:$O$2,$D$1020:$H$1020)))</f>
        <v>362.07815304964396</v>
      </c>
      <c r="T1020">
        <f>1/(1+$S$1020)</f>
        <v>2.754227957811797E-3</v>
      </c>
      <c r="U1020">
        <f>IF(ISERROR($I$1020), 0, $I$1020)</f>
        <v>-2.7580278223661029E-3</v>
      </c>
    </row>
    <row r="1021" spans="1:21" x14ac:dyDescent="0.25">
      <c r="A1021">
        <v>196</v>
      </c>
      <c r="B1021">
        <v>2003</v>
      </c>
      <c r="C1021" s="2">
        <v>0</v>
      </c>
      <c r="D1021" s="6">
        <v>4.3122000000000001E-2</v>
      </c>
      <c r="E1021" s="6">
        <v>0.5117505</v>
      </c>
      <c r="F1021" s="6">
        <v>4.6431899999999998E-2</v>
      </c>
      <c r="G1021" s="6">
        <v>0.66415670000000004</v>
      </c>
      <c r="H1021" s="6">
        <v>0.27456170000000002</v>
      </c>
      <c r="I1021">
        <f>$C$1021*LN($T$1021)+(1-$C$1021)*LN(1-$T$1021)</f>
        <v>-1.3014684809935728E-2</v>
      </c>
      <c r="Q1021">
        <f>1/(1+EXP(-(0 + SUMPRODUCT($K$2:$O$2,$D$1021:$H$1021))))</f>
        <v>1.2930360016197044E-2</v>
      </c>
      <c r="S1021">
        <f>EXP(-(0 + SUMPRODUCT($K$2:$O$2,$D$1021:$H$1021)))</f>
        <v>76.337367153533492</v>
      </c>
      <c r="T1021">
        <f>1/(1+$S$1021)</f>
        <v>1.2930360016197044E-2</v>
      </c>
      <c r="U1021">
        <f>IF(ISERROR($I$1021), 0, $I$1021)</f>
        <v>-1.3014684809935728E-2</v>
      </c>
    </row>
    <row r="1022" spans="1:21" x14ac:dyDescent="0.25">
      <c r="A1022">
        <v>197</v>
      </c>
      <c r="B1022">
        <v>1999</v>
      </c>
      <c r="C1022" s="2">
        <v>0</v>
      </c>
      <c r="D1022" s="6">
        <v>4.2483699999999999E-2</v>
      </c>
      <c r="E1022" s="6">
        <v>0.2176632</v>
      </c>
      <c r="F1022" s="6">
        <v>5.4396600000000003E-2</v>
      </c>
      <c r="G1022" s="6">
        <v>0.9541636</v>
      </c>
      <c r="H1022" s="6">
        <v>0.29888619999999999</v>
      </c>
      <c r="I1022">
        <f>$C$1022*LN($T$1022)+(1-$C$1022)*LN(1-$T$1022)</f>
        <v>-4.4152624745552801E-3</v>
      </c>
      <c r="Q1022">
        <f>1/(1+EXP(-(0 + SUMPRODUCT($K$2:$O$2,$D$1022:$H$1022))))</f>
        <v>4.4055295329618605E-3</v>
      </c>
      <c r="S1022">
        <f>EXP(-(0 + SUMPRODUCT($K$2:$O$2,$D$1022:$H$1022)))</f>
        <v>225.98746938774798</v>
      </c>
      <c r="T1022">
        <f>1/(1+$S$1022)</f>
        <v>4.4055295329618605E-3</v>
      </c>
      <c r="U1022">
        <f>IF(ISERROR($I$1022), 0, $I$1022)</f>
        <v>-4.4152624745552801E-3</v>
      </c>
    </row>
    <row r="1023" spans="1:21" x14ac:dyDescent="0.25">
      <c r="A1023">
        <v>197</v>
      </c>
      <c r="B1023">
        <v>2000</v>
      </c>
      <c r="C1023" s="2">
        <v>0</v>
      </c>
      <c r="D1023" s="6">
        <v>8.8281899999999996E-2</v>
      </c>
      <c r="E1023" s="6">
        <v>0.1723963</v>
      </c>
      <c r="F1023" s="6">
        <v>5.6317899999999997E-2</v>
      </c>
      <c r="G1023" s="6">
        <v>0.99207060000000002</v>
      </c>
      <c r="H1023" s="6">
        <v>0.26961059999999998</v>
      </c>
      <c r="I1023">
        <f>$C$1023*LN($T$1023)+(1-$C$1023)*LN(1-$T$1023)</f>
        <v>-4.1286006100388489E-3</v>
      </c>
      <c r="Q1023">
        <f>1/(1+EXP(-(0 + SUMPRODUCT($K$2:$O$2,$D$1023:$H$1023))))</f>
        <v>4.1200896553464624E-3</v>
      </c>
      <c r="S1023">
        <f>EXP(-(0 + SUMPRODUCT($K$2:$O$2,$D$1023:$H$1023)))</f>
        <v>241.71316491920103</v>
      </c>
      <c r="T1023">
        <f>1/(1+$S$1023)</f>
        <v>4.1200896553464624E-3</v>
      </c>
      <c r="U1023">
        <f>IF(ISERROR($I$1023), 0, $I$1023)</f>
        <v>-4.1286006100388489E-3</v>
      </c>
    </row>
    <row r="1024" spans="1:21" x14ac:dyDescent="0.25">
      <c r="A1024">
        <v>197</v>
      </c>
      <c r="B1024">
        <v>2001</v>
      </c>
      <c r="C1024" s="2">
        <v>0</v>
      </c>
      <c r="D1024" s="6">
        <v>0.1135978</v>
      </c>
      <c r="E1024" s="6">
        <v>0.1791615</v>
      </c>
      <c r="F1024" s="6">
        <v>4.2792200000000002E-2</v>
      </c>
      <c r="G1024" s="6">
        <v>1.0238700000000001</v>
      </c>
      <c r="H1024" s="6">
        <v>0.25054680000000001</v>
      </c>
      <c r="I1024">
        <f>$C$1024*LN($T$1024)+(1-$C$1024)*LN(1-$T$1024)</f>
        <v>-4.5993378170257814E-3</v>
      </c>
      <c r="Q1024">
        <f>1/(1+EXP(-(0 + SUMPRODUCT($K$2:$O$2,$D$1024:$H$1024))))</f>
        <v>4.5887770598818534E-3</v>
      </c>
      <c r="S1024">
        <f>EXP(-(0 + SUMPRODUCT($K$2:$O$2,$D$1024:$H$1024)))</f>
        <v>216.92298622277085</v>
      </c>
      <c r="T1024">
        <f>1/(1+$S$1024)</f>
        <v>4.5887770598818534E-3</v>
      </c>
      <c r="U1024">
        <f>IF(ISERROR($I$1024), 0, $I$1024)</f>
        <v>-4.5993378170257814E-3</v>
      </c>
    </row>
    <row r="1025" spans="1:21" x14ac:dyDescent="0.25">
      <c r="A1025">
        <v>197</v>
      </c>
      <c r="B1025">
        <v>2002</v>
      </c>
      <c r="C1025" s="2">
        <v>0</v>
      </c>
      <c r="D1025" s="6">
        <v>0.13651559999999999</v>
      </c>
      <c r="E1025" s="6">
        <v>0.16683539999999999</v>
      </c>
      <c r="F1025" s="6">
        <v>4.0169700000000003E-2</v>
      </c>
      <c r="G1025" s="6">
        <v>1.187486</v>
      </c>
      <c r="H1025" s="6">
        <v>0.29889349999999998</v>
      </c>
      <c r="I1025">
        <f>$C$1025*LN($T$1025)+(1-$C$1025)*LN(1-$T$1025)</f>
        <v>-2.2701922401160788E-3</v>
      </c>
      <c r="Q1025">
        <f>1/(1+EXP(-(0 + SUMPRODUCT($K$2:$O$2,$D$1025:$H$1025))))</f>
        <v>2.267617302615532E-3</v>
      </c>
      <c r="S1025">
        <f>EXP(-(0 + SUMPRODUCT($K$2:$O$2,$D$1025:$H$1025)))</f>
        <v>439.99151953311195</v>
      </c>
      <c r="T1025">
        <f>1/(1+$S$1025)</f>
        <v>2.267617302615532E-3</v>
      </c>
      <c r="U1025">
        <f>IF(ISERROR($I$1025), 0, $I$1025)</f>
        <v>-2.2701922401160788E-3</v>
      </c>
    </row>
    <row r="1026" spans="1:21" x14ac:dyDescent="0.25">
      <c r="A1026">
        <v>197</v>
      </c>
      <c r="B1026">
        <v>2003</v>
      </c>
      <c r="C1026" s="2">
        <v>0</v>
      </c>
      <c r="D1026" s="6">
        <v>0.14436660000000001</v>
      </c>
      <c r="E1026" s="6">
        <v>0.18308079999999999</v>
      </c>
      <c r="F1026" s="6">
        <v>3.5280400000000003E-2</v>
      </c>
      <c r="G1026" s="6">
        <v>1.657138</v>
      </c>
      <c r="H1026" s="6">
        <v>0.27752250000000001</v>
      </c>
      <c r="I1026">
        <f>$C$1026*LN($T$1026)+(1-$C$1026)*LN(1-$T$1026)</f>
        <v>-3.8462023098374652E-4</v>
      </c>
      <c r="Q1026">
        <f>1/(1+EXP(-(0 + SUMPRODUCT($K$2:$O$2,$D$1026:$H$1026))))</f>
        <v>3.8454627410482986E-4</v>
      </c>
      <c r="S1026">
        <f>EXP(-(0 + SUMPRODUCT($K$2:$O$2,$D$1026:$H$1026)))</f>
        <v>2599.4672710140298</v>
      </c>
      <c r="T1026">
        <f>1/(1+$S$1026)</f>
        <v>3.8454627410482986E-4</v>
      </c>
      <c r="U1026">
        <f>IF(ISERROR($I$1026), 0, $I$1026)</f>
        <v>-3.8462023098374652E-4</v>
      </c>
    </row>
    <row r="1027" spans="1:21" x14ac:dyDescent="0.25">
      <c r="A1027">
        <v>197</v>
      </c>
      <c r="B1027">
        <v>2004</v>
      </c>
      <c r="C1027" s="2">
        <v>0</v>
      </c>
      <c r="D1027" s="6">
        <v>0.1267837</v>
      </c>
      <c r="E1027" s="6">
        <v>0.19568949999999999</v>
      </c>
      <c r="F1027" s="6">
        <v>5.95259E-2</v>
      </c>
      <c r="G1027" s="6">
        <v>2.0456249999999998</v>
      </c>
      <c r="H1027" s="6">
        <v>0.31638100000000002</v>
      </c>
      <c r="I1027">
        <f>$C$1027*LN($T$1027)+(1-$C$1027)*LN(1-$T$1027)</f>
        <v>-5.1937288252947222E-5</v>
      </c>
      <c r="Q1027">
        <f>1/(1+EXP(-(0 + SUMPRODUCT($K$2:$O$2,$D$1027:$H$1027))))</f>
        <v>5.1935939535368813E-5</v>
      </c>
      <c r="S1027">
        <f>EXP(-(0 + SUMPRODUCT($K$2:$O$2,$D$1027:$H$1027)))</f>
        <v>19253.489452703394</v>
      </c>
      <c r="T1027">
        <f>1/(1+$S$1027)</f>
        <v>5.1935939535368813E-5</v>
      </c>
      <c r="U1027">
        <f>IF(ISERROR($I$1027), 0, $I$1027)</f>
        <v>-5.1937288252947222E-5</v>
      </c>
    </row>
    <row r="1028" spans="1:21" x14ac:dyDescent="0.25">
      <c r="A1028">
        <v>198</v>
      </c>
      <c r="B1028">
        <v>1999</v>
      </c>
      <c r="C1028" s="2">
        <v>0</v>
      </c>
      <c r="D1028" s="6">
        <v>4.0344699999999997E-2</v>
      </c>
      <c r="E1028" s="6">
        <v>-1.7620359999999999</v>
      </c>
      <c r="F1028" s="6">
        <v>1.9223299999999999E-2</v>
      </c>
      <c r="G1028" s="6">
        <v>0.72148500000000004</v>
      </c>
      <c r="H1028" s="6">
        <v>0.20384910000000001</v>
      </c>
      <c r="I1028">
        <f>$C$1028*LN($T$1028)+(1-$C$1028)*LN(1-$T$1028)</f>
        <v>-0.11119599070279436</v>
      </c>
      <c r="Q1028">
        <f>1/(1+EXP(-(0 + SUMPRODUCT($K$2:$O$2,$D$1028:$H$1028))))</f>
        <v>0.1052366335580996</v>
      </c>
      <c r="S1028">
        <f>EXP(-(0 + SUMPRODUCT($K$2:$O$2,$D$1028:$H$1028)))</f>
        <v>8.5023944247315235</v>
      </c>
      <c r="T1028">
        <f>1/(1+$S$1028)</f>
        <v>0.1052366335580996</v>
      </c>
      <c r="U1028">
        <f>IF(ISERROR($I$1028), 0, $I$1028)</f>
        <v>-0.11119599070279436</v>
      </c>
    </row>
    <row r="1029" spans="1:21" x14ac:dyDescent="0.25">
      <c r="A1029">
        <v>198</v>
      </c>
      <c r="B1029">
        <v>2000</v>
      </c>
      <c r="C1029" s="2">
        <v>0</v>
      </c>
      <c r="D1029" s="6">
        <v>5.1442799999999997E-2</v>
      </c>
      <c r="E1029" s="6">
        <v>-1.990381</v>
      </c>
      <c r="F1029" s="6">
        <v>3.6143599999999998E-2</v>
      </c>
      <c r="G1029" s="6">
        <v>0.30910290000000001</v>
      </c>
      <c r="H1029" s="6">
        <v>0.26111879999999998</v>
      </c>
      <c r="I1029">
        <f>$C$1029*LN($T$1029)+(1-$C$1029)*LN(1-$T$1029)</f>
        <v>-0.41538937670247883</v>
      </c>
      <c r="Q1029">
        <f>1/(1+EXP(-(0 + SUMPRODUCT($K$2:$O$2,$D$1029:$H$1029))))</f>
        <v>0.33991679036404149</v>
      </c>
      <c r="S1029">
        <f>EXP(-(0 + SUMPRODUCT($K$2:$O$2,$D$1029:$H$1029)))</f>
        <v>1.9418964533320866</v>
      </c>
      <c r="T1029">
        <f>1/(1+$S$1029)</f>
        <v>0.33991679036404149</v>
      </c>
      <c r="U1029">
        <f>IF(ISERROR($I$1029), 0, $I$1029)</f>
        <v>-0.41538937670247883</v>
      </c>
    </row>
    <row r="1030" spans="1:21" x14ac:dyDescent="0.25">
      <c r="A1030">
        <v>199</v>
      </c>
      <c r="B1030">
        <v>1999</v>
      </c>
      <c r="C1030" s="2">
        <v>0</v>
      </c>
      <c r="D1030" s="6">
        <v>0.1018352</v>
      </c>
      <c r="E1030" s="6">
        <v>0.46656769999999997</v>
      </c>
      <c r="F1030" s="6">
        <v>7.4830499999999994E-2</v>
      </c>
      <c r="G1030" s="6">
        <v>6.1785699999999997</v>
      </c>
      <c r="H1030" s="6">
        <v>0.36036289999999999</v>
      </c>
      <c r="I1030">
        <f>$C$1030*LN($T$1030)+(1-$C$1030)*LN(1-$T$1030)</f>
        <v>-1.9464430067747187E-12</v>
      </c>
      <c r="Q1030">
        <f>1/(1+EXP(-(0 + SUMPRODUCT($K$2:$O$2,$D$1030:$H$1030))))</f>
        <v>1.9464564775759823E-12</v>
      </c>
      <c r="S1030">
        <f>EXP(-(0 + SUMPRODUCT($K$2:$O$2,$D$1030:$H$1030)))</f>
        <v>513754102143.29712</v>
      </c>
      <c r="T1030">
        <f>1/(1+$S$1030)</f>
        <v>1.9464564775759823E-12</v>
      </c>
      <c r="U1030">
        <f>IF(ISERROR($I$1030), 0, $I$1030)</f>
        <v>-1.9464430067747187E-12</v>
      </c>
    </row>
    <row r="1031" spans="1:21" x14ac:dyDescent="0.25">
      <c r="A1031">
        <v>199</v>
      </c>
      <c r="B1031">
        <v>2000</v>
      </c>
      <c r="C1031" s="2">
        <v>0</v>
      </c>
      <c r="D1031" s="6">
        <v>6.9460400000000005E-2</v>
      </c>
      <c r="E1031" s="6">
        <v>0.5185459</v>
      </c>
      <c r="F1031" s="6">
        <v>7.3767899999999997E-2</v>
      </c>
      <c r="G1031" s="6">
        <v>5.7495839999999996</v>
      </c>
      <c r="H1031" s="6">
        <v>0.35107120000000003</v>
      </c>
      <c r="I1031">
        <f>$C$1031*LN($T$1031)+(1-$C$1031)*LN(1-$T$1031)</f>
        <v>-1.0686340701284081E-11</v>
      </c>
      <c r="Q1031">
        <f>1/(1+EXP(-(0 + SUMPRODUCT($K$2:$O$2,$D$1031:$H$1031))))</f>
        <v>1.0686307490497865E-11</v>
      </c>
      <c r="S1031">
        <f>EXP(-(0 + SUMPRODUCT($K$2:$O$2,$D$1031:$H$1031)))</f>
        <v>93577692844.652054</v>
      </c>
      <c r="T1031">
        <f>1/(1+$S$1031)</f>
        <v>1.0686307490497865E-11</v>
      </c>
      <c r="U1031">
        <f>IF(ISERROR($I$1031), 0, $I$1031)</f>
        <v>-1.0686340701284081E-11</v>
      </c>
    </row>
    <row r="1032" spans="1:21" x14ac:dyDescent="0.25">
      <c r="A1032">
        <v>199</v>
      </c>
      <c r="B1032">
        <v>2001</v>
      </c>
      <c r="C1032" s="2">
        <v>0</v>
      </c>
      <c r="D1032" s="6">
        <v>7.1538000000000004E-2</v>
      </c>
      <c r="E1032" s="6">
        <v>0.40060810000000002</v>
      </c>
      <c r="F1032" s="6">
        <v>6.0689600000000003E-2</v>
      </c>
      <c r="G1032" s="6">
        <v>3.159923</v>
      </c>
      <c r="H1032" s="6">
        <v>0.25759179999999998</v>
      </c>
      <c r="I1032">
        <f>$C$1032*LN($T$1032)+(1-$C$1032)*LN(1-$T$1032)</f>
        <v>-5.5710288524060629E-7</v>
      </c>
      <c r="Q1032">
        <f>1/(1+EXP(-(0 + SUMPRODUCT($K$2:$O$2,$D$1032:$H$1032))))</f>
        <v>5.5710273007616624E-7</v>
      </c>
      <c r="S1032">
        <f>EXP(-(0 + SUMPRODUCT($K$2:$O$2,$D$1032:$H$1032)))</f>
        <v>1795000.0761269855</v>
      </c>
      <c r="T1032">
        <f>1/(1+$S$1032)</f>
        <v>5.5710273007616624E-7</v>
      </c>
      <c r="U1032">
        <f>IF(ISERROR($I$1032), 0, $I$1032)</f>
        <v>-5.5710288524060629E-7</v>
      </c>
    </row>
    <row r="1033" spans="1:21" x14ac:dyDescent="0.25">
      <c r="A1033">
        <v>199</v>
      </c>
      <c r="B1033">
        <v>2002</v>
      </c>
      <c r="C1033" s="2">
        <v>0</v>
      </c>
      <c r="D1033" s="6">
        <v>8.5554199999999997E-2</v>
      </c>
      <c r="E1033" s="6">
        <v>0.41699370000000002</v>
      </c>
      <c r="F1033" s="6">
        <v>7.9755400000000004E-2</v>
      </c>
      <c r="G1033" s="6">
        <v>3.6383809999999999</v>
      </c>
      <c r="H1033" s="6">
        <v>0.35093340000000001</v>
      </c>
      <c r="I1033">
        <f>$C$1033*LN($T$1033)+(1-$C$1033)*LN(1-$T$1033)</f>
        <v>-5.0409063861331759E-8</v>
      </c>
      <c r="Q1033">
        <f>1/(1+EXP(-(0 + SUMPRODUCT($K$2:$O$2,$D$1033:$H$1033))))</f>
        <v>5.0409062600765316E-8</v>
      </c>
      <c r="S1033">
        <f>EXP(-(0 + SUMPRODUCT($K$2:$O$2,$D$1033:$H$1033)))</f>
        <v>19837701.754361831</v>
      </c>
      <c r="T1033">
        <f>1/(1+$S$1033)</f>
        <v>5.0409062600765316E-8</v>
      </c>
      <c r="U1033">
        <f>IF(ISERROR($I$1033), 0, $I$1033)</f>
        <v>-5.0409063861331759E-8</v>
      </c>
    </row>
    <row r="1034" spans="1:21" x14ac:dyDescent="0.25">
      <c r="A1034">
        <v>199</v>
      </c>
      <c r="B1034">
        <v>2003</v>
      </c>
      <c r="C1034" s="2">
        <v>0</v>
      </c>
      <c r="D1034" s="6">
        <v>0.11590590000000001</v>
      </c>
      <c r="E1034" s="6">
        <v>0.43712479999999998</v>
      </c>
      <c r="F1034" s="6">
        <v>6.4466200000000001E-2</v>
      </c>
      <c r="G1034" s="6">
        <v>3.6785320000000001</v>
      </c>
      <c r="H1034" s="6">
        <v>0.33804260000000003</v>
      </c>
      <c r="I1034">
        <f>$C$1034*LN($T$1034)+(1-$C$1034)*LN(1-$T$1034)</f>
        <v>-5.4429520706360664E-8</v>
      </c>
      <c r="Q1034">
        <f>1/(1+EXP(-(0 + SUMPRODUCT($K$2:$O$2,$D$1034:$H$1034))))</f>
        <v>5.4429519223505347E-8</v>
      </c>
      <c r="S1034">
        <f>EXP(-(0 + SUMPRODUCT($K$2:$O$2,$D$1034:$H$1034)))</f>
        <v>18372382.483559243</v>
      </c>
      <c r="T1034">
        <f>1/(1+$S$1034)</f>
        <v>5.4429519223505347E-8</v>
      </c>
      <c r="U1034">
        <f>IF(ISERROR($I$1034), 0, $I$1034)</f>
        <v>-5.4429520706360664E-8</v>
      </c>
    </row>
    <row r="1035" spans="1:21" x14ac:dyDescent="0.25">
      <c r="A1035">
        <v>199</v>
      </c>
      <c r="B1035">
        <v>2004</v>
      </c>
      <c r="C1035" s="2">
        <v>0</v>
      </c>
      <c r="D1035" s="6">
        <v>0.1121243</v>
      </c>
      <c r="E1035" s="6">
        <v>0.47516609999999998</v>
      </c>
      <c r="F1035" s="6">
        <v>6.4943600000000004E-2</v>
      </c>
      <c r="G1035" s="6">
        <v>4.2396209999999996</v>
      </c>
      <c r="H1035" s="6">
        <v>0.31183660000000002</v>
      </c>
      <c r="I1035">
        <f>$C$1035*LN($T$1035)+(1-$C$1035)*LN(1-$T$1035)</f>
        <v>-5.8543394747926557E-9</v>
      </c>
      <c r="Q1035">
        <f>1/(1+EXP(-(0 + SUMPRODUCT($K$2:$O$2,$D$1035:$H$1035))))</f>
        <v>5.8543394300884107E-9</v>
      </c>
      <c r="S1035">
        <f>EXP(-(0 + SUMPRODUCT($K$2:$O$2,$D$1035:$H$1035)))</f>
        <v>170813463.42956388</v>
      </c>
      <c r="T1035">
        <f>1/(1+$S$1035)</f>
        <v>5.8543394300884107E-9</v>
      </c>
      <c r="U1035">
        <f>IF(ISERROR($I$1035), 0, $I$1035)</f>
        <v>-5.8543394747926557E-9</v>
      </c>
    </row>
    <row r="1036" spans="1:21" x14ac:dyDescent="0.25">
      <c r="A1036">
        <v>200</v>
      </c>
      <c r="B1036">
        <v>1999</v>
      </c>
      <c r="C1036" s="2">
        <v>0</v>
      </c>
      <c r="D1036" s="6">
        <v>5.0340700000000002E-2</v>
      </c>
      <c r="E1036" s="6">
        <v>0.1259998</v>
      </c>
      <c r="F1036" s="6">
        <v>6.0463500000000003E-2</v>
      </c>
      <c r="G1036" s="6">
        <v>0.50497729999999996</v>
      </c>
      <c r="H1036" s="6">
        <v>0.1149665</v>
      </c>
      <c r="I1036">
        <f>$C$1036*LN($T$1036)+(1-$C$1036)*LN(1-$T$1036)</f>
        <v>-3.8772516597360467E-2</v>
      </c>
      <c r="Q1036">
        <f>1/(1+EXP(-(0 + SUMPRODUCT($K$2:$O$2,$D$1036:$H$1036))))</f>
        <v>3.8030483643264876E-2</v>
      </c>
      <c r="S1036">
        <f>EXP(-(0 + SUMPRODUCT($K$2:$O$2,$D$1036:$H$1036)))</f>
        <v>25.294695838744559</v>
      </c>
      <c r="T1036">
        <f>1/(1+$S$1036)</f>
        <v>3.8030483643264876E-2</v>
      </c>
      <c r="U1036">
        <f>IF(ISERROR($I$1036), 0, $I$1036)</f>
        <v>-3.8772516597360467E-2</v>
      </c>
    </row>
    <row r="1037" spans="1:21" x14ac:dyDescent="0.25">
      <c r="A1037">
        <v>200</v>
      </c>
      <c r="B1037">
        <v>2000</v>
      </c>
      <c r="C1037" s="2">
        <v>0</v>
      </c>
      <c r="D1037" s="6">
        <v>1.26135E-2</v>
      </c>
      <c r="E1037" s="6">
        <v>0.16345660000000001</v>
      </c>
      <c r="F1037" s="6">
        <v>5.0415399999999999E-2</v>
      </c>
      <c r="G1037" s="6">
        <v>0.6305885</v>
      </c>
      <c r="H1037" s="6">
        <v>0.146979</v>
      </c>
      <c r="I1037">
        <f>$C$1037*LN($T$1037)+(1-$C$1037)*LN(1-$T$1037)</f>
        <v>-2.4435322453460456E-2</v>
      </c>
      <c r="Q1037">
        <f>1/(1+EXP(-(0 + SUMPRODUCT($K$2:$O$2,$D$1037:$H$1037))))</f>
        <v>2.4139196840139373E-2</v>
      </c>
      <c r="S1037">
        <f>EXP(-(0 + SUMPRODUCT($K$2:$O$2,$D$1037:$H$1037)))</f>
        <v>40.426399006663317</v>
      </c>
      <c r="T1037">
        <f>1/(1+$S$1037)</f>
        <v>2.4139196840139373E-2</v>
      </c>
      <c r="U1037">
        <f>IF(ISERROR($I$1037), 0, $I$1037)</f>
        <v>-2.4435322453460456E-2</v>
      </c>
    </row>
    <row r="1038" spans="1:21" x14ac:dyDescent="0.25">
      <c r="A1038">
        <v>200</v>
      </c>
      <c r="B1038">
        <v>2001</v>
      </c>
      <c r="C1038" s="2">
        <v>0</v>
      </c>
      <c r="D1038" s="6">
        <v>4.95098E-2</v>
      </c>
      <c r="E1038" s="6">
        <v>0.2015527</v>
      </c>
      <c r="F1038" s="6">
        <v>4.0932999999999997E-2</v>
      </c>
      <c r="G1038" s="6">
        <v>0.63790259999999999</v>
      </c>
      <c r="H1038" s="6">
        <v>0.12715000000000001</v>
      </c>
      <c r="I1038">
        <f>$C$1038*LN($T$1038)+(1-$C$1038)*LN(1-$T$1038)</f>
        <v>-2.7696098911010745E-2</v>
      </c>
      <c r="Q1038">
        <f>1/(1+EXP(-(0 + SUMPRODUCT($K$2:$O$2,$D$1038:$H$1038))))</f>
        <v>2.7316078407725E-2</v>
      </c>
      <c r="S1038">
        <f>EXP(-(0 + SUMPRODUCT($K$2:$O$2,$D$1038:$H$1038)))</f>
        <v>35.608475970591719</v>
      </c>
      <c r="T1038">
        <f>1/(1+$S$1038)</f>
        <v>2.7316078407725E-2</v>
      </c>
      <c r="U1038">
        <f>IF(ISERROR($I$1038), 0, $I$1038)</f>
        <v>-2.7696098911010745E-2</v>
      </c>
    </row>
    <row r="1039" spans="1:21" x14ac:dyDescent="0.25">
      <c r="A1039">
        <v>200</v>
      </c>
      <c r="B1039">
        <v>2002</v>
      </c>
      <c r="C1039" s="2">
        <v>0</v>
      </c>
      <c r="D1039" s="6">
        <v>5.3337500000000003E-2</v>
      </c>
      <c r="E1039" s="6">
        <v>0.19049930000000001</v>
      </c>
      <c r="F1039" s="6">
        <v>1.6305099999999999E-2</v>
      </c>
      <c r="G1039" s="6">
        <v>0.49160710000000002</v>
      </c>
      <c r="H1039" s="6">
        <v>0.1149929</v>
      </c>
      <c r="I1039">
        <f>$C$1039*LN($T$1039)+(1-$C$1039)*LN(1-$T$1039)</f>
        <v>-7.1820991064183937E-2</v>
      </c>
      <c r="Q1039">
        <f>1/(1+EXP(-(0 + SUMPRODUCT($K$2:$O$2,$D$1039:$H$1039))))</f>
        <v>6.9302515933442874E-2</v>
      </c>
      <c r="S1039">
        <f>EXP(-(0 + SUMPRODUCT($K$2:$O$2,$D$1039:$H$1039)))</f>
        <v>13.429490567995908</v>
      </c>
      <c r="T1039">
        <f>1/(1+$S$1039)</f>
        <v>6.9302515933442874E-2</v>
      </c>
      <c r="U1039">
        <f>IF(ISERROR($I$1039), 0, $I$1039)</f>
        <v>-7.1820991064183937E-2</v>
      </c>
    </row>
    <row r="1040" spans="1:21" x14ac:dyDescent="0.25">
      <c r="A1040">
        <v>200</v>
      </c>
      <c r="B1040">
        <v>2003</v>
      </c>
      <c r="C1040" s="2">
        <v>0</v>
      </c>
      <c r="D1040" s="6">
        <v>8.8950799999999997E-2</v>
      </c>
      <c r="E1040" s="6">
        <v>0.25340639999999998</v>
      </c>
      <c r="F1040" s="6">
        <v>5.2772699999999999E-2</v>
      </c>
      <c r="G1040" s="6">
        <v>0.61691439999999997</v>
      </c>
      <c r="H1040" s="6">
        <v>0.12959270000000001</v>
      </c>
      <c r="I1040">
        <f>$C$1040*LN($T$1040)+(1-$C$1040)*LN(1-$T$1040)</f>
        <v>-2.4499736845169047E-2</v>
      </c>
      <c r="Q1040">
        <f>1/(1+EXP(-(0 + SUMPRODUCT($K$2:$O$2,$D$1040:$H$1040))))</f>
        <v>2.4202054295682975E-2</v>
      </c>
      <c r="S1040">
        <f>EXP(-(0 + SUMPRODUCT($K$2:$O$2,$D$1040:$H$1040)))</f>
        <v>40.318806568348798</v>
      </c>
      <c r="T1040">
        <f>1/(1+$S$1040)</f>
        <v>2.4202054295682975E-2</v>
      </c>
      <c r="U1040">
        <f>IF(ISERROR($I$1040), 0, $I$1040)</f>
        <v>-2.4499736845169047E-2</v>
      </c>
    </row>
    <row r="1041" spans="1:21" x14ac:dyDescent="0.25">
      <c r="A1041">
        <v>200</v>
      </c>
      <c r="B1041">
        <v>2004</v>
      </c>
      <c r="C1041" s="2">
        <v>0</v>
      </c>
      <c r="D1041" s="6">
        <v>-4.9346599999999997E-2</v>
      </c>
      <c r="E1041" s="6">
        <v>0.27651710000000002</v>
      </c>
      <c r="F1041" s="6">
        <v>3.8873600000000001E-2</v>
      </c>
      <c r="G1041" s="6">
        <v>0.89511510000000005</v>
      </c>
      <c r="H1041" s="6">
        <v>0.14640520000000001</v>
      </c>
      <c r="I1041">
        <f>$C$1041*LN($T$1041)+(1-$C$1041)*LN(1-$T$1041)</f>
        <v>-9.045513194473E-3</v>
      </c>
      <c r="Q1041">
        <f>1/(1+EXP(-(0 + SUMPRODUCT($K$2:$O$2,$D$1041:$H$1041))))</f>
        <v>9.0047256141758698E-3</v>
      </c>
      <c r="S1041">
        <f>EXP(-(0 + SUMPRODUCT($K$2:$O$2,$D$1041:$H$1041)))</f>
        <v>110.05280081224574</v>
      </c>
      <c r="T1041">
        <f>1/(1+$S$1041)</f>
        <v>9.0047256141758698E-3</v>
      </c>
      <c r="U1041">
        <f>IF(ISERROR($I$1041), 0, $I$1041)</f>
        <v>-9.045513194473E-3</v>
      </c>
    </row>
    <row r="1042" spans="1:21" x14ac:dyDescent="0.25">
      <c r="A1042">
        <v>201</v>
      </c>
      <c r="B1042">
        <v>1997</v>
      </c>
      <c r="C1042" s="2">
        <v>0</v>
      </c>
      <c r="D1042" s="6">
        <v>-6.5863400000000002E-2</v>
      </c>
      <c r="E1042" s="6">
        <v>5.2422499999999997E-2</v>
      </c>
      <c r="F1042" s="6">
        <v>4.2057799999999999E-2</v>
      </c>
      <c r="G1042" s="6">
        <v>0.58086349999999998</v>
      </c>
      <c r="H1042" s="6">
        <v>0.19584109999999999</v>
      </c>
      <c r="I1042">
        <f>$C$1042*LN($T$1042)+(1-$C$1042)*LN(1-$T$1042)</f>
        <v>-3.2386916137651926E-2</v>
      </c>
      <c r="Q1042">
        <f>1/(1+EXP(-(0 + SUMPRODUCT($K$2:$O$2,$D$1042:$H$1042))))</f>
        <v>3.1868076261477959E-2</v>
      </c>
      <c r="S1042">
        <f>EXP(-(0 + SUMPRODUCT($K$2:$O$2,$D$1042:$H$1042)))</f>
        <v>30.379365098633116</v>
      </c>
      <c r="T1042">
        <f>1/(1+$S$1042)</f>
        <v>3.1868076261477959E-2</v>
      </c>
      <c r="U1042">
        <f>IF(ISERROR($I$1042), 0, $I$1042)</f>
        <v>-3.2386916137651926E-2</v>
      </c>
    </row>
    <row r="1043" spans="1:21" x14ac:dyDescent="0.25">
      <c r="A1043">
        <v>201</v>
      </c>
      <c r="B1043">
        <v>1998</v>
      </c>
      <c r="C1043" s="2">
        <v>0</v>
      </c>
      <c r="D1043" s="6">
        <v>-5.5973000000000002E-2</v>
      </c>
      <c r="E1043" s="6">
        <v>6.7023899999999997E-2</v>
      </c>
      <c r="F1043" s="6">
        <v>3.8719400000000001E-2</v>
      </c>
      <c r="G1043" s="6">
        <v>0.579098</v>
      </c>
      <c r="H1043" s="6">
        <v>0.155776</v>
      </c>
      <c r="I1043">
        <f>$C$1043*LN($T$1043)+(1-$C$1043)*LN(1-$T$1043)</f>
        <v>-3.6882716966003787E-2</v>
      </c>
      <c r="Q1043">
        <f>1/(1+EXP(-(0 + SUMPRODUCT($K$2:$O$2,$D$1043:$H$1043))))</f>
        <v>3.6210835161911904E-2</v>
      </c>
      <c r="S1043">
        <f>EXP(-(0 + SUMPRODUCT($K$2:$O$2,$D$1043:$H$1043)))</f>
        <v>26.616043527541795</v>
      </c>
      <c r="T1043">
        <f>1/(1+$S$1043)</f>
        <v>3.6210835161911904E-2</v>
      </c>
      <c r="U1043">
        <f>IF(ISERROR($I$1043), 0, $I$1043)</f>
        <v>-3.6882716966003787E-2</v>
      </c>
    </row>
    <row r="1044" spans="1:21" x14ac:dyDescent="0.25">
      <c r="A1044">
        <v>201</v>
      </c>
      <c r="B1044">
        <v>1999</v>
      </c>
      <c r="C1044" s="2">
        <v>0</v>
      </c>
      <c r="D1044" s="6">
        <v>-1.5865600000000001E-2</v>
      </c>
      <c r="E1044" s="6">
        <v>8.7427400000000002E-2</v>
      </c>
      <c r="F1044" s="6">
        <v>1.5342400000000001E-2</v>
      </c>
      <c r="G1044" s="6">
        <v>0.67632139999999996</v>
      </c>
      <c r="H1044" s="6">
        <v>0.16871949999999999</v>
      </c>
      <c r="I1044">
        <f>$C$1044*LN($T$1044)+(1-$C$1044)*LN(1-$T$1044)</f>
        <v>-3.3757824338460245E-2</v>
      </c>
      <c r="Q1044">
        <f>1/(1+EXP(-(0 + SUMPRODUCT($K$2:$O$2,$D$1044:$H$1044))))</f>
        <v>3.3194386922393328E-2</v>
      </c>
      <c r="S1044">
        <f>EXP(-(0 + SUMPRODUCT($K$2:$O$2,$D$1044:$H$1044)))</f>
        <v>29.125575216615555</v>
      </c>
      <c r="T1044">
        <f>1/(1+$S$1044)</f>
        <v>3.3194386922393328E-2</v>
      </c>
      <c r="U1044">
        <f>IF(ISERROR($I$1044), 0, $I$1044)</f>
        <v>-3.3757824338460245E-2</v>
      </c>
    </row>
    <row r="1045" spans="1:21" x14ac:dyDescent="0.25">
      <c r="A1045">
        <v>201</v>
      </c>
      <c r="B1045">
        <v>2000</v>
      </c>
      <c r="C1045" s="2">
        <v>0</v>
      </c>
      <c r="D1045" s="6">
        <v>2.24846E-2</v>
      </c>
      <c r="E1045" s="6">
        <v>7.6025800000000004E-2</v>
      </c>
      <c r="F1045" s="6">
        <v>5.2451400000000002E-2</v>
      </c>
      <c r="G1045" s="6">
        <v>0.7430599</v>
      </c>
      <c r="H1045" s="6">
        <v>0.63878100000000004</v>
      </c>
      <c r="I1045">
        <f>$C$1045*LN($T$1045)+(1-$C$1045)*LN(1-$T$1045)</f>
        <v>-5.6490792345167649E-3</v>
      </c>
      <c r="Q1045">
        <f>1/(1+EXP(-(0 + SUMPRODUCT($K$2:$O$2,$D$1045:$H$1045))))</f>
        <v>5.6331531896930982E-3</v>
      </c>
      <c r="S1045">
        <f>EXP(-(0 + SUMPRODUCT($K$2:$O$2,$D$1045:$H$1045)))</f>
        <v>176.52046967756638</v>
      </c>
      <c r="T1045">
        <f>1/(1+$S$1045)</f>
        <v>5.6331531896930982E-3</v>
      </c>
      <c r="U1045">
        <f>IF(ISERROR($I$1045), 0, $I$1045)</f>
        <v>-5.6490792345167649E-3</v>
      </c>
    </row>
    <row r="1046" spans="1:21" x14ac:dyDescent="0.25">
      <c r="A1046">
        <v>201</v>
      </c>
      <c r="B1046">
        <v>2001</v>
      </c>
      <c r="C1046" s="2">
        <v>0</v>
      </c>
      <c r="D1046" s="6">
        <v>4.6252000000000003E-3</v>
      </c>
      <c r="E1046" s="6">
        <v>0.13704479999999999</v>
      </c>
      <c r="F1046" s="6">
        <v>3.5474100000000001E-2</v>
      </c>
      <c r="G1046" s="6">
        <v>0.6437254</v>
      </c>
      <c r="H1046" s="6">
        <v>8.8809299999999994E-2</v>
      </c>
      <c r="I1046">
        <f>$C$1046*LN($T$1046)+(1-$C$1046)*LN(1-$T$1046)</f>
        <v>-3.3095244097299137E-2</v>
      </c>
      <c r="Q1046">
        <f>1/(1+EXP(-(0 + SUMPRODUCT($K$2:$O$2,$D$1046:$H$1046))))</f>
        <v>3.2553588359334397E-2</v>
      </c>
      <c r="S1046">
        <f>EXP(-(0 + SUMPRODUCT($K$2:$O$2,$D$1046:$H$1046)))</f>
        <v>29.71857974493496</v>
      </c>
      <c r="T1046">
        <f>1/(1+$S$1046)</f>
        <v>3.2553588359334397E-2</v>
      </c>
      <c r="U1046">
        <f>IF(ISERROR($I$1046), 0, $I$1046)</f>
        <v>-3.3095244097299137E-2</v>
      </c>
    </row>
    <row r="1047" spans="1:21" x14ac:dyDescent="0.25">
      <c r="A1047">
        <v>201</v>
      </c>
      <c r="B1047">
        <v>2002</v>
      </c>
      <c r="C1047" s="2">
        <v>0</v>
      </c>
      <c r="D1047" s="6">
        <v>5.1460199999999998E-2</v>
      </c>
      <c r="E1047" s="6">
        <v>8.6972900000000006E-2</v>
      </c>
      <c r="F1047" s="6">
        <v>-1.62005E-2</v>
      </c>
      <c r="G1047" s="6">
        <v>0.14664240000000001</v>
      </c>
      <c r="H1047" s="6">
        <v>3.5858300000000003E-2</v>
      </c>
      <c r="I1047">
        <f>$C$1047*LN($T$1047)+(1-$C$1047)*LN(1-$T$1047)</f>
        <v>-0.47672781673226222</v>
      </c>
      <c r="Q1047">
        <f>1/(1+EXP(-(0 + SUMPRODUCT($K$2:$O$2,$D$1047:$H$1047))))</f>
        <v>0.37918851920299945</v>
      </c>
      <c r="S1047">
        <f>EXP(-(0 + SUMPRODUCT($K$2:$O$2,$D$1047:$H$1047)))</f>
        <v>1.6372106468356646</v>
      </c>
      <c r="T1047">
        <f>1/(1+$S$1047)</f>
        <v>0.37918851920299945</v>
      </c>
      <c r="U1047">
        <f>IF(ISERROR($I$1047), 0, $I$1047)</f>
        <v>-0.47672781673226222</v>
      </c>
    </row>
    <row r="1048" spans="1:21" x14ac:dyDescent="0.25">
      <c r="A1048">
        <v>201</v>
      </c>
      <c r="B1048">
        <v>2003</v>
      </c>
      <c r="C1048" s="2">
        <v>0</v>
      </c>
      <c r="D1048" s="6">
        <v>6.9845299999999999E-2</v>
      </c>
      <c r="E1048" s="6">
        <v>-9.3264000000000003E-3</v>
      </c>
      <c r="F1048" s="6">
        <v>3.4992299999999997E-2</v>
      </c>
      <c r="G1048" s="6">
        <v>0.19157199999999999</v>
      </c>
      <c r="H1048" s="6">
        <v>7.2883900000000001E-2</v>
      </c>
      <c r="I1048">
        <f>$C$1048*LN($T$1048)+(1-$C$1048)*LN(1-$T$1048)</f>
        <v>-0.21994910074483595</v>
      </c>
      <c r="Q1048">
        <f>1/(1+EXP(-(0 + SUMPRODUCT($K$2:$O$2,$D$1048:$H$1048))))</f>
        <v>0.19744035338887594</v>
      </c>
      <c r="S1048">
        <f>EXP(-(0 + SUMPRODUCT($K$2:$O$2,$D$1048:$H$1048)))</f>
        <v>4.0648207564256786</v>
      </c>
      <c r="T1048">
        <f>1/(1+$S$1048)</f>
        <v>0.19744035338887594</v>
      </c>
      <c r="U1048">
        <f>IF(ISERROR($I$1048), 0, $I$1048)</f>
        <v>-0.21994910074483595</v>
      </c>
    </row>
    <row r="1049" spans="1:21" x14ac:dyDescent="0.25">
      <c r="A1049">
        <v>201</v>
      </c>
      <c r="B1049">
        <v>2004</v>
      </c>
      <c r="C1049" s="2">
        <v>0</v>
      </c>
      <c r="D1049" s="6">
        <v>5.5765500000000003E-2</v>
      </c>
      <c r="E1049" s="6">
        <v>-7.0347900000000005E-2</v>
      </c>
      <c r="F1049" s="6">
        <v>3.1214700000000001E-2</v>
      </c>
      <c r="G1049" s="6">
        <v>0.27053539999999998</v>
      </c>
      <c r="H1049" s="6">
        <v>7.1913400000000002E-2</v>
      </c>
      <c r="I1049">
        <f>$C$1049*LN($T$1049)+(1-$C$1049)*LN(1-$T$1049)</f>
        <v>-0.18134159355942289</v>
      </c>
      <c r="Q1049">
        <f>1/(1+EXP(-(0 + SUMPRODUCT($K$2:$O$2,$D$1049:$H$1049))))</f>
        <v>0.1658496303705097</v>
      </c>
      <c r="S1049">
        <f>EXP(-(0 + SUMPRODUCT($K$2:$O$2,$D$1049:$H$1049)))</f>
        <v>5.0295582074315766</v>
      </c>
      <c r="T1049">
        <f>1/(1+$S$1049)</f>
        <v>0.1658496303705097</v>
      </c>
      <c r="U1049">
        <f>IF(ISERROR($I$1049), 0, $I$1049)</f>
        <v>-0.18134159355942289</v>
      </c>
    </row>
    <row r="1050" spans="1:21" x14ac:dyDescent="0.25">
      <c r="A1050">
        <v>202</v>
      </c>
      <c r="B1050">
        <v>1999</v>
      </c>
      <c r="C1050" s="2">
        <v>0</v>
      </c>
      <c r="D1050" s="6">
        <v>6.8308400000000005E-2</v>
      </c>
      <c r="E1050" s="6">
        <v>0.56987860000000001</v>
      </c>
      <c r="F1050" s="6">
        <v>7.5943399999999994E-2</v>
      </c>
      <c r="G1050" s="6">
        <v>3.715125</v>
      </c>
      <c r="H1050" s="6">
        <v>0.3046913</v>
      </c>
      <c r="I1050">
        <f>$C$1050*LN($T$1050)+(1-$C$1050)*LN(1-$T$1050)</f>
        <v>-3.7985598388775514E-8</v>
      </c>
      <c r="Q1050">
        <f>1/(1+EXP(-(0 + SUMPRODUCT($K$2:$O$2,$D$1050:$H$1050))))</f>
        <v>3.7985597643538848E-8</v>
      </c>
      <c r="S1050">
        <f>EXP(-(0 + SUMPRODUCT($K$2:$O$2,$D$1050:$H$1050)))</f>
        <v>26325766.186398204</v>
      </c>
      <c r="T1050">
        <f>1/(1+$S$1050)</f>
        <v>3.7985597643538848E-8</v>
      </c>
      <c r="U1050">
        <f>IF(ISERROR($I$1050), 0, $I$1050)</f>
        <v>-3.7985598388775514E-8</v>
      </c>
    </row>
    <row r="1051" spans="1:21" x14ac:dyDescent="0.25">
      <c r="A1051">
        <v>202</v>
      </c>
      <c r="B1051">
        <v>2000</v>
      </c>
      <c r="C1051" s="2">
        <v>0</v>
      </c>
      <c r="D1051" s="6">
        <v>4.8404799999999998E-2</v>
      </c>
      <c r="E1051" s="6">
        <v>0.56603230000000004</v>
      </c>
      <c r="F1051" s="6">
        <v>8.5879899999999995E-2</v>
      </c>
      <c r="G1051" s="6">
        <v>3.3091400000000002</v>
      </c>
      <c r="H1051" s="6">
        <v>0.31679390000000002</v>
      </c>
      <c r="I1051">
        <f>$C$1051*LN($T$1051)+(1-$C$1051)*LN(1-$T$1051)</f>
        <v>-1.6291324117831838E-7</v>
      </c>
      <c r="Q1051">
        <f>1/(1+EXP(-(0 + SUMPRODUCT($K$2:$O$2,$D$1051:$H$1051))))</f>
        <v>1.6291322788163022E-7</v>
      </c>
      <c r="S1051">
        <f>EXP(-(0 + SUMPRODUCT($K$2:$O$2,$D$1051:$H$1051)))</f>
        <v>6138235.9805267239</v>
      </c>
      <c r="T1051">
        <f>1/(1+$S$1051)</f>
        <v>1.6291322788163022E-7</v>
      </c>
      <c r="U1051">
        <f>IF(ISERROR($I$1051), 0, $I$1051)</f>
        <v>-1.6291324117831838E-7</v>
      </c>
    </row>
    <row r="1052" spans="1:21" x14ac:dyDescent="0.25">
      <c r="A1052">
        <v>202</v>
      </c>
      <c r="B1052">
        <v>2001</v>
      </c>
      <c r="C1052" s="2">
        <v>0</v>
      </c>
      <c r="D1052" s="6">
        <v>3.7685299999999998E-2</v>
      </c>
      <c r="E1052" s="6">
        <v>0.56939289999999998</v>
      </c>
      <c r="F1052" s="6">
        <v>6.7569599999999994E-2</v>
      </c>
      <c r="G1052" s="6">
        <v>2.2878050000000001</v>
      </c>
      <c r="H1052" s="6">
        <v>0.2680903</v>
      </c>
      <c r="I1052">
        <f>$C$1052*LN($T$1052)+(1-$C$1052)*LN(1-$T$1052)</f>
        <v>-1.4001280696830468E-5</v>
      </c>
      <c r="Q1052">
        <f>1/(1+EXP(-(0 + SUMPRODUCT($K$2:$O$2,$D$1052:$H$1052))))</f>
        <v>1.4001182679335772E-5</v>
      </c>
      <c r="S1052">
        <f>EXP(-(0 + SUMPRODUCT($K$2:$O$2,$D$1052:$H$1052)))</f>
        <v>71421.537860026045</v>
      </c>
      <c r="T1052">
        <f>1/(1+$S$1052)</f>
        <v>1.4001182679335772E-5</v>
      </c>
      <c r="U1052">
        <f>IF(ISERROR($I$1052), 0, $I$1052)</f>
        <v>-1.4001280696830468E-5</v>
      </c>
    </row>
    <row r="1053" spans="1:21" x14ac:dyDescent="0.25">
      <c r="A1053">
        <v>202</v>
      </c>
      <c r="B1053">
        <v>2002</v>
      </c>
      <c r="C1053" s="2">
        <v>0</v>
      </c>
      <c r="D1053" s="6">
        <v>8.5465200000000005E-2</v>
      </c>
      <c r="E1053" s="6">
        <v>0.57497600000000004</v>
      </c>
      <c r="F1053" s="6">
        <v>6.1185099999999999E-2</v>
      </c>
      <c r="G1053" s="6">
        <v>2.133264</v>
      </c>
      <c r="H1053" s="6">
        <v>0.25945570000000001</v>
      </c>
      <c r="I1053">
        <f>$C$1053*LN($T$1053)+(1-$C$1053)*LN(1-$T$1053)</f>
        <v>-2.9229589385776486E-5</v>
      </c>
      <c r="Q1053">
        <f>1/(1+EXP(-(0 + SUMPRODUCT($K$2:$O$2,$D$1053:$H$1053))))</f>
        <v>2.9229162205534727E-5</v>
      </c>
      <c r="S1053">
        <f>EXP(-(0 + SUMPRODUCT($K$2:$O$2,$D$1053:$H$1053)))</f>
        <v>34211.407217427659</v>
      </c>
      <c r="T1053">
        <f>1/(1+$S$1053)</f>
        <v>2.9229162205534727E-5</v>
      </c>
      <c r="U1053">
        <f>IF(ISERROR($I$1053), 0, $I$1053)</f>
        <v>-2.9229589385776486E-5</v>
      </c>
    </row>
    <row r="1054" spans="1:21" x14ac:dyDescent="0.25">
      <c r="A1054">
        <v>202</v>
      </c>
      <c r="B1054">
        <v>2003</v>
      </c>
      <c r="C1054" s="2">
        <v>0</v>
      </c>
      <c r="D1054" s="6">
        <v>0.1660693</v>
      </c>
      <c r="E1054" s="6">
        <v>0.58616029999999997</v>
      </c>
      <c r="F1054" s="6">
        <v>7.13337E-2</v>
      </c>
      <c r="G1054" s="6">
        <v>2.5836480000000002</v>
      </c>
      <c r="H1054" s="6">
        <v>0.27262439999999999</v>
      </c>
      <c r="I1054">
        <f>$C$1054*LN($T$1054)+(1-$C$1054)*LN(1-$T$1054)</f>
        <v>-4.0848608798115487E-6</v>
      </c>
      <c r="Q1054">
        <f>1/(1+EXP(-(0 + SUMPRODUCT($K$2:$O$2,$D$1054:$H$1054))))</f>
        <v>4.0848525367402647E-6</v>
      </c>
      <c r="S1054">
        <f>EXP(-(0 + SUMPRODUCT($K$2:$O$2,$D$1054:$H$1054)))</f>
        <v>244805.87882995297</v>
      </c>
      <c r="T1054">
        <f>1/(1+$S$1054)</f>
        <v>4.0848525367402647E-6</v>
      </c>
      <c r="U1054">
        <f>IF(ISERROR($I$1054), 0, $I$1054)</f>
        <v>-4.0848608798115487E-6</v>
      </c>
    </row>
    <row r="1055" spans="1:21" x14ac:dyDescent="0.25">
      <c r="A1055">
        <v>202</v>
      </c>
      <c r="B1055">
        <v>2004</v>
      </c>
      <c r="C1055" s="2">
        <v>0</v>
      </c>
      <c r="D1055" s="6">
        <v>0.1500679</v>
      </c>
      <c r="E1055" s="6">
        <v>0.61105330000000002</v>
      </c>
      <c r="F1055" s="6">
        <v>7.0125400000000004E-2</v>
      </c>
      <c r="G1055" s="6">
        <v>2.8750740000000001</v>
      </c>
      <c r="H1055" s="6">
        <v>0.27001979999999998</v>
      </c>
      <c r="I1055">
        <f>$C$1055*LN($T$1055)+(1-$C$1055)*LN(1-$T$1055)</f>
        <v>-1.2693415777723577E-6</v>
      </c>
      <c r="Q1055">
        <f>1/(1+EXP(-(0 + SUMPRODUCT($K$2:$O$2,$D$1055:$H$1055))))</f>
        <v>1.2693407721067528E-6</v>
      </c>
      <c r="S1055">
        <f>EXP(-(0 + SUMPRODUCT($K$2:$O$2,$D$1055:$H$1055)))</f>
        <v>787809.50918287132</v>
      </c>
      <c r="T1055">
        <f>1/(1+$S$1055)</f>
        <v>1.2693407721067528E-6</v>
      </c>
      <c r="U1055">
        <f>IF(ISERROR($I$1055), 0, $I$1055)</f>
        <v>-1.2693415777723577E-6</v>
      </c>
    </row>
    <row r="1056" spans="1:21" x14ac:dyDescent="0.25">
      <c r="A1056">
        <v>203</v>
      </c>
      <c r="B1056">
        <v>1999</v>
      </c>
      <c r="C1056" s="2">
        <v>0</v>
      </c>
      <c r="D1056" s="6">
        <v>7.8260300000000005E-2</v>
      </c>
      <c r="E1056" s="6">
        <v>9.3273999999999996E-2</v>
      </c>
      <c r="F1056" s="6">
        <v>3.8852600000000001E-2</v>
      </c>
      <c r="G1056" s="6">
        <v>0.80952970000000002</v>
      </c>
      <c r="H1056" s="6">
        <v>0.103505</v>
      </c>
      <c r="I1056">
        <f>$C$1056*LN($T$1056)+(1-$C$1056)*LN(1-$T$1056)</f>
        <v>-1.6727062178074143E-2</v>
      </c>
      <c r="Q1056">
        <f>1/(1+EXP(-(0 + SUMPRODUCT($K$2:$O$2,$D$1056:$H$1056))))</f>
        <v>1.6587941646162861E-2</v>
      </c>
      <c r="S1056">
        <f>EXP(-(0 + SUMPRODUCT($K$2:$O$2,$D$1056:$H$1056)))</f>
        <v>59.284755114949476</v>
      </c>
      <c r="T1056">
        <f>1/(1+$S$1056)</f>
        <v>1.6587941646162861E-2</v>
      </c>
      <c r="U1056">
        <f>IF(ISERROR($I$1056), 0, $I$1056)</f>
        <v>-1.6727062178074143E-2</v>
      </c>
    </row>
    <row r="1057" spans="1:21" x14ac:dyDescent="0.25">
      <c r="A1057">
        <v>203</v>
      </c>
      <c r="B1057">
        <v>2000</v>
      </c>
      <c r="C1057" s="2">
        <v>0</v>
      </c>
      <c r="D1057" s="6">
        <v>-7.3536000000000004E-2</v>
      </c>
      <c r="E1057" s="6">
        <v>0.1029548</v>
      </c>
      <c r="F1057" s="6">
        <v>4.6163700000000002E-2</v>
      </c>
      <c r="G1057" s="6">
        <v>0.82499750000000005</v>
      </c>
      <c r="H1057" s="6">
        <v>0.10317900000000001</v>
      </c>
      <c r="I1057">
        <f>$C$1057*LN($T$1057)+(1-$C$1057)*LN(1-$T$1057)</f>
        <v>-1.3575593719521899E-2</v>
      </c>
      <c r="Q1057">
        <f>1/(1+EXP(-(0 + SUMPRODUCT($K$2:$O$2,$D$1057:$H$1057))))</f>
        <v>1.3483860925338506E-2</v>
      </c>
      <c r="S1057">
        <f>EXP(-(0 + SUMPRODUCT($K$2:$O$2,$D$1057:$H$1057)))</f>
        <v>73.162734660131889</v>
      </c>
      <c r="T1057">
        <f>1/(1+$S$1057)</f>
        <v>1.3483860925338506E-2</v>
      </c>
      <c r="U1057">
        <f>IF(ISERROR($I$1057), 0, $I$1057)</f>
        <v>-1.3575593719521899E-2</v>
      </c>
    </row>
    <row r="1058" spans="1:21" x14ac:dyDescent="0.25">
      <c r="A1058">
        <v>203</v>
      </c>
      <c r="B1058">
        <v>2001</v>
      </c>
      <c r="C1058" s="2">
        <v>0</v>
      </c>
      <c r="D1058" s="6">
        <v>-5.3948999999999997E-2</v>
      </c>
      <c r="E1058" s="6">
        <v>7.2012099999999996E-2</v>
      </c>
      <c r="F1058" s="6">
        <v>4.0275400000000003E-2</v>
      </c>
      <c r="G1058" s="6">
        <v>0.69156960000000001</v>
      </c>
      <c r="H1058" s="6">
        <v>9.9577200000000005E-2</v>
      </c>
      <c r="I1058">
        <f>$C$1058*LN($T$1058)+(1-$C$1058)*LN(1-$T$1058)</f>
        <v>-2.602161442733595E-2</v>
      </c>
      <c r="Q1058">
        <f>1/(1+EXP(-(0 + SUMPRODUCT($K$2:$O$2,$D$1058:$H$1058))))</f>
        <v>2.5685969858650876E-2</v>
      </c>
      <c r="S1058">
        <f>EXP(-(0 + SUMPRODUCT($K$2:$O$2,$D$1058:$H$1058)))</f>
        <v>37.931759458683871</v>
      </c>
      <c r="T1058">
        <f>1/(1+$S$1058)</f>
        <v>2.5685969858650876E-2</v>
      </c>
      <c r="U1058">
        <f>IF(ISERROR($I$1058), 0, $I$1058)</f>
        <v>-2.602161442733595E-2</v>
      </c>
    </row>
    <row r="1059" spans="1:21" x14ac:dyDescent="0.25">
      <c r="A1059">
        <v>203</v>
      </c>
      <c r="B1059">
        <v>2002</v>
      </c>
      <c r="C1059" s="2">
        <v>0</v>
      </c>
      <c r="D1059" s="6">
        <v>3.05963E-2</v>
      </c>
      <c r="E1059" s="6">
        <v>8.5508299999999995E-2</v>
      </c>
      <c r="F1059" s="6">
        <v>4.6567900000000002E-2</v>
      </c>
      <c r="G1059" s="6">
        <v>0.67861039999999995</v>
      </c>
      <c r="H1059" s="6">
        <v>9.1830200000000001E-2</v>
      </c>
      <c r="I1059">
        <f>$C$1059*LN($T$1059)+(1-$C$1059)*LN(1-$T$1059)</f>
        <v>-2.5708616344650315E-2</v>
      </c>
      <c r="Q1059">
        <f>1/(1+EXP(-(0 + SUMPRODUCT($K$2:$O$2,$D$1059:$H$1059))))</f>
        <v>2.5380963704602338E-2</v>
      </c>
      <c r="S1059">
        <f>EXP(-(0 + SUMPRODUCT($K$2:$O$2,$D$1059:$H$1059)))</f>
        <v>38.399607187439841</v>
      </c>
      <c r="T1059">
        <f>1/(1+$S$1059)</f>
        <v>2.5380963704602338E-2</v>
      </c>
      <c r="U1059">
        <f>IF(ISERROR($I$1059), 0, $I$1059)</f>
        <v>-2.5708616344650315E-2</v>
      </c>
    </row>
    <row r="1060" spans="1:21" x14ac:dyDescent="0.25">
      <c r="A1060">
        <v>203</v>
      </c>
      <c r="B1060">
        <v>2003</v>
      </c>
      <c r="C1060" s="2">
        <v>0</v>
      </c>
      <c r="D1060" s="6">
        <v>7.1943300000000002E-2</v>
      </c>
      <c r="E1060" s="6">
        <v>7.6339400000000002E-2</v>
      </c>
      <c r="F1060" s="6">
        <v>3.3698199999999998E-2</v>
      </c>
      <c r="G1060" s="6">
        <v>0.8338392</v>
      </c>
      <c r="H1060" s="6">
        <v>0.108872</v>
      </c>
      <c r="I1060">
        <f>$C$1060*LN($T$1060)+(1-$C$1060)*LN(1-$T$1060)</f>
        <v>-1.635417671935065E-2</v>
      </c>
      <c r="Q1060">
        <f>1/(1+EXP(-(0 + SUMPRODUCT($K$2:$O$2,$D$1060:$H$1060))))</f>
        <v>1.622117321261134E-2</v>
      </c>
      <c r="S1060">
        <f>EXP(-(0 + SUMPRODUCT($K$2:$O$2,$D$1060:$H$1060)))</f>
        <v>60.647822071373874</v>
      </c>
      <c r="T1060">
        <f>1/(1+$S$1060)</f>
        <v>1.622117321261134E-2</v>
      </c>
      <c r="U1060">
        <f>IF(ISERROR($I$1060), 0, $I$1060)</f>
        <v>-1.635417671935065E-2</v>
      </c>
    </row>
    <row r="1061" spans="1:21" x14ac:dyDescent="0.25">
      <c r="A1061">
        <v>203</v>
      </c>
      <c r="B1061">
        <v>2004</v>
      </c>
      <c r="C1061" s="2">
        <v>0</v>
      </c>
      <c r="D1061" s="6">
        <v>6.9376599999999997E-2</v>
      </c>
      <c r="E1061" s="6">
        <v>5.2491000000000003E-2</v>
      </c>
      <c r="F1061" s="6">
        <v>3.4548099999999998E-2</v>
      </c>
      <c r="G1061" s="6">
        <v>0.9365253</v>
      </c>
      <c r="H1061" s="6">
        <v>9.0876700000000005E-2</v>
      </c>
      <c r="I1061">
        <f>$C$1061*LN($T$1061)+(1-$C$1061)*LN(1-$T$1061)</f>
        <v>-1.1378575143299648E-2</v>
      </c>
      <c r="Q1061">
        <f>1/(1+EXP(-(0 + SUMPRODUCT($K$2:$O$2,$D$1061:$H$1061))))</f>
        <v>1.1314083994709866E-2</v>
      </c>
      <c r="S1061">
        <f>EXP(-(0 + SUMPRODUCT($K$2:$O$2,$D$1061:$H$1061)))</f>
        <v>87.38541418532607</v>
      </c>
      <c r="T1061">
        <f>1/(1+$S$1061)</f>
        <v>1.1314083994709866E-2</v>
      </c>
      <c r="U1061">
        <f>IF(ISERROR($I$1061), 0, $I$1061)</f>
        <v>-1.1378575143299648E-2</v>
      </c>
    </row>
    <row r="1062" spans="1:21" x14ac:dyDescent="0.25">
      <c r="A1062">
        <v>204</v>
      </c>
      <c r="B1062">
        <v>1999</v>
      </c>
      <c r="C1062" s="2">
        <v>0</v>
      </c>
      <c r="D1062" s="6">
        <v>-0.1094929</v>
      </c>
      <c r="E1062" s="6">
        <v>0.17213439999999999</v>
      </c>
      <c r="F1062" s="6">
        <v>1.7431499999999999E-2</v>
      </c>
      <c r="G1062" s="6">
        <v>0.75814389999999998</v>
      </c>
      <c r="H1062" s="6">
        <v>0.1103779</v>
      </c>
      <c r="I1062">
        <f>$C$1062*LN($T$1062)+(1-$C$1062)*LN(1-$T$1062)</f>
        <v>-2.4543661784153063E-2</v>
      </c>
      <c r="Q1062">
        <f>1/(1+EXP(-(0 + SUMPRODUCT($K$2:$O$2,$D$1062:$H$1062))))</f>
        <v>2.4244915219570128E-2</v>
      </c>
      <c r="S1062">
        <f>EXP(-(0 + SUMPRODUCT($K$2:$O$2,$D$1062:$H$1062)))</f>
        <v>40.245761882178705</v>
      </c>
      <c r="T1062">
        <f>1/(1+$S$1062)</f>
        <v>2.4244915219570128E-2</v>
      </c>
      <c r="U1062">
        <f>IF(ISERROR($I$1062), 0, $I$1062)</f>
        <v>-2.4543661784153063E-2</v>
      </c>
    </row>
    <row r="1063" spans="1:21" x14ac:dyDescent="0.25">
      <c r="A1063">
        <v>204</v>
      </c>
      <c r="B1063">
        <v>2000</v>
      </c>
      <c r="C1063" s="2">
        <v>0</v>
      </c>
      <c r="D1063" s="6">
        <v>-0.10903060000000001</v>
      </c>
      <c r="E1063" s="6">
        <v>0.18514439999999999</v>
      </c>
      <c r="F1063" s="6">
        <v>3.8938100000000003E-2</v>
      </c>
      <c r="G1063" s="6">
        <v>1.159162</v>
      </c>
      <c r="H1063" s="6">
        <v>0.1222324</v>
      </c>
      <c r="I1063">
        <f>$C$1063*LN($T$1063)+(1-$C$1063)*LN(1-$T$1063)</f>
        <v>-3.5265389278711788E-3</v>
      </c>
      <c r="Q1063">
        <f>1/(1+EXP(-(0 + SUMPRODUCT($K$2:$O$2,$D$1063:$H$1063))))</f>
        <v>3.5203279926463971E-3</v>
      </c>
      <c r="S1063">
        <f>EXP(-(0 + SUMPRODUCT($K$2:$O$2,$D$1063:$H$1063)))</f>
        <v>283.06444004334173</v>
      </c>
      <c r="T1063">
        <f>1/(1+$S$1063)</f>
        <v>3.5203279926463971E-3</v>
      </c>
      <c r="U1063">
        <f>IF(ISERROR($I$1063), 0, $I$1063)</f>
        <v>-3.5265389278711788E-3</v>
      </c>
    </row>
    <row r="1064" spans="1:21" x14ac:dyDescent="0.25">
      <c r="A1064">
        <v>204</v>
      </c>
      <c r="B1064">
        <v>2001</v>
      </c>
      <c r="C1064" s="2">
        <v>0</v>
      </c>
      <c r="D1064" s="6">
        <v>3.9556000000000001E-2</v>
      </c>
      <c r="E1064" s="6">
        <v>0.22764570000000001</v>
      </c>
      <c r="F1064" s="6">
        <v>2.3852100000000001E-2</v>
      </c>
      <c r="G1064" s="6">
        <v>0.96614889999999998</v>
      </c>
      <c r="H1064" s="6">
        <v>0.129968</v>
      </c>
      <c r="I1064">
        <f>$C$1064*LN($T$1064)+(1-$C$1064)*LN(1-$T$1064)</f>
        <v>-9.3016468358318241E-3</v>
      </c>
      <c r="Q1064">
        <f>1/(1+EXP(-(0 + SUMPRODUCT($K$2:$O$2,$D$1064:$H$1064))))</f>
        <v>9.2585203383027514E-3</v>
      </c>
      <c r="S1064">
        <f>EXP(-(0 + SUMPRODUCT($K$2:$O$2,$D$1064:$H$1064)))</f>
        <v>107.00861946189963</v>
      </c>
      <c r="T1064">
        <f>1/(1+$S$1064)</f>
        <v>9.2585203383027514E-3</v>
      </c>
      <c r="U1064">
        <f>IF(ISERROR($I$1064), 0, $I$1064)</f>
        <v>-9.3016468358318241E-3</v>
      </c>
    </row>
    <row r="1065" spans="1:21" x14ac:dyDescent="0.25">
      <c r="A1065">
        <v>204</v>
      </c>
      <c r="B1065">
        <v>2002</v>
      </c>
      <c r="C1065" s="2">
        <v>0</v>
      </c>
      <c r="D1065" s="6">
        <v>-7.4648599999999996E-2</v>
      </c>
      <c r="E1065" s="6">
        <v>0.20738809999999999</v>
      </c>
      <c r="F1065" s="6">
        <v>5.89265E-2</v>
      </c>
      <c r="G1065" s="6">
        <v>1.095391</v>
      </c>
      <c r="H1065" s="6">
        <v>0.13453300000000001</v>
      </c>
      <c r="I1065">
        <f>$C$1065*LN($T$1065)+(1-$C$1065)*LN(1-$T$1065)</f>
        <v>-3.2961303968476797E-3</v>
      </c>
      <c r="Q1065">
        <f>1/(1+EXP(-(0 + SUMPRODUCT($K$2:$O$2,$D$1065:$H$1065))))</f>
        <v>3.2907041225908721E-3</v>
      </c>
      <c r="S1065">
        <f>EXP(-(0 + SUMPRODUCT($K$2:$O$2,$D$1065:$H$1065)))</f>
        <v>302.88633032515526</v>
      </c>
      <c r="T1065">
        <f>1/(1+$S$1065)</f>
        <v>3.2907041225908721E-3</v>
      </c>
      <c r="U1065">
        <f>IF(ISERROR($I$1065), 0, $I$1065)</f>
        <v>-3.2961303968476797E-3</v>
      </c>
    </row>
    <row r="1066" spans="1:21" x14ac:dyDescent="0.25">
      <c r="A1066">
        <v>204</v>
      </c>
      <c r="B1066">
        <v>2003</v>
      </c>
      <c r="C1066" s="2">
        <v>0</v>
      </c>
      <c r="D1066" s="6">
        <v>1.2558E-2</v>
      </c>
      <c r="E1066" s="6">
        <v>0.20882909999999999</v>
      </c>
      <c r="F1066" s="6">
        <v>5.4982700000000002E-2</v>
      </c>
      <c r="G1066" s="6">
        <v>1.3980159999999999</v>
      </c>
      <c r="H1066" s="6">
        <v>0.14652019999999999</v>
      </c>
      <c r="I1066">
        <f>$C$1066*LN($T$1066)+(1-$C$1066)*LN(1-$T$1066)</f>
        <v>-1.0323450444150166E-3</v>
      </c>
      <c r="Q1066">
        <f>1/(1+EXP(-(0 + SUMPRODUCT($K$2:$O$2,$D$1066:$H$1066))))</f>
        <v>1.0318123595903031E-3</v>
      </c>
      <c r="S1066">
        <f>EXP(-(0 + SUMPRODUCT($K$2:$O$2,$D$1066:$H$1066)))</f>
        <v>968.16846430979501</v>
      </c>
      <c r="T1066">
        <f>1/(1+$S$1066)</f>
        <v>1.0318123595903031E-3</v>
      </c>
      <c r="U1066">
        <f>IF(ISERROR($I$1066), 0, $I$1066)</f>
        <v>-1.0323450444150166E-3</v>
      </c>
    </row>
    <row r="1067" spans="1:21" x14ac:dyDescent="0.25">
      <c r="A1067">
        <v>204</v>
      </c>
      <c r="B1067">
        <v>2004</v>
      </c>
      <c r="C1067" s="2">
        <v>0</v>
      </c>
      <c r="D1067" s="6">
        <v>-4.59853E-2</v>
      </c>
      <c r="E1067" s="6">
        <v>0.21812010000000001</v>
      </c>
      <c r="F1067" s="6">
        <v>6.0867999999999998E-2</v>
      </c>
      <c r="G1067" s="6">
        <v>1.590201</v>
      </c>
      <c r="H1067" s="6">
        <v>0.14504980000000001</v>
      </c>
      <c r="I1067">
        <f>$C$1067*LN($T$1067)+(1-$C$1067)*LN(1-$T$1067)</f>
        <v>-4.315084619828124E-4</v>
      </c>
      <c r="Q1067">
        <f>1/(1+EXP(-(0 + SUMPRODUCT($K$2:$O$2,$D$1067:$H$1067))))</f>
        <v>4.3141537559606731E-4</v>
      </c>
      <c r="S1067">
        <f>EXP(-(0 + SUMPRODUCT($K$2:$O$2,$D$1067:$H$1067)))</f>
        <v>2316.9516924225168</v>
      </c>
      <c r="T1067">
        <f>1/(1+$S$1067)</f>
        <v>4.3141537559606731E-4</v>
      </c>
      <c r="U1067">
        <f>IF(ISERROR($I$1067), 0, $I$1067)</f>
        <v>-4.315084619828124E-4</v>
      </c>
    </row>
    <row r="1068" spans="1:21" x14ac:dyDescent="0.25">
      <c r="A1068">
        <v>205</v>
      </c>
      <c r="B1068">
        <v>1999</v>
      </c>
      <c r="C1068" s="2">
        <v>0</v>
      </c>
      <c r="D1068" s="6">
        <v>1.50993E-2</v>
      </c>
      <c r="E1068" s="6">
        <v>0.35538320000000001</v>
      </c>
      <c r="F1068" s="6">
        <v>5.8243799999999998E-2</v>
      </c>
      <c r="G1068" s="6">
        <v>1.144002</v>
      </c>
      <c r="H1068" s="6">
        <v>0.40637790000000001</v>
      </c>
      <c r="I1068">
        <f>$C$1068*LN($T$1068)+(1-$C$1068)*LN(1-$T$1068)</f>
        <v>-1.3728689937014401E-3</v>
      </c>
      <c r="Q1068">
        <f>1/(1+EXP(-(0 + SUMPRODUCT($K$2:$O$2,$D$1068:$H$1068))))</f>
        <v>1.3719270401733844E-3</v>
      </c>
      <c r="S1068">
        <f>EXP(-(0 + SUMPRODUCT($K$2:$O$2,$D$1068:$H$1068)))</f>
        <v>727.90173509053352</v>
      </c>
      <c r="T1068">
        <f>1/(1+$S$1068)</f>
        <v>1.3719270401733844E-3</v>
      </c>
      <c r="U1068">
        <f>IF(ISERROR($I$1068), 0, $I$1068)</f>
        <v>-1.3728689937014401E-3</v>
      </c>
    </row>
    <row r="1069" spans="1:21" x14ac:dyDescent="0.25">
      <c r="A1069">
        <v>205</v>
      </c>
      <c r="B1069">
        <v>2000</v>
      </c>
      <c r="C1069" s="2">
        <v>0</v>
      </c>
      <c r="D1069" s="6">
        <v>1.2524999999999999E-3</v>
      </c>
      <c r="E1069" s="6">
        <v>0.37719340000000001</v>
      </c>
      <c r="F1069" s="6">
        <v>4.1415199999999999E-2</v>
      </c>
      <c r="G1069" s="6">
        <v>1.1708419999999999</v>
      </c>
      <c r="H1069" s="6">
        <v>0.50726760000000004</v>
      </c>
      <c r="I1069">
        <f>$C$1069*LN($T$1069)+(1-$C$1069)*LN(1-$T$1069)</f>
        <v>-1.2333854748411595E-3</v>
      </c>
      <c r="Q1069">
        <f>1/(1+EXP(-(0 + SUMPRODUCT($K$2:$O$2,$D$1069:$H$1069))))</f>
        <v>1.2326251675924696E-3</v>
      </c>
      <c r="S1069">
        <f>EXP(-(0 + SUMPRODUCT($K$2:$O$2,$D$1069:$H$1069)))</f>
        <v>810.27663647593147</v>
      </c>
      <c r="T1069">
        <f>1/(1+$S$1069)</f>
        <v>1.2326251675924696E-3</v>
      </c>
      <c r="U1069">
        <f>IF(ISERROR($I$1069), 0, $I$1069)</f>
        <v>-1.2333854748411595E-3</v>
      </c>
    </row>
    <row r="1070" spans="1:21" x14ac:dyDescent="0.25">
      <c r="A1070">
        <v>205</v>
      </c>
      <c r="B1070">
        <v>2001</v>
      </c>
      <c r="C1070" s="2">
        <v>0</v>
      </c>
      <c r="D1070" s="6">
        <v>2.2070200000000002E-2</v>
      </c>
      <c r="E1070" s="6">
        <v>0.43967079999999997</v>
      </c>
      <c r="F1070" s="6">
        <v>7.0268200000000003E-2</v>
      </c>
      <c r="G1070" s="6">
        <v>1.810163</v>
      </c>
      <c r="H1070" s="6">
        <v>0.32066220000000001</v>
      </c>
      <c r="I1070">
        <f>$C$1070*LN($T$1070)+(1-$C$1070)*LN(1-$T$1070)</f>
        <v>-9.0289624089187436E-5</v>
      </c>
      <c r="Q1070">
        <f>1/(1+EXP(-(0 + SUMPRODUCT($K$2:$O$2,$D$1070:$H$1070))))</f>
        <v>9.028554810372123E-5</v>
      </c>
      <c r="S1070">
        <f>EXP(-(0 + SUMPRODUCT($K$2:$O$2,$D$1070:$H$1070)))</f>
        <v>11074.969753777059</v>
      </c>
      <c r="T1070">
        <f>1/(1+$S$1070)</f>
        <v>9.028554810372123E-5</v>
      </c>
      <c r="U1070">
        <f>IF(ISERROR($I$1070), 0, $I$1070)</f>
        <v>-9.0289624089187436E-5</v>
      </c>
    </row>
    <row r="1071" spans="1:21" x14ac:dyDescent="0.25">
      <c r="A1071">
        <v>205</v>
      </c>
      <c r="B1071">
        <v>2002</v>
      </c>
      <c r="C1071" s="2">
        <v>0</v>
      </c>
      <c r="D1071" s="6">
        <v>8.0137700000000006E-2</v>
      </c>
      <c r="E1071" s="6">
        <v>0.47514129999999999</v>
      </c>
      <c r="F1071" s="6">
        <v>5.0696499999999999E-2</v>
      </c>
      <c r="G1071" s="6">
        <v>1.492256</v>
      </c>
      <c r="H1071" s="6">
        <v>0.32497239999999999</v>
      </c>
      <c r="I1071">
        <f>$C$1071*LN($T$1071)+(1-$C$1071)*LN(1-$T$1071)</f>
        <v>-4.1641784610653388E-4</v>
      </c>
      <c r="Q1071">
        <f>1/(1+EXP(-(0 + SUMPRODUCT($K$2:$O$2,$D$1071:$H$1071))))</f>
        <v>4.1633115622874357E-4</v>
      </c>
      <c r="S1071">
        <f>EXP(-(0 + SUMPRODUCT($K$2:$O$2,$D$1071:$H$1071)))</f>
        <v>2400.9340975062</v>
      </c>
      <c r="T1071">
        <f>1/(1+$S$1071)</f>
        <v>4.1633115622874357E-4</v>
      </c>
      <c r="U1071">
        <f>IF(ISERROR($I$1071), 0, $I$1071)</f>
        <v>-4.1641784610653388E-4</v>
      </c>
    </row>
    <row r="1072" spans="1:21" x14ac:dyDescent="0.25">
      <c r="A1072">
        <v>205</v>
      </c>
      <c r="B1072">
        <v>2003</v>
      </c>
      <c r="C1072" s="2">
        <v>0</v>
      </c>
      <c r="D1072" s="6">
        <v>0.1763045</v>
      </c>
      <c r="E1072" s="6">
        <v>0.58082160000000005</v>
      </c>
      <c r="F1072" s="6">
        <v>4.9362999999999997E-2</v>
      </c>
      <c r="G1072" s="6">
        <v>2.2968060000000001</v>
      </c>
      <c r="H1072" s="6">
        <v>0.37754179999999998</v>
      </c>
      <c r="I1072">
        <f>$C$1072*LN($T$1072)+(1-$C$1072)*LN(1-$T$1072)</f>
        <v>-1.4149130405749062E-5</v>
      </c>
      <c r="Q1072">
        <f>1/(1+EXP(-(0 + SUMPRODUCT($K$2:$O$2,$D$1072:$H$1072))))</f>
        <v>1.4149030307269801E-5</v>
      </c>
      <c r="S1072">
        <f>EXP(-(0 + SUMPRODUCT($K$2:$O$2,$D$1072:$H$1072)))</f>
        <v>70675.221499518448</v>
      </c>
      <c r="T1072">
        <f>1/(1+$S$1072)</f>
        <v>1.4149030307269801E-5</v>
      </c>
      <c r="U1072">
        <f>IF(ISERROR($I$1072), 0, $I$1072)</f>
        <v>-1.4149130405749062E-5</v>
      </c>
    </row>
    <row r="1073" spans="1:21" x14ac:dyDescent="0.25">
      <c r="A1073">
        <v>205</v>
      </c>
      <c r="B1073">
        <v>2004</v>
      </c>
      <c r="C1073" s="2">
        <v>0</v>
      </c>
      <c r="D1073" s="6">
        <v>0.25201050000000003</v>
      </c>
      <c r="E1073" s="6">
        <v>0.58411089999999999</v>
      </c>
      <c r="F1073" s="6">
        <v>4.8565400000000002E-2</v>
      </c>
      <c r="G1073" s="6">
        <v>2.1564000000000001</v>
      </c>
      <c r="H1073" s="6">
        <v>0.3595682</v>
      </c>
      <c r="I1073">
        <f>$C$1073*LN($T$1073)+(1-$C$1073)*LN(1-$T$1073)</f>
        <v>-2.6521673537474281E-5</v>
      </c>
      <c r="Q1073">
        <f>1/(1+EXP(-(0 + SUMPRODUCT($K$2:$O$2,$D$1073:$H$1073))))</f>
        <v>2.6521321841052624E-5</v>
      </c>
      <c r="S1073">
        <f>EXP(-(0 + SUMPRODUCT($K$2:$O$2,$D$1073:$H$1073)))</f>
        <v>37704.511286096225</v>
      </c>
      <c r="T1073">
        <f>1/(1+$S$1073)</f>
        <v>2.6521321841052624E-5</v>
      </c>
      <c r="U1073">
        <f>IF(ISERROR($I$1073), 0, $I$1073)</f>
        <v>-2.6521673537474281E-5</v>
      </c>
    </row>
    <row r="1074" spans="1:21" x14ac:dyDescent="0.25">
      <c r="A1074">
        <v>206</v>
      </c>
      <c r="B1074">
        <v>1997</v>
      </c>
      <c r="C1074" s="2">
        <v>0</v>
      </c>
      <c r="D1074" s="6">
        <v>-0.1277316</v>
      </c>
      <c r="E1074" s="6">
        <v>9.1410400000000003E-2</v>
      </c>
      <c r="F1074" s="6">
        <v>-9.3332999999999992E-3</v>
      </c>
      <c r="G1074" s="6">
        <v>0.99900009999999995</v>
      </c>
      <c r="H1074" s="6">
        <v>0.12677140000000001</v>
      </c>
      <c r="I1074">
        <f>$C$1074*LN($T$1074)+(1-$C$1074)*LN(1-$T$1074)</f>
        <v>-1.4167477386140524E-2</v>
      </c>
      <c r="Q1074">
        <f>1/(1+EXP(-(0 + SUMPRODUCT($K$2:$O$2,$D$1074:$H$1074))))</f>
        <v>1.4067590947738176E-2</v>
      </c>
      <c r="S1074">
        <f>EXP(-(0 + SUMPRODUCT($K$2:$O$2,$D$1074:$H$1074)))</f>
        <v>70.08537657336295</v>
      </c>
      <c r="T1074">
        <f>1/(1+$S$1074)</f>
        <v>1.4067590947738176E-2</v>
      </c>
      <c r="U1074">
        <f>IF(ISERROR($I$1074), 0, $I$1074)</f>
        <v>-1.4167477386140524E-2</v>
      </c>
    </row>
    <row r="1075" spans="1:21" x14ac:dyDescent="0.25">
      <c r="A1075">
        <v>206</v>
      </c>
      <c r="B1075">
        <v>1998</v>
      </c>
      <c r="C1075" s="2">
        <v>0</v>
      </c>
      <c r="D1075" s="6">
        <v>-6.2754599999999994E-2</v>
      </c>
      <c r="E1075" s="6">
        <v>0.1189688</v>
      </c>
      <c r="F1075" s="6">
        <v>2.59876E-2</v>
      </c>
      <c r="G1075" s="6">
        <v>1.1486940000000001</v>
      </c>
      <c r="H1075" s="6">
        <v>0.13879820000000001</v>
      </c>
      <c r="I1075">
        <f>$C$1075*LN($T$1075)+(1-$C$1075)*LN(1-$T$1075)</f>
        <v>-4.5586227786821943E-3</v>
      </c>
      <c r="Q1075">
        <f>1/(1+EXP(-(0 + SUMPRODUCT($K$2:$O$2,$D$1075:$H$1075))))</f>
        <v>4.5482480287072904E-3</v>
      </c>
      <c r="S1075">
        <f>EXP(-(0 + SUMPRODUCT($K$2:$O$2,$D$1075:$H$1075)))</f>
        <v>218.86487845171925</v>
      </c>
      <c r="T1075">
        <f>1/(1+$S$1075)</f>
        <v>4.5482480287072904E-3</v>
      </c>
      <c r="U1075">
        <f>IF(ISERROR($I$1075), 0, $I$1075)</f>
        <v>-4.5586227786821943E-3</v>
      </c>
    </row>
    <row r="1076" spans="1:21" x14ac:dyDescent="0.25">
      <c r="A1076">
        <v>206</v>
      </c>
      <c r="B1076">
        <v>1999</v>
      </c>
      <c r="C1076" s="2">
        <v>0</v>
      </c>
      <c r="D1076" s="6">
        <v>-9.3834000000000001E-2</v>
      </c>
      <c r="E1076" s="6">
        <v>0.1026637</v>
      </c>
      <c r="F1076" s="6">
        <v>4.6211999999999998E-3</v>
      </c>
      <c r="G1076" s="6">
        <v>0.88951550000000001</v>
      </c>
      <c r="H1076" s="6">
        <v>0.12217020000000001</v>
      </c>
      <c r="I1076">
        <f>$C$1076*LN($T$1076)+(1-$C$1076)*LN(1-$T$1076)</f>
        <v>-1.8110912873488667E-2</v>
      </c>
      <c r="Q1076">
        <f>1/(1+EXP(-(0 + SUMPRODUCT($K$2:$O$2,$D$1076:$H$1076))))</f>
        <v>1.7947895903141844E-2</v>
      </c>
      <c r="S1076">
        <f>EXP(-(0 + SUMPRODUCT($K$2:$O$2,$D$1076:$H$1076)))</f>
        <v>54.716837527731947</v>
      </c>
      <c r="T1076">
        <f>1/(1+$S$1076)</f>
        <v>1.7947895903141844E-2</v>
      </c>
      <c r="U1076">
        <f>IF(ISERROR($I$1076), 0, $I$1076)</f>
        <v>-1.8110912873488667E-2</v>
      </c>
    </row>
    <row r="1077" spans="1:21" x14ac:dyDescent="0.25">
      <c r="A1077">
        <v>206</v>
      </c>
      <c r="B1077">
        <v>2000</v>
      </c>
      <c r="C1077" s="2">
        <v>0</v>
      </c>
      <c r="D1077" s="6">
        <v>-0.1060157</v>
      </c>
      <c r="E1077" s="6">
        <v>9.4770099999999996E-2</v>
      </c>
      <c r="F1077" s="6">
        <v>4.6242600000000002E-2</v>
      </c>
      <c r="G1077" s="6">
        <v>0.72067550000000002</v>
      </c>
      <c r="H1077" s="6">
        <v>0.13242999999999999</v>
      </c>
      <c r="I1077">
        <f>$C$1077*LN($T$1077)+(1-$C$1077)*LN(1-$T$1077)</f>
        <v>-1.9251130351652782E-2</v>
      </c>
      <c r="Q1077">
        <f>1/(1+EXP(-(0 + SUMPRODUCT($K$2:$O$2,$D$1077:$H$1077))))</f>
        <v>1.9067010738306932E-2</v>
      </c>
      <c r="S1077">
        <f>EXP(-(0 + SUMPRODUCT($K$2:$O$2,$D$1077:$H$1077)))</f>
        <v>51.446606011026752</v>
      </c>
      <c r="T1077">
        <f>1/(1+$S$1077)</f>
        <v>1.9067010738306932E-2</v>
      </c>
      <c r="U1077">
        <f>IF(ISERROR($I$1077), 0, $I$1077)</f>
        <v>-1.9251130351652782E-2</v>
      </c>
    </row>
    <row r="1078" spans="1:21" x14ac:dyDescent="0.25">
      <c r="A1078">
        <v>206</v>
      </c>
      <c r="B1078">
        <v>2001</v>
      </c>
      <c r="C1078" s="2">
        <v>0</v>
      </c>
      <c r="D1078" s="6">
        <v>-1.29798E-2</v>
      </c>
      <c r="E1078" s="6">
        <v>8.8586300000000007E-2</v>
      </c>
      <c r="F1078" s="6">
        <v>3.0504900000000001E-2</v>
      </c>
      <c r="G1078" s="6">
        <v>0.63649080000000002</v>
      </c>
      <c r="H1078" s="6">
        <v>0.11313139999999999</v>
      </c>
      <c r="I1078">
        <f>$C$1078*LN($T$1078)+(1-$C$1078)*LN(1-$T$1078)</f>
        <v>-3.5913786258968329E-2</v>
      </c>
      <c r="Q1078">
        <f>1/(1+EXP(-(0 + SUMPRODUCT($K$2:$O$2,$D$1078:$H$1078))))</f>
        <v>3.5276537683329327E-2</v>
      </c>
      <c r="S1078">
        <f>EXP(-(0 + SUMPRODUCT($K$2:$O$2,$D$1078:$H$1078)))</f>
        <v>27.347453170625958</v>
      </c>
      <c r="T1078">
        <f>1/(1+$S$1078)</f>
        <v>3.5276537683329327E-2</v>
      </c>
      <c r="U1078">
        <f>IF(ISERROR($I$1078), 0, $I$1078)</f>
        <v>-3.5913786258968329E-2</v>
      </c>
    </row>
    <row r="1079" spans="1:21" x14ac:dyDescent="0.25">
      <c r="A1079">
        <v>206</v>
      </c>
      <c r="B1079">
        <v>2002</v>
      </c>
      <c r="C1079" s="2">
        <v>0</v>
      </c>
      <c r="D1079" s="6">
        <v>-3.1082499999999999E-2</v>
      </c>
      <c r="E1079" s="6">
        <v>5.4965699999999999E-2</v>
      </c>
      <c r="F1079" s="6">
        <v>2.3554599999999998E-2</v>
      </c>
      <c r="G1079" s="6">
        <v>0.67017090000000001</v>
      </c>
      <c r="H1079" s="6">
        <v>8.6688399999999999E-2</v>
      </c>
      <c r="I1079">
        <f>$C$1079*LN($T$1079)+(1-$C$1079)*LN(1-$T$1079)</f>
        <v>-3.7557499625764365E-2</v>
      </c>
      <c r="Q1079">
        <f>1/(1+EXP(-(0 + SUMPRODUCT($K$2:$O$2,$D$1079:$H$1079))))</f>
        <v>3.6860964005506022E-2</v>
      </c>
      <c r="S1079">
        <f>EXP(-(0 + SUMPRODUCT($K$2:$O$2,$D$1079:$H$1079)))</f>
        <v>26.128970361454119</v>
      </c>
      <c r="T1079">
        <f>1/(1+$S$1079)</f>
        <v>3.6860964005506022E-2</v>
      </c>
      <c r="U1079">
        <f>IF(ISERROR($I$1079), 0, $I$1079)</f>
        <v>-3.7557499625764365E-2</v>
      </c>
    </row>
    <row r="1080" spans="1:21" x14ac:dyDescent="0.25">
      <c r="A1080">
        <v>206</v>
      </c>
      <c r="B1080">
        <v>2003</v>
      </c>
      <c r="C1080" s="2">
        <v>0</v>
      </c>
      <c r="D1080" s="6">
        <v>5.1236400000000001E-2</v>
      </c>
      <c r="E1080" s="6">
        <v>9.1510099999999997E-2</v>
      </c>
      <c r="F1080" s="6">
        <v>4.7467799999999997E-2</v>
      </c>
      <c r="G1080" s="6">
        <v>0.77762869999999995</v>
      </c>
      <c r="H1080" s="6">
        <v>0.2002554</v>
      </c>
      <c r="I1080">
        <f>$C$1080*LN($T$1080)+(1-$C$1080)*LN(1-$T$1080)</f>
        <v>-1.3567930119397432E-2</v>
      </c>
      <c r="Q1080">
        <f>1/(1+EXP(-(0 + SUMPRODUCT($K$2:$O$2,$D$1080:$H$1080))))</f>
        <v>1.3476300631162732E-2</v>
      </c>
      <c r="S1080">
        <f>EXP(-(0 + SUMPRODUCT($K$2:$O$2,$D$1080:$H$1080)))</f>
        <v>73.20434044693171</v>
      </c>
      <c r="T1080">
        <f>1/(1+$S$1080)</f>
        <v>1.3476300631162732E-2</v>
      </c>
      <c r="U1080">
        <f>IF(ISERROR($I$1080), 0, $I$1080)</f>
        <v>-1.3567930119397432E-2</v>
      </c>
    </row>
    <row r="1081" spans="1:21" x14ac:dyDescent="0.25">
      <c r="A1081">
        <v>206</v>
      </c>
      <c r="B1081">
        <v>2004</v>
      </c>
      <c r="C1081" s="2">
        <v>0</v>
      </c>
      <c r="D1081" s="6">
        <v>0.1280731</v>
      </c>
      <c r="E1081" s="6">
        <v>7.4249200000000001E-2</v>
      </c>
      <c r="F1081" s="6">
        <v>2.6865400000000001E-2</v>
      </c>
      <c r="G1081" s="6">
        <v>0.9430075</v>
      </c>
      <c r="H1081" s="6">
        <v>0.1927142</v>
      </c>
      <c r="I1081">
        <f>$C$1081*LN($T$1081)+(1-$C$1081)*LN(1-$T$1081)</f>
        <v>-9.8870376689018692E-3</v>
      </c>
      <c r="Q1081">
        <f>1/(1+EXP(-(0 + SUMPRODUCT($K$2:$O$2,$D$1081:$H$1081))))</f>
        <v>9.8383215967107942E-3</v>
      </c>
      <c r="S1081">
        <f>EXP(-(0 + SUMPRODUCT($K$2:$O$2,$D$1081:$H$1081)))</f>
        <v>100.64335351004647</v>
      </c>
      <c r="T1081">
        <f>1/(1+$S$1081)</f>
        <v>9.8383215967107942E-3</v>
      </c>
      <c r="U1081">
        <f>IF(ISERROR($I$1081), 0, $I$1081)</f>
        <v>-9.8870376689018692E-3</v>
      </c>
    </row>
    <row r="1082" spans="1:21" x14ac:dyDescent="0.25">
      <c r="A1082">
        <v>207</v>
      </c>
      <c r="B1082">
        <v>1999</v>
      </c>
      <c r="C1082" s="2">
        <v>0</v>
      </c>
      <c r="D1082" s="6">
        <v>9.7715099999999999E-2</v>
      </c>
      <c r="E1082" s="6">
        <v>-0.43240499999999998</v>
      </c>
      <c r="F1082" s="6">
        <v>4.1917799999999998E-2</v>
      </c>
      <c r="G1082" s="6">
        <v>0.10406360000000001</v>
      </c>
      <c r="H1082" s="6">
        <v>0.15233559999999999</v>
      </c>
      <c r="I1082">
        <f>$C$1082*LN($T$1082)+(1-$C$1082)*LN(1-$T$1082)</f>
        <v>-0.32227281000592672</v>
      </c>
      <c r="Q1082">
        <f>1/(1+EXP(-(0 + SUMPRODUCT($K$2:$O$2,$D$1082:$H$1082))))</f>
        <v>0.27549948762220844</v>
      </c>
      <c r="S1082">
        <f>EXP(-(0 + SUMPRODUCT($K$2:$O$2,$D$1082:$H$1082)))</f>
        <v>2.6297708160216136</v>
      </c>
      <c r="T1082">
        <f>1/(1+$S$1082)</f>
        <v>0.27549948762220844</v>
      </c>
      <c r="U1082">
        <f>IF(ISERROR($I$1082), 0, $I$1082)</f>
        <v>-0.32227281000592672</v>
      </c>
    </row>
    <row r="1083" spans="1:21" x14ac:dyDescent="0.25">
      <c r="A1083">
        <v>207</v>
      </c>
      <c r="B1083">
        <v>2000</v>
      </c>
      <c r="C1083" s="2">
        <v>0</v>
      </c>
      <c r="D1083" s="6">
        <v>-0.30722860000000002</v>
      </c>
      <c r="E1083" s="6">
        <v>-0.73215850000000005</v>
      </c>
      <c r="F1083" s="6">
        <v>1.8441099999999998E-2</v>
      </c>
      <c r="G1083" s="6">
        <v>6.4637E-2</v>
      </c>
      <c r="H1083" s="6">
        <v>0.1782166</v>
      </c>
      <c r="I1083">
        <f>$C$1083*LN($T$1083)+(1-$C$1083)*LN(1-$T$1083)</f>
        <v>-0.52188096561355102</v>
      </c>
      <c r="Q1083">
        <f>1/(1+EXP(-(0 + SUMPRODUCT($K$2:$O$2,$D$1083:$H$1083))))</f>
        <v>0.40659667367993668</v>
      </c>
      <c r="S1083">
        <f>EXP(-(0 + SUMPRODUCT($K$2:$O$2,$D$1083:$H$1083)))</f>
        <v>1.4594396972051389</v>
      </c>
      <c r="T1083">
        <f>1/(1+$S$1083)</f>
        <v>0.40659667367993668</v>
      </c>
      <c r="U1083">
        <f>IF(ISERROR($I$1083), 0, $I$1083)</f>
        <v>-0.52188096561355102</v>
      </c>
    </row>
    <row r="1084" spans="1:21" x14ac:dyDescent="0.25">
      <c r="A1084">
        <v>207</v>
      </c>
      <c r="B1084">
        <v>2001</v>
      </c>
      <c r="C1084" s="2">
        <v>0</v>
      </c>
      <c r="D1084" s="6">
        <v>-0.72657289999999997</v>
      </c>
      <c r="E1084" s="6">
        <v>-1.1440699999999999</v>
      </c>
      <c r="F1084" s="6">
        <v>4.646E-3</v>
      </c>
      <c r="G1084" s="6">
        <v>2.8029700000000001E-2</v>
      </c>
      <c r="H1084" s="6">
        <v>0.23160430000000001</v>
      </c>
      <c r="I1084">
        <f>$C$1084*LN($T$1084)+(1-$C$1084)*LN(1-$T$1084)</f>
        <v>-0.73939335497681336</v>
      </c>
      <c r="Q1084">
        <f>1/(1+EXP(-(0 + SUMPRODUCT($K$2:$O$2,$D$1084:$H$1084))))</f>
        <v>0.52259655788556747</v>
      </c>
      <c r="S1084">
        <f>EXP(-(0 + SUMPRODUCT($K$2:$O$2,$D$1084:$H$1084)))</f>
        <v>0.91352197964336612</v>
      </c>
      <c r="T1084">
        <f>1/(1+$S$1084)</f>
        <v>0.52259655788556747</v>
      </c>
      <c r="U1084">
        <f>IF(ISERROR($I$1084), 0, $I$1084)</f>
        <v>-0.73939335497681336</v>
      </c>
    </row>
    <row r="1085" spans="1:21" x14ac:dyDescent="0.25">
      <c r="A1085">
        <v>208</v>
      </c>
      <c r="B1085">
        <v>1995</v>
      </c>
      <c r="C1085" s="2">
        <v>0</v>
      </c>
      <c r="D1085" s="6">
        <v>0.1310318</v>
      </c>
      <c r="E1085" s="6">
        <v>0.26141920000000002</v>
      </c>
      <c r="F1085" s="6">
        <v>0.11221639999999999</v>
      </c>
      <c r="G1085" s="6">
        <v>4.508489</v>
      </c>
      <c r="H1085" s="6">
        <v>0.42804940000000002</v>
      </c>
      <c r="I1085">
        <f>$C$1085*LN($T$1085)+(1-$C$1085)*LN(1-$T$1085)</f>
        <v>-9.4378582771298389E-10</v>
      </c>
      <c r="Q1085">
        <f>1/(1+EXP(-(0 + SUMPRODUCT($K$2:$O$2,$D$1085:$H$1085))))</f>
        <v>9.4378579347887947E-10</v>
      </c>
      <c r="S1085">
        <f>EXP(-(0 + SUMPRODUCT($K$2:$O$2,$D$1085:$H$1085)))</f>
        <v>1059562462.1240844</v>
      </c>
      <c r="T1085">
        <f>1/(1+$S$1085)</f>
        <v>9.4378579347887947E-10</v>
      </c>
      <c r="U1085">
        <f>IF(ISERROR($I$1085), 0, $I$1085)</f>
        <v>-9.4378582771298389E-10</v>
      </c>
    </row>
    <row r="1086" spans="1:21" x14ac:dyDescent="0.25">
      <c r="A1086">
        <v>208</v>
      </c>
      <c r="B1086">
        <v>1996</v>
      </c>
      <c r="C1086" s="2">
        <v>0</v>
      </c>
      <c r="D1086" s="6">
        <v>7.61598E-2</v>
      </c>
      <c r="E1086" s="6">
        <v>0.32097609999999999</v>
      </c>
      <c r="F1086" s="6">
        <v>9.0880299999999997E-2</v>
      </c>
      <c r="G1086" s="6">
        <v>5.0775189999999997</v>
      </c>
      <c r="H1086" s="6">
        <v>0.2819642</v>
      </c>
      <c r="I1086">
        <f>$C$1086*LN($T$1086)+(1-$C$1086)*LN(1-$T$1086)</f>
        <v>-1.6922707681043795E-10</v>
      </c>
      <c r="Q1086">
        <f>1/(1+EXP(-(0 + SUMPRODUCT($K$2:$O$2,$D$1086:$H$1086))))</f>
        <v>1.69227084068451E-10</v>
      </c>
      <c r="S1086">
        <f>EXP(-(0 + SUMPRODUCT($K$2:$O$2,$D$1086:$H$1086)))</f>
        <v>5909219587.0152855</v>
      </c>
      <c r="T1086">
        <f>1/(1+$S$1086)</f>
        <v>1.69227084068451E-10</v>
      </c>
      <c r="U1086">
        <f>IF(ISERROR($I$1086), 0, $I$1086)</f>
        <v>-1.6922707681043795E-10</v>
      </c>
    </row>
    <row r="1087" spans="1:21" x14ac:dyDescent="0.25">
      <c r="A1087">
        <v>208</v>
      </c>
      <c r="B1087">
        <v>1997</v>
      </c>
      <c r="C1087" s="2">
        <v>0</v>
      </c>
      <c r="D1087" s="6">
        <v>8.7042999999999995E-2</v>
      </c>
      <c r="E1087" s="6">
        <v>0.38800259999999998</v>
      </c>
      <c r="F1087" s="6">
        <v>0.1148351</v>
      </c>
      <c r="G1087" s="6">
        <v>6.1529049999999996</v>
      </c>
      <c r="H1087" s="6">
        <v>0.3389972</v>
      </c>
      <c r="I1087">
        <f>$C$1087*LN($T$1087)+(1-$C$1087)*LN(1-$T$1087)</f>
        <v>-1.3551382238583843E-12</v>
      </c>
      <c r="Q1087">
        <f>1/(1+EXP(-(0 + SUMPRODUCT($K$2:$O$2,$D$1087:$H$1087))))</f>
        <v>1.3551365755115828E-12</v>
      </c>
      <c r="S1087">
        <f>EXP(-(0 + SUMPRODUCT($K$2:$O$2,$D$1087:$H$1087)))</f>
        <v>737933001049.08691</v>
      </c>
      <c r="T1087">
        <f>1/(1+$S$1087)</f>
        <v>1.3551365755115828E-12</v>
      </c>
      <c r="U1087">
        <f>IF(ISERROR($I$1087), 0, $I$1087)</f>
        <v>-1.3551382238583843E-12</v>
      </c>
    </row>
    <row r="1088" spans="1:21" x14ac:dyDescent="0.25">
      <c r="A1088">
        <v>208</v>
      </c>
      <c r="B1088">
        <v>1998</v>
      </c>
      <c r="C1088" s="2">
        <v>0</v>
      </c>
      <c r="D1088" s="6">
        <v>8.1175899999999995E-2</v>
      </c>
      <c r="E1088" s="6">
        <v>0.31394450000000002</v>
      </c>
      <c r="F1088" s="6">
        <v>7.1012199999999998E-2</v>
      </c>
      <c r="G1088" s="6">
        <v>3.4674960000000001</v>
      </c>
      <c r="H1088" s="6">
        <v>0.2831864</v>
      </c>
      <c r="I1088">
        <f>$C$1088*LN($T$1088)+(1-$C$1088)*LN(1-$T$1088)</f>
        <v>-1.4278580116249457E-7</v>
      </c>
      <c r="Q1088">
        <f>1/(1+EXP(-(0 + SUMPRODUCT($K$2:$O$2,$D$1088:$H$1088))))</f>
        <v>1.4278579098791274E-7</v>
      </c>
      <c r="S1088">
        <f>EXP(-(0 + SUMPRODUCT($K$2:$O$2,$D$1088:$H$1088)))</f>
        <v>7003496.9887085063</v>
      </c>
      <c r="T1088">
        <f>1/(1+$S$1088)</f>
        <v>1.4278579098791274E-7</v>
      </c>
      <c r="U1088">
        <f>IF(ISERROR($I$1088), 0, $I$1088)</f>
        <v>-1.4278580116249457E-7</v>
      </c>
    </row>
    <row r="1089" spans="1:21" x14ac:dyDescent="0.25">
      <c r="A1089">
        <v>208</v>
      </c>
      <c r="B1089">
        <v>1999</v>
      </c>
      <c r="C1089" s="2">
        <v>0</v>
      </c>
      <c r="D1089" s="6">
        <v>7.4694399999999994E-2</v>
      </c>
      <c r="E1089" s="6">
        <v>0.33734740000000002</v>
      </c>
      <c r="F1089" s="6">
        <v>9.6538499999999999E-2</v>
      </c>
      <c r="G1089" s="6">
        <v>2.0857969999999999</v>
      </c>
      <c r="H1089" s="6">
        <v>0.28319830000000001</v>
      </c>
      <c r="I1089">
        <f>$C$1089*LN($T$1089)+(1-$C$1089)*LN(1-$T$1089)</f>
        <v>-2.4570841359874847E-5</v>
      </c>
      <c r="Q1089">
        <f>1/(1+EXP(-(0 + SUMPRODUCT($K$2:$O$2,$D$1089:$H$1089))))</f>
        <v>2.4570539499176931E-5</v>
      </c>
      <c r="S1089">
        <f>EXP(-(0 + SUMPRODUCT($K$2:$O$2,$D$1089:$H$1089)))</f>
        <v>40698.147042884353</v>
      </c>
      <c r="T1089">
        <f>1/(1+$S$1089)</f>
        <v>2.4570539499176931E-5</v>
      </c>
      <c r="U1089">
        <f>IF(ISERROR($I$1089), 0, $I$1089)</f>
        <v>-2.4570841359874847E-5</v>
      </c>
    </row>
    <row r="1090" spans="1:21" x14ac:dyDescent="0.25">
      <c r="A1090">
        <v>208</v>
      </c>
      <c r="B1090">
        <v>2000</v>
      </c>
      <c r="C1090" s="2">
        <v>0</v>
      </c>
      <c r="D1090" s="6">
        <v>0.12706039999999999</v>
      </c>
      <c r="E1090" s="6">
        <v>0.37156129999999998</v>
      </c>
      <c r="F1090" s="6">
        <v>7.4874700000000002E-2</v>
      </c>
      <c r="G1090" s="6">
        <v>2.4268070000000002</v>
      </c>
      <c r="H1090" s="6">
        <v>0.16450600000000001</v>
      </c>
      <c r="I1090">
        <f>$C$1090*LN($T$1090)+(1-$C$1090)*LN(1-$T$1090)</f>
        <v>-1.0892558567054121E-5</v>
      </c>
      <c r="Q1090">
        <f>1/(1+EXP(-(0 + SUMPRODUCT($K$2:$O$2,$D$1090:$H$1090))))</f>
        <v>1.0892499243345188E-5</v>
      </c>
      <c r="S1090">
        <f>EXP(-(0 + SUMPRODUCT($K$2:$O$2,$D$1090:$H$1090)))</f>
        <v>91805.295108163875</v>
      </c>
      <c r="T1090">
        <f>1/(1+$S$1090)</f>
        <v>1.0892499243345188E-5</v>
      </c>
      <c r="U1090">
        <f>IF(ISERROR($I$1090), 0, $I$1090)</f>
        <v>-1.0892558567054121E-5</v>
      </c>
    </row>
    <row r="1091" spans="1:21" x14ac:dyDescent="0.25">
      <c r="A1091">
        <v>208</v>
      </c>
      <c r="B1091">
        <v>2001</v>
      </c>
      <c r="C1091" s="2">
        <v>0</v>
      </c>
      <c r="D1091" s="6">
        <v>8.8083499999999995E-2</v>
      </c>
      <c r="E1091" s="6">
        <v>0.42439739999999998</v>
      </c>
      <c r="F1091" s="6">
        <v>9.1077599999999995E-2</v>
      </c>
      <c r="G1091" s="6">
        <v>3.0017399999999999</v>
      </c>
      <c r="H1091" s="6">
        <v>0.23051830000000001</v>
      </c>
      <c r="I1091">
        <f>$C$1091*LN($T$1091)+(1-$C$1091)*LN(1-$T$1091)</f>
        <v>-7.0935548958586012E-7</v>
      </c>
      <c r="Q1091">
        <f>1/(1+EXP(-(0 + SUMPRODUCT($K$2:$O$2,$D$1091:$H$1091))))</f>
        <v>7.0935523803583286E-7</v>
      </c>
      <c r="S1091">
        <f>EXP(-(0 + SUMPRODUCT($K$2:$O$2,$D$1091:$H$1091)))</f>
        <v>1409729.9026277822</v>
      </c>
      <c r="T1091">
        <f>1/(1+$S$1091)</f>
        <v>7.0935523803583286E-7</v>
      </c>
      <c r="U1091">
        <f>IF(ISERROR($I$1091), 0, $I$1091)</f>
        <v>-7.0935548958586012E-7</v>
      </c>
    </row>
    <row r="1092" spans="1:21" x14ac:dyDescent="0.25">
      <c r="A1092">
        <v>208</v>
      </c>
      <c r="B1092">
        <v>2002</v>
      </c>
      <c r="C1092" s="2">
        <v>0</v>
      </c>
      <c r="D1092" s="6">
        <v>-6.8159999999999998E-2</v>
      </c>
      <c r="E1092" s="6">
        <v>0.40982449999999998</v>
      </c>
      <c r="F1092" s="6">
        <v>8.6818599999999996E-2</v>
      </c>
      <c r="G1092" s="6">
        <v>2.5910880000000001</v>
      </c>
      <c r="H1092" s="6">
        <v>0.22014139999999999</v>
      </c>
      <c r="I1092">
        <f>$C$1092*LN($T$1092)+(1-$C$1092)*LN(1-$T$1092)</f>
        <v>-3.8947521456210318E-6</v>
      </c>
      <c r="Q1092">
        <f>1/(1+EXP(-(0 + SUMPRODUCT($K$2:$O$2,$D$1092:$H$1092))))</f>
        <v>3.894744561097543E-6</v>
      </c>
      <c r="S1092">
        <f>EXP(-(0 + SUMPRODUCT($K$2:$O$2,$D$1092:$H$1092)))</f>
        <v>256755.24789067014</v>
      </c>
      <c r="T1092">
        <f>1/(1+$S$1092)</f>
        <v>3.894744561097543E-6</v>
      </c>
      <c r="U1092">
        <f>IF(ISERROR($I$1092), 0, $I$1092)</f>
        <v>-3.8947521456210318E-6</v>
      </c>
    </row>
    <row r="1093" spans="1:21" x14ac:dyDescent="0.25">
      <c r="A1093">
        <v>208</v>
      </c>
      <c r="B1093">
        <v>2003</v>
      </c>
      <c r="C1093" s="2">
        <v>0</v>
      </c>
      <c r="D1093" s="6">
        <v>-4.7550000000000001E-4</v>
      </c>
      <c r="E1093" s="6">
        <v>0.53889869999999995</v>
      </c>
      <c r="F1093" s="6">
        <v>7.0834499999999995E-2</v>
      </c>
      <c r="G1093" s="6">
        <v>2.905478</v>
      </c>
      <c r="H1093" s="6">
        <v>0.21630959999999999</v>
      </c>
      <c r="I1093">
        <f>$C$1093*LN($T$1093)+(1-$C$1093)*LN(1-$T$1093)</f>
        <v>-1.2801009466721205E-6</v>
      </c>
      <c r="Q1093">
        <f>1/(1+EXP(-(0 + SUMPRODUCT($K$2:$O$2,$D$1093:$H$1093))))</f>
        <v>1.2801001273611884E-6</v>
      </c>
      <c r="S1093">
        <f>EXP(-(0 + SUMPRODUCT($K$2:$O$2,$D$1093:$H$1093)))</f>
        <v>781187.89188880124</v>
      </c>
      <c r="T1093">
        <f>1/(1+$S$1093)</f>
        <v>1.2801001273611884E-6</v>
      </c>
      <c r="U1093">
        <f>IF(ISERROR($I$1093), 0, $I$1093)</f>
        <v>-1.2801009466721205E-6</v>
      </c>
    </row>
    <row r="1094" spans="1:21" x14ac:dyDescent="0.25">
      <c r="A1094">
        <v>208</v>
      </c>
      <c r="B1094">
        <v>2004</v>
      </c>
      <c r="C1094" s="2">
        <v>0</v>
      </c>
      <c r="D1094" s="6">
        <v>-7.1552299999999999E-2</v>
      </c>
      <c r="E1094" s="6">
        <v>0.69229980000000002</v>
      </c>
      <c r="F1094" s="6">
        <v>8.9241899999999999E-2</v>
      </c>
      <c r="G1094" s="6">
        <v>3.7044250000000001</v>
      </c>
      <c r="H1094" s="6">
        <v>0.23490340000000001</v>
      </c>
      <c r="I1094">
        <f>$C$1094*LN($T$1094)+(1-$C$1094)*LN(1-$T$1094)</f>
        <v>-3.3331365334833126E-8</v>
      </c>
      <c r="Q1094">
        <f>1/(1+EXP(-(0 + SUMPRODUCT($K$2:$O$2,$D$1094:$H$1094))))</f>
        <v>3.3331364789769238E-8</v>
      </c>
      <c r="S1094">
        <f>EXP(-(0 + SUMPRODUCT($K$2:$O$2,$D$1094:$H$1094)))</f>
        <v>30001770.793843288</v>
      </c>
      <c r="T1094">
        <f>1/(1+$S$1094)</f>
        <v>3.3331364789769238E-8</v>
      </c>
      <c r="U1094">
        <f>IF(ISERROR($I$1094), 0, $I$1094)</f>
        <v>-3.3331365334833126E-8</v>
      </c>
    </row>
    <row r="1095" spans="1:21" x14ac:dyDescent="0.25">
      <c r="A1095">
        <v>209</v>
      </c>
      <c r="B1095">
        <v>1999</v>
      </c>
      <c r="C1095" s="2">
        <v>0</v>
      </c>
      <c r="D1095" s="6">
        <v>-2.92328E-2</v>
      </c>
      <c r="E1095" s="6">
        <v>0.30968109999999999</v>
      </c>
      <c r="F1095" s="6">
        <v>6.2290499999999999E-2</v>
      </c>
      <c r="G1095" s="6">
        <v>0.9906684</v>
      </c>
      <c r="H1095" s="6">
        <v>0.1582933</v>
      </c>
      <c r="I1095">
        <f>$C$1095*LN($T$1095)+(1-$C$1095)*LN(1-$T$1095)</f>
        <v>-4.2129865608789216E-3</v>
      </c>
      <c r="Q1095">
        <f>1/(1+EXP(-(0 + SUMPRODUCT($K$2:$O$2,$D$1095:$H$1095))))</f>
        <v>4.2041243827784331E-3</v>
      </c>
      <c r="S1095">
        <f>EXP(-(0 + SUMPRODUCT($K$2:$O$2,$D$1095:$H$1095)))</f>
        <v>236.86165892149873</v>
      </c>
      <c r="T1095">
        <f>1/(1+$S$1095)</f>
        <v>4.2041243827784331E-3</v>
      </c>
      <c r="U1095">
        <f>IF(ISERROR($I$1095), 0, $I$1095)</f>
        <v>-4.2129865608789216E-3</v>
      </c>
    </row>
    <row r="1096" spans="1:21" x14ac:dyDescent="0.25">
      <c r="A1096">
        <v>209</v>
      </c>
      <c r="B1096">
        <v>2000</v>
      </c>
      <c r="C1096" s="2">
        <v>0</v>
      </c>
      <c r="D1096" s="6">
        <v>-7.6471899999999995E-2</v>
      </c>
      <c r="E1096" s="6">
        <v>0.27916410000000003</v>
      </c>
      <c r="F1096" s="6">
        <v>5.6999500000000002E-2</v>
      </c>
      <c r="G1096" s="6">
        <v>1.2765249999999999</v>
      </c>
      <c r="H1096" s="6">
        <v>0.28502230000000001</v>
      </c>
      <c r="I1096">
        <f>$C$1096*LN($T$1096)+(1-$C$1096)*LN(1-$T$1096)</f>
        <v>-1.1150960012392469E-3</v>
      </c>
      <c r="Q1096">
        <f>1/(1+EXP(-(0 + SUMPRODUCT($K$2:$O$2,$D$1096:$H$1096))))</f>
        <v>1.1144745127211792E-3</v>
      </c>
      <c r="S1096">
        <f>EXP(-(0 + SUMPRODUCT($K$2:$O$2,$D$1096:$H$1096)))</f>
        <v>896.28386659855482</v>
      </c>
      <c r="T1096">
        <f>1/(1+$S$1096)</f>
        <v>1.1144745127211792E-3</v>
      </c>
      <c r="U1096">
        <f>IF(ISERROR($I$1096), 0, $I$1096)</f>
        <v>-1.1150960012392469E-3</v>
      </c>
    </row>
    <row r="1097" spans="1:21" x14ac:dyDescent="0.25">
      <c r="A1097">
        <v>209</v>
      </c>
      <c r="B1097">
        <v>2001</v>
      </c>
      <c r="C1097" s="2">
        <v>0</v>
      </c>
      <c r="D1097" s="6">
        <v>2.4837399999999999E-2</v>
      </c>
      <c r="E1097" s="6">
        <v>0.32085409999999998</v>
      </c>
      <c r="F1097" s="6">
        <v>4.9952000000000003E-2</v>
      </c>
      <c r="G1097" s="6">
        <v>1.3341959999999999</v>
      </c>
      <c r="H1097" s="6">
        <v>0.16979130000000001</v>
      </c>
      <c r="I1097">
        <f>$C$1097*LN($T$1097)+(1-$C$1097)*LN(1-$T$1097)</f>
        <v>-1.2448829995235944E-3</v>
      </c>
      <c r="Q1097">
        <f>1/(1+EXP(-(0 + SUMPRODUCT($K$2:$O$2,$D$1097:$H$1097))))</f>
        <v>1.2441084541218697E-3</v>
      </c>
      <c r="S1097">
        <f>EXP(-(0 + SUMPRODUCT($K$2:$O$2,$D$1097:$H$1097)))</f>
        <v>802.78844520097005</v>
      </c>
      <c r="T1097">
        <f>1/(1+$S$1097)</f>
        <v>1.2441084541218697E-3</v>
      </c>
      <c r="U1097">
        <f>IF(ISERROR($I$1097), 0, $I$1097)</f>
        <v>-1.2448829995235944E-3</v>
      </c>
    </row>
    <row r="1098" spans="1:21" x14ac:dyDescent="0.25">
      <c r="A1098">
        <v>209</v>
      </c>
      <c r="B1098">
        <v>2002</v>
      </c>
      <c r="C1098" s="2">
        <v>0</v>
      </c>
      <c r="D1098" s="6">
        <v>-2.656E-2</v>
      </c>
      <c r="E1098" s="6">
        <v>0.34183269999999999</v>
      </c>
      <c r="F1098" s="6">
        <v>6.4602400000000004E-2</v>
      </c>
      <c r="G1098" s="6">
        <v>1.348214</v>
      </c>
      <c r="H1098" s="6">
        <v>0.1608839</v>
      </c>
      <c r="I1098">
        <f>$C$1098*LN($T$1098)+(1-$C$1098)*LN(1-$T$1098)</f>
        <v>-9.4453933126484562E-4</v>
      </c>
      <c r="Q1098">
        <f>1/(1+EXP(-(0 + SUMPRODUCT($K$2:$O$2,$D$1098:$H$1098))))</f>
        <v>9.440933944033249E-4</v>
      </c>
      <c r="S1098">
        <f>EXP(-(0 + SUMPRODUCT($K$2:$O$2,$D$1098:$H$1098)))</f>
        <v>1058.2172405061774</v>
      </c>
      <c r="T1098">
        <f>1/(1+$S$1098)</f>
        <v>9.440933944033249E-4</v>
      </c>
      <c r="U1098">
        <f>IF(ISERROR($I$1098), 0, $I$1098)</f>
        <v>-9.4453933126484562E-4</v>
      </c>
    </row>
    <row r="1099" spans="1:21" x14ac:dyDescent="0.25">
      <c r="A1099">
        <v>209</v>
      </c>
      <c r="B1099">
        <v>2003</v>
      </c>
      <c r="C1099" s="2">
        <v>0</v>
      </c>
      <c r="D1099" s="6">
        <v>-2.72044E-2</v>
      </c>
      <c r="E1099" s="6">
        <v>0.3476783</v>
      </c>
      <c r="F1099" s="6">
        <v>5.4914699999999997E-2</v>
      </c>
      <c r="G1099" s="6">
        <v>1.3709290000000001</v>
      </c>
      <c r="H1099" s="6">
        <v>0.1333252</v>
      </c>
      <c r="I1099">
        <f>$C$1099*LN($T$1099)+(1-$C$1099)*LN(1-$T$1099)</f>
        <v>-1.0465878576019474E-3</v>
      </c>
      <c r="Q1099">
        <f>1/(1+EXP(-(0 + SUMPRODUCT($K$2:$O$2,$D$1099:$H$1099))))</f>
        <v>1.0460403755427651E-3</v>
      </c>
      <c r="S1099">
        <f>EXP(-(0 + SUMPRODUCT($K$2:$O$2,$D$1099:$H$1099)))</f>
        <v>954.986043541698</v>
      </c>
      <c r="T1099">
        <f>1/(1+$S$1099)</f>
        <v>1.0460403755427651E-3</v>
      </c>
      <c r="U1099">
        <f>IF(ISERROR($I$1099), 0, $I$1099)</f>
        <v>-1.0465878576019474E-3</v>
      </c>
    </row>
    <row r="1100" spans="1:21" x14ac:dyDescent="0.25">
      <c r="A1100">
        <v>209</v>
      </c>
      <c r="B1100">
        <v>2004</v>
      </c>
      <c r="C1100" s="2">
        <v>0</v>
      </c>
      <c r="D1100" s="6">
        <v>-7.9670199999999997E-2</v>
      </c>
      <c r="E1100" s="6">
        <v>0.31443779999999999</v>
      </c>
      <c r="F1100" s="6">
        <v>4.95139E-2</v>
      </c>
      <c r="G1100" s="6">
        <v>1.6392629999999999</v>
      </c>
      <c r="H1100" s="6">
        <v>0.13259409999999999</v>
      </c>
      <c r="I1100">
        <f>$C$1100*LN($T$1100)+(1-$C$1100)*LN(1-$T$1100)</f>
        <v>-3.9254608972612168E-4</v>
      </c>
      <c r="Q1100">
        <f>1/(1+EXP(-(0 + SUMPRODUCT($K$2:$O$2,$D$1100:$H$1100))))</f>
        <v>3.924690535902414E-4</v>
      </c>
      <c r="S1100">
        <f>EXP(-(0 + SUMPRODUCT($K$2:$O$2,$D$1100:$H$1100)))</f>
        <v>2546.9715938165491</v>
      </c>
      <c r="T1100">
        <f>1/(1+$S$1100)</f>
        <v>3.924690535902414E-4</v>
      </c>
      <c r="U1100">
        <f>IF(ISERROR($I$1100), 0, $I$1100)</f>
        <v>-3.9254608972612168E-4</v>
      </c>
    </row>
    <row r="1101" spans="1:21" x14ac:dyDescent="0.25">
      <c r="A1101">
        <v>210</v>
      </c>
      <c r="B1101">
        <v>1995</v>
      </c>
      <c r="C1101" s="2">
        <v>0</v>
      </c>
      <c r="D1101" s="6">
        <v>0.3069964</v>
      </c>
      <c r="E1101" s="6">
        <v>0.389629</v>
      </c>
      <c r="F1101" s="6">
        <v>7.1087399999999995E-2</v>
      </c>
      <c r="G1101" s="6">
        <v>2.2300110000000002</v>
      </c>
      <c r="H1101" s="6">
        <v>0.4279963</v>
      </c>
      <c r="I1101">
        <f>$C$1101*LN($T$1101)+(1-$C$1101)*LN(1-$T$1101)</f>
        <v>-1.4673130087141603E-5</v>
      </c>
      <c r="Q1101">
        <f>1/(1+EXP(-(0 + SUMPRODUCT($K$2:$O$2,$D$1101:$H$1101))))</f>
        <v>1.4673022437347622E-5</v>
      </c>
      <c r="S1101">
        <f>EXP(-(0 + SUMPRODUCT($K$2:$O$2,$D$1101:$H$1101)))</f>
        <v>68151.284525557203</v>
      </c>
      <c r="T1101">
        <f>1/(1+$S$1101)</f>
        <v>1.4673022437347622E-5</v>
      </c>
      <c r="U1101">
        <f>IF(ISERROR($I$1101), 0, $I$1101)</f>
        <v>-1.4673130087141603E-5</v>
      </c>
    </row>
    <row r="1102" spans="1:21" x14ac:dyDescent="0.25">
      <c r="A1102">
        <v>210</v>
      </c>
      <c r="B1102">
        <v>1996</v>
      </c>
      <c r="C1102" s="2">
        <v>0</v>
      </c>
      <c r="D1102" s="6">
        <v>0.287549</v>
      </c>
      <c r="E1102" s="6">
        <v>0.36948370000000003</v>
      </c>
      <c r="F1102" s="6">
        <v>6.9328500000000001E-2</v>
      </c>
      <c r="G1102" s="6">
        <v>2.7892269999999999</v>
      </c>
      <c r="H1102" s="6">
        <v>0.41600579999999998</v>
      </c>
      <c r="I1102">
        <f>$C$1102*LN($T$1102)+(1-$C$1102)*LN(1-$T$1102)</f>
        <v>-1.6641686353979453E-6</v>
      </c>
      <c r="Q1102">
        <f>1/(1+EXP(-(0 + SUMPRODUCT($K$2:$O$2,$D$1102:$H$1102))))</f>
        <v>1.6641672506690227E-6</v>
      </c>
      <c r="S1102">
        <f>EXP(-(0 + SUMPRODUCT($K$2:$O$2,$D$1102:$H$1102)))</f>
        <v>600900.14115512336</v>
      </c>
      <c r="T1102">
        <f>1/(1+$S$1102)</f>
        <v>1.6641672506690227E-6</v>
      </c>
      <c r="U1102">
        <f>IF(ISERROR($I$1102), 0, $I$1102)</f>
        <v>-1.6641686353979453E-6</v>
      </c>
    </row>
    <row r="1103" spans="1:21" x14ac:dyDescent="0.25">
      <c r="A1103">
        <v>210</v>
      </c>
      <c r="B1103">
        <v>1997</v>
      </c>
      <c r="C1103" s="2">
        <v>0</v>
      </c>
      <c r="D1103" s="6">
        <v>0.43265900000000002</v>
      </c>
      <c r="E1103" s="6">
        <v>0.36798560000000002</v>
      </c>
      <c r="F1103" s="6">
        <v>6.5580399999999997E-2</v>
      </c>
      <c r="G1103" s="6">
        <v>3.0875370000000002</v>
      </c>
      <c r="H1103" s="6">
        <v>0.3700445</v>
      </c>
      <c r="I1103">
        <f>$C$1103*LN($T$1103)+(1-$C$1103)*LN(1-$T$1103)</f>
        <v>-6.089813921136416E-7</v>
      </c>
      <c r="Q1103">
        <f>1/(1+EXP(-(0 + SUMPRODUCT($K$2:$O$2,$D$1103:$H$1103))))</f>
        <v>6.0898120665790026E-7</v>
      </c>
      <c r="S1103">
        <f>EXP(-(0 + SUMPRODUCT($K$2:$O$2,$D$1103:$H$1103)))</f>
        <v>1642085.7985204633</v>
      </c>
      <c r="T1103">
        <f>1/(1+$S$1103)</f>
        <v>6.0898120665790026E-7</v>
      </c>
      <c r="U1103">
        <f>IF(ISERROR($I$1103), 0, $I$1103)</f>
        <v>-6.089813921136416E-7</v>
      </c>
    </row>
    <row r="1104" spans="1:21" x14ac:dyDescent="0.25">
      <c r="A1104">
        <v>210</v>
      </c>
      <c r="B1104">
        <v>1998</v>
      </c>
      <c r="C1104" s="2">
        <v>0</v>
      </c>
      <c r="D1104" s="6">
        <v>0.37411509999999998</v>
      </c>
      <c r="E1104" s="6">
        <v>0.37341679999999999</v>
      </c>
      <c r="F1104" s="6">
        <v>5.8859700000000001E-2</v>
      </c>
      <c r="G1104" s="6">
        <v>3.4428550000000002</v>
      </c>
      <c r="H1104" s="6">
        <v>0.36740709999999999</v>
      </c>
      <c r="I1104">
        <f>$C$1104*LN($T$1104)+(1-$C$1104)*LN(1-$T$1104)</f>
        <v>-1.5949114501978259E-7</v>
      </c>
      <c r="Q1104">
        <f>1/(1+EXP(-(0 + SUMPRODUCT($K$2:$O$2,$D$1104:$H$1104))))</f>
        <v>1.5949113229760673E-7</v>
      </c>
      <c r="S1104">
        <f>EXP(-(0 + SUMPRODUCT($K$2:$O$2,$D$1104:$H$1104)))</f>
        <v>6269940.0656513702</v>
      </c>
      <c r="T1104">
        <f>1/(1+$S$1104)</f>
        <v>1.5949113229760673E-7</v>
      </c>
      <c r="U1104">
        <f>IF(ISERROR($I$1104), 0, $I$1104)</f>
        <v>-1.5949114501978259E-7</v>
      </c>
    </row>
    <row r="1105" spans="1:21" x14ac:dyDescent="0.25">
      <c r="A1105">
        <v>210</v>
      </c>
      <c r="B1105">
        <v>1999</v>
      </c>
      <c r="C1105" s="2">
        <v>0</v>
      </c>
      <c r="D1105" s="6">
        <v>0.36453049999999998</v>
      </c>
      <c r="E1105" s="6">
        <v>0.35280810000000001</v>
      </c>
      <c r="F1105" s="6">
        <v>5.3288700000000001E-2</v>
      </c>
      <c r="G1105" s="6">
        <v>7.7609019999999997</v>
      </c>
      <c r="H1105" s="6">
        <v>0.3624983</v>
      </c>
      <c r="I1105">
        <f>$C$1105*LN($T$1105)+(1-$C$1105)*LN(1-$T$1105)</f>
        <v>-5.440092820663282E-15</v>
      </c>
      <c r="Q1105">
        <f>1/(1+EXP(-(0 + SUMPRODUCT($K$2:$O$2,$D$1105:$H$1105))))</f>
        <v>5.455446011372722E-15</v>
      </c>
      <c r="S1105">
        <f>EXP(-(0 + SUMPRODUCT($K$2:$O$2,$D$1105:$H$1105)))</f>
        <v>183303069614352.28</v>
      </c>
      <c r="T1105">
        <f>1/(1+$S$1105)</f>
        <v>5.455446011372722E-15</v>
      </c>
      <c r="U1105">
        <f>IF(ISERROR($I$1105), 0, $I$1105)</f>
        <v>-5.440092820663282E-15</v>
      </c>
    </row>
    <row r="1106" spans="1:21" x14ac:dyDescent="0.25">
      <c r="A1106">
        <v>210</v>
      </c>
      <c r="B1106">
        <v>2000</v>
      </c>
      <c r="C1106" s="2">
        <v>0</v>
      </c>
      <c r="D1106" s="6">
        <v>0.41087370000000001</v>
      </c>
      <c r="E1106" s="6">
        <v>0.35663640000000002</v>
      </c>
      <c r="F1106" s="6">
        <v>-1.3296000000000001E-2</v>
      </c>
      <c r="G1106" s="6">
        <v>4.8091660000000003</v>
      </c>
      <c r="H1106" s="6">
        <v>0.32941019999999999</v>
      </c>
      <c r="I1106">
        <f>$C$1106*LN($T$1106)+(1-$C$1106)*LN(1-$T$1106)</f>
        <v>-2.091069208864072E-9</v>
      </c>
      <c r="Q1106">
        <f>1/(1+EXP(-(0 + SUMPRODUCT($K$2:$O$2,$D$1106:$H$1106))))</f>
        <v>2.0910692143759015E-9</v>
      </c>
      <c r="S1106">
        <f>EXP(-(0 + SUMPRODUCT($K$2:$O$2,$D$1106:$H$1106)))</f>
        <v>478224245.77533168</v>
      </c>
      <c r="T1106">
        <f>1/(1+$S$1106)</f>
        <v>2.0910692143759015E-9</v>
      </c>
      <c r="U1106">
        <f>IF(ISERROR($I$1106), 0, $I$1106)</f>
        <v>-2.091069208864072E-9</v>
      </c>
    </row>
    <row r="1107" spans="1:21" x14ac:dyDescent="0.25">
      <c r="A1107">
        <v>210</v>
      </c>
      <c r="B1107">
        <v>2001</v>
      </c>
      <c r="C1107" s="2">
        <v>0</v>
      </c>
      <c r="D1107" s="6">
        <v>0.4348168</v>
      </c>
      <c r="E1107" s="6">
        <v>0.28176639999999997</v>
      </c>
      <c r="F1107" s="6">
        <v>1.0789200000000001E-2</v>
      </c>
      <c r="G1107" s="6">
        <v>2.2665690000000001</v>
      </c>
      <c r="H1107" s="6">
        <v>0.27713850000000001</v>
      </c>
      <c r="I1107">
        <f>$C$1107*LN($T$1107)+(1-$C$1107)*LN(1-$T$1107)</f>
        <v>-4.7030791068461254E-5</v>
      </c>
      <c r="Q1107">
        <f>1/(1+EXP(-(0 + SUMPRODUCT($K$2:$O$2,$D$1107:$H$1107))))</f>
        <v>4.7029685138118094E-5</v>
      </c>
      <c r="S1107">
        <f>EXP(-(0 + SUMPRODUCT($K$2:$O$2,$D$1107:$H$1107)))</f>
        <v>21262.165957058231</v>
      </c>
      <c r="T1107">
        <f>1/(1+$S$1107)</f>
        <v>4.7029685138118094E-5</v>
      </c>
      <c r="U1107">
        <f>IF(ISERROR($I$1107), 0, $I$1107)</f>
        <v>-4.7030791068461254E-5</v>
      </c>
    </row>
    <row r="1108" spans="1:21" x14ac:dyDescent="0.25">
      <c r="A1108">
        <v>210</v>
      </c>
      <c r="B1108">
        <v>2002</v>
      </c>
      <c r="C1108" s="2">
        <v>0</v>
      </c>
      <c r="D1108" s="6">
        <v>0.40706160000000002</v>
      </c>
      <c r="E1108" s="6">
        <v>0.31488890000000003</v>
      </c>
      <c r="F1108" s="6">
        <v>-5.2534000000000001E-3</v>
      </c>
      <c r="G1108" s="6">
        <v>0.69601610000000003</v>
      </c>
      <c r="H1108" s="6">
        <v>0.24778030000000001</v>
      </c>
      <c r="I1108">
        <f>$C$1108*LN($T$1108)+(1-$C$1108)*LN(1-$T$1108)</f>
        <v>-3.2369290389093752E-2</v>
      </c>
      <c r="Q1108">
        <f>1/(1+EXP(-(0 + SUMPRODUCT($K$2:$O$2,$D$1108:$H$1108))))</f>
        <v>3.185101206123471E-2</v>
      </c>
      <c r="S1108">
        <f>EXP(-(0 + SUMPRODUCT($K$2:$O$2,$D$1108:$H$1108)))</f>
        <v>30.396176613712125</v>
      </c>
      <c r="T1108">
        <f>1/(1+$S$1108)</f>
        <v>3.185101206123471E-2</v>
      </c>
      <c r="U1108">
        <f>IF(ISERROR($I$1108), 0, $I$1108)</f>
        <v>-3.2369290389093752E-2</v>
      </c>
    </row>
    <row r="1109" spans="1:21" x14ac:dyDescent="0.25">
      <c r="A1109">
        <v>210</v>
      </c>
      <c r="B1109">
        <v>2003</v>
      </c>
      <c r="C1109" s="2">
        <v>0</v>
      </c>
      <c r="D1109" s="6">
        <v>0.45450819999999997</v>
      </c>
      <c r="E1109" s="6">
        <v>0.26502599999999998</v>
      </c>
      <c r="F1109" s="6">
        <v>3.81769E-2</v>
      </c>
      <c r="G1109" s="6">
        <v>1.6606430000000001</v>
      </c>
      <c r="H1109" s="6">
        <v>0.2516987</v>
      </c>
      <c r="I1109">
        <f>$C$1109*LN($T$1109)+(1-$C$1109)*LN(1-$T$1109)</f>
        <v>-3.8737616797834877E-4</v>
      </c>
      <c r="Q1109">
        <f>1/(1+EXP(-(0 + SUMPRODUCT($K$2:$O$2,$D$1109:$H$1109))))</f>
        <v>3.8730114751792967E-4</v>
      </c>
      <c r="S1109">
        <f>EXP(-(0 + SUMPRODUCT($K$2:$O$2,$D$1109:$H$1109)))</f>
        <v>2580.9701449598883</v>
      </c>
      <c r="T1109">
        <f>1/(1+$S$1109)</f>
        <v>3.8730114751792967E-4</v>
      </c>
      <c r="U1109">
        <f>IF(ISERROR($I$1109), 0, $I$1109)</f>
        <v>-3.8737616797834877E-4</v>
      </c>
    </row>
    <row r="1110" spans="1:21" x14ac:dyDescent="0.25">
      <c r="A1110">
        <v>210</v>
      </c>
      <c r="B1110">
        <v>2004</v>
      </c>
      <c r="C1110" s="2">
        <v>0</v>
      </c>
      <c r="D1110" s="6">
        <v>0.51685930000000002</v>
      </c>
      <c r="E1110" s="6">
        <v>0.34834809999999999</v>
      </c>
      <c r="F1110" s="6">
        <v>7.2101200000000004E-2</v>
      </c>
      <c r="G1110" s="6">
        <v>2.965767</v>
      </c>
      <c r="H1110" s="6">
        <v>0.29556450000000001</v>
      </c>
      <c r="I1110">
        <f>$C$1110*LN($T$1110)+(1-$C$1110)*LN(1-$T$1110)</f>
        <v>-1.1015791859815517E-6</v>
      </c>
      <c r="Q1110">
        <f>1/(1+EXP(-(0 + SUMPRODUCT($K$2:$O$2,$D$1110:$H$1110))))</f>
        <v>1.1015785792615348E-6</v>
      </c>
      <c r="S1110">
        <f>EXP(-(0 + SUMPRODUCT($K$2:$O$2,$D$1110:$H$1110)))</f>
        <v>907787.16765878827</v>
      </c>
      <c r="T1110">
        <f>1/(1+$S$1110)</f>
        <v>1.1015785792615348E-6</v>
      </c>
      <c r="U1110">
        <f>IF(ISERROR($I$1110), 0, $I$1110)</f>
        <v>-1.1015791859815517E-6</v>
      </c>
    </row>
    <row r="1111" spans="1:21" x14ac:dyDescent="0.25">
      <c r="A1111">
        <v>211</v>
      </c>
      <c r="B1111">
        <v>1999</v>
      </c>
      <c r="C1111" s="2">
        <v>0</v>
      </c>
      <c r="D1111" s="6">
        <v>0.47267759999999998</v>
      </c>
      <c r="E1111" s="6">
        <v>0.47707270000000002</v>
      </c>
      <c r="F1111" s="6">
        <v>3.7905999999999999E-3</v>
      </c>
      <c r="G1111" s="6">
        <v>1.1362620000000001</v>
      </c>
      <c r="H1111" s="6">
        <v>0.2546853</v>
      </c>
      <c r="I1111">
        <f>$C$1111*LN($T$1111)+(1-$C$1111)*LN(1-$T$1111)</f>
        <v>-4.3268824509618605E-3</v>
      </c>
      <c r="Q1111">
        <f>1/(1+EXP(-(0 + SUMPRODUCT($K$2:$O$2,$D$1111:$H$1111))))</f>
        <v>4.3175349817495823E-3</v>
      </c>
      <c r="S1111">
        <f>EXP(-(0 + SUMPRODUCT($K$2:$O$2,$D$1111:$H$1111)))</f>
        <v>230.6136416327941</v>
      </c>
      <c r="T1111">
        <f>1/(1+$S$1111)</f>
        <v>4.3175349817495823E-3</v>
      </c>
      <c r="U1111">
        <f>IF(ISERROR($I$1111), 0, $I$1111)</f>
        <v>-4.3268824509618605E-3</v>
      </c>
    </row>
    <row r="1112" spans="1:21" x14ac:dyDescent="0.25">
      <c r="A1112">
        <v>211</v>
      </c>
      <c r="B1112">
        <v>2000</v>
      </c>
      <c r="C1112" s="2">
        <v>0</v>
      </c>
      <c r="D1112" s="6">
        <v>0.31499050000000001</v>
      </c>
      <c r="E1112" s="6">
        <v>0.23591809999999999</v>
      </c>
      <c r="F1112" s="6">
        <v>1.03429E-2</v>
      </c>
      <c r="G1112" s="6">
        <v>0.61670959999999997</v>
      </c>
      <c r="H1112" s="6">
        <v>0.2426614</v>
      </c>
      <c r="I1112">
        <f>$C$1112*LN($T$1112)+(1-$C$1112)*LN(1-$T$1112)</f>
        <v>-3.7464818100534314E-2</v>
      </c>
      <c r="Q1112">
        <f>1/(1+EXP(-(0 + SUMPRODUCT($K$2:$O$2,$D$1112:$H$1112))))</f>
        <v>3.6771694673896405E-2</v>
      </c>
      <c r="S1112">
        <f>EXP(-(0 + SUMPRODUCT($K$2:$O$2,$D$1112:$H$1112)))</f>
        <v>26.194830395181182</v>
      </c>
      <c r="T1112">
        <f>1/(1+$S$1112)</f>
        <v>3.6771694673896405E-2</v>
      </c>
      <c r="U1112">
        <f>IF(ISERROR($I$1112), 0, $I$1112)</f>
        <v>-3.7464818100534314E-2</v>
      </c>
    </row>
    <row r="1113" spans="1:21" x14ac:dyDescent="0.25">
      <c r="A1113">
        <v>211</v>
      </c>
      <c r="B1113">
        <v>2001</v>
      </c>
      <c r="C1113" s="2">
        <v>0</v>
      </c>
      <c r="D1113" s="6">
        <v>0.34531580000000001</v>
      </c>
      <c r="E1113" s="6">
        <v>0.141486</v>
      </c>
      <c r="F1113" s="6">
        <v>-3.2251599999999998E-2</v>
      </c>
      <c r="G1113" s="6">
        <v>0.63897939999999998</v>
      </c>
      <c r="H1113" s="6">
        <v>0.1851246</v>
      </c>
      <c r="I1113">
        <f>$C$1113*LN($T$1113)+(1-$C$1113)*LN(1-$T$1113)</f>
        <v>-7.6323943801462929E-2</v>
      </c>
      <c r="Q1113">
        <f>1/(1+EXP(-(0 + SUMPRODUCT($K$2:$O$2,$D$1113:$H$1113))))</f>
        <v>7.3483981181224026E-2</v>
      </c>
      <c r="S1113">
        <f>EXP(-(0 + SUMPRODUCT($K$2:$O$2,$D$1113:$H$1113)))</f>
        <v>12.608408035675552</v>
      </c>
      <c r="T1113">
        <f>1/(1+$S$1113)</f>
        <v>7.3483981181224026E-2</v>
      </c>
      <c r="U1113">
        <f>IF(ISERROR($I$1113), 0, $I$1113)</f>
        <v>-7.6323943801462929E-2</v>
      </c>
    </row>
    <row r="1114" spans="1:21" x14ac:dyDescent="0.25">
      <c r="A1114">
        <v>211</v>
      </c>
      <c r="B1114">
        <v>2002</v>
      </c>
      <c r="C1114" s="2">
        <v>0</v>
      </c>
      <c r="D1114" s="6">
        <v>0.46900730000000002</v>
      </c>
      <c r="E1114" s="6">
        <v>7.7773900000000007E-2</v>
      </c>
      <c r="F1114" s="6">
        <v>1.7723999999999999E-3</v>
      </c>
      <c r="G1114" s="6">
        <v>0.89935799999999999</v>
      </c>
      <c r="H1114" s="6">
        <v>0.26617990000000002</v>
      </c>
      <c r="I1114">
        <f>$C$1114*LN($T$1114)+(1-$C$1114)*LN(1-$T$1114)</f>
        <v>-1.5512844823868699E-2</v>
      </c>
      <c r="Q1114">
        <f>1/(1+EXP(-(0 + SUMPRODUCT($K$2:$O$2,$D$1114:$H$1114))))</f>
        <v>1.5393140431183365E-2</v>
      </c>
      <c r="S1114">
        <f>EXP(-(0 + SUMPRODUCT($K$2:$O$2,$D$1114:$H$1114)))</f>
        <v>63.964001625958261</v>
      </c>
      <c r="T1114">
        <f>1/(1+$S$1114)</f>
        <v>1.5393140431183365E-2</v>
      </c>
      <c r="U1114">
        <f>IF(ISERROR($I$1114), 0, $I$1114)</f>
        <v>-1.5512844823868699E-2</v>
      </c>
    </row>
    <row r="1115" spans="1:21" x14ac:dyDescent="0.25">
      <c r="A1115">
        <v>211</v>
      </c>
      <c r="B1115">
        <v>2003</v>
      </c>
      <c r="C1115" s="2">
        <v>0</v>
      </c>
      <c r="D1115" s="6">
        <v>0.27002379999999998</v>
      </c>
      <c r="E1115" s="6">
        <v>-0.31947490000000001</v>
      </c>
      <c r="F1115" s="6">
        <v>3.1440000000000003E-2</v>
      </c>
      <c r="G1115" s="6">
        <v>0.65210029999999997</v>
      </c>
      <c r="H1115" s="6">
        <v>0.2969157</v>
      </c>
      <c r="I1115">
        <f>$C$1115*LN($T$1115)+(1-$C$1115)*LN(1-$T$1115)</f>
        <v>-3.3530978285282911E-2</v>
      </c>
      <c r="Q1115">
        <f>1/(1+EXP(-(0 + SUMPRODUCT($K$2:$O$2,$D$1115:$H$1115))))</f>
        <v>3.2975046007507065E-2</v>
      </c>
      <c r="S1115">
        <f>EXP(-(0 + SUMPRODUCT($K$2:$O$2,$D$1115:$H$1115)))</f>
        <v>29.325962237394332</v>
      </c>
      <c r="T1115">
        <f>1/(1+$S$1115)</f>
        <v>3.2975046007507065E-2</v>
      </c>
      <c r="U1115">
        <f>IF(ISERROR($I$1115), 0, $I$1115)</f>
        <v>-3.3530978285282911E-2</v>
      </c>
    </row>
    <row r="1116" spans="1:21" x14ac:dyDescent="0.25">
      <c r="A1116">
        <v>211</v>
      </c>
      <c r="B1116">
        <v>2004</v>
      </c>
      <c r="C1116" s="2">
        <v>0</v>
      </c>
      <c r="D1116" s="6">
        <v>0.26688820000000002</v>
      </c>
      <c r="E1116" s="6">
        <v>-0.55961499999999997</v>
      </c>
      <c r="F1116" s="6">
        <v>-2.2365000000000002E-3</v>
      </c>
      <c r="G1116" s="6">
        <v>1.0720590000000001</v>
      </c>
      <c r="H1116" s="6">
        <v>0.28317900000000001</v>
      </c>
      <c r="I1116">
        <f>$C$1116*LN($T$1116)+(1-$C$1116)*LN(1-$T$1116)</f>
        <v>-1.2817001327772906E-2</v>
      </c>
      <c r="Q1116">
        <f>1/(1+EXP(-(0 + SUMPRODUCT($K$2:$O$2,$D$1116:$H$1116))))</f>
        <v>1.2735213364628562E-2</v>
      </c>
      <c r="S1116">
        <f>EXP(-(0 + SUMPRODUCT($K$2:$O$2,$D$1116:$H$1116)))</f>
        <v>77.522437855454513</v>
      </c>
      <c r="T1116">
        <f>1/(1+$S$1116)</f>
        <v>1.2735213364628562E-2</v>
      </c>
      <c r="U1116">
        <f>IF(ISERROR($I$1116), 0, $I$1116)</f>
        <v>-1.2817001327772906E-2</v>
      </c>
    </row>
    <row r="1117" spans="1:21" x14ac:dyDescent="0.25">
      <c r="A1117">
        <v>212</v>
      </c>
      <c r="B1117">
        <v>1999</v>
      </c>
      <c r="C1117" s="2">
        <v>0</v>
      </c>
      <c r="D1117" s="6">
        <v>-2.1128999999999998E-2</v>
      </c>
      <c r="E1117" s="6">
        <v>0.53046289999999996</v>
      </c>
      <c r="F1117" s="6">
        <v>5.1511099999999997E-2</v>
      </c>
      <c r="G1117" s="6">
        <v>3.474056</v>
      </c>
      <c r="H1117" s="6">
        <v>0.3641933</v>
      </c>
      <c r="I1117">
        <f>$C$1117*LN($T$1117)+(1-$C$1117)*LN(1-$T$1117)</f>
        <v>-1.2577679867021367E-7</v>
      </c>
      <c r="Q1117">
        <f>1/(1+EXP(-(0 + SUMPRODUCT($K$2:$O$2,$D$1117:$H$1117))))</f>
        <v>1.2577679079972574E-7</v>
      </c>
      <c r="S1117">
        <f>EXP(-(0 + SUMPRODUCT($K$2:$O$2,$D$1117:$H$1117)))</f>
        <v>7950591.4236236792</v>
      </c>
      <c r="T1117">
        <f>1/(1+$S$1117)</f>
        <v>1.2577679079972574E-7</v>
      </c>
      <c r="U1117">
        <f>IF(ISERROR($I$1117), 0, $I$1117)</f>
        <v>-1.2577679867021367E-7</v>
      </c>
    </row>
    <row r="1118" spans="1:21" x14ac:dyDescent="0.25">
      <c r="A1118">
        <v>212</v>
      </c>
      <c r="B1118">
        <v>2000</v>
      </c>
      <c r="C1118" s="2">
        <v>0</v>
      </c>
      <c r="D1118" s="6">
        <v>4.8742000000000001E-2</v>
      </c>
      <c r="E1118" s="6">
        <v>0.58568750000000003</v>
      </c>
      <c r="F1118" s="6">
        <v>8.2552E-2</v>
      </c>
      <c r="G1118" s="6">
        <v>3.8969809999999998</v>
      </c>
      <c r="H1118" s="6">
        <v>0.40637329999999999</v>
      </c>
      <c r="I1118">
        <f>$C$1118*LN($T$1118)+(1-$C$1118)*LN(1-$T$1118)</f>
        <v>-1.3135923546359875E-8</v>
      </c>
      <c r="Q1118">
        <f>1/(1+EXP(-(0 + SUMPRODUCT($K$2:$O$2,$D$1118:$H$1118))))</f>
        <v>1.3135923455859917E-8</v>
      </c>
      <c r="S1118">
        <f>EXP(-(0 + SUMPRODUCT($K$2:$O$2,$D$1118:$H$1118)))</f>
        <v>76127117.383435875</v>
      </c>
      <c r="T1118">
        <f>1/(1+$S$1118)</f>
        <v>1.3135923455859917E-8</v>
      </c>
      <c r="U1118">
        <f>IF(ISERROR($I$1118), 0, $I$1118)</f>
        <v>-1.3135923546359875E-8</v>
      </c>
    </row>
    <row r="1119" spans="1:21" x14ac:dyDescent="0.25">
      <c r="A1119">
        <v>212</v>
      </c>
      <c r="B1119">
        <v>2001</v>
      </c>
      <c r="C1119" s="2">
        <v>0</v>
      </c>
      <c r="D1119" s="6">
        <v>7.2849499999999998E-2</v>
      </c>
      <c r="E1119" s="6">
        <v>0.66270119999999999</v>
      </c>
      <c r="F1119" s="6">
        <v>5.0458900000000001E-2</v>
      </c>
      <c r="G1119" s="6">
        <v>3.8554590000000002</v>
      </c>
      <c r="H1119" s="6">
        <v>0.32061790000000001</v>
      </c>
      <c r="I1119">
        <f>$C$1119*LN($T$1119)+(1-$C$1119)*LN(1-$T$1119)</f>
        <v>-2.7928754810266552E-8</v>
      </c>
      <c r="Q1119">
        <f>1/(1+EXP(-(0 + SUMPRODUCT($K$2:$O$2,$D$1119:$H$1119))))</f>
        <v>2.7928754412340819E-8</v>
      </c>
      <c r="S1119">
        <f>EXP(-(0 + SUMPRODUCT($K$2:$O$2,$D$1119:$H$1119)))</f>
        <v>35805391.006960832</v>
      </c>
      <c r="T1119">
        <f>1/(1+$S$1119)</f>
        <v>2.7928754412340819E-8</v>
      </c>
      <c r="U1119">
        <f>IF(ISERROR($I$1119), 0, $I$1119)</f>
        <v>-2.7928754810266552E-8</v>
      </c>
    </row>
    <row r="1120" spans="1:21" x14ac:dyDescent="0.25">
      <c r="A1120">
        <v>212</v>
      </c>
      <c r="B1120">
        <v>2002</v>
      </c>
      <c r="C1120" s="2">
        <v>0</v>
      </c>
      <c r="D1120" s="6">
        <v>4.96715E-2</v>
      </c>
      <c r="E1120" s="6">
        <v>0.63856760000000001</v>
      </c>
      <c r="F1120" s="6">
        <v>5.95317E-2</v>
      </c>
      <c r="G1120" s="6">
        <v>3.0463520000000002</v>
      </c>
      <c r="H1120" s="6">
        <v>0.34611069999999999</v>
      </c>
      <c r="I1120">
        <f>$C$1120*LN($T$1120)+(1-$C$1120)*LN(1-$T$1120)</f>
        <v>-6.0163605021804978E-7</v>
      </c>
      <c r="Q1120">
        <f>1/(1+EXP(-(0 + SUMPRODUCT($K$2:$O$2,$D$1120:$H$1120))))</f>
        <v>6.0163586926585683E-7</v>
      </c>
      <c r="S1120">
        <f>EXP(-(0 + SUMPRODUCT($K$2:$O$2,$D$1120:$H$1120)))</f>
        <v>1662133.9408908165</v>
      </c>
      <c r="T1120">
        <f>1/(1+$S$1120)</f>
        <v>6.0163586926585683E-7</v>
      </c>
      <c r="U1120">
        <f>IF(ISERROR($I$1120), 0, $I$1120)</f>
        <v>-6.0163605021804978E-7</v>
      </c>
    </row>
    <row r="1121" spans="1:21" x14ac:dyDescent="0.25">
      <c r="A1121">
        <v>212</v>
      </c>
      <c r="B1121">
        <v>2003</v>
      </c>
      <c r="C1121" s="2">
        <v>0</v>
      </c>
      <c r="D1121" s="6">
        <v>7.2668099999999999E-2</v>
      </c>
      <c r="E1121" s="6">
        <v>0.69072160000000005</v>
      </c>
      <c r="F1121" s="6">
        <v>6.2953499999999996E-2</v>
      </c>
      <c r="G1121" s="6">
        <v>3.2278549999999999</v>
      </c>
      <c r="H1121" s="6">
        <v>0.353995</v>
      </c>
      <c r="I1121">
        <f>$C$1121*LN($T$1121)+(1-$C$1121)*LN(1-$T$1121)</f>
        <v>-2.6213270303924276E-7</v>
      </c>
      <c r="Q1121">
        <f>1/(1+EXP(-(0 + SUMPRODUCT($K$2:$O$2,$D$1121:$H$1121))))</f>
        <v>2.6213266867295319E-7</v>
      </c>
      <c r="S1121">
        <f>EXP(-(0 + SUMPRODUCT($K$2:$O$2,$D$1121:$H$1121)))</f>
        <v>3814861.1652634931</v>
      </c>
      <c r="T1121">
        <f>1/(1+$S$1121)</f>
        <v>2.6213266867295319E-7</v>
      </c>
      <c r="U1121">
        <f>IF(ISERROR($I$1121), 0, $I$1121)</f>
        <v>-2.6213270303924276E-7</v>
      </c>
    </row>
    <row r="1122" spans="1:21" x14ac:dyDescent="0.25">
      <c r="A1122">
        <v>212</v>
      </c>
      <c r="B1122">
        <v>2004</v>
      </c>
      <c r="C1122" s="2">
        <v>0</v>
      </c>
      <c r="D1122" s="6">
        <v>0.1129006</v>
      </c>
      <c r="E1122" s="6">
        <v>0.73237810000000003</v>
      </c>
      <c r="F1122" s="6">
        <v>9.3502500000000002E-2</v>
      </c>
      <c r="G1122" s="6">
        <v>3.565836</v>
      </c>
      <c r="H1122" s="6">
        <v>0.4102732</v>
      </c>
      <c r="I1122">
        <f>$C$1122*LN($T$1122)+(1-$C$1122)*LN(1-$T$1122)</f>
        <v>-3.7730250303091551E-8</v>
      </c>
      <c r="Q1122">
        <f>1/(1+EXP(-(0 + SUMPRODUCT($K$2:$O$2,$D$1122:$H$1122))))</f>
        <v>3.7730249537345431E-8</v>
      </c>
      <c r="S1122">
        <f>EXP(-(0 + SUMPRODUCT($K$2:$O$2,$D$1122:$H$1122)))</f>
        <v>26503931.845983412</v>
      </c>
      <c r="T1122">
        <f>1/(1+$S$1122)</f>
        <v>3.7730249537345431E-8</v>
      </c>
      <c r="U1122">
        <f>IF(ISERROR($I$1122), 0, $I$1122)</f>
        <v>-3.7730250303091551E-8</v>
      </c>
    </row>
    <row r="1123" spans="1:21" x14ac:dyDescent="0.25">
      <c r="A1123">
        <v>213</v>
      </c>
      <c r="B1123">
        <v>1995</v>
      </c>
      <c r="C1123" s="2">
        <v>0</v>
      </c>
      <c r="D1123" s="6">
        <v>5.0689100000000001E-2</v>
      </c>
      <c r="E1123" s="6">
        <v>0.1936147</v>
      </c>
      <c r="F1123" s="6">
        <v>5.4582199999999997E-2</v>
      </c>
      <c r="G1123" s="6">
        <v>1.7679510000000001</v>
      </c>
      <c r="H1123" s="6">
        <v>0.2088026</v>
      </c>
      <c r="I1123">
        <f>$C$1123*LN($T$1123)+(1-$C$1123)*LN(1-$T$1123)</f>
        <v>-2.1067079869188107E-4</v>
      </c>
      <c r="Q1123">
        <f>1/(1+EXP(-(0 + SUMPRODUCT($K$2:$O$2,$D$1123:$H$1123))))</f>
        <v>2.1064860915739333E-4</v>
      </c>
      <c r="S1123">
        <f>EXP(-(0 + SUMPRODUCT($K$2:$O$2,$D$1123:$H$1123)))</f>
        <v>4746.2423577827458</v>
      </c>
      <c r="T1123">
        <f>1/(1+$S$1123)</f>
        <v>2.1064860915739333E-4</v>
      </c>
      <c r="U1123">
        <f>IF(ISERROR($I$1123), 0, $I$1123)</f>
        <v>-2.1067079869188107E-4</v>
      </c>
    </row>
    <row r="1124" spans="1:21" x14ac:dyDescent="0.25">
      <c r="A1124">
        <v>213</v>
      </c>
      <c r="B1124">
        <v>1996</v>
      </c>
      <c r="C1124" s="2">
        <v>0</v>
      </c>
      <c r="D1124" s="6">
        <v>2.7242999999999998E-3</v>
      </c>
      <c r="E1124" s="6">
        <v>0.16370219999999999</v>
      </c>
      <c r="F1124" s="6">
        <v>3.3888000000000001E-2</v>
      </c>
      <c r="G1124" s="6">
        <v>1.035833</v>
      </c>
      <c r="H1124" s="6">
        <v>0.1349426</v>
      </c>
      <c r="I1124">
        <f>$C$1124*LN($T$1124)+(1-$C$1124)*LN(1-$T$1124)</f>
        <v>-6.31003357604225E-3</v>
      </c>
      <c r="Q1124">
        <f>1/(1+EXP(-(0 + SUMPRODUCT($K$2:$O$2,$D$1124:$H$1124))))</f>
        <v>6.2901671221372094E-3</v>
      </c>
      <c r="S1124">
        <f>EXP(-(0 + SUMPRODUCT($K$2:$O$2,$D$1124:$H$1124)))</f>
        <v>157.97828795051635</v>
      </c>
      <c r="T1124">
        <f>1/(1+$S$1124)</f>
        <v>6.2901671221372094E-3</v>
      </c>
      <c r="U1124">
        <f>IF(ISERROR($I$1124), 0, $I$1124)</f>
        <v>-6.31003357604225E-3</v>
      </c>
    </row>
    <row r="1125" spans="1:21" x14ac:dyDescent="0.25">
      <c r="A1125">
        <v>213</v>
      </c>
      <c r="B1125">
        <v>1997</v>
      </c>
      <c r="C1125" s="2">
        <v>0</v>
      </c>
      <c r="D1125" s="6">
        <v>6.2042300000000002E-2</v>
      </c>
      <c r="E1125" s="6">
        <v>0.18906100000000001</v>
      </c>
      <c r="F1125" s="6">
        <v>6.6331000000000001E-2</v>
      </c>
      <c r="G1125" s="6">
        <v>1.6533880000000001</v>
      </c>
      <c r="H1125" s="6">
        <v>0.2407861</v>
      </c>
      <c r="I1125">
        <f>$C$1125*LN($T$1125)+(1-$C$1125)*LN(1-$T$1125)</f>
        <v>-2.6451357749572531E-4</v>
      </c>
      <c r="Q1125">
        <f>1/(1+EXP(-(0 + SUMPRODUCT($K$2:$O$2,$D$1125:$H$1125))))</f>
        <v>2.6447859686377521E-4</v>
      </c>
      <c r="S1125">
        <f>EXP(-(0 + SUMPRODUCT($K$2:$O$2,$D$1125:$H$1125)))</f>
        <v>3780.0242940568428</v>
      </c>
      <c r="T1125">
        <f>1/(1+$S$1125)</f>
        <v>2.6447859686377521E-4</v>
      </c>
      <c r="U1125">
        <f>IF(ISERROR($I$1125), 0, $I$1125)</f>
        <v>-2.6451357749572531E-4</v>
      </c>
    </row>
    <row r="1126" spans="1:21" x14ac:dyDescent="0.25">
      <c r="A1126">
        <v>214</v>
      </c>
      <c r="B1126">
        <v>1999</v>
      </c>
      <c r="C1126" s="2">
        <v>0</v>
      </c>
      <c r="D1126" s="6">
        <v>-6.9780000000000005E-4</v>
      </c>
      <c r="E1126" s="6">
        <v>0.29669269999999998</v>
      </c>
      <c r="F1126" s="6">
        <v>5.0847900000000001E-2</v>
      </c>
      <c r="G1126" s="6">
        <v>0.57109200000000004</v>
      </c>
      <c r="H1126" s="6">
        <v>0.28500789999999998</v>
      </c>
      <c r="I1126">
        <f>$C$1126*LN($T$1126)+(1-$C$1126)*LN(1-$T$1126)</f>
        <v>-2.0423328381055348E-2</v>
      </c>
      <c r="Q1126">
        <f>1/(1+EXP(-(0 + SUMPRODUCT($K$2:$O$2,$D$1126:$H$1126))))</f>
        <v>2.021618479392872E-2</v>
      </c>
      <c r="S1126">
        <f>EXP(-(0 + SUMPRODUCT($K$2:$O$2,$D$1126:$H$1126)))</f>
        <v>48.465317526199001</v>
      </c>
      <c r="T1126">
        <f>1/(1+$S$1126)</f>
        <v>2.021618479392872E-2</v>
      </c>
      <c r="U1126">
        <f>IF(ISERROR($I$1126), 0, $I$1126)</f>
        <v>-2.0423328381055348E-2</v>
      </c>
    </row>
    <row r="1127" spans="1:21" x14ac:dyDescent="0.25">
      <c r="A1127">
        <v>214</v>
      </c>
      <c r="B1127">
        <v>2000</v>
      </c>
      <c r="C1127" s="2">
        <v>0</v>
      </c>
      <c r="D1127" s="6">
        <v>9.2432E-3</v>
      </c>
      <c r="E1127" s="6">
        <v>0.32154939999999999</v>
      </c>
      <c r="F1127" s="6">
        <v>4.3856300000000001E-2</v>
      </c>
      <c r="G1127" s="6">
        <v>0.77130900000000002</v>
      </c>
      <c r="H1127" s="6">
        <v>0.31457600000000002</v>
      </c>
      <c r="I1127">
        <f>$C$1127*LN($T$1127)+(1-$C$1127)*LN(1-$T$1127)</f>
        <v>-9.3735633074382013E-3</v>
      </c>
      <c r="Q1127">
        <f>1/(1+EXP(-(0 + SUMPRODUCT($K$2:$O$2,$D$1127:$H$1127))))</f>
        <v>9.3297684078084732E-3</v>
      </c>
      <c r="S1127">
        <f>EXP(-(0 + SUMPRODUCT($K$2:$O$2,$D$1127:$H$1127)))</f>
        <v>106.18379666992143</v>
      </c>
      <c r="T1127">
        <f>1/(1+$S$1127)</f>
        <v>9.3297684078084732E-3</v>
      </c>
      <c r="U1127">
        <f>IF(ISERROR($I$1127), 0, $I$1127)</f>
        <v>-9.3735633074382013E-3</v>
      </c>
    </row>
    <row r="1128" spans="1:21" x14ac:dyDescent="0.25">
      <c r="A1128">
        <v>214</v>
      </c>
      <c r="B1128">
        <v>2001</v>
      </c>
      <c r="C1128" s="2">
        <v>0</v>
      </c>
      <c r="D1128" s="6">
        <v>-7.4192999999999995E-2</v>
      </c>
      <c r="E1128" s="6">
        <v>0.23268040000000001</v>
      </c>
      <c r="F1128" s="6">
        <v>4.8561300000000002E-2</v>
      </c>
      <c r="G1128" s="6">
        <v>0.87557189999999996</v>
      </c>
      <c r="H1128" s="6">
        <v>0.2244563</v>
      </c>
      <c r="I1128">
        <f>$C$1128*LN($T$1128)+(1-$C$1128)*LN(1-$T$1128)</f>
        <v>-7.4135880901811902E-3</v>
      </c>
      <c r="Q1128">
        <f>1/(1+EXP(-(0 + SUMPRODUCT($K$2:$O$2,$D$1128:$H$1128))))</f>
        <v>7.3861752303766423E-3</v>
      </c>
      <c r="S1128">
        <f>EXP(-(0 + SUMPRODUCT($K$2:$O$2,$D$1128:$H$1128)))</f>
        <v>134.38806876492248</v>
      </c>
      <c r="T1128">
        <f>1/(1+$S$1128)</f>
        <v>7.3861752303766423E-3</v>
      </c>
      <c r="U1128">
        <f>IF(ISERROR($I$1128), 0, $I$1128)</f>
        <v>-7.4135880901811902E-3</v>
      </c>
    </row>
    <row r="1129" spans="1:21" x14ac:dyDescent="0.25">
      <c r="A1129">
        <v>214</v>
      </c>
      <c r="B1129">
        <v>2002</v>
      </c>
      <c r="C1129" s="2">
        <v>0</v>
      </c>
      <c r="D1129" s="6">
        <v>0.124681</v>
      </c>
      <c r="E1129" s="6">
        <v>0.22147130000000001</v>
      </c>
      <c r="F1129" s="6">
        <v>5.4342500000000002E-2</v>
      </c>
      <c r="G1129" s="6">
        <v>0.41836659999999998</v>
      </c>
      <c r="H1129" s="6">
        <v>0.18841350000000001</v>
      </c>
      <c r="I1129">
        <f>$C$1129*LN($T$1129)+(1-$C$1129)*LN(1-$T$1129)</f>
        <v>-4.779372406083366E-2</v>
      </c>
      <c r="Q1129">
        <f>1/(1+EXP(-(0 + SUMPRODUCT($K$2:$O$2,$D$1129:$H$1129))))</f>
        <v>4.666958407621187E-2</v>
      </c>
      <c r="S1129">
        <f>EXP(-(0 + SUMPRODUCT($K$2:$O$2,$D$1129:$H$1129)))</f>
        <v>20.427231885482215</v>
      </c>
      <c r="T1129">
        <f>1/(1+$S$1129)</f>
        <v>4.666958407621187E-2</v>
      </c>
      <c r="U1129">
        <f>IF(ISERROR($I$1129), 0, $I$1129)</f>
        <v>-4.779372406083366E-2</v>
      </c>
    </row>
    <row r="1130" spans="1:21" x14ac:dyDescent="0.25">
      <c r="A1130">
        <v>214</v>
      </c>
      <c r="B1130">
        <v>2003</v>
      </c>
      <c r="C1130" s="2">
        <v>0</v>
      </c>
      <c r="D1130" s="6">
        <v>0.1127121</v>
      </c>
      <c r="E1130" s="6">
        <v>0.28908430000000002</v>
      </c>
      <c r="F1130" s="6">
        <v>5.0192300000000002E-2</v>
      </c>
      <c r="G1130" s="6">
        <v>0.57747839999999995</v>
      </c>
      <c r="H1130" s="6">
        <v>0.2144084</v>
      </c>
      <c r="I1130">
        <f>$C$1130*LN($T$1130)+(1-$C$1130)*LN(1-$T$1130)</f>
        <v>-2.4180355634995619E-2</v>
      </c>
      <c r="Q1130">
        <f>1/(1+EXP(-(0 + SUMPRODUCT($K$2:$O$2,$D$1130:$H$1130))))</f>
        <v>2.3890352993779247E-2</v>
      </c>
      <c r="S1130">
        <f>EXP(-(0 + SUMPRODUCT($K$2:$O$2,$D$1130:$H$1130)))</f>
        <v>40.857899724645662</v>
      </c>
      <c r="T1130">
        <f>1/(1+$S$1130)</f>
        <v>2.3890352993779247E-2</v>
      </c>
      <c r="U1130">
        <f>IF(ISERROR($I$1130), 0, $I$1130)</f>
        <v>-2.4180355634995619E-2</v>
      </c>
    </row>
    <row r="1131" spans="1:21" x14ac:dyDescent="0.25">
      <c r="A1131">
        <v>214</v>
      </c>
      <c r="B1131">
        <v>2004</v>
      </c>
      <c r="C1131" s="2">
        <v>0</v>
      </c>
      <c r="D1131" s="6">
        <v>0.11651400000000001</v>
      </c>
      <c r="E1131" s="6">
        <v>0.36830659999999998</v>
      </c>
      <c r="F1131" s="6">
        <v>5.6988400000000002E-2</v>
      </c>
      <c r="G1131" s="6">
        <v>0.87577190000000005</v>
      </c>
      <c r="H1131" s="6">
        <v>0.21382789999999999</v>
      </c>
      <c r="I1131">
        <f>$C$1131*LN($T$1131)+(1-$C$1131)*LN(1-$T$1131)</f>
        <v>-6.2901068719089072E-3</v>
      </c>
      <c r="Q1131">
        <f>1/(1+EXP(-(0 + SUMPRODUCT($K$2:$O$2,$D$1131:$H$1131))))</f>
        <v>6.2703655630138595E-3</v>
      </c>
      <c r="S1131">
        <f>EXP(-(0 + SUMPRODUCT($K$2:$O$2,$D$1131:$H$1131)))</f>
        <v>158.48033491038578</v>
      </c>
      <c r="T1131">
        <f>1/(1+$S$1131)</f>
        <v>6.2703655630138595E-3</v>
      </c>
      <c r="U1131">
        <f>IF(ISERROR($I$1131), 0, $I$1131)</f>
        <v>-6.2901068719089072E-3</v>
      </c>
    </row>
    <row r="1132" spans="1:21" x14ac:dyDescent="0.25">
      <c r="A1132">
        <v>215</v>
      </c>
      <c r="B1132">
        <v>1999</v>
      </c>
      <c r="C1132" s="2">
        <v>0</v>
      </c>
      <c r="D1132" s="6">
        <v>-9.3694E-3</v>
      </c>
      <c r="E1132" s="6">
        <v>0.20673150000000001</v>
      </c>
      <c r="F1132" s="6">
        <v>3.3096599999999997E-2</v>
      </c>
      <c r="G1132" s="6">
        <v>1.0194989999999999</v>
      </c>
      <c r="H1132" s="6">
        <v>0.1426432</v>
      </c>
      <c r="I1132">
        <f>$C$1132*LN($T$1132)+(1-$C$1132)*LN(1-$T$1132)</f>
        <v>-6.4467889630194456E-3</v>
      </c>
      <c r="Q1132">
        <f>1/(1+EXP(-(0 + SUMPRODUCT($K$2:$O$2,$D$1132:$H$1132))))</f>
        <v>6.4260530031006718E-3</v>
      </c>
      <c r="S1132">
        <f>EXP(-(0 + SUMPRODUCT($K$2:$O$2,$D$1132:$H$1132)))</f>
        <v>154.61651911639763</v>
      </c>
      <c r="T1132">
        <f>1/(1+$S$1132)</f>
        <v>6.4260530031006718E-3</v>
      </c>
      <c r="U1132">
        <f>IF(ISERROR($I$1132), 0, $I$1132)</f>
        <v>-6.4467889630194456E-3</v>
      </c>
    </row>
    <row r="1133" spans="1:21" x14ac:dyDescent="0.25">
      <c r="A1133">
        <v>215</v>
      </c>
      <c r="B1133">
        <v>2000</v>
      </c>
      <c r="C1133" s="2">
        <v>0</v>
      </c>
      <c r="D1133" s="6">
        <v>-3.2631800000000002E-2</v>
      </c>
      <c r="E1133" s="6">
        <v>0.21238670000000001</v>
      </c>
      <c r="F1133" s="6">
        <v>4.32214E-2</v>
      </c>
      <c r="G1133" s="6">
        <v>1.368382</v>
      </c>
      <c r="H1133" s="6">
        <v>0.1557743</v>
      </c>
      <c r="I1133">
        <f>$C$1133*LN($T$1133)+(1-$C$1133)*LN(1-$T$1133)</f>
        <v>-1.3296331761081621E-3</v>
      </c>
      <c r="Q1133">
        <f>1/(1+EXP(-(0 + SUMPRODUCT($K$2:$O$2,$D$1133:$H$1133))))</f>
        <v>1.3287496055682515E-3</v>
      </c>
      <c r="S1133">
        <f>EXP(-(0 + SUMPRODUCT($K$2:$O$2,$D$1133:$H$1133)))</f>
        <v>751.58724127510925</v>
      </c>
      <c r="T1133">
        <f>1/(1+$S$1133)</f>
        <v>1.3287496055682515E-3</v>
      </c>
      <c r="U1133">
        <f>IF(ISERROR($I$1133), 0, $I$1133)</f>
        <v>-1.3296331761081621E-3</v>
      </c>
    </row>
    <row r="1134" spans="1:21" x14ac:dyDescent="0.25">
      <c r="A1134">
        <v>215</v>
      </c>
      <c r="B1134">
        <v>2001</v>
      </c>
      <c r="C1134" s="2">
        <v>0</v>
      </c>
      <c r="D1134" s="6">
        <v>-8.2932500000000006E-2</v>
      </c>
      <c r="E1134" s="6">
        <v>0.2115264</v>
      </c>
      <c r="F1134" s="6">
        <v>3.8190399999999999E-2</v>
      </c>
      <c r="G1134" s="6">
        <v>0.89559169999999999</v>
      </c>
      <c r="H1134" s="6">
        <v>0.1239401</v>
      </c>
      <c r="I1134">
        <f>$C$1134*LN($T$1134)+(1-$C$1134)*LN(1-$T$1134)</f>
        <v>-1.001640602116197E-2</v>
      </c>
      <c r="Q1134">
        <f>1/(1+EXP(-(0 + SUMPRODUCT($K$2:$O$2,$D$1134:$H$1134))))</f>
        <v>9.9664088961169267E-3</v>
      </c>
      <c r="S1134">
        <f>EXP(-(0 + SUMPRODUCT($K$2:$O$2,$D$1134:$H$1134)))</f>
        <v>99.33704320415913</v>
      </c>
      <c r="T1134">
        <f>1/(1+$S$1134)</f>
        <v>9.9664088961169267E-3</v>
      </c>
      <c r="U1134">
        <f>IF(ISERROR($I$1134), 0, $I$1134)</f>
        <v>-1.001640602116197E-2</v>
      </c>
    </row>
    <row r="1135" spans="1:21" x14ac:dyDescent="0.25">
      <c r="A1135">
        <v>215</v>
      </c>
      <c r="B1135">
        <v>2002</v>
      </c>
      <c r="C1135" s="2">
        <v>0</v>
      </c>
      <c r="D1135" s="6">
        <v>-7.3416400000000007E-2</v>
      </c>
      <c r="E1135" s="6">
        <v>0.2097743</v>
      </c>
      <c r="F1135" s="6">
        <v>4.4507900000000003E-2</v>
      </c>
      <c r="G1135" s="6">
        <v>0.85373160000000003</v>
      </c>
      <c r="H1135" s="6">
        <v>0.1246134</v>
      </c>
      <c r="I1135">
        <f>$C$1135*LN($T$1135)+(1-$C$1135)*LN(1-$T$1135)</f>
        <v>-1.0840516160521708E-2</v>
      </c>
      <c r="Q1135">
        <f>1/(1+EXP(-(0 + SUMPRODUCT($K$2:$O$2,$D$1135:$H$1135))))</f>
        <v>1.0781969514806934E-2</v>
      </c>
      <c r="S1135">
        <f>EXP(-(0 + SUMPRODUCT($K$2:$O$2,$D$1135:$H$1135)))</f>
        <v>91.747433446801608</v>
      </c>
      <c r="T1135">
        <f>1/(1+$S$1135)</f>
        <v>1.0781969514806934E-2</v>
      </c>
      <c r="U1135">
        <f>IF(ISERROR($I$1135), 0, $I$1135)</f>
        <v>-1.0840516160521708E-2</v>
      </c>
    </row>
    <row r="1136" spans="1:21" x14ac:dyDescent="0.25">
      <c r="A1136">
        <v>215</v>
      </c>
      <c r="B1136">
        <v>2003</v>
      </c>
      <c r="C1136" s="2">
        <v>0</v>
      </c>
      <c r="D1136" s="6">
        <v>1.2622700000000001E-2</v>
      </c>
      <c r="E1136" s="6">
        <v>0.1768026</v>
      </c>
      <c r="F1136" s="6">
        <v>4.66489E-2</v>
      </c>
      <c r="G1136" s="6">
        <v>0.62919000000000003</v>
      </c>
      <c r="H1136" s="6">
        <v>0.11669069999999999</v>
      </c>
      <c r="I1136">
        <f>$C$1136*LN($T$1136)+(1-$C$1136)*LN(1-$T$1136)</f>
        <v>-2.7354797673635228E-2</v>
      </c>
      <c r="Q1136">
        <f>1/(1+EXP(-(0 + SUMPRODUCT($K$2:$O$2,$D$1136:$H$1136))))</f>
        <v>2.6984043522974923E-2</v>
      </c>
      <c r="S1136">
        <f>EXP(-(0 + SUMPRODUCT($K$2:$O$2,$D$1136:$H$1136)))</f>
        <v>36.058938151673736</v>
      </c>
      <c r="T1136">
        <f>1/(1+$S$1136)</f>
        <v>2.6984043522974923E-2</v>
      </c>
      <c r="U1136">
        <f>IF(ISERROR($I$1136), 0, $I$1136)</f>
        <v>-2.7354797673635228E-2</v>
      </c>
    </row>
    <row r="1137" spans="1:21" x14ac:dyDescent="0.25">
      <c r="A1137">
        <v>215</v>
      </c>
      <c r="B1137">
        <v>2004</v>
      </c>
      <c r="C1137" s="2">
        <v>0</v>
      </c>
      <c r="D1137" s="6">
        <v>-3.22186E-2</v>
      </c>
      <c r="E1137" s="6">
        <v>0.17841489999999999</v>
      </c>
      <c r="F1137" s="6">
        <v>3.8082600000000001E-2</v>
      </c>
      <c r="G1137" s="6">
        <v>0.70029949999999996</v>
      </c>
      <c r="H1137" s="6">
        <v>0.1209597</v>
      </c>
      <c r="I1137">
        <f>$C$1137*LN($T$1137)+(1-$C$1137)*LN(1-$T$1137)</f>
        <v>-2.2819974197252603E-2</v>
      </c>
      <c r="Q1137">
        <f>1/(1+EXP(-(0 + SUMPRODUCT($K$2:$O$2,$D$1137:$H$1137))))</f>
        <v>2.2561567926444908E-2</v>
      </c>
      <c r="S1137">
        <f>EXP(-(0 + SUMPRODUCT($K$2:$O$2,$D$1137:$H$1137)))</f>
        <v>43.323160662423561</v>
      </c>
      <c r="T1137">
        <f>1/(1+$S$1137)</f>
        <v>2.2561567926444908E-2</v>
      </c>
      <c r="U1137">
        <f>IF(ISERROR($I$1137), 0, $I$1137)</f>
        <v>-2.2819974197252603E-2</v>
      </c>
    </row>
    <row r="1138" spans="1:21" x14ac:dyDescent="0.25">
      <c r="A1138">
        <v>216</v>
      </c>
      <c r="B1138">
        <v>2003</v>
      </c>
      <c r="C1138" s="2">
        <v>0</v>
      </c>
      <c r="D1138" s="6">
        <v>0.41203820000000002</v>
      </c>
      <c r="E1138" s="6">
        <v>0.38861950000000001</v>
      </c>
      <c r="F1138" s="6">
        <v>0.1007917</v>
      </c>
      <c r="G1138" s="6">
        <v>1.4520789999999999</v>
      </c>
      <c r="H1138" s="6">
        <v>0.80570030000000004</v>
      </c>
      <c r="I1138">
        <f>$C$1138*LN($T$1138)+(1-$C$1138)*LN(1-$T$1138)</f>
        <v>-9.7678510610911106E-5</v>
      </c>
      <c r="Q1138">
        <f>1/(1+EXP(-(0 + SUMPRODUCT($K$2:$O$2,$D$1138:$H$1138))))</f>
        <v>9.767374022051345E-5</v>
      </c>
      <c r="S1138">
        <f>EXP(-(0 + SUMPRODUCT($K$2:$O$2,$D$1138:$H$1138)))</f>
        <v>10237.166345860685</v>
      </c>
      <c r="T1138">
        <f>1/(1+$S$1138)</f>
        <v>9.767374022051345E-5</v>
      </c>
      <c r="U1138">
        <f>IF(ISERROR($I$1138), 0, $I$1138)</f>
        <v>-9.7678510610911106E-5</v>
      </c>
    </row>
    <row r="1139" spans="1:21" x14ac:dyDescent="0.25">
      <c r="A1139">
        <v>216</v>
      </c>
      <c r="B1139">
        <v>2004</v>
      </c>
      <c r="C1139" s="2">
        <v>0</v>
      </c>
      <c r="D1139" s="6">
        <v>0.38176330000000003</v>
      </c>
      <c r="E1139" s="6">
        <v>0.37811850000000002</v>
      </c>
      <c r="F1139" s="6">
        <v>0.10222539999999999</v>
      </c>
      <c r="G1139" s="6">
        <v>1.4718530000000001</v>
      </c>
      <c r="H1139" s="6">
        <v>0.72727339999999996</v>
      </c>
      <c r="I1139">
        <f>$C$1139*LN($T$1139)+(1-$C$1139)*LN(1-$T$1139)</f>
        <v>-1.0498856747019717E-4</v>
      </c>
      <c r="Q1139">
        <f>1/(1+EXP(-(0 + SUMPRODUCT($K$2:$O$2,$D$1139:$H$1139))))</f>
        <v>1.0498305636340869E-4</v>
      </c>
      <c r="S1139">
        <f>EXP(-(0 + SUMPRODUCT($K$2:$O$2,$D$1139:$H$1139)))</f>
        <v>9524.3466096319989</v>
      </c>
      <c r="T1139">
        <f>1/(1+$S$1139)</f>
        <v>1.0498305636340869E-4</v>
      </c>
      <c r="U1139">
        <f>IF(ISERROR($I$1139), 0, $I$1139)</f>
        <v>-1.0498856747019717E-4</v>
      </c>
    </row>
    <row r="1140" spans="1:21" x14ac:dyDescent="0.25">
      <c r="A1140">
        <v>217</v>
      </c>
      <c r="B1140">
        <v>1999</v>
      </c>
      <c r="C1140" s="2">
        <v>0</v>
      </c>
      <c r="D1140" s="6">
        <v>0.19452459999999999</v>
      </c>
      <c r="E1140" s="6">
        <v>0.1779202</v>
      </c>
      <c r="F1140" s="6">
        <v>5.56824E-2</v>
      </c>
      <c r="G1140" s="6">
        <v>0.37134129999999999</v>
      </c>
      <c r="H1140" s="6">
        <v>0.33065749999999999</v>
      </c>
      <c r="I1140">
        <f>$C$1140*LN($T$1140)+(1-$C$1140)*LN(1-$T$1140)</f>
        <v>-4.3887548941127993E-2</v>
      </c>
      <c r="Q1140">
        <f>1/(1+EXP(-(0 + SUMPRODUCT($K$2:$O$2,$D$1140:$H$1140))))</f>
        <v>4.2938425990460362E-2</v>
      </c>
      <c r="S1140">
        <f>EXP(-(0 + SUMPRODUCT($K$2:$O$2,$D$1140:$H$1140)))</f>
        <v>22.289162956792367</v>
      </c>
      <c r="T1140">
        <f>1/(1+$S$1140)</f>
        <v>4.2938425990460362E-2</v>
      </c>
      <c r="U1140">
        <f>IF(ISERROR($I$1140), 0, $I$1140)</f>
        <v>-4.3887548941127993E-2</v>
      </c>
    </row>
    <row r="1141" spans="1:21" x14ac:dyDescent="0.25">
      <c r="A1141">
        <v>217</v>
      </c>
      <c r="B1141">
        <v>2000</v>
      </c>
      <c r="C1141" s="2">
        <v>0</v>
      </c>
      <c r="D1141" s="6">
        <v>0.18407129999999999</v>
      </c>
      <c r="E1141" s="6">
        <v>0.18698680000000001</v>
      </c>
      <c r="F1141" s="6">
        <v>6.2381699999999998E-2</v>
      </c>
      <c r="G1141" s="6">
        <v>0.35561100000000001</v>
      </c>
      <c r="H1141" s="6">
        <v>0.32827729999999999</v>
      </c>
      <c r="I1141">
        <f>$C$1141*LN($T$1141)+(1-$C$1141)*LN(1-$T$1141)</f>
        <v>-4.2295370391835709E-2</v>
      </c>
      <c r="Q1141">
        <f>1/(1+EXP(-(0 + SUMPRODUCT($K$2:$O$2,$D$1141:$H$1141))))</f>
        <v>4.1413399346781905E-2</v>
      </c>
      <c r="S1141">
        <f>EXP(-(0 + SUMPRODUCT($K$2:$O$2,$D$1141:$H$1141)))</f>
        <v>23.146774130429034</v>
      </c>
      <c r="T1141">
        <f>1/(1+$S$1141)</f>
        <v>4.1413399346781905E-2</v>
      </c>
      <c r="U1141">
        <f>IF(ISERROR($I$1141), 0, $I$1141)</f>
        <v>-4.2295370391835709E-2</v>
      </c>
    </row>
    <row r="1142" spans="1:21" x14ac:dyDescent="0.25">
      <c r="A1142">
        <v>217</v>
      </c>
      <c r="B1142">
        <v>2001</v>
      </c>
      <c r="C1142" s="2">
        <v>0</v>
      </c>
      <c r="D1142" s="6">
        <v>0.14987700000000001</v>
      </c>
      <c r="E1142" s="6">
        <v>0.1367941</v>
      </c>
      <c r="F1142" s="6">
        <v>5.6862200000000002E-2</v>
      </c>
      <c r="G1142" s="6">
        <v>0.26059290000000002</v>
      </c>
      <c r="H1142" s="6">
        <v>0.34344079999999999</v>
      </c>
      <c r="I1142">
        <f>$C$1142*LN($T$1142)+(1-$C$1142)*LN(1-$T$1142)</f>
        <v>-6.6196921851401219E-2</v>
      </c>
      <c r="Q1142">
        <f>1/(1+EXP(-(0 + SUMPRODUCT($K$2:$O$2,$D$1142:$H$1142))))</f>
        <v>6.4053462181780416E-2</v>
      </c>
      <c r="S1142">
        <f>EXP(-(0 + SUMPRODUCT($K$2:$O$2,$D$1142:$H$1142)))</f>
        <v>14.611958603612271</v>
      </c>
      <c r="T1142">
        <f>1/(1+$S$1142)</f>
        <v>6.4053462181780416E-2</v>
      </c>
      <c r="U1142">
        <f>IF(ISERROR($I$1142), 0, $I$1142)</f>
        <v>-6.6196921851401219E-2</v>
      </c>
    </row>
    <row r="1143" spans="1:21" x14ac:dyDescent="0.25">
      <c r="A1143">
        <v>217</v>
      </c>
      <c r="B1143">
        <v>2002</v>
      </c>
      <c r="C1143" s="2">
        <v>0</v>
      </c>
      <c r="D1143" s="6">
        <v>0.16894609999999999</v>
      </c>
      <c r="E1143" s="6">
        <v>0.1305626</v>
      </c>
      <c r="F1143" s="6">
        <v>5.1298099999999999E-2</v>
      </c>
      <c r="G1143" s="6">
        <v>0.19856770000000001</v>
      </c>
      <c r="H1143" s="6">
        <v>0.3148841</v>
      </c>
      <c r="I1143">
        <f>$C$1143*LN($T$1143)+(1-$C$1143)*LN(1-$T$1143)</f>
        <v>-9.7206336157474982E-2</v>
      </c>
      <c r="Q1143">
        <f>1/(1+EXP(-(0 + SUMPRODUCT($K$2:$O$2,$D$1143:$H$1143))))</f>
        <v>9.263123616763351E-2</v>
      </c>
      <c r="S1143">
        <f>EXP(-(0 + SUMPRODUCT($K$2:$O$2,$D$1143:$H$1143)))</f>
        <v>9.7954944937829982</v>
      </c>
      <c r="T1143">
        <f>1/(1+$S$1143)</f>
        <v>9.263123616763351E-2</v>
      </c>
      <c r="U1143">
        <f>IF(ISERROR($I$1143), 0, $I$1143)</f>
        <v>-9.7206336157474982E-2</v>
      </c>
    </row>
    <row r="1144" spans="1:21" x14ac:dyDescent="0.25">
      <c r="A1144">
        <v>217</v>
      </c>
      <c r="B1144">
        <v>2003</v>
      </c>
      <c r="C1144" s="2">
        <v>1</v>
      </c>
      <c r="D1144" s="6">
        <v>0.20207610000000001</v>
      </c>
      <c r="E1144" s="6">
        <v>5.2325200000000002E-2</v>
      </c>
      <c r="F1144" s="6">
        <v>1.0134900000000001E-2</v>
      </c>
      <c r="G1144" s="6">
        <v>0.26838800000000002</v>
      </c>
      <c r="H1144" s="6">
        <v>0.28150449999999999</v>
      </c>
      <c r="I1144">
        <f>$C$1144*LN($T$1144)+(1-$C$1144)*LN(1-$T$1144)</f>
        <v>-1.9761269207252017</v>
      </c>
      <c r="Q1144">
        <f>1/(1+EXP(-(0 + SUMPRODUCT($K$2:$O$2,$D$1144:$H$1144))))</f>
        <v>0.13860502732123064</v>
      </c>
      <c r="S1144">
        <f>EXP(-(0 + SUMPRODUCT($K$2:$O$2,$D$1144:$H$1144)))</f>
        <v>6.2147455206108981</v>
      </c>
      <c r="T1144">
        <f>1/(1+$S$1144)</f>
        <v>0.13860502732123064</v>
      </c>
      <c r="U1144">
        <f>IF(ISERROR($I$1144), 0, $I$1144)</f>
        <v>-1.9761269207252017</v>
      </c>
    </row>
    <row r="1145" spans="1:21" x14ac:dyDescent="0.25">
      <c r="A1145">
        <v>218</v>
      </c>
      <c r="B1145">
        <v>2001</v>
      </c>
      <c r="C1145" s="2">
        <v>0</v>
      </c>
      <c r="D1145" s="6">
        <v>8.4525199999999995E-2</v>
      </c>
      <c r="E1145" s="6">
        <v>0.4149349</v>
      </c>
      <c r="F1145" s="6">
        <v>4.9595100000000003E-2</v>
      </c>
      <c r="G1145" s="6">
        <v>2.2336529999999999</v>
      </c>
      <c r="H1145" s="6">
        <v>0.4140723</v>
      </c>
      <c r="I1145">
        <f>$C$1145*LN($T$1145)+(1-$C$1145)*LN(1-$T$1145)</f>
        <v>-1.8824758290564534E-5</v>
      </c>
      <c r="Q1145">
        <f>1/(1+EXP(-(0 + SUMPRODUCT($K$2:$O$2,$D$1145:$H$1145))))</f>
        <v>1.8824581105872665E-5</v>
      </c>
      <c r="S1145">
        <f>EXP(-(0 + SUMPRODUCT($K$2:$O$2,$D$1145:$H$1145)))</f>
        <v>53121.032005696645</v>
      </c>
      <c r="T1145">
        <f>1/(1+$S$1145)</f>
        <v>1.8824581105872665E-5</v>
      </c>
      <c r="U1145">
        <f>IF(ISERROR($I$1145), 0, $I$1145)</f>
        <v>-1.8824758290564534E-5</v>
      </c>
    </row>
    <row r="1146" spans="1:21" x14ac:dyDescent="0.25">
      <c r="A1146">
        <v>218</v>
      </c>
      <c r="B1146">
        <v>2002</v>
      </c>
      <c r="C1146" s="2">
        <v>0</v>
      </c>
      <c r="D1146" s="6">
        <v>8.0111199999999994E-2</v>
      </c>
      <c r="E1146" s="6">
        <v>0.42344769999999998</v>
      </c>
      <c r="F1146" s="6">
        <v>6.4742800000000003E-2</v>
      </c>
      <c r="G1146" s="6">
        <v>2.4007930000000002</v>
      </c>
      <c r="H1146" s="6">
        <v>0.3986093</v>
      </c>
      <c r="I1146">
        <f>$C$1146*LN($T$1146)+(1-$C$1146)*LN(1-$T$1146)</f>
        <v>-7.9589809219250219E-6</v>
      </c>
      <c r="Q1146">
        <f>1/(1+EXP(-(0 + SUMPRODUCT($K$2:$O$2,$D$1146:$H$1146))))</f>
        <v>7.9589492493390914E-6</v>
      </c>
      <c r="S1146">
        <f>EXP(-(0 + SUMPRODUCT($K$2:$O$2,$D$1146:$H$1146)))</f>
        <v>125643.72629135558</v>
      </c>
      <c r="T1146">
        <f>1/(1+$S$1146)</f>
        <v>7.9589492493390914E-6</v>
      </c>
      <c r="U1146">
        <f>IF(ISERROR($I$1146), 0, $I$1146)</f>
        <v>-7.9589809219250219E-6</v>
      </c>
    </row>
    <row r="1147" spans="1:21" x14ac:dyDescent="0.25">
      <c r="A1147">
        <v>218</v>
      </c>
      <c r="B1147">
        <v>2003</v>
      </c>
      <c r="C1147" s="2">
        <v>0</v>
      </c>
      <c r="D1147" s="6">
        <v>4.6731099999999998E-2</v>
      </c>
      <c r="E1147" s="6">
        <v>0.39475209999999999</v>
      </c>
      <c r="F1147" s="6">
        <v>6.8206699999999995E-2</v>
      </c>
      <c r="G1147" s="6">
        <v>2.013976</v>
      </c>
      <c r="H1147" s="6">
        <v>0.40089789999999997</v>
      </c>
      <c r="I1147">
        <f>$C$1147*LN($T$1147)+(1-$C$1147)*LN(1-$T$1147)</f>
        <v>-3.6048621389325382E-5</v>
      </c>
      <c r="Q1147">
        <f>1/(1+EXP(-(0 + SUMPRODUCT($K$2:$O$2,$D$1147:$H$1147))))</f>
        <v>3.6047971645591929E-5</v>
      </c>
      <c r="S1147">
        <f>EXP(-(0 + SUMPRODUCT($K$2:$O$2,$D$1147:$H$1147)))</f>
        <v>27739.811877893368</v>
      </c>
      <c r="T1147">
        <f>1/(1+$S$1147)</f>
        <v>3.6047971645591929E-5</v>
      </c>
      <c r="U1147">
        <f>IF(ISERROR($I$1147), 0, $I$1147)</f>
        <v>-3.6048621389325382E-5</v>
      </c>
    </row>
    <row r="1148" spans="1:21" x14ac:dyDescent="0.25">
      <c r="A1148">
        <v>218</v>
      </c>
      <c r="B1148">
        <v>2004</v>
      </c>
      <c r="C1148" s="2">
        <v>0</v>
      </c>
      <c r="D1148" s="6">
        <v>4.9555599999999998E-2</v>
      </c>
      <c r="E1148" s="6">
        <v>0.4295177</v>
      </c>
      <c r="F1148" s="6">
        <v>7.7824199999999996E-2</v>
      </c>
      <c r="G1148" s="6">
        <v>2.5300750000000001</v>
      </c>
      <c r="H1148" s="6">
        <v>0.40857589999999999</v>
      </c>
      <c r="I1148">
        <f>$C$1148*LN($T$1148)+(1-$C$1148)*LN(1-$T$1148)</f>
        <v>-3.8005068642428246E-6</v>
      </c>
      <c r="Q1148">
        <f>1/(1+EXP(-(0 + SUMPRODUCT($K$2:$O$2,$D$1148:$H$1148))))</f>
        <v>3.8004996422721407E-6</v>
      </c>
      <c r="S1148">
        <f>EXP(-(0 + SUMPRODUCT($K$2:$O$2,$D$1148:$H$1148)))</f>
        <v>263122.29802040104</v>
      </c>
      <c r="T1148">
        <f>1/(1+$S$1148)</f>
        <v>3.8004996422721407E-6</v>
      </c>
      <c r="U1148">
        <f>IF(ISERROR($I$1148), 0, $I$1148)</f>
        <v>-3.8005068642428246E-6</v>
      </c>
    </row>
    <row r="1149" spans="1:21" x14ac:dyDescent="0.25">
      <c r="A1149">
        <v>219</v>
      </c>
      <c r="B1149">
        <v>1999</v>
      </c>
      <c r="C1149" s="2">
        <v>0</v>
      </c>
      <c r="D1149" s="6">
        <v>0.5186634</v>
      </c>
      <c r="E1149" s="6">
        <v>0.13953699999999999</v>
      </c>
      <c r="F1149" s="6">
        <v>7.40788E-2</v>
      </c>
      <c r="G1149" s="6">
        <v>0.51497700000000002</v>
      </c>
      <c r="H1149" s="6">
        <v>0.60432229999999998</v>
      </c>
      <c r="I1149">
        <f>$C$1149*LN($T$1149)+(1-$C$1149)*LN(1-$T$1149)</f>
        <v>-1.1864670890667122E-2</v>
      </c>
      <c r="Q1149">
        <f>1/(1+EXP(-(0 + SUMPRODUCT($K$2:$O$2,$D$1149:$H$1149))))</f>
        <v>1.17945632250459E-2</v>
      </c>
      <c r="S1149">
        <f>EXP(-(0 + SUMPRODUCT($K$2:$O$2,$D$1149:$H$1149)))</f>
        <v>83.784826781587611</v>
      </c>
      <c r="T1149">
        <f>1/(1+$S$1149)</f>
        <v>1.17945632250459E-2</v>
      </c>
      <c r="U1149">
        <f>IF(ISERROR($I$1149), 0, $I$1149)</f>
        <v>-1.1864670890667122E-2</v>
      </c>
    </row>
    <row r="1150" spans="1:21" x14ac:dyDescent="0.25">
      <c r="A1150">
        <v>219</v>
      </c>
      <c r="B1150">
        <v>2004</v>
      </c>
      <c r="C1150" s="2">
        <v>0</v>
      </c>
      <c r="D1150" s="6">
        <v>0.45400499999999999</v>
      </c>
      <c r="E1150" s="6">
        <v>0.2481389</v>
      </c>
      <c r="F1150" s="6">
        <v>8.4235299999999999E-2</v>
      </c>
      <c r="G1150" s="6">
        <v>1.084589</v>
      </c>
      <c r="H1150" s="6">
        <v>0.6317313</v>
      </c>
      <c r="I1150">
        <f>$C$1150*LN($T$1150)+(1-$C$1150)*LN(1-$T$1150)</f>
        <v>-8.9321160723087483E-4</v>
      </c>
      <c r="Q1150">
        <f>1/(1+EXP(-(0 + SUMPRODUCT($K$2:$O$2,$D$1150:$H$1150))))</f>
        <v>8.928128124881334E-4</v>
      </c>
      <c r="S1150">
        <f>EXP(-(0 + SUMPRODUCT($K$2:$O$2,$D$1150:$H$1150)))</f>
        <v>1119.0556107759612</v>
      </c>
      <c r="T1150">
        <f>1/(1+$S$1150)</f>
        <v>8.928128124881334E-4</v>
      </c>
      <c r="U1150">
        <f>IF(ISERROR($I$1150), 0, $I$1150)</f>
        <v>-8.9321160723087483E-4</v>
      </c>
    </row>
    <row r="1151" spans="1:21" x14ac:dyDescent="0.25">
      <c r="A1151">
        <v>220</v>
      </c>
      <c r="B1151">
        <v>1999</v>
      </c>
      <c r="C1151" s="2">
        <v>0</v>
      </c>
      <c r="D1151" s="6">
        <v>4.4032300000000003E-2</v>
      </c>
      <c r="E1151" s="6">
        <v>2.2622099999999999E-2</v>
      </c>
      <c r="F1151" s="6">
        <v>3.9069100000000002E-2</v>
      </c>
      <c r="G1151" s="6">
        <v>0.22195690000000001</v>
      </c>
      <c r="H1151" s="6">
        <v>0.18955449999999999</v>
      </c>
      <c r="I1151">
        <f>$C$1151*LN($T$1151)+(1-$C$1151)*LN(1-$T$1151)</f>
        <v>-0.14351698864455256</v>
      </c>
      <c r="Q1151">
        <f>1/(1+EXP(-(0 + SUMPRODUCT($K$2:$O$2,$D$1151:$H$1151))))</f>
        <v>0.13369391730388272</v>
      </c>
      <c r="S1151">
        <f>EXP(-(0 + SUMPRODUCT($K$2:$O$2,$D$1151:$H$1151)))</f>
        <v>6.4797718562395517</v>
      </c>
      <c r="T1151">
        <f>1/(1+$S$1151)</f>
        <v>0.13369391730388272</v>
      </c>
      <c r="U1151">
        <f>IF(ISERROR($I$1151), 0, $I$1151)</f>
        <v>-0.14351698864455256</v>
      </c>
    </row>
    <row r="1152" spans="1:21" x14ac:dyDescent="0.25">
      <c r="A1152">
        <v>220</v>
      </c>
      <c r="B1152">
        <v>2000</v>
      </c>
      <c r="C1152" s="2">
        <v>0</v>
      </c>
      <c r="D1152" s="6">
        <v>6.5046499999999993E-2</v>
      </c>
      <c r="E1152" s="6">
        <v>-2.24514E-2</v>
      </c>
      <c r="F1152" s="6">
        <v>2.4773900000000001E-2</v>
      </c>
      <c r="G1152" s="6">
        <v>6.9915599999999994E-2</v>
      </c>
      <c r="H1152" s="6">
        <v>0.17108419999999999</v>
      </c>
      <c r="I1152">
        <f>$C$1152*LN($T$1152)+(1-$C$1152)*LN(1-$T$1152)</f>
        <v>-0.32073324537304454</v>
      </c>
      <c r="Q1152">
        <f>1/(1+EXP(-(0 + SUMPRODUCT($K$2:$O$2,$D$1152:$H$1152))))</f>
        <v>0.27438321318901593</v>
      </c>
      <c r="S1152">
        <f>EXP(-(0 + SUMPRODUCT($K$2:$O$2,$D$1152:$H$1152)))</f>
        <v>2.6445378285993186</v>
      </c>
      <c r="T1152">
        <f>1/(1+$S$1152)</f>
        <v>0.27438321318901593</v>
      </c>
      <c r="U1152">
        <f>IF(ISERROR($I$1152), 0, $I$1152)</f>
        <v>-0.32073324537304454</v>
      </c>
    </row>
    <row r="1153" spans="1:21" x14ac:dyDescent="0.25">
      <c r="A1153">
        <v>221</v>
      </c>
      <c r="B1153">
        <v>1999</v>
      </c>
      <c r="C1153" s="2">
        <v>0</v>
      </c>
      <c r="D1153" s="6">
        <v>0.2424192</v>
      </c>
      <c r="E1153" s="6">
        <v>0.1935886</v>
      </c>
      <c r="F1153" s="6">
        <v>8.2324099999999997E-2</v>
      </c>
      <c r="G1153" s="6">
        <v>0.80550440000000001</v>
      </c>
      <c r="H1153" s="6">
        <v>0.35766320000000001</v>
      </c>
      <c r="I1153">
        <f>$C$1153*LN($T$1153)+(1-$C$1153)*LN(1-$T$1153)</f>
        <v>-5.0551058774567295E-3</v>
      </c>
      <c r="Q1153">
        <f>1/(1+EXP(-(0 + SUMPRODUCT($K$2:$O$2,$D$1153:$H$1153))))</f>
        <v>5.0423503323356027E-3</v>
      </c>
      <c r="S1153">
        <f>EXP(-(0 + SUMPRODUCT($K$2:$O$2,$D$1153:$H$1153)))</f>
        <v>197.32021460055964</v>
      </c>
      <c r="T1153">
        <f>1/(1+$S$1153)</f>
        <v>5.0423503323356027E-3</v>
      </c>
      <c r="U1153">
        <f>IF(ISERROR($I$1153), 0, $I$1153)</f>
        <v>-5.0551058774567295E-3</v>
      </c>
    </row>
    <row r="1154" spans="1:21" x14ac:dyDescent="0.25">
      <c r="A1154">
        <v>221</v>
      </c>
      <c r="B1154">
        <v>2000</v>
      </c>
      <c r="C1154" s="2">
        <v>0</v>
      </c>
      <c r="D1154" s="6">
        <v>0.25711070000000003</v>
      </c>
      <c r="E1154" s="6">
        <v>0.19197359999999999</v>
      </c>
      <c r="F1154" s="6">
        <v>8.4510100000000005E-2</v>
      </c>
      <c r="G1154" s="6">
        <v>0.83255579999999996</v>
      </c>
      <c r="H1154" s="6">
        <v>0.39176480000000002</v>
      </c>
      <c r="I1154">
        <f>$C$1154*LN($T$1154)+(1-$C$1154)*LN(1-$T$1154)</f>
        <v>-4.1039521136155303E-3</v>
      </c>
      <c r="Q1154">
        <f>1/(1+EXP(-(0 + SUMPRODUCT($K$2:$O$2,$D$1154:$H$1154))))</f>
        <v>4.0955424104131668E-3</v>
      </c>
      <c r="S1154">
        <f>EXP(-(0 + SUMPRODUCT($K$2:$O$2,$D$1154:$H$1154)))</f>
        <v>243.16790251211631</v>
      </c>
      <c r="T1154">
        <f>1/(1+$S$1154)</f>
        <v>4.0955424104131668E-3</v>
      </c>
      <c r="U1154">
        <f>IF(ISERROR($I$1154), 0, $I$1154)</f>
        <v>-4.1039521136155303E-3</v>
      </c>
    </row>
    <row r="1155" spans="1:21" x14ac:dyDescent="0.25">
      <c r="A1155">
        <v>221</v>
      </c>
      <c r="B1155">
        <v>2001</v>
      </c>
      <c r="C1155" s="2">
        <v>0</v>
      </c>
      <c r="D1155" s="6">
        <v>0.25713989999999998</v>
      </c>
      <c r="E1155" s="6">
        <v>0.18484970000000001</v>
      </c>
      <c r="F1155" s="6">
        <v>8.3046700000000001E-2</v>
      </c>
      <c r="G1155" s="6">
        <v>0.86722200000000005</v>
      </c>
      <c r="H1155" s="6">
        <v>0.38106830000000003</v>
      </c>
      <c r="I1155">
        <f>$C$1155*LN($T$1155)+(1-$C$1155)*LN(1-$T$1155)</f>
        <v>-3.7560798643359551E-3</v>
      </c>
      <c r="Q1155">
        <f>1/(1+EXP(-(0 + SUMPRODUCT($K$2:$O$2,$D$1155:$H$1155))))</f>
        <v>3.7490346199561225E-3</v>
      </c>
      <c r="S1155">
        <f>EXP(-(0 + SUMPRODUCT($K$2:$O$2,$D$1155:$H$1155)))</f>
        <v>265.73533359147899</v>
      </c>
      <c r="T1155">
        <f>1/(1+$S$1155)</f>
        <v>3.7490346199561225E-3</v>
      </c>
      <c r="U1155">
        <f>IF(ISERROR($I$1155), 0, $I$1155)</f>
        <v>-3.7560798643359551E-3</v>
      </c>
    </row>
    <row r="1156" spans="1:21" x14ac:dyDescent="0.25">
      <c r="A1156">
        <v>221</v>
      </c>
      <c r="B1156">
        <v>2002</v>
      </c>
      <c r="C1156" s="2">
        <v>0</v>
      </c>
      <c r="D1156" s="6">
        <v>0.28693079999999999</v>
      </c>
      <c r="E1156" s="6">
        <v>0.2206051</v>
      </c>
      <c r="F1156" s="6">
        <v>6.9198300000000004E-2</v>
      </c>
      <c r="G1156" s="6">
        <v>0.59862890000000002</v>
      </c>
      <c r="H1156" s="6">
        <v>0.37873620000000002</v>
      </c>
      <c r="I1156">
        <f>$C$1156*LN($T$1156)+(1-$C$1156)*LN(1-$T$1156)</f>
        <v>-1.3137254824052171E-2</v>
      </c>
      <c r="Q1156">
        <f>1/(1+EXP(-(0 + SUMPRODUCT($K$2:$O$2,$D$1156:$H$1156))))</f>
        <v>1.3051337741631575E-2</v>
      </c>
      <c r="S1156">
        <f>EXP(-(0 + SUMPRODUCT($K$2:$O$2,$D$1156:$H$1156)))</f>
        <v>75.620498204576222</v>
      </c>
      <c r="T1156">
        <f>1/(1+$S$1156)</f>
        <v>1.3051337741631575E-2</v>
      </c>
      <c r="U1156">
        <f>IF(ISERROR($I$1156), 0, $I$1156)</f>
        <v>-1.3137254824052171E-2</v>
      </c>
    </row>
    <row r="1157" spans="1:21" x14ac:dyDescent="0.25">
      <c r="A1157">
        <v>221</v>
      </c>
      <c r="B1157">
        <v>2003</v>
      </c>
      <c r="C1157" s="2">
        <v>0</v>
      </c>
      <c r="D1157" s="6">
        <v>0.27078469999999999</v>
      </c>
      <c r="E1157" s="6">
        <v>0.26946819999999999</v>
      </c>
      <c r="F1157" s="6">
        <v>8.5833099999999996E-2</v>
      </c>
      <c r="G1157" s="6">
        <v>1.0296890000000001</v>
      </c>
      <c r="H1157" s="6">
        <v>0.38436439999999999</v>
      </c>
      <c r="I1157">
        <f>$C$1157*LN($T$1157)+(1-$C$1157)*LN(1-$T$1157)</f>
        <v>-1.7503024055264347E-3</v>
      </c>
      <c r="Q1157">
        <f>1/(1+EXP(-(0 + SUMPRODUCT($K$2:$O$2,$D$1157:$H$1157))))</f>
        <v>1.7487715195723707E-3</v>
      </c>
      <c r="S1157">
        <f>EXP(-(0 + SUMPRODUCT($K$2:$O$2,$D$1157:$H$1157)))</f>
        <v>570.82998968586321</v>
      </c>
      <c r="T1157">
        <f>1/(1+$S$1157)</f>
        <v>1.7487715195723707E-3</v>
      </c>
      <c r="U1157">
        <f>IF(ISERROR($I$1157), 0, $I$1157)</f>
        <v>-1.7503024055264347E-3</v>
      </c>
    </row>
    <row r="1158" spans="1:21" x14ac:dyDescent="0.25">
      <c r="A1158">
        <v>221</v>
      </c>
      <c r="B1158">
        <v>2004</v>
      </c>
      <c r="C1158" s="2">
        <v>0</v>
      </c>
      <c r="D1158" s="6">
        <v>0.23864050000000001</v>
      </c>
      <c r="E1158" s="6">
        <v>0.30990459999999997</v>
      </c>
      <c r="F1158" s="6">
        <v>8.2111199999999995E-2</v>
      </c>
      <c r="G1158" s="6">
        <v>1.122932</v>
      </c>
      <c r="H1158" s="6">
        <v>0.37369520000000001</v>
      </c>
      <c r="I1158">
        <f>$C$1158*LN($T$1158)+(1-$C$1158)*LN(1-$T$1158)</f>
        <v>-1.2484046492001993E-3</v>
      </c>
      <c r="Q1158">
        <f>1/(1+EXP(-(0 + SUMPRODUCT($K$2:$O$2,$D$1158:$H$1158))))</f>
        <v>1.2476257162909894E-3</v>
      </c>
      <c r="S1158">
        <f>EXP(-(0 + SUMPRODUCT($K$2:$O$2,$D$1158:$H$1158)))</f>
        <v>800.52243332467947</v>
      </c>
      <c r="T1158">
        <f>1/(1+$S$1158)</f>
        <v>1.2476257162909894E-3</v>
      </c>
      <c r="U1158">
        <f>IF(ISERROR($I$1158), 0, $I$1158)</f>
        <v>-1.2484046492001993E-3</v>
      </c>
    </row>
    <row r="1159" spans="1:21" x14ac:dyDescent="0.25">
      <c r="A1159">
        <v>222</v>
      </c>
      <c r="B1159">
        <v>1999</v>
      </c>
      <c r="C1159" s="2">
        <v>0</v>
      </c>
      <c r="D1159" s="6">
        <v>0.19624559999999999</v>
      </c>
      <c r="E1159" s="6">
        <v>0.45445380000000002</v>
      </c>
      <c r="F1159" s="6">
        <v>6.3713900000000004E-2</v>
      </c>
      <c r="G1159" s="6">
        <v>1.1834530000000001</v>
      </c>
      <c r="H1159" s="6">
        <v>0.39198959999999999</v>
      </c>
      <c r="I1159">
        <f>$C$1159*LN($T$1159)+(1-$C$1159)*LN(1-$T$1159)</f>
        <v>-1.0761686583874554E-3</v>
      </c>
      <c r="Q1159">
        <f>1/(1+EXP(-(0 + SUMPRODUCT($K$2:$O$2,$D$1159:$H$1159))))</f>
        <v>1.075589796566401E-3</v>
      </c>
      <c r="S1159">
        <f>EXP(-(0 + SUMPRODUCT($K$2:$O$2,$D$1159:$H$1159)))</f>
        <v>928.72246779608179</v>
      </c>
      <c r="T1159">
        <f>1/(1+$S$1159)</f>
        <v>1.075589796566401E-3</v>
      </c>
      <c r="U1159">
        <f>IF(ISERROR($I$1159), 0, $I$1159)</f>
        <v>-1.0761686583874554E-3</v>
      </c>
    </row>
    <row r="1160" spans="1:21" x14ac:dyDescent="0.25">
      <c r="A1160">
        <v>222</v>
      </c>
      <c r="B1160">
        <v>2000</v>
      </c>
      <c r="C1160" s="2">
        <v>0</v>
      </c>
      <c r="D1160" s="6">
        <v>0.1073474</v>
      </c>
      <c r="E1160" s="6">
        <v>0.43441259999999998</v>
      </c>
      <c r="F1160" s="6">
        <v>6.8540199999999996E-2</v>
      </c>
      <c r="G1160" s="6">
        <v>1.0076959999999999</v>
      </c>
      <c r="H1160" s="6">
        <v>0.34250799999999998</v>
      </c>
      <c r="I1160">
        <f>$C$1160*LN($T$1160)+(1-$C$1160)*LN(1-$T$1160)</f>
        <v>-2.2491382915316807E-3</v>
      </c>
      <c r="Q1160">
        <f>1/(1+EXP(-(0 + SUMPRODUCT($K$2:$O$2,$D$1160:$H$1160))))</f>
        <v>2.2466108751958511E-3</v>
      </c>
      <c r="S1160">
        <f>EXP(-(0 + SUMPRODUCT($K$2:$O$2,$D$1160:$H$1160)))</f>
        <v>444.11491110485423</v>
      </c>
      <c r="T1160">
        <f>1/(1+$S$1160)</f>
        <v>2.2466108751958511E-3</v>
      </c>
      <c r="U1160">
        <f>IF(ISERROR($I$1160), 0, $I$1160)</f>
        <v>-2.2491382915316807E-3</v>
      </c>
    </row>
    <row r="1161" spans="1:21" x14ac:dyDescent="0.25">
      <c r="A1161">
        <v>222</v>
      </c>
      <c r="B1161">
        <v>2001</v>
      </c>
      <c r="C1161" s="2">
        <v>0</v>
      </c>
      <c r="D1161" s="6">
        <v>0.13958490000000001</v>
      </c>
      <c r="E1161" s="6">
        <v>0.29352689999999998</v>
      </c>
      <c r="F1161" s="6">
        <v>4.6267000000000003E-2</v>
      </c>
      <c r="G1161" s="6">
        <v>0.61468210000000001</v>
      </c>
      <c r="H1161" s="6">
        <v>0.222497</v>
      </c>
      <c r="I1161">
        <f>$C$1161*LN($T$1161)+(1-$C$1161)*LN(1-$T$1161)</f>
        <v>-2.1739573201320962E-2</v>
      </c>
      <c r="Q1161">
        <f>1/(1+EXP(-(0 + SUMPRODUCT($K$2:$O$2,$D$1161:$H$1161))))</f>
        <v>2.1504971799994516E-2</v>
      </c>
      <c r="S1161">
        <f>EXP(-(0 + SUMPRODUCT($K$2:$O$2,$D$1161:$H$1161)))</f>
        <v>45.500874741916888</v>
      </c>
      <c r="T1161">
        <f>1/(1+$S$1161)</f>
        <v>2.1504971799994516E-2</v>
      </c>
      <c r="U1161">
        <f>IF(ISERROR($I$1161), 0, $I$1161)</f>
        <v>-2.1739573201320962E-2</v>
      </c>
    </row>
    <row r="1162" spans="1:21" x14ac:dyDescent="0.25">
      <c r="A1162">
        <v>222</v>
      </c>
      <c r="B1162">
        <v>2002</v>
      </c>
      <c r="C1162" s="2">
        <v>0</v>
      </c>
      <c r="D1162" s="6">
        <v>8.72227E-2</v>
      </c>
      <c r="E1162" s="6">
        <v>0.32215549999999998</v>
      </c>
      <c r="F1162" s="6">
        <v>4.691E-2</v>
      </c>
      <c r="G1162" s="6">
        <v>0.89996209999999999</v>
      </c>
      <c r="H1162" s="6">
        <v>0.25516929999999999</v>
      </c>
      <c r="I1162">
        <f>$C$1162*LN($T$1162)+(1-$C$1162)*LN(1-$T$1162)</f>
        <v>-6.2198312459794984E-3</v>
      </c>
      <c r="Q1162">
        <f>1/(1+EXP(-(0 + SUMPRODUCT($K$2:$O$2,$D$1162:$H$1162))))</f>
        <v>6.2005281370434966E-3</v>
      </c>
      <c r="S1162">
        <f>EXP(-(0 + SUMPRODUCT($K$2:$O$2,$D$1162:$H$1162)))</f>
        <v>160.27658449378714</v>
      </c>
      <c r="T1162">
        <f>1/(1+$S$1162)</f>
        <v>6.2005281370434966E-3</v>
      </c>
      <c r="U1162">
        <f>IF(ISERROR($I$1162), 0, $I$1162)</f>
        <v>-6.2198312459794984E-3</v>
      </c>
    </row>
    <row r="1163" spans="1:21" x14ac:dyDescent="0.25">
      <c r="A1163">
        <v>222</v>
      </c>
      <c r="B1163">
        <v>2003</v>
      </c>
      <c r="C1163" s="2">
        <v>0</v>
      </c>
      <c r="D1163" s="6">
        <v>0.1242813</v>
      </c>
      <c r="E1163" s="6">
        <v>0.33336199999999999</v>
      </c>
      <c r="F1163" s="6">
        <v>3.3655600000000001E-2</v>
      </c>
      <c r="G1163" s="6">
        <v>0.94759300000000002</v>
      </c>
      <c r="H1163" s="6">
        <v>0.25389250000000002</v>
      </c>
      <c r="I1163">
        <f>$C$1163*LN($T$1163)+(1-$C$1163)*LN(1-$T$1163)</f>
        <v>-6.2284371235507468E-3</v>
      </c>
      <c r="Q1163">
        <f>1/(1+EXP(-(0 + SUMPRODUCT($K$2:$O$2,$D$1163:$H$1163))))</f>
        <v>6.2090806168279443E-3</v>
      </c>
      <c r="S1163">
        <f>EXP(-(0 + SUMPRODUCT($K$2:$O$2,$D$1163:$H$1163)))</f>
        <v>160.054439732959</v>
      </c>
      <c r="T1163">
        <f>1/(1+$S$1163)</f>
        <v>6.2090806168279443E-3</v>
      </c>
      <c r="U1163">
        <f>IF(ISERROR($I$1163), 0, $I$1163)</f>
        <v>-6.2284371235507468E-3</v>
      </c>
    </row>
    <row r="1164" spans="1:21" x14ac:dyDescent="0.25">
      <c r="A1164">
        <v>223</v>
      </c>
      <c r="B1164">
        <v>1999</v>
      </c>
      <c r="C1164" s="2">
        <v>0</v>
      </c>
      <c r="D1164" s="6">
        <v>0.28552440000000001</v>
      </c>
      <c r="E1164" s="6">
        <v>3.9794200000000002E-2</v>
      </c>
      <c r="F1164" s="6">
        <v>6.0269700000000002E-2</v>
      </c>
      <c r="G1164" s="6">
        <v>1.8765350000000001</v>
      </c>
      <c r="H1164" s="6">
        <v>0.22184960000000001</v>
      </c>
      <c r="I1164">
        <f>$C$1164*LN($T$1164)+(1-$C$1164)*LN(1-$T$1164)</f>
        <v>-1.4681684844236161E-4</v>
      </c>
      <c r="Q1164">
        <f>1/(1+EXP(-(0 + SUMPRODUCT($K$2:$O$2,$D$1164:$H$1164))))</f>
        <v>1.4680607137624086E-4</v>
      </c>
      <c r="S1164">
        <f>EXP(-(0 + SUMPRODUCT($K$2:$O$2,$D$1164:$H$1164)))</f>
        <v>6810.7073812101235</v>
      </c>
      <c r="T1164">
        <f>1/(1+$S$1164)</f>
        <v>1.4680607137624086E-4</v>
      </c>
      <c r="U1164">
        <f>IF(ISERROR($I$1164), 0, $I$1164)</f>
        <v>-1.4681684844236161E-4</v>
      </c>
    </row>
    <row r="1165" spans="1:21" x14ac:dyDescent="0.25">
      <c r="A1165">
        <v>223</v>
      </c>
      <c r="B1165">
        <v>2000</v>
      </c>
      <c r="C1165" s="2">
        <v>0</v>
      </c>
      <c r="D1165" s="6">
        <v>0.263652</v>
      </c>
      <c r="E1165" s="6">
        <v>0.1289949</v>
      </c>
      <c r="F1165" s="6">
        <v>5.36617E-2</v>
      </c>
      <c r="G1165" s="6">
        <v>2.2317089999999999</v>
      </c>
      <c r="H1165" s="6">
        <v>0.28086430000000001</v>
      </c>
      <c r="I1165">
        <f>$C$1165*LN($T$1165)+(1-$C$1165)*LN(1-$T$1165)</f>
        <v>-3.1622137332218476E-5</v>
      </c>
      <c r="Q1165">
        <f>1/(1+EXP(-(0 + SUMPRODUCT($K$2:$O$2,$D$1165:$H$1165))))</f>
        <v>3.1621637357752995E-5</v>
      </c>
      <c r="S1165">
        <f>EXP(-(0 + SUMPRODUCT($K$2:$O$2,$D$1165:$H$1165)))</f>
        <v>31622.915886658539</v>
      </c>
      <c r="T1165">
        <f>1/(1+$S$1165)</f>
        <v>3.1621637357752995E-5</v>
      </c>
      <c r="U1165">
        <f>IF(ISERROR($I$1165), 0, $I$1165)</f>
        <v>-3.1622137332218476E-5</v>
      </c>
    </row>
    <row r="1166" spans="1:21" x14ac:dyDescent="0.25">
      <c r="A1166">
        <v>224</v>
      </c>
      <c r="B1166">
        <v>1999</v>
      </c>
      <c r="C1166" s="2">
        <v>0</v>
      </c>
      <c r="D1166" s="6">
        <v>0.23356740000000001</v>
      </c>
      <c r="E1166" s="6">
        <v>0.26134689999999999</v>
      </c>
      <c r="F1166" s="6">
        <v>4.3505099999999998E-2</v>
      </c>
      <c r="G1166" s="6">
        <v>0.52560099999999998</v>
      </c>
      <c r="H1166" s="6">
        <v>0.61288410000000004</v>
      </c>
      <c r="I1166">
        <f>$C$1166*LN($T$1166)+(1-$C$1166)*LN(1-$T$1166)</f>
        <v>-1.4580370973268308E-2</v>
      </c>
      <c r="Q1166">
        <f>1/(1+EXP(-(0 + SUMPRODUCT($K$2:$O$2,$D$1166:$H$1166))))</f>
        <v>1.4474592086914952E-2</v>
      </c>
      <c r="S1166">
        <f>EXP(-(0 + SUMPRODUCT($K$2:$O$2,$D$1166:$H$1166)))</f>
        <v>68.086575566022418</v>
      </c>
      <c r="T1166">
        <f>1/(1+$S$1166)</f>
        <v>1.4474592086914952E-2</v>
      </c>
      <c r="U1166">
        <f>IF(ISERROR($I$1166), 0, $I$1166)</f>
        <v>-1.4580370973268308E-2</v>
      </c>
    </row>
    <row r="1167" spans="1:21" x14ac:dyDescent="0.25">
      <c r="A1167">
        <v>224</v>
      </c>
      <c r="B1167">
        <v>2000</v>
      </c>
      <c r="C1167" s="2">
        <v>0</v>
      </c>
      <c r="D1167" s="6">
        <v>0.1141863</v>
      </c>
      <c r="E1167" s="6">
        <v>8.4666099999999994E-2</v>
      </c>
      <c r="F1167" s="6">
        <v>2.2353E-3</v>
      </c>
      <c r="G1167" s="6">
        <v>0.52200539999999995</v>
      </c>
      <c r="H1167" s="6">
        <v>0.50791470000000005</v>
      </c>
      <c r="I1167">
        <f>$C$1167*LN($T$1167)+(1-$C$1167)*LN(1-$T$1167)</f>
        <v>-3.7314503533977597E-2</v>
      </c>
      <c r="Q1167">
        <f>1/(1+EXP(-(0 + SUMPRODUCT($K$2:$O$2,$D$1167:$H$1167))))</f>
        <v>3.6626896546324915E-2</v>
      </c>
      <c r="S1167">
        <f>EXP(-(0 + SUMPRODUCT($K$2:$O$2,$D$1167:$H$1167)))</f>
        <v>26.302340473624934</v>
      </c>
      <c r="T1167">
        <f>1/(1+$S$1167)</f>
        <v>3.6626896546324915E-2</v>
      </c>
      <c r="U1167">
        <f>IF(ISERROR($I$1167), 0, $I$1167)</f>
        <v>-3.7314503533977597E-2</v>
      </c>
    </row>
    <row r="1168" spans="1:21" x14ac:dyDescent="0.25">
      <c r="A1168">
        <v>224</v>
      </c>
      <c r="B1168">
        <v>2001</v>
      </c>
      <c r="C1168" s="2">
        <v>0</v>
      </c>
      <c r="D1168" s="6">
        <v>0.2480994</v>
      </c>
      <c r="E1168" s="6">
        <v>-8.2766099999999995E-2</v>
      </c>
      <c r="F1168" s="6">
        <v>-2.9426999999999999E-3</v>
      </c>
      <c r="G1168" s="6">
        <v>0.49451260000000002</v>
      </c>
      <c r="H1168" s="6">
        <v>0.63804289999999997</v>
      </c>
      <c r="I1168">
        <f>$C$1168*LN($T$1168)+(1-$C$1168)*LN(1-$T$1168)</f>
        <v>-4.0048255165862703E-2</v>
      </c>
      <c r="Q1168">
        <f>1/(1+EXP(-(0 + SUMPRODUCT($K$2:$O$2,$D$1168:$H$1168))))</f>
        <v>3.925692278281176E-2</v>
      </c>
      <c r="S1168">
        <f>EXP(-(0 + SUMPRODUCT($K$2:$O$2,$D$1168:$H$1168)))</f>
        <v>24.473214126651815</v>
      </c>
      <c r="T1168">
        <f>1/(1+$S$1168)</f>
        <v>3.925692278281176E-2</v>
      </c>
      <c r="U1168">
        <f>IF(ISERROR($I$1168), 0, $I$1168)</f>
        <v>-4.0048255165862703E-2</v>
      </c>
    </row>
    <row r="1169" spans="1:21" x14ac:dyDescent="0.25">
      <c r="A1169">
        <v>224</v>
      </c>
      <c r="B1169">
        <v>2002</v>
      </c>
      <c r="C1169" s="2">
        <v>0</v>
      </c>
      <c r="D1169" s="6">
        <v>0.2267604</v>
      </c>
      <c r="E1169" s="6">
        <v>-0.16681499999999999</v>
      </c>
      <c r="F1169" s="6">
        <v>-1.6524299999999999E-2</v>
      </c>
      <c r="G1169" s="6">
        <v>0.25244539999999999</v>
      </c>
      <c r="H1169" s="6">
        <v>0.64432639999999997</v>
      </c>
      <c r="I1169">
        <f>$C$1169*LN($T$1169)+(1-$C$1169)*LN(1-$T$1169)</f>
        <v>-0.12900491661019658</v>
      </c>
      <c r="Q1169">
        <f>1/(1+EXP(-(0 + SUMPRODUCT($K$2:$O$2,$D$1169:$H$1169))))</f>
        <v>0.12103035601615465</v>
      </c>
      <c r="S1169">
        <f>EXP(-(0 + SUMPRODUCT($K$2:$O$2,$D$1169:$H$1169)))</f>
        <v>7.262389973194197</v>
      </c>
      <c r="T1169">
        <f>1/(1+$S$1169)</f>
        <v>0.12103035601615465</v>
      </c>
      <c r="U1169">
        <f>IF(ISERROR($I$1169), 0, $I$1169)</f>
        <v>-0.12900491661019658</v>
      </c>
    </row>
    <row r="1170" spans="1:21" x14ac:dyDescent="0.25">
      <c r="A1170">
        <v>224</v>
      </c>
      <c r="B1170">
        <v>2003</v>
      </c>
      <c r="C1170" s="2">
        <v>0</v>
      </c>
      <c r="D1170" s="6">
        <v>0.28998309999999999</v>
      </c>
      <c r="E1170" s="6">
        <v>-0.14552409999999999</v>
      </c>
      <c r="F1170" s="6">
        <v>4.3287800000000001E-2</v>
      </c>
      <c r="G1170" s="6">
        <v>0.71910370000000001</v>
      </c>
      <c r="H1170" s="6">
        <v>0.6789809</v>
      </c>
      <c r="I1170">
        <f>$C$1170*LN($T$1170)+(1-$C$1170)*LN(1-$T$1170)</f>
        <v>-8.3097300314879698E-3</v>
      </c>
      <c r="Q1170">
        <f>1/(1+EXP(-(0 + SUMPRODUCT($K$2:$O$2,$D$1170:$H$1170))))</f>
        <v>8.2752996599250572E-3</v>
      </c>
      <c r="S1170">
        <f>EXP(-(0 + SUMPRODUCT($K$2:$O$2,$D$1170:$H$1170)))</f>
        <v>119.84154545396319</v>
      </c>
      <c r="T1170">
        <f>1/(1+$S$1170)</f>
        <v>8.2752996599250572E-3</v>
      </c>
      <c r="U1170">
        <f>IF(ISERROR($I$1170), 0, $I$1170)</f>
        <v>-8.3097300314879698E-3</v>
      </c>
    </row>
    <row r="1171" spans="1:21" x14ac:dyDescent="0.25">
      <c r="A1171">
        <v>225</v>
      </c>
      <c r="B1171">
        <v>1999</v>
      </c>
      <c r="C1171" s="2">
        <v>0</v>
      </c>
      <c r="D1171" s="6">
        <v>0.14914350000000001</v>
      </c>
      <c r="E1171" s="6">
        <v>2.4149400000000001E-2</v>
      </c>
      <c r="F1171" s="6">
        <v>4.6677400000000001E-2</v>
      </c>
      <c r="G1171" s="6">
        <v>0.1711772</v>
      </c>
      <c r="H1171" s="6">
        <v>1.0070479999999999</v>
      </c>
      <c r="I1171">
        <f>$C$1171*LN($T$1171)+(1-$C$1171)*LN(1-$T$1171)</f>
        <v>-2.8961811835335916E-2</v>
      </c>
      <c r="Q1171">
        <f>1/(1+EXP(-(0 + SUMPRODUCT($K$2:$O$2,$D$1171:$H$1171))))</f>
        <v>2.8546438213157943E-2</v>
      </c>
      <c r="S1171">
        <f>EXP(-(0 + SUMPRODUCT($K$2:$O$2,$D$1171:$H$1171)))</f>
        <v>34.030639988531696</v>
      </c>
      <c r="T1171">
        <f>1/(1+$S$1171)</f>
        <v>2.8546438213157943E-2</v>
      </c>
      <c r="U1171">
        <f>IF(ISERROR($I$1171), 0, $I$1171)</f>
        <v>-2.8961811835335916E-2</v>
      </c>
    </row>
    <row r="1172" spans="1:21" x14ac:dyDescent="0.25">
      <c r="A1172">
        <v>225</v>
      </c>
      <c r="B1172">
        <v>2000</v>
      </c>
      <c r="C1172" s="2">
        <v>0</v>
      </c>
      <c r="D1172" s="6">
        <v>0.140843</v>
      </c>
      <c r="E1172" s="6">
        <v>-1.8039099999999999E-2</v>
      </c>
      <c r="F1172" s="6">
        <v>4.4848199999999998E-2</v>
      </c>
      <c r="G1172" s="6">
        <v>0.17897060000000001</v>
      </c>
      <c r="H1172" s="6">
        <v>1.1056619999999999</v>
      </c>
      <c r="I1172">
        <f>$C$1172*LN($T$1172)+(1-$C$1172)*LN(1-$T$1172)</f>
        <v>-2.4094164453075599E-2</v>
      </c>
      <c r="Q1172">
        <f>1/(1+EXP(-(0 + SUMPRODUCT($K$2:$O$2,$D$1172:$H$1172))))</f>
        <v>2.3806217323795946E-2</v>
      </c>
      <c r="S1172">
        <f>EXP(-(0 + SUMPRODUCT($K$2:$O$2,$D$1172:$H$1172)))</f>
        <v>41.005833450929288</v>
      </c>
      <c r="T1172">
        <f>1/(1+$S$1172)</f>
        <v>2.3806217323795946E-2</v>
      </c>
      <c r="U1172">
        <f>IF(ISERROR($I$1172), 0, $I$1172)</f>
        <v>-2.4094164453075599E-2</v>
      </c>
    </row>
    <row r="1173" spans="1:21" x14ac:dyDescent="0.25">
      <c r="A1173">
        <v>225</v>
      </c>
      <c r="B1173">
        <v>2001</v>
      </c>
      <c r="C1173" s="2">
        <v>0</v>
      </c>
      <c r="D1173" s="6">
        <v>0.16062760000000001</v>
      </c>
      <c r="E1173" s="6">
        <v>-1.96016E-2</v>
      </c>
      <c r="F1173" s="6">
        <v>3.6512700000000002E-2</v>
      </c>
      <c r="G1173" s="6">
        <v>0.29027789999999998</v>
      </c>
      <c r="H1173" s="6">
        <v>0.98858429999999997</v>
      </c>
      <c r="I1173">
        <f>$C$1173*LN($T$1173)+(1-$C$1173)*LN(1-$T$1173)</f>
        <v>-2.2573315440286019E-2</v>
      </c>
      <c r="Q1173">
        <f>1/(1+EXP(-(0 + SUMPRODUCT($K$2:$O$2,$D$1173:$H$1173))))</f>
        <v>2.2320444441391276E-2</v>
      </c>
      <c r="S1173">
        <f>EXP(-(0 + SUMPRODUCT($K$2:$O$2,$D$1173:$H$1173)))</f>
        <v>43.801975275438025</v>
      </c>
      <c r="T1173">
        <f>1/(1+$S$1173)</f>
        <v>2.2320444441391276E-2</v>
      </c>
      <c r="U1173">
        <f>IF(ISERROR($I$1173), 0, $I$1173)</f>
        <v>-2.2573315440286019E-2</v>
      </c>
    </row>
    <row r="1174" spans="1:21" x14ac:dyDescent="0.25">
      <c r="A1174">
        <v>226</v>
      </c>
      <c r="B1174">
        <v>2004</v>
      </c>
      <c r="C1174" s="2">
        <v>0</v>
      </c>
      <c r="D1174" s="6">
        <v>0.25987270000000001</v>
      </c>
      <c r="E1174" s="6">
        <v>0.2505638</v>
      </c>
      <c r="F1174" s="6">
        <v>4.8980099999999999E-2</v>
      </c>
      <c r="G1174" s="6">
        <v>1.738982</v>
      </c>
      <c r="H1174" s="6">
        <v>0.70533319999999999</v>
      </c>
      <c r="I1174">
        <f>$C$1174*LN($T$1174)+(1-$C$1174)*LN(1-$T$1174)</f>
        <v>-8.738524986709135E-5</v>
      </c>
      <c r="Q1174">
        <f>1/(1+EXP(-(0 + SUMPRODUCT($K$2:$O$2,$D$1174:$H$1174))))</f>
        <v>8.7381431887335027E-5</v>
      </c>
      <c r="S1174">
        <f>EXP(-(0 + SUMPRODUCT($K$2:$O$2,$D$1174:$H$1174)))</f>
        <v>11443.078889544255</v>
      </c>
      <c r="T1174">
        <f>1/(1+$S$1174)</f>
        <v>8.7381431887335027E-5</v>
      </c>
      <c r="U1174">
        <f>IF(ISERROR($I$1174), 0, $I$1174)</f>
        <v>-8.738524986709135E-5</v>
      </c>
    </row>
    <row r="1175" spans="1:21" x14ac:dyDescent="0.25">
      <c r="A1175">
        <v>227</v>
      </c>
      <c r="B1175">
        <v>1998</v>
      </c>
      <c r="C1175" s="2">
        <v>0</v>
      </c>
      <c r="D1175" s="6">
        <v>0.25073679999999998</v>
      </c>
      <c r="E1175" s="6">
        <v>0.21884919999999999</v>
      </c>
      <c r="F1175" s="6">
        <v>8.1036899999999995E-2</v>
      </c>
      <c r="G1175" s="6">
        <v>0.95010240000000001</v>
      </c>
      <c r="H1175" s="6">
        <v>0.39380609999999999</v>
      </c>
      <c r="I1175">
        <f>$C$1175*LN($T$1175)+(1-$C$1175)*LN(1-$T$1175)</f>
        <v>-2.6205419244173605E-3</v>
      </c>
      <c r="Q1175">
        <f>1/(1+EXP(-(0 + SUMPRODUCT($K$2:$O$2,$D$1175:$H$1175))))</f>
        <v>2.6171113017796786E-3</v>
      </c>
      <c r="S1175">
        <f>EXP(-(0 + SUMPRODUCT($K$2:$O$2,$D$1175:$H$1175)))</f>
        <v>381.10067692573244</v>
      </c>
      <c r="T1175">
        <f>1/(1+$S$1175)</f>
        <v>2.6171113017796786E-3</v>
      </c>
      <c r="U1175">
        <f>IF(ISERROR($I$1175), 0, $I$1175)</f>
        <v>-2.6205419244173605E-3</v>
      </c>
    </row>
    <row r="1176" spans="1:21" x14ac:dyDescent="0.25">
      <c r="A1176">
        <v>228</v>
      </c>
      <c r="B1176">
        <v>1999</v>
      </c>
      <c r="C1176" s="2">
        <v>0</v>
      </c>
      <c r="D1176" s="6">
        <v>1.7285399999999999E-2</v>
      </c>
      <c r="E1176" s="6">
        <v>-0.47103469999999997</v>
      </c>
      <c r="F1176" s="6">
        <v>4.3435500000000002E-2</v>
      </c>
      <c r="G1176" s="6">
        <v>1.498699</v>
      </c>
      <c r="H1176" s="6">
        <v>0.15488859999999999</v>
      </c>
      <c r="I1176">
        <f>$C$1176*LN($T$1176)+(1-$C$1176)*LN(1-$T$1176)</f>
        <v>-1.403973529969735E-3</v>
      </c>
      <c r="Q1176">
        <f>1/(1+EXP(-(0 + SUMPRODUCT($K$2:$O$2,$D$1176:$H$1176))))</f>
        <v>1.4029884202099311E-3</v>
      </c>
      <c r="S1176">
        <f>EXP(-(0 + SUMPRODUCT($K$2:$O$2,$D$1176:$H$1176)))</f>
        <v>711.76425777653151</v>
      </c>
      <c r="T1176">
        <f>1/(1+$S$1176)</f>
        <v>1.4029884202099311E-3</v>
      </c>
      <c r="U1176">
        <f>IF(ISERROR($I$1176), 0, $I$1176)</f>
        <v>-1.403973529969735E-3</v>
      </c>
    </row>
    <row r="1177" spans="1:21" x14ac:dyDescent="0.25">
      <c r="A1177">
        <v>228</v>
      </c>
      <c r="B1177">
        <v>2000</v>
      </c>
      <c r="C1177" s="2">
        <v>0</v>
      </c>
      <c r="D1177" s="6">
        <v>2.9708700000000001E-2</v>
      </c>
      <c r="E1177" s="6">
        <v>-0.1411925</v>
      </c>
      <c r="F1177" s="6">
        <v>0.1074794</v>
      </c>
      <c r="G1177" s="6">
        <v>2.044165</v>
      </c>
      <c r="H1177" s="6">
        <v>0.35272500000000001</v>
      </c>
      <c r="I1177">
        <f>$C$1177*LN($T$1177)+(1-$C$1177)*LN(1-$T$1177)</f>
        <v>-3.1367868350755409E-5</v>
      </c>
      <c r="Q1177">
        <f>1/(1+EXP(-(0 + SUMPRODUCT($K$2:$O$2,$D$1177:$H$1177))))</f>
        <v>3.1367376384334256E-5</v>
      </c>
      <c r="S1177">
        <f>EXP(-(0 + SUMPRODUCT($K$2:$O$2,$D$1177:$H$1177)))</f>
        <v>31879.256344914713</v>
      </c>
      <c r="T1177">
        <f>1/(1+$S$1177)</f>
        <v>3.1367376384334256E-5</v>
      </c>
      <c r="U1177">
        <f>IF(ISERROR($I$1177), 0, $I$1177)</f>
        <v>-3.1367868350755409E-5</v>
      </c>
    </row>
    <row r="1178" spans="1:21" x14ac:dyDescent="0.25">
      <c r="A1178">
        <v>228</v>
      </c>
      <c r="B1178">
        <v>2001</v>
      </c>
      <c r="C1178" s="2">
        <v>0</v>
      </c>
      <c r="D1178" s="6">
        <v>1.15639E-2</v>
      </c>
      <c r="E1178" s="6">
        <v>-5.5037500000000003E-2</v>
      </c>
      <c r="F1178" s="6">
        <v>3.9044700000000002E-2</v>
      </c>
      <c r="G1178" s="6">
        <v>1.539123</v>
      </c>
      <c r="H1178" s="6">
        <v>0.14188239999999999</v>
      </c>
      <c r="I1178">
        <f>$C$1178*LN($T$1178)+(1-$C$1178)*LN(1-$T$1178)</f>
        <v>-9.259963853093427E-4</v>
      </c>
      <c r="Q1178">
        <f>1/(1+EXP(-(0 + SUMPRODUCT($K$2:$O$2,$D$1178:$H$1178))))</f>
        <v>9.2556778296144977E-4</v>
      </c>
      <c r="S1178">
        <f>EXP(-(0 + SUMPRODUCT($K$2:$O$2,$D$1178:$H$1178)))</f>
        <v>1079.4178995949887</v>
      </c>
      <c r="T1178">
        <f>1/(1+$S$1178)</f>
        <v>9.2556778296144977E-4</v>
      </c>
      <c r="U1178">
        <f>IF(ISERROR($I$1178), 0, $I$1178)</f>
        <v>-9.259963853093427E-4</v>
      </c>
    </row>
    <row r="1179" spans="1:21" x14ac:dyDescent="0.25">
      <c r="A1179">
        <v>228</v>
      </c>
      <c r="B1179">
        <v>2002</v>
      </c>
      <c r="C1179" s="2">
        <v>0</v>
      </c>
      <c r="D1179" s="6">
        <v>-2.6069999999999999E-4</v>
      </c>
      <c r="E1179" s="6">
        <v>-7.1995799999999999E-2</v>
      </c>
      <c r="F1179" s="6">
        <v>3.2391099999999999E-2</v>
      </c>
      <c r="G1179" s="6">
        <v>1.3128820000000001</v>
      </c>
      <c r="H1179" s="6">
        <v>9.4525999999999999E-2</v>
      </c>
      <c r="I1179">
        <f>$C$1179*LN($T$1179)+(1-$C$1179)*LN(1-$T$1179)</f>
        <v>-2.8229806406051797E-3</v>
      </c>
      <c r="Q1179">
        <f>1/(1+EXP(-(0 + SUMPRODUCT($K$2:$O$2,$D$1179:$H$1179))))</f>
        <v>2.8189997776039764E-3</v>
      </c>
      <c r="S1179">
        <f>EXP(-(0 + SUMPRODUCT($K$2:$O$2,$D$1179:$H$1179)))</f>
        <v>353.7357498729408</v>
      </c>
      <c r="T1179">
        <f>1/(1+$S$1179)</f>
        <v>2.8189997776039764E-3</v>
      </c>
      <c r="U1179">
        <f>IF(ISERROR($I$1179), 0, $I$1179)</f>
        <v>-2.8229806406051797E-3</v>
      </c>
    </row>
    <row r="1180" spans="1:21" x14ac:dyDescent="0.25">
      <c r="A1180">
        <v>228</v>
      </c>
      <c r="B1180">
        <v>2003</v>
      </c>
      <c r="C1180" s="2">
        <v>0</v>
      </c>
      <c r="D1180" s="6">
        <v>8.6406999999999994E-3</v>
      </c>
      <c r="E1180" s="6">
        <v>1.6154200000000001E-2</v>
      </c>
      <c r="F1180" s="6">
        <v>2.92917E-2</v>
      </c>
      <c r="G1180" s="6">
        <v>1.0499769999999999</v>
      </c>
      <c r="H1180" s="6">
        <v>8.7423799999999996E-2</v>
      </c>
      <c r="I1180">
        <f>$C$1180*LN($T$1180)+(1-$C$1180)*LN(1-$T$1180)</f>
        <v>-7.9827614412739823E-3</v>
      </c>
      <c r="Q1180">
        <f>1/(1+EXP(-(0 + SUMPRODUCT($K$2:$O$2,$D$1180:$H$1180))))</f>
        <v>7.9509838151165472E-3</v>
      </c>
      <c r="S1180">
        <f>EXP(-(0 + SUMPRODUCT($K$2:$O$2,$D$1180:$H$1180)))</f>
        <v>124.77059936894636</v>
      </c>
      <c r="T1180">
        <f>1/(1+$S$1180)</f>
        <v>7.9509838151165472E-3</v>
      </c>
      <c r="U1180">
        <f>IF(ISERROR($I$1180), 0, $I$1180)</f>
        <v>-7.9827614412739823E-3</v>
      </c>
    </row>
    <row r="1181" spans="1:21" x14ac:dyDescent="0.25">
      <c r="A1181">
        <v>228</v>
      </c>
      <c r="B1181">
        <v>2004</v>
      </c>
      <c r="C1181" s="2">
        <v>0</v>
      </c>
      <c r="D1181" s="6">
        <v>1.5336600000000001E-2</v>
      </c>
      <c r="E1181" s="6">
        <v>6.5827700000000003E-2</v>
      </c>
      <c r="F1181" s="6">
        <v>6.0305600000000001E-2</v>
      </c>
      <c r="G1181" s="6">
        <v>1.1645049999999999</v>
      </c>
      <c r="H1181" s="6">
        <v>0.1115415</v>
      </c>
      <c r="I1181">
        <f>$C$1181*LN($T$1181)+(1-$C$1181)*LN(1-$T$1181)</f>
        <v>-2.9595399937056292E-3</v>
      </c>
      <c r="Q1181">
        <f>1/(1+EXP(-(0 + SUMPRODUCT($K$2:$O$2,$D$1181:$H$1181))))</f>
        <v>2.9551648723981725E-3</v>
      </c>
      <c r="S1181">
        <f>EXP(-(0 + SUMPRODUCT($K$2:$O$2,$D$1181:$H$1181)))</f>
        <v>337.39059517125384</v>
      </c>
      <c r="T1181">
        <f>1/(1+$S$1181)</f>
        <v>2.9551648723981725E-3</v>
      </c>
      <c r="U1181">
        <f>IF(ISERROR($I$1181), 0, $I$1181)</f>
        <v>-2.9595399937056292E-3</v>
      </c>
    </row>
    <row r="1182" spans="1:21" x14ac:dyDescent="0.25">
      <c r="A1182">
        <v>229</v>
      </c>
      <c r="B1182">
        <v>1999</v>
      </c>
      <c r="C1182" s="2">
        <v>0</v>
      </c>
      <c r="D1182" s="6">
        <v>-0.1052575</v>
      </c>
      <c r="E1182" s="6">
        <v>0.1126226</v>
      </c>
      <c r="F1182" s="6">
        <v>5.06828E-2</v>
      </c>
      <c r="G1182" s="6">
        <v>1.741544</v>
      </c>
      <c r="H1182" s="6">
        <v>0.16118650000000001</v>
      </c>
      <c r="I1182">
        <f>$C$1182*LN($T$1182)+(1-$C$1182)*LN(1-$T$1182)</f>
        <v>-2.8287955470720355E-4</v>
      </c>
      <c r="Q1182">
        <f>1/(1+EXP(-(0 + SUMPRODUCT($K$2:$O$2,$D$1182:$H$1182))))</f>
        <v>2.828395480584085E-4</v>
      </c>
      <c r="S1182">
        <f>EXP(-(0 + SUMPRODUCT($K$2:$O$2,$D$1182:$H$1182)))</f>
        <v>3534.5734615779138</v>
      </c>
      <c r="T1182">
        <f>1/(1+$S$1182)</f>
        <v>2.828395480584085E-4</v>
      </c>
      <c r="U1182">
        <f>IF(ISERROR($I$1182), 0, $I$1182)</f>
        <v>-2.8287955470720355E-4</v>
      </c>
    </row>
    <row r="1183" spans="1:21" x14ac:dyDescent="0.25">
      <c r="A1183">
        <v>230</v>
      </c>
      <c r="B1183">
        <v>1999</v>
      </c>
      <c r="C1183" s="2">
        <v>0</v>
      </c>
      <c r="D1183" s="6">
        <v>3.7511599999999999E-2</v>
      </c>
      <c r="E1183" s="6">
        <v>0.64537109999999998</v>
      </c>
      <c r="F1183" s="6">
        <v>9.3454999999999996E-2</v>
      </c>
      <c r="G1183" s="6">
        <v>5.2254889999999996</v>
      </c>
      <c r="H1183" s="6">
        <v>0.18857199999999999</v>
      </c>
      <c r="I1183">
        <f>$C$1183*LN($T$1183)+(1-$C$1183)*LN(1-$T$1183)</f>
        <v>-8.3675288923449582E-11</v>
      </c>
      <c r="Q1183">
        <f>1/(1+EXP(-(0 + SUMPRODUCT($K$2:$O$2,$D$1183:$H$1183))))</f>
        <v>8.3675276743678451E-11</v>
      </c>
      <c r="S1183">
        <f>EXP(-(0 + SUMPRODUCT($K$2:$O$2,$D$1183:$H$1183)))</f>
        <v>11950961369.146273</v>
      </c>
      <c r="T1183">
        <f>1/(1+$S$1183)</f>
        <v>8.3675276743678451E-11</v>
      </c>
      <c r="U1183">
        <f>IF(ISERROR($I$1183), 0, $I$1183)</f>
        <v>-8.3675288923449582E-11</v>
      </c>
    </row>
    <row r="1184" spans="1:21" x14ac:dyDescent="0.25">
      <c r="A1184">
        <v>230</v>
      </c>
      <c r="B1184">
        <v>2000</v>
      </c>
      <c r="C1184" s="2">
        <v>0</v>
      </c>
      <c r="D1184" s="6">
        <v>4.92726E-2</v>
      </c>
      <c r="E1184" s="6">
        <v>0.56679710000000005</v>
      </c>
      <c r="F1184" s="6">
        <v>7.8808799999999998E-2</v>
      </c>
      <c r="G1184" s="6">
        <v>2.1404830000000001</v>
      </c>
      <c r="H1184" s="6">
        <v>0.18836230000000001</v>
      </c>
      <c r="I1184">
        <f>$C$1184*LN($T$1184)+(1-$C$1184)*LN(1-$T$1184)</f>
        <v>-2.5701260555326274E-5</v>
      </c>
      <c r="Q1184">
        <f>1/(1+EXP(-(0 + SUMPRODUCT($K$2:$O$2,$D$1184:$H$1184))))</f>
        <v>2.5700930280791712E-5</v>
      </c>
      <c r="S1184">
        <f>EXP(-(0 + SUMPRODUCT($K$2:$O$2,$D$1184:$H$1184)))</f>
        <v>38908.097416889112</v>
      </c>
      <c r="T1184">
        <f>1/(1+$S$1184)</f>
        <v>2.5700930280791712E-5</v>
      </c>
      <c r="U1184">
        <f>IF(ISERROR($I$1184), 0, $I$1184)</f>
        <v>-2.5701260555326274E-5</v>
      </c>
    </row>
    <row r="1185" spans="1:21" x14ac:dyDescent="0.25">
      <c r="A1185">
        <v>230</v>
      </c>
      <c r="B1185">
        <v>2001</v>
      </c>
      <c r="C1185" s="2">
        <v>0</v>
      </c>
      <c r="D1185" s="6">
        <v>4.0454900000000002E-2</v>
      </c>
      <c r="E1185" s="6">
        <v>0.59443710000000005</v>
      </c>
      <c r="F1185" s="6">
        <v>5.5545799999999999E-2</v>
      </c>
      <c r="G1185" s="6">
        <v>2.4480719999999998</v>
      </c>
      <c r="H1185" s="6">
        <v>0.15302009999999999</v>
      </c>
      <c r="I1185">
        <f>$C$1185*LN($T$1185)+(1-$C$1185)*LN(1-$T$1185)</f>
        <v>-1.1016859799127038E-5</v>
      </c>
      <c r="Q1185">
        <f>1/(1+EXP(-(0 + SUMPRODUCT($K$2:$O$2,$D$1185:$H$1185))))</f>
        <v>1.101679911370378E-5</v>
      </c>
      <c r="S1185">
        <f>EXP(-(0 + SUMPRODUCT($K$2:$O$2,$D$1185:$H$1185)))</f>
        <v>90769.466964047795</v>
      </c>
      <c r="T1185">
        <f>1/(1+$S$1185)</f>
        <v>1.101679911370378E-5</v>
      </c>
      <c r="U1185">
        <f>IF(ISERROR($I$1185), 0, $I$1185)</f>
        <v>-1.1016859799127038E-5</v>
      </c>
    </row>
    <row r="1186" spans="1:21" x14ac:dyDescent="0.25">
      <c r="A1186">
        <v>230</v>
      </c>
      <c r="B1186">
        <v>2002</v>
      </c>
      <c r="C1186" s="2">
        <v>0</v>
      </c>
      <c r="D1186" s="6">
        <v>3.74957E-2</v>
      </c>
      <c r="E1186" s="6">
        <v>0.64534360000000002</v>
      </c>
      <c r="F1186" s="6">
        <v>7.4436299999999997E-2</v>
      </c>
      <c r="G1186" s="6">
        <v>2.850533</v>
      </c>
      <c r="H1186" s="6">
        <v>0.1507975</v>
      </c>
      <c r="I1186">
        <f>$C$1186*LN($T$1186)+(1-$C$1186)*LN(1-$T$1186)</f>
        <v>-1.6142291566972144E-6</v>
      </c>
      <c r="Q1186">
        <f>1/(1+EXP(-(0 + SUMPRODUCT($K$2:$O$2,$D$1186:$H$1186))))</f>
        <v>1.6142278538312839E-6</v>
      </c>
      <c r="S1186">
        <f>EXP(-(0 + SUMPRODUCT($K$2:$O$2,$D$1186:$H$1186)))</f>
        <v>619490.23082379799</v>
      </c>
      <c r="T1186">
        <f>1/(1+$S$1186)</f>
        <v>1.6142278538312839E-6</v>
      </c>
      <c r="U1186">
        <f>IF(ISERROR($I$1186), 0, $I$1186)</f>
        <v>-1.6142291566972144E-6</v>
      </c>
    </row>
    <row r="1187" spans="1:21" x14ac:dyDescent="0.25">
      <c r="A1187">
        <v>230</v>
      </c>
      <c r="B1187">
        <v>2003</v>
      </c>
      <c r="C1187" s="2">
        <v>0</v>
      </c>
      <c r="D1187" s="6">
        <v>4.3627899999999997E-2</v>
      </c>
      <c r="E1187" s="6">
        <v>0.68679140000000005</v>
      </c>
      <c r="F1187" s="6">
        <v>6.5791699999999995E-2</v>
      </c>
      <c r="G1187" s="6">
        <v>3.8872819999999999</v>
      </c>
      <c r="H1187" s="6">
        <v>0.14189189999999999</v>
      </c>
      <c r="I1187">
        <f>$C$1187*LN($T$1187)+(1-$C$1187)*LN(1-$T$1187)</f>
        <v>-2.8337549708597562E-8</v>
      </c>
      <c r="Q1187">
        <f>1/(1+EXP(-(0 + SUMPRODUCT($K$2:$O$2,$D$1187:$H$1187))))</f>
        <v>2.8337549334970945E-8</v>
      </c>
      <c r="S1187">
        <f>EXP(-(0 + SUMPRODUCT($K$2:$O$2,$D$1187:$H$1187)))</f>
        <v>35288865.661659941</v>
      </c>
      <c r="T1187">
        <f>1/(1+$S$1187)</f>
        <v>2.8337549334970945E-8</v>
      </c>
      <c r="U1187">
        <f>IF(ISERROR($I$1187), 0, $I$1187)</f>
        <v>-2.8337549708597562E-8</v>
      </c>
    </row>
    <row r="1188" spans="1:21" x14ac:dyDescent="0.25">
      <c r="A1188">
        <v>230</v>
      </c>
      <c r="B1188">
        <v>2004</v>
      </c>
      <c r="C1188" s="2">
        <v>0</v>
      </c>
      <c r="D1188" s="6">
        <v>4.8661700000000002E-2</v>
      </c>
      <c r="E1188" s="6">
        <v>0.74567349999999999</v>
      </c>
      <c r="F1188" s="6">
        <v>7.1960499999999997E-2</v>
      </c>
      <c r="G1188" s="6">
        <v>2.916207</v>
      </c>
      <c r="H1188" s="6">
        <v>0.17167460000000001</v>
      </c>
      <c r="I1188">
        <f>$C$1188*LN($T$1188)+(1-$C$1188)*LN(1-$T$1188)</f>
        <v>-1.133728930031758E-6</v>
      </c>
      <c r="Q1188">
        <f>1/(1+EXP(-(0 + SUMPRODUCT($K$2:$O$2,$D$1188:$H$1188))))</f>
        <v>1.1337282873163912E-6</v>
      </c>
      <c r="S1188">
        <f>EXP(-(0 + SUMPRODUCT($K$2:$O$2,$D$1188:$H$1188)))</f>
        <v>882044.55817078997</v>
      </c>
      <c r="T1188">
        <f>1/(1+$S$1188)</f>
        <v>1.1337282873163912E-6</v>
      </c>
      <c r="U1188">
        <f>IF(ISERROR($I$1188), 0, $I$1188)</f>
        <v>-1.133728930031758E-6</v>
      </c>
    </row>
    <row r="1189" spans="1:21" x14ac:dyDescent="0.25">
      <c r="A1189">
        <v>231</v>
      </c>
      <c r="B1189">
        <v>1999</v>
      </c>
      <c r="C1189" s="2">
        <v>0</v>
      </c>
      <c r="D1189" s="6">
        <v>0.1331135</v>
      </c>
      <c r="E1189" s="6">
        <v>0.82356320000000005</v>
      </c>
      <c r="F1189" s="6">
        <v>0.15677430000000001</v>
      </c>
      <c r="G1189" s="6">
        <v>12.89359</v>
      </c>
      <c r="H1189" s="6">
        <v>0.77723260000000005</v>
      </c>
      <c r="I1189">
        <f>$C$1189*LN($T$1189)+(1-$C$1189)*LN(1-$T$1189)</f>
        <v>0</v>
      </c>
      <c r="Q1189">
        <f>1/(1+EXP(-(0 + SUMPRODUCT($K$2:$O$2,$D$1189:$H$1189))))</f>
        <v>3.7997091902946294E-25</v>
      </c>
      <c r="S1189">
        <f>EXP(-(0 + SUMPRODUCT($K$2:$O$2,$D$1189:$H$1189)))</f>
        <v>2.6317803545446067E+24</v>
      </c>
      <c r="T1189">
        <f>1/(1+$S$1189)</f>
        <v>3.7997091902946294E-25</v>
      </c>
      <c r="U1189">
        <f>IF(ISERROR($I$1189), 0, $I$1189)</f>
        <v>0</v>
      </c>
    </row>
    <row r="1190" spans="1:21" x14ac:dyDescent="0.25">
      <c r="A1190">
        <v>231</v>
      </c>
      <c r="B1190">
        <v>2000</v>
      </c>
      <c r="C1190" s="2">
        <v>0</v>
      </c>
      <c r="D1190" s="6">
        <v>8.1826999999999993E-3</v>
      </c>
      <c r="E1190" s="6">
        <v>0.74877419999999995</v>
      </c>
      <c r="F1190" s="6">
        <v>8.1694699999999995E-2</v>
      </c>
      <c r="G1190" s="6">
        <v>6.8036409999999998</v>
      </c>
      <c r="H1190" s="6">
        <v>0.66422000000000003</v>
      </c>
      <c r="I1190">
        <f>$C$1190*LN($T$1190)+(1-$C$1190)*LN(1-$T$1190)</f>
        <v>-5.7731597280509806E-14</v>
      </c>
      <c r="Q1190">
        <f>1/(1+EXP(-(0 + SUMPRODUCT($K$2:$O$2,$D$1190:$H$1190))))</f>
        <v>5.769916638774771E-14</v>
      </c>
      <c r="S1190">
        <f>EXP(-(0 + SUMPRODUCT($K$2:$O$2,$D$1190:$H$1190)))</f>
        <v>17331272921341.373</v>
      </c>
      <c r="T1190">
        <f>1/(1+$S$1190)</f>
        <v>5.769916638774771E-14</v>
      </c>
      <c r="U1190">
        <f>IF(ISERROR($I$1190), 0, $I$1190)</f>
        <v>-5.7731597280509806E-14</v>
      </c>
    </row>
    <row r="1191" spans="1:21" x14ac:dyDescent="0.25">
      <c r="A1191">
        <v>231</v>
      </c>
      <c r="B1191">
        <v>2001</v>
      </c>
      <c r="C1191" s="2">
        <v>0</v>
      </c>
      <c r="D1191" s="6">
        <v>0.159413</v>
      </c>
      <c r="E1191" s="6">
        <v>0.66484739999999998</v>
      </c>
      <c r="F1191" s="6">
        <v>3.0783999999999999E-2</v>
      </c>
      <c r="G1191" s="6">
        <v>2.6943860000000002</v>
      </c>
      <c r="H1191" s="6">
        <v>0.56856859999999998</v>
      </c>
      <c r="I1191">
        <f>$C$1191*LN($T$1191)+(1-$C$1191)*LN(1-$T$1191)</f>
        <v>-2.3033238591910045E-6</v>
      </c>
      <c r="Q1191">
        <f>1/(1+EXP(-(0 + SUMPRODUCT($K$2:$O$2,$D$1191:$H$1191))))</f>
        <v>2.3033212065289091E-6</v>
      </c>
      <c r="S1191">
        <f>EXP(-(0 + SUMPRODUCT($K$2:$O$2,$D$1191:$H$1191)))</f>
        <v>434154.68665170844</v>
      </c>
      <c r="T1191">
        <f>1/(1+$S$1191)</f>
        <v>2.3033212065289091E-6</v>
      </c>
      <c r="U1191">
        <f>IF(ISERROR($I$1191), 0, $I$1191)</f>
        <v>-2.3033238591910045E-6</v>
      </c>
    </row>
    <row r="1192" spans="1:21" x14ac:dyDescent="0.25">
      <c r="A1192">
        <v>231</v>
      </c>
      <c r="B1192">
        <v>2002</v>
      </c>
      <c r="C1192" s="2">
        <v>0</v>
      </c>
      <c r="D1192" s="6">
        <v>0.33142779999999999</v>
      </c>
      <c r="E1192" s="6">
        <v>0.56211359999999999</v>
      </c>
      <c r="F1192" s="6">
        <v>7.9987799999999998E-2</v>
      </c>
      <c r="G1192" s="6">
        <v>2.0988820000000001</v>
      </c>
      <c r="H1192" s="6">
        <v>0.49551840000000003</v>
      </c>
      <c r="I1192">
        <f>$C$1192*LN($T$1192)+(1-$C$1192)*LN(1-$T$1192)</f>
        <v>-1.6447100015247847E-5</v>
      </c>
      <c r="Q1192">
        <f>1/(1+EXP(-(0 + SUMPRODUCT($K$2:$O$2,$D$1192:$H$1192))))</f>
        <v>1.6446964762434263E-5</v>
      </c>
      <c r="S1192">
        <f>EXP(-(0 + SUMPRODUCT($K$2:$O$2,$D$1192:$H$1192)))</f>
        <v>60800.492217217659</v>
      </c>
      <c r="T1192">
        <f>1/(1+$S$1192)</f>
        <v>1.6446964762434263E-5</v>
      </c>
      <c r="U1192">
        <f>IF(ISERROR($I$1192), 0, $I$1192)</f>
        <v>-1.6447100015247847E-5</v>
      </c>
    </row>
    <row r="1193" spans="1:21" x14ac:dyDescent="0.25">
      <c r="A1193">
        <v>231</v>
      </c>
      <c r="B1193">
        <v>2003</v>
      </c>
      <c r="C1193" s="2">
        <v>0</v>
      </c>
      <c r="D1193" s="6">
        <v>0.45235009999999998</v>
      </c>
      <c r="E1193" s="6">
        <v>0.64053139999999997</v>
      </c>
      <c r="F1193" s="6">
        <v>9.0697899999999998E-2</v>
      </c>
      <c r="G1193" s="6">
        <v>3.0224169999999999</v>
      </c>
      <c r="H1193" s="6">
        <v>0.50805690000000003</v>
      </c>
      <c r="I1193">
        <f>$C$1193*LN($T$1193)+(1-$C$1193)*LN(1-$T$1193)</f>
        <v>-3.2771184229221776E-7</v>
      </c>
      <c r="Q1193">
        <f>1/(1+EXP(-(0 + SUMPRODUCT($K$2:$O$2,$D$1193:$H$1193))))</f>
        <v>3.2771178856438784E-7</v>
      </c>
      <c r="S1193">
        <f>EXP(-(0 + SUMPRODUCT($K$2:$O$2,$D$1193:$H$1193)))</f>
        <v>3051460.787141426</v>
      </c>
      <c r="T1193">
        <f>1/(1+$S$1193)</f>
        <v>3.2771178856438784E-7</v>
      </c>
      <c r="U1193">
        <f>IF(ISERROR($I$1193), 0, $I$1193)</f>
        <v>-3.2771184229221776E-7</v>
      </c>
    </row>
    <row r="1194" spans="1:21" x14ac:dyDescent="0.25">
      <c r="A1194">
        <v>231</v>
      </c>
      <c r="B1194">
        <v>2004</v>
      </c>
      <c r="C1194" s="2">
        <v>0</v>
      </c>
      <c r="D1194" s="6">
        <v>0.42739470000000002</v>
      </c>
      <c r="E1194" s="6">
        <v>0.7380757</v>
      </c>
      <c r="F1194" s="6">
        <v>8.6992299999999995E-2</v>
      </c>
      <c r="G1194" s="6">
        <v>3.7936550000000002</v>
      </c>
      <c r="H1194" s="6">
        <v>0.52355799999999997</v>
      </c>
      <c r="I1194">
        <f>$C$1194*LN($T$1194)+(1-$C$1194)*LN(1-$T$1194)</f>
        <v>-1.3951272789977284E-8</v>
      </c>
      <c r="Q1194">
        <f>1/(1+EXP(-(0 + SUMPRODUCT($K$2:$O$2,$D$1194:$H$1194))))</f>
        <v>1.3951272730694412E-8</v>
      </c>
      <c r="S1194">
        <f>EXP(-(0 + SUMPRODUCT($K$2:$O$2,$D$1194:$H$1194)))</f>
        <v>71678047.254327685</v>
      </c>
      <c r="T1194">
        <f>1/(1+$S$1194)</f>
        <v>1.3951272730694412E-8</v>
      </c>
      <c r="U1194">
        <f>IF(ISERROR($I$1194), 0, $I$1194)</f>
        <v>-1.3951272789977284E-8</v>
      </c>
    </row>
    <row r="1195" spans="1:21" x14ac:dyDescent="0.25">
      <c r="A1195">
        <v>232</v>
      </c>
      <c r="B1195">
        <v>1999</v>
      </c>
      <c r="C1195" s="2">
        <v>0</v>
      </c>
      <c r="D1195" s="6">
        <v>2.03857E-2</v>
      </c>
      <c r="E1195" s="6">
        <v>8.1238099999999994E-2</v>
      </c>
      <c r="F1195" s="6">
        <v>3.9634299999999997E-2</v>
      </c>
      <c r="G1195" s="6">
        <v>0.42531350000000001</v>
      </c>
      <c r="H1195" s="6">
        <v>0.24467559999999999</v>
      </c>
      <c r="I1195">
        <f>$C$1195*LN($T$1195)+(1-$C$1195)*LN(1-$T$1195)</f>
        <v>-5.5401245705683146E-2</v>
      </c>
      <c r="Q1195">
        <f>1/(1+EXP(-(0 + SUMPRODUCT($K$2:$O$2,$D$1195:$H$1195))))</f>
        <v>5.3894548966651801E-2</v>
      </c>
      <c r="S1195">
        <f>EXP(-(0 + SUMPRODUCT($K$2:$O$2,$D$1195:$H$1195)))</f>
        <v>17.554752181315546</v>
      </c>
      <c r="T1195">
        <f>1/(1+$S$1195)</f>
        <v>5.3894548966651801E-2</v>
      </c>
      <c r="U1195">
        <f>IF(ISERROR($I$1195), 0, $I$1195)</f>
        <v>-5.5401245705683146E-2</v>
      </c>
    </row>
    <row r="1196" spans="1:21" x14ac:dyDescent="0.25">
      <c r="A1196">
        <v>232</v>
      </c>
      <c r="B1196">
        <v>2000</v>
      </c>
      <c r="C1196" s="2">
        <v>0</v>
      </c>
      <c r="D1196" s="6">
        <v>4.6830799999999999E-2</v>
      </c>
      <c r="E1196" s="6">
        <v>0.18611069999999999</v>
      </c>
      <c r="F1196" s="6">
        <v>5.2357800000000003E-2</v>
      </c>
      <c r="G1196" s="6">
        <v>0.33026450000000002</v>
      </c>
      <c r="H1196" s="6">
        <v>0.2294592</v>
      </c>
      <c r="I1196">
        <f>$C$1196*LN($T$1196)+(1-$C$1196)*LN(1-$T$1196)</f>
        <v>-6.4157127285868851E-2</v>
      </c>
      <c r="Q1196">
        <f>1/(1+EXP(-(0 + SUMPRODUCT($K$2:$O$2,$D$1196:$H$1196))))</f>
        <v>6.2142375070389395E-2</v>
      </c>
      <c r="S1196">
        <f>EXP(-(0 + SUMPRODUCT($K$2:$O$2,$D$1196:$H$1196)))</f>
        <v>15.092078857096922</v>
      </c>
      <c r="T1196">
        <f>1/(1+$S$1196)</f>
        <v>6.2142375070389395E-2</v>
      </c>
      <c r="U1196">
        <f>IF(ISERROR($I$1196), 0, $I$1196)</f>
        <v>-6.4157127285868851E-2</v>
      </c>
    </row>
    <row r="1197" spans="1:21" x14ac:dyDescent="0.25">
      <c r="A1197">
        <v>232</v>
      </c>
      <c r="B1197">
        <v>2001</v>
      </c>
      <c r="C1197" s="2">
        <v>0</v>
      </c>
      <c r="D1197" s="6">
        <v>1.35128E-2</v>
      </c>
      <c r="E1197" s="6">
        <v>0.23279140000000001</v>
      </c>
      <c r="F1197" s="6">
        <v>6.8621100000000004E-2</v>
      </c>
      <c r="G1197" s="6">
        <v>0.51149699999999998</v>
      </c>
      <c r="H1197" s="6">
        <v>0.26799099999999998</v>
      </c>
      <c r="I1197">
        <f>$C$1197*LN($T$1197)+(1-$C$1197)*LN(1-$T$1197)</f>
        <v>-2.2050964335169749E-2</v>
      </c>
      <c r="Q1197">
        <f>1/(1+EXP(-(0 + SUMPRODUCT($K$2:$O$2,$D$1197:$H$1197))))</f>
        <v>2.1809619041604535E-2</v>
      </c>
      <c r="S1197">
        <f>EXP(-(0 + SUMPRODUCT($K$2:$O$2,$D$1197:$H$1197)))</f>
        <v>44.851328172783617</v>
      </c>
      <c r="T1197">
        <f>1/(1+$S$1197)</f>
        <v>2.1809619041604535E-2</v>
      </c>
      <c r="U1197">
        <f>IF(ISERROR($I$1197), 0, $I$1197)</f>
        <v>-2.2050964335169749E-2</v>
      </c>
    </row>
    <row r="1198" spans="1:21" x14ac:dyDescent="0.25">
      <c r="A1198">
        <v>232</v>
      </c>
      <c r="B1198">
        <v>2002</v>
      </c>
      <c r="C1198" s="2">
        <v>0</v>
      </c>
      <c r="D1198" s="6">
        <v>4.8947600000000001E-2</v>
      </c>
      <c r="E1198" s="6">
        <v>0.23914270000000001</v>
      </c>
      <c r="F1198" s="6">
        <v>4.8816499999999999E-2</v>
      </c>
      <c r="G1198" s="6">
        <v>0.30671530000000002</v>
      </c>
      <c r="H1198" s="6">
        <v>0.2130058</v>
      </c>
      <c r="I1198">
        <f>$C$1198*LN($T$1198)+(1-$C$1198)*LN(1-$T$1198)</f>
        <v>-7.3269470438781056E-2</v>
      </c>
      <c r="Q1198">
        <f>1/(1+EXP(-(0 + SUMPRODUCT($K$2:$O$2,$D$1198:$H$1198))))</f>
        <v>7.064963616963213E-2</v>
      </c>
      <c r="S1198">
        <f>EXP(-(0 + SUMPRODUCT($K$2:$O$2,$D$1198:$H$1198)))</f>
        <v>13.154354561698897</v>
      </c>
      <c r="T1198">
        <f>1/(1+$S$1198)</f>
        <v>7.064963616963213E-2</v>
      </c>
      <c r="U1198">
        <f>IF(ISERROR($I$1198), 0, $I$1198)</f>
        <v>-7.3269470438781056E-2</v>
      </c>
    </row>
    <row r="1199" spans="1:21" x14ac:dyDescent="0.25">
      <c r="A1199">
        <v>232</v>
      </c>
      <c r="B1199">
        <v>2003</v>
      </c>
      <c r="C1199" s="2">
        <v>0</v>
      </c>
      <c r="D1199" s="6">
        <v>5.9157300000000003E-2</v>
      </c>
      <c r="E1199" s="6">
        <v>0.23273769999999999</v>
      </c>
      <c r="F1199" s="6">
        <v>3.2747400000000003E-2</v>
      </c>
      <c r="G1199" s="6">
        <v>0.34379939999999998</v>
      </c>
      <c r="H1199" s="6">
        <v>7.0168999999999995E-2</v>
      </c>
      <c r="I1199">
        <f>$C$1199*LN($T$1199)+(1-$C$1199)*LN(1-$T$1199)</f>
        <v>-0.10740436557838058</v>
      </c>
      <c r="Q1199">
        <f>1/(1+EXP(-(0 + SUMPRODUCT($K$2:$O$2,$D$1199:$H$1199))))</f>
        <v>0.10183758641339374</v>
      </c>
      <c r="S1199">
        <f>EXP(-(0 + SUMPRODUCT($K$2:$O$2,$D$1199:$H$1199)))</f>
        <v>8.8195571519208684</v>
      </c>
      <c r="T1199">
        <f>1/(1+$S$1199)</f>
        <v>0.10183758641339374</v>
      </c>
      <c r="U1199">
        <f>IF(ISERROR($I$1199), 0, $I$1199)</f>
        <v>-0.10740436557838058</v>
      </c>
    </row>
    <row r="1200" spans="1:21" x14ac:dyDescent="0.25">
      <c r="A1200">
        <v>232</v>
      </c>
      <c r="B1200">
        <v>2004</v>
      </c>
      <c r="C1200" s="2">
        <v>0</v>
      </c>
      <c r="D1200" s="6">
        <v>0.12502840000000001</v>
      </c>
      <c r="E1200" s="6">
        <v>-3.8384999999999999E-3</v>
      </c>
      <c r="F1200" s="6">
        <v>3.92693E-2</v>
      </c>
      <c r="G1200" s="6">
        <v>0.68813040000000003</v>
      </c>
      <c r="H1200" s="6">
        <v>0.13332939999999999</v>
      </c>
      <c r="I1200">
        <f>$C$1200*LN($T$1200)+(1-$C$1200)*LN(1-$T$1200)</f>
        <v>-2.7622082673971978E-2</v>
      </c>
      <c r="Q1200">
        <f>1/(1+EXP(-(0 + SUMPRODUCT($K$2:$O$2,$D$1200:$H$1200))))</f>
        <v>2.7244081339577429E-2</v>
      </c>
      <c r="S1200">
        <f>EXP(-(0 + SUMPRODUCT($K$2:$O$2,$D$1200:$H$1200)))</f>
        <v>35.705220026901834</v>
      </c>
      <c r="T1200">
        <f>1/(1+$S$1200)</f>
        <v>2.7244081339577429E-2</v>
      </c>
      <c r="U1200">
        <f>IF(ISERROR($I$1200), 0, $I$1200)</f>
        <v>-2.7622082673971978E-2</v>
      </c>
    </row>
    <row r="1201" spans="1:21" x14ac:dyDescent="0.25">
      <c r="A1201">
        <v>233</v>
      </c>
      <c r="B1201">
        <v>1999</v>
      </c>
      <c r="C1201" s="2">
        <v>0</v>
      </c>
      <c r="D1201" s="6">
        <v>0.1631078</v>
      </c>
      <c r="E1201" s="6">
        <v>-0.26179229999999998</v>
      </c>
      <c r="F1201" s="6">
        <v>1.1643199999999999E-2</v>
      </c>
      <c r="G1201" s="6">
        <v>27.20945</v>
      </c>
      <c r="H1201" s="6">
        <v>8.7439000000000003E-2</v>
      </c>
      <c r="I1201">
        <f>$C$1201*LN($T$1201)+(1-$C$1201)*LN(1-$T$1201)</f>
        <v>0</v>
      </c>
      <c r="Q1201">
        <f>1/(1+EXP(-(0 + SUMPRODUCT($K$2:$O$2,$D$1201:$H$1201))))</f>
        <v>4.1982970426811134E-48</v>
      </c>
      <c r="S1201">
        <f>EXP(-(0 + SUMPRODUCT($K$2:$O$2,$D$1201:$H$1201)))</f>
        <v>2.3819181678516504E+47</v>
      </c>
      <c r="T1201">
        <f>1/(1+$S$1201)</f>
        <v>4.1982970426811134E-48</v>
      </c>
      <c r="U1201">
        <f>IF(ISERROR($I$1201), 0, $I$1201)</f>
        <v>0</v>
      </c>
    </row>
    <row r="1202" spans="1:21" x14ac:dyDescent="0.25">
      <c r="A1202">
        <v>233</v>
      </c>
      <c r="B1202">
        <v>2000</v>
      </c>
      <c r="C1202" s="2">
        <v>0</v>
      </c>
      <c r="D1202" s="6">
        <v>0.22156090000000001</v>
      </c>
      <c r="E1202" s="6">
        <v>-0.11395230000000001</v>
      </c>
      <c r="F1202" s="6">
        <v>4.2148900000000003E-2</v>
      </c>
      <c r="G1202" s="6">
        <v>41.262949999999996</v>
      </c>
      <c r="H1202" s="6">
        <v>9.8510200000000006E-2</v>
      </c>
      <c r="I1202">
        <f>$C$1202*LN($T$1202)+(1-$C$1202)*LN(1-$T$1202)</f>
        <v>0</v>
      </c>
      <c r="Q1202">
        <f>1/(1+EXP(-(0 + SUMPRODUCT($K$2:$O$2,$D$1202:$H$1202))))</f>
        <v>8.4851058400112979E-73</v>
      </c>
      <c r="S1202">
        <f>EXP(-(0 + SUMPRODUCT($K$2:$O$2,$D$1202:$H$1202)))</f>
        <v>1.1785356822357192E+72</v>
      </c>
      <c r="T1202">
        <f>1/(1+$S$1202)</f>
        <v>8.4851058400112979E-73</v>
      </c>
      <c r="U1202">
        <f>IF(ISERROR($I$1202), 0, $I$1202)</f>
        <v>0</v>
      </c>
    </row>
    <row r="1203" spans="1:21" x14ac:dyDescent="0.25">
      <c r="A1203">
        <v>233</v>
      </c>
      <c r="B1203">
        <v>2001</v>
      </c>
      <c r="C1203" s="2">
        <v>0</v>
      </c>
      <c r="D1203" s="6">
        <v>0.25756220000000002</v>
      </c>
      <c r="E1203" s="6">
        <v>-9.5935800000000002E-2</v>
      </c>
      <c r="F1203" s="6">
        <v>5.8187500000000003E-2</v>
      </c>
      <c r="G1203" s="6">
        <v>23.578600000000002</v>
      </c>
      <c r="H1203" s="6">
        <v>0.1070181</v>
      </c>
      <c r="I1203">
        <f>$C$1203*LN($T$1203)+(1-$C$1203)*LN(1-$T$1203)</f>
        <v>0</v>
      </c>
      <c r="Q1203">
        <f>1/(1+EXP(-(0 + SUMPRODUCT($K$2:$O$2,$D$1203:$H$1203))))</f>
        <v>3.8152655763180397E-42</v>
      </c>
      <c r="S1203">
        <f>EXP(-(0 + SUMPRODUCT($K$2:$O$2,$D$1203:$H$1203)))</f>
        <v>2.6210495180392133E+41</v>
      </c>
      <c r="T1203">
        <f>1/(1+$S$1203)</f>
        <v>3.8152655763180397E-42</v>
      </c>
      <c r="U1203">
        <f>IF(ISERROR($I$1203), 0, $I$1203)</f>
        <v>0</v>
      </c>
    </row>
    <row r="1204" spans="1:21" x14ac:dyDescent="0.25">
      <c r="A1204">
        <v>234</v>
      </c>
      <c r="B1204">
        <v>1999</v>
      </c>
      <c r="C1204" s="2">
        <v>0</v>
      </c>
      <c r="D1204" s="6">
        <v>0.25613910000000001</v>
      </c>
      <c r="E1204" s="6">
        <v>0.2204382</v>
      </c>
      <c r="F1204" s="6">
        <v>4.2022200000000003E-2</v>
      </c>
      <c r="G1204" s="6">
        <v>0.25613419999999998</v>
      </c>
      <c r="H1204" s="6">
        <v>0.32284299999999999</v>
      </c>
      <c r="I1204">
        <f>$C$1204*LN($T$1204)+(1-$C$1204)*LN(1-$T$1204)</f>
        <v>-8.273447228549459E-2</v>
      </c>
      <c r="Q1204">
        <f>1/(1+EXP(-(0 + SUMPRODUCT($K$2:$O$2,$D$1204:$H$1204))))</f>
        <v>7.9404441595675987E-2</v>
      </c>
      <c r="S1204">
        <f>EXP(-(0 + SUMPRODUCT($K$2:$O$2,$D$1204:$H$1204)))</f>
        <v>11.593753950087038</v>
      </c>
      <c r="T1204">
        <f>1/(1+$S$1204)</f>
        <v>7.9404441595675987E-2</v>
      </c>
      <c r="U1204">
        <f>IF(ISERROR($I$1204), 0, $I$1204)</f>
        <v>-8.273447228549459E-2</v>
      </c>
    </row>
    <row r="1205" spans="1:21" x14ac:dyDescent="0.25">
      <c r="A1205">
        <v>234</v>
      </c>
      <c r="B1205">
        <v>2000</v>
      </c>
      <c r="C1205" s="2">
        <v>0</v>
      </c>
      <c r="D1205" s="6">
        <v>0.2351336</v>
      </c>
      <c r="E1205" s="6">
        <v>0.22539219999999999</v>
      </c>
      <c r="F1205" s="6">
        <v>6.0853900000000002E-2</v>
      </c>
      <c r="G1205" s="6">
        <v>0.18692629999999999</v>
      </c>
      <c r="H1205" s="6">
        <v>0.30690600000000001</v>
      </c>
      <c r="I1205">
        <f>$C$1205*LN($T$1205)+(1-$C$1205)*LN(1-$T$1205)</f>
        <v>-8.5400672692895849E-2</v>
      </c>
      <c r="Q1205">
        <f>1/(1+EXP(-(0 + SUMPRODUCT($K$2:$O$2,$D$1205:$H$1205))))</f>
        <v>8.1855664670496375E-2</v>
      </c>
      <c r="S1205">
        <f>EXP(-(0 + SUMPRODUCT($K$2:$O$2,$D$1205:$H$1205)))</f>
        <v>11.216625495931435</v>
      </c>
      <c r="T1205">
        <f>1/(1+$S$1205)</f>
        <v>8.1855664670496375E-2</v>
      </c>
      <c r="U1205">
        <f>IF(ISERROR($I$1205), 0, $I$1205)</f>
        <v>-8.5400672692895849E-2</v>
      </c>
    </row>
    <row r="1206" spans="1:21" x14ac:dyDescent="0.25">
      <c r="A1206">
        <v>234</v>
      </c>
      <c r="B1206">
        <v>2001</v>
      </c>
      <c r="C1206" s="2">
        <v>0</v>
      </c>
      <c r="D1206" s="6">
        <v>0.26044879999999998</v>
      </c>
      <c r="E1206" s="6">
        <v>0.2167386</v>
      </c>
      <c r="F1206" s="6">
        <v>3.6716100000000002E-2</v>
      </c>
      <c r="G1206" s="6">
        <v>0.31857000000000002</v>
      </c>
      <c r="H1206" s="6">
        <v>0.24846499999999999</v>
      </c>
      <c r="I1206">
        <f>$C$1206*LN($T$1206)+(1-$C$1206)*LN(1-$T$1206)</f>
        <v>-8.2074608903315457E-2</v>
      </c>
      <c r="Q1206">
        <f>1/(1+EXP(-(0 + SUMPRODUCT($K$2:$O$2,$D$1206:$H$1206))))</f>
        <v>7.8796773830083891E-2</v>
      </c>
      <c r="S1206">
        <f>EXP(-(0 + SUMPRODUCT($K$2:$O$2,$D$1206:$H$1206)))</f>
        <v>11.690874910137616</v>
      </c>
      <c r="T1206">
        <f>1/(1+$S$1206)</f>
        <v>7.8796773830083891E-2</v>
      </c>
      <c r="U1206">
        <f>IF(ISERROR($I$1206), 0, $I$1206)</f>
        <v>-8.2074608903315457E-2</v>
      </c>
    </row>
    <row r="1207" spans="1:21" x14ac:dyDescent="0.25">
      <c r="A1207">
        <v>234</v>
      </c>
      <c r="B1207">
        <v>2002</v>
      </c>
      <c r="C1207" s="2">
        <v>0</v>
      </c>
      <c r="D1207" s="6">
        <v>0.21716450000000001</v>
      </c>
      <c r="E1207" s="6">
        <v>9.1620499999999994E-2</v>
      </c>
      <c r="F1207" s="6">
        <v>5.8559600000000003E-2</v>
      </c>
      <c r="G1207" s="6">
        <v>0.26810699999999998</v>
      </c>
      <c r="H1207" s="6">
        <v>0.3432558</v>
      </c>
      <c r="I1207">
        <f>$C$1207*LN($T$1207)+(1-$C$1207)*LN(1-$T$1207)</f>
        <v>-6.6165798838275974E-2</v>
      </c>
      <c r="Q1207">
        <f>1/(1+EXP(-(0 + SUMPRODUCT($K$2:$O$2,$D$1207:$H$1207))))</f>
        <v>6.4024332252096083E-2</v>
      </c>
      <c r="S1207">
        <f>EXP(-(0 + SUMPRODUCT($K$2:$O$2,$D$1207:$H$1207)))</f>
        <v>14.61906176643117</v>
      </c>
      <c r="T1207">
        <f>1/(1+$S$1207)</f>
        <v>6.4024332252096083E-2</v>
      </c>
      <c r="U1207">
        <f>IF(ISERROR($I$1207), 0, $I$1207)</f>
        <v>-6.6165798838275974E-2</v>
      </c>
    </row>
    <row r="1208" spans="1:21" x14ac:dyDescent="0.25">
      <c r="A1208">
        <v>234</v>
      </c>
      <c r="B1208">
        <v>2003</v>
      </c>
      <c r="C1208" s="2">
        <v>0</v>
      </c>
      <c r="D1208" s="6">
        <v>0.2216677</v>
      </c>
      <c r="E1208" s="6">
        <v>0.12651709999999999</v>
      </c>
      <c r="F1208" s="6">
        <v>8.1399799999999994E-2</v>
      </c>
      <c r="G1208" s="6">
        <v>0.53791800000000001</v>
      </c>
      <c r="H1208" s="6">
        <v>0.35919380000000001</v>
      </c>
      <c r="I1208">
        <f>$C$1208*LN($T$1208)+(1-$C$1208)*LN(1-$T$1208)</f>
        <v>-1.5601789620006315E-2</v>
      </c>
      <c r="Q1208">
        <f>1/(1+EXP(-(0 + SUMPRODUCT($K$2:$O$2,$D$1208:$H$1208))))</f>
        <v>1.5480712192999456E-2</v>
      </c>
      <c r="S1208">
        <f>EXP(-(0 + SUMPRODUCT($K$2:$O$2,$D$1208:$H$1208)))</f>
        <v>63.596511293079324</v>
      </c>
      <c r="T1208">
        <f>1/(1+$S$1208)</f>
        <v>1.5480712192999456E-2</v>
      </c>
      <c r="U1208">
        <f>IF(ISERROR($I$1208), 0, $I$1208)</f>
        <v>-1.5601789620006315E-2</v>
      </c>
    </row>
    <row r="1209" spans="1:21" x14ac:dyDescent="0.25">
      <c r="A1209">
        <v>234</v>
      </c>
      <c r="B1209">
        <v>2004</v>
      </c>
      <c r="C1209" s="2">
        <v>0</v>
      </c>
      <c r="D1209" s="6">
        <v>0.21433350000000001</v>
      </c>
      <c r="E1209" s="6">
        <v>0.15176210000000001</v>
      </c>
      <c r="F1209" s="6">
        <v>4.8166599999999997E-2</v>
      </c>
      <c r="G1209" s="6">
        <v>0.41152100000000003</v>
      </c>
      <c r="H1209" s="6">
        <v>0.380963</v>
      </c>
      <c r="I1209">
        <f>$C$1209*LN($T$1209)+(1-$C$1209)*LN(1-$T$1209)</f>
        <v>-3.840236952496031E-2</v>
      </c>
      <c r="Q1209">
        <f>1/(1+EXP(-(0 + SUMPRODUCT($K$2:$O$2,$D$1209:$H$1209))))</f>
        <v>3.7674347535744564E-2</v>
      </c>
      <c r="S1209">
        <f>EXP(-(0 + SUMPRODUCT($K$2:$O$2,$D$1209:$H$1209)))</f>
        <v>25.543259947666584</v>
      </c>
      <c r="T1209">
        <f>1/(1+$S$1209)</f>
        <v>3.7674347535744564E-2</v>
      </c>
      <c r="U1209">
        <f>IF(ISERROR($I$1209), 0, $I$1209)</f>
        <v>-3.840236952496031E-2</v>
      </c>
    </row>
    <row r="1210" spans="1:21" x14ac:dyDescent="0.25">
      <c r="A1210">
        <v>235</v>
      </c>
      <c r="B1210">
        <v>1999</v>
      </c>
      <c r="C1210" s="2">
        <v>0</v>
      </c>
      <c r="D1210" s="6">
        <v>7.1944400000000006E-2</v>
      </c>
      <c r="E1210" s="6">
        <v>0.1212516</v>
      </c>
      <c r="F1210" s="6">
        <v>8.1022700000000003E-2</v>
      </c>
      <c r="G1210" s="6">
        <v>0.88153539999999997</v>
      </c>
      <c r="H1210" s="6">
        <v>0.26391569999999998</v>
      </c>
      <c r="I1210">
        <f>$C$1210*LN($T$1210)+(1-$C$1210)*LN(1-$T$1210)</f>
        <v>-4.7465740277455783E-3</v>
      </c>
      <c r="Q1210">
        <f>1/(1+EXP(-(0 + SUMPRODUCT($K$2:$O$2,$D$1210:$H$1210))))</f>
        <v>4.7353268474730533E-3</v>
      </c>
      <c r="S1210">
        <f>EXP(-(0 + SUMPRODUCT($K$2:$O$2,$D$1210:$H$1210)))</f>
        <v>210.17866458017301</v>
      </c>
      <c r="T1210">
        <f>1/(1+$S$1210)</f>
        <v>4.7353268474730533E-3</v>
      </c>
      <c r="U1210">
        <f>IF(ISERROR($I$1210), 0, $I$1210)</f>
        <v>-4.7465740277455783E-3</v>
      </c>
    </row>
    <row r="1211" spans="1:21" x14ac:dyDescent="0.25">
      <c r="A1211">
        <v>235</v>
      </c>
      <c r="B1211">
        <v>2000</v>
      </c>
      <c r="C1211" s="2">
        <v>0</v>
      </c>
      <c r="D1211" s="6">
        <v>5.2302700000000001E-2</v>
      </c>
      <c r="E1211" s="6">
        <v>0.132048</v>
      </c>
      <c r="F1211" s="6">
        <v>7.0011299999999999E-2</v>
      </c>
      <c r="G1211" s="6">
        <v>1.310964</v>
      </c>
      <c r="H1211" s="6">
        <v>0.27587820000000002</v>
      </c>
      <c r="I1211">
        <f>$C$1211*LN($T$1211)+(1-$C$1211)*LN(1-$T$1211)</f>
        <v>-9.5815485667504927E-4</v>
      </c>
      <c r="Q1211">
        <f>1/(1+EXP(-(0 + SUMPRODUCT($K$2:$O$2,$D$1211:$H$1211))))</f>
        <v>9.5769597288267617E-4</v>
      </c>
      <c r="S1211">
        <f>EXP(-(0 + SUMPRODUCT($K$2:$O$2,$D$1211:$H$1211)))</f>
        <v>1043.1727106672363</v>
      </c>
      <c r="T1211">
        <f>1/(1+$S$1211)</f>
        <v>9.5769597288267617E-4</v>
      </c>
      <c r="U1211">
        <f>IF(ISERROR($I$1211), 0, $I$1211)</f>
        <v>-9.5815485667504927E-4</v>
      </c>
    </row>
    <row r="1212" spans="1:21" x14ac:dyDescent="0.25">
      <c r="A1212">
        <v>236</v>
      </c>
      <c r="B1212">
        <v>1999</v>
      </c>
      <c r="C1212" s="2">
        <v>0</v>
      </c>
      <c r="D1212" s="6">
        <v>3.4649300000000001E-2</v>
      </c>
      <c r="E1212" s="6">
        <v>0.44997779999999998</v>
      </c>
      <c r="F1212" s="6">
        <v>5.7924799999999999E-2</v>
      </c>
      <c r="G1212" s="6">
        <v>2.3392819999999999</v>
      </c>
      <c r="H1212" s="6">
        <v>0.36537839999999999</v>
      </c>
      <c r="I1212">
        <f>$C$1212*LN($T$1212)+(1-$C$1212)*LN(1-$T$1212)</f>
        <v>-1.1677805150499952E-5</v>
      </c>
      <c r="Q1212">
        <f>1/(1+EXP(-(0 + SUMPRODUCT($K$2:$O$2,$D$1212:$H$1212))))</f>
        <v>1.1677736965181126E-5</v>
      </c>
      <c r="S1212">
        <f>EXP(-(0 + SUMPRODUCT($K$2:$O$2,$D$1212:$H$1212)))</f>
        <v>85632.030011006893</v>
      </c>
      <c r="T1212">
        <f>1/(1+$S$1212)</f>
        <v>1.1677736965181126E-5</v>
      </c>
      <c r="U1212">
        <f>IF(ISERROR($I$1212), 0, $I$1212)</f>
        <v>-1.1677805150499952E-5</v>
      </c>
    </row>
    <row r="1213" spans="1:21" x14ac:dyDescent="0.25">
      <c r="A1213">
        <v>236</v>
      </c>
      <c r="B1213">
        <v>2000</v>
      </c>
      <c r="C1213" s="2">
        <v>0</v>
      </c>
      <c r="D1213" s="6">
        <v>0.10313460000000001</v>
      </c>
      <c r="E1213" s="6">
        <v>0.53574659999999996</v>
      </c>
      <c r="F1213" s="6">
        <v>6.5970899999999999E-2</v>
      </c>
      <c r="G1213" s="6">
        <v>3.714121</v>
      </c>
      <c r="H1213" s="6">
        <v>0.3803897</v>
      </c>
      <c r="I1213">
        <f>$C$1213*LN($T$1213)+(1-$C$1213)*LN(1-$T$1213)</f>
        <v>-3.8709212029997831E-8</v>
      </c>
      <c r="Q1213">
        <f>1/(1+EXP(-(0 + SUMPRODUCT($K$2:$O$2,$D$1213:$H$1213))))</f>
        <v>3.8709211283125299E-8</v>
      </c>
      <c r="S1213">
        <f>EXP(-(0 + SUMPRODUCT($K$2:$O$2,$D$1213:$H$1213)))</f>
        <v>25833643.418271445</v>
      </c>
      <c r="T1213">
        <f>1/(1+$S$1213)</f>
        <v>3.8709211283125299E-8</v>
      </c>
      <c r="U1213">
        <f>IF(ISERROR($I$1213), 0, $I$1213)</f>
        <v>-3.8709212029997831E-8</v>
      </c>
    </row>
    <row r="1214" spans="1:21" x14ac:dyDescent="0.25">
      <c r="A1214">
        <v>236</v>
      </c>
      <c r="B1214">
        <v>2001</v>
      </c>
      <c r="C1214" s="2">
        <v>0</v>
      </c>
      <c r="D1214" s="6">
        <v>5.6012300000000001E-2</v>
      </c>
      <c r="E1214" s="6">
        <v>0.46700629999999999</v>
      </c>
      <c r="F1214" s="6">
        <v>7.3999099999999998E-2</v>
      </c>
      <c r="G1214" s="6">
        <v>2.4926550000000001</v>
      </c>
      <c r="H1214" s="6">
        <v>0.35441539999999999</v>
      </c>
      <c r="I1214">
        <f>$C$1214*LN($T$1214)+(1-$C$1214)*LN(1-$T$1214)</f>
        <v>-5.0938896614013565E-6</v>
      </c>
      <c r="Q1214">
        <f>1/(1+EXP(-(0 + SUMPRODUCT($K$2:$O$2,$D$1214:$H$1214))))</f>
        <v>5.093876687534434E-6</v>
      </c>
      <c r="S1214">
        <f>EXP(-(0 + SUMPRODUCT($K$2:$O$2,$D$1214:$H$1214)))</f>
        <v>196313.13584219007</v>
      </c>
      <c r="T1214">
        <f>1/(1+$S$1214)</f>
        <v>5.093876687534434E-6</v>
      </c>
      <c r="U1214">
        <f>IF(ISERROR($I$1214), 0, $I$1214)</f>
        <v>-5.0938896614013565E-6</v>
      </c>
    </row>
    <row r="1215" spans="1:21" x14ac:dyDescent="0.25">
      <c r="A1215">
        <v>236</v>
      </c>
      <c r="B1215">
        <v>2002</v>
      </c>
      <c r="C1215" s="2">
        <v>0</v>
      </c>
      <c r="D1215" s="6">
        <v>6.8197599999999997E-2</v>
      </c>
      <c r="E1215" s="6">
        <v>0.48565269999999999</v>
      </c>
      <c r="F1215" s="6">
        <v>5.5197799999999998E-2</v>
      </c>
      <c r="G1215" s="6">
        <v>2.4661749999999998</v>
      </c>
      <c r="H1215" s="6">
        <v>0.36971680000000001</v>
      </c>
      <c r="I1215">
        <f>$C$1215*LN($T$1215)+(1-$C$1215)*LN(1-$T$1215)</f>
        <v>-7.0819738103403139E-6</v>
      </c>
      <c r="Q1215">
        <f>1/(1+EXP(-(0 + SUMPRODUCT($K$2:$O$2,$D$1215:$H$1215))))</f>
        <v>7.0819487332124812E-6</v>
      </c>
      <c r="S1215">
        <f>EXP(-(0 + SUMPRODUCT($K$2:$O$2,$D$1215:$H$1215)))</f>
        <v>141203.07216593681</v>
      </c>
      <c r="T1215">
        <f>1/(1+$S$1215)</f>
        <v>7.0819487332124812E-6</v>
      </c>
      <c r="U1215">
        <f>IF(ISERROR($I$1215), 0, $I$1215)</f>
        <v>-7.0819738103403139E-6</v>
      </c>
    </row>
    <row r="1216" spans="1:21" x14ac:dyDescent="0.25">
      <c r="A1216">
        <v>236</v>
      </c>
      <c r="B1216">
        <v>2003</v>
      </c>
      <c r="C1216" s="2">
        <v>0</v>
      </c>
      <c r="D1216" s="6">
        <v>7.5029700000000005E-2</v>
      </c>
      <c r="E1216" s="6">
        <v>0.41753980000000002</v>
      </c>
      <c r="F1216" s="6">
        <v>5.9749200000000002E-2</v>
      </c>
      <c r="G1216" s="6">
        <v>1.7553399999999999</v>
      </c>
      <c r="H1216" s="6">
        <v>0.33177620000000002</v>
      </c>
      <c r="I1216">
        <f>$C$1216*LN($T$1216)+(1-$C$1216)*LN(1-$T$1216)</f>
        <v>-1.3164006667855052E-4</v>
      </c>
      <c r="Q1216">
        <f>1/(1+EXP(-(0 + SUMPRODUCT($K$2:$O$2,$D$1216:$H$1216))))</f>
        <v>1.3163140250521641E-4</v>
      </c>
      <c r="S1216">
        <f>EXP(-(0 + SUMPRODUCT($K$2:$O$2,$D$1216:$H$1216)))</f>
        <v>7595.9713986779943</v>
      </c>
      <c r="T1216">
        <f>1/(1+$S$1216)</f>
        <v>1.3163140250521641E-4</v>
      </c>
      <c r="U1216">
        <f>IF(ISERROR($I$1216), 0, $I$1216)</f>
        <v>-1.3164006667855052E-4</v>
      </c>
    </row>
    <row r="1217" spans="1:21" x14ac:dyDescent="0.25">
      <c r="A1217">
        <v>236</v>
      </c>
      <c r="B1217">
        <v>2004</v>
      </c>
      <c r="C1217" s="2">
        <v>0</v>
      </c>
      <c r="D1217" s="6">
        <v>0.13587879999999999</v>
      </c>
      <c r="E1217" s="6">
        <v>0.45296160000000002</v>
      </c>
      <c r="F1217" s="6">
        <v>5.8938200000000003E-2</v>
      </c>
      <c r="G1217" s="6">
        <v>2.0449320000000002</v>
      </c>
      <c r="H1217" s="6">
        <v>0.32425809999999999</v>
      </c>
      <c r="I1217">
        <f>$C$1217*LN($T$1217)+(1-$C$1217)*LN(1-$T$1217)</f>
        <v>-4.1819830958829564E-5</v>
      </c>
      <c r="Q1217">
        <f>1/(1+EXP(-(0 + SUMPRODUCT($K$2:$O$2,$D$1217:$H$1217))))</f>
        <v>4.1818956521865571E-5</v>
      </c>
      <c r="S1217">
        <f>EXP(-(0 + SUMPRODUCT($K$2:$O$2,$D$1217:$H$1217)))</f>
        <v>23911.600484833649</v>
      </c>
      <c r="T1217">
        <f>1/(1+$S$1217)</f>
        <v>4.1818956521865571E-5</v>
      </c>
      <c r="U1217">
        <f>IF(ISERROR($I$1217), 0, $I$1217)</f>
        <v>-4.1819830958829564E-5</v>
      </c>
    </row>
    <row r="1218" spans="1:21" x14ac:dyDescent="0.25">
      <c r="A1218">
        <v>237</v>
      </c>
      <c r="B1218">
        <v>1999</v>
      </c>
      <c r="C1218" s="2">
        <v>0</v>
      </c>
      <c r="D1218" s="6">
        <v>-0.27470610000000001</v>
      </c>
      <c r="E1218" s="6">
        <v>0.4593042</v>
      </c>
      <c r="F1218" s="6">
        <v>9.2919799999999997E-2</v>
      </c>
      <c r="G1218" s="6">
        <v>2.405087</v>
      </c>
      <c r="H1218" s="6">
        <v>0.39650760000000002</v>
      </c>
      <c r="I1218">
        <f>$C$1218*LN($T$1218)+(1-$C$1218)*LN(1-$T$1218)</f>
        <v>-4.6808409841437073E-6</v>
      </c>
      <c r="Q1218">
        <f>1/(1+EXP(-(0 + SUMPRODUCT($K$2:$O$2,$D$1218:$H$1218))))</f>
        <v>4.6808300290288056E-6</v>
      </c>
      <c r="S1218">
        <f>EXP(-(0 + SUMPRODUCT($K$2:$O$2,$D$1218:$H$1218)))</f>
        <v>213636.32367942517</v>
      </c>
      <c r="T1218">
        <f>1/(1+$S$1218)</f>
        <v>4.6808300290288056E-6</v>
      </c>
      <c r="U1218">
        <f>IF(ISERROR($I$1218), 0, $I$1218)</f>
        <v>-4.6808409841437073E-6</v>
      </c>
    </row>
    <row r="1219" spans="1:21" x14ac:dyDescent="0.25">
      <c r="A1219">
        <v>237</v>
      </c>
      <c r="B1219">
        <v>2001</v>
      </c>
      <c r="C1219" s="2">
        <v>0</v>
      </c>
      <c r="D1219" s="6">
        <v>-0.1122568</v>
      </c>
      <c r="E1219" s="6">
        <v>0.16258</v>
      </c>
      <c r="F1219" s="6">
        <v>5.0491399999999999E-2</v>
      </c>
      <c r="G1219" s="6">
        <v>1.317221</v>
      </c>
      <c r="H1219" s="6">
        <v>0.16913059999999999</v>
      </c>
      <c r="I1219">
        <f>$C$1219*LN($T$1219)+(1-$C$1219)*LN(1-$T$1219)</f>
        <v>-1.4604830006742001E-3</v>
      </c>
      <c r="Q1219">
        <f>1/(1+EXP(-(0 + SUMPRODUCT($K$2:$O$2,$D$1219:$H$1219))))</f>
        <v>1.4594170143913548E-3</v>
      </c>
      <c r="S1219">
        <f>EXP(-(0 + SUMPRODUCT($K$2:$O$2,$D$1219:$H$1219)))</f>
        <v>684.20511282174323</v>
      </c>
      <c r="T1219">
        <f>1/(1+$S$1219)</f>
        <v>1.4594170143913548E-3</v>
      </c>
      <c r="U1219">
        <f>IF(ISERROR($I$1219), 0, $I$1219)</f>
        <v>-1.4604830006742001E-3</v>
      </c>
    </row>
    <row r="1220" spans="1:21" x14ac:dyDescent="0.25">
      <c r="A1220">
        <v>237</v>
      </c>
      <c r="B1220">
        <v>2002</v>
      </c>
      <c r="C1220" s="2">
        <v>0</v>
      </c>
      <c r="D1220" s="6">
        <v>2.6006100000000001E-2</v>
      </c>
      <c r="E1220" s="6">
        <v>0.18474389999999999</v>
      </c>
      <c r="F1220" s="6">
        <v>5.9770700000000003E-2</v>
      </c>
      <c r="G1220" s="6">
        <v>1.2578819999999999</v>
      </c>
      <c r="H1220" s="6">
        <v>0.17006669999999999</v>
      </c>
      <c r="I1220">
        <f>$C$1220*LN($T$1220)+(1-$C$1220)*LN(1-$T$1220)</f>
        <v>-1.6425566454533907E-3</v>
      </c>
      <c r="Q1220">
        <f>1/(1+EXP(-(0 + SUMPRODUCT($K$2:$O$2,$D$1220:$H$1220))))</f>
        <v>1.6412083875843124E-3</v>
      </c>
      <c r="S1220">
        <f>EXP(-(0 + SUMPRODUCT($K$2:$O$2,$D$1220:$H$1220)))</f>
        <v>608.3071468345928</v>
      </c>
      <c r="T1220">
        <f>1/(1+$S$1220)</f>
        <v>1.6412083875843124E-3</v>
      </c>
      <c r="U1220">
        <f>IF(ISERROR($I$1220), 0, $I$1220)</f>
        <v>-1.6425566454533907E-3</v>
      </c>
    </row>
    <row r="1221" spans="1:21" x14ac:dyDescent="0.25">
      <c r="A1221">
        <v>237</v>
      </c>
      <c r="B1221">
        <v>2003</v>
      </c>
      <c r="C1221" s="2">
        <v>0</v>
      </c>
      <c r="D1221" s="6">
        <v>4.9736599999999999E-2</v>
      </c>
      <c r="E1221" s="6">
        <v>0.21943480000000001</v>
      </c>
      <c r="F1221" s="6">
        <v>5.29156E-2</v>
      </c>
      <c r="G1221" s="6">
        <v>1.3423069999999999</v>
      </c>
      <c r="H1221" s="6">
        <v>0.18716360000000001</v>
      </c>
      <c r="I1221">
        <f>$C$1221*LN($T$1221)+(1-$C$1221)*LN(1-$T$1221)</f>
        <v>-1.2168588914422847E-3</v>
      </c>
      <c r="Q1221">
        <f>1/(1+EXP(-(0 + SUMPRODUCT($K$2:$O$2,$D$1221:$H$1221))))</f>
        <v>1.2161188188798324E-3</v>
      </c>
      <c r="S1221">
        <f>EXP(-(0 + SUMPRODUCT($K$2:$O$2,$D$1221:$H$1221)))</f>
        <v>821.28807290483383</v>
      </c>
      <c r="T1221">
        <f>1/(1+$S$1221)</f>
        <v>1.2161188188798324E-3</v>
      </c>
      <c r="U1221">
        <f>IF(ISERROR($I$1221), 0, $I$1221)</f>
        <v>-1.2168588914422847E-3</v>
      </c>
    </row>
    <row r="1222" spans="1:21" x14ac:dyDescent="0.25">
      <c r="A1222">
        <v>237</v>
      </c>
      <c r="B1222">
        <v>2004</v>
      </c>
      <c r="C1222" s="2">
        <v>0</v>
      </c>
      <c r="D1222" s="6">
        <v>3.9971300000000001E-2</v>
      </c>
      <c r="E1222" s="6">
        <v>0.28687220000000002</v>
      </c>
      <c r="F1222" s="6">
        <v>6.4155299999999998E-2</v>
      </c>
      <c r="G1222" s="6">
        <v>1.508059</v>
      </c>
      <c r="H1222" s="6">
        <v>0.16872980000000001</v>
      </c>
      <c r="I1222">
        <f>$C$1222*LN($T$1222)+(1-$C$1222)*LN(1-$T$1222)</f>
        <v>-5.239645958221526E-4</v>
      </c>
      <c r="Q1222">
        <f>1/(1+EXP(-(0 + SUMPRODUCT($K$2:$O$2,$D$1222:$H$1222))))</f>
        <v>5.2382735034499947E-4</v>
      </c>
      <c r="S1222">
        <f>EXP(-(0 + SUMPRODUCT($K$2:$O$2,$D$1222:$H$1222)))</f>
        <v>1908.0259402098557</v>
      </c>
      <c r="T1222">
        <f>1/(1+$S$1222)</f>
        <v>5.2382735034499947E-4</v>
      </c>
      <c r="U1222">
        <f>IF(ISERROR($I$1222), 0, $I$1222)</f>
        <v>-5.239645958221526E-4</v>
      </c>
    </row>
    <row r="1223" spans="1:21" x14ac:dyDescent="0.25">
      <c r="A1223">
        <v>238</v>
      </c>
      <c r="B1223">
        <v>1999</v>
      </c>
      <c r="C1223" s="2">
        <v>0</v>
      </c>
      <c r="D1223" s="6">
        <v>8.4594699999999995E-2</v>
      </c>
      <c r="E1223" s="6">
        <v>0.4369326</v>
      </c>
      <c r="F1223" s="6">
        <v>6.4833600000000005E-2</v>
      </c>
      <c r="G1223" s="6">
        <v>3.9882960000000001</v>
      </c>
      <c r="H1223" s="6">
        <v>0.41491749999999999</v>
      </c>
      <c r="I1223">
        <f>$C$1223*LN($T$1223)+(1-$C$1223)*LN(1-$T$1223)</f>
        <v>-1.3150087216782684E-8</v>
      </c>
      <c r="Q1223">
        <f>1/(1+EXP(-(0 + SUMPRODUCT($K$2:$O$2,$D$1223:$H$1223))))</f>
        <v>1.3150087098534113E-8</v>
      </c>
      <c r="S1223">
        <f>EXP(-(0 + SUMPRODUCT($K$2:$O$2,$D$1223:$H$1223)))</f>
        <v>76045122.694387808</v>
      </c>
      <c r="T1223">
        <f>1/(1+$S$1223)</f>
        <v>1.3150087098534113E-8</v>
      </c>
      <c r="U1223">
        <f>IF(ISERROR($I$1223), 0, $I$1223)</f>
        <v>-1.3150087216782684E-8</v>
      </c>
    </row>
    <row r="1224" spans="1:21" x14ac:dyDescent="0.25">
      <c r="A1224">
        <v>238</v>
      </c>
      <c r="B1224">
        <v>2000</v>
      </c>
      <c r="C1224" s="2">
        <v>0</v>
      </c>
      <c r="D1224" s="6">
        <v>0.18335190000000001</v>
      </c>
      <c r="E1224" s="6">
        <v>0.4844097</v>
      </c>
      <c r="F1224" s="6">
        <v>7.6011899999999993E-2</v>
      </c>
      <c r="G1224" s="6">
        <v>3.5975820000000001</v>
      </c>
      <c r="H1224" s="6">
        <v>0.44490780000000002</v>
      </c>
      <c r="I1224">
        <f>$C$1224*LN($T$1224)+(1-$C$1224)*LN(1-$T$1224)</f>
        <v>-4.9430855964442749E-8</v>
      </c>
      <c r="Q1224">
        <f>1/(1+EXP(-(0 + SUMPRODUCT($K$2:$O$2,$D$1224:$H$1224))))</f>
        <v>4.9430854732885577E-8</v>
      </c>
      <c r="S1224">
        <f>EXP(-(0 + SUMPRODUCT($K$2:$O$2,$D$1224:$H$1224)))</f>
        <v>20230278.354945395</v>
      </c>
      <c r="T1224">
        <f>1/(1+$S$1224)</f>
        <v>4.9430854732885577E-8</v>
      </c>
      <c r="U1224">
        <f>IF(ISERROR($I$1224), 0, $I$1224)</f>
        <v>-4.9430855964442749E-8</v>
      </c>
    </row>
    <row r="1225" spans="1:21" x14ac:dyDescent="0.25">
      <c r="A1225">
        <v>238</v>
      </c>
      <c r="B1225">
        <v>2001</v>
      </c>
      <c r="C1225" s="2">
        <v>0</v>
      </c>
      <c r="D1225" s="6">
        <v>0.21682399999999999</v>
      </c>
      <c r="E1225" s="6">
        <v>0.42611559999999998</v>
      </c>
      <c r="F1225" s="6">
        <v>5.8544400000000003E-2</v>
      </c>
      <c r="G1225" s="6">
        <v>3.3040940000000001</v>
      </c>
      <c r="H1225" s="6">
        <v>0.38298500000000002</v>
      </c>
      <c r="I1225">
        <f>$C$1225*LN($T$1225)+(1-$C$1225)*LN(1-$T$1225)</f>
        <v>-2.4892130901523729E-7</v>
      </c>
      <c r="Q1225">
        <f>1/(1+EXP(-(0 + SUMPRODUCT($K$2:$O$2,$D$1225:$H$1225))))</f>
        <v>2.4892127805283719E-7</v>
      </c>
      <c r="S1225">
        <f>EXP(-(0 + SUMPRODUCT($K$2:$O$2,$D$1225:$H$1225)))</f>
        <v>4017333.346916439</v>
      </c>
      <c r="T1225">
        <f>1/(1+$S$1225)</f>
        <v>2.4892127805283719E-7</v>
      </c>
      <c r="U1225">
        <f>IF(ISERROR($I$1225), 0, $I$1225)</f>
        <v>-2.4892130901523729E-7</v>
      </c>
    </row>
    <row r="1226" spans="1:21" x14ac:dyDescent="0.25">
      <c r="A1226">
        <v>238</v>
      </c>
      <c r="B1226">
        <v>2002</v>
      </c>
      <c r="C1226" s="2">
        <v>0</v>
      </c>
      <c r="D1226" s="6">
        <v>0.20231250000000001</v>
      </c>
      <c r="E1226" s="6">
        <v>0.40743740000000001</v>
      </c>
      <c r="F1226" s="6">
        <v>5.2349399999999997E-2</v>
      </c>
      <c r="G1226" s="6">
        <v>0.76903220000000005</v>
      </c>
      <c r="H1226" s="6">
        <v>0.3266714</v>
      </c>
      <c r="I1226">
        <f>$C$1226*LN($T$1226)+(1-$C$1226)*LN(1-$T$1226)</f>
        <v>-7.9646391692619993E-3</v>
      </c>
      <c r="Q1226">
        <f>1/(1+EXP(-(0 + SUMPRODUCT($K$2:$O$2,$D$1226:$H$1226))))</f>
        <v>7.9330054700922151E-3</v>
      </c>
      <c r="S1226">
        <f>EXP(-(0 + SUMPRODUCT($K$2:$O$2,$D$1226:$H$1226)))</f>
        <v>125.05562970680465</v>
      </c>
      <c r="T1226">
        <f>1/(1+$S$1226)</f>
        <v>7.9330054700922151E-3</v>
      </c>
      <c r="U1226">
        <f>IF(ISERROR($I$1226), 0, $I$1226)</f>
        <v>-7.9646391692619993E-3</v>
      </c>
    </row>
    <row r="1227" spans="1:21" x14ac:dyDescent="0.25">
      <c r="A1227">
        <v>238</v>
      </c>
      <c r="B1227">
        <v>2003</v>
      </c>
      <c r="C1227" s="2">
        <v>0</v>
      </c>
      <c r="D1227" s="6">
        <v>-1.0142699999999999E-2</v>
      </c>
      <c r="E1227" s="6">
        <v>0.34227200000000002</v>
      </c>
      <c r="F1227" s="6">
        <v>4.8628200000000003E-2</v>
      </c>
      <c r="G1227" s="6">
        <v>1.0130300000000001</v>
      </c>
      <c r="H1227" s="6">
        <v>0.33146949999999997</v>
      </c>
      <c r="I1227">
        <f>$C$1227*LN($T$1227)+(1-$C$1227)*LN(1-$T$1227)</f>
        <v>-3.1454025709516191E-3</v>
      </c>
      <c r="Q1227">
        <f>1/(1+EXP(-(0 + SUMPRODUCT($K$2:$O$2,$D$1227:$H$1227))))</f>
        <v>3.1404609747458941E-3</v>
      </c>
      <c r="S1227">
        <f>EXP(-(0 + SUMPRODUCT($K$2:$O$2,$D$1227:$H$1227)))</f>
        <v>317.42459054308534</v>
      </c>
      <c r="T1227">
        <f>1/(1+$S$1227)</f>
        <v>3.1404609747458941E-3</v>
      </c>
      <c r="U1227">
        <f>IF(ISERROR($I$1227), 0, $I$1227)</f>
        <v>-3.1454025709516191E-3</v>
      </c>
    </row>
    <row r="1228" spans="1:21" x14ac:dyDescent="0.25">
      <c r="A1228">
        <v>238</v>
      </c>
      <c r="B1228">
        <v>2004</v>
      </c>
      <c r="C1228" s="2">
        <v>0</v>
      </c>
      <c r="D1228" s="6">
        <v>0.21922639999999999</v>
      </c>
      <c r="E1228" s="6">
        <v>0.32846029999999998</v>
      </c>
      <c r="F1228" s="6">
        <v>5.1636599999999998E-2</v>
      </c>
      <c r="G1228" s="6">
        <v>1.174315</v>
      </c>
      <c r="H1228" s="6">
        <v>0.33405210000000002</v>
      </c>
      <c r="I1228">
        <f>$C$1228*LN($T$1228)+(1-$C$1228)*LN(1-$T$1228)</f>
        <v>-1.6792756123408905E-3</v>
      </c>
      <c r="Q1228">
        <f>1/(1+EXP(-(0 + SUMPRODUCT($K$2:$O$2,$D$1228:$H$1228))))</f>
        <v>1.6778664179687645E-3</v>
      </c>
      <c r="S1228">
        <f>EXP(-(0 + SUMPRODUCT($K$2:$O$2,$D$1228:$H$1228)))</f>
        <v>594.99500251671179</v>
      </c>
      <c r="T1228">
        <f>1/(1+$S$1228)</f>
        <v>1.6778664179687645E-3</v>
      </c>
      <c r="U1228">
        <f>IF(ISERROR($I$1228), 0, $I$1228)</f>
        <v>-1.6792756123408905E-3</v>
      </c>
    </row>
    <row r="1229" spans="1:21" x14ac:dyDescent="0.25">
      <c r="A1229">
        <v>239</v>
      </c>
      <c r="B1229">
        <v>1999</v>
      </c>
      <c r="C1229" s="2">
        <v>0</v>
      </c>
      <c r="D1229" s="6">
        <v>-5.9088599999999998E-2</v>
      </c>
      <c r="E1229" s="6">
        <v>0.153359</v>
      </c>
      <c r="F1229" s="6">
        <v>5.23828E-2</v>
      </c>
      <c r="G1229" s="6">
        <v>0.2347727</v>
      </c>
      <c r="H1229" s="6">
        <v>9.3606499999999995E-2</v>
      </c>
      <c r="I1229">
        <f>$C$1229*LN($T$1229)+(1-$C$1229)*LN(1-$T$1229)</f>
        <v>-0.12281773547830499</v>
      </c>
      <c r="Q1229">
        <f>1/(1+EXP(-(0 + SUMPRODUCT($K$2:$O$2,$D$1229:$H$1229))))</f>
        <v>0.11557515285700108</v>
      </c>
      <c r="S1229">
        <f>EXP(-(0 + SUMPRODUCT($K$2:$O$2,$D$1229:$H$1229)))</f>
        <v>7.6523787793495783</v>
      </c>
      <c r="T1229">
        <f>1/(1+$S$1229)</f>
        <v>0.11557515285700108</v>
      </c>
      <c r="U1229">
        <f>IF(ISERROR($I$1229), 0, $I$1229)</f>
        <v>-0.12281773547830499</v>
      </c>
    </row>
    <row r="1230" spans="1:21" x14ac:dyDescent="0.25">
      <c r="A1230">
        <v>239</v>
      </c>
      <c r="B1230">
        <v>2000</v>
      </c>
      <c r="C1230" s="2">
        <v>0</v>
      </c>
      <c r="D1230" s="6">
        <v>-8.2410499999999998E-2</v>
      </c>
      <c r="E1230" s="6">
        <v>0.14479980000000001</v>
      </c>
      <c r="F1230" s="6">
        <v>3.7982200000000001E-2</v>
      </c>
      <c r="G1230" s="6">
        <v>0.31191190000000002</v>
      </c>
      <c r="H1230" s="6">
        <v>9.0222300000000005E-2</v>
      </c>
      <c r="I1230">
        <f>$C$1230*LN($T$1230)+(1-$C$1230)*LN(1-$T$1230)</f>
        <v>-0.11240181742566273</v>
      </c>
      <c r="Q1230">
        <f>1/(1+EXP(-(0 + SUMPRODUCT($K$2:$O$2,$D$1230:$H$1230))))</f>
        <v>0.10631491289632541</v>
      </c>
      <c r="S1230">
        <f>EXP(-(0 + SUMPRODUCT($K$2:$O$2,$D$1230:$H$1230)))</f>
        <v>8.4060181470041275</v>
      </c>
      <c r="T1230">
        <f>1/(1+$S$1230)</f>
        <v>0.10631491289632541</v>
      </c>
      <c r="U1230">
        <f>IF(ISERROR($I$1230), 0, $I$1230)</f>
        <v>-0.11240181742566273</v>
      </c>
    </row>
    <row r="1231" spans="1:21" x14ac:dyDescent="0.25">
      <c r="A1231">
        <v>240</v>
      </c>
      <c r="B1231">
        <v>1995</v>
      </c>
      <c r="C1231" s="2">
        <v>0</v>
      </c>
      <c r="D1231" s="6">
        <v>0.220051</v>
      </c>
      <c r="E1231" s="6">
        <v>0.38367259999999997</v>
      </c>
      <c r="F1231" s="6">
        <v>6.1980199999999999E-2</v>
      </c>
      <c r="G1231" s="6">
        <v>1.575709</v>
      </c>
      <c r="H1231" s="6">
        <v>0.33147840000000001</v>
      </c>
      <c r="I1231">
        <f>$C$1231*LN($T$1231)+(1-$C$1231)*LN(1-$T$1231)</f>
        <v>-2.7894318449316817E-4</v>
      </c>
      <c r="Q1231">
        <f>1/(1+EXP(-(0 + SUMPRODUCT($K$2:$O$2,$D$1231:$H$1231))))</f>
        <v>2.7890428346026672E-4</v>
      </c>
      <c r="S1231">
        <f>EXP(-(0 + SUMPRODUCT($K$2:$O$2,$D$1231:$H$1231)))</f>
        <v>3584.4594543811013</v>
      </c>
      <c r="T1231">
        <f>1/(1+$S$1231)</f>
        <v>2.7890428346026672E-4</v>
      </c>
      <c r="U1231">
        <f>IF(ISERROR($I$1231), 0, $I$1231)</f>
        <v>-2.7894318449316817E-4</v>
      </c>
    </row>
    <row r="1232" spans="1:21" x14ac:dyDescent="0.25">
      <c r="A1232">
        <v>240</v>
      </c>
      <c r="B1232">
        <v>1996</v>
      </c>
      <c r="C1232" s="2">
        <v>0</v>
      </c>
      <c r="D1232" s="6">
        <v>0.19048909999999999</v>
      </c>
      <c r="E1232" s="6">
        <v>0.4615127</v>
      </c>
      <c r="F1232" s="6">
        <v>5.8780899999999997E-2</v>
      </c>
      <c r="G1232" s="6">
        <v>2.7456909999999999</v>
      </c>
      <c r="H1232" s="6">
        <v>0.38819609999999999</v>
      </c>
      <c r="I1232">
        <f>$C$1232*LN($T$1232)+(1-$C$1232)*LN(1-$T$1232)</f>
        <v>-2.2161283688342807E-6</v>
      </c>
      <c r="Q1232">
        <f>1/(1+EXP(-(0 + SUMPRODUCT($K$2:$O$2,$D$1232:$H$1232))))</f>
        <v>2.2161259132145565E-6</v>
      </c>
      <c r="S1232">
        <f>EXP(-(0 + SUMPRODUCT($K$2:$O$2,$D$1232:$H$1232)))</f>
        <v>451236.89854948729</v>
      </c>
      <c r="T1232">
        <f>1/(1+$S$1232)</f>
        <v>2.2161259132145565E-6</v>
      </c>
      <c r="U1232">
        <f>IF(ISERROR($I$1232), 0, $I$1232)</f>
        <v>-2.2161283688342807E-6</v>
      </c>
    </row>
    <row r="1233" spans="1:21" x14ac:dyDescent="0.25">
      <c r="A1233">
        <v>240</v>
      </c>
      <c r="B1233">
        <v>1997</v>
      </c>
      <c r="C1233" s="2">
        <v>0</v>
      </c>
      <c r="D1233" s="6">
        <v>0.16657079999999999</v>
      </c>
      <c r="E1233" s="6">
        <v>0.54678930000000003</v>
      </c>
      <c r="F1233" s="6">
        <v>0.1270771</v>
      </c>
      <c r="G1233" s="6">
        <v>2.6523439999999998</v>
      </c>
      <c r="H1233" s="6">
        <v>0.9370444</v>
      </c>
      <c r="I1233">
        <f>$C$1233*LN($T$1233)+(1-$C$1233)*LN(1-$T$1233)</f>
        <v>-3.4041327511085796E-7</v>
      </c>
      <c r="Q1233">
        <f>1/(1+EXP(-(0 + SUMPRODUCT($K$2:$O$2,$D$1233:$H$1233))))</f>
        <v>3.4041321718195463E-7</v>
      </c>
      <c r="S1233">
        <f>EXP(-(0 + SUMPRODUCT($K$2:$O$2,$D$1233:$H$1233)))</f>
        <v>2937605.2665201654</v>
      </c>
      <c r="T1233">
        <f>1/(1+$S$1233)</f>
        <v>3.4041321718195463E-7</v>
      </c>
      <c r="U1233">
        <f>IF(ISERROR($I$1233), 0, $I$1233)</f>
        <v>-3.4041327511085796E-7</v>
      </c>
    </row>
    <row r="1234" spans="1:21" x14ac:dyDescent="0.25">
      <c r="A1234">
        <v>240</v>
      </c>
      <c r="B1234">
        <v>1998</v>
      </c>
      <c r="C1234" s="2">
        <v>0</v>
      </c>
      <c r="D1234" s="6">
        <v>0.1175697</v>
      </c>
      <c r="E1234" s="6">
        <v>-1.3228500000000001E-2</v>
      </c>
      <c r="F1234" s="6">
        <v>5.30804E-2</v>
      </c>
      <c r="G1234" s="6">
        <v>0.82717759999999996</v>
      </c>
      <c r="H1234" s="6">
        <v>0.24709329999999999</v>
      </c>
      <c r="I1234">
        <f>$C$1234*LN($T$1234)+(1-$C$1234)*LN(1-$T$1234)</f>
        <v>-1.0291168855501414E-2</v>
      </c>
      <c r="Q1234">
        <f>1/(1+EXP(-(0 + SUMPRODUCT($K$2:$O$2,$D$1234:$H$1234))))</f>
        <v>1.0238395964019839E-2</v>
      </c>
      <c r="S1234">
        <f>EXP(-(0 + SUMPRODUCT($K$2:$O$2,$D$1234:$H$1234)))</f>
        <v>96.67154967577325</v>
      </c>
      <c r="T1234">
        <f>1/(1+$S$1234)</f>
        <v>1.0238395964019839E-2</v>
      </c>
      <c r="U1234">
        <f>IF(ISERROR($I$1234), 0, $I$1234)</f>
        <v>-1.0291168855501414E-2</v>
      </c>
    </row>
    <row r="1235" spans="1:21" x14ac:dyDescent="0.25">
      <c r="A1235">
        <v>240</v>
      </c>
      <c r="B1235">
        <v>1999</v>
      </c>
      <c r="C1235" s="2">
        <v>0</v>
      </c>
      <c r="D1235" s="6">
        <v>0.11052090000000001</v>
      </c>
      <c r="E1235" s="6">
        <v>2.3076900000000001E-2</v>
      </c>
      <c r="F1235" s="6">
        <v>5.6757299999999997E-2</v>
      </c>
      <c r="G1235" s="6">
        <v>1.1346849999999999</v>
      </c>
      <c r="H1235" s="6">
        <v>0.27755259999999998</v>
      </c>
      <c r="I1235">
        <f>$C$1235*LN($T$1235)+(1-$C$1235)*LN(1-$T$1235)</f>
        <v>-2.5929946755812133E-3</v>
      </c>
      <c r="Q1235">
        <f>1/(1+EXP(-(0 + SUMPRODUCT($K$2:$O$2,$D$1235:$H$1235))))</f>
        <v>2.5896357687238596E-3</v>
      </c>
      <c r="S1235">
        <f>EXP(-(0 + SUMPRODUCT($K$2:$O$2,$D$1235:$H$1235)))</f>
        <v>385.15469097138231</v>
      </c>
      <c r="T1235">
        <f>1/(1+$S$1235)</f>
        <v>2.5896357687238596E-3</v>
      </c>
      <c r="U1235">
        <f>IF(ISERROR($I$1235), 0, $I$1235)</f>
        <v>-2.5929946755812133E-3</v>
      </c>
    </row>
    <row r="1236" spans="1:21" x14ac:dyDescent="0.25">
      <c r="A1236">
        <v>240</v>
      </c>
      <c r="B1236">
        <v>2000</v>
      </c>
      <c r="C1236" s="2">
        <v>0</v>
      </c>
      <c r="D1236" s="6">
        <v>0.15442429999999999</v>
      </c>
      <c r="E1236" s="6">
        <v>8.3301100000000003E-2</v>
      </c>
      <c r="F1236" s="6">
        <v>6.2348899999999999E-2</v>
      </c>
      <c r="G1236" s="6">
        <v>1.372689</v>
      </c>
      <c r="H1236" s="6">
        <v>0.2602642</v>
      </c>
      <c r="I1236">
        <f>$C$1236*LN($T$1236)+(1-$C$1236)*LN(1-$T$1236)</f>
        <v>-9.2174271286396938E-4</v>
      </c>
      <c r="Q1236">
        <f>1/(1+EXP(-(0 + SUMPRODUCT($K$2:$O$2,$D$1236:$H$1236))))</f>
        <v>9.2131803853973766E-4</v>
      </c>
      <c r="S1236">
        <f>EXP(-(0 + SUMPRODUCT($K$2:$O$2,$D$1236:$H$1236)))</f>
        <v>1084.401520613849</v>
      </c>
      <c r="T1236">
        <f>1/(1+$S$1236)</f>
        <v>9.2131803853973766E-4</v>
      </c>
      <c r="U1236">
        <f>IF(ISERROR($I$1236), 0, $I$1236)</f>
        <v>-9.2174271286396938E-4</v>
      </c>
    </row>
    <row r="1237" spans="1:21" x14ac:dyDescent="0.25">
      <c r="A1237">
        <v>240</v>
      </c>
      <c r="B1237">
        <v>2001</v>
      </c>
      <c r="C1237" s="2">
        <v>0</v>
      </c>
      <c r="D1237" s="6">
        <v>0.15150720000000001</v>
      </c>
      <c r="E1237" s="6">
        <v>6.9666699999999998E-2</v>
      </c>
      <c r="F1237" s="6">
        <v>6.16149E-2</v>
      </c>
      <c r="G1237" s="6">
        <v>1.054246</v>
      </c>
      <c r="H1237" s="6">
        <v>0.20855409999999999</v>
      </c>
      <c r="I1237">
        <f>$C$1237*LN($T$1237)+(1-$C$1237)*LN(1-$T$1237)</f>
        <v>-3.7663938768817407E-3</v>
      </c>
      <c r="Q1237">
        <f>1/(1+EXP(-(0 + SUMPRODUCT($K$2:$O$2,$D$1237:$H$1237))))</f>
        <v>3.759309911921983E-3</v>
      </c>
      <c r="S1237">
        <f>EXP(-(0 + SUMPRODUCT($K$2:$O$2,$D$1237:$H$1237)))</f>
        <v>265.0062680197442</v>
      </c>
      <c r="T1237">
        <f>1/(1+$S$1237)</f>
        <v>3.759309911921983E-3</v>
      </c>
      <c r="U1237">
        <f>IF(ISERROR($I$1237), 0, $I$1237)</f>
        <v>-3.7663938768817407E-3</v>
      </c>
    </row>
    <row r="1238" spans="1:21" x14ac:dyDescent="0.25">
      <c r="A1238">
        <v>240</v>
      </c>
      <c r="B1238">
        <v>2002</v>
      </c>
      <c r="C1238" s="2">
        <v>0</v>
      </c>
      <c r="D1238" s="6">
        <v>0.15916540000000001</v>
      </c>
      <c r="E1238" s="6">
        <v>6.6463099999999997E-2</v>
      </c>
      <c r="F1238" s="6">
        <v>6.4002199999999995E-2</v>
      </c>
      <c r="G1238" s="6">
        <v>0.58466600000000002</v>
      </c>
      <c r="H1238" s="6">
        <v>0.20744850000000001</v>
      </c>
      <c r="I1238">
        <f>$C$1238*LN($T$1238)+(1-$C$1238)*LN(1-$T$1238)</f>
        <v>-2.3800416410984973E-2</v>
      </c>
      <c r="Q1238">
        <f>1/(1+EXP(-(0 + SUMPRODUCT($K$2:$O$2,$D$1238:$H$1238))))</f>
        <v>2.3519420190447782E-2</v>
      </c>
      <c r="S1238">
        <f>EXP(-(0 + SUMPRODUCT($K$2:$O$2,$D$1238:$H$1238)))</f>
        <v>41.51805494789118</v>
      </c>
      <c r="T1238">
        <f>1/(1+$S$1238)</f>
        <v>2.3519420190447782E-2</v>
      </c>
      <c r="U1238">
        <f>IF(ISERROR($I$1238), 0, $I$1238)</f>
        <v>-2.3800416410984973E-2</v>
      </c>
    </row>
    <row r="1239" spans="1:21" x14ac:dyDescent="0.25">
      <c r="A1239">
        <v>240</v>
      </c>
      <c r="B1239">
        <v>2003</v>
      </c>
      <c r="C1239" s="2">
        <v>0</v>
      </c>
      <c r="D1239" s="6">
        <v>0.1819596</v>
      </c>
      <c r="E1239" s="6">
        <v>0.1450506</v>
      </c>
      <c r="F1239" s="6">
        <v>5.0417900000000002E-2</v>
      </c>
      <c r="G1239" s="6">
        <v>0.81528259999999997</v>
      </c>
      <c r="H1239" s="6">
        <v>0.19121879999999999</v>
      </c>
      <c r="I1239">
        <f>$C$1239*LN($T$1239)+(1-$C$1239)*LN(1-$T$1239)</f>
        <v>-1.1273542788774318E-2</v>
      </c>
      <c r="Q1239">
        <f>1/(1+EXP(-(0 + SUMPRODUCT($K$2:$O$2,$D$1239:$H$1239))))</f>
        <v>1.1210234531384526E-2</v>
      </c>
      <c r="S1239">
        <f>EXP(-(0 + SUMPRODUCT($K$2:$O$2,$D$1239:$H$1239)))</f>
        <v>88.204199715926407</v>
      </c>
      <c r="T1239">
        <f>1/(1+$S$1239)</f>
        <v>1.1210234531384526E-2</v>
      </c>
      <c r="U1239">
        <f>IF(ISERROR($I$1239), 0, $I$1239)</f>
        <v>-1.1273542788774318E-2</v>
      </c>
    </row>
    <row r="1240" spans="1:21" x14ac:dyDescent="0.25">
      <c r="A1240">
        <v>240</v>
      </c>
      <c r="B1240">
        <v>2004</v>
      </c>
      <c r="C1240" s="2">
        <v>0</v>
      </c>
      <c r="D1240" s="6">
        <v>0.3028129</v>
      </c>
      <c r="E1240" s="6">
        <v>0.1696386</v>
      </c>
      <c r="F1240" s="6">
        <v>3.5587800000000003E-2</v>
      </c>
      <c r="G1240" s="6">
        <v>0.5766038</v>
      </c>
      <c r="H1240" s="6">
        <v>0.1856344</v>
      </c>
      <c r="I1240">
        <f>$C$1240*LN($T$1240)+(1-$C$1240)*LN(1-$T$1240)</f>
        <v>-3.6558474356096646E-2</v>
      </c>
      <c r="Q1240">
        <f>1/(1+EXP(-(0 + SUMPRODUCT($K$2:$O$2,$D$1240:$H$1240))))</f>
        <v>3.589828297907513E-2</v>
      </c>
      <c r="S1240">
        <f>EXP(-(0 + SUMPRODUCT($K$2:$O$2,$D$1240:$H$1240)))</f>
        <v>26.856485520014797</v>
      </c>
      <c r="T1240">
        <f>1/(1+$S$1240)</f>
        <v>3.589828297907513E-2</v>
      </c>
      <c r="U1240">
        <f>IF(ISERROR($I$1240), 0, $I$1240)</f>
        <v>-3.6558474356096646E-2</v>
      </c>
    </row>
    <row r="1241" spans="1:21" x14ac:dyDescent="0.25">
      <c r="A1241">
        <v>241</v>
      </c>
      <c r="B1241">
        <v>1999</v>
      </c>
      <c r="C1241" s="2">
        <v>0</v>
      </c>
      <c r="D1241" s="6">
        <v>0.49074410000000002</v>
      </c>
      <c r="E1241" s="6">
        <v>4.3261399999999998E-2</v>
      </c>
      <c r="F1241" s="6">
        <v>9.5677600000000002E-2</v>
      </c>
      <c r="G1241" s="6">
        <v>1.0359830000000001</v>
      </c>
      <c r="H1241" s="6">
        <v>0.6112438</v>
      </c>
      <c r="I1241">
        <f>$C$1241*LN($T$1241)+(1-$C$1241)*LN(1-$T$1241)</f>
        <v>-1.1510646119291226E-3</v>
      </c>
      <c r="Q1241">
        <f>1/(1+EXP(-(0 + SUMPRODUCT($K$2:$O$2,$D$1241:$H$1241))))</f>
        <v>1.1504023911694098E-3</v>
      </c>
      <c r="S1241">
        <f>EXP(-(0 + SUMPRODUCT($K$2:$O$2,$D$1241:$H$1241)))</f>
        <v>868.26105828368247</v>
      </c>
      <c r="T1241">
        <f>1/(1+$S$1241)</f>
        <v>1.1504023911694098E-3</v>
      </c>
      <c r="U1241">
        <f>IF(ISERROR($I$1241), 0, $I$1241)</f>
        <v>-1.1510646119291226E-3</v>
      </c>
    </row>
    <row r="1242" spans="1:21" x14ac:dyDescent="0.25">
      <c r="A1242">
        <v>241</v>
      </c>
      <c r="B1242">
        <v>2000</v>
      </c>
      <c r="C1242" s="2">
        <v>0</v>
      </c>
      <c r="D1242" s="6">
        <v>0.42657650000000003</v>
      </c>
      <c r="E1242" s="6">
        <v>0.12782959999999999</v>
      </c>
      <c r="F1242" s="6">
        <v>0.1068282</v>
      </c>
      <c r="G1242" s="6">
        <v>2.5391710000000001</v>
      </c>
      <c r="H1242" s="6">
        <v>0.64456769999999997</v>
      </c>
      <c r="I1242">
        <f>$C$1242*LN($T$1242)+(1-$C$1242)*LN(1-$T$1242)</f>
        <v>-2.0349568172334465E-6</v>
      </c>
      <c r="Q1242">
        <f>1/(1+EXP(-(0 + SUMPRODUCT($K$2:$O$2,$D$1242:$H$1242))))</f>
        <v>2.0349547466743517E-6</v>
      </c>
      <c r="S1242">
        <f>EXP(-(0 + SUMPRODUCT($K$2:$O$2,$D$1242:$H$1242)))</f>
        <v>491410.41916510009</v>
      </c>
      <c r="T1242">
        <f>1/(1+$S$1242)</f>
        <v>2.0349547466743517E-6</v>
      </c>
      <c r="U1242">
        <f>IF(ISERROR($I$1242), 0, $I$1242)</f>
        <v>-2.0349568172334465E-6</v>
      </c>
    </row>
    <row r="1243" spans="1:21" x14ac:dyDescent="0.25">
      <c r="A1243">
        <v>241</v>
      </c>
      <c r="B1243">
        <v>2001</v>
      </c>
      <c r="C1243" s="2">
        <v>0</v>
      </c>
      <c r="D1243" s="6">
        <v>0.47510530000000001</v>
      </c>
      <c r="E1243" s="6">
        <v>0.1688875</v>
      </c>
      <c r="F1243" s="6">
        <v>0.1087846</v>
      </c>
      <c r="G1243" s="6">
        <v>2.7738830000000001</v>
      </c>
      <c r="H1243" s="6">
        <v>0.64708699999999997</v>
      </c>
      <c r="I1243">
        <f>$C$1243*LN($T$1243)+(1-$C$1243)*LN(1-$T$1243)</f>
        <v>-7.51631592999869E-7</v>
      </c>
      <c r="Q1243">
        <f>1/(1+EXP(-(0 + SUMPRODUCT($K$2:$O$2,$D$1243:$H$1243))))</f>
        <v>7.5163131051947546E-7</v>
      </c>
      <c r="S1243">
        <f>EXP(-(0 + SUMPRODUCT($K$2:$O$2,$D$1243:$H$1243)))</f>
        <v>1330438.5200206193</v>
      </c>
      <c r="T1243">
        <f>1/(1+$S$1243)</f>
        <v>7.5163131051947546E-7</v>
      </c>
      <c r="U1243">
        <f>IF(ISERROR($I$1243), 0, $I$1243)</f>
        <v>-7.51631592999869E-7</v>
      </c>
    </row>
    <row r="1244" spans="1:21" x14ac:dyDescent="0.25">
      <c r="A1244">
        <v>241</v>
      </c>
      <c r="B1244">
        <v>2002</v>
      </c>
      <c r="C1244" s="2">
        <v>0</v>
      </c>
      <c r="D1244" s="6">
        <v>0.46469450000000001</v>
      </c>
      <c r="E1244" s="6">
        <v>0.19433049999999999</v>
      </c>
      <c r="F1244" s="6">
        <v>8.96208E-2</v>
      </c>
      <c r="G1244" s="6">
        <v>1.5740510000000001</v>
      </c>
      <c r="H1244" s="6">
        <v>0.62601119999999999</v>
      </c>
      <c r="I1244">
        <f>$C$1244*LN($T$1244)+(1-$C$1244)*LN(1-$T$1244)</f>
        <v>-1.236017320427326E-4</v>
      </c>
      <c r="Q1244">
        <f>1/(1+EXP(-(0 + SUMPRODUCT($K$2:$O$2,$D$1244:$H$1244))))</f>
        <v>1.2359409366330531E-4</v>
      </c>
      <c r="S1244">
        <f>EXP(-(0 + SUMPRODUCT($K$2:$O$2,$D$1244:$H$1244)))</f>
        <v>8090.0015224853478</v>
      </c>
      <c r="T1244">
        <f>1/(1+$S$1244)</f>
        <v>1.2359409366330531E-4</v>
      </c>
      <c r="U1244">
        <f>IF(ISERROR($I$1244), 0, $I$1244)</f>
        <v>-1.236017320427326E-4</v>
      </c>
    </row>
    <row r="1245" spans="1:21" x14ac:dyDescent="0.25">
      <c r="A1245">
        <v>241</v>
      </c>
      <c r="B1245">
        <v>2003</v>
      </c>
      <c r="C1245" s="2">
        <v>0</v>
      </c>
      <c r="D1245" s="6">
        <v>0.46106649999999999</v>
      </c>
      <c r="E1245" s="6">
        <v>0.28159459999999997</v>
      </c>
      <c r="F1245" s="6">
        <v>8.7165400000000004E-2</v>
      </c>
      <c r="G1245" s="6">
        <v>1.7821499999999999</v>
      </c>
      <c r="H1245" s="6">
        <v>0.61241590000000001</v>
      </c>
      <c r="I1245">
        <f>$C$1245*LN($T$1245)+(1-$C$1245)*LN(1-$T$1245)</f>
        <v>-5.3259314455250107E-5</v>
      </c>
      <c r="Q1245">
        <f>1/(1+EXP(-(0 + SUMPRODUCT($K$2:$O$2,$D$1245:$H$1245))))</f>
        <v>5.3257896203140035E-5</v>
      </c>
      <c r="S1245">
        <f>EXP(-(0 + SUMPRODUCT($K$2:$O$2,$D$1245:$H$1245)))</f>
        <v>18775.558431555939</v>
      </c>
      <c r="T1245">
        <f>1/(1+$S$1245)</f>
        <v>5.3257896203140035E-5</v>
      </c>
      <c r="U1245">
        <f>IF(ISERROR($I$1245), 0, $I$1245)</f>
        <v>-5.3259314455250107E-5</v>
      </c>
    </row>
    <row r="1246" spans="1:21" x14ac:dyDescent="0.25">
      <c r="A1246">
        <v>242</v>
      </c>
      <c r="B1246">
        <v>1995</v>
      </c>
      <c r="C1246" s="2">
        <v>0</v>
      </c>
      <c r="D1246" s="6">
        <v>0.38037480000000001</v>
      </c>
      <c r="E1246" s="6">
        <v>-1.740432</v>
      </c>
      <c r="F1246" s="6">
        <v>7.4835299999999993E-2</v>
      </c>
      <c r="G1246" s="6">
        <v>1.831558</v>
      </c>
      <c r="H1246" s="6">
        <v>0.52866360000000001</v>
      </c>
      <c r="I1246">
        <f>$C$1246*LN($T$1246)+(1-$C$1246)*LN(1-$T$1246)</f>
        <v>-3.269603744391398E-4</v>
      </c>
      <c r="Q1246">
        <f>1/(1+EXP(-(0 + SUMPRODUCT($K$2:$O$2,$D$1246:$H$1246))))</f>
        <v>3.2690692872100398E-4</v>
      </c>
      <c r="S1246">
        <f>EXP(-(0 + SUMPRODUCT($K$2:$O$2,$D$1246:$H$1246)))</f>
        <v>3057.9746259353278</v>
      </c>
      <c r="T1246">
        <f>1/(1+$S$1246)</f>
        <v>3.2690692872100398E-4</v>
      </c>
      <c r="U1246">
        <f>IF(ISERROR($I$1246), 0, $I$1246)</f>
        <v>-3.269603744391398E-4</v>
      </c>
    </row>
    <row r="1247" spans="1:21" x14ac:dyDescent="0.25">
      <c r="A1247">
        <v>243</v>
      </c>
      <c r="B1247">
        <v>2001</v>
      </c>
      <c r="C1247" s="2">
        <v>0</v>
      </c>
      <c r="D1247" s="6">
        <v>1.61754E-2</v>
      </c>
      <c r="E1247" s="6">
        <v>0.1066416</v>
      </c>
      <c r="F1247" s="6">
        <v>2.77126E-2</v>
      </c>
      <c r="G1247" s="6">
        <v>0.32626870000000002</v>
      </c>
      <c r="H1247" s="6">
        <v>0.24951280000000001</v>
      </c>
      <c r="I1247">
        <f>$C$1247*LN($T$1247)+(1-$C$1247)*LN(1-$T$1247)</f>
        <v>-9.2809926870062898E-2</v>
      </c>
      <c r="Q1247">
        <f>1/(1+EXP(-(0 + SUMPRODUCT($K$2:$O$2,$D$1247:$H$1247))))</f>
        <v>8.8633289842531007E-2</v>
      </c>
      <c r="S1247">
        <f>EXP(-(0 + SUMPRODUCT($K$2:$O$2,$D$1247:$H$1247)))</f>
        <v>10.282442542487534</v>
      </c>
      <c r="T1247">
        <f>1/(1+$S$1247)</f>
        <v>8.8633289842531007E-2</v>
      </c>
      <c r="U1247">
        <f>IF(ISERROR($I$1247), 0, $I$1247)</f>
        <v>-9.2809926870062898E-2</v>
      </c>
    </row>
    <row r="1248" spans="1:21" x14ac:dyDescent="0.25">
      <c r="A1248">
        <v>243</v>
      </c>
      <c r="B1248">
        <v>2002</v>
      </c>
      <c r="C1248" s="2">
        <v>0</v>
      </c>
      <c r="D1248" s="6">
        <v>5.1317700000000001E-2</v>
      </c>
      <c r="E1248" s="6">
        <v>7.2268499999999999E-2</v>
      </c>
      <c r="F1248" s="6">
        <v>4.2289899999999998E-2</v>
      </c>
      <c r="G1248" s="6">
        <v>0.2205799</v>
      </c>
      <c r="H1248" s="6">
        <v>0.2360293</v>
      </c>
      <c r="I1248">
        <f>$C$1248*LN($T$1248)+(1-$C$1248)*LN(1-$T$1248)</f>
        <v>-0.12113727152756645</v>
      </c>
      <c r="Q1248">
        <f>1/(1+EXP(-(0 + SUMPRODUCT($K$2:$O$2,$D$1248:$H$1248))))</f>
        <v>0.11408765929463723</v>
      </c>
      <c r="S1248">
        <f>EXP(-(0 + SUMPRODUCT($K$2:$O$2,$D$1248:$H$1248)))</f>
        <v>7.765189909080779</v>
      </c>
      <c r="T1248">
        <f>1/(1+$S$1248)</f>
        <v>0.11408765929463723</v>
      </c>
      <c r="U1248">
        <f>IF(ISERROR($I$1248), 0, $I$1248)</f>
        <v>-0.12113727152756645</v>
      </c>
    </row>
    <row r="1249" spans="1:21" x14ac:dyDescent="0.25">
      <c r="A1249">
        <v>243</v>
      </c>
      <c r="B1249">
        <v>2003</v>
      </c>
      <c r="C1249" s="2">
        <v>0</v>
      </c>
      <c r="D1249" s="6">
        <v>4.3164800000000003E-2</v>
      </c>
      <c r="E1249" s="6">
        <v>0.1114207</v>
      </c>
      <c r="F1249" s="6">
        <v>3.06991E-2</v>
      </c>
      <c r="G1249" s="6">
        <v>0.45923720000000001</v>
      </c>
      <c r="H1249" s="6">
        <v>0.23642879999999999</v>
      </c>
      <c r="I1249">
        <f>$C$1249*LN($T$1249)+(1-$C$1249)*LN(1-$T$1249)</f>
        <v>-5.4889816848284069E-2</v>
      </c>
      <c r="Q1249">
        <f>1/(1+EXP(-(0 + SUMPRODUCT($K$2:$O$2,$D$1249:$H$1249))))</f>
        <v>5.3410559584331697E-2</v>
      </c>
      <c r="S1249">
        <f>EXP(-(0 + SUMPRODUCT($K$2:$O$2,$D$1249:$H$1249)))</f>
        <v>17.722889402067899</v>
      </c>
      <c r="T1249">
        <f>1/(1+$S$1249)</f>
        <v>5.3410559584331697E-2</v>
      </c>
      <c r="U1249">
        <f>IF(ISERROR($I$1249), 0, $I$1249)</f>
        <v>-5.4889816848284069E-2</v>
      </c>
    </row>
    <row r="1250" spans="1:21" x14ac:dyDescent="0.25">
      <c r="A1250">
        <v>243</v>
      </c>
      <c r="B1250">
        <v>2004</v>
      </c>
      <c r="C1250" s="2">
        <v>0</v>
      </c>
      <c r="D1250" s="6">
        <v>3.8685200000000003E-2</v>
      </c>
      <c r="E1250" s="6">
        <v>0.12844369999999999</v>
      </c>
      <c r="F1250" s="6">
        <v>4.39376E-2</v>
      </c>
      <c r="G1250" s="6">
        <v>0.60977110000000001</v>
      </c>
      <c r="H1250" s="6">
        <v>0.22244330000000001</v>
      </c>
      <c r="I1250">
        <f>$C$1250*LN($T$1250)+(1-$C$1250)*LN(1-$T$1250)</f>
        <v>-2.560467681432365E-2</v>
      </c>
      <c r="Q1250">
        <f>1/(1+EXP(-(0 + SUMPRODUCT($K$2:$O$2,$D$1250:$H$1250))))</f>
        <v>2.5279656994927627E-2</v>
      </c>
      <c r="S1250">
        <f>EXP(-(0 + SUMPRODUCT($K$2:$O$2,$D$1250:$H$1250)))</f>
        <v>38.557498750898809</v>
      </c>
      <c r="T1250">
        <f>1/(1+$S$1250)</f>
        <v>2.5279656994927627E-2</v>
      </c>
      <c r="U1250">
        <f>IF(ISERROR($I$1250), 0, $I$1250)</f>
        <v>-2.560467681432365E-2</v>
      </c>
    </row>
    <row r="1251" spans="1:21" x14ac:dyDescent="0.25">
      <c r="A1251">
        <v>244</v>
      </c>
      <c r="B1251">
        <v>1999</v>
      </c>
      <c r="C1251" s="2">
        <v>0</v>
      </c>
      <c r="D1251" s="6">
        <v>0.1050987</v>
      </c>
      <c r="E1251" s="6">
        <v>0.45391930000000003</v>
      </c>
      <c r="F1251" s="6">
        <v>8.5056199999999998E-2</v>
      </c>
      <c r="G1251" s="6">
        <v>5.3145850000000001</v>
      </c>
      <c r="H1251" s="6">
        <v>0.2686692</v>
      </c>
      <c r="I1251">
        <f>$C$1251*LN($T$1251)+(1-$C$1251)*LN(1-$T$1251)</f>
        <v>-6.6080363405570159E-11</v>
      </c>
      <c r="Q1251">
        <f>1/(1+EXP(-(0 + SUMPRODUCT($K$2:$O$2,$D$1251:$H$1251))))</f>
        <v>6.6080386389483222E-11</v>
      </c>
      <c r="S1251">
        <f>EXP(-(0 + SUMPRODUCT($K$2:$O$2,$D$1251:$H$1251)))</f>
        <v>15133083424.177296</v>
      </c>
      <c r="T1251">
        <f>1/(1+$S$1251)</f>
        <v>6.6080386389483222E-11</v>
      </c>
      <c r="U1251">
        <f>IF(ISERROR($I$1251), 0, $I$1251)</f>
        <v>-6.6080363405570159E-11</v>
      </c>
    </row>
    <row r="1252" spans="1:21" x14ac:dyDescent="0.25">
      <c r="A1252">
        <v>244</v>
      </c>
      <c r="B1252">
        <v>2000</v>
      </c>
      <c r="C1252" s="2">
        <v>0</v>
      </c>
      <c r="D1252" s="6">
        <v>-3.8003799999999997E-2</v>
      </c>
      <c r="E1252" s="6">
        <v>0.46076739999999999</v>
      </c>
      <c r="F1252" s="6">
        <v>7.1708400000000005E-2</v>
      </c>
      <c r="G1252" s="6">
        <v>4.5789479999999996</v>
      </c>
      <c r="H1252" s="6">
        <v>0.30583339999999998</v>
      </c>
      <c r="I1252">
        <f>$C$1252*LN($T$1252)+(1-$C$1252)*LN(1-$T$1252)</f>
        <v>-1.3500088833726575E-9</v>
      </c>
      <c r="Q1252">
        <f>1/(1+EXP(-(0 + SUMPRODUCT($K$2:$O$2,$D$1252:$H$1252))))</f>
        <v>1.3500089336147377E-9</v>
      </c>
      <c r="S1252">
        <f>EXP(-(0 + SUMPRODUCT($K$2:$O$2,$D$1252:$H$1252)))</f>
        <v>740735837.92695749</v>
      </c>
      <c r="T1252">
        <f>1/(1+$S$1252)</f>
        <v>1.3500089336147377E-9</v>
      </c>
      <c r="U1252">
        <f>IF(ISERROR($I$1252), 0, $I$1252)</f>
        <v>-1.3500088833726575E-9</v>
      </c>
    </row>
    <row r="1253" spans="1:21" x14ac:dyDescent="0.25">
      <c r="A1253">
        <v>244</v>
      </c>
      <c r="B1253">
        <v>2001</v>
      </c>
      <c r="C1253" s="2">
        <v>0</v>
      </c>
      <c r="D1253" s="6">
        <v>-1.7103799999999999E-2</v>
      </c>
      <c r="E1253" s="6">
        <v>0.50303600000000004</v>
      </c>
      <c r="F1253" s="6">
        <v>7.9860500000000001E-2</v>
      </c>
      <c r="G1253" s="6">
        <v>4.5408989999999996</v>
      </c>
      <c r="H1253" s="6">
        <v>0.2773427</v>
      </c>
      <c r="I1253">
        <f>$C$1253*LN($T$1253)+(1-$C$1253)*LN(1-$T$1253)</f>
        <v>-1.4444735418225084E-9</v>
      </c>
      <c r="Q1253">
        <f>1/(1+EXP(-(0 + SUMPRODUCT($K$2:$O$2,$D$1253:$H$1253))))</f>
        <v>1.4444735046875293E-9</v>
      </c>
      <c r="S1253">
        <f>EXP(-(0 + SUMPRODUCT($K$2:$O$2,$D$1253:$H$1253)))</f>
        <v>692293763.30571604</v>
      </c>
      <c r="T1253">
        <f>1/(1+$S$1253)</f>
        <v>1.4444735046875293E-9</v>
      </c>
      <c r="U1253">
        <f>IF(ISERROR($I$1253), 0, $I$1253)</f>
        <v>-1.4444735418225084E-9</v>
      </c>
    </row>
    <row r="1254" spans="1:21" x14ac:dyDescent="0.25">
      <c r="A1254">
        <v>244</v>
      </c>
      <c r="B1254">
        <v>2002</v>
      </c>
      <c r="C1254" s="2">
        <v>0</v>
      </c>
      <c r="D1254" s="6">
        <v>5.5285599999999997E-2</v>
      </c>
      <c r="E1254" s="6">
        <v>0.54155770000000003</v>
      </c>
      <c r="F1254" s="6">
        <v>8.35674E-2</v>
      </c>
      <c r="G1254" s="6">
        <v>4.2529490000000001</v>
      </c>
      <c r="H1254" s="6">
        <v>0.28360469999999999</v>
      </c>
      <c r="I1254">
        <f>$C$1254*LN($T$1254)+(1-$C$1254)*LN(1-$T$1254)</f>
        <v>-4.220352631835767E-9</v>
      </c>
      <c r="Q1254">
        <f>1/(1+EXP(-(0 + SUMPRODUCT($K$2:$O$2,$D$1254:$H$1254))))</f>
        <v>4.2203526294828973E-9</v>
      </c>
      <c r="S1254">
        <f>EXP(-(0 + SUMPRODUCT($K$2:$O$2,$D$1254:$H$1254)))</f>
        <v>236947023.9983651</v>
      </c>
      <c r="T1254">
        <f>1/(1+$S$1254)</f>
        <v>4.2203526294828973E-9</v>
      </c>
      <c r="U1254">
        <f>IF(ISERROR($I$1254), 0, $I$1254)</f>
        <v>-4.220352631835767E-9</v>
      </c>
    </row>
    <row r="1255" spans="1:21" x14ac:dyDescent="0.25">
      <c r="A1255">
        <v>244</v>
      </c>
      <c r="B1255">
        <v>2003</v>
      </c>
      <c r="C1255" s="2">
        <v>0</v>
      </c>
      <c r="D1255" s="6">
        <v>3.7098199999999998E-2</v>
      </c>
      <c r="E1255" s="6">
        <v>0.6716763</v>
      </c>
      <c r="F1255" s="6">
        <v>9.5316799999999993E-2</v>
      </c>
      <c r="G1255" s="6">
        <v>4.8457499999999998</v>
      </c>
      <c r="H1255" s="6">
        <v>0.29237960000000002</v>
      </c>
      <c r="I1255">
        <f>$C$1255*LN($T$1255)+(1-$C$1255)*LN(1-$T$1255)</f>
        <v>-2.9114710646613364E-10</v>
      </c>
      <c r="Q1255">
        <f>1/(1+EXP(-(0 + SUMPRODUCT($K$2:$O$2,$D$1255:$H$1255))))</f>
        <v>2.9114709248797207E-10</v>
      </c>
      <c r="S1255">
        <f>EXP(-(0 + SUMPRODUCT($K$2:$O$2,$D$1255:$H$1255)))</f>
        <v>3434689974.6222439</v>
      </c>
      <c r="T1255">
        <f>1/(1+$S$1255)</f>
        <v>2.9114709248797207E-10</v>
      </c>
      <c r="U1255">
        <f>IF(ISERROR($I$1255), 0, $I$1255)</f>
        <v>-2.9114710646613364E-10</v>
      </c>
    </row>
    <row r="1256" spans="1:21" x14ac:dyDescent="0.25">
      <c r="A1256">
        <v>244</v>
      </c>
      <c r="B1256">
        <v>2004</v>
      </c>
      <c r="C1256" s="2">
        <v>0</v>
      </c>
      <c r="D1256" s="6">
        <v>9.6048000000000001E-3</v>
      </c>
      <c r="E1256" s="6">
        <v>0.74257550000000005</v>
      </c>
      <c r="F1256" s="6">
        <v>8.5172899999999996E-2</v>
      </c>
      <c r="G1256" s="6">
        <v>5.6619400000000004</v>
      </c>
      <c r="H1256" s="6">
        <v>0.3196061</v>
      </c>
      <c r="I1256">
        <f>$C$1256*LN($T$1256)+(1-$C$1256)*LN(1-$T$1256)</f>
        <v>-1.1306178215939121E-11</v>
      </c>
      <c r="Q1256">
        <f>1/(1+EXP(-(0 + SUMPRODUCT($K$2:$O$2,$D$1256:$H$1256))))</f>
        <v>1.1306233386969158E-11</v>
      </c>
      <c r="S1256">
        <f>EXP(-(0 + SUMPRODUCT($K$2:$O$2,$D$1256:$H$1256)))</f>
        <v>88446785570.624237</v>
      </c>
      <c r="T1256">
        <f>1/(1+$S$1256)</f>
        <v>1.1306233386969158E-11</v>
      </c>
      <c r="U1256">
        <f>IF(ISERROR($I$1256), 0, $I$1256)</f>
        <v>-1.1306178215939121E-11</v>
      </c>
    </row>
    <row r="1257" spans="1:21" x14ac:dyDescent="0.25">
      <c r="A1257">
        <v>245</v>
      </c>
      <c r="B1257">
        <v>1995</v>
      </c>
      <c r="C1257" s="2">
        <v>0</v>
      </c>
      <c r="D1257" s="6">
        <v>0.13546820000000001</v>
      </c>
      <c r="E1257" s="6">
        <v>0.66784149999999998</v>
      </c>
      <c r="F1257" s="6">
        <v>8.0510799999999993E-2</v>
      </c>
      <c r="G1257" s="6">
        <v>2.116412</v>
      </c>
      <c r="H1257" s="6">
        <v>0.2446111</v>
      </c>
      <c r="I1257">
        <f>$C$1257*LN($T$1257)+(1-$C$1257)*LN(1-$T$1257)</f>
        <v>-2.2950902426941813E-5</v>
      </c>
      <c r="Q1257">
        <f>1/(1+EXP(-(0 + SUMPRODUCT($K$2:$O$2,$D$1257:$H$1257))))</f>
        <v>2.295063905701865E-5</v>
      </c>
      <c r="S1257">
        <f>EXP(-(0 + SUMPRODUCT($K$2:$O$2,$D$1257:$H$1257)))</f>
        <v>43570.77146638908</v>
      </c>
      <c r="T1257">
        <f>1/(1+$S$1257)</f>
        <v>2.295063905701865E-5</v>
      </c>
      <c r="U1257">
        <f>IF(ISERROR($I$1257), 0, $I$1257)</f>
        <v>-2.2950902426941813E-5</v>
      </c>
    </row>
    <row r="1258" spans="1:21" x14ac:dyDescent="0.25">
      <c r="A1258">
        <v>245</v>
      </c>
      <c r="B1258">
        <v>1996</v>
      </c>
      <c r="C1258" s="2">
        <v>0</v>
      </c>
      <c r="D1258" s="6">
        <v>0.16174730000000001</v>
      </c>
      <c r="E1258" s="6">
        <v>0.6959497</v>
      </c>
      <c r="F1258" s="6">
        <v>7.9944200000000007E-2</v>
      </c>
      <c r="G1258" s="6">
        <v>2.0153729999999999</v>
      </c>
      <c r="H1258" s="6">
        <v>0.22664329999999999</v>
      </c>
      <c r="I1258">
        <f>$C$1258*LN($T$1258)+(1-$C$1258)*LN(1-$T$1258)</f>
        <v>-3.5455275571210706E-5</v>
      </c>
      <c r="Q1258">
        <f>1/(1+EXP(-(0 + SUMPRODUCT($K$2:$O$2,$D$1258:$H$1258))))</f>
        <v>3.5454647040356627E-5</v>
      </c>
      <c r="S1258">
        <f>EXP(-(0 + SUMPRODUCT($K$2:$O$2,$D$1258:$H$1258)))</f>
        <v>28204.047390874865</v>
      </c>
      <c r="T1258">
        <f>1/(1+$S$1258)</f>
        <v>3.5454647040356627E-5</v>
      </c>
      <c r="U1258">
        <f>IF(ISERROR($I$1258), 0, $I$1258)</f>
        <v>-3.5455275571210706E-5</v>
      </c>
    </row>
    <row r="1259" spans="1:21" x14ac:dyDescent="0.25">
      <c r="A1259">
        <v>245</v>
      </c>
      <c r="B1259">
        <v>1997</v>
      </c>
      <c r="C1259" s="2">
        <v>0</v>
      </c>
      <c r="D1259" s="6">
        <v>0.13136700000000001</v>
      </c>
      <c r="E1259" s="6">
        <v>0.55045630000000001</v>
      </c>
      <c r="F1259" s="6">
        <v>4.4670099999999997E-2</v>
      </c>
      <c r="G1259" s="6">
        <v>1.336616</v>
      </c>
      <c r="H1259" s="6">
        <v>0.16236129999999999</v>
      </c>
      <c r="I1259">
        <f>$C$1259*LN($T$1259)+(1-$C$1259)*LN(1-$T$1259)</f>
        <v>-1.1464776654738374E-3</v>
      </c>
      <c r="Q1259">
        <f>1/(1+EXP(-(0 + SUMPRODUCT($K$2:$O$2,$D$1259:$H$1259))))</f>
        <v>1.1458207110403241E-3</v>
      </c>
      <c r="S1259">
        <f>EXP(-(0 + SUMPRODUCT($K$2:$O$2,$D$1259:$H$1259)))</f>
        <v>871.73688663915902</v>
      </c>
      <c r="T1259">
        <f>1/(1+$S$1259)</f>
        <v>1.1458207110403241E-3</v>
      </c>
      <c r="U1259">
        <f>IF(ISERROR($I$1259), 0, $I$1259)</f>
        <v>-1.1464776654738374E-3</v>
      </c>
    </row>
    <row r="1260" spans="1:21" x14ac:dyDescent="0.25">
      <c r="A1260">
        <v>245</v>
      </c>
      <c r="B1260">
        <v>1998</v>
      </c>
      <c r="C1260" s="2">
        <v>0</v>
      </c>
      <c r="D1260" s="6">
        <v>0.14525150000000001</v>
      </c>
      <c r="E1260" s="6">
        <v>0.52723050000000005</v>
      </c>
      <c r="F1260" s="6">
        <v>4.4930600000000001E-2</v>
      </c>
      <c r="G1260" s="6">
        <v>0.82768640000000004</v>
      </c>
      <c r="H1260" s="6">
        <v>0.1757649</v>
      </c>
      <c r="I1260">
        <f>$C$1260*LN($T$1260)+(1-$C$1260)*LN(1-$T$1260)</f>
        <v>-8.6810605096671305E-3</v>
      </c>
      <c r="Q1260">
        <f>1/(1+EXP(-(0 + SUMPRODUCT($K$2:$O$2,$D$1260:$H$1260))))</f>
        <v>8.6434889029498863E-3</v>
      </c>
      <c r="S1260">
        <f>EXP(-(0 + SUMPRODUCT($K$2:$O$2,$D$1260:$H$1260)))</f>
        <v>114.69402254438202</v>
      </c>
      <c r="T1260">
        <f>1/(1+$S$1260)</f>
        <v>8.6434889029498863E-3</v>
      </c>
      <c r="U1260">
        <f>IF(ISERROR($I$1260), 0, $I$1260)</f>
        <v>-8.6810605096671305E-3</v>
      </c>
    </row>
    <row r="1261" spans="1:21" x14ac:dyDescent="0.25">
      <c r="A1261">
        <v>245</v>
      </c>
      <c r="B1261">
        <v>1999</v>
      </c>
      <c r="C1261" s="2">
        <v>0</v>
      </c>
      <c r="D1261" s="6">
        <v>0.1537192</v>
      </c>
      <c r="E1261" s="6">
        <v>0.53443189999999996</v>
      </c>
      <c r="F1261" s="6">
        <v>5.3822700000000001E-2</v>
      </c>
      <c r="G1261" s="6">
        <v>0.97038230000000003</v>
      </c>
      <c r="H1261" s="6">
        <v>0.1994814</v>
      </c>
      <c r="I1261">
        <f>$C$1261*LN($T$1261)+(1-$C$1261)*LN(1-$T$1261)</f>
        <v>-4.092102112890063E-3</v>
      </c>
      <c r="Q1261">
        <f>1/(1+EXP(-(0 + SUMPRODUCT($K$2:$O$2,$D$1261:$H$1261))))</f>
        <v>4.0837408719442449E-3</v>
      </c>
      <c r="S1261">
        <f>EXP(-(0 + SUMPRODUCT($K$2:$O$2,$D$1261:$H$1261)))</f>
        <v>243.87351949045333</v>
      </c>
      <c r="T1261">
        <f>1/(1+$S$1261)</f>
        <v>4.0837408719442449E-3</v>
      </c>
      <c r="U1261">
        <f>IF(ISERROR($I$1261), 0, $I$1261)</f>
        <v>-4.092102112890063E-3</v>
      </c>
    </row>
    <row r="1262" spans="1:21" x14ac:dyDescent="0.25">
      <c r="A1262">
        <v>245</v>
      </c>
      <c r="B1262">
        <v>2000</v>
      </c>
      <c r="C1262" s="2">
        <v>0</v>
      </c>
      <c r="D1262" s="6">
        <v>0.20557429999999999</v>
      </c>
      <c r="E1262" s="6">
        <v>0.52481319999999998</v>
      </c>
      <c r="F1262" s="6">
        <v>3.9574999999999999E-2</v>
      </c>
      <c r="G1262" s="6">
        <v>0.85083339999999996</v>
      </c>
      <c r="H1262" s="6">
        <v>0.1965073</v>
      </c>
      <c r="I1262">
        <f>$C$1262*LN($T$1262)+(1-$C$1262)*LN(1-$T$1262)</f>
        <v>-8.3034960508293291E-3</v>
      </c>
      <c r="Q1262">
        <f>1/(1+EXP(-(0 + SUMPRODUCT($K$2:$O$2,$D$1262:$H$1262))))</f>
        <v>8.2691172480539015E-3</v>
      </c>
      <c r="S1262">
        <f>EXP(-(0 + SUMPRODUCT($K$2:$O$2,$D$1262:$H$1262)))</f>
        <v>119.93189272837381</v>
      </c>
      <c r="T1262">
        <f>1/(1+$S$1262)</f>
        <v>8.2691172480539015E-3</v>
      </c>
      <c r="U1262">
        <f>IF(ISERROR($I$1262), 0, $I$1262)</f>
        <v>-8.3034960508293291E-3</v>
      </c>
    </row>
    <row r="1263" spans="1:21" x14ac:dyDescent="0.25">
      <c r="A1263">
        <v>245</v>
      </c>
      <c r="B1263">
        <v>2001</v>
      </c>
      <c r="C1263" s="2">
        <v>0</v>
      </c>
      <c r="D1263" s="6">
        <v>7.1812200000000007E-2</v>
      </c>
      <c r="E1263" s="6">
        <v>0.52243010000000001</v>
      </c>
      <c r="F1263" s="6">
        <v>3.3362099999999999E-2</v>
      </c>
      <c r="G1263" s="6">
        <v>1.1388370000000001</v>
      </c>
      <c r="H1263" s="6">
        <v>0.16156809999999999</v>
      </c>
      <c r="I1263">
        <f>$C$1263*LN($T$1263)+(1-$C$1263)*LN(1-$T$1263)</f>
        <v>-3.0057830547314686E-3</v>
      </c>
      <c r="Q1263">
        <f>1/(1+EXP(-(0 + SUMPRODUCT($K$2:$O$2,$D$1263:$H$1263))))</f>
        <v>3.0012702115202825E-3</v>
      </c>
      <c r="S1263">
        <f>EXP(-(0 + SUMPRODUCT($K$2:$O$2,$D$1263:$H$1263)))</f>
        <v>332.19225845161526</v>
      </c>
      <c r="T1263">
        <f>1/(1+$S$1263)</f>
        <v>3.0012702115202825E-3</v>
      </c>
      <c r="U1263">
        <f>IF(ISERROR($I$1263), 0, $I$1263)</f>
        <v>-3.0057830547314686E-3</v>
      </c>
    </row>
    <row r="1264" spans="1:21" x14ac:dyDescent="0.25">
      <c r="A1264">
        <v>245</v>
      </c>
      <c r="B1264">
        <v>2002</v>
      </c>
      <c r="C1264" s="2">
        <v>0</v>
      </c>
      <c r="D1264" s="6">
        <v>0.1075065</v>
      </c>
      <c r="E1264" s="6">
        <v>0.53714720000000005</v>
      </c>
      <c r="F1264" s="6">
        <v>5.7467299999999999E-2</v>
      </c>
      <c r="G1264" s="6">
        <v>1.0074939999999999</v>
      </c>
      <c r="H1264" s="6">
        <v>0.18482299999999999</v>
      </c>
      <c r="I1264">
        <f>$C$1264*LN($T$1264)+(1-$C$1264)*LN(1-$T$1264)</f>
        <v>-3.4113158606337872E-3</v>
      </c>
      <c r="Q1264">
        <f>1/(1+EXP(-(0 + SUMPRODUCT($K$2:$O$2,$D$1264:$H$1264))))</f>
        <v>3.405503933334799E-3</v>
      </c>
      <c r="S1264">
        <f>EXP(-(0 + SUMPRODUCT($K$2:$O$2,$D$1264:$H$1264)))</f>
        <v>292.64229775555185</v>
      </c>
      <c r="T1264">
        <f>1/(1+$S$1264)</f>
        <v>3.405503933334799E-3</v>
      </c>
      <c r="U1264">
        <f>IF(ISERROR($I$1264), 0, $I$1264)</f>
        <v>-3.4113158606337872E-3</v>
      </c>
    </row>
    <row r="1265" spans="1:21" x14ac:dyDescent="0.25">
      <c r="A1265">
        <v>245</v>
      </c>
      <c r="B1265">
        <v>2003</v>
      </c>
      <c r="C1265" s="2">
        <v>0</v>
      </c>
      <c r="D1265" s="6">
        <v>8.9226E-2</v>
      </c>
      <c r="E1265" s="6">
        <v>0.51456800000000003</v>
      </c>
      <c r="F1265" s="6">
        <v>3.8437699999999998E-2</v>
      </c>
      <c r="G1265" s="6">
        <v>0.85097389999999995</v>
      </c>
      <c r="H1265" s="6">
        <v>0.15417139999999999</v>
      </c>
      <c r="I1265">
        <f>$C$1265*LN($T$1265)+(1-$C$1265)*LN(1-$T$1265)</f>
        <v>-9.0669061824656602E-3</v>
      </c>
      <c r="Q1265">
        <f>1/(1+EXP(-(0 + SUMPRODUCT($K$2:$O$2,$D$1265:$H$1265))))</f>
        <v>9.025925737413799E-3</v>
      </c>
      <c r="S1265">
        <f>EXP(-(0 + SUMPRODUCT($K$2:$O$2,$D$1265:$H$1265)))</f>
        <v>109.791959638539</v>
      </c>
      <c r="T1265">
        <f>1/(1+$S$1265)</f>
        <v>9.025925737413799E-3</v>
      </c>
      <c r="U1265">
        <f>IF(ISERROR($I$1265), 0, $I$1265)</f>
        <v>-9.0669061824656602E-3</v>
      </c>
    </row>
    <row r="1266" spans="1:21" x14ac:dyDescent="0.25">
      <c r="A1266">
        <v>245</v>
      </c>
      <c r="B1266">
        <v>2004</v>
      </c>
      <c r="C1266" s="2">
        <v>0</v>
      </c>
      <c r="D1266" s="6">
        <v>0.1274795</v>
      </c>
      <c r="E1266" s="6">
        <v>0.51860850000000003</v>
      </c>
      <c r="F1266" s="6">
        <v>2.6050400000000001E-2</v>
      </c>
      <c r="G1266" s="6">
        <v>1.076702</v>
      </c>
      <c r="H1266" s="6">
        <v>0.15680730000000001</v>
      </c>
      <c r="I1266">
        <f>$C$1266*LN($T$1266)+(1-$C$1266)*LN(1-$T$1266)</f>
        <v>-4.3941702900386192E-3</v>
      </c>
      <c r="Q1266">
        <f>1/(1+EXP(-(0 + SUMPRODUCT($K$2:$O$2,$D$1266:$H$1266))))</f>
        <v>4.3845300492253879E-3</v>
      </c>
      <c r="S1266">
        <f>EXP(-(0 + SUMPRODUCT($K$2:$O$2,$D$1266:$H$1266)))</f>
        <v>227.07461433105456</v>
      </c>
      <c r="T1266">
        <f>1/(1+$S$1266)</f>
        <v>4.3845300492253879E-3</v>
      </c>
      <c r="U1266">
        <f>IF(ISERROR($I$1266), 0, $I$1266)</f>
        <v>-4.3941702900386192E-3</v>
      </c>
    </row>
    <row r="1267" spans="1:21" x14ac:dyDescent="0.25">
      <c r="A1267">
        <v>246</v>
      </c>
      <c r="B1267">
        <v>2002</v>
      </c>
      <c r="C1267" s="2">
        <v>0</v>
      </c>
      <c r="D1267" s="6">
        <v>0.1220806</v>
      </c>
      <c r="E1267" s="6">
        <v>0.2539225</v>
      </c>
      <c r="F1267" s="6">
        <v>0.1185607</v>
      </c>
      <c r="G1267" s="6">
        <v>4.5143409999999999</v>
      </c>
      <c r="H1267" s="6">
        <v>0.33890809999999999</v>
      </c>
      <c r="I1267">
        <f>$C$1267*LN($T$1267)+(1-$C$1267)*LN(1-$T$1267)</f>
        <v>-1.0260146071351358E-9</v>
      </c>
      <c r="Q1267">
        <f>1/(1+EXP(-(0 + SUMPRODUCT($K$2:$O$2,$D$1267:$H$1267))))</f>
        <v>1.0260146050985813E-9</v>
      </c>
      <c r="S1267">
        <f>EXP(-(0 + SUMPRODUCT($K$2:$O$2,$D$1267:$H$1267)))</f>
        <v>974644994.33504999</v>
      </c>
      <c r="T1267">
        <f>1/(1+$S$1267)</f>
        <v>1.0260146050985813E-9</v>
      </c>
      <c r="U1267">
        <f>IF(ISERROR($I$1267), 0, $I$1267)</f>
        <v>-1.0260146071351358E-9</v>
      </c>
    </row>
    <row r="1268" spans="1:21" x14ac:dyDescent="0.25">
      <c r="A1268">
        <v>246</v>
      </c>
      <c r="B1268">
        <v>2003</v>
      </c>
      <c r="C1268" s="2">
        <v>0</v>
      </c>
      <c r="D1268" s="6">
        <v>0.1897259</v>
      </c>
      <c r="E1268" s="6">
        <v>0.28030670000000002</v>
      </c>
      <c r="F1268" s="6">
        <v>0.1045683</v>
      </c>
      <c r="G1268" s="6">
        <v>4.8211760000000004</v>
      </c>
      <c r="H1268" s="6">
        <v>0.29612260000000001</v>
      </c>
      <c r="I1268">
        <f>$C$1268*LN($T$1268)+(1-$C$1268)*LN(1-$T$1268)</f>
        <v>-4.0026937328203025E-10</v>
      </c>
      <c r="Q1268">
        <f>1/(1+EXP(-(0 + SUMPRODUCT($K$2:$O$2,$D$1268:$H$1268))))</f>
        <v>4.002693443787237E-10</v>
      </c>
      <c r="S1268">
        <f>EXP(-(0 + SUMPRODUCT($K$2:$O$2,$D$1268:$H$1268)))</f>
        <v>2498317729.4076223</v>
      </c>
      <c r="T1268">
        <f>1/(1+$S$1268)</f>
        <v>4.002693443787237E-10</v>
      </c>
      <c r="U1268">
        <f>IF(ISERROR($I$1268), 0, $I$1268)</f>
        <v>-4.0026937328203025E-10</v>
      </c>
    </row>
    <row r="1269" spans="1:21" x14ac:dyDescent="0.25">
      <c r="A1269">
        <v>246</v>
      </c>
      <c r="B1269">
        <v>2004</v>
      </c>
      <c r="C1269" s="2">
        <v>0</v>
      </c>
      <c r="D1269" s="6">
        <v>0.25351560000000001</v>
      </c>
      <c r="E1269" s="6">
        <v>0.34623350000000003</v>
      </c>
      <c r="F1269" s="6">
        <v>0.1038138</v>
      </c>
      <c r="G1269" s="6">
        <v>4.3814979999999997</v>
      </c>
      <c r="H1269" s="6">
        <v>0.2949291</v>
      </c>
      <c r="I1269">
        <f>$C$1269*LN($T$1269)+(1-$C$1269)*LN(1-$T$1269)</f>
        <v>-2.2697158622798405E-9</v>
      </c>
      <c r="Q1269">
        <f>1/(1+EXP(-(0 + SUMPRODUCT($K$2:$O$2,$D$1269:$H$1269))))</f>
        <v>2.2697158415781936E-9</v>
      </c>
      <c r="S1269">
        <f>EXP(-(0 + SUMPRODUCT($K$2:$O$2,$D$1269:$H$1269)))</f>
        <v>440583785.60505515</v>
      </c>
      <c r="T1269">
        <f>1/(1+$S$1269)</f>
        <v>2.2697158415781936E-9</v>
      </c>
      <c r="U1269">
        <f>IF(ISERROR($I$1269), 0, $I$1269)</f>
        <v>-2.2697158622798405E-9</v>
      </c>
    </row>
    <row r="1270" spans="1:21" x14ac:dyDescent="0.25">
      <c r="A1270">
        <v>247</v>
      </c>
      <c r="B1270">
        <v>1999</v>
      </c>
      <c r="C1270" s="2">
        <v>0</v>
      </c>
      <c r="D1270" s="6">
        <v>6.2376899999999999E-2</v>
      </c>
      <c r="E1270" s="6">
        <v>0.38887270000000002</v>
      </c>
      <c r="F1270" s="6">
        <v>3.1868399999999998E-2</v>
      </c>
      <c r="G1270" s="6">
        <v>2.5934560000000002</v>
      </c>
      <c r="H1270" s="6">
        <v>0.1219105</v>
      </c>
      <c r="I1270">
        <f>$C$1270*LN($T$1270)+(1-$C$1270)*LN(1-$T$1270)</f>
        <v>-1.1013564021255003E-5</v>
      </c>
      <c r="Q1270">
        <f>1/(1+EXP(-(0 + SUMPRODUCT($K$2:$O$2,$D$1270:$H$1270))))</f>
        <v>1.1013503372203452E-5</v>
      </c>
      <c r="S1270">
        <f>EXP(-(0 + SUMPRODUCT($K$2:$O$2,$D$1270:$H$1270)))</f>
        <v>90796.629619278159</v>
      </c>
      <c r="T1270">
        <f>1/(1+$S$1270)</f>
        <v>1.1013503372203452E-5</v>
      </c>
      <c r="U1270">
        <f>IF(ISERROR($I$1270), 0, $I$1270)</f>
        <v>-1.1013564021255003E-5</v>
      </c>
    </row>
    <row r="1271" spans="1:21" x14ac:dyDescent="0.25">
      <c r="A1271">
        <v>247</v>
      </c>
      <c r="B1271">
        <v>2000</v>
      </c>
      <c r="C1271" s="2">
        <v>0</v>
      </c>
      <c r="D1271" s="6">
        <v>0.1245778</v>
      </c>
      <c r="E1271" s="6">
        <v>0.42473939999999999</v>
      </c>
      <c r="F1271" s="6">
        <v>4.9581600000000003E-2</v>
      </c>
      <c r="G1271" s="6">
        <v>4.4507630000000002</v>
      </c>
      <c r="H1271" s="6">
        <v>0.18688109999999999</v>
      </c>
      <c r="I1271">
        <f>$C$1271*LN($T$1271)+(1-$C$1271)*LN(1-$T$1271)</f>
        <v>-4.2962689054267934E-9</v>
      </c>
      <c r="Q1271">
        <f>1/(1+EXP(-(0 + SUMPRODUCT($K$2:$O$2,$D$1271:$H$1271))))</f>
        <v>4.2962689160619067E-9</v>
      </c>
      <c r="S1271">
        <f>EXP(-(0 + SUMPRODUCT($K$2:$O$2,$D$1271:$H$1271)))</f>
        <v>232760103.06644449</v>
      </c>
      <c r="T1271">
        <f>1/(1+$S$1271)</f>
        <v>4.2962689160619067E-9</v>
      </c>
      <c r="U1271">
        <f>IF(ISERROR($I$1271), 0, $I$1271)</f>
        <v>-4.2962689054267934E-9</v>
      </c>
    </row>
    <row r="1272" spans="1:21" x14ac:dyDescent="0.25">
      <c r="A1272">
        <v>247</v>
      </c>
      <c r="B1272">
        <v>2001</v>
      </c>
      <c r="C1272" s="2">
        <v>0</v>
      </c>
      <c r="D1272" s="6">
        <v>0.15783</v>
      </c>
      <c r="E1272" s="6">
        <v>0.2368065</v>
      </c>
      <c r="F1272" s="6">
        <v>4.8743000000000002E-2</v>
      </c>
      <c r="G1272" s="6">
        <v>4.4800060000000004</v>
      </c>
      <c r="H1272" s="6">
        <v>0.101365</v>
      </c>
      <c r="I1272">
        <f>$C$1272*LN($T$1272)+(1-$C$1272)*LN(1-$T$1272)</f>
        <v>-5.4849638315135366E-9</v>
      </c>
      <c r="Q1272">
        <f>1/(1+EXP(-(0 + SUMPRODUCT($K$2:$O$2,$D$1272:$H$1272))))</f>
        <v>5.4849638061502963E-9</v>
      </c>
      <c r="S1272">
        <f>EXP(-(0 + SUMPRODUCT($K$2:$O$2,$D$1272:$H$1272)))</f>
        <v>182316607.70372543</v>
      </c>
      <c r="T1272">
        <f>1/(1+$S$1272)</f>
        <v>5.4849638061502963E-9</v>
      </c>
      <c r="U1272">
        <f>IF(ISERROR($I$1272), 0, $I$1272)</f>
        <v>-5.4849638315135366E-9</v>
      </c>
    </row>
    <row r="1273" spans="1:21" x14ac:dyDescent="0.25">
      <c r="A1273">
        <v>247</v>
      </c>
      <c r="B1273">
        <v>2002</v>
      </c>
      <c r="C1273" s="2">
        <v>0</v>
      </c>
      <c r="D1273" s="6">
        <v>0.1363248</v>
      </c>
      <c r="E1273" s="6">
        <v>0.25128499999999998</v>
      </c>
      <c r="F1273" s="6">
        <v>4.3603099999999999E-2</v>
      </c>
      <c r="G1273" s="6">
        <v>3.635894</v>
      </c>
      <c r="H1273" s="6">
        <v>0.12753210000000001</v>
      </c>
      <c r="I1273">
        <f>$C$1273*LN($T$1273)+(1-$C$1273)*LN(1-$T$1273)</f>
        <v>-1.6121070423519893E-7</v>
      </c>
      <c r="Q1273">
        <f>1/(1+EXP(-(0 + SUMPRODUCT($K$2:$O$2,$D$1273:$H$1273))))</f>
        <v>1.6121069122730134E-7</v>
      </c>
      <c r="S1273">
        <f>EXP(-(0 + SUMPRODUCT($K$2:$O$2,$D$1273:$H$1273)))</f>
        <v>6203061.5412432207</v>
      </c>
      <c r="T1273">
        <f>1/(1+$S$1273)</f>
        <v>1.6121069122730134E-7</v>
      </c>
      <c r="U1273">
        <f>IF(ISERROR($I$1273), 0, $I$1273)</f>
        <v>-1.6121070423519893E-7</v>
      </c>
    </row>
    <row r="1274" spans="1:21" x14ac:dyDescent="0.25">
      <c r="A1274">
        <v>247</v>
      </c>
      <c r="B1274">
        <v>2003</v>
      </c>
      <c r="C1274" s="2">
        <v>0</v>
      </c>
      <c r="D1274" s="6">
        <v>0.1638927</v>
      </c>
      <c r="E1274" s="6">
        <v>0.25561099999999998</v>
      </c>
      <c r="F1274" s="6">
        <v>2.9458999999999999E-2</v>
      </c>
      <c r="G1274" s="6">
        <v>3.2122090000000001</v>
      </c>
      <c r="H1274" s="6">
        <v>0.11149100000000001</v>
      </c>
      <c r="I1274">
        <f>$C$1274*LN($T$1274)+(1-$C$1274)*LN(1-$T$1274)</f>
        <v>-1.119035552842102E-6</v>
      </c>
      <c r="Q1274">
        <f>1/(1+EXP(-(0 + SUMPRODUCT($K$2:$O$2,$D$1274:$H$1274))))</f>
        <v>1.1190349267281464E-6</v>
      </c>
      <c r="S1274">
        <f>EXP(-(0 + SUMPRODUCT($K$2:$O$2,$D$1274:$H$1274)))</f>
        <v>893626.15686079359</v>
      </c>
      <c r="T1274">
        <f>1/(1+$S$1274)</f>
        <v>1.1190349267281464E-6</v>
      </c>
      <c r="U1274">
        <f>IF(ISERROR($I$1274), 0, $I$1274)</f>
        <v>-1.119035552842102E-6</v>
      </c>
    </row>
    <row r="1275" spans="1:21" x14ac:dyDescent="0.25">
      <c r="A1275">
        <v>247</v>
      </c>
      <c r="B1275">
        <v>2004</v>
      </c>
      <c r="C1275" s="2">
        <v>0</v>
      </c>
      <c r="D1275" s="6">
        <v>0.10484350000000001</v>
      </c>
      <c r="E1275" s="6">
        <v>0.2748351</v>
      </c>
      <c r="F1275" s="6">
        <v>3.9923699999999999E-2</v>
      </c>
      <c r="G1275" s="6">
        <v>5.0968960000000001</v>
      </c>
      <c r="H1275" s="6">
        <v>0.10106710000000001</v>
      </c>
      <c r="I1275">
        <f>$C$1275*LN($T$1275)+(1-$C$1275)*LN(1-$T$1275)</f>
        <v>-5.0348281112518205E-10</v>
      </c>
      <c r="Q1275">
        <f>1/(1+EXP(-(0 + SUMPRODUCT($K$2:$O$2,$D$1275:$H$1275))))</f>
        <v>5.0348280964155142E-10</v>
      </c>
      <c r="S1275">
        <f>EXP(-(0 + SUMPRODUCT($K$2:$O$2,$D$1275:$H$1275)))</f>
        <v>1986165128.8719378</v>
      </c>
      <c r="T1275">
        <f>1/(1+$S$1275)</f>
        <v>5.0348280964155142E-10</v>
      </c>
      <c r="U1275">
        <f>IF(ISERROR($I$1275), 0, $I$1275)</f>
        <v>-5.0348281112518205E-10</v>
      </c>
    </row>
    <row r="1276" spans="1:21" x14ac:dyDescent="0.25">
      <c r="A1276">
        <v>248</v>
      </c>
      <c r="B1276">
        <v>1996</v>
      </c>
      <c r="C1276" s="2">
        <v>0</v>
      </c>
      <c r="D1276" s="6">
        <v>3.36032E-2</v>
      </c>
      <c r="E1276" s="6">
        <v>0.42537520000000001</v>
      </c>
      <c r="F1276" s="6">
        <v>6.5442E-2</v>
      </c>
      <c r="G1276" s="6">
        <v>4.5387300000000002</v>
      </c>
      <c r="H1276" s="6">
        <v>0.19321759999999999</v>
      </c>
      <c r="I1276">
        <f>$C$1276*LN($T$1276)+(1-$C$1276)*LN(1-$T$1276)</f>
        <v>-2.3214217242128903E-9</v>
      </c>
      <c r="Q1276">
        <f>1/(1+EXP(-(0 + SUMPRODUCT($K$2:$O$2,$D$1276:$H$1276))))</f>
        <v>2.3214217504375502E-9</v>
      </c>
      <c r="S1276">
        <f>EXP(-(0 + SUMPRODUCT($K$2:$O$2,$D$1276:$H$1276)))</f>
        <v>430770495.49057364</v>
      </c>
      <c r="T1276">
        <f>1/(1+$S$1276)</f>
        <v>2.3214217504375502E-9</v>
      </c>
      <c r="U1276">
        <f>IF(ISERROR($I$1276), 0, $I$1276)</f>
        <v>-2.3214217242128903E-9</v>
      </c>
    </row>
    <row r="1277" spans="1:21" x14ac:dyDescent="0.25">
      <c r="A1277">
        <v>248</v>
      </c>
      <c r="B1277">
        <v>1997</v>
      </c>
      <c r="C1277" s="2">
        <v>0</v>
      </c>
      <c r="D1277" s="6">
        <v>2.9459300000000001E-2</v>
      </c>
      <c r="E1277" s="6">
        <v>0.34872039999999999</v>
      </c>
      <c r="F1277" s="6">
        <v>5.8884699999999998E-2</v>
      </c>
      <c r="G1277" s="6">
        <v>2.2522150000000001</v>
      </c>
      <c r="H1277" s="6">
        <v>0.12816069999999999</v>
      </c>
      <c r="I1277">
        <f>$C$1277*LN($T$1277)+(1-$C$1277)*LN(1-$T$1277)</f>
        <v>-2.9691984305566437E-5</v>
      </c>
      <c r="Q1277">
        <f>1/(1+EXP(-(0 + SUMPRODUCT($K$2:$O$2,$D$1277:$H$1277))))</f>
        <v>2.9691543503007263E-5</v>
      </c>
      <c r="S1277">
        <f>EXP(-(0 + SUMPRODUCT($K$2:$O$2,$D$1277:$H$1277)))</f>
        <v>33678.623287307935</v>
      </c>
      <c r="T1277">
        <f>1/(1+$S$1277)</f>
        <v>2.9691543503007263E-5</v>
      </c>
      <c r="U1277">
        <f>IF(ISERROR($I$1277), 0, $I$1277)</f>
        <v>-2.9691984305566437E-5</v>
      </c>
    </row>
    <row r="1278" spans="1:21" x14ac:dyDescent="0.25">
      <c r="A1278">
        <v>248</v>
      </c>
      <c r="B1278">
        <v>1998</v>
      </c>
      <c r="C1278" s="2">
        <v>0</v>
      </c>
      <c r="D1278" s="6">
        <v>5.8721700000000002E-2</v>
      </c>
      <c r="E1278" s="6">
        <v>0.28391230000000001</v>
      </c>
      <c r="F1278" s="6">
        <v>2.21663E-2</v>
      </c>
      <c r="G1278" s="6">
        <v>0.93936390000000003</v>
      </c>
      <c r="H1278" s="6">
        <v>0.14144760000000001</v>
      </c>
      <c r="I1278">
        <f>$C$1278*LN($T$1278)+(1-$C$1278)*LN(1-$T$1278)</f>
        <v>-9.9183283583336255E-3</v>
      </c>
      <c r="Q1278">
        <f>1/(1+EXP(-(0 + SUMPRODUCT($K$2:$O$2,$D$1278:$H$1278))))</f>
        <v>9.8693039535447807E-3</v>
      </c>
      <c r="S1278">
        <f>EXP(-(0 + SUMPRODUCT($K$2:$O$2,$D$1278:$H$1278)))</f>
        <v>100.32426812539579</v>
      </c>
      <c r="T1278">
        <f>1/(1+$S$1278)</f>
        <v>9.8693039535447807E-3</v>
      </c>
      <c r="U1278">
        <f>IF(ISERROR($I$1278), 0, $I$1278)</f>
        <v>-9.9183283583336255E-3</v>
      </c>
    </row>
    <row r="1279" spans="1:21" x14ac:dyDescent="0.25">
      <c r="A1279">
        <v>248</v>
      </c>
      <c r="B1279">
        <v>1999</v>
      </c>
      <c r="C1279" s="2">
        <v>0</v>
      </c>
      <c r="D1279" s="6">
        <v>6.1797100000000001E-2</v>
      </c>
      <c r="E1279" s="6">
        <v>0.2986664</v>
      </c>
      <c r="F1279" s="6">
        <v>4.4262900000000001E-2</v>
      </c>
      <c r="G1279" s="6">
        <v>1.0792569999999999</v>
      </c>
      <c r="H1279" s="6">
        <v>0.1606032</v>
      </c>
      <c r="I1279">
        <f>$C$1279*LN($T$1279)+(1-$C$1279)*LN(1-$T$1279)</f>
        <v>-3.9256185461329588E-3</v>
      </c>
      <c r="Q1279">
        <f>1/(1+EXP(-(0 + SUMPRODUCT($K$2:$O$2,$D$1279:$H$1279))))</f>
        <v>3.9179233783723988E-3</v>
      </c>
      <c r="S1279">
        <f>EXP(-(0 + SUMPRODUCT($K$2:$O$2,$D$1279:$H$1279)))</f>
        <v>254.23725285700317</v>
      </c>
      <c r="T1279">
        <f>1/(1+$S$1279)</f>
        <v>3.9179233783723988E-3</v>
      </c>
      <c r="U1279">
        <f>IF(ISERROR($I$1279), 0, $I$1279)</f>
        <v>-3.9256185461329588E-3</v>
      </c>
    </row>
    <row r="1280" spans="1:21" x14ac:dyDescent="0.25">
      <c r="A1280">
        <v>249</v>
      </c>
      <c r="B1280">
        <v>1999</v>
      </c>
      <c r="C1280" s="2">
        <v>0</v>
      </c>
      <c r="D1280" s="6">
        <v>0.13949230000000001</v>
      </c>
      <c r="E1280" s="6">
        <v>1.2552900000000001E-2</v>
      </c>
      <c r="F1280" s="6">
        <v>5.2058199999999999E-2</v>
      </c>
      <c r="G1280" s="6">
        <v>0.75883529999999999</v>
      </c>
      <c r="H1280" s="6">
        <v>0.26894119999999999</v>
      </c>
      <c r="I1280">
        <f>$C$1280*LN($T$1280)+(1-$C$1280)*LN(1-$T$1280)</f>
        <v>-1.2868815571322615E-2</v>
      </c>
      <c r="Q1280">
        <f>1/(1+EXP(-(0 + SUMPRODUCT($K$2:$O$2,$D$1280:$H$1280))))</f>
        <v>1.2786366417491535E-2</v>
      </c>
      <c r="S1280">
        <f>EXP(-(0 + SUMPRODUCT($K$2:$O$2,$D$1280:$H$1280)))</f>
        <v>77.208301510272435</v>
      </c>
      <c r="T1280">
        <f>1/(1+$S$1280)</f>
        <v>1.2786366417491535E-2</v>
      </c>
      <c r="U1280">
        <f>IF(ISERROR($I$1280), 0, $I$1280)</f>
        <v>-1.2868815571322615E-2</v>
      </c>
    </row>
    <row r="1281" spans="1:21" x14ac:dyDescent="0.25">
      <c r="A1281">
        <v>249</v>
      </c>
      <c r="B1281">
        <v>2000</v>
      </c>
      <c r="C1281" s="2">
        <v>0</v>
      </c>
      <c r="D1281" s="6">
        <v>0.19142329999999999</v>
      </c>
      <c r="E1281" s="6">
        <v>5.1523199999999998E-2</v>
      </c>
      <c r="F1281" s="6">
        <v>5.39339E-2</v>
      </c>
      <c r="G1281" s="6">
        <v>0.85134279999999996</v>
      </c>
      <c r="H1281" s="6">
        <v>0.196766</v>
      </c>
      <c r="I1281">
        <f>$C$1281*LN($T$1281)+(1-$C$1281)*LN(1-$T$1281)</f>
        <v>-9.9339498675776149E-3</v>
      </c>
      <c r="Q1281">
        <f>1/(1+EXP(-(0 + SUMPRODUCT($K$2:$O$2,$D$1281:$H$1281))))</f>
        <v>9.8847711685548997E-3</v>
      </c>
      <c r="S1281">
        <f>EXP(-(0 + SUMPRODUCT($K$2:$O$2,$D$1281:$H$1281)))</f>
        <v>100.16572077876383</v>
      </c>
      <c r="T1281">
        <f>1/(1+$S$1281)</f>
        <v>9.8847711685548997E-3</v>
      </c>
      <c r="U1281">
        <f>IF(ISERROR($I$1281), 0, $I$1281)</f>
        <v>-9.9339498675776149E-3</v>
      </c>
    </row>
    <row r="1282" spans="1:21" x14ac:dyDescent="0.25">
      <c r="A1282">
        <v>249</v>
      </c>
      <c r="B1282">
        <v>2001</v>
      </c>
      <c r="C1282" s="2">
        <v>0</v>
      </c>
      <c r="D1282" s="6">
        <v>0.19059999999999999</v>
      </c>
      <c r="E1282" s="6">
        <v>8.5446099999999997E-2</v>
      </c>
      <c r="F1282" s="6">
        <v>7.0703199999999994E-2</v>
      </c>
      <c r="G1282" s="6">
        <v>0.85775089999999998</v>
      </c>
      <c r="H1282" s="6">
        <v>0.2650922</v>
      </c>
      <c r="I1282">
        <f>$C$1282*LN($T$1282)+(1-$C$1282)*LN(1-$T$1282)</f>
        <v>-6.3926694655163634E-3</v>
      </c>
      <c r="Q1282">
        <f>1/(1+EXP(-(0 + SUMPRODUCT($K$2:$O$2,$D$1282:$H$1282))))</f>
        <v>6.372279825281448E-3</v>
      </c>
      <c r="S1282">
        <f>EXP(-(0 + SUMPRODUCT($K$2:$O$2,$D$1282:$H$1282)))</f>
        <v>155.92970607357665</v>
      </c>
      <c r="T1282">
        <f>1/(1+$S$1282)</f>
        <v>6.372279825281448E-3</v>
      </c>
      <c r="U1282">
        <f>IF(ISERROR($I$1282), 0, $I$1282)</f>
        <v>-6.3926694655163634E-3</v>
      </c>
    </row>
    <row r="1283" spans="1:21" x14ac:dyDescent="0.25">
      <c r="A1283">
        <v>249</v>
      </c>
      <c r="B1283">
        <v>2002</v>
      </c>
      <c r="C1283" s="2">
        <v>0</v>
      </c>
      <c r="D1283" s="6">
        <v>0.1072306</v>
      </c>
      <c r="E1283" s="6">
        <v>-2.45328E-2</v>
      </c>
      <c r="F1283" s="6">
        <v>5.1083200000000002E-2</v>
      </c>
      <c r="G1283" s="6">
        <v>0.45246459999999999</v>
      </c>
      <c r="H1283" s="6">
        <v>0.22473180000000001</v>
      </c>
      <c r="I1283">
        <f>$C$1283*LN($T$1283)+(1-$C$1283)*LN(1-$T$1283)</f>
        <v>-4.9240784799193478E-2</v>
      </c>
      <c r="Q1283">
        <f>1/(1+EXP(-(0 + SUMPRODUCT($K$2:$O$2,$D$1283:$H$1283))))</f>
        <v>4.8048113443365958E-2</v>
      </c>
      <c r="S1283">
        <f>EXP(-(0 + SUMPRODUCT($K$2:$O$2,$D$1283:$H$1283)))</f>
        <v>19.81247167339243</v>
      </c>
      <c r="T1283">
        <f>1/(1+$S$1283)</f>
        <v>4.8048113443365958E-2</v>
      </c>
      <c r="U1283">
        <f>IF(ISERROR($I$1283), 0, $I$1283)</f>
        <v>-4.9240784799193478E-2</v>
      </c>
    </row>
    <row r="1284" spans="1:21" x14ac:dyDescent="0.25">
      <c r="A1284">
        <v>249</v>
      </c>
      <c r="B1284">
        <v>2003</v>
      </c>
      <c r="C1284" s="2">
        <v>0</v>
      </c>
      <c r="D1284" s="6">
        <v>0.15090509999999999</v>
      </c>
      <c r="E1284" s="6">
        <v>2.0695600000000001E-2</v>
      </c>
      <c r="F1284" s="6">
        <v>3.94119E-2</v>
      </c>
      <c r="G1284" s="6">
        <v>0.75934330000000005</v>
      </c>
      <c r="H1284" s="6">
        <v>0.21815200000000001</v>
      </c>
      <c r="I1284">
        <f>$C$1284*LN($T$1284)+(1-$C$1284)*LN(1-$T$1284)</f>
        <v>-1.7083928179905568E-2</v>
      </c>
      <c r="Q1284">
        <f>1/(1+EXP(-(0 + SUMPRODUCT($K$2:$O$2,$D$1284:$H$1284))))</f>
        <v>1.6938825362622062E-2</v>
      </c>
      <c r="S1284">
        <f>EXP(-(0 + SUMPRODUCT($K$2:$O$2,$D$1284:$H$1284)))</f>
        <v>58.035970829868923</v>
      </c>
      <c r="T1284">
        <f>1/(1+$S$1284)</f>
        <v>1.6938825362622062E-2</v>
      </c>
      <c r="U1284">
        <f>IF(ISERROR($I$1284), 0, $I$1284)</f>
        <v>-1.7083928179905568E-2</v>
      </c>
    </row>
    <row r="1285" spans="1:21" x14ac:dyDescent="0.25">
      <c r="A1285">
        <v>249</v>
      </c>
      <c r="B1285">
        <v>2004</v>
      </c>
      <c r="C1285" s="2">
        <v>0</v>
      </c>
      <c r="D1285" s="6">
        <v>0.14952950000000001</v>
      </c>
      <c r="E1285" s="6">
        <v>3.82592E-2</v>
      </c>
      <c r="F1285" s="6">
        <v>5.7008499999999997E-2</v>
      </c>
      <c r="G1285" s="6">
        <v>0.8381248</v>
      </c>
      <c r="H1285" s="6">
        <v>0.2274612</v>
      </c>
      <c r="I1285">
        <f>$C$1285*LN($T$1285)+(1-$C$1285)*LN(1-$T$1285)</f>
        <v>-9.387375206387414E-3</v>
      </c>
      <c r="Q1285">
        <f>1/(1+EXP(-(0 + SUMPRODUCT($K$2:$O$2,$D$1285:$H$1285))))</f>
        <v>9.3434513504453802E-3</v>
      </c>
      <c r="S1285">
        <f>EXP(-(0 + SUMPRODUCT($K$2:$O$2,$D$1285:$H$1285)))</f>
        <v>106.02683221573497</v>
      </c>
      <c r="T1285">
        <f>1/(1+$S$1285)</f>
        <v>9.3434513504453802E-3</v>
      </c>
      <c r="U1285">
        <f>IF(ISERROR($I$1285), 0, $I$1285)</f>
        <v>-9.387375206387414E-3</v>
      </c>
    </row>
    <row r="1286" spans="1:21" x14ac:dyDescent="0.25">
      <c r="A1286">
        <v>250</v>
      </c>
      <c r="B1286">
        <v>1999</v>
      </c>
      <c r="C1286" s="2">
        <v>0</v>
      </c>
      <c r="D1286" s="6">
        <v>0.1318512</v>
      </c>
      <c r="E1286" s="6">
        <v>0.22403190000000001</v>
      </c>
      <c r="F1286" s="6">
        <v>3.9438300000000003E-2</v>
      </c>
      <c r="G1286" s="6">
        <v>0.49239149999999998</v>
      </c>
      <c r="H1286" s="6">
        <v>0.30845610000000001</v>
      </c>
      <c r="I1286">
        <f>$C$1286*LN($T$1286)+(1-$C$1286)*LN(1-$T$1286)</f>
        <v>-3.4102057947198908E-2</v>
      </c>
      <c r="Q1286">
        <f>1/(1+EXP(-(0 + SUMPRODUCT($K$2:$O$2,$D$1286:$H$1286))))</f>
        <v>3.3527136632429205E-2</v>
      </c>
      <c r="S1286">
        <f>EXP(-(0 + SUMPRODUCT($K$2:$O$2,$D$1286:$H$1286)))</f>
        <v>28.82658528115245</v>
      </c>
      <c r="T1286">
        <f>1/(1+$S$1286)</f>
        <v>3.3527136632429205E-2</v>
      </c>
      <c r="U1286">
        <f>IF(ISERROR($I$1286), 0, $I$1286)</f>
        <v>-3.4102057947198908E-2</v>
      </c>
    </row>
    <row r="1287" spans="1:21" x14ac:dyDescent="0.25">
      <c r="A1287">
        <v>250</v>
      </c>
      <c r="B1287">
        <v>2000</v>
      </c>
      <c r="C1287" s="2">
        <v>0</v>
      </c>
      <c r="D1287" s="6">
        <v>0.11738460000000001</v>
      </c>
      <c r="E1287" s="6">
        <v>0.20633570000000001</v>
      </c>
      <c r="F1287" s="6">
        <v>3.1417899999999999E-2</v>
      </c>
      <c r="G1287" s="6">
        <v>0.37978679999999998</v>
      </c>
      <c r="H1287" s="6">
        <v>0.28555570000000002</v>
      </c>
      <c r="I1287">
        <f>$C$1287*LN($T$1287)+(1-$C$1287)*LN(1-$T$1287)</f>
        <v>-6.2908442660870659E-2</v>
      </c>
      <c r="Q1287">
        <f>1/(1+EXP(-(0 + SUMPRODUCT($K$2:$O$2,$D$1287:$H$1287))))</f>
        <v>6.0970555209240364E-2</v>
      </c>
      <c r="S1287">
        <f>EXP(-(0 + SUMPRODUCT($K$2:$O$2,$D$1287:$H$1287)))</f>
        <v>15.401359583624812</v>
      </c>
      <c r="T1287">
        <f>1/(1+$S$1287)</f>
        <v>6.0970555209240364E-2</v>
      </c>
      <c r="U1287">
        <f>IF(ISERROR($I$1287), 0, $I$1287)</f>
        <v>-6.2908442660870659E-2</v>
      </c>
    </row>
    <row r="1288" spans="1:21" x14ac:dyDescent="0.25">
      <c r="A1288">
        <v>250</v>
      </c>
      <c r="B1288">
        <v>2001</v>
      </c>
      <c r="C1288" s="2">
        <v>0</v>
      </c>
      <c r="D1288" s="6">
        <v>0.1701908</v>
      </c>
      <c r="E1288" s="6">
        <v>0.13855419999999999</v>
      </c>
      <c r="F1288" s="6">
        <v>4.2979200000000002E-2</v>
      </c>
      <c r="G1288" s="6">
        <v>0.39250980000000002</v>
      </c>
      <c r="H1288" s="6">
        <v>0.27657340000000002</v>
      </c>
      <c r="I1288">
        <f>$C$1288*LN($T$1288)+(1-$C$1288)*LN(1-$T$1288)</f>
        <v>-5.5543627197520574E-2</v>
      </c>
      <c r="Q1288">
        <f>1/(1+EXP(-(0 + SUMPRODUCT($K$2:$O$2,$D$1288:$H$1288))))</f>
        <v>5.4029247282704314E-2</v>
      </c>
      <c r="S1288">
        <f>EXP(-(0 + SUMPRODUCT($K$2:$O$2,$D$1288:$H$1288)))</f>
        <v>17.508494015612857</v>
      </c>
      <c r="T1288">
        <f>1/(1+$S$1288)</f>
        <v>5.4029247282704314E-2</v>
      </c>
      <c r="U1288">
        <f>IF(ISERROR($I$1288), 0, $I$1288)</f>
        <v>-5.5543627197520574E-2</v>
      </c>
    </row>
    <row r="1289" spans="1:21" x14ac:dyDescent="0.25">
      <c r="A1289">
        <v>250</v>
      </c>
      <c r="B1289">
        <v>2002</v>
      </c>
      <c r="C1289" s="2">
        <v>0</v>
      </c>
      <c r="D1289" s="6">
        <v>9.8435400000000006E-2</v>
      </c>
      <c r="E1289" s="6">
        <v>-4.1049299999999997E-2</v>
      </c>
      <c r="F1289" s="6">
        <v>2.23497E-2</v>
      </c>
      <c r="G1289" s="6">
        <v>0.12336270000000001</v>
      </c>
      <c r="H1289" s="6">
        <v>0.29316419999999999</v>
      </c>
      <c r="I1289">
        <f>$C$1289*LN($T$1289)+(1-$C$1289)*LN(1-$T$1289)</f>
        <v>-0.22163994412479002</v>
      </c>
      <c r="Q1289">
        <f>1/(1+EXP(-(0 + SUMPRODUCT($K$2:$O$2,$D$1289:$H$1289))))</f>
        <v>0.19879620946120741</v>
      </c>
      <c r="S1289">
        <f>EXP(-(0 + SUMPRODUCT($K$2:$O$2,$D$1289:$H$1289)))</f>
        <v>4.0302769992962943</v>
      </c>
      <c r="T1289">
        <f>1/(1+$S$1289)</f>
        <v>0.19879620946120741</v>
      </c>
      <c r="U1289">
        <f>IF(ISERROR($I$1289), 0, $I$1289)</f>
        <v>-0.22163994412479002</v>
      </c>
    </row>
    <row r="1290" spans="1:21" x14ac:dyDescent="0.25">
      <c r="A1290">
        <v>250</v>
      </c>
      <c r="B1290">
        <v>2003</v>
      </c>
      <c r="C1290" s="2">
        <v>0</v>
      </c>
      <c r="D1290" s="6">
        <v>0.25377159999999999</v>
      </c>
      <c r="E1290" s="6">
        <v>-8.3185899999999993E-2</v>
      </c>
      <c r="F1290" s="6">
        <v>3.3851300000000001E-2</v>
      </c>
      <c r="G1290" s="6">
        <v>0.11881559999999999</v>
      </c>
      <c r="H1290" s="6">
        <v>0.29546869999999997</v>
      </c>
      <c r="I1290">
        <f>$C$1290*LN($T$1290)+(1-$C$1290)*LN(1-$T$1290)</f>
        <v>-0.20635322433723027</v>
      </c>
      <c r="Q1290">
        <f>1/(1+EXP(-(0 + SUMPRODUCT($K$2:$O$2,$D$1290:$H$1290))))</f>
        <v>0.18645433860211086</v>
      </c>
      <c r="S1290">
        <f>EXP(-(0 + SUMPRODUCT($K$2:$O$2,$D$1290:$H$1290)))</f>
        <v>4.3632433951240808</v>
      </c>
      <c r="T1290">
        <f>1/(1+$S$1290)</f>
        <v>0.18645433860211086</v>
      </c>
      <c r="U1290">
        <f>IF(ISERROR($I$1290), 0, $I$1290)</f>
        <v>-0.20635322433723027</v>
      </c>
    </row>
    <row r="1291" spans="1:21" x14ac:dyDescent="0.25">
      <c r="A1291">
        <v>250</v>
      </c>
      <c r="B1291">
        <v>2004</v>
      </c>
      <c r="C1291" s="2">
        <v>0</v>
      </c>
      <c r="D1291" s="6">
        <v>0.2429163</v>
      </c>
      <c r="E1291" s="6">
        <v>-4.5252399999999998E-2</v>
      </c>
      <c r="F1291" s="6">
        <v>4.2305599999999999E-2</v>
      </c>
      <c r="G1291" s="6">
        <v>0.19287670000000001</v>
      </c>
      <c r="H1291" s="6">
        <v>0.31554270000000001</v>
      </c>
      <c r="I1291">
        <f>$C$1291*LN($T$1291)+(1-$C$1291)*LN(1-$T$1291)</f>
        <v>-0.13072831834615675</v>
      </c>
      <c r="Q1291">
        <f>1/(1+EXP(-(0 + SUMPRODUCT($K$2:$O$2,$D$1291:$H$1291))))</f>
        <v>0.12254386925617126</v>
      </c>
      <c r="S1291">
        <f>EXP(-(0 + SUMPRODUCT($K$2:$O$2,$D$1291:$H$1291)))</f>
        <v>7.1603429536695513</v>
      </c>
      <c r="T1291">
        <f>1/(1+$S$1291)</f>
        <v>0.12254386925617126</v>
      </c>
      <c r="U1291">
        <f>IF(ISERROR($I$1291), 0, $I$1291)</f>
        <v>-0.13072831834615675</v>
      </c>
    </row>
    <row r="1292" spans="1:21" x14ac:dyDescent="0.25">
      <c r="A1292">
        <v>251</v>
      </c>
      <c r="B1292">
        <v>1996</v>
      </c>
      <c r="C1292" s="2">
        <v>0</v>
      </c>
      <c r="D1292" s="6">
        <v>2.9912600000000001E-2</v>
      </c>
      <c r="E1292" s="6">
        <v>6.3730800000000004E-2</v>
      </c>
      <c r="F1292" s="6">
        <v>3.2711499999999998E-2</v>
      </c>
      <c r="G1292" s="6">
        <v>0.74321619999999999</v>
      </c>
      <c r="H1292" s="6">
        <v>0.11831460000000001</v>
      </c>
      <c r="I1292">
        <f>$C$1292*LN($T$1292)+(1-$C$1292)*LN(1-$T$1292)</f>
        <v>-2.3288549374475383E-2</v>
      </c>
      <c r="Q1292">
        <f>1/(1+EXP(-(0 + SUMPRODUCT($K$2:$O$2,$D$1292:$H$1292))))</f>
        <v>2.3019464025227237E-2</v>
      </c>
      <c r="S1292">
        <f>EXP(-(0 + SUMPRODUCT($K$2:$O$2,$D$1292:$H$1292)))</f>
        <v>42.441497982059488</v>
      </c>
      <c r="T1292">
        <f>1/(1+$S$1292)</f>
        <v>2.3019464025227237E-2</v>
      </c>
      <c r="U1292">
        <f>IF(ISERROR($I$1292), 0, $I$1292)</f>
        <v>-2.3288549374475383E-2</v>
      </c>
    </row>
    <row r="1293" spans="1:21" x14ac:dyDescent="0.25">
      <c r="A1293">
        <v>251</v>
      </c>
      <c r="B1293">
        <v>1997</v>
      </c>
      <c r="C1293" s="2">
        <v>0</v>
      </c>
      <c r="D1293" s="6">
        <v>6.9254200000000002E-2</v>
      </c>
      <c r="E1293" s="6">
        <v>5.1639400000000002E-2</v>
      </c>
      <c r="F1293" s="6">
        <v>4.7792500000000002E-2</v>
      </c>
      <c r="G1293" s="6">
        <v>0.84393269999999998</v>
      </c>
      <c r="H1293" s="6">
        <v>0.10909199999999999</v>
      </c>
      <c r="I1293">
        <f>$C$1293*LN($T$1293)+(1-$C$1293)*LN(1-$T$1293)</f>
        <v>-1.310747895509041E-2</v>
      </c>
      <c r="Q1293">
        <f>1/(1+EXP(-(0 + SUMPRODUCT($K$2:$O$2,$D$1293:$H$1293))))</f>
        <v>1.3021950050072385E-2</v>
      </c>
      <c r="S1293">
        <f>EXP(-(0 + SUMPRODUCT($K$2:$O$2,$D$1293:$H$1293)))</f>
        <v>75.793413901510192</v>
      </c>
      <c r="T1293">
        <f>1/(1+$S$1293)</f>
        <v>1.3021950050072385E-2</v>
      </c>
      <c r="U1293">
        <f>IF(ISERROR($I$1293), 0, $I$1293)</f>
        <v>-1.310747895509041E-2</v>
      </c>
    </row>
    <row r="1294" spans="1:21" x14ac:dyDescent="0.25">
      <c r="A1294">
        <v>251</v>
      </c>
      <c r="B1294">
        <v>1998</v>
      </c>
      <c r="C1294" s="2">
        <v>0</v>
      </c>
      <c r="D1294" s="6">
        <v>6.3509899999999994E-2</v>
      </c>
      <c r="E1294" s="6">
        <v>0.12951199999999999</v>
      </c>
      <c r="F1294" s="6">
        <v>4.36058E-2</v>
      </c>
      <c r="G1294" s="6">
        <v>0.60465279999999999</v>
      </c>
      <c r="H1294" s="6">
        <v>0.109795</v>
      </c>
      <c r="I1294">
        <f>$C$1294*LN($T$1294)+(1-$C$1294)*LN(1-$T$1294)</f>
        <v>-3.3580548549869457E-2</v>
      </c>
      <c r="Q1294">
        <f>1/(1+EXP(-(0 + SUMPRODUCT($K$2:$O$2,$D$1294:$H$1294))))</f>
        <v>3.302298050226566E-2</v>
      </c>
      <c r="S1294">
        <f>EXP(-(0 + SUMPRODUCT($K$2:$O$2,$D$1294:$H$1294)))</f>
        <v>29.281942598469914</v>
      </c>
      <c r="T1294">
        <f>1/(1+$S$1294)</f>
        <v>3.302298050226566E-2</v>
      </c>
      <c r="U1294">
        <f>IF(ISERROR($I$1294), 0, $I$1294)</f>
        <v>-3.3580548549869457E-2</v>
      </c>
    </row>
    <row r="1295" spans="1:21" x14ac:dyDescent="0.25">
      <c r="A1295">
        <v>251</v>
      </c>
      <c r="B1295">
        <v>1999</v>
      </c>
      <c r="C1295" s="2">
        <v>0</v>
      </c>
      <c r="D1295" s="6">
        <v>5.9239899999999998E-2</v>
      </c>
      <c r="E1295" s="6">
        <v>9.3021599999999996E-2</v>
      </c>
      <c r="F1295" s="6">
        <v>4.0741800000000002E-2</v>
      </c>
      <c r="G1295" s="6">
        <v>0.52846590000000004</v>
      </c>
      <c r="H1295" s="6">
        <v>0.1039596</v>
      </c>
      <c r="I1295">
        <f>$C$1295*LN($T$1295)+(1-$C$1295)*LN(1-$T$1295)</f>
        <v>-4.9115057210819636E-2</v>
      </c>
      <c r="Q1295">
        <f>1/(1+EXP(-(0 + SUMPRODUCT($K$2:$O$2,$D$1295:$H$1295))))</f>
        <v>4.7928419304151121E-2</v>
      </c>
      <c r="S1295">
        <f>EXP(-(0 + SUMPRODUCT($K$2:$O$2,$D$1295:$H$1295)))</f>
        <v>19.864447743499632</v>
      </c>
      <c r="T1295">
        <f>1/(1+$S$1295)</f>
        <v>4.7928419304151121E-2</v>
      </c>
      <c r="U1295">
        <f>IF(ISERROR($I$1295), 0, $I$1295)</f>
        <v>-4.9115057210819636E-2</v>
      </c>
    </row>
    <row r="1296" spans="1:21" x14ac:dyDescent="0.25">
      <c r="A1296">
        <v>251</v>
      </c>
      <c r="B1296">
        <v>2000</v>
      </c>
      <c r="C1296" s="2">
        <v>0</v>
      </c>
      <c r="D1296" s="6">
        <v>5.5694599999999997E-2</v>
      </c>
      <c r="E1296" s="6">
        <v>6.6891000000000006E-2</v>
      </c>
      <c r="F1296" s="6">
        <v>4.8673300000000003E-2</v>
      </c>
      <c r="G1296" s="6">
        <v>0.51695720000000001</v>
      </c>
      <c r="H1296" s="6">
        <v>9.1725699999999993E-2</v>
      </c>
      <c r="I1296">
        <f>$C$1296*LN($T$1296)+(1-$C$1296)*LN(1-$T$1296)</f>
        <v>-4.8160648618049098E-2</v>
      </c>
      <c r="Q1296">
        <f>1/(1+EXP(-(0 + SUMPRODUCT($K$2:$O$2,$D$1296:$H$1296))))</f>
        <v>4.70193202496356E-2</v>
      </c>
      <c r="S1296">
        <f>EXP(-(0 + SUMPRODUCT($K$2:$O$2,$D$1296:$H$1296)))</f>
        <v>20.267853186536655</v>
      </c>
      <c r="T1296">
        <f>1/(1+$S$1296)</f>
        <v>4.70193202496356E-2</v>
      </c>
      <c r="U1296">
        <f>IF(ISERROR($I$1296), 0, $I$1296)</f>
        <v>-4.8160648618049098E-2</v>
      </c>
    </row>
    <row r="1297" spans="1:21" x14ac:dyDescent="0.25">
      <c r="A1297">
        <v>251</v>
      </c>
      <c r="B1297">
        <v>2001</v>
      </c>
      <c r="C1297" s="2">
        <v>0</v>
      </c>
      <c r="D1297" s="6">
        <v>4.3811099999999999E-2</v>
      </c>
      <c r="E1297" s="6">
        <v>3.49888E-2</v>
      </c>
      <c r="F1297" s="6">
        <v>3.43392E-2</v>
      </c>
      <c r="G1297" s="6">
        <v>0.31205729999999998</v>
      </c>
      <c r="H1297" s="6">
        <v>7.2764099999999998E-2</v>
      </c>
      <c r="I1297">
        <f>$C$1297*LN($T$1297)+(1-$C$1297)*LN(1-$T$1297)</f>
        <v>-0.13702700525136507</v>
      </c>
      <c r="Q1297">
        <f>1/(1+EXP(-(0 + SUMPRODUCT($K$2:$O$2,$D$1297:$H$1297))))</f>
        <v>0.12805332132507616</v>
      </c>
      <c r="S1297">
        <f>EXP(-(0 + SUMPRODUCT($K$2:$O$2,$D$1297:$H$1297)))</f>
        <v>6.8092468797540997</v>
      </c>
      <c r="T1297">
        <f>1/(1+$S$1297)</f>
        <v>0.12805332132507616</v>
      </c>
      <c r="U1297">
        <f>IF(ISERROR($I$1297), 0, $I$1297)</f>
        <v>-0.13702700525136507</v>
      </c>
    </row>
    <row r="1298" spans="1:21" x14ac:dyDescent="0.25">
      <c r="A1298">
        <v>251</v>
      </c>
      <c r="B1298">
        <v>2002</v>
      </c>
      <c r="C1298" s="2">
        <v>0</v>
      </c>
      <c r="D1298" s="6">
        <v>5.6903500000000003E-2</v>
      </c>
      <c r="E1298" s="6">
        <v>1.21104E-2</v>
      </c>
      <c r="F1298" s="6">
        <v>5.2809799999999997E-2</v>
      </c>
      <c r="G1298" s="6">
        <v>0.55502479999999998</v>
      </c>
      <c r="H1298" s="6">
        <v>8.8245500000000004E-2</v>
      </c>
      <c r="I1298">
        <f>$C$1298*LN($T$1298)+(1-$C$1298)*LN(1-$T$1298)</f>
        <v>-4.1244014230087347E-2</v>
      </c>
      <c r="Q1298">
        <f>1/(1+EXP(-(0 + SUMPRODUCT($K$2:$O$2,$D$1298:$H$1298))))</f>
        <v>4.0405053445158552E-2</v>
      </c>
      <c r="S1298">
        <f>EXP(-(0 + SUMPRODUCT($K$2:$O$2,$D$1298:$H$1298)))</f>
        <v>23.749379464558604</v>
      </c>
      <c r="T1298">
        <f>1/(1+$S$1298)</f>
        <v>4.0405053445158552E-2</v>
      </c>
      <c r="U1298">
        <f>IF(ISERROR($I$1298), 0, $I$1298)</f>
        <v>-4.1244014230087347E-2</v>
      </c>
    </row>
    <row r="1299" spans="1:21" x14ac:dyDescent="0.25">
      <c r="A1299">
        <v>251</v>
      </c>
      <c r="B1299">
        <v>2003</v>
      </c>
      <c r="C1299" s="2">
        <v>0</v>
      </c>
      <c r="D1299" s="6">
        <v>7.0826899999999998E-2</v>
      </c>
      <c r="E1299" s="6">
        <v>2.1399899999999999E-2</v>
      </c>
      <c r="F1299" s="6">
        <v>5.6881500000000002E-2</v>
      </c>
      <c r="G1299" s="6">
        <v>0.83970120000000004</v>
      </c>
      <c r="H1299" s="6">
        <v>8.8365399999999997E-2</v>
      </c>
      <c r="I1299">
        <f>$C$1299*LN($T$1299)+(1-$C$1299)*LN(1-$T$1299)</f>
        <v>-1.2562496873249637E-2</v>
      </c>
      <c r="Q1299">
        <f>1/(1+EXP(-(0 + SUMPRODUCT($K$2:$O$2,$D$1299:$H$1299))))</f>
        <v>1.2483918102110447E-2</v>
      </c>
      <c r="S1299">
        <f>EXP(-(0 + SUMPRODUCT($K$2:$O$2,$D$1299:$H$1299)))</f>
        <v>79.103056734323403</v>
      </c>
      <c r="T1299">
        <f>1/(1+$S$1299)</f>
        <v>1.2483918102110447E-2</v>
      </c>
      <c r="U1299">
        <f>IF(ISERROR($I$1299), 0, $I$1299)</f>
        <v>-1.2562496873249637E-2</v>
      </c>
    </row>
    <row r="1300" spans="1:21" x14ac:dyDescent="0.25">
      <c r="A1300">
        <v>251</v>
      </c>
      <c r="B1300">
        <v>2004</v>
      </c>
      <c r="C1300" s="2">
        <v>0</v>
      </c>
      <c r="D1300" s="6">
        <v>8.0450800000000003E-2</v>
      </c>
      <c r="E1300" s="6">
        <v>3.7041299999999999E-2</v>
      </c>
      <c r="F1300" s="6">
        <v>4.5239500000000002E-2</v>
      </c>
      <c r="G1300" s="6">
        <v>0.81062440000000002</v>
      </c>
      <c r="H1300" s="6">
        <v>9.3948199999999996E-2</v>
      </c>
      <c r="I1300">
        <f>$C$1300*LN($T$1300)+(1-$C$1300)*LN(1-$T$1300)</f>
        <v>-1.6268902805475414E-2</v>
      </c>
      <c r="Q1300">
        <f>1/(1+EXP(-(0 + SUMPRODUCT($K$2:$O$2,$D$1300:$H$1300))))</f>
        <v>1.6137278964718914E-2</v>
      </c>
      <c r="S1300">
        <f>EXP(-(0 + SUMPRODUCT($K$2:$O$2,$D$1300:$H$1300)))</f>
        <v>60.968315859588806</v>
      </c>
      <c r="T1300">
        <f>1/(1+$S$1300)</f>
        <v>1.6137278964718914E-2</v>
      </c>
      <c r="U1300">
        <f>IF(ISERROR($I$1300), 0, $I$1300)</f>
        <v>-1.6268902805475414E-2</v>
      </c>
    </row>
    <row r="1301" spans="1:21" x14ac:dyDescent="0.25">
      <c r="A1301">
        <v>252</v>
      </c>
      <c r="B1301">
        <v>1999</v>
      </c>
      <c r="C1301" s="2">
        <v>0</v>
      </c>
      <c r="D1301" s="6">
        <v>6.5770200000000001E-2</v>
      </c>
      <c r="E1301" s="6">
        <v>0.13906669999999999</v>
      </c>
      <c r="F1301" s="6">
        <v>3.1504499999999998E-2</v>
      </c>
      <c r="G1301" s="6">
        <v>0.39391080000000001</v>
      </c>
      <c r="H1301" s="6">
        <v>0.76554739999999999</v>
      </c>
      <c r="I1301">
        <f>$C$1301*LN($T$1301)+(1-$C$1301)*LN(1-$T$1301)</f>
        <v>-2.2293012858474282E-2</v>
      </c>
      <c r="Q1301">
        <f>1/(1+EXP(-(0 + SUMPRODUCT($K$2:$O$2,$D$1301:$H$1301))))</f>
        <v>2.2046359926279586E-2</v>
      </c>
      <c r="S1301">
        <f>EXP(-(0 + SUMPRODUCT($K$2:$O$2,$D$1301:$H$1301)))</f>
        <v>44.358961903184081</v>
      </c>
      <c r="T1301">
        <f>1/(1+$S$1301)</f>
        <v>2.2046359926279586E-2</v>
      </c>
      <c r="U1301">
        <f>IF(ISERROR($I$1301), 0, $I$1301)</f>
        <v>-2.2293012858474282E-2</v>
      </c>
    </row>
    <row r="1302" spans="1:21" x14ac:dyDescent="0.25">
      <c r="A1302">
        <v>252</v>
      </c>
      <c r="B1302">
        <v>2000</v>
      </c>
      <c r="C1302" s="2">
        <v>0</v>
      </c>
      <c r="D1302" s="6">
        <v>5.2470099999999999E-2</v>
      </c>
      <c r="E1302" s="6">
        <v>0.12117410000000001</v>
      </c>
      <c r="F1302" s="6">
        <v>4.9108800000000001E-2</v>
      </c>
      <c r="G1302" s="6">
        <v>0.17129559999999999</v>
      </c>
      <c r="H1302" s="6">
        <v>0.80108480000000004</v>
      </c>
      <c r="I1302">
        <f>$C$1302*LN($T$1302)+(1-$C$1302)*LN(1-$T$1302)</f>
        <v>-3.9241886245755891E-2</v>
      </c>
      <c r="Q1302">
        <f>1/(1+EXP(-(0 + SUMPRODUCT($K$2:$O$2,$D$1302:$H$1302))))</f>
        <v>3.8481896988775237E-2</v>
      </c>
      <c r="S1302">
        <f>EXP(-(0 + SUMPRODUCT($K$2:$O$2,$D$1302:$H$1302)))</f>
        <v>24.986244916452261</v>
      </c>
      <c r="T1302">
        <f>1/(1+$S$1302)</f>
        <v>3.8481896988775237E-2</v>
      </c>
      <c r="U1302">
        <f>IF(ISERROR($I$1302), 0, $I$1302)</f>
        <v>-3.9241886245755891E-2</v>
      </c>
    </row>
    <row r="1303" spans="1:21" x14ac:dyDescent="0.25">
      <c r="A1303">
        <v>252</v>
      </c>
      <c r="B1303">
        <v>2001</v>
      </c>
      <c r="C1303" s="2">
        <v>0</v>
      </c>
      <c r="D1303" s="6">
        <v>3.9691799999999999E-2</v>
      </c>
      <c r="E1303" s="6">
        <v>9.1295100000000004E-2</v>
      </c>
      <c r="F1303" s="6">
        <v>4.2068000000000001E-2</v>
      </c>
      <c r="G1303" s="6">
        <v>0.44629619999999998</v>
      </c>
      <c r="H1303" s="6">
        <v>0.83502140000000002</v>
      </c>
      <c r="I1303">
        <f>$C$1303*LN($T$1303)+(1-$C$1303)*LN(1-$T$1303)</f>
        <v>-1.3869309164482983E-2</v>
      </c>
      <c r="Q1303">
        <f>1/(1+EXP(-(0 + SUMPRODUCT($K$2:$O$2,$D$1303:$H$1303))))</f>
        <v>1.3773573403490611E-2</v>
      </c>
      <c r="S1303">
        <f>EXP(-(0 + SUMPRODUCT($K$2:$O$2,$D$1303:$H$1303)))</f>
        <v>71.602800355830084</v>
      </c>
      <c r="T1303">
        <f>1/(1+$S$1303)</f>
        <v>1.3773573403490611E-2</v>
      </c>
      <c r="U1303">
        <f>IF(ISERROR($I$1303), 0, $I$1303)</f>
        <v>-1.3869309164482983E-2</v>
      </c>
    </row>
    <row r="1304" spans="1:21" x14ac:dyDescent="0.25">
      <c r="A1304">
        <v>252</v>
      </c>
      <c r="B1304">
        <v>2002</v>
      </c>
      <c r="C1304" s="2">
        <v>0</v>
      </c>
      <c r="D1304" s="6">
        <v>1.3810100000000001E-2</v>
      </c>
      <c r="E1304" s="6">
        <v>3.0203500000000001E-2</v>
      </c>
      <c r="F1304" s="6">
        <v>1.1497500000000001E-2</v>
      </c>
      <c r="G1304" s="6">
        <v>0.1245288</v>
      </c>
      <c r="H1304" s="6">
        <v>0.84057420000000005</v>
      </c>
      <c r="I1304">
        <f>$C$1304*LN($T$1304)+(1-$C$1304)*LN(1-$T$1304)</f>
        <v>-7.7965154691391786E-2</v>
      </c>
      <c r="Q1304">
        <f>1/(1+EXP(-(0 + SUMPRODUCT($K$2:$O$2,$D$1304:$H$1304))))</f>
        <v>7.5003342224015848E-2</v>
      </c>
      <c r="S1304">
        <f>EXP(-(0 + SUMPRODUCT($K$2:$O$2,$D$1304:$H$1304)))</f>
        <v>12.33273918665191</v>
      </c>
      <c r="T1304">
        <f>1/(1+$S$1304)</f>
        <v>7.5003342224015848E-2</v>
      </c>
      <c r="U1304">
        <f>IF(ISERROR($I$1304), 0, $I$1304)</f>
        <v>-7.7965154691391786E-2</v>
      </c>
    </row>
    <row r="1305" spans="1:21" x14ac:dyDescent="0.25">
      <c r="A1305">
        <v>252</v>
      </c>
      <c r="B1305">
        <v>2003</v>
      </c>
      <c r="C1305" s="2">
        <v>0</v>
      </c>
      <c r="D1305" s="6">
        <v>6.0974399999999998E-2</v>
      </c>
      <c r="E1305" s="6">
        <v>-1.6109600000000002E-2</v>
      </c>
      <c r="F1305" s="6">
        <v>3.6360000000000003E-2</v>
      </c>
      <c r="G1305" s="6">
        <v>0.15584529999999999</v>
      </c>
      <c r="H1305" s="6">
        <v>1.016535</v>
      </c>
      <c r="I1305">
        <f>$C$1305*LN($T$1305)+(1-$C$1305)*LN(1-$T$1305)</f>
        <v>-3.5286807374567838E-2</v>
      </c>
      <c r="Q1305">
        <f>1/(1+EXP(-(0 + SUMPRODUCT($K$2:$O$2,$D$1305:$H$1305))))</f>
        <v>3.4671486785923286E-2</v>
      </c>
      <c r="S1305">
        <f>EXP(-(0 + SUMPRODUCT($K$2:$O$2,$D$1305:$H$1305)))</f>
        <v>27.84214357966335</v>
      </c>
      <c r="T1305">
        <f>1/(1+$S$1305)</f>
        <v>3.4671486785923286E-2</v>
      </c>
      <c r="U1305">
        <f>IF(ISERROR($I$1305), 0, $I$1305)</f>
        <v>-3.5286807374567838E-2</v>
      </c>
    </row>
    <row r="1306" spans="1:21" x14ac:dyDescent="0.25">
      <c r="A1306">
        <v>252</v>
      </c>
      <c r="B1306">
        <v>2004</v>
      </c>
      <c r="C1306" s="2">
        <v>0</v>
      </c>
      <c r="D1306" s="6">
        <v>6.0887499999999997E-2</v>
      </c>
      <c r="E1306" s="6">
        <v>-5.6935300000000001E-2</v>
      </c>
      <c r="F1306" s="6">
        <v>3.6688600000000002E-2</v>
      </c>
      <c r="G1306" s="6">
        <v>0.21623300000000001</v>
      </c>
      <c r="H1306" s="6">
        <v>0.9303399</v>
      </c>
      <c r="I1306">
        <f>$C$1306*LN($T$1306)+(1-$C$1306)*LN(1-$T$1306)</f>
        <v>-3.4414717924859513E-2</v>
      </c>
      <c r="Q1306">
        <f>1/(1+EXP(-(0 + SUMPRODUCT($K$2:$O$2,$D$1306:$H$1306))))</f>
        <v>3.3829266781835149E-2</v>
      </c>
      <c r="S1306">
        <f>EXP(-(0 + SUMPRODUCT($K$2:$O$2,$D$1306:$H$1306)))</f>
        <v>28.560203194736598</v>
      </c>
      <c r="T1306">
        <f>1/(1+$S$1306)</f>
        <v>3.3829266781835149E-2</v>
      </c>
      <c r="U1306">
        <f>IF(ISERROR($I$1306), 0, $I$1306)</f>
        <v>-3.4414717924859513E-2</v>
      </c>
    </row>
    <row r="1307" spans="1:21" x14ac:dyDescent="0.25">
      <c r="A1307">
        <v>253</v>
      </c>
      <c r="B1307">
        <v>1999</v>
      </c>
      <c r="C1307" s="2">
        <v>0</v>
      </c>
      <c r="D1307" s="6">
        <v>0.4225256</v>
      </c>
      <c r="E1307" s="6">
        <v>0.79434490000000002</v>
      </c>
      <c r="F1307" s="6">
        <v>4.6594200000000002E-2</v>
      </c>
      <c r="G1307" s="6">
        <v>1.762175</v>
      </c>
      <c r="H1307" s="6">
        <v>0.1909517</v>
      </c>
      <c r="I1307">
        <f>$C$1307*LN($T$1307)+(1-$C$1307)*LN(1-$T$1307)</f>
        <v>-1.6710094435561942E-4</v>
      </c>
      <c r="Q1307">
        <f>1/(1+EXP(-(0 + SUMPRODUCT($K$2:$O$2,$D$1307:$H$1307))))</f>
        <v>1.6708698377041199E-4</v>
      </c>
      <c r="S1307">
        <f>EXP(-(0 + SUMPRODUCT($K$2:$O$2,$D$1307:$H$1307)))</f>
        <v>5983.9066482285825</v>
      </c>
      <c r="T1307">
        <f>1/(1+$S$1307)</f>
        <v>1.6708698377041199E-4</v>
      </c>
      <c r="U1307">
        <f>IF(ISERROR($I$1307), 0, $I$1307)</f>
        <v>-1.6710094435561942E-4</v>
      </c>
    </row>
    <row r="1308" spans="1:21" x14ac:dyDescent="0.25">
      <c r="A1308">
        <v>253</v>
      </c>
      <c r="B1308">
        <v>2000</v>
      </c>
      <c r="C1308" s="2">
        <v>0</v>
      </c>
      <c r="D1308" s="6">
        <v>0.31571110000000002</v>
      </c>
      <c r="E1308" s="6">
        <v>0.86210229999999999</v>
      </c>
      <c r="F1308" s="6">
        <v>4.8239799999999999E-2</v>
      </c>
      <c r="G1308" s="6">
        <v>1.738958</v>
      </c>
      <c r="H1308" s="6">
        <v>0.21790470000000001</v>
      </c>
      <c r="I1308">
        <f>$C$1308*LN($T$1308)+(1-$C$1308)*LN(1-$T$1308)</f>
        <v>-1.5567486010422272E-4</v>
      </c>
      <c r="Q1308">
        <f>1/(1+EXP(-(0 + SUMPRODUCT($K$2:$O$2,$D$1308:$H$1308))))</f>
        <v>1.5566274340192844E-4</v>
      </c>
      <c r="S1308">
        <f>EXP(-(0 + SUMPRODUCT($K$2:$O$2,$D$1308:$H$1308)))</f>
        <v>6423.1447770064897</v>
      </c>
      <c r="T1308">
        <f>1/(1+$S$1308)</f>
        <v>1.5566274340192844E-4</v>
      </c>
      <c r="U1308">
        <f>IF(ISERROR($I$1308), 0, $I$1308)</f>
        <v>-1.5567486010422272E-4</v>
      </c>
    </row>
    <row r="1309" spans="1:21" x14ac:dyDescent="0.25">
      <c r="A1309">
        <v>253</v>
      </c>
      <c r="B1309">
        <v>2001</v>
      </c>
      <c r="C1309" s="2">
        <v>0</v>
      </c>
      <c r="D1309" s="6">
        <v>0.16073399999999999</v>
      </c>
      <c r="E1309" s="6">
        <v>0.89617820000000004</v>
      </c>
      <c r="F1309" s="6">
        <v>1.3469699999999999E-2</v>
      </c>
      <c r="G1309" s="6">
        <v>1.1683840000000001</v>
      </c>
      <c r="H1309" s="6">
        <v>0.20227899999999999</v>
      </c>
      <c r="I1309">
        <f>$C$1309*LN($T$1309)+(1-$C$1309)*LN(1-$T$1309)</f>
        <v>-2.4371199000022326E-3</v>
      </c>
      <c r="Q1309">
        <f>1/(1+EXP(-(0 + SUMPRODUCT($K$2:$O$2,$D$1309:$H$1309))))</f>
        <v>2.4341525343968677E-3</v>
      </c>
      <c r="S1309">
        <f>EXP(-(0 + SUMPRODUCT($K$2:$O$2,$D$1309:$H$1309)))</f>
        <v>409.82059808046466</v>
      </c>
      <c r="T1309">
        <f>1/(1+$S$1309)</f>
        <v>2.4341525343968677E-3</v>
      </c>
      <c r="U1309">
        <f>IF(ISERROR($I$1309), 0, $I$1309)</f>
        <v>-2.4371199000022326E-3</v>
      </c>
    </row>
    <row r="1310" spans="1:21" x14ac:dyDescent="0.25">
      <c r="A1310">
        <v>253</v>
      </c>
      <c r="B1310">
        <v>2002</v>
      </c>
      <c r="C1310" s="2">
        <v>0</v>
      </c>
      <c r="D1310" s="6">
        <v>0.28096349999999998</v>
      </c>
      <c r="E1310" s="6">
        <v>0.95599100000000004</v>
      </c>
      <c r="F1310" s="6">
        <v>3.3983899999999997E-2</v>
      </c>
      <c r="G1310" s="6">
        <v>1.259495</v>
      </c>
      <c r="H1310" s="6">
        <v>0.220968</v>
      </c>
      <c r="I1310">
        <f>$C$1310*LN($T$1310)+(1-$C$1310)*LN(1-$T$1310)</f>
        <v>-1.1870178844649339E-3</v>
      </c>
      <c r="Q1310">
        <f>1/(1+EXP(-(0 + SUMPRODUCT($K$2:$O$2,$D$1310:$H$1310))))</f>
        <v>1.1863136574068369E-3</v>
      </c>
      <c r="S1310">
        <f>EXP(-(0 + SUMPRODUCT($K$2:$O$2,$D$1310:$H$1310)))</f>
        <v>841.94738896111176</v>
      </c>
      <c r="T1310">
        <f>1/(1+$S$1310)</f>
        <v>1.1863136574068369E-3</v>
      </c>
      <c r="U1310">
        <f>IF(ISERROR($I$1310), 0, $I$1310)</f>
        <v>-1.1870178844649339E-3</v>
      </c>
    </row>
    <row r="1311" spans="1:21" x14ac:dyDescent="0.25">
      <c r="A1311">
        <v>253</v>
      </c>
      <c r="B1311">
        <v>2003</v>
      </c>
      <c r="C1311" s="2">
        <v>0</v>
      </c>
      <c r="D1311" s="6">
        <v>0.2417086</v>
      </c>
      <c r="E1311" s="6">
        <v>0.95891269999999995</v>
      </c>
      <c r="F1311" s="6">
        <v>2.13069E-2</v>
      </c>
      <c r="G1311" s="6">
        <v>1.4671449999999999</v>
      </c>
      <c r="H1311" s="6">
        <v>0.23356440000000001</v>
      </c>
      <c r="I1311">
        <f>$C$1311*LN($T$1311)+(1-$C$1311)*LN(1-$T$1311)</f>
        <v>-5.9589262306053014E-4</v>
      </c>
      <c r="Q1311">
        <f>1/(1+EXP(-(0 + SUMPRODUCT($K$2:$O$2,$D$1311:$H$1311))))</f>
        <v>5.9571511431190122E-4</v>
      </c>
      <c r="S1311">
        <f>EXP(-(0 + SUMPRODUCT($K$2:$O$2,$D$1311:$H$1311)))</f>
        <v>1677.6547394471941</v>
      </c>
      <c r="T1311">
        <f>1/(1+$S$1311)</f>
        <v>5.9571511431190122E-4</v>
      </c>
      <c r="U1311">
        <f>IF(ISERROR($I$1311), 0, $I$1311)</f>
        <v>-5.9589262306053014E-4</v>
      </c>
    </row>
    <row r="1312" spans="1:21" x14ac:dyDescent="0.25">
      <c r="A1312">
        <v>253</v>
      </c>
      <c r="B1312">
        <v>2004</v>
      </c>
      <c r="C1312" s="2">
        <v>0</v>
      </c>
      <c r="D1312" s="6">
        <v>0.3285497</v>
      </c>
      <c r="E1312" s="6">
        <v>0.97631109999999999</v>
      </c>
      <c r="F1312" s="6">
        <v>4.0381100000000003E-2</v>
      </c>
      <c r="G1312" s="6">
        <v>1.6068739999999999</v>
      </c>
      <c r="H1312" s="6">
        <v>0.25880069999999999</v>
      </c>
      <c r="I1312">
        <f>$C$1312*LN($T$1312)+(1-$C$1312)*LN(1-$T$1312)</f>
        <v>-2.4689986690938734E-4</v>
      </c>
      <c r="Q1312">
        <f>1/(1+EXP(-(0 + SUMPRODUCT($K$2:$O$2,$D$1312:$H$1312))))</f>
        <v>2.4686938964555116E-4</v>
      </c>
      <c r="S1312">
        <f>EXP(-(0 + SUMPRODUCT($K$2:$O$2,$D$1312:$H$1312)))</f>
        <v>4049.7249660874309</v>
      </c>
      <c r="T1312">
        <f>1/(1+$S$1312)</f>
        <v>2.4686938964555116E-4</v>
      </c>
      <c r="U1312">
        <f>IF(ISERROR($I$1312), 0, $I$1312)</f>
        <v>-2.4689986690938734E-4</v>
      </c>
    </row>
    <row r="1313" spans="1:21" x14ac:dyDescent="0.25">
      <c r="A1313">
        <v>254</v>
      </c>
      <c r="B1313">
        <v>1999</v>
      </c>
      <c r="C1313" s="2">
        <v>0</v>
      </c>
      <c r="D1313" s="6">
        <v>1.7991699999999999E-2</v>
      </c>
      <c r="E1313" s="6">
        <v>6.7702799999999994E-2</v>
      </c>
      <c r="F1313" s="6">
        <v>3.9471699999999998E-2</v>
      </c>
      <c r="G1313" s="6">
        <v>0.2467019</v>
      </c>
      <c r="H1313" s="6">
        <v>0.2393729</v>
      </c>
      <c r="I1313">
        <f>$C$1313*LN($T$1313)+(1-$C$1313)*LN(1-$T$1313)</f>
        <v>-0.11277884814955613</v>
      </c>
      <c r="Q1313">
        <f>1/(1+EXP(-(0 + SUMPRODUCT($K$2:$O$2,$D$1313:$H$1313))))</f>
        <v>0.1066517961199953</v>
      </c>
      <c r="S1313">
        <f>EXP(-(0 + SUMPRODUCT($K$2:$O$2,$D$1313:$H$1313)))</f>
        <v>8.3763071638745519</v>
      </c>
      <c r="T1313">
        <f>1/(1+$S$1313)</f>
        <v>0.1066517961199953</v>
      </c>
      <c r="U1313">
        <f>IF(ISERROR($I$1313), 0, $I$1313)</f>
        <v>-0.11277884814955613</v>
      </c>
    </row>
    <row r="1314" spans="1:21" x14ac:dyDescent="0.25">
      <c r="A1314">
        <v>254</v>
      </c>
      <c r="B1314">
        <v>2000</v>
      </c>
      <c r="C1314" s="2">
        <v>0</v>
      </c>
      <c r="D1314" s="6">
        <v>-1.5662300000000001E-2</v>
      </c>
      <c r="E1314" s="6">
        <v>3.8109299999999999E-2</v>
      </c>
      <c r="F1314" s="6">
        <v>2.1263199999999999E-2</v>
      </c>
      <c r="G1314" s="6">
        <v>0.3706874</v>
      </c>
      <c r="H1314" s="6">
        <v>0.25460480000000002</v>
      </c>
      <c r="I1314">
        <f>$C$1314*LN($T$1314)+(1-$C$1314)*LN(1-$T$1314)</f>
        <v>-8.8685262083064126E-2</v>
      </c>
      <c r="Q1314">
        <f>1/(1+EXP(-(0 + SUMPRODUCT($K$2:$O$2,$D$1314:$H$1314))))</f>
        <v>8.4866444518367626E-2</v>
      </c>
      <c r="S1314">
        <f>EXP(-(0 + SUMPRODUCT($K$2:$O$2,$D$1314:$H$1314)))</f>
        <v>10.783220160514327</v>
      </c>
      <c r="T1314">
        <f>1/(1+$S$1314)</f>
        <v>8.4866444518367626E-2</v>
      </c>
      <c r="U1314">
        <f>IF(ISERROR($I$1314), 0, $I$1314)</f>
        <v>-8.8685262083064126E-2</v>
      </c>
    </row>
    <row r="1315" spans="1:21" x14ac:dyDescent="0.25">
      <c r="A1315">
        <v>254</v>
      </c>
      <c r="B1315">
        <v>2001</v>
      </c>
      <c r="C1315" s="2">
        <v>0</v>
      </c>
      <c r="D1315" s="6">
        <v>1.8013899999999999E-2</v>
      </c>
      <c r="E1315" s="6">
        <v>4.3776700000000002E-2</v>
      </c>
      <c r="F1315" s="6">
        <v>4.1992500000000002E-2</v>
      </c>
      <c r="G1315" s="6">
        <v>0.52482709999999999</v>
      </c>
      <c r="H1315" s="6">
        <v>0.23933570000000001</v>
      </c>
      <c r="I1315">
        <f>$C$1315*LN($T$1315)+(1-$C$1315)*LN(1-$T$1315)</f>
        <v>-3.7830862809482536E-2</v>
      </c>
      <c r="Q1315">
        <f>1/(1+EXP(-(0 + SUMPRODUCT($K$2:$O$2,$D$1315:$H$1315))))</f>
        <v>3.7124214775574996E-2</v>
      </c>
      <c r="S1315">
        <f>EXP(-(0 + SUMPRODUCT($K$2:$O$2,$D$1315:$H$1315)))</f>
        <v>25.936596667303156</v>
      </c>
      <c r="T1315">
        <f>1/(1+$S$1315)</f>
        <v>3.7124214775574996E-2</v>
      </c>
      <c r="U1315">
        <f>IF(ISERROR($I$1315), 0, $I$1315)</f>
        <v>-3.7830862809482536E-2</v>
      </c>
    </row>
    <row r="1316" spans="1:21" x14ac:dyDescent="0.25">
      <c r="A1316">
        <v>254</v>
      </c>
      <c r="B1316">
        <v>2002</v>
      </c>
      <c r="C1316" s="2">
        <v>0</v>
      </c>
      <c r="D1316" s="6">
        <v>1.0513399999999999E-2</v>
      </c>
      <c r="E1316" s="6">
        <v>6.4569799999999997E-2</v>
      </c>
      <c r="F1316" s="6">
        <v>4.6954000000000003E-2</v>
      </c>
      <c r="G1316" s="6">
        <v>0.49432379999999998</v>
      </c>
      <c r="H1316" s="6">
        <v>0.26334800000000003</v>
      </c>
      <c r="I1316">
        <f>$C$1316*LN($T$1316)+(1-$C$1316)*LN(1-$T$1316)</f>
        <v>-3.7093180464166049E-2</v>
      </c>
      <c r="Q1316">
        <f>1/(1+EXP(-(0 + SUMPRODUCT($K$2:$O$2,$D$1316:$H$1316))))</f>
        <v>3.6413656257067432E-2</v>
      </c>
      <c r="S1316">
        <f>EXP(-(0 + SUMPRODUCT($K$2:$O$2,$D$1316:$H$1316)))</f>
        <v>26.4622244176843</v>
      </c>
      <c r="T1316">
        <f>1/(1+$S$1316)</f>
        <v>3.6413656257067432E-2</v>
      </c>
      <c r="U1316">
        <f>IF(ISERROR($I$1316), 0, $I$1316)</f>
        <v>-3.7093180464166049E-2</v>
      </c>
    </row>
    <row r="1317" spans="1:21" x14ac:dyDescent="0.25">
      <c r="A1317">
        <v>254</v>
      </c>
      <c r="B1317">
        <v>2003</v>
      </c>
      <c r="C1317" s="2">
        <v>0</v>
      </c>
      <c r="D1317" s="6">
        <v>6.5559199999999998E-2</v>
      </c>
      <c r="E1317" s="6">
        <v>8.7300299999999997E-2</v>
      </c>
      <c r="F1317" s="6">
        <v>3.89001E-2</v>
      </c>
      <c r="G1317" s="6">
        <v>0.54182149999999996</v>
      </c>
      <c r="H1317" s="6">
        <v>0.2277074</v>
      </c>
      <c r="I1317">
        <f>$C$1317*LN($T$1317)+(1-$C$1317)*LN(1-$T$1317)</f>
        <v>-3.6981344922962074E-2</v>
      </c>
      <c r="Q1317">
        <f>1/(1+EXP(-(0 + SUMPRODUCT($K$2:$O$2,$D$1317:$H$1317))))</f>
        <v>3.630588703071562E-2</v>
      </c>
      <c r="S1317">
        <f>EXP(-(0 + SUMPRODUCT($K$2:$O$2,$D$1317:$H$1317)))</f>
        <v>26.543742400618854</v>
      </c>
      <c r="T1317">
        <f>1/(1+$S$1317)</f>
        <v>3.630588703071562E-2</v>
      </c>
      <c r="U1317">
        <f>IF(ISERROR($I$1317), 0, $I$1317)</f>
        <v>-3.6981344922962074E-2</v>
      </c>
    </row>
    <row r="1318" spans="1:21" x14ac:dyDescent="0.25">
      <c r="A1318">
        <v>254</v>
      </c>
      <c r="B1318">
        <v>2004</v>
      </c>
      <c r="C1318" s="2">
        <v>0</v>
      </c>
      <c r="D1318" s="6">
        <v>6.3663999999999998E-2</v>
      </c>
      <c r="E1318" s="6">
        <v>0.1231124</v>
      </c>
      <c r="F1318" s="6">
        <v>3.8111800000000001E-2</v>
      </c>
      <c r="G1318" s="6">
        <v>0.66566159999999996</v>
      </c>
      <c r="H1318" s="6">
        <v>0.18379190000000001</v>
      </c>
      <c r="I1318">
        <f>$C$1318*LN($T$1318)+(1-$C$1318)*LN(1-$T$1318)</f>
        <v>-2.4466631950213674E-2</v>
      </c>
      <c r="Q1318">
        <f>1/(1+EXP(-(0 + SUMPRODUCT($K$2:$O$2,$D$1318:$H$1318))))</f>
        <v>2.416975007248175E-2</v>
      </c>
      <c r="S1318">
        <f>EXP(-(0 + SUMPRODUCT($K$2:$O$2,$D$1318:$H$1318)))</f>
        <v>40.374031464998097</v>
      </c>
      <c r="T1318">
        <f>1/(1+$S$1318)</f>
        <v>2.416975007248175E-2</v>
      </c>
      <c r="U1318">
        <f>IF(ISERROR($I$1318), 0, $I$1318)</f>
        <v>-2.4466631950213674E-2</v>
      </c>
    </row>
    <row r="1319" spans="1:21" x14ac:dyDescent="0.25">
      <c r="A1319">
        <v>255</v>
      </c>
      <c r="B1319">
        <v>2001</v>
      </c>
      <c r="C1319" s="2">
        <v>0</v>
      </c>
      <c r="D1319" s="6">
        <v>0.15391779999999999</v>
      </c>
      <c r="E1319" s="6">
        <v>0.38219619999999999</v>
      </c>
      <c r="F1319" s="6">
        <v>5.6248699999999999E-2</v>
      </c>
      <c r="G1319" s="6">
        <v>0.49303839999999999</v>
      </c>
      <c r="H1319" s="6">
        <v>0.2768854</v>
      </c>
      <c r="I1319">
        <f>$C$1319*LN($T$1319)+(1-$C$1319)*LN(1-$T$1319)</f>
        <v>-2.536733769719041E-2</v>
      </c>
      <c r="Q1319">
        <f>1/(1+EXP(-(0 + SUMPRODUCT($K$2:$O$2,$D$1319:$H$1319))))</f>
        <v>2.5048290274166395E-2</v>
      </c>
      <c r="S1319">
        <f>EXP(-(0 + SUMPRODUCT($K$2:$O$2,$D$1319:$H$1319)))</f>
        <v>38.922884518443638</v>
      </c>
      <c r="T1319">
        <f>1/(1+$S$1319)</f>
        <v>2.5048290274166395E-2</v>
      </c>
      <c r="U1319">
        <f>IF(ISERROR($I$1319), 0, $I$1319)</f>
        <v>-2.536733769719041E-2</v>
      </c>
    </row>
    <row r="1320" spans="1:21" x14ac:dyDescent="0.25">
      <c r="A1320">
        <v>255</v>
      </c>
      <c r="B1320">
        <v>2002</v>
      </c>
      <c r="C1320" s="2">
        <v>0</v>
      </c>
      <c r="D1320" s="6">
        <v>0.15711549999999999</v>
      </c>
      <c r="E1320" s="6">
        <v>0.38417390000000001</v>
      </c>
      <c r="F1320" s="6">
        <v>5.5421600000000001E-2</v>
      </c>
      <c r="G1320" s="6">
        <v>0.51784269999999999</v>
      </c>
      <c r="H1320" s="6">
        <v>0.2836051</v>
      </c>
      <c r="I1320">
        <f>$C$1320*LN($T$1320)+(1-$C$1320)*LN(1-$T$1320)</f>
        <v>-2.2913050255359137E-2</v>
      </c>
      <c r="Q1320">
        <f>1/(1+EXP(-(0 + SUMPRODUCT($K$2:$O$2,$D$1320:$H$1320))))</f>
        <v>2.2652539809026387E-2</v>
      </c>
      <c r="S1320">
        <f>EXP(-(0 + SUMPRODUCT($K$2:$O$2,$D$1320:$H$1320)))</f>
        <v>43.145160252693991</v>
      </c>
      <c r="T1320">
        <f>1/(1+$S$1320)</f>
        <v>2.2652539809026387E-2</v>
      </c>
      <c r="U1320">
        <f>IF(ISERROR($I$1320), 0, $I$1320)</f>
        <v>-2.2913050255359137E-2</v>
      </c>
    </row>
    <row r="1321" spans="1:21" x14ac:dyDescent="0.25">
      <c r="A1321">
        <v>255</v>
      </c>
      <c r="B1321">
        <v>2003</v>
      </c>
      <c r="C1321" s="2">
        <v>0</v>
      </c>
      <c r="D1321" s="6">
        <v>0.17446880000000001</v>
      </c>
      <c r="E1321" s="6">
        <v>0.36886360000000001</v>
      </c>
      <c r="F1321" s="6">
        <v>5.3207999999999998E-2</v>
      </c>
      <c r="G1321" s="6">
        <v>0.62113799999999997</v>
      </c>
      <c r="H1321" s="6">
        <v>0.30644270000000001</v>
      </c>
      <c r="I1321">
        <f>$C$1321*LN($T$1321)+(1-$C$1321)*LN(1-$T$1321)</f>
        <v>-1.5191145244073783E-2</v>
      </c>
      <c r="Q1321">
        <f>1/(1+EXP(-(0 + SUMPRODUCT($K$2:$O$2,$D$1321:$H$1321))))</f>
        <v>1.5076341863945984E-2</v>
      </c>
      <c r="S1321">
        <f>EXP(-(0 + SUMPRODUCT($K$2:$O$2,$D$1321:$H$1321)))</f>
        <v>65.329087587979814</v>
      </c>
      <c r="T1321">
        <f>1/(1+$S$1321)</f>
        <v>1.5076341863945984E-2</v>
      </c>
      <c r="U1321">
        <f>IF(ISERROR($I$1321), 0, $I$1321)</f>
        <v>-1.5191145244073783E-2</v>
      </c>
    </row>
    <row r="1322" spans="1:21" x14ac:dyDescent="0.25">
      <c r="A1322">
        <v>255</v>
      </c>
      <c r="B1322">
        <v>2004</v>
      </c>
      <c r="C1322" s="2">
        <v>0</v>
      </c>
      <c r="D1322" s="6">
        <v>0.1193483</v>
      </c>
      <c r="E1322" s="6">
        <v>0.3981248</v>
      </c>
      <c r="F1322" s="6">
        <v>6.8943000000000004E-2</v>
      </c>
      <c r="G1322" s="6">
        <v>0.82161580000000001</v>
      </c>
      <c r="H1322" s="6">
        <v>0.37158190000000002</v>
      </c>
      <c r="I1322">
        <f>$C$1322*LN($T$1322)+(1-$C$1322)*LN(1-$T$1322)</f>
        <v>-4.5662048524569435E-3</v>
      </c>
      <c r="Q1322">
        <f>1/(1+EXP(-(0 + SUMPRODUCT($K$2:$O$2,$D$1322:$H$1322))))</f>
        <v>4.5557955887167182E-3</v>
      </c>
      <c r="S1322">
        <f>EXP(-(0 + SUMPRODUCT($K$2:$O$2,$D$1322:$H$1322)))</f>
        <v>218.50062958853718</v>
      </c>
      <c r="T1322">
        <f>1/(1+$S$1322)</f>
        <v>4.5557955887167182E-3</v>
      </c>
      <c r="U1322">
        <f>IF(ISERROR($I$1322), 0, $I$1322)</f>
        <v>-4.5662048524569435E-3</v>
      </c>
    </row>
    <row r="1323" spans="1:21" x14ac:dyDescent="0.25">
      <c r="A1323">
        <v>256</v>
      </c>
      <c r="B1323">
        <v>1999</v>
      </c>
      <c r="C1323" s="2">
        <v>0</v>
      </c>
      <c r="D1323" s="6">
        <v>-0.53570680000000004</v>
      </c>
      <c r="E1323" s="6">
        <v>0.15151619999999999</v>
      </c>
      <c r="F1323" s="6">
        <v>3.8289400000000001E-2</v>
      </c>
      <c r="G1323" s="6">
        <v>0.61330589999999996</v>
      </c>
      <c r="H1323" s="6">
        <v>0.10347099999999999</v>
      </c>
      <c r="I1323">
        <f>$C$1323*LN($T$1323)+(1-$C$1323)*LN(1-$T$1323)</f>
        <v>-3.0234872955747068E-2</v>
      </c>
      <c r="Q1323">
        <f>1/(1+EXP(-(0 + SUMPRODUCT($K$2:$O$2,$D$1323:$H$1323))))</f>
        <v>2.978237109698129E-2</v>
      </c>
      <c r="S1323">
        <f>EXP(-(0 + SUMPRODUCT($K$2:$O$2,$D$1323:$H$1323)))</f>
        <v>32.57691020448533</v>
      </c>
      <c r="T1323">
        <f>1/(1+$S$1323)</f>
        <v>2.978237109698129E-2</v>
      </c>
      <c r="U1323">
        <f>IF(ISERROR($I$1323), 0, $I$1323)</f>
        <v>-3.0234872955747068E-2</v>
      </c>
    </row>
    <row r="1324" spans="1:21" x14ac:dyDescent="0.25">
      <c r="A1324">
        <v>256</v>
      </c>
      <c r="B1324">
        <v>2000</v>
      </c>
      <c r="C1324" s="2">
        <v>0</v>
      </c>
      <c r="D1324" s="6">
        <v>-0.51329210000000003</v>
      </c>
      <c r="E1324" s="6">
        <v>0.1521576</v>
      </c>
      <c r="F1324" s="6">
        <v>3.9652100000000003E-2</v>
      </c>
      <c r="G1324" s="6">
        <v>0.42244300000000001</v>
      </c>
      <c r="H1324" s="6">
        <v>0.10710359999999999</v>
      </c>
      <c r="I1324">
        <f>$C$1324*LN($T$1324)+(1-$C$1324)*LN(1-$T$1324)</f>
        <v>-6.2470527993934134E-2</v>
      </c>
      <c r="Q1324">
        <f>1/(1+EXP(-(0 + SUMPRODUCT($K$2:$O$2,$D$1324:$H$1324))))</f>
        <v>6.0559250391047981E-2</v>
      </c>
      <c r="S1324">
        <f>EXP(-(0 + SUMPRODUCT($K$2:$O$2,$D$1324:$H$1324)))</f>
        <v>15.51275393177295</v>
      </c>
      <c r="T1324">
        <f>1/(1+$S$1324)</f>
        <v>6.0559250391047981E-2</v>
      </c>
      <c r="U1324">
        <f>IF(ISERROR($I$1324), 0, $I$1324)</f>
        <v>-6.2470527993934134E-2</v>
      </c>
    </row>
    <row r="1325" spans="1:21" x14ac:dyDescent="0.25">
      <c r="A1325">
        <v>256</v>
      </c>
      <c r="B1325">
        <v>2001</v>
      </c>
      <c r="C1325" s="2">
        <v>0</v>
      </c>
      <c r="D1325" s="6">
        <v>-0.57404330000000003</v>
      </c>
      <c r="E1325" s="6">
        <v>0.1205222</v>
      </c>
      <c r="F1325" s="6">
        <v>2.9222000000000001E-2</v>
      </c>
      <c r="G1325" s="6">
        <v>0.29932300000000001</v>
      </c>
      <c r="H1325" s="6">
        <v>6.24515E-2</v>
      </c>
      <c r="I1325">
        <f>$C$1325*LN($T$1325)+(1-$C$1325)*LN(1-$T$1325)</f>
        <v>-0.12806837330209492</v>
      </c>
      <c r="Q1325">
        <f>1/(1+EXP(-(0 + SUMPRODUCT($K$2:$O$2,$D$1325:$H$1325))))</f>
        <v>0.12020677727967753</v>
      </c>
      <c r="S1325">
        <f>EXP(-(0 + SUMPRODUCT($K$2:$O$2,$D$1325:$H$1325)))</f>
        <v>7.3189985010026763</v>
      </c>
      <c r="T1325">
        <f>1/(1+$S$1325)</f>
        <v>0.12020677727967753</v>
      </c>
      <c r="U1325">
        <f>IF(ISERROR($I$1325), 0, $I$1325)</f>
        <v>-0.12806837330209492</v>
      </c>
    </row>
    <row r="1326" spans="1:21" x14ac:dyDescent="0.25">
      <c r="A1326">
        <v>256</v>
      </c>
      <c r="B1326">
        <v>2002</v>
      </c>
      <c r="C1326" s="2">
        <v>0</v>
      </c>
      <c r="D1326" s="6">
        <v>-0.58294959999999996</v>
      </c>
      <c r="E1326" s="6">
        <v>0.1119175</v>
      </c>
      <c r="F1326" s="6">
        <v>2.3777099999999999E-2</v>
      </c>
      <c r="G1326" s="6">
        <v>0.26489659999999998</v>
      </c>
      <c r="H1326" s="6">
        <v>5.9377399999999997E-2</v>
      </c>
      <c r="I1326">
        <f>$C$1326*LN($T$1326)+(1-$C$1326)*LN(1-$T$1326)</f>
        <v>-0.1583184994784399</v>
      </c>
      <c r="Q1326">
        <f>1/(1+EXP(-(0 + SUMPRODUCT($K$2:$O$2,$D$1326:$H$1326))))</f>
        <v>0.14642212543825908</v>
      </c>
      <c r="S1326">
        <f>EXP(-(0 + SUMPRODUCT($K$2:$O$2,$D$1326:$H$1326)))</f>
        <v>5.8295689398503088</v>
      </c>
      <c r="T1326">
        <f>1/(1+$S$1326)</f>
        <v>0.14642212543825908</v>
      </c>
      <c r="U1326">
        <f>IF(ISERROR($I$1326), 0, $I$1326)</f>
        <v>-0.1583184994784399</v>
      </c>
    </row>
    <row r="1327" spans="1:21" x14ac:dyDescent="0.25">
      <c r="A1327">
        <v>256</v>
      </c>
      <c r="B1327">
        <v>2003</v>
      </c>
      <c r="C1327" s="2">
        <v>0</v>
      </c>
      <c r="D1327" s="6">
        <v>-0.58134350000000001</v>
      </c>
      <c r="E1327" s="6">
        <v>0.1282055</v>
      </c>
      <c r="F1327" s="6">
        <v>2.5555600000000001E-2</v>
      </c>
      <c r="G1327" s="6">
        <v>0.28294219999999998</v>
      </c>
      <c r="H1327" s="6">
        <v>3.81004E-2</v>
      </c>
      <c r="I1327">
        <f>$C$1327*LN($T$1327)+(1-$C$1327)*LN(1-$T$1327)</f>
        <v>-0.14911722483524989</v>
      </c>
      <c r="Q1327">
        <f>1/(1+EXP(-(0 + SUMPRODUCT($K$2:$O$2,$D$1327:$H$1327))))</f>
        <v>0.13853187647912762</v>
      </c>
      <c r="S1327">
        <f>EXP(-(0 + SUMPRODUCT($K$2:$O$2,$D$1327:$H$1327)))</f>
        <v>6.2185552193156663</v>
      </c>
      <c r="T1327">
        <f>1/(1+$S$1327)</f>
        <v>0.13853187647912762</v>
      </c>
      <c r="U1327">
        <f>IF(ISERROR($I$1327), 0, $I$1327)</f>
        <v>-0.14911722483524989</v>
      </c>
    </row>
    <row r="1328" spans="1:21" x14ac:dyDescent="0.25">
      <c r="A1328">
        <v>257</v>
      </c>
      <c r="B1328">
        <v>1998</v>
      </c>
      <c r="C1328" s="2">
        <v>0</v>
      </c>
      <c r="D1328" s="6">
        <v>0.18111959999999999</v>
      </c>
      <c r="E1328" s="6">
        <v>0.2041037</v>
      </c>
      <c r="F1328" s="6">
        <v>6.6626599999999994E-2</v>
      </c>
      <c r="G1328" s="6">
        <v>0.81555960000000005</v>
      </c>
      <c r="H1328" s="6">
        <v>0.12402630000000001</v>
      </c>
      <c r="I1328">
        <f>$C$1328*LN($T$1328)+(1-$C$1328)*LN(1-$T$1328)</f>
        <v>-9.8448839317741392E-3</v>
      </c>
      <c r="Q1328">
        <f>1/(1+EXP(-(0 + SUMPRODUCT($K$2:$O$2,$D$1328:$H$1328))))</f>
        <v>9.7965817018653388E-3</v>
      </c>
      <c r="S1328">
        <f>EXP(-(0 + SUMPRODUCT($K$2:$O$2,$D$1328:$H$1328)))</f>
        <v>101.07642118776928</v>
      </c>
      <c r="T1328">
        <f>1/(1+$S$1328)</f>
        <v>9.7965817018653388E-3</v>
      </c>
      <c r="U1328">
        <f>IF(ISERROR($I$1328), 0, $I$1328)</f>
        <v>-9.8448839317741392E-3</v>
      </c>
    </row>
    <row r="1329" spans="1:21" x14ac:dyDescent="0.25">
      <c r="A1329">
        <v>257</v>
      </c>
      <c r="B1329">
        <v>1999</v>
      </c>
      <c r="C1329" s="2">
        <v>0</v>
      </c>
      <c r="D1329" s="6">
        <v>0.15798400000000001</v>
      </c>
      <c r="E1329" s="6">
        <v>0.18376310000000001</v>
      </c>
      <c r="F1329" s="6">
        <v>2.8278500000000002E-2</v>
      </c>
      <c r="G1329" s="6">
        <v>0.7378981</v>
      </c>
      <c r="H1329" s="6">
        <v>8.2289600000000004E-2</v>
      </c>
      <c r="I1329">
        <f>$C$1329*LN($T$1329)+(1-$C$1329)*LN(1-$T$1329)</f>
        <v>-2.5565979135117437E-2</v>
      </c>
      <c r="Q1329">
        <f>1/(1+EXP(-(0 + SUMPRODUCT($K$2:$O$2,$D$1329:$H$1329))))</f>
        <v>2.5241936849941873E-2</v>
      </c>
      <c r="S1329">
        <f>EXP(-(0 + SUMPRODUCT($K$2:$O$2,$D$1329:$H$1329)))</f>
        <v>38.616611274514888</v>
      </c>
      <c r="T1329">
        <f>1/(1+$S$1329)</f>
        <v>2.5241936849941873E-2</v>
      </c>
      <c r="U1329">
        <f>IF(ISERROR($I$1329), 0, $I$1329)</f>
        <v>-2.5565979135117437E-2</v>
      </c>
    </row>
    <row r="1330" spans="1:21" x14ac:dyDescent="0.25">
      <c r="A1330">
        <v>257</v>
      </c>
      <c r="B1330">
        <v>2000</v>
      </c>
      <c r="C1330" s="2">
        <v>0</v>
      </c>
      <c r="D1330" s="6">
        <v>0.22236620000000001</v>
      </c>
      <c r="E1330" s="6">
        <v>0.15300549999999999</v>
      </c>
      <c r="F1330" s="6">
        <v>5.4831900000000003E-2</v>
      </c>
      <c r="G1330" s="6">
        <v>1.4323760000000001</v>
      </c>
      <c r="H1330" s="6">
        <v>0.1119291</v>
      </c>
      <c r="I1330">
        <f>$C$1330*LN($T$1330)+(1-$C$1330)*LN(1-$T$1330)</f>
        <v>-1.0703914391256447E-3</v>
      </c>
      <c r="Q1330">
        <f>1/(1+EXP(-(0 + SUMPRODUCT($K$2:$O$2,$D$1330:$H$1330))))</f>
        <v>1.0698187745525293E-3</v>
      </c>
      <c r="S1330">
        <f>EXP(-(0 + SUMPRODUCT($K$2:$O$2,$D$1330:$H$1330)))</f>
        <v>933.73775539064343</v>
      </c>
      <c r="T1330">
        <f>1/(1+$S$1330)</f>
        <v>1.0698187745525293E-3</v>
      </c>
      <c r="U1330">
        <f>IF(ISERROR($I$1330), 0, $I$1330)</f>
        <v>-1.0703914391256447E-3</v>
      </c>
    </row>
    <row r="1331" spans="1:21" x14ac:dyDescent="0.25">
      <c r="A1331">
        <v>257</v>
      </c>
      <c r="B1331">
        <v>2001</v>
      </c>
      <c r="C1331" s="2">
        <v>0</v>
      </c>
      <c r="D1331" s="6">
        <v>0.1221875</v>
      </c>
      <c r="E1331" s="6">
        <v>0.23980679999999999</v>
      </c>
      <c r="F1331" s="6">
        <v>5.7211699999999997E-2</v>
      </c>
      <c r="G1331" s="6">
        <v>1.090042</v>
      </c>
      <c r="H1331" s="6">
        <v>0.13144320000000001</v>
      </c>
      <c r="I1331">
        <f>$C$1331*LN($T$1331)+(1-$C$1331)*LN(1-$T$1331)</f>
        <v>-3.5454768392713647E-3</v>
      </c>
      <c r="Q1331">
        <f>1/(1+EXP(-(0 + SUMPRODUCT($K$2:$O$2,$D$1331:$H$1331))))</f>
        <v>3.5391990576970306E-3</v>
      </c>
      <c r="S1331">
        <f>EXP(-(0 + SUMPRODUCT($K$2:$O$2,$D$1331:$H$1331)))</f>
        <v>281.54980398042477</v>
      </c>
      <c r="T1331">
        <f>1/(1+$S$1331)</f>
        <v>3.5391990576970306E-3</v>
      </c>
      <c r="U1331">
        <f>IF(ISERROR($I$1331), 0, $I$1331)</f>
        <v>-3.5454768392713647E-3</v>
      </c>
    </row>
    <row r="1332" spans="1:21" x14ac:dyDescent="0.25">
      <c r="A1332">
        <v>257</v>
      </c>
      <c r="B1332">
        <v>2002</v>
      </c>
      <c r="C1332" s="2">
        <v>0</v>
      </c>
      <c r="D1332" s="6">
        <v>6.5427399999999997E-2</v>
      </c>
      <c r="E1332" s="6">
        <v>0.31736009999999998</v>
      </c>
      <c r="F1332" s="6">
        <v>4.9327599999999999E-2</v>
      </c>
      <c r="G1332" s="6">
        <v>1.3055099999999999</v>
      </c>
      <c r="H1332" s="6">
        <v>9.0742000000000003E-2</v>
      </c>
      <c r="I1332">
        <f>$C$1332*LN($T$1332)+(1-$C$1332)*LN(1-$T$1332)</f>
        <v>-1.6940277958156602E-3</v>
      </c>
      <c r="Q1332">
        <f>1/(1+EXP(-(0 + SUMPRODUCT($K$2:$O$2,$D$1332:$H$1332))))</f>
        <v>1.6925937406198851E-3</v>
      </c>
      <c r="S1332">
        <f>EXP(-(0 + SUMPRODUCT($K$2:$O$2,$D$1332:$H$1332)))</f>
        <v>589.80922728319092</v>
      </c>
      <c r="T1332">
        <f>1/(1+$S$1332)</f>
        <v>1.6925937406198851E-3</v>
      </c>
      <c r="U1332">
        <f>IF(ISERROR($I$1332), 0, $I$1332)</f>
        <v>-1.6940277958156602E-3</v>
      </c>
    </row>
    <row r="1333" spans="1:21" x14ac:dyDescent="0.25">
      <c r="A1333">
        <v>257</v>
      </c>
      <c r="B1333">
        <v>2003</v>
      </c>
      <c r="C1333" s="2">
        <v>0</v>
      </c>
      <c r="D1333" s="6">
        <v>6.9180699999999998E-2</v>
      </c>
      <c r="E1333" s="6">
        <v>0.3300903</v>
      </c>
      <c r="F1333" s="6">
        <v>4.4051800000000002E-2</v>
      </c>
      <c r="G1333" s="6">
        <v>1.017649</v>
      </c>
      <c r="H1333" s="6">
        <v>8.37894E-2</v>
      </c>
      <c r="I1333">
        <f>$C$1333*LN($T$1333)+(1-$C$1333)*LN(1-$T$1333)</f>
        <v>-5.8072627431297276E-3</v>
      </c>
      <c r="Q1333">
        <f>1/(1+EXP(-(0 + SUMPRODUCT($K$2:$O$2,$D$1333:$H$1333))))</f>
        <v>5.7904331864911673E-3</v>
      </c>
      <c r="S1333">
        <f>EXP(-(0 + SUMPRODUCT($K$2:$O$2,$D$1333:$H$1333)))</f>
        <v>171.69865099781433</v>
      </c>
      <c r="T1333">
        <f>1/(1+$S$1333)</f>
        <v>5.7904331864911673E-3</v>
      </c>
      <c r="U1333">
        <f>IF(ISERROR($I$1333), 0, $I$1333)</f>
        <v>-5.8072627431297276E-3</v>
      </c>
    </row>
    <row r="1334" spans="1:21" x14ac:dyDescent="0.25">
      <c r="A1334">
        <v>257</v>
      </c>
      <c r="B1334">
        <v>2004</v>
      </c>
      <c r="C1334" s="2">
        <v>0</v>
      </c>
      <c r="D1334" s="6">
        <v>4.3336800000000002E-2</v>
      </c>
      <c r="E1334" s="6">
        <v>0.33622849999999999</v>
      </c>
      <c r="F1334" s="6">
        <v>3.7447399999999999E-2</v>
      </c>
      <c r="G1334" s="6">
        <v>1.4516180000000001</v>
      </c>
      <c r="H1334" s="6">
        <v>9.4226000000000004E-2</v>
      </c>
      <c r="I1334">
        <f>$C$1334*LN($T$1334)+(1-$C$1334)*LN(1-$T$1334)</f>
        <v>-1.087412538012203E-3</v>
      </c>
      <c r="Q1334">
        <f>1/(1+EXP(-(0 + SUMPRODUCT($K$2:$O$2,$D$1334:$H$1334))))</f>
        <v>1.086821519244809E-3</v>
      </c>
      <c r="S1334">
        <f>EXP(-(0 + SUMPRODUCT($K$2:$O$2,$D$1334:$H$1334)))</f>
        <v>919.11428030506977</v>
      </c>
      <c r="T1334">
        <f>1/(1+$S$1334)</f>
        <v>1.086821519244809E-3</v>
      </c>
      <c r="U1334">
        <f>IF(ISERROR($I$1334), 0, $I$1334)</f>
        <v>-1.087412538012203E-3</v>
      </c>
    </row>
    <row r="1335" spans="1:21" x14ac:dyDescent="0.25">
      <c r="A1335">
        <v>258</v>
      </c>
      <c r="B1335">
        <v>1998</v>
      </c>
      <c r="C1335" s="2">
        <v>0</v>
      </c>
      <c r="D1335" s="6">
        <v>0.14711930000000001</v>
      </c>
      <c r="E1335" s="6">
        <v>4.94782E-2</v>
      </c>
      <c r="F1335" s="6">
        <v>4.7548800000000002E-2</v>
      </c>
      <c r="G1335" s="6">
        <v>0.78237000000000001</v>
      </c>
      <c r="H1335" s="6">
        <v>0.32302419999999998</v>
      </c>
      <c r="I1335">
        <f>$C$1335*LN($T$1335)+(1-$C$1335)*LN(1-$T$1335)</f>
        <v>-1.0803312721278983E-2</v>
      </c>
      <c r="Q1335">
        <f>1/(1+EXP(-(0 + SUMPRODUCT($K$2:$O$2,$D$1335:$H$1335))))</f>
        <v>1.0745166517317141E-2</v>
      </c>
      <c r="S1335">
        <f>EXP(-(0 + SUMPRODUCT($K$2:$O$2,$D$1335:$H$1335)))</f>
        <v>92.065100330309306</v>
      </c>
      <c r="T1335">
        <f>1/(1+$S$1335)</f>
        <v>1.0745166517317141E-2</v>
      </c>
      <c r="U1335">
        <f>IF(ISERROR($I$1335), 0, $I$1335)</f>
        <v>-1.0803312721278983E-2</v>
      </c>
    </row>
    <row r="1336" spans="1:21" x14ac:dyDescent="0.25">
      <c r="A1336">
        <v>258</v>
      </c>
      <c r="B1336">
        <v>1999</v>
      </c>
      <c r="C1336" s="2">
        <v>0</v>
      </c>
      <c r="D1336" s="6">
        <v>9.2933199999999994E-2</v>
      </c>
      <c r="E1336" s="6">
        <v>7.5823799999999997E-2</v>
      </c>
      <c r="F1336" s="6">
        <v>4.8268999999999999E-2</v>
      </c>
      <c r="G1336" s="6">
        <v>1.0124789999999999</v>
      </c>
      <c r="H1336" s="6">
        <v>0.39139800000000002</v>
      </c>
      <c r="I1336">
        <f>$C$1336*LN($T$1336)+(1-$C$1336)*LN(1-$T$1336)</f>
        <v>-3.5538985323312492E-3</v>
      </c>
      <c r="Q1336">
        <f>1/(1+EXP(-(0 + SUMPRODUCT($K$2:$O$2,$D$1336:$H$1336))))</f>
        <v>3.5475909093720067E-3</v>
      </c>
      <c r="S1336">
        <f>EXP(-(0 + SUMPRODUCT($K$2:$O$2,$D$1336:$H$1336)))</f>
        <v>280.88143039779624</v>
      </c>
      <c r="T1336">
        <f>1/(1+$S$1336)</f>
        <v>3.5475909093720067E-3</v>
      </c>
      <c r="U1336">
        <f>IF(ISERROR($I$1336), 0, $I$1336)</f>
        <v>-3.5538985323312492E-3</v>
      </c>
    </row>
    <row r="1337" spans="1:21" x14ac:dyDescent="0.25">
      <c r="A1337">
        <v>259</v>
      </c>
      <c r="B1337">
        <v>1999</v>
      </c>
      <c r="C1337" s="2">
        <v>0</v>
      </c>
      <c r="D1337" s="6">
        <v>0.2633489</v>
      </c>
      <c r="E1337" s="6">
        <v>0.33647080000000001</v>
      </c>
      <c r="F1337" s="6">
        <v>3.6641800000000002E-2</v>
      </c>
      <c r="G1337" s="6">
        <v>2.7888470000000001</v>
      </c>
      <c r="H1337" s="6">
        <v>0.29838910000000002</v>
      </c>
      <c r="I1337">
        <f>$C$1337*LN($T$1337)+(1-$C$1337)*LN(1-$T$1337)</f>
        <v>-3.5115952206263351E-6</v>
      </c>
      <c r="Q1337">
        <f>1/(1+EXP(-(0 + SUMPRODUCT($K$2:$O$2,$D$1337:$H$1337))))</f>
        <v>3.5115890549472067E-6</v>
      </c>
      <c r="S1337">
        <f>EXP(-(0 + SUMPRODUCT($K$2:$O$2,$D$1337:$H$1337)))</f>
        <v>284770.3625804754</v>
      </c>
      <c r="T1337">
        <f>1/(1+$S$1337)</f>
        <v>3.5115890549472067E-6</v>
      </c>
      <c r="U1337">
        <f>IF(ISERROR($I$1337), 0, $I$1337)</f>
        <v>-3.5115952206263351E-6</v>
      </c>
    </row>
    <row r="1338" spans="1:21" x14ac:dyDescent="0.25">
      <c r="A1338">
        <v>259</v>
      </c>
      <c r="B1338">
        <v>2000</v>
      </c>
      <c r="C1338" s="2">
        <v>0</v>
      </c>
      <c r="D1338" s="6">
        <v>0.19720689999999999</v>
      </c>
      <c r="E1338" s="6">
        <v>0.36582559999999997</v>
      </c>
      <c r="F1338" s="6">
        <v>2.2308100000000001E-2</v>
      </c>
      <c r="G1338" s="6">
        <v>2.6404139999999998</v>
      </c>
      <c r="H1338" s="6">
        <v>0.33563569999999998</v>
      </c>
      <c r="I1338">
        <f>$C$1338*LN($T$1338)+(1-$C$1338)*LN(1-$T$1338)</f>
        <v>-6.9223581499947933E-6</v>
      </c>
      <c r="Q1338">
        <f>1/(1+EXP(-(0 + SUMPRODUCT($K$2:$O$2,$D$1338:$H$1338))))</f>
        <v>6.9223341905823194E-6</v>
      </c>
      <c r="S1338">
        <f>EXP(-(0 + SUMPRODUCT($K$2:$O$2,$D$1338:$H$1338)))</f>
        <v>144458.94262462473</v>
      </c>
      <c r="T1338">
        <f>1/(1+$S$1338)</f>
        <v>6.9223341905823194E-6</v>
      </c>
      <c r="U1338">
        <f>IF(ISERROR($I$1338), 0, $I$1338)</f>
        <v>-6.9223581499947933E-6</v>
      </c>
    </row>
    <row r="1339" spans="1:21" x14ac:dyDescent="0.25">
      <c r="A1339">
        <v>259</v>
      </c>
      <c r="B1339">
        <v>2002</v>
      </c>
      <c r="C1339" s="2">
        <v>0</v>
      </c>
      <c r="D1339" s="6">
        <v>0.21149490000000001</v>
      </c>
      <c r="E1339" s="6">
        <v>0.26394250000000002</v>
      </c>
      <c r="F1339" s="6">
        <v>3.8683299999999997E-2</v>
      </c>
      <c r="G1339" s="6">
        <v>0.9054198</v>
      </c>
      <c r="H1339" s="6">
        <v>0.28958020000000001</v>
      </c>
      <c r="I1339">
        <f>$C$1339*LN($T$1339)+(1-$C$1339)*LN(1-$T$1339)</f>
        <v>-6.8656098332408339E-3</v>
      </c>
      <c r="Q1339">
        <f>1/(1+EXP(-(0 + SUMPRODUCT($K$2:$O$2,$D$1339:$H$1339))))</f>
        <v>6.8420953785147615E-3</v>
      </c>
      <c r="S1339">
        <f>EXP(-(0 + SUMPRODUCT($K$2:$O$2,$D$1339:$H$1339)))</f>
        <v>145.15405729948677</v>
      </c>
      <c r="T1339">
        <f>1/(1+$S$1339)</f>
        <v>6.8420953785147615E-3</v>
      </c>
      <c r="U1339">
        <f>IF(ISERROR($I$1339), 0, $I$1339)</f>
        <v>-6.8656098332408339E-3</v>
      </c>
    </row>
    <row r="1340" spans="1:21" x14ac:dyDescent="0.25">
      <c r="A1340">
        <v>259</v>
      </c>
      <c r="B1340">
        <v>2003</v>
      </c>
      <c r="C1340" s="2">
        <v>0</v>
      </c>
      <c r="D1340" s="6">
        <v>0.12086760000000001</v>
      </c>
      <c r="E1340" s="6">
        <v>0.14160239999999999</v>
      </c>
      <c r="F1340" s="6">
        <v>6.2876600000000005E-2</v>
      </c>
      <c r="G1340" s="6">
        <v>0.89989719999999995</v>
      </c>
      <c r="H1340" s="6">
        <v>0.3675948</v>
      </c>
      <c r="I1340">
        <f>$C$1340*LN($T$1340)+(1-$C$1340)*LN(1-$T$1340)</f>
        <v>-4.541837393702051E-3</v>
      </c>
      <c r="Q1340">
        <f>1/(1+EXP(-(0 + SUMPRODUCT($K$2:$O$2,$D$1340:$H$1340))))</f>
        <v>4.5315388475865919E-3</v>
      </c>
      <c r="S1340">
        <f>EXP(-(0 + SUMPRODUCT($K$2:$O$2,$D$1340:$H$1340)))</f>
        <v>219.67558805825536</v>
      </c>
      <c r="T1340">
        <f>1/(1+$S$1340)</f>
        <v>4.5315388475865919E-3</v>
      </c>
      <c r="U1340">
        <f>IF(ISERROR($I$1340), 0, $I$1340)</f>
        <v>-4.541837393702051E-3</v>
      </c>
    </row>
    <row r="1341" spans="1:21" x14ac:dyDescent="0.25">
      <c r="A1341">
        <v>259</v>
      </c>
      <c r="B1341">
        <v>2004</v>
      </c>
      <c r="C1341" s="2">
        <v>0</v>
      </c>
      <c r="D1341" s="6">
        <v>0.20621249999999999</v>
      </c>
      <c r="E1341" s="6">
        <v>0.22814480000000001</v>
      </c>
      <c r="F1341" s="6">
        <v>5.4558500000000003E-2</v>
      </c>
      <c r="G1341" s="6">
        <v>1.4856469999999999</v>
      </c>
      <c r="H1341" s="6">
        <v>0.3628769</v>
      </c>
      <c r="I1341">
        <f>$C$1341*LN($T$1341)+(1-$C$1341)*LN(1-$T$1341)</f>
        <v>-4.7110403808885414E-4</v>
      </c>
      <c r="Q1341">
        <f>1/(1+EXP(-(0 + SUMPRODUCT($K$2:$O$2,$D$1341:$H$1341))))</f>
        <v>4.7099308600547136E-4</v>
      </c>
      <c r="S1341">
        <f>EXP(-(0 + SUMPRODUCT($K$2:$O$2,$D$1341:$H$1341)))</f>
        <v>2122.1734174297058</v>
      </c>
      <c r="T1341">
        <f>1/(1+$S$1341)</f>
        <v>4.7099308600547136E-4</v>
      </c>
      <c r="U1341">
        <f>IF(ISERROR($I$1341), 0, $I$1341)</f>
        <v>-4.7110403808885414E-4</v>
      </c>
    </row>
    <row r="1342" spans="1:21" x14ac:dyDescent="0.25">
      <c r="A1342">
        <v>260</v>
      </c>
      <c r="B1342">
        <v>1995</v>
      </c>
      <c r="C1342" s="2">
        <v>0</v>
      </c>
      <c r="D1342" s="6">
        <v>0.21186379999999999</v>
      </c>
      <c r="E1342" s="6">
        <v>0.3445512</v>
      </c>
      <c r="F1342" s="6">
        <v>4.3430799999999999E-2</v>
      </c>
      <c r="G1342" s="6">
        <v>1.3387899999999999</v>
      </c>
      <c r="H1342" s="6">
        <v>0.39243359999999999</v>
      </c>
      <c r="I1342">
        <f>$C$1342*LN($T$1342)+(1-$C$1342)*LN(1-$T$1342)</f>
        <v>-8.4830334727556715E-4</v>
      </c>
      <c r="Q1342">
        <f>1/(1+EXP(-(0 + SUMPRODUCT($K$2:$O$2,$D$1342:$H$1342))))</f>
        <v>8.4794363971193326E-4</v>
      </c>
      <c r="S1342">
        <f>EXP(-(0 + SUMPRODUCT($K$2:$O$2,$D$1342:$H$1342)))</f>
        <v>1178.3236639403581</v>
      </c>
      <c r="T1342">
        <f>1/(1+$S$1342)</f>
        <v>8.4794363971193326E-4</v>
      </c>
      <c r="U1342">
        <f>IF(ISERROR($I$1342), 0, $I$1342)</f>
        <v>-8.4830334727556715E-4</v>
      </c>
    </row>
    <row r="1343" spans="1:21" x14ac:dyDescent="0.25">
      <c r="A1343">
        <v>260</v>
      </c>
      <c r="B1343">
        <v>1996</v>
      </c>
      <c r="C1343" s="2">
        <v>0</v>
      </c>
      <c r="D1343" s="6">
        <v>0.18634129999999999</v>
      </c>
      <c r="E1343" s="6">
        <v>0.35398750000000001</v>
      </c>
      <c r="F1343" s="6">
        <v>5.32597E-2</v>
      </c>
      <c r="G1343" s="6">
        <v>1.5107429999999999</v>
      </c>
      <c r="H1343" s="6">
        <v>0.42865310000000001</v>
      </c>
      <c r="I1343">
        <f>$C$1343*LN($T$1343)+(1-$C$1343)*LN(1-$T$1343)</f>
        <v>-3.3742152203122567E-4</v>
      </c>
      <c r="Q1343">
        <f>1/(1+EXP(-(0 + SUMPRODUCT($K$2:$O$2,$D$1343:$H$1343))))</f>
        <v>3.3736460179166976E-4</v>
      </c>
      <c r="S1343">
        <f>EXP(-(0 + SUMPRODUCT($K$2:$O$2,$D$1343:$H$1343)))</f>
        <v>2963.1521211449522</v>
      </c>
      <c r="T1343">
        <f>1/(1+$S$1343)</f>
        <v>3.3736460179166976E-4</v>
      </c>
      <c r="U1343">
        <f>IF(ISERROR($I$1343), 0, $I$1343)</f>
        <v>-3.3742152203122567E-4</v>
      </c>
    </row>
    <row r="1344" spans="1:21" x14ac:dyDescent="0.25">
      <c r="A1344">
        <v>260</v>
      </c>
      <c r="B1344">
        <v>1997</v>
      </c>
      <c r="C1344" s="2">
        <v>0</v>
      </c>
      <c r="D1344" s="6">
        <v>0.20705589999999999</v>
      </c>
      <c r="E1344" s="6">
        <v>0.33504529999999999</v>
      </c>
      <c r="F1344" s="6">
        <v>5.10819E-2</v>
      </c>
      <c r="G1344" s="6">
        <v>1.4025129999999999</v>
      </c>
      <c r="H1344" s="6">
        <v>0.39820169999999999</v>
      </c>
      <c r="I1344">
        <f>$C$1344*LN($T$1344)+(1-$C$1344)*LN(1-$T$1344)</f>
        <v>-5.8566341474820653E-4</v>
      </c>
      <c r="Q1344">
        <f>1/(1+EXP(-(0 + SUMPRODUCT($K$2:$O$2,$D$1344:$H$1344))))</f>
        <v>5.8549194740624454E-4</v>
      </c>
      <c r="S1344">
        <f>EXP(-(0 + SUMPRODUCT($K$2:$O$2,$D$1344:$H$1344)))</f>
        <v>1706.9654202419772</v>
      </c>
      <c r="T1344">
        <f>1/(1+$S$1344)</f>
        <v>5.8549194740624454E-4</v>
      </c>
      <c r="U1344">
        <f>IF(ISERROR($I$1344), 0, $I$1344)</f>
        <v>-5.8566341474820653E-4</v>
      </c>
    </row>
    <row r="1345" spans="1:21" x14ac:dyDescent="0.25">
      <c r="A1345">
        <v>260</v>
      </c>
      <c r="B1345">
        <v>1998</v>
      </c>
      <c r="C1345" s="2">
        <v>0</v>
      </c>
      <c r="D1345" s="6">
        <v>0.21729219999999999</v>
      </c>
      <c r="E1345" s="6">
        <v>0.3137991</v>
      </c>
      <c r="F1345" s="6">
        <v>3.49357E-2</v>
      </c>
      <c r="G1345" s="6">
        <v>0.61643669999999995</v>
      </c>
      <c r="H1345" s="6">
        <v>0.37363760000000001</v>
      </c>
      <c r="I1345">
        <f>$C$1345*LN($T$1345)+(1-$C$1345)*LN(1-$T$1345)</f>
        <v>-1.8345443401417784E-2</v>
      </c>
      <c r="Q1345">
        <f>1/(1+EXP(-(0 + SUMPRODUCT($K$2:$O$2,$D$1345:$H$1345))))</f>
        <v>1.8178190095004737E-2</v>
      </c>
      <c r="S1345">
        <f>EXP(-(0 + SUMPRODUCT($K$2:$O$2,$D$1345:$H$1345)))</f>
        <v>54.010977153044202</v>
      </c>
      <c r="T1345">
        <f>1/(1+$S$1345)</f>
        <v>1.8178190095004737E-2</v>
      </c>
      <c r="U1345">
        <f>IF(ISERROR($I$1345), 0, $I$1345)</f>
        <v>-1.8345443401417784E-2</v>
      </c>
    </row>
    <row r="1346" spans="1:21" x14ac:dyDescent="0.25">
      <c r="A1346">
        <v>261</v>
      </c>
      <c r="B1346">
        <v>1995</v>
      </c>
      <c r="C1346" s="2">
        <v>0</v>
      </c>
      <c r="D1346" s="6">
        <v>0.29657630000000001</v>
      </c>
      <c r="E1346" s="6">
        <v>0.38053769999999998</v>
      </c>
      <c r="F1346" s="6">
        <v>6.4232399999999995E-2</v>
      </c>
      <c r="G1346" s="6">
        <v>1.2856559999999999</v>
      </c>
      <c r="H1346" s="6">
        <v>0.35296810000000001</v>
      </c>
      <c r="I1346">
        <f>$C$1346*LN($T$1346)+(1-$C$1346)*LN(1-$T$1346)</f>
        <v>-8.4094067492569854E-4</v>
      </c>
      <c r="Q1346">
        <f>1/(1+EXP(-(0 + SUMPRODUCT($K$2:$O$2,$D$1346:$H$1346))))</f>
        <v>8.4058718341168347E-4</v>
      </c>
      <c r="S1346">
        <f>EXP(-(0 + SUMPRODUCT($K$2:$O$2,$D$1346:$H$1346)))</f>
        <v>1188.6445957471171</v>
      </c>
      <c r="T1346">
        <f>1/(1+$S$1346)</f>
        <v>8.4058718341168347E-4</v>
      </c>
      <c r="U1346">
        <f>IF(ISERROR($I$1346), 0, $I$1346)</f>
        <v>-8.4094067492569854E-4</v>
      </c>
    </row>
    <row r="1347" spans="1:21" x14ac:dyDescent="0.25">
      <c r="A1347">
        <v>261</v>
      </c>
      <c r="B1347">
        <v>1996</v>
      </c>
      <c r="C1347" s="2">
        <v>0</v>
      </c>
      <c r="D1347" s="6">
        <v>0.27017530000000001</v>
      </c>
      <c r="E1347" s="6">
        <v>0.36385010000000001</v>
      </c>
      <c r="F1347" s="6">
        <v>5.3877899999999999E-2</v>
      </c>
      <c r="G1347" s="6">
        <v>1.320174</v>
      </c>
      <c r="H1347" s="6">
        <v>0.35910409999999998</v>
      </c>
      <c r="I1347">
        <f>$C$1347*LN($T$1347)+(1-$C$1347)*LN(1-$T$1347)</f>
        <v>-8.4443491092868299E-4</v>
      </c>
      <c r="Q1347">
        <f>1/(1+EXP(-(0 + SUMPRODUCT($K$2:$O$2,$D$1347:$H$1347))))</f>
        <v>8.4407847610498698E-4</v>
      </c>
      <c r="S1347">
        <f>EXP(-(0 + SUMPRODUCT($K$2:$O$2,$D$1347:$H$1347)))</f>
        <v>1183.7239662057434</v>
      </c>
      <c r="T1347">
        <f>1/(1+$S$1347)</f>
        <v>8.4407847610498698E-4</v>
      </c>
      <c r="U1347">
        <f>IF(ISERROR($I$1347), 0, $I$1347)</f>
        <v>-8.4443491092868299E-4</v>
      </c>
    </row>
    <row r="1348" spans="1:21" x14ac:dyDescent="0.25">
      <c r="A1348">
        <v>261</v>
      </c>
      <c r="B1348">
        <v>1997</v>
      </c>
      <c r="C1348" s="2">
        <v>0</v>
      </c>
      <c r="D1348" s="6">
        <v>0.24028840000000001</v>
      </c>
      <c r="E1348" s="6">
        <v>0.38359310000000002</v>
      </c>
      <c r="F1348" s="6">
        <v>7.4139399999999994E-2</v>
      </c>
      <c r="G1348" s="6">
        <v>1.645222</v>
      </c>
      <c r="H1348" s="6">
        <v>0.31291170000000001</v>
      </c>
      <c r="I1348">
        <f>$C$1348*LN($T$1348)+(1-$C$1348)*LN(1-$T$1348)</f>
        <v>-1.8563541460640224E-4</v>
      </c>
      <c r="Q1348">
        <f>1/(1+EXP(-(0 + SUMPRODUCT($K$2:$O$2,$D$1348:$H$1348))))</f>
        <v>1.8561818541890223E-4</v>
      </c>
      <c r="S1348">
        <f>EXP(-(0 + SUMPRODUCT($K$2:$O$2,$D$1348:$H$1348)))</f>
        <v>5386.4031671153598</v>
      </c>
      <c r="T1348">
        <f>1/(1+$S$1348)</f>
        <v>1.8561818541890223E-4</v>
      </c>
      <c r="U1348">
        <f>IF(ISERROR($I$1348), 0, $I$1348)</f>
        <v>-1.8563541460640224E-4</v>
      </c>
    </row>
    <row r="1349" spans="1:21" x14ac:dyDescent="0.25">
      <c r="A1349">
        <v>261</v>
      </c>
      <c r="B1349">
        <v>1998</v>
      </c>
      <c r="C1349" s="2">
        <v>0</v>
      </c>
      <c r="D1349" s="6">
        <v>0.26262869999999999</v>
      </c>
      <c r="E1349" s="6">
        <v>0.35642970000000002</v>
      </c>
      <c r="F1349" s="6">
        <v>3.07687E-2</v>
      </c>
      <c r="G1349" s="6">
        <v>1.6677649999999999</v>
      </c>
      <c r="H1349" s="6">
        <v>0.28971390000000002</v>
      </c>
      <c r="I1349">
        <f>$C$1349*LN($T$1349)+(1-$C$1349)*LN(1-$T$1349)</f>
        <v>-3.4127793820725892E-4</v>
      </c>
      <c r="Q1349">
        <f>1/(1+EXP(-(0 + SUMPRODUCT($K$2:$O$2,$D$1349:$H$1349))))</f>
        <v>3.4121970951590466E-4</v>
      </c>
      <c r="S1349">
        <f>EXP(-(0 + SUMPRODUCT($K$2:$O$2,$D$1349:$H$1349)))</f>
        <v>2929.6630657962883</v>
      </c>
      <c r="T1349">
        <f>1/(1+$S$1349)</f>
        <v>3.4121970951590466E-4</v>
      </c>
      <c r="U1349">
        <f>IF(ISERROR($I$1349), 0, $I$1349)</f>
        <v>-3.4127793820725892E-4</v>
      </c>
    </row>
    <row r="1350" spans="1:21" x14ac:dyDescent="0.25">
      <c r="A1350">
        <v>261</v>
      </c>
      <c r="B1350">
        <v>1999</v>
      </c>
      <c r="C1350" s="2">
        <v>0</v>
      </c>
      <c r="D1350" s="6">
        <v>0.1068094</v>
      </c>
      <c r="E1350" s="6">
        <v>0.44842860000000001</v>
      </c>
      <c r="F1350" s="6">
        <v>2.7430300000000001E-2</v>
      </c>
      <c r="G1350" s="6">
        <v>2.2911060000000001</v>
      </c>
      <c r="H1350" s="6">
        <v>0.18987309999999999</v>
      </c>
      <c r="I1350">
        <f>$C$1350*LN($T$1350)+(1-$C$1350)*LN(1-$T$1350)</f>
        <v>-3.2699917052805824E-5</v>
      </c>
      <c r="Q1350">
        <f>1/(1+EXP(-(0 + SUMPRODUCT($K$2:$O$2,$D$1350:$H$1350))))</f>
        <v>3.2699382416323983E-5</v>
      </c>
      <c r="S1350">
        <f>EXP(-(0 + SUMPRODUCT($K$2:$O$2,$D$1350:$H$1350)))</f>
        <v>30580.617330509162</v>
      </c>
      <c r="T1350">
        <f>1/(1+$S$1350)</f>
        <v>3.2699382416323983E-5</v>
      </c>
      <c r="U1350">
        <f>IF(ISERROR($I$1350), 0, $I$1350)</f>
        <v>-3.2699917052805824E-5</v>
      </c>
    </row>
    <row r="1351" spans="1:21" x14ac:dyDescent="0.25">
      <c r="A1351">
        <v>261</v>
      </c>
      <c r="B1351">
        <v>2000</v>
      </c>
      <c r="C1351" s="2">
        <v>0</v>
      </c>
      <c r="D1351" s="6">
        <v>0.4928053</v>
      </c>
      <c r="E1351" s="6">
        <v>0.51420049999999995</v>
      </c>
      <c r="F1351" s="6">
        <v>5.29361E-2</v>
      </c>
      <c r="G1351" s="6">
        <v>2.4125920000000001</v>
      </c>
      <c r="H1351" s="6">
        <v>0.25522220000000001</v>
      </c>
      <c r="I1351">
        <f>$C$1351*LN($T$1351)+(1-$C$1351)*LN(1-$T$1351)</f>
        <v>-1.2573491684954022E-5</v>
      </c>
      <c r="Q1351">
        <f>1/(1+EXP(-(0 + SUMPRODUCT($K$2:$O$2,$D$1351:$H$1351))))</f>
        <v>1.2573412638947E-5</v>
      </c>
      <c r="S1351">
        <f>EXP(-(0 + SUMPRODUCT($K$2:$O$2,$D$1351:$H$1351)))</f>
        <v>79531.902380252126</v>
      </c>
      <c r="T1351">
        <f>1/(1+$S$1351)</f>
        <v>1.2573412638947E-5</v>
      </c>
      <c r="U1351">
        <f>IF(ISERROR($I$1351), 0, $I$1351)</f>
        <v>-1.2573491684954022E-5</v>
      </c>
    </row>
    <row r="1352" spans="1:21" x14ac:dyDescent="0.25">
      <c r="A1352">
        <v>261</v>
      </c>
      <c r="B1352">
        <v>2001</v>
      </c>
      <c r="C1352" s="2">
        <v>0</v>
      </c>
      <c r="D1352" s="6">
        <v>0.41296070000000001</v>
      </c>
      <c r="E1352" s="6">
        <v>0.46561940000000002</v>
      </c>
      <c r="F1352" s="6">
        <v>3.5930700000000003E-2</v>
      </c>
      <c r="G1352" s="6">
        <v>2.1510289999999999</v>
      </c>
      <c r="H1352" s="6">
        <v>0.29989159999999998</v>
      </c>
      <c r="I1352">
        <f>$C$1352*LN($T$1352)+(1-$C$1352)*LN(1-$T$1352)</f>
        <v>-4.2382985166480934E-5</v>
      </c>
      <c r="Q1352">
        <f>1/(1+EXP(-(0 + SUMPRODUCT($K$2:$O$2,$D$1352:$H$1352))))</f>
        <v>4.2382087020495581E-5</v>
      </c>
      <c r="S1352">
        <f>EXP(-(0 + SUMPRODUCT($K$2:$O$2,$D$1352:$H$1352)))</f>
        <v>23593.873926723085</v>
      </c>
      <c r="T1352">
        <f>1/(1+$S$1352)</f>
        <v>4.2382087020495581E-5</v>
      </c>
      <c r="U1352">
        <f>IF(ISERROR($I$1352), 0, $I$1352)</f>
        <v>-4.2382985166480934E-5</v>
      </c>
    </row>
    <row r="1353" spans="1:21" x14ac:dyDescent="0.25">
      <c r="A1353">
        <v>261</v>
      </c>
      <c r="B1353">
        <v>2002</v>
      </c>
      <c r="C1353" s="2">
        <v>0</v>
      </c>
      <c r="D1353" s="6">
        <v>0.43309819999999999</v>
      </c>
      <c r="E1353" s="6">
        <v>0.48939280000000002</v>
      </c>
      <c r="F1353" s="6">
        <v>5.6642100000000001E-2</v>
      </c>
      <c r="G1353" s="6">
        <v>3.4182079999999999</v>
      </c>
      <c r="H1353" s="6">
        <v>0.30681609999999998</v>
      </c>
      <c r="I1353">
        <f>$C$1353*LN($T$1353)+(1-$C$1353)*LN(1-$T$1353)</f>
        <v>-1.910103222606059E-7</v>
      </c>
      <c r="Q1353">
        <f>1/(1+EXP(-(0 + SUMPRODUCT($K$2:$O$2,$D$1353:$H$1353))))</f>
        <v>1.9101030399418605E-7</v>
      </c>
      <c r="S1353">
        <f>EXP(-(0 + SUMPRODUCT($K$2:$O$2,$D$1353:$H$1353)))</f>
        <v>5235318.6612389972</v>
      </c>
      <c r="T1353">
        <f>1/(1+$S$1353)</f>
        <v>1.9101030399418605E-7</v>
      </c>
      <c r="U1353">
        <f>IF(ISERROR($I$1353), 0, $I$1353)</f>
        <v>-1.910103222606059E-7</v>
      </c>
    </row>
    <row r="1354" spans="1:21" x14ac:dyDescent="0.25">
      <c r="A1354">
        <v>261</v>
      </c>
      <c r="B1354">
        <v>2003</v>
      </c>
      <c r="C1354" s="2">
        <v>0</v>
      </c>
      <c r="D1354" s="6">
        <v>0.44181540000000002</v>
      </c>
      <c r="E1354" s="6">
        <v>0.45116270000000003</v>
      </c>
      <c r="F1354" s="6">
        <v>2.9457199999999999E-2</v>
      </c>
      <c r="G1354" s="6">
        <v>2.259998</v>
      </c>
      <c r="H1354" s="6">
        <v>0.3128783</v>
      </c>
      <c r="I1354">
        <f>$C$1354*LN($T$1354)+(1-$C$1354)*LN(1-$T$1354)</f>
        <v>-2.9773560620330454E-5</v>
      </c>
      <c r="Q1354">
        <f>1/(1+EXP(-(0 + SUMPRODUCT($K$2:$O$2,$D$1354:$H$1354))))</f>
        <v>2.9773117392290609E-5</v>
      </c>
      <c r="S1354">
        <f>EXP(-(0 + SUMPRODUCT($K$2:$O$2,$D$1354:$H$1354)))</f>
        <v>33586.346156064195</v>
      </c>
      <c r="T1354">
        <f>1/(1+$S$1354)</f>
        <v>2.9773117392290609E-5</v>
      </c>
      <c r="U1354">
        <f>IF(ISERROR($I$1354), 0, $I$1354)</f>
        <v>-2.9773560620330454E-5</v>
      </c>
    </row>
    <row r="1355" spans="1:21" x14ac:dyDescent="0.25">
      <c r="A1355">
        <v>261</v>
      </c>
      <c r="B1355">
        <v>2004</v>
      </c>
      <c r="C1355" s="2">
        <v>0</v>
      </c>
      <c r="D1355" s="6">
        <v>0.48222120000000002</v>
      </c>
      <c r="E1355" s="6">
        <v>0.46473910000000002</v>
      </c>
      <c r="F1355" s="6">
        <v>6.4355700000000002E-2</v>
      </c>
      <c r="G1355" s="6">
        <v>3.595507</v>
      </c>
      <c r="H1355" s="6">
        <v>0.35752889999999998</v>
      </c>
      <c r="I1355">
        <f>$C$1355*LN($T$1355)+(1-$C$1355)*LN(1-$T$1355)</f>
        <v>-7.7761339060398389E-8</v>
      </c>
      <c r="Q1355">
        <f>1/(1+EXP(-(0 + SUMPRODUCT($K$2:$O$2,$D$1355:$H$1355))))</f>
        <v>7.776133598147873E-8</v>
      </c>
      <c r="S1355">
        <f>EXP(-(0 + SUMPRODUCT($K$2:$O$2,$D$1355:$H$1355)))</f>
        <v>12859860.361412065</v>
      </c>
      <c r="T1355">
        <f>1/(1+$S$1355)</f>
        <v>7.776133598147873E-8</v>
      </c>
      <c r="U1355">
        <f>IF(ISERROR($I$1355), 0, $I$1355)</f>
        <v>-7.7761339060398389E-8</v>
      </c>
    </row>
    <row r="1356" spans="1:21" x14ac:dyDescent="0.25">
      <c r="A1356">
        <v>262</v>
      </c>
      <c r="B1356">
        <v>1995</v>
      </c>
      <c r="C1356" s="2">
        <v>0</v>
      </c>
      <c r="D1356" s="6">
        <v>0.13329750000000001</v>
      </c>
      <c r="E1356" s="6">
        <v>0.5707856</v>
      </c>
      <c r="F1356" s="6">
        <v>6.1645999999999999E-2</v>
      </c>
      <c r="G1356" s="6">
        <v>2.1575929999999999</v>
      </c>
      <c r="H1356" s="6">
        <v>0.3171254</v>
      </c>
      <c r="I1356">
        <f>$C$1356*LN($T$1356)+(1-$C$1356)*LN(1-$T$1356)</f>
        <v>-2.358739630688973E-5</v>
      </c>
      <c r="Q1356">
        <f>1/(1+EXP(-(0 + SUMPRODUCT($K$2:$O$2,$D$1356:$H$1356))))</f>
        <v>2.358711812646664E-5</v>
      </c>
      <c r="S1356">
        <f>EXP(-(0 + SUMPRODUCT($K$2:$O$2,$D$1356:$H$1356)))</f>
        <v>42395.022890050299</v>
      </c>
      <c r="T1356">
        <f>1/(1+$S$1356)</f>
        <v>2.358711812646664E-5</v>
      </c>
      <c r="U1356">
        <f>IF(ISERROR($I$1356), 0, $I$1356)</f>
        <v>-2.358739630688973E-5</v>
      </c>
    </row>
    <row r="1357" spans="1:21" x14ac:dyDescent="0.25">
      <c r="A1357">
        <v>262</v>
      </c>
      <c r="B1357">
        <v>1996</v>
      </c>
      <c r="C1357" s="2">
        <v>0</v>
      </c>
      <c r="D1357" s="6">
        <v>0.1889266</v>
      </c>
      <c r="E1357" s="6">
        <v>0.6100951</v>
      </c>
      <c r="F1357" s="6">
        <v>6.6556299999999999E-2</v>
      </c>
      <c r="G1357" s="6">
        <v>2.667227</v>
      </c>
      <c r="H1357" s="6">
        <v>0.3382713</v>
      </c>
      <c r="I1357">
        <f>$C$1357*LN($T$1357)+(1-$C$1357)*LN(1-$T$1357)</f>
        <v>-2.6748493839226475E-6</v>
      </c>
      <c r="Q1357">
        <f>1/(1+EXP(-(0 + SUMPRODUCT($K$2:$O$2,$D$1357:$H$1357))))</f>
        <v>2.6748458064749806E-6</v>
      </c>
      <c r="S1357">
        <f>EXP(-(0 + SUMPRODUCT($K$2:$O$2,$D$1357:$H$1357)))</f>
        <v>373852.32551854278</v>
      </c>
      <c r="T1357">
        <f>1/(1+$S$1357)</f>
        <v>2.6748458064749806E-6</v>
      </c>
      <c r="U1357">
        <f>IF(ISERROR($I$1357), 0, $I$1357)</f>
        <v>-2.6748493839226475E-6</v>
      </c>
    </row>
    <row r="1358" spans="1:21" x14ac:dyDescent="0.25">
      <c r="A1358">
        <v>262</v>
      </c>
      <c r="B1358">
        <v>1997</v>
      </c>
      <c r="C1358" s="2">
        <v>0</v>
      </c>
      <c r="D1358" s="6">
        <v>0.26435999999999998</v>
      </c>
      <c r="E1358" s="6">
        <v>0.70093360000000005</v>
      </c>
      <c r="F1358" s="6">
        <v>5.8042499999999997E-2</v>
      </c>
      <c r="G1358" s="6">
        <v>2.9328560000000001</v>
      </c>
      <c r="H1358" s="6">
        <v>0.305282</v>
      </c>
      <c r="I1358">
        <f>$C$1358*LN($T$1358)+(1-$C$1358)*LN(1-$T$1358)</f>
        <v>-1.058050660712551E-6</v>
      </c>
      <c r="Q1358">
        <f>1/(1+EXP(-(0 + SUMPRODUCT($K$2:$O$2,$D$1358:$H$1358))))</f>
        <v>1.0580501009819271E-6</v>
      </c>
      <c r="S1358">
        <f>EXP(-(0 + SUMPRODUCT($K$2:$O$2,$D$1358:$H$1358)))</f>
        <v>945133.82780441723</v>
      </c>
      <c r="T1358">
        <f>1/(1+$S$1358)</f>
        <v>1.0580501009819271E-6</v>
      </c>
      <c r="U1358">
        <f>IF(ISERROR($I$1358), 0, $I$1358)</f>
        <v>-1.058050660712551E-6</v>
      </c>
    </row>
    <row r="1359" spans="1:21" x14ac:dyDescent="0.25">
      <c r="A1359">
        <v>262</v>
      </c>
      <c r="B1359">
        <v>1998</v>
      </c>
      <c r="C1359" s="2">
        <v>0</v>
      </c>
      <c r="D1359" s="6">
        <v>8.8379200000000005E-2</v>
      </c>
      <c r="E1359" s="6">
        <v>0.66953790000000002</v>
      </c>
      <c r="F1359" s="6">
        <v>6.8145399999999995E-2</v>
      </c>
      <c r="G1359" s="6">
        <v>1.473419</v>
      </c>
      <c r="H1359" s="6">
        <v>0.3124847</v>
      </c>
      <c r="I1359">
        <f>$C$1359*LN($T$1359)+(1-$C$1359)*LN(1-$T$1359)</f>
        <v>-3.0661112733481715E-4</v>
      </c>
      <c r="Q1359">
        <f>1/(1+EXP(-(0 + SUMPRODUCT($K$2:$O$2,$D$1359:$H$1359))))</f>
        <v>3.0656412694684632E-4</v>
      </c>
      <c r="S1359">
        <f>EXP(-(0 + SUMPRODUCT($K$2:$O$2,$D$1359:$H$1359)))</f>
        <v>3260.9602624718877</v>
      </c>
      <c r="T1359">
        <f>1/(1+$S$1359)</f>
        <v>3.0656412694684632E-4</v>
      </c>
      <c r="U1359">
        <f>IF(ISERROR($I$1359), 0, $I$1359)</f>
        <v>-3.0661112733481715E-4</v>
      </c>
    </row>
    <row r="1360" spans="1:21" x14ac:dyDescent="0.25">
      <c r="A1360">
        <v>262</v>
      </c>
      <c r="B1360">
        <v>1999</v>
      </c>
      <c r="C1360" s="2">
        <v>0</v>
      </c>
      <c r="D1360" s="6">
        <v>0.1228665</v>
      </c>
      <c r="E1360" s="6">
        <v>0.68788990000000005</v>
      </c>
      <c r="F1360" s="6">
        <v>5.7714500000000002E-2</v>
      </c>
      <c r="G1360" s="6">
        <v>1.2912969999999999</v>
      </c>
      <c r="H1360" s="6">
        <v>0.2934869</v>
      </c>
      <c r="I1360">
        <f>$C$1360*LN($T$1360)+(1-$C$1360)*LN(1-$T$1360)</f>
        <v>-7.6401040354927817E-4</v>
      </c>
      <c r="Q1360">
        <f>1/(1+EXP(-(0 + SUMPRODUCT($K$2:$O$2,$D$1360:$H$1360))))</f>
        <v>7.637186219136802E-4</v>
      </c>
      <c r="S1360">
        <f>EXP(-(0 + SUMPRODUCT($K$2:$O$2,$D$1360:$H$1360)))</f>
        <v>1308.3827638957659</v>
      </c>
      <c r="T1360">
        <f>1/(1+$S$1360)</f>
        <v>7.637186219136802E-4</v>
      </c>
      <c r="U1360">
        <f>IF(ISERROR($I$1360), 0, $I$1360)</f>
        <v>-7.6401040354927817E-4</v>
      </c>
    </row>
    <row r="1361" spans="1:21" x14ac:dyDescent="0.25">
      <c r="A1361">
        <v>262</v>
      </c>
      <c r="B1361">
        <v>2000</v>
      </c>
      <c r="C1361" s="2">
        <v>0</v>
      </c>
      <c r="D1361" s="6">
        <v>0.1198249</v>
      </c>
      <c r="E1361" s="6">
        <v>0.54047020000000001</v>
      </c>
      <c r="F1361" s="6">
        <v>5.0946499999999999E-2</v>
      </c>
      <c r="G1361" s="6">
        <v>0.67865299999999995</v>
      </c>
      <c r="H1361" s="6">
        <v>0.27494839999999998</v>
      </c>
      <c r="I1361">
        <f>$C$1361*LN($T$1361)+(1-$C$1361)*LN(1-$T$1361)</f>
        <v>-1.1449305495567125E-2</v>
      </c>
      <c r="Q1361">
        <f>1/(1+EXP(-(0 + SUMPRODUCT($K$2:$O$2,$D$1361:$H$1361))))</f>
        <v>1.1384011624798789E-2</v>
      </c>
      <c r="S1361">
        <f>EXP(-(0 + SUMPRODUCT($K$2:$O$2,$D$1361:$H$1361)))</f>
        <v>86.842496385159379</v>
      </c>
      <c r="T1361">
        <f>1/(1+$S$1361)</f>
        <v>1.1384011624798789E-2</v>
      </c>
      <c r="U1361">
        <f>IF(ISERROR($I$1361), 0, $I$1361)</f>
        <v>-1.1449305495567125E-2</v>
      </c>
    </row>
    <row r="1362" spans="1:21" x14ac:dyDescent="0.25">
      <c r="A1362">
        <v>262</v>
      </c>
      <c r="B1362">
        <v>2002</v>
      </c>
      <c r="C1362" s="2">
        <v>0</v>
      </c>
      <c r="D1362" s="6">
        <v>0.14021249999999999</v>
      </c>
      <c r="E1362" s="6">
        <v>0.5622085</v>
      </c>
      <c r="F1362" s="6">
        <v>4.63398E-2</v>
      </c>
      <c r="G1362" s="6">
        <v>0.97973449999999995</v>
      </c>
      <c r="H1362" s="6">
        <v>0.30014380000000002</v>
      </c>
      <c r="I1362">
        <f>$C$1362*LN($T$1362)+(1-$C$1362)*LN(1-$T$1362)</f>
        <v>-3.4350864194441061E-3</v>
      </c>
      <c r="Q1362">
        <f>1/(1+EXP(-(0 + SUMPRODUCT($K$2:$O$2,$D$1362:$H$1362))))</f>
        <v>3.429193259858211E-3</v>
      </c>
      <c r="S1362">
        <f>EXP(-(0 + SUMPRODUCT($K$2:$O$2,$D$1362:$H$1362)))</f>
        <v>290.61377741695071</v>
      </c>
      <c r="T1362">
        <f>1/(1+$S$1362)</f>
        <v>3.429193259858211E-3</v>
      </c>
      <c r="U1362">
        <f>IF(ISERROR($I$1362), 0, $I$1362)</f>
        <v>-3.4350864194441061E-3</v>
      </c>
    </row>
    <row r="1363" spans="1:21" x14ac:dyDescent="0.25">
      <c r="A1363">
        <v>262</v>
      </c>
      <c r="B1363">
        <v>2003</v>
      </c>
      <c r="C1363" s="2">
        <v>0</v>
      </c>
      <c r="D1363" s="6">
        <v>0.14543449999999999</v>
      </c>
      <c r="E1363" s="6">
        <v>0.57613080000000005</v>
      </c>
      <c r="F1363" s="6">
        <v>5.3199999999999997E-2</v>
      </c>
      <c r="G1363" s="6">
        <v>1.3443799999999999</v>
      </c>
      <c r="H1363" s="6">
        <v>0.28891650000000002</v>
      </c>
      <c r="I1363">
        <f>$C$1363*LN($T$1363)+(1-$C$1363)*LN(1-$T$1363)</f>
        <v>-7.3395731576587117E-4</v>
      </c>
      <c r="Q1363">
        <f>1/(1+EXP(-(0 + SUMPRODUCT($K$2:$O$2,$D$1363:$H$1363))))</f>
        <v>7.3368803497937251E-4</v>
      </c>
      <c r="S1363">
        <f>EXP(-(0 + SUMPRODUCT($K$2:$O$2,$D$1363:$H$1363)))</f>
        <v>1361.9771133287118</v>
      </c>
      <c r="T1363">
        <f>1/(1+$S$1363)</f>
        <v>7.3368803497937251E-4</v>
      </c>
      <c r="U1363">
        <f>IF(ISERROR($I$1363), 0, $I$1363)</f>
        <v>-7.3395731576587117E-4</v>
      </c>
    </row>
    <row r="1364" spans="1:21" x14ac:dyDescent="0.25">
      <c r="A1364">
        <v>262</v>
      </c>
      <c r="B1364">
        <v>2004</v>
      </c>
      <c r="C1364" s="2">
        <v>0</v>
      </c>
      <c r="D1364" s="6">
        <v>0.1795139</v>
      </c>
      <c r="E1364" s="6">
        <v>0.57000360000000005</v>
      </c>
      <c r="F1364" s="6">
        <v>4.1390499999999997E-2</v>
      </c>
      <c r="G1364" s="6">
        <v>1.601369</v>
      </c>
      <c r="H1364" s="6">
        <v>0.331903</v>
      </c>
      <c r="I1364">
        <f>$C$1364*LN($T$1364)+(1-$C$1364)*LN(1-$T$1364)</f>
        <v>-2.866317699836848E-4</v>
      </c>
      <c r="Q1364">
        <f>1/(1+EXP(-(0 + SUMPRODUCT($K$2:$O$2,$D$1364:$H$1364))))</f>
        <v>2.865906950225137E-4</v>
      </c>
      <c r="S1364">
        <f>EXP(-(0 + SUMPRODUCT($K$2:$O$2,$D$1364:$H$1364)))</f>
        <v>3488.2968172656238</v>
      </c>
      <c r="T1364">
        <f>1/(1+$S$1364)</f>
        <v>2.865906950225137E-4</v>
      </c>
      <c r="U1364">
        <f>IF(ISERROR($I$1364), 0, $I$1364)</f>
        <v>-2.866317699836848E-4</v>
      </c>
    </row>
    <row r="1365" spans="1:21" x14ac:dyDescent="0.25">
      <c r="A1365">
        <v>263</v>
      </c>
      <c r="B1365">
        <v>1995</v>
      </c>
      <c r="C1365" s="2">
        <v>0</v>
      </c>
      <c r="D1365" s="6">
        <v>0.53117389999999998</v>
      </c>
      <c r="E1365" s="6">
        <v>3.6112000000000002E-3</v>
      </c>
      <c r="F1365" s="6">
        <v>2.8132999999999998E-2</v>
      </c>
      <c r="G1365" s="6">
        <v>0.63406379999999996</v>
      </c>
      <c r="H1365" s="6">
        <v>0.42435709999999999</v>
      </c>
      <c r="I1365">
        <f>$C$1365*LN($T$1365)+(1-$C$1365)*LN(1-$T$1365)</f>
        <v>-2.3460578805937979E-2</v>
      </c>
      <c r="Q1365">
        <f>1/(1+EXP(-(0 + SUMPRODUCT($K$2:$O$2,$D$1365:$H$1365))))</f>
        <v>2.3187518975767714E-2</v>
      </c>
      <c r="S1365">
        <f>EXP(-(0 + SUMPRODUCT($K$2:$O$2,$D$1365:$H$1365)))</f>
        <v>42.126649342909751</v>
      </c>
      <c r="T1365">
        <f>1/(1+$S$1365)</f>
        <v>2.3187518975767714E-2</v>
      </c>
      <c r="U1365">
        <f>IF(ISERROR($I$1365), 0, $I$1365)</f>
        <v>-2.3460578805937979E-2</v>
      </c>
    </row>
    <row r="1366" spans="1:21" x14ac:dyDescent="0.25">
      <c r="A1366">
        <v>263</v>
      </c>
      <c r="B1366">
        <v>1996</v>
      </c>
      <c r="C1366" s="2">
        <v>0</v>
      </c>
      <c r="D1366" s="6">
        <v>0.49503930000000002</v>
      </c>
      <c r="E1366" s="6">
        <v>4.8260200000000003E-2</v>
      </c>
      <c r="F1366" s="6">
        <v>4.3217699999999998E-2</v>
      </c>
      <c r="G1366" s="6">
        <v>0.68418730000000005</v>
      </c>
      <c r="H1366" s="6">
        <v>0.41806320000000002</v>
      </c>
      <c r="I1366">
        <f>$C$1366*LN($T$1366)+(1-$C$1366)*LN(1-$T$1366)</f>
        <v>-1.5041933912324501E-2</v>
      </c>
      <c r="Q1366">
        <f>1/(1+EXP(-(0 + SUMPRODUCT($K$2:$O$2,$D$1366:$H$1366))))</f>
        <v>1.4929369128518047E-2</v>
      </c>
      <c r="S1366">
        <f>EXP(-(0 + SUMPRODUCT($K$2:$O$2,$D$1366:$H$1366)))</f>
        <v>65.982066783371465</v>
      </c>
      <c r="T1366">
        <f>1/(1+$S$1366)</f>
        <v>1.4929369128518047E-2</v>
      </c>
      <c r="U1366">
        <f>IF(ISERROR($I$1366), 0, $I$1366)</f>
        <v>-1.5041933912324501E-2</v>
      </c>
    </row>
    <row r="1367" spans="1:21" x14ac:dyDescent="0.25">
      <c r="A1367">
        <v>263</v>
      </c>
      <c r="B1367">
        <v>1997</v>
      </c>
      <c r="C1367" s="2">
        <v>0</v>
      </c>
      <c r="D1367" s="6">
        <v>0.52680499999999997</v>
      </c>
      <c r="E1367" s="6">
        <v>9.5292299999999996E-2</v>
      </c>
      <c r="F1367" s="6">
        <v>5.7141400000000002E-2</v>
      </c>
      <c r="G1367" s="6">
        <v>1.033531</v>
      </c>
      <c r="H1367" s="6">
        <v>0.4253112</v>
      </c>
      <c r="I1367">
        <f>$C$1367*LN($T$1367)+(1-$C$1367)*LN(1-$T$1367)</f>
        <v>-2.9187799753278244E-3</v>
      </c>
      <c r="Q1367">
        <f>1/(1+EXP(-(0 + SUMPRODUCT($K$2:$O$2,$D$1367:$H$1367))))</f>
        <v>2.9145244783488973E-3</v>
      </c>
      <c r="S1367">
        <f>EXP(-(0 + SUMPRODUCT($K$2:$O$2,$D$1367:$H$1367)))</f>
        <v>342.10914436598193</v>
      </c>
      <c r="T1367">
        <f>1/(1+$S$1367)</f>
        <v>2.9145244783488973E-3</v>
      </c>
      <c r="U1367">
        <f>IF(ISERROR($I$1367), 0, $I$1367)</f>
        <v>-2.9187799753278244E-3</v>
      </c>
    </row>
    <row r="1368" spans="1:21" x14ac:dyDescent="0.25">
      <c r="A1368">
        <v>263</v>
      </c>
      <c r="B1368">
        <v>1998</v>
      </c>
      <c r="C1368" s="2">
        <v>0</v>
      </c>
      <c r="D1368" s="6">
        <v>0.55700590000000005</v>
      </c>
      <c r="E1368" s="6">
        <v>0.13427939999999999</v>
      </c>
      <c r="F1368" s="6">
        <v>5.7462199999999998E-2</v>
      </c>
      <c r="G1368" s="6">
        <v>0.78576509999999999</v>
      </c>
      <c r="H1368" s="6">
        <v>0.40635779999999999</v>
      </c>
      <c r="I1368">
        <f>$C$1368*LN($T$1368)+(1-$C$1368)*LN(1-$T$1368)</f>
        <v>-7.9459531607257682E-3</v>
      </c>
      <c r="Q1368">
        <f>1/(1+EXP(-(0 + SUMPRODUCT($K$2:$O$2,$D$1368:$H$1368))))</f>
        <v>7.9144675245643517E-3</v>
      </c>
      <c r="S1368">
        <f>EXP(-(0 + SUMPRODUCT($K$2:$O$2,$D$1368:$H$1368)))</f>
        <v>125.35088802831933</v>
      </c>
      <c r="T1368">
        <f>1/(1+$S$1368)</f>
        <v>7.9144675245643517E-3</v>
      </c>
      <c r="U1368">
        <f>IF(ISERROR($I$1368), 0, $I$1368)</f>
        <v>-7.9459531607257682E-3</v>
      </c>
    </row>
    <row r="1369" spans="1:21" x14ac:dyDescent="0.25">
      <c r="A1369">
        <v>263</v>
      </c>
      <c r="B1369">
        <v>1999</v>
      </c>
      <c r="C1369" s="2">
        <v>0</v>
      </c>
      <c r="D1369" s="6">
        <v>0.5213776</v>
      </c>
      <c r="E1369" s="6">
        <v>0.14885670000000001</v>
      </c>
      <c r="F1369" s="6">
        <v>4.7785800000000003E-2</v>
      </c>
      <c r="G1369" s="6">
        <v>0.459287</v>
      </c>
      <c r="H1369" s="6">
        <v>0.45156259999999998</v>
      </c>
      <c r="I1369">
        <f>$C$1369*LN($T$1369)+(1-$C$1369)*LN(1-$T$1369)</f>
        <v>-2.9641986854992721E-2</v>
      </c>
      <c r="Q1369">
        <f>1/(1+EXP(-(0 + SUMPRODUCT($K$2:$O$2,$D$1369:$H$1369))))</f>
        <v>2.9206971993887706E-2</v>
      </c>
      <c r="S1369">
        <f>EXP(-(0 + SUMPRODUCT($K$2:$O$2,$D$1369:$H$1369)))</f>
        <v>33.238400345276297</v>
      </c>
      <c r="T1369">
        <f>1/(1+$S$1369)</f>
        <v>2.9206971993887706E-2</v>
      </c>
      <c r="U1369">
        <f>IF(ISERROR($I$1369), 0, $I$1369)</f>
        <v>-2.9641986854992721E-2</v>
      </c>
    </row>
    <row r="1370" spans="1:21" x14ac:dyDescent="0.25">
      <c r="A1370">
        <v>263</v>
      </c>
      <c r="B1370">
        <v>2000</v>
      </c>
      <c r="C1370" s="2">
        <v>0</v>
      </c>
      <c r="D1370" s="6">
        <v>0.48752200000000001</v>
      </c>
      <c r="E1370" s="6">
        <v>0.1635067</v>
      </c>
      <c r="F1370" s="6">
        <v>4.14483E-2</v>
      </c>
      <c r="G1370" s="6">
        <v>0.32149450000000002</v>
      </c>
      <c r="H1370" s="6">
        <v>0.42891859999999998</v>
      </c>
      <c r="I1370">
        <f>$C$1370*LN($T$1370)+(1-$C$1370)*LN(1-$T$1370)</f>
        <v>-5.7223335756352155E-2</v>
      </c>
      <c r="Q1370">
        <f>1/(1+EXP(-(0 + SUMPRODUCT($K$2:$O$2,$D$1370:$H$1370))))</f>
        <v>5.5616868708520367E-2</v>
      </c>
      <c r="S1370">
        <f>EXP(-(0 + SUMPRODUCT($K$2:$O$2,$D$1370:$H$1370)))</f>
        <v>16.980156438523164</v>
      </c>
      <c r="T1370">
        <f>1/(1+$S$1370)</f>
        <v>5.5616868708520367E-2</v>
      </c>
      <c r="U1370">
        <f>IF(ISERROR($I$1370), 0, $I$1370)</f>
        <v>-5.7223335756352155E-2</v>
      </c>
    </row>
    <row r="1371" spans="1:21" x14ac:dyDescent="0.25">
      <c r="A1371">
        <v>263</v>
      </c>
      <c r="B1371">
        <v>2001</v>
      </c>
      <c r="C1371" s="2">
        <v>0</v>
      </c>
      <c r="D1371" s="6">
        <v>0.46047709999999997</v>
      </c>
      <c r="E1371" s="6">
        <v>0.13379659999999999</v>
      </c>
      <c r="F1371" s="6">
        <v>4.9335799999999999E-2</v>
      </c>
      <c r="G1371" s="6">
        <v>0.24207129999999999</v>
      </c>
      <c r="H1371" s="6">
        <v>0.36739280000000002</v>
      </c>
      <c r="I1371">
        <f>$C$1371*LN($T$1371)+(1-$C$1371)*LN(1-$T$1371)</f>
        <v>-8.0807322100191481E-2</v>
      </c>
      <c r="Q1371">
        <f>1/(1+EXP(-(0 + SUMPRODUCT($K$2:$O$2,$D$1371:$H$1371))))</f>
        <v>7.7628605092492503E-2</v>
      </c>
      <c r="S1371">
        <f>EXP(-(0 + SUMPRODUCT($K$2:$O$2,$D$1371:$H$1371)))</f>
        <v>11.881849400855851</v>
      </c>
      <c r="T1371">
        <f>1/(1+$S$1371)</f>
        <v>7.7628605092492503E-2</v>
      </c>
      <c r="U1371">
        <f>IF(ISERROR($I$1371), 0, $I$1371)</f>
        <v>-8.0807322100191481E-2</v>
      </c>
    </row>
    <row r="1372" spans="1:21" x14ac:dyDescent="0.25">
      <c r="A1372">
        <v>264</v>
      </c>
      <c r="B1372">
        <v>1995</v>
      </c>
      <c r="C1372" s="2">
        <v>0</v>
      </c>
      <c r="D1372" s="6">
        <v>5.8148499999999999E-2</v>
      </c>
      <c r="E1372" s="6">
        <v>-0.15330550000000001</v>
      </c>
      <c r="F1372" s="6">
        <v>4.4525000000000002E-2</v>
      </c>
      <c r="G1372" s="6">
        <v>0.32252429999999999</v>
      </c>
      <c r="H1372" s="6">
        <v>0.29625390000000001</v>
      </c>
      <c r="I1372">
        <f>$C$1372*LN($T$1372)+(1-$C$1372)*LN(1-$T$1372)</f>
        <v>-8.4166362717303767E-2</v>
      </c>
      <c r="Q1372">
        <f>1/(1+EXP(-(0 + SUMPRODUCT($K$2:$O$2,$D$1372:$H$1372))))</f>
        <v>8.0721690264374563E-2</v>
      </c>
      <c r="S1372">
        <f>EXP(-(0 + SUMPRODUCT($K$2:$O$2,$D$1372:$H$1372)))</f>
        <v>11.388244060857291</v>
      </c>
      <c r="T1372">
        <f>1/(1+$S$1372)</f>
        <v>8.0721690264374563E-2</v>
      </c>
      <c r="U1372">
        <f>IF(ISERROR($I$1372), 0, $I$1372)</f>
        <v>-8.4166362717303767E-2</v>
      </c>
    </row>
    <row r="1373" spans="1:21" x14ac:dyDescent="0.25">
      <c r="A1373">
        <v>264</v>
      </c>
      <c r="B1373">
        <v>1996</v>
      </c>
      <c r="C1373" s="2">
        <v>1</v>
      </c>
      <c r="D1373" s="6">
        <v>2.3043999999999999E-2</v>
      </c>
      <c r="E1373" s="6">
        <v>-0.26934989999999998</v>
      </c>
      <c r="F1373" s="6">
        <v>2.7171000000000001E-3</v>
      </c>
      <c r="G1373" s="6">
        <v>0.15356639999999999</v>
      </c>
      <c r="H1373" s="6">
        <v>0.33865889999999998</v>
      </c>
      <c r="I1373">
        <f>$C$1373*LN($T$1373)+(1-$C$1373)*LN(1-$T$1373)</f>
        <v>-1.4339912723476389</v>
      </c>
      <c r="Q1373">
        <f>1/(1+EXP(-(0 + SUMPRODUCT($K$2:$O$2,$D$1373:$H$1373))))</f>
        <v>0.23835567875250402</v>
      </c>
      <c r="S1373">
        <f>EXP(-(0 + SUMPRODUCT($K$2:$O$2,$D$1373:$H$1373)))</f>
        <v>3.1954108466547066</v>
      </c>
      <c r="T1373">
        <f>1/(1+$S$1373)</f>
        <v>0.23835567875250402</v>
      </c>
      <c r="U1373">
        <f>IF(ISERROR($I$1373), 0, $I$1373)</f>
        <v>-1.4339912723476389</v>
      </c>
    </row>
    <row r="1374" spans="1:21" x14ac:dyDescent="0.25">
      <c r="A1374">
        <v>265</v>
      </c>
      <c r="B1374">
        <v>1995</v>
      </c>
      <c r="C1374" s="2">
        <v>0</v>
      </c>
      <c r="D1374" s="6">
        <v>0.2334135</v>
      </c>
      <c r="E1374" s="6">
        <v>0.50828110000000004</v>
      </c>
      <c r="F1374" s="6">
        <v>8.4744E-2</v>
      </c>
      <c r="G1374" s="6">
        <v>2.5092729999999999</v>
      </c>
      <c r="H1374" s="6">
        <v>0.42478260000000001</v>
      </c>
      <c r="I1374">
        <f>$C$1374*LN($T$1374)+(1-$C$1374)*LN(1-$T$1374)</f>
        <v>-3.5361220422536059E-6</v>
      </c>
      <c r="Q1374">
        <f>1/(1+EXP(-(0 + SUMPRODUCT($K$2:$O$2,$D$1374:$H$1374))))</f>
        <v>3.5361157901485152E-6</v>
      </c>
      <c r="S1374">
        <f>EXP(-(0 + SUMPRODUCT($K$2:$O$2,$D$1374:$H$1374)))</f>
        <v>282795.16939749604</v>
      </c>
      <c r="T1374">
        <f>1/(1+$S$1374)</f>
        <v>3.5361157901485152E-6</v>
      </c>
      <c r="U1374">
        <f>IF(ISERROR($I$1374), 0, $I$1374)</f>
        <v>-3.5361220422536059E-6</v>
      </c>
    </row>
    <row r="1375" spans="1:21" x14ac:dyDescent="0.25">
      <c r="A1375">
        <v>265</v>
      </c>
      <c r="B1375">
        <v>1996</v>
      </c>
      <c r="C1375" s="2">
        <v>0</v>
      </c>
      <c r="D1375" s="6">
        <v>0.2597756</v>
      </c>
      <c r="E1375" s="6">
        <v>0.52651130000000002</v>
      </c>
      <c r="F1375" s="6">
        <v>7.4379700000000007E-2</v>
      </c>
      <c r="G1375" s="6">
        <v>3.2107329999999998</v>
      </c>
      <c r="H1375" s="6">
        <v>0.44117590000000001</v>
      </c>
      <c r="I1375">
        <f>$C$1375*LN($T$1375)+(1-$C$1375)*LN(1-$T$1375)</f>
        <v>-2.3629249728591834E-7</v>
      </c>
      <c r="Q1375">
        <f>1/(1+EXP(-(0 + SUMPRODUCT($K$2:$O$2,$D$1375:$H$1375))))</f>
        <v>2.362924693756896E-7</v>
      </c>
      <c r="S1375">
        <f>EXP(-(0 + SUMPRODUCT($K$2:$O$2,$D$1375:$H$1375)))</f>
        <v>4232042.4614023408</v>
      </c>
      <c r="T1375">
        <f>1/(1+$S$1375)</f>
        <v>2.362924693756896E-7</v>
      </c>
      <c r="U1375">
        <f>IF(ISERROR($I$1375), 0, $I$1375)</f>
        <v>-2.3629249728591834E-7</v>
      </c>
    </row>
    <row r="1376" spans="1:21" x14ac:dyDescent="0.25">
      <c r="A1376">
        <v>265</v>
      </c>
      <c r="B1376">
        <v>1997</v>
      </c>
      <c r="C1376" s="2">
        <v>0</v>
      </c>
      <c r="D1376" s="6">
        <v>0.2202395</v>
      </c>
      <c r="E1376" s="6">
        <v>0.52721839999999998</v>
      </c>
      <c r="F1376" s="6">
        <v>8.4431900000000004E-2</v>
      </c>
      <c r="G1376" s="6">
        <v>3.9881769999999999</v>
      </c>
      <c r="H1376" s="6">
        <v>0.42054809999999998</v>
      </c>
      <c r="I1376">
        <f>$C$1376*LN($T$1376)+(1-$C$1376)*LN(1-$T$1376)</f>
        <v>-9.4105380597876211E-9</v>
      </c>
      <c r="Q1376">
        <f>1/(1+EXP(-(0 + SUMPRODUCT($K$2:$O$2,$D$1376:$H$1376))))</f>
        <v>9.4105380585257421E-9</v>
      </c>
      <c r="S1376">
        <f>EXP(-(0 + SUMPRODUCT($K$2:$O$2,$D$1376:$H$1376)))</f>
        <v>106263848.5036978</v>
      </c>
      <c r="T1376">
        <f>1/(1+$S$1376)</f>
        <v>9.4105380585257421E-9</v>
      </c>
      <c r="U1376">
        <f>IF(ISERROR($I$1376), 0, $I$1376)</f>
        <v>-9.4105380597876211E-9</v>
      </c>
    </row>
    <row r="1377" spans="1:21" x14ac:dyDescent="0.25">
      <c r="A1377">
        <v>265</v>
      </c>
      <c r="B1377">
        <v>1998</v>
      </c>
      <c r="C1377" s="2">
        <v>0</v>
      </c>
      <c r="D1377" s="6">
        <v>0.14013049999999999</v>
      </c>
      <c r="E1377" s="6">
        <v>0.43521890000000002</v>
      </c>
      <c r="F1377" s="6">
        <v>7.7569299999999994E-2</v>
      </c>
      <c r="G1377" s="6">
        <v>2.603545</v>
      </c>
      <c r="H1377" s="6">
        <v>0.36689240000000001</v>
      </c>
      <c r="I1377">
        <f>$C$1377*LN($T$1377)+(1-$C$1377)*LN(1-$T$1377)</f>
        <v>-3.1648227705706092E-6</v>
      </c>
      <c r="Q1377">
        <f>1/(1+EXP(-(0 + SUMPRODUCT($K$2:$O$2,$D$1377:$H$1377))))</f>
        <v>3.1648177625492009E-6</v>
      </c>
      <c r="S1377">
        <f>EXP(-(0 + SUMPRODUCT($K$2:$O$2,$D$1377:$H$1377)))</f>
        <v>315972.95964894956</v>
      </c>
      <c r="T1377">
        <f>1/(1+$S$1377)</f>
        <v>3.1648177625492009E-6</v>
      </c>
      <c r="U1377">
        <f>IF(ISERROR($I$1377), 0, $I$1377)</f>
        <v>-3.1648227705706092E-6</v>
      </c>
    </row>
    <row r="1378" spans="1:21" x14ac:dyDescent="0.25">
      <c r="A1378">
        <v>265</v>
      </c>
      <c r="B1378">
        <v>1999</v>
      </c>
      <c r="C1378" s="2">
        <v>0</v>
      </c>
      <c r="D1378" s="6">
        <v>2.3312300000000001E-2</v>
      </c>
      <c r="E1378" s="6">
        <v>0.4156627</v>
      </c>
      <c r="F1378" s="6">
        <v>8.4030499999999994E-2</v>
      </c>
      <c r="G1378" s="6">
        <v>1.450105</v>
      </c>
      <c r="H1378" s="6">
        <v>0.3972002</v>
      </c>
      <c r="I1378">
        <f>$C$1378*LN($T$1378)+(1-$C$1378)*LN(1-$T$1378)</f>
        <v>-2.7093860706458998E-4</v>
      </c>
      <c r="Q1378">
        <f>1/(1+EXP(-(0 + SUMPRODUCT($K$2:$O$2,$D$1378:$H$1378))))</f>
        <v>2.7090190651480564E-4</v>
      </c>
      <c r="S1378">
        <f>EXP(-(0 + SUMPRODUCT($K$2:$O$2,$D$1378:$H$1378)))</f>
        <v>3690.3730614344968</v>
      </c>
      <c r="T1378">
        <f>1/(1+$S$1378)</f>
        <v>2.7090190651480564E-4</v>
      </c>
      <c r="U1378">
        <f>IF(ISERROR($I$1378), 0, $I$1378)</f>
        <v>-2.7093860706458998E-4</v>
      </c>
    </row>
    <row r="1379" spans="1:21" x14ac:dyDescent="0.25">
      <c r="A1379">
        <v>265</v>
      </c>
      <c r="B1379">
        <v>2000</v>
      </c>
      <c r="C1379" s="2">
        <v>0</v>
      </c>
      <c r="D1379" s="6">
        <v>0.1187926</v>
      </c>
      <c r="E1379" s="6">
        <v>0.4288225</v>
      </c>
      <c r="F1379" s="6">
        <v>2.4740700000000001E-2</v>
      </c>
      <c r="G1379" s="6">
        <v>0.76126349999999998</v>
      </c>
      <c r="H1379" s="6">
        <v>0.33841500000000002</v>
      </c>
      <c r="I1379">
        <f>$C$1379*LN($T$1379)+(1-$C$1379)*LN(1-$T$1379)</f>
        <v>-1.1432700566751459E-2</v>
      </c>
      <c r="Q1379">
        <f>1/(1+EXP(-(0 + SUMPRODUCT($K$2:$O$2,$D$1379:$H$1379))))</f>
        <v>1.1367595590392562E-2</v>
      </c>
      <c r="S1379">
        <f>EXP(-(0 + SUMPRODUCT($K$2:$O$2,$D$1379:$H$1379)))</f>
        <v>86.96935042667775</v>
      </c>
      <c r="T1379">
        <f>1/(1+$S$1379)</f>
        <v>1.1367595590392562E-2</v>
      </c>
      <c r="U1379">
        <f>IF(ISERROR($I$1379), 0, $I$1379)</f>
        <v>-1.1432700566751459E-2</v>
      </c>
    </row>
    <row r="1380" spans="1:21" x14ac:dyDescent="0.25">
      <c r="A1380">
        <v>265</v>
      </c>
      <c r="B1380">
        <v>2001</v>
      </c>
      <c r="C1380" s="2">
        <v>0</v>
      </c>
      <c r="D1380" s="6">
        <v>0.21991450000000001</v>
      </c>
      <c r="E1380" s="6">
        <v>0.49546269999999998</v>
      </c>
      <c r="F1380" s="6">
        <v>6.7125400000000002E-2</v>
      </c>
      <c r="G1380" s="6">
        <v>1.412852</v>
      </c>
      <c r="H1380" s="6">
        <v>0.32891379999999998</v>
      </c>
      <c r="I1380">
        <f>$C$1380*LN($T$1380)+(1-$C$1380)*LN(1-$T$1380)</f>
        <v>-4.5604796566204697E-4</v>
      </c>
      <c r="Q1380">
        <f>1/(1+EXP(-(0 + SUMPRODUCT($K$2:$O$2,$D$1380:$H$1380))))</f>
        <v>4.5594399159483602E-4</v>
      </c>
      <c r="S1380">
        <f>EXP(-(0 + SUMPRODUCT($K$2:$O$2,$D$1380:$H$1380)))</f>
        <v>2192.2518432847924</v>
      </c>
      <c r="T1380">
        <f>1/(1+$S$1380)</f>
        <v>4.5594399159483602E-4</v>
      </c>
      <c r="U1380">
        <f>IF(ISERROR($I$1380), 0, $I$1380)</f>
        <v>-4.5604796566204697E-4</v>
      </c>
    </row>
    <row r="1381" spans="1:21" x14ac:dyDescent="0.25">
      <c r="A1381">
        <v>265</v>
      </c>
      <c r="B1381">
        <v>2002</v>
      </c>
      <c r="C1381" s="2">
        <v>0</v>
      </c>
      <c r="D1381" s="6">
        <v>0.18866640000000001</v>
      </c>
      <c r="E1381" s="6">
        <v>0.47094049999999998</v>
      </c>
      <c r="F1381" s="6">
        <v>6.9478700000000004E-2</v>
      </c>
      <c r="G1381" s="6">
        <v>1.0317419999999999</v>
      </c>
      <c r="H1381" s="6">
        <v>0.3549736</v>
      </c>
      <c r="I1381">
        <f>$C$1381*LN($T$1381)+(1-$C$1381)*LN(1-$T$1381)</f>
        <v>-1.9408214601912832E-3</v>
      </c>
      <c r="Q1381">
        <f>1/(1+EXP(-(0 + SUMPRODUCT($K$2:$O$2,$D$1381:$H$1381))))</f>
        <v>1.9389392840739453E-3</v>
      </c>
      <c r="S1381">
        <f>EXP(-(0 + SUMPRODUCT($K$2:$O$2,$D$1381:$H$1381)))</f>
        <v>514.74590716367322</v>
      </c>
      <c r="T1381">
        <f>1/(1+$S$1381)</f>
        <v>1.9389392840739453E-3</v>
      </c>
      <c r="U1381">
        <f>IF(ISERROR($I$1381), 0, $I$1381)</f>
        <v>-1.9408214601912832E-3</v>
      </c>
    </row>
    <row r="1382" spans="1:21" x14ac:dyDescent="0.25">
      <c r="A1382">
        <v>265</v>
      </c>
      <c r="B1382">
        <v>2003</v>
      </c>
      <c r="C1382" s="2">
        <v>0</v>
      </c>
      <c r="D1382" s="6">
        <v>0.1976426</v>
      </c>
      <c r="E1382" s="6">
        <v>0.54471429999999998</v>
      </c>
      <c r="F1382" s="6">
        <v>7.6577199999999998E-2</v>
      </c>
      <c r="G1382" s="6">
        <v>2.140218</v>
      </c>
      <c r="H1382" s="6">
        <v>0.41008749999999999</v>
      </c>
      <c r="I1382">
        <f>$C$1382*LN($T$1382)+(1-$C$1382)*LN(1-$T$1382)</f>
        <v>-1.731273800455647E-5</v>
      </c>
      <c r="Q1382">
        <f>1/(1+EXP(-(0 + SUMPRODUCT($K$2:$O$2,$D$1382:$H$1382))))</f>
        <v>1.731258813994833E-5</v>
      </c>
      <c r="S1382">
        <f>EXP(-(0 + SUMPRODUCT($K$2:$O$2,$D$1382:$H$1382)))</f>
        <v>57760.438781791781</v>
      </c>
      <c r="T1382">
        <f>1/(1+$S$1382)</f>
        <v>1.731258813994833E-5</v>
      </c>
      <c r="U1382">
        <f>IF(ISERROR($I$1382), 0, $I$1382)</f>
        <v>-1.731273800455647E-5</v>
      </c>
    </row>
    <row r="1383" spans="1:21" x14ac:dyDescent="0.25">
      <c r="A1383">
        <v>265</v>
      </c>
      <c r="B1383">
        <v>2004</v>
      </c>
      <c r="C1383" s="2">
        <v>0</v>
      </c>
      <c r="D1383" s="6">
        <v>0.22319259999999999</v>
      </c>
      <c r="E1383" s="6">
        <v>0.58076099999999997</v>
      </c>
      <c r="F1383" s="6">
        <v>6.7690200000000006E-2</v>
      </c>
      <c r="G1383" s="6">
        <v>2.1680090000000001</v>
      </c>
      <c r="H1383" s="6">
        <v>0.35477570000000003</v>
      </c>
      <c r="I1383">
        <f>$C$1383*LN($T$1383)+(1-$C$1383)*LN(1-$T$1383)</f>
        <v>-1.9373355685494549E-5</v>
      </c>
      <c r="Q1383">
        <f>1/(1+EXP(-(0 + SUMPRODUCT($K$2:$O$2,$D$1383:$H$1383))))</f>
        <v>1.9373168023203809E-5</v>
      </c>
      <c r="S1383">
        <f>EXP(-(0 + SUMPRODUCT($K$2:$O$2,$D$1383:$H$1383)))</f>
        <v>51616.783875217043</v>
      </c>
      <c r="T1383">
        <f>1/(1+$S$1383)</f>
        <v>1.9373168023203809E-5</v>
      </c>
      <c r="U1383">
        <f>IF(ISERROR($I$1383), 0, $I$1383)</f>
        <v>-1.9373355685494549E-5</v>
      </c>
    </row>
    <row r="1384" spans="1:21" x14ac:dyDescent="0.25">
      <c r="A1384">
        <v>266</v>
      </c>
      <c r="B1384">
        <v>1995</v>
      </c>
      <c r="C1384" s="2">
        <v>0</v>
      </c>
      <c r="D1384" s="6">
        <v>0.23434479999999999</v>
      </c>
      <c r="E1384" s="6">
        <v>0.1731615</v>
      </c>
      <c r="F1384" s="6">
        <v>1.6323799999999999E-2</v>
      </c>
      <c r="G1384" s="6">
        <v>0.3585991</v>
      </c>
      <c r="H1384" s="6">
        <v>0.48145700000000002</v>
      </c>
      <c r="I1384">
        <f>$C$1384*LN($T$1384)+(1-$C$1384)*LN(1-$T$1384)</f>
        <v>-5.8816005418290476E-2</v>
      </c>
      <c r="Q1384">
        <f>1/(1+EXP(-(0 + SUMPRODUCT($K$2:$O$2,$D$1384:$H$1384))))</f>
        <v>5.7119761947055328E-2</v>
      </c>
      <c r="S1384">
        <f>EXP(-(0 + SUMPRODUCT($K$2:$O$2,$D$1384:$H$1384)))</f>
        <v>16.507075763496815</v>
      </c>
      <c r="T1384">
        <f>1/(1+$S$1384)</f>
        <v>5.7119761947055328E-2</v>
      </c>
      <c r="U1384">
        <f>IF(ISERROR($I$1384), 0, $I$1384)</f>
        <v>-5.8816005418290476E-2</v>
      </c>
    </row>
    <row r="1385" spans="1:21" x14ac:dyDescent="0.25">
      <c r="A1385">
        <v>266</v>
      </c>
      <c r="B1385">
        <v>1996</v>
      </c>
      <c r="C1385" s="2">
        <v>0</v>
      </c>
      <c r="D1385" s="6">
        <v>0.2263328</v>
      </c>
      <c r="E1385" s="6">
        <v>0.15268950000000001</v>
      </c>
      <c r="F1385" s="6">
        <v>9.2014000000000002E-3</v>
      </c>
      <c r="G1385" s="6">
        <v>0.14302960000000001</v>
      </c>
      <c r="H1385" s="6">
        <v>0.4381989</v>
      </c>
      <c r="I1385">
        <f>$C$1385*LN($T$1385)+(1-$C$1385)*LN(1-$T$1385)</f>
        <v>-0.16331876049759764</v>
      </c>
      <c r="Q1385">
        <f>1/(1+EXP(-(0 + SUMPRODUCT($K$2:$O$2,$D$1385:$H$1385))))</f>
        <v>0.15067958453723018</v>
      </c>
      <c r="S1385">
        <f>EXP(-(0 + SUMPRODUCT($K$2:$O$2,$D$1385:$H$1385)))</f>
        <v>5.6365991323324778</v>
      </c>
      <c r="T1385">
        <f>1/(1+$S$1385)</f>
        <v>0.15067958453723018</v>
      </c>
      <c r="U1385">
        <f>IF(ISERROR($I$1385), 0, $I$1385)</f>
        <v>-0.16331876049759764</v>
      </c>
    </row>
    <row r="1386" spans="1:21" x14ac:dyDescent="0.25">
      <c r="A1386">
        <v>267</v>
      </c>
      <c r="B1386">
        <v>1995</v>
      </c>
      <c r="C1386" s="2">
        <v>0</v>
      </c>
      <c r="D1386" s="6">
        <v>0.13928789999999999</v>
      </c>
      <c r="E1386" s="6">
        <v>-0.65829029999999999</v>
      </c>
      <c r="F1386" s="6">
        <v>3.08797E-2</v>
      </c>
      <c r="G1386" s="6">
        <v>3.5464769999999999</v>
      </c>
      <c r="H1386" s="6">
        <v>0.16962530000000001</v>
      </c>
      <c r="I1386">
        <f>$C$1386*LN($T$1386)+(1-$C$1386)*LN(1-$T$1386)</f>
        <v>-5.3648947586971989E-7</v>
      </c>
      <c r="Q1386">
        <f>1/(1+EXP(-(0 + SUMPRODUCT($K$2:$O$2,$D$1386:$H$1386))))</f>
        <v>5.364893319119825E-7</v>
      </c>
      <c r="S1386">
        <f>EXP(-(0 + SUMPRODUCT($K$2:$O$2,$D$1386:$H$1386)))</f>
        <v>1863968.9627131859</v>
      </c>
      <c r="T1386">
        <f>1/(1+$S$1386)</f>
        <v>5.364893319119825E-7</v>
      </c>
      <c r="U1386">
        <f>IF(ISERROR($I$1386), 0, $I$1386)</f>
        <v>-5.3648947586971989E-7</v>
      </c>
    </row>
    <row r="1387" spans="1:21" x14ac:dyDescent="0.25">
      <c r="A1387">
        <v>267</v>
      </c>
      <c r="B1387">
        <v>1996</v>
      </c>
      <c r="C1387" s="2">
        <v>0</v>
      </c>
      <c r="D1387" s="6">
        <v>0.12255539999999999</v>
      </c>
      <c r="E1387" s="6">
        <v>-0.78042270000000002</v>
      </c>
      <c r="F1387" s="6">
        <v>2.22522E-2</v>
      </c>
      <c r="G1387" s="6">
        <v>2.3702830000000001</v>
      </c>
      <c r="H1387" s="6">
        <v>0.17435049999999999</v>
      </c>
      <c r="I1387">
        <f>$C$1387*LN($T$1387)+(1-$C$1387)*LN(1-$T$1387)</f>
        <v>-7.3616839640345202E-5</v>
      </c>
      <c r="Q1387">
        <f>1/(1+EXP(-(0 + SUMPRODUCT($K$2:$O$2,$D$1387:$H$1387))))</f>
        <v>7.3614129987279706E-5</v>
      </c>
      <c r="S1387">
        <f>EXP(-(0 + SUMPRODUCT($K$2:$O$2,$D$1387:$H$1387)))</f>
        <v>13583.348550649134</v>
      </c>
      <c r="T1387">
        <f>1/(1+$S$1387)</f>
        <v>7.3614129987279706E-5</v>
      </c>
      <c r="U1387">
        <f>IF(ISERROR($I$1387), 0, $I$1387)</f>
        <v>-7.3616839640345202E-5</v>
      </c>
    </row>
    <row r="1388" spans="1:21" x14ac:dyDescent="0.25">
      <c r="A1388">
        <v>267</v>
      </c>
      <c r="B1388">
        <v>1997</v>
      </c>
      <c r="C1388" s="2">
        <v>0</v>
      </c>
      <c r="D1388" s="6">
        <v>0.1433603</v>
      </c>
      <c r="E1388" s="6">
        <v>-0.86903699999999995</v>
      </c>
      <c r="F1388" s="6">
        <v>2.1079899999999999E-2</v>
      </c>
      <c r="G1388" s="6">
        <v>3.0251640000000002</v>
      </c>
      <c r="H1388" s="6">
        <v>0.1736955</v>
      </c>
      <c r="I1388">
        <f>$C$1388*LN($T$1388)+(1-$C$1388)*LN(1-$T$1388)</f>
        <v>-5.8843384150637984E-6</v>
      </c>
      <c r="Q1388">
        <f>1/(1+EXP(-(0 + SUMPRODUCT($K$2:$O$2,$D$1388:$H$1388))))</f>
        <v>5.8843211023817656E-6</v>
      </c>
      <c r="S1388">
        <f>EXP(-(0 + SUMPRODUCT($K$2:$O$2,$D$1388:$H$1388)))</f>
        <v>169942.13916608584</v>
      </c>
      <c r="T1388">
        <f>1/(1+$S$1388)</f>
        <v>5.8843211023817656E-6</v>
      </c>
      <c r="U1388">
        <f>IF(ISERROR($I$1388), 0, $I$1388)</f>
        <v>-5.8843384150637984E-6</v>
      </c>
    </row>
    <row r="1389" spans="1:21" x14ac:dyDescent="0.25">
      <c r="A1389">
        <v>267</v>
      </c>
      <c r="B1389">
        <v>1998</v>
      </c>
      <c r="C1389" s="2">
        <v>0</v>
      </c>
      <c r="D1389" s="6">
        <v>0.15429989999999999</v>
      </c>
      <c r="E1389" s="6">
        <v>-0.90004189999999995</v>
      </c>
      <c r="F1389" s="6">
        <v>1.7999999999999999E-2</v>
      </c>
      <c r="G1389" s="6">
        <v>2.0298020000000001</v>
      </c>
      <c r="H1389" s="6">
        <v>0.16884460000000001</v>
      </c>
      <c r="I1389">
        <f>$C$1389*LN($T$1389)+(1-$C$1389)*LN(1-$T$1389)</f>
        <v>-3.4447073559157353E-4</v>
      </c>
      <c r="Q1389">
        <f>1/(1+EXP(-(0 + SUMPRODUCT($K$2:$O$2,$D$1389:$H$1389))))</f>
        <v>3.4441141235966029E-4</v>
      </c>
      <c r="S1389">
        <f>EXP(-(0 + SUMPRODUCT($K$2:$O$2,$D$1389:$H$1389)))</f>
        <v>2902.5042513507792</v>
      </c>
      <c r="T1389">
        <f>1/(1+$S$1389)</f>
        <v>3.4441141235966029E-4</v>
      </c>
      <c r="U1389">
        <f>IF(ISERROR($I$1389), 0, $I$1389)</f>
        <v>-3.4447073559157353E-4</v>
      </c>
    </row>
    <row r="1390" spans="1:21" x14ac:dyDescent="0.25">
      <c r="A1390">
        <v>267</v>
      </c>
      <c r="B1390">
        <v>1999</v>
      </c>
      <c r="C1390" s="2">
        <v>0</v>
      </c>
      <c r="D1390" s="6">
        <v>0.14999390000000001</v>
      </c>
      <c r="E1390" s="6">
        <v>-1.041169</v>
      </c>
      <c r="F1390" s="6">
        <v>1.9992E-3</v>
      </c>
      <c r="G1390" s="6">
        <v>0.80828420000000001</v>
      </c>
      <c r="H1390" s="6">
        <v>0.15964329999999999</v>
      </c>
      <c r="I1390">
        <f>$C$1390*LN($T$1390)+(1-$C$1390)*LN(1-$T$1390)</f>
        <v>-6.4067371313851318E-2</v>
      </c>
      <c r="Q1390">
        <f>1/(1+EXP(-(0 + SUMPRODUCT($K$2:$O$2,$D$1390:$H$1390))))</f>
        <v>6.2058192969783203E-2</v>
      </c>
      <c r="S1390">
        <f>EXP(-(0 + SUMPRODUCT($K$2:$O$2,$D$1390:$H$1390)))</f>
        <v>15.113907804033397</v>
      </c>
      <c r="T1390">
        <f>1/(1+$S$1390)</f>
        <v>6.2058192969783203E-2</v>
      </c>
      <c r="U1390">
        <f>IF(ISERROR($I$1390), 0, $I$1390)</f>
        <v>-6.4067371313851318E-2</v>
      </c>
    </row>
    <row r="1391" spans="1:21" x14ac:dyDescent="0.25">
      <c r="A1391">
        <v>267</v>
      </c>
      <c r="B1391">
        <v>2000</v>
      </c>
      <c r="C1391" s="2">
        <v>0</v>
      </c>
      <c r="D1391" s="6">
        <v>-5.2328800000000002E-2</v>
      </c>
      <c r="E1391" s="6">
        <v>-1.875254</v>
      </c>
      <c r="F1391" s="6">
        <v>-0.254492</v>
      </c>
      <c r="G1391" s="6">
        <v>0.2491708</v>
      </c>
      <c r="H1391" s="6">
        <v>0.1375093</v>
      </c>
      <c r="I1391">
        <f>$C$1391*LN($T$1391)+(1-$C$1391)*LN(1-$T$1391)</f>
        <v>-3.9068604308888992</v>
      </c>
      <c r="Q1391">
        <f>1/(1+EXP(-(0 + SUMPRODUCT($K$2:$O$2,$D$1391:$H$1391))))</f>
        <v>0.97989648152821762</v>
      </c>
      <c r="S1391">
        <f>EXP(-(0 + SUMPRODUCT($K$2:$O$2,$D$1391:$H$1391)))</f>
        <v>2.0515961482410389E-2</v>
      </c>
      <c r="T1391">
        <f>1/(1+$S$1391)</f>
        <v>0.97989648152821762</v>
      </c>
      <c r="U1391">
        <f>IF(ISERROR($I$1391), 0, $I$1391)</f>
        <v>-3.9068604308888992</v>
      </c>
    </row>
    <row r="1392" spans="1:21" x14ac:dyDescent="0.25">
      <c r="A1392">
        <v>267</v>
      </c>
      <c r="B1392">
        <v>2001</v>
      </c>
      <c r="C1392" s="2">
        <v>0</v>
      </c>
      <c r="D1392" s="6">
        <v>2.5602099999999999E-2</v>
      </c>
      <c r="E1392" s="6">
        <v>-2.3462160000000001</v>
      </c>
      <c r="F1392" s="6">
        <v>1.0134900000000001E-2</v>
      </c>
      <c r="G1392" s="6">
        <v>0.75204550000000003</v>
      </c>
      <c r="H1392" s="6">
        <v>0.1648143</v>
      </c>
      <c r="I1392">
        <f>$C$1392*LN($T$1392)+(1-$C$1392)*LN(1-$T$1392)</f>
        <v>-0.1893767374580273</v>
      </c>
      <c r="Q1392">
        <f>1/(1+EXP(-(0 + SUMPRODUCT($K$2:$O$2,$D$1392:$H$1392))))</f>
        <v>0.17252529275263437</v>
      </c>
      <c r="S1392">
        <f>EXP(-(0 + SUMPRODUCT($K$2:$O$2,$D$1392:$H$1392)))</f>
        <v>4.7962515758996185</v>
      </c>
      <c r="T1392">
        <f>1/(1+$S$1392)</f>
        <v>0.17252529275263437</v>
      </c>
      <c r="U1392">
        <f>IF(ISERROR($I$1392), 0, $I$1392)</f>
        <v>-0.1893767374580273</v>
      </c>
    </row>
    <row r="1393" spans="1:21" x14ac:dyDescent="0.25">
      <c r="A1393">
        <v>267</v>
      </c>
      <c r="B1393">
        <v>2002</v>
      </c>
      <c r="C1393" s="2">
        <v>0</v>
      </c>
      <c r="D1393" s="6">
        <v>0.112758</v>
      </c>
      <c r="E1393" s="6">
        <v>-2.18573</v>
      </c>
      <c r="F1393" s="6">
        <v>3.7360499999999998E-2</v>
      </c>
      <c r="G1393" s="6">
        <v>4.9652969999999996</v>
      </c>
      <c r="H1393" s="6">
        <v>0.19108330000000001</v>
      </c>
      <c r="I1393">
        <f>$C$1393*LN($T$1393)+(1-$C$1393)*LN(1-$T$1393)</f>
        <v>-5.585844136182212E-9</v>
      </c>
      <c r="Q1393">
        <f>1/(1+EXP(-(0 + SUMPRODUCT($K$2:$O$2,$D$1393:$H$1393))))</f>
        <v>5.5858441429158353E-9</v>
      </c>
      <c r="S1393">
        <f>EXP(-(0 + SUMPRODUCT($K$2:$O$2,$D$1393:$H$1393)))</f>
        <v>179023970.02651626</v>
      </c>
      <c r="T1393">
        <f>1/(1+$S$1393)</f>
        <v>5.5858441429158353E-9</v>
      </c>
      <c r="U1393">
        <f>IF(ISERROR($I$1393), 0, $I$1393)</f>
        <v>-5.585844136182212E-9</v>
      </c>
    </row>
    <row r="1394" spans="1:21" x14ac:dyDescent="0.25">
      <c r="A1394">
        <v>267</v>
      </c>
      <c r="B1394">
        <v>2003</v>
      </c>
      <c r="C1394" s="2">
        <v>0</v>
      </c>
      <c r="D1394" s="6">
        <v>0.48796060000000002</v>
      </c>
      <c r="E1394" s="6">
        <v>-1.2705299999999999</v>
      </c>
      <c r="F1394" s="6">
        <v>3.7902999999999999E-2</v>
      </c>
      <c r="G1394" s="6">
        <v>8.6156849999999991</v>
      </c>
      <c r="H1394" s="6">
        <v>0.12445290000000001</v>
      </c>
      <c r="I1394">
        <f>$C$1394*LN($T$1394)+(1-$C$1394)*LN(1-$T$1394)</f>
        <v>-1.4432899320127045E-15</v>
      </c>
      <c r="Q1394">
        <f>1/(1+EXP(-(0 + SUMPRODUCT($K$2:$O$2,$D$1394:$H$1394))))</f>
        <v>1.4675102062468613E-15</v>
      </c>
      <c r="S1394">
        <f>EXP(-(0 + SUMPRODUCT($K$2:$O$2,$D$1394:$H$1394)))</f>
        <v>681426265891183</v>
      </c>
      <c r="T1394">
        <f>1/(1+$S$1394)</f>
        <v>1.4675102062468613E-15</v>
      </c>
      <c r="U1394">
        <f>IF(ISERROR($I$1394), 0, $I$1394)</f>
        <v>-1.4432899320127045E-15</v>
      </c>
    </row>
    <row r="1395" spans="1:21" x14ac:dyDescent="0.25">
      <c r="A1395">
        <v>267</v>
      </c>
      <c r="B1395">
        <v>2004</v>
      </c>
      <c r="C1395" s="2">
        <v>0</v>
      </c>
      <c r="D1395" s="6">
        <v>0.35557329999999998</v>
      </c>
      <c r="E1395" s="6">
        <v>-1.2758879999999999</v>
      </c>
      <c r="F1395" s="6">
        <v>3.4634199999999997E-2</v>
      </c>
      <c r="G1395" s="6">
        <v>6.2715129999999997</v>
      </c>
      <c r="H1395" s="6">
        <v>0.1251015</v>
      </c>
      <c r="I1395">
        <f>$C$1395*LN($T$1395)+(1-$C$1395)*LN(1-$T$1395)</f>
        <v>-1.7878032388001169E-11</v>
      </c>
      <c r="Q1395">
        <f>1/(1+EXP(-(0 + SUMPRODUCT($K$2:$O$2,$D$1395:$H$1395))))</f>
        <v>1.7877982828597911E-11</v>
      </c>
      <c r="S1395">
        <f>EXP(-(0 + SUMPRODUCT($K$2:$O$2,$D$1395:$H$1395)))</f>
        <v>55934722030.413063</v>
      </c>
      <c r="T1395">
        <f>1/(1+$S$1395)</f>
        <v>1.7877982828597911E-11</v>
      </c>
      <c r="U1395">
        <f>IF(ISERROR($I$1395), 0, $I$1395)</f>
        <v>-1.7878032388001169E-11</v>
      </c>
    </row>
    <row r="1396" spans="1:21" x14ac:dyDescent="0.25">
      <c r="A1396">
        <v>268</v>
      </c>
      <c r="B1396">
        <v>1997</v>
      </c>
      <c r="C1396" s="2">
        <v>0</v>
      </c>
      <c r="D1396" s="6">
        <v>0.53479569999999998</v>
      </c>
      <c r="E1396" s="6">
        <v>0.29395979999999999</v>
      </c>
      <c r="F1396" s="6">
        <v>6.6770999999999997E-2</v>
      </c>
      <c r="G1396" s="6">
        <v>6.8570190000000002</v>
      </c>
      <c r="H1396" s="6">
        <v>0.24216389999999999</v>
      </c>
      <c r="I1396">
        <f>$C$1396*LN($T$1396)+(1-$C$1396)*LN(1-$T$1396)</f>
        <v>-2.3869795029443713E-13</v>
      </c>
      <c r="Q1396">
        <f>1/(1+EXP(-(0 + SUMPRODUCT($K$2:$O$2,$D$1396:$H$1396))))</f>
        <v>2.3869315283009276E-13</v>
      </c>
      <c r="S1396">
        <f>EXP(-(0 + SUMPRODUCT($K$2:$O$2,$D$1396:$H$1396)))</f>
        <v>4189479204338.9038</v>
      </c>
      <c r="T1396">
        <f>1/(1+$S$1396)</f>
        <v>2.3869315283009276E-13</v>
      </c>
      <c r="U1396">
        <f>IF(ISERROR($I$1396), 0, $I$1396)</f>
        <v>-2.3869795029443713E-13</v>
      </c>
    </row>
    <row r="1397" spans="1:21" x14ac:dyDescent="0.25">
      <c r="A1397">
        <v>268</v>
      </c>
      <c r="B1397">
        <v>1998</v>
      </c>
      <c r="C1397" s="2">
        <v>0</v>
      </c>
      <c r="D1397" s="6">
        <v>0.33789960000000002</v>
      </c>
      <c r="E1397" s="6">
        <v>0.27852510000000003</v>
      </c>
      <c r="F1397" s="6">
        <v>6.9689899999999999E-2</v>
      </c>
      <c r="G1397" s="6">
        <v>4.4592280000000004</v>
      </c>
      <c r="H1397" s="6">
        <v>0.24576980000000001</v>
      </c>
      <c r="I1397">
        <f>$C$1397*LN($T$1397)+(1-$C$1397)*LN(1-$T$1397)</f>
        <v>-3.2545222125814613E-9</v>
      </c>
      <c r="Q1397">
        <f>1/(1+EXP(-(0 + SUMPRODUCT($K$2:$O$2,$D$1397:$H$1397))))</f>
        <v>3.2545222559389495E-9</v>
      </c>
      <c r="S1397">
        <f>EXP(-(0 + SUMPRODUCT($K$2:$O$2,$D$1397:$H$1397)))</f>
        <v>307264759.03510809</v>
      </c>
      <c r="T1397">
        <f>1/(1+$S$1397)</f>
        <v>3.2545222559389495E-9</v>
      </c>
      <c r="U1397">
        <f>IF(ISERROR($I$1397), 0, $I$1397)</f>
        <v>-3.2545222125814613E-9</v>
      </c>
    </row>
    <row r="1398" spans="1:21" x14ac:dyDescent="0.25">
      <c r="A1398">
        <v>268</v>
      </c>
      <c r="B1398">
        <v>1999</v>
      </c>
      <c r="C1398" s="2">
        <v>0</v>
      </c>
      <c r="D1398" s="6">
        <v>0.26685490000000001</v>
      </c>
      <c r="E1398" s="6">
        <v>0.20284749999999999</v>
      </c>
      <c r="F1398" s="6">
        <v>7.2326000000000001E-2</v>
      </c>
      <c r="G1398" s="6">
        <v>1.9534590000000001</v>
      </c>
      <c r="H1398" s="6">
        <v>0.1951164</v>
      </c>
      <c r="I1398">
        <f>$C$1398*LN($T$1398)+(1-$C$1398)*LN(1-$T$1398)</f>
        <v>-8.3692630673798055E-5</v>
      </c>
      <c r="Q1398">
        <f>1/(1+EXP(-(0 + SUMPRODUCT($K$2:$O$2,$D$1398:$H$1398))))</f>
        <v>8.3689128543337424E-5</v>
      </c>
      <c r="S1398">
        <f>EXP(-(0 + SUMPRODUCT($K$2:$O$2,$D$1398:$H$1398)))</f>
        <v>11947.983307696433</v>
      </c>
      <c r="T1398">
        <f>1/(1+$S$1398)</f>
        <v>8.3689128543337424E-5</v>
      </c>
      <c r="U1398">
        <f>IF(ISERROR($I$1398), 0, $I$1398)</f>
        <v>-8.3692630673798055E-5</v>
      </c>
    </row>
    <row r="1399" spans="1:21" x14ac:dyDescent="0.25">
      <c r="A1399">
        <v>268</v>
      </c>
      <c r="B1399">
        <v>2000</v>
      </c>
      <c r="C1399" s="2">
        <v>0</v>
      </c>
      <c r="D1399" s="6">
        <v>0.23154659999999999</v>
      </c>
      <c r="E1399" s="6">
        <v>0.24036099999999999</v>
      </c>
      <c r="F1399" s="6">
        <v>4.1126500000000003E-2</v>
      </c>
      <c r="G1399" s="6">
        <v>1.7508269999999999</v>
      </c>
      <c r="H1399" s="6">
        <v>0.20236119999999999</v>
      </c>
      <c r="I1399">
        <f>$C$1399*LN($T$1399)+(1-$C$1399)*LN(1-$T$1399)</f>
        <v>-2.7871566130437879E-4</v>
      </c>
      <c r="Q1399">
        <f>1/(1+EXP(-(0 + SUMPRODUCT($K$2:$O$2,$D$1399:$H$1399))))</f>
        <v>2.78676823702705E-4</v>
      </c>
      <c r="S1399">
        <f>EXP(-(0 + SUMPRODUCT($K$2:$O$2,$D$1399:$H$1399)))</f>
        <v>3587.3859544301727</v>
      </c>
      <c r="T1399">
        <f>1/(1+$S$1399)</f>
        <v>2.78676823702705E-4</v>
      </c>
      <c r="U1399">
        <f>IF(ISERROR($I$1399), 0, $I$1399)</f>
        <v>-2.7871566130437879E-4</v>
      </c>
    </row>
    <row r="1400" spans="1:21" x14ac:dyDescent="0.25">
      <c r="A1400">
        <v>268</v>
      </c>
      <c r="B1400">
        <v>2001</v>
      </c>
      <c r="C1400" s="2">
        <v>0</v>
      </c>
      <c r="D1400" s="6">
        <v>0.24619460000000001</v>
      </c>
      <c r="E1400" s="6">
        <v>0.1578445</v>
      </c>
      <c r="F1400" s="6">
        <v>5.3611800000000001E-2</v>
      </c>
      <c r="G1400" s="6">
        <v>2.0414439999999998</v>
      </c>
      <c r="H1400" s="6">
        <v>0.16511690000000001</v>
      </c>
      <c r="I1400">
        <f>$C$1400*LN($T$1400)+(1-$C$1400)*LN(1-$T$1400)</f>
        <v>-8.4791438985905768E-5</v>
      </c>
      <c r="Q1400">
        <f>1/(1+EXP(-(0 + SUMPRODUCT($K$2:$O$2,$D$1400:$H$1400))))</f>
        <v>8.4787844293485575E-5</v>
      </c>
      <c r="S1400">
        <f>EXP(-(0 + SUMPRODUCT($K$2:$O$2,$D$1400:$H$1400)))</f>
        <v>11793.143468709843</v>
      </c>
      <c r="T1400">
        <f>1/(1+$S$1400)</f>
        <v>8.4787844293485575E-5</v>
      </c>
      <c r="U1400">
        <f>IF(ISERROR($I$1400), 0, $I$1400)</f>
        <v>-8.4791438985905768E-5</v>
      </c>
    </row>
    <row r="1401" spans="1:21" x14ac:dyDescent="0.25">
      <c r="A1401">
        <v>268</v>
      </c>
      <c r="B1401">
        <v>2002</v>
      </c>
      <c r="C1401" s="2">
        <v>0</v>
      </c>
      <c r="D1401" s="6">
        <v>0.24687819999999999</v>
      </c>
      <c r="E1401" s="6">
        <v>0.2065131</v>
      </c>
      <c r="F1401" s="6">
        <v>5.52097E-2</v>
      </c>
      <c r="G1401" s="6">
        <v>1.407076</v>
      </c>
      <c r="H1401" s="6">
        <v>0.1689157</v>
      </c>
      <c r="I1401">
        <f>$C$1401*LN($T$1401)+(1-$C$1401)*LN(1-$T$1401)</f>
        <v>-1.0017125357884731E-3</v>
      </c>
      <c r="Q1401">
        <f>1/(1+EXP(-(0 + SUMPRODUCT($K$2:$O$2,$D$1401:$H$1401))))</f>
        <v>1.0012109892687108E-3</v>
      </c>
      <c r="S1401">
        <f>EXP(-(0 + SUMPRODUCT($K$2:$O$2,$D$1401:$H$1401)))</f>
        <v>997.7904754525365</v>
      </c>
      <c r="T1401">
        <f>1/(1+$S$1401)</f>
        <v>1.0012109892687108E-3</v>
      </c>
      <c r="U1401">
        <f>IF(ISERROR($I$1401), 0, $I$1401)</f>
        <v>-1.0017125357884731E-3</v>
      </c>
    </row>
    <row r="1402" spans="1:21" x14ac:dyDescent="0.25">
      <c r="A1402">
        <v>269</v>
      </c>
      <c r="B1402">
        <v>1995</v>
      </c>
      <c r="C1402" s="2">
        <v>0</v>
      </c>
      <c r="D1402" s="6">
        <v>7.3587799999999995E-2</v>
      </c>
      <c r="E1402" s="6">
        <v>0.48237459999999999</v>
      </c>
      <c r="F1402" s="6">
        <v>7.37593E-2</v>
      </c>
      <c r="G1402" s="6">
        <v>2.1393110000000002</v>
      </c>
      <c r="H1402" s="6">
        <v>0.33655230000000003</v>
      </c>
      <c r="I1402">
        <f>$C$1402*LN($T$1402)+(1-$C$1402)*LN(1-$T$1402)</f>
        <v>-2.1695851771472495E-5</v>
      </c>
      <c r="Q1402">
        <f>1/(1+EXP(-(0 + SUMPRODUCT($K$2:$O$2,$D$1402:$H$1402))))</f>
        <v>2.1695616418233112E-5</v>
      </c>
      <c r="S1402">
        <f>EXP(-(0 + SUMPRODUCT($K$2:$O$2,$D$1402:$H$1402)))</f>
        <v>46091.260331427809</v>
      </c>
      <c r="T1402">
        <f>1/(1+$S$1402)</f>
        <v>2.1695616418233112E-5</v>
      </c>
      <c r="U1402">
        <f>IF(ISERROR($I$1402), 0, $I$1402)</f>
        <v>-2.1695851771472495E-5</v>
      </c>
    </row>
    <row r="1403" spans="1:21" x14ac:dyDescent="0.25">
      <c r="A1403">
        <v>269</v>
      </c>
      <c r="B1403">
        <v>1996</v>
      </c>
      <c r="C1403" s="2">
        <v>0</v>
      </c>
      <c r="D1403" s="6">
        <v>6.1244100000000003E-2</v>
      </c>
      <c r="E1403" s="6">
        <v>0.49017179999999999</v>
      </c>
      <c r="F1403" s="6">
        <v>5.4827800000000003E-2</v>
      </c>
      <c r="G1403" s="6">
        <v>2.5790959999999998</v>
      </c>
      <c r="H1403" s="6">
        <v>0.31583410000000001</v>
      </c>
      <c r="I1403">
        <f>$C$1403*LN($T$1403)+(1-$C$1403)*LN(1-$T$1403)</f>
        <v>-5.0645199337909625E-6</v>
      </c>
      <c r="Q1403">
        <f>1/(1+EXP(-(0 + SUMPRODUCT($K$2:$O$2,$D$1403:$H$1403))))</f>
        <v>5.0645071091861548E-6</v>
      </c>
      <c r="S1403">
        <f>EXP(-(0 + SUMPRODUCT($K$2:$O$2,$D$1403:$H$1403)))</f>
        <v>197451.58096018268</v>
      </c>
      <c r="T1403">
        <f>1/(1+$S$1403)</f>
        <v>5.0645071091861548E-6</v>
      </c>
      <c r="U1403">
        <f>IF(ISERROR($I$1403), 0, $I$1403)</f>
        <v>-5.0645199337909625E-6</v>
      </c>
    </row>
    <row r="1404" spans="1:21" x14ac:dyDescent="0.25">
      <c r="A1404">
        <v>269</v>
      </c>
      <c r="B1404">
        <v>1997</v>
      </c>
      <c r="C1404" s="2">
        <v>0</v>
      </c>
      <c r="D1404" s="6">
        <v>9.4918699999999995E-2</v>
      </c>
      <c r="E1404" s="6">
        <v>0.54116129999999996</v>
      </c>
      <c r="F1404" s="6">
        <v>9.4923800000000003E-2</v>
      </c>
      <c r="G1404" s="6">
        <v>3.4664220000000001</v>
      </c>
      <c r="H1404" s="6">
        <v>0.3444506</v>
      </c>
      <c r="I1404">
        <f>$C$1404*LN($T$1404)+(1-$C$1404)*LN(1-$T$1404)</f>
        <v>-7.4094084503924096E-8</v>
      </c>
      <c r="Q1404">
        <f>1/(1+EXP(-(0 + SUMPRODUCT($K$2:$O$2,$D$1404:$H$1404))))</f>
        <v>7.4094081809731394E-8</v>
      </c>
      <c r="S1404">
        <f>EXP(-(0 + SUMPRODUCT($K$2:$O$2,$D$1404:$H$1404)))</f>
        <v>13496353.574821947</v>
      </c>
      <c r="T1404">
        <f>1/(1+$S$1404)</f>
        <v>7.4094081809731394E-8</v>
      </c>
      <c r="U1404">
        <f>IF(ISERROR($I$1404), 0, $I$1404)</f>
        <v>-7.4094084503924096E-8</v>
      </c>
    </row>
    <row r="1405" spans="1:21" x14ac:dyDescent="0.25">
      <c r="A1405">
        <v>269</v>
      </c>
      <c r="B1405">
        <v>1998</v>
      </c>
      <c r="C1405" s="2">
        <v>0</v>
      </c>
      <c r="D1405" s="6">
        <v>4.6629499999999997E-2</v>
      </c>
      <c r="E1405" s="6">
        <v>0.50812330000000006</v>
      </c>
      <c r="F1405" s="6">
        <v>8.9618100000000006E-2</v>
      </c>
      <c r="G1405" s="6">
        <v>2.7248540000000001</v>
      </c>
      <c r="H1405" s="6">
        <v>0.34442810000000001</v>
      </c>
      <c r="I1405">
        <f>$C$1405*LN($T$1405)+(1-$C$1405)*LN(1-$T$1405)</f>
        <v>-1.5836693863026327E-6</v>
      </c>
      <c r="Q1405">
        <f>1/(1+EXP(-(0 + SUMPRODUCT($K$2:$O$2,$D$1405:$H$1405))))</f>
        <v>1.5836681322666307E-6</v>
      </c>
      <c r="S1405">
        <f>EXP(-(0 + SUMPRODUCT($K$2:$O$2,$D$1405:$H$1405)))</f>
        <v>631444.42699659325</v>
      </c>
      <c r="T1405">
        <f>1/(1+$S$1405)</f>
        <v>1.5836681322666307E-6</v>
      </c>
      <c r="U1405">
        <f>IF(ISERROR($I$1405), 0, $I$1405)</f>
        <v>-1.5836693863026327E-6</v>
      </c>
    </row>
    <row r="1406" spans="1:21" x14ac:dyDescent="0.25">
      <c r="A1406">
        <v>269</v>
      </c>
      <c r="B1406">
        <v>1999</v>
      </c>
      <c r="C1406" s="2">
        <v>0</v>
      </c>
      <c r="D1406" s="6">
        <v>0.13631699999999999</v>
      </c>
      <c r="E1406" s="6">
        <v>0.49012790000000001</v>
      </c>
      <c r="F1406" s="6">
        <v>0.10697909999999999</v>
      </c>
      <c r="G1406" s="6">
        <v>1.6974320000000001</v>
      </c>
      <c r="H1406" s="6">
        <v>0.32052819999999999</v>
      </c>
      <c r="I1406">
        <f>$C$1406*LN($T$1406)+(1-$C$1406)*LN(1-$T$1406)</f>
        <v>-8.2667533817543974E-5</v>
      </c>
      <c r="Q1406">
        <f>1/(1+EXP(-(0 + SUMPRODUCT($K$2:$O$2,$D$1406:$H$1406))))</f>
        <v>8.2664116951074171E-5</v>
      </c>
      <c r="S1406">
        <f>EXP(-(0 + SUMPRODUCT($K$2:$O$2,$D$1406:$H$1406)))</f>
        <v>12096.147309900654</v>
      </c>
      <c r="T1406">
        <f>1/(1+$S$1406)</f>
        <v>8.2664116951074171E-5</v>
      </c>
      <c r="U1406">
        <f>IF(ISERROR($I$1406), 0, $I$1406)</f>
        <v>-8.2667533817543974E-5</v>
      </c>
    </row>
    <row r="1407" spans="1:21" x14ac:dyDescent="0.25">
      <c r="A1407">
        <v>269</v>
      </c>
      <c r="B1407">
        <v>2000</v>
      </c>
      <c r="C1407" s="2">
        <v>0</v>
      </c>
      <c r="D1407" s="6">
        <v>-3.8286000000000001E-2</v>
      </c>
      <c r="E1407" s="6">
        <v>0.4772904</v>
      </c>
      <c r="F1407" s="6">
        <v>1.5888900000000001E-2</v>
      </c>
      <c r="G1407" s="6">
        <v>1.810279</v>
      </c>
      <c r="H1407" s="6">
        <v>0.32164680000000001</v>
      </c>
      <c r="I1407">
        <f>$C$1407*LN($T$1407)+(1-$C$1407)*LN(1-$T$1407)</f>
        <v>-1.8743405351624129E-4</v>
      </c>
      <c r="Q1407">
        <f>1/(1+EXP(-(0 + SUMPRODUCT($K$2:$O$2,$D$1407:$H$1407))))</f>
        <v>1.8741648885140481E-4</v>
      </c>
      <c r="S1407">
        <f>EXP(-(0 + SUMPRODUCT($K$2:$O$2,$D$1407:$H$1407)))</f>
        <v>5334.709820030087</v>
      </c>
      <c r="T1407">
        <f>1/(1+$S$1407)</f>
        <v>1.8741648885140481E-4</v>
      </c>
      <c r="U1407">
        <f>IF(ISERROR($I$1407), 0, $I$1407)</f>
        <v>-1.8743405351624129E-4</v>
      </c>
    </row>
    <row r="1408" spans="1:21" x14ac:dyDescent="0.25">
      <c r="A1408">
        <v>269</v>
      </c>
      <c r="B1408">
        <v>2001</v>
      </c>
      <c r="C1408" s="2">
        <v>0</v>
      </c>
      <c r="D1408" s="6">
        <v>0.11202719999999999</v>
      </c>
      <c r="E1408" s="6">
        <v>0.42716520000000002</v>
      </c>
      <c r="F1408" s="6">
        <v>6.8504200000000001E-2</v>
      </c>
      <c r="G1408" s="6">
        <v>1.7523979999999999</v>
      </c>
      <c r="H1408" s="6">
        <v>0.2334919</v>
      </c>
      <c r="I1408">
        <f>$C$1408*LN($T$1408)+(1-$C$1408)*LN(1-$T$1408)</f>
        <v>-1.4562367645043749E-4</v>
      </c>
      <c r="Q1408">
        <f>1/(1+EXP(-(0 + SUMPRODUCT($K$2:$O$2,$D$1408:$H$1408))))</f>
        <v>1.4561307383752106E-4</v>
      </c>
      <c r="S1408">
        <f>EXP(-(0 + SUMPRODUCT($K$2:$O$2,$D$1408:$H$1408)))</f>
        <v>6866.5152144362155</v>
      </c>
      <c r="T1408">
        <f>1/(1+$S$1408)</f>
        <v>1.4561307383752106E-4</v>
      </c>
      <c r="U1408">
        <f>IF(ISERROR($I$1408), 0, $I$1408)</f>
        <v>-1.4562367645043749E-4</v>
      </c>
    </row>
    <row r="1409" spans="1:21" x14ac:dyDescent="0.25">
      <c r="A1409">
        <v>269</v>
      </c>
      <c r="B1409">
        <v>2002</v>
      </c>
      <c r="C1409" s="2">
        <v>0</v>
      </c>
      <c r="D1409" s="6">
        <v>0.18731039999999999</v>
      </c>
      <c r="E1409" s="6">
        <v>0.41829539999999998</v>
      </c>
      <c r="F1409" s="6">
        <v>6.7271600000000001E-2</v>
      </c>
      <c r="G1409" s="6">
        <v>1.351769</v>
      </c>
      <c r="H1409" s="6">
        <v>0.26299879999999998</v>
      </c>
      <c r="I1409">
        <f>$C$1409*LN($T$1409)+(1-$C$1409)*LN(1-$T$1409)</f>
        <v>-7.093680920345893E-4</v>
      </c>
      <c r="Q1409">
        <f>1/(1+EXP(-(0 + SUMPRODUCT($K$2:$O$2,$D$1409:$H$1409))))</f>
        <v>7.0911654997174792E-4</v>
      </c>
      <c r="S1409">
        <f>EXP(-(0 + SUMPRODUCT($K$2:$O$2,$D$1409:$H$1409)))</f>
        <v>1409.2054169231296</v>
      </c>
      <c r="T1409">
        <f>1/(1+$S$1409)</f>
        <v>7.0911654997174792E-4</v>
      </c>
      <c r="U1409">
        <f>IF(ISERROR($I$1409), 0, $I$1409)</f>
        <v>-7.093680920345893E-4</v>
      </c>
    </row>
    <row r="1410" spans="1:21" x14ac:dyDescent="0.25">
      <c r="A1410">
        <v>270</v>
      </c>
      <c r="B1410">
        <v>1995</v>
      </c>
      <c r="C1410" s="2">
        <v>0</v>
      </c>
      <c r="D1410" s="6">
        <v>0.1035959</v>
      </c>
      <c r="E1410" s="6">
        <v>0.75381229999999999</v>
      </c>
      <c r="F1410" s="6">
        <v>3.4118599999999999E-2</v>
      </c>
      <c r="G1410" s="6">
        <v>4.3691180000000003</v>
      </c>
      <c r="H1410" s="6">
        <v>0.25855529999999999</v>
      </c>
      <c r="I1410">
        <f>$C$1410*LN($T$1410)+(1-$C$1410)*LN(1-$T$1410)</f>
        <v>-4.8212112196612834E-9</v>
      </c>
      <c r="Q1410">
        <f>1/(1+EXP(-(0 + SUMPRODUCT($K$2:$O$2,$D$1410:$H$1410))))</f>
        <v>4.8212112263883421E-9</v>
      </c>
      <c r="S1410">
        <f>EXP(-(0 + SUMPRODUCT($K$2:$O$2,$D$1410:$H$1410)))</f>
        <v>207416756.54146919</v>
      </c>
      <c r="T1410">
        <f>1/(1+$S$1410)</f>
        <v>4.8212112263883421E-9</v>
      </c>
      <c r="U1410">
        <f>IF(ISERROR($I$1410), 0, $I$1410)</f>
        <v>-4.8212112196612834E-9</v>
      </c>
    </row>
    <row r="1411" spans="1:21" x14ac:dyDescent="0.25">
      <c r="A1411">
        <v>270</v>
      </c>
      <c r="B1411">
        <v>1996</v>
      </c>
      <c r="C1411" s="2">
        <v>0</v>
      </c>
      <c r="D1411" s="6">
        <v>6.98492E-2</v>
      </c>
      <c r="E1411" s="6">
        <v>0.85884709999999997</v>
      </c>
      <c r="F1411" s="6">
        <v>6.9964999999999999E-2</v>
      </c>
      <c r="G1411" s="6">
        <v>2.9603419999999998</v>
      </c>
      <c r="H1411" s="6">
        <v>0.2435795</v>
      </c>
      <c r="I1411">
        <f>$C$1411*LN($T$1411)+(1-$C$1411)*LN(1-$T$1411)</f>
        <v>-7.6522858662927765E-7</v>
      </c>
      <c r="Q1411">
        <f>1/(1+EXP(-(0 + SUMPRODUCT($K$2:$O$2,$D$1411:$H$1411))))</f>
        <v>7.6522829381797604E-7</v>
      </c>
      <c r="S1411">
        <f>EXP(-(0 + SUMPRODUCT($K$2:$O$2,$D$1411:$H$1411)))</f>
        <v>1306798.5630567586</v>
      </c>
      <c r="T1411">
        <f>1/(1+$S$1411)</f>
        <v>7.6522829381797604E-7</v>
      </c>
      <c r="U1411">
        <f>IF(ISERROR($I$1411), 0, $I$1411)</f>
        <v>-7.6522858662927765E-7</v>
      </c>
    </row>
    <row r="1412" spans="1:21" x14ac:dyDescent="0.25">
      <c r="A1412">
        <v>270</v>
      </c>
      <c r="B1412">
        <v>1997</v>
      </c>
      <c r="C1412" s="2">
        <v>0</v>
      </c>
      <c r="D1412" s="6">
        <v>-2.5435300000000001E-2</v>
      </c>
      <c r="E1412" s="6">
        <v>0.9196569</v>
      </c>
      <c r="F1412" s="6">
        <v>5.33883E-2</v>
      </c>
      <c r="G1412" s="6">
        <v>2.8152210000000002</v>
      </c>
      <c r="H1412" s="6">
        <v>0.2042011</v>
      </c>
      <c r="I1412">
        <f>$C$1412*LN($T$1412)+(1-$C$1412)*LN(1-$T$1412)</f>
        <v>-1.7568064726039066E-6</v>
      </c>
      <c r="Q1412">
        <f>1/(1+EXP(-(0 + SUMPRODUCT($K$2:$O$2,$D$1412:$H$1412))))</f>
        <v>1.7568049294460944E-6</v>
      </c>
      <c r="S1412">
        <f>EXP(-(0 + SUMPRODUCT($K$2:$O$2,$D$1412:$H$1412)))</f>
        <v>569214.1605672529</v>
      </c>
      <c r="T1412">
        <f>1/(1+$S$1412)</f>
        <v>1.7568049294460944E-6</v>
      </c>
      <c r="U1412">
        <f>IF(ISERROR($I$1412), 0, $I$1412)</f>
        <v>-1.7568064726039066E-6</v>
      </c>
    </row>
    <row r="1413" spans="1:21" x14ac:dyDescent="0.25">
      <c r="A1413">
        <v>270</v>
      </c>
      <c r="B1413">
        <v>1998</v>
      </c>
      <c r="C1413" s="2">
        <v>0</v>
      </c>
      <c r="D1413" s="6">
        <v>2.8789599999999999E-2</v>
      </c>
      <c r="E1413" s="6">
        <v>0.37896170000000001</v>
      </c>
      <c r="F1413" s="6">
        <v>5.4738099999999998E-2</v>
      </c>
      <c r="G1413" s="6">
        <v>0.55576519999999996</v>
      </c>
      <c r="H1413" s="6">
        <v>0.16461519999999999</v>
      </c>
      <c r="I1413">
        <f>$C$1413*LN($T$1413)+(1-$C$1413)*LN(1-$T$1413)</f>
        <v>-2.5046191229880371E-2</v>
      </c>
      <c r="Q1413">
        <f>1/(1+EXP(-(0 + SUMPRODUCT($K$2:$O$2,$D$1413:$H$1413))))</f>
        <v>2.473513769555935E-2</v>
      </c>
      <c r="S1413">
        <f>EXP(-(0 + SUMPRODUCT($K$2:$O$2,$D$1413:$H$1413)))</f>
        <v>39.428317493438819</v>
      </c>
      <c r="T1413">
        <f>1/(1+$S$1413)</f>
        <v>2.473513769555935E-2</v>
      </c>
      <c r="U1413">
        <f>IF(ISERROR($I$1413), 0, $I$1413)</f>
        <v>-2.5046191229880371E-2</v>
      </c>
    </row>
    <row r="1414" spans="1:21" x14ac:dyDescent="0.25">
      <c r="A1414">
        <v>270</v>
      </c>
      <c r="B1414">
        <v>1999</v>
      </c>
      <c r="C1414" s="2">
        <v>0</v>
      </c>
      <c r="D1414" s="6">
        <v>-1.0466400000000001E-2</v>
      </c>
      <c r="E1414" s="6">
        <v>0.37953629999999999</v>
      </c>
      <c r="F1414" s="6">
        <v>5.6740899999999997E-2</v>
      </c>
      <c r="G1414" s="6">
        <v>0.62681589999999998</v>
      </c>
      <c r="H1414" s="6">
        <v>0.172289</v>
      </c>
      <c r="I1414">
        <f>$C$1414*LN($T$1414)+(1-$C$1414)*LN(1-$T$1414)</f>
        <v>-1.7894095336352993E-2</v>
      </c>
      <c r="Q1414">
        <f>1/(1+EXP(-(0 + SUMPRODUCT($K$2:$O$2,$D$1414:$H$1414))))</f>
        <v>1.7734946699865941E-2</v>
      </c>
      <c r="S1414">
        <f>EXP(-(0 + SUMPRODUCT($K$2:$O$2,$D$1414:$H$1414)))</f>
        <v>55.385847497785768</v>
      </c>
      <c r="T1414">
        <f>1/(1+$S$1414)</f>
        <v>1.7734946699865941E-2</v>
      </c>
      <c r="U1414">
        <f>IF(ISERROR($I$1414), 0, $I$1414)</f>
        <v>-1.7894095336352993E-2</v>
      </c>
    </row>
    <row r="1415" spans="1:21" x14ac:dyDescent="0.25">
      <c r="A1415">
        <v>270</v>
      </c>
      <c r="B1415">
        <v>2000</v>
      </c>
      <c r="C1415" s="2">
        <v>0</v>
      </c>
      <c r="D1415" s="6">
        <v>5.5473300000000003E-2</v>
      </c>
      <c r="E1415" s="6">
        <v>0.41246179999999999</v>
      </c>
      <c r="F1415" s="6">
        <v>4.9056799999999998E-2</v>
      </c>
      <c r="G1415" s="6">
        <v>0.4897261</v>
      </c>
      <c r="H1415" s="6">
        <v>0.17217689999999999</v>
      </c>
      <c r="I1415">
        <f>$C$1415*LN($T$1415)+(1-$C$1415)*LN(1-$T$1415)</f>
        <v>-3.3932190601973423E-2</v>
      </c>
      <c r="Q1415">
        <f>1/(1+EXP(-(0 + SUMPRODUCT($K$2:$O$2,$D$1415:$H$1415))))</f>
        <v>3.3362950508360849E-2</v>
      </c>
      <c r="S1415">
        <f>EXP(-(0 + SUMPRODUCT($K$2:$O$2,$D$1415:$H$1415)))</f>
        <v>28.973368205231047</v>
      </c>
      <c r="T1415">
        <f>1/(1+$S$1415)</f>
        <v>3.3362950508360849E-2</v>
      </c>
      <c r="U1415">
        <f>IF(ISERROR($I$1415), 0, $I$1415)</f>
        <v>-3.3932190601973423E-2</v>
      </c>
    </row>
    <row r="1416" spans="1:21" x14ac:dyDescent="0.25">
      <c r="A1416">
        <v>270</v>
      </c>
      <c r="B1416">
        <v>2001</v>
      </c>
      <c r="C1416" s="2">
        <v>0</v>
      </c>
      <c r="D1416" s="6">
        <v>2.9948200000000001E-2</v>
      </c>
      <c r="E1416" s="6">
        <v>0.40622599999999998</v>
      </c>
      <c r="F1416" s="6">
        <v>3.7238399999999998E-2</v>
      </c>
      <c r="G1416" s="6">
        <v>0.28221089999999999</v>
      </c>
      <c r="H1416" s="6">
        <v>0.11389779999999999</v>
      </c>
      <c r="I1416">
        <f>$C$1416*LN($T$1416)+(1-$C$1416)*LN(1-$T$1416)</f>
        <v>-0.10114344843855998</v>
      </c>
      <c r="Q1416">
        <f>1/(1+EXP(-(0 + SUMPRODUCT($K$2:$O$2,$D$1416:$H$1416))))</f>
        <v>9.6196625596390473E-2</v>
      </c>
      <c r="S1416">
        <f>EXP(-(0 + SUMPRODUCT($K$2:$O$2,$D$1416:$H$1416)))</f>
        <v>9.3953750331708346</v>
      </c>
      <c r="T1416">
        <f>1/(1+$S$1416)</f>
        <v>9.6196625596390473E-2</v>
      </c>
      <c r="U1416">
        <f>IF(ISERROR($I$1416), 0, $I$1416)</f>
        <v>-0.10114344843855998</v>
      </c>
    </row>
    <row r="1417" spans="1:21" x14ac:dyDescent="0.25">
      <c r="A1417">
        <v>270</v>
      </c>
      <c r="B1417">
        <v>2002</v>
      </c>
      <c r="C1417" s="2">
        <v>0</v>
      </c>
      <c r="D1417" s="6">
        <v>0.1413094</v>
      </c>
      <c r="E1417" s="6">
        <v>0.4041671</v>
      </c>
      <c r="F1417" s="6">
        <v>5.7261300000000001E-2</v>
      </c>
      <c r="G1417" s="6">
        <v>0.3575141</v>
      </c>
      <c r="H1417" s="6">
        <v>0.18137639999999999</v>
      </c>
      <c r="I1417">
        <f>$C$1417*LN($T$1417)+(1-$C$1417)*LN(1-$T$1417)</f>
        <v>-5.1173637733176978E-2</v>
      </c>
      <c r="Q1417">
        <f>1/(1+EXP(-(0 + SUMPRODUCT($K$2:$O$2,$D$1417:$H$1417))))</f>
        <v>4.9886319377159288E-2</v>
      </c>
      <c r="S1417">
        <f>EXP(-(0 + SUMPRODUCT($K$2:$O$2,$D$1417:$H$1417)))</f>
        <v>19.045575871004331</v>
      </c>
      <c r="T1417">
        <f>1/(1+$S$1417)</f>
        <v>4.9886319377159288E-2</v>
      </c>
      <c r="U1417">
        <f>IF(ISERROR($I$1417), 0, $I$1417)</f>
        <v>-5.1173637733176978E-2</v>
      </c>
    </row>
    <row r="1418" spans="1:21" x14ac:dyDescent="0.25">
      <c r="A1418">
        <v>270</v>
      </c>
      <c r="B1418">
        <v>2003</v>
      </c>
      <c r="C1418" s="2">
        <v>0</v>
      </c>
      <c r="D1418" s="6">
        <v>0.1580278</v>
      </c>
      <c r="E1418" s="6">
        <v>0.46846179999999998</v>
      </c>
      <c r="F1418" s="6">
        <v>5.8611499999999997E-2</v>
      </c>
      <c r="G1418" s="6">
        <v>0.53517970000000004</v>
      </c>
      <c r="H1418" s="6">
        <v>0.19824839999999999</v>
      </c>
      <c r="I1418">
        <f>$C$1418*LN($T$1418)+(1-$C$1418)*LN(1-$T$1418)</f>
        <v>-2.2932962190281941E-2</v>
      </c>
      <c r="Q1418">
        <f>1/(1+EXP(-(0 + SUMPRODUCT($K$2:$O$2,$D$1418:$H$1418))))</f>
        <v>2.2672000494300095E-2</v>
      </c>
      <c r="S1418">
        <f>EXP(-(0 + SUMPRODUCT($K$2:$O$2,$D$1418:$H$1418)))</f>
        <v>43.107267916274402</v>
      </c>
      <c r="T1418">
        <f>1/(1+$S$1418)</f>
        <v>2.2672000494300095E-2</v>
      </c>
      <c r="U1418">
        <f>IF(ISERROR($I$1418), 0, $I$1418)</f>
        <v>-2.2932962190281941E-2</v>
      </c>
    </row>
    <row r="1419" spans="1:21" x14ac:dyDescent="0.25">
      <c r="A1419">
        <v>270</v>
      </c>
      <c r="B1419">
        <v>2004</v>
      </c>
      <c r="C1419" s="2">
        <v>0</v>
      </c>
      <c r="D1419" s="6">
        <v>0.1346743</v>
      </c>
      <c r="E1419" s="6">
        <v>0.481852</v>
      </c>
      <c r="F1419" s="6">
        <v>5.7518199999999998E-2</v>
      </c>
      <c r="G1419" s="6">
        <v>0.66684220000000005</v>
      </c>
      <c r="H1419" s="6">
        <v>0.21613289999999999</v>
      </c>
      <c r="I1419">
        <f>$C$1419*LN($T$1419)+(1-$C$1419)*LN(1-$T$1419)</f>
        <v>-1.3069008189549406E-2</v>
      </c>
      <c r="Q1419">
        <f>1/(1+EXP(-(0 + SUMPRODUCT($K$2:$O$2,$D$1419:$H$1419))))</f>
        <v>1.2983979518545559E-2</v>
      </c>
      <c r="S1419">
        <f>EXP(-(0 + SUMPRODUCT($K$2:$O$2,$D$1419:$H$1419)))</f>
        <v>76.017989636510009</v>
      </c>
      <c r="T1419">
        <f>1/(1+$S$1419)</f>
        <v>1.2983979518545559E-2</v>
      </c>
      <c r="U1419">
        <f>IF(ISERROR($I$1419), 0, $I$1419)</f>
        <v>-1.3069008189549406E-2</v>
      </c>
    </row>
    <row r="1420" spans="1:21" x14ac:dyDescent="0.25">
      <c r="A1420">
        <v>271</v>
      </c>
      <c r="B1420">
        <v>1995</v>
      </c>
      <c r="C1420" s="2">
        <v>0</v>
      </c>
      <c r="D1420" s="6">
        <v>4.8571099999999999E-2</v>
      </c>
      <c r="E1420" s="6">
        <v>0.62279609999999996</v>
      </c>
      <c r="F1420" s="6">
        <v>0.1070744</v>
      </c>
      <c r="G1420" s="6">
        <v>2.8998330000000001</v>
      </c>
      <c r="H1420" s="6">
        <v>0.43149530000000003</v>
      </c>
      <c r="I1420">
        <f>$C$1420*LN($T$1420)+(1-$C$1420)*LN(1-$T$1420)</f>
        <v>-4.608000058502582E-7</v>
      </c>
      <c r="Q1420">
        <f>1/(1+EXP(-(0 + SUMPRODUCT($K$2:$O$2,$D$1420:$H$1420))))</f>
        <v>4.6079989964790583E-7</v>
      </c>
      <c r="S1420">
        <f>EXP(-(0 + SUMPRODUCT($K$2:$O$2,$D$1420:$H$1420)))</f>
        <v>2170138.3614974599</v>
      </c>
      <c r="T1420">
        <f>1/(1+$S$1420)</f>
        <v>4.6079989964790583E-7</v>
      </c>
      <c r="U1420">
        <f>IF(ISERROR($I$1420), 0, $I$1420)</f>
        <v>-4.608000058502582E-7</v>
      </c>
    </row>
    <row r="1421" spans="1:21" x14ac:dyDescent="0.25">
      <c r="A1421">
        <v>271</v>
      </c>
      <c r="B1421">
        <v>1996</v>
      </c>
      <c r="C1421" s="2">
        <v>0</v>
      </c>
      <c r="D1421" s="6">
        <v>7.74648E-2</v>
      </c>
      <c r="E1421" s="6">
        <v>0.57034700000000005</v>
      </c>
      <c r="F1421" s="6">
        <v>9.1863200000000006E-2</v>
      </c>
      <c r="G1421" s="6">
        <v>3.3393679999999999</v>
      </c>
      <c r="H1421" s="6">
        <v>0.4130434</v>
      </c>
      <c r="I1421">
        <f>$C$1421*LN($T$1421)+(1-$C$1421)*LN(1-$T$1421)</f>
        <v>-1.0783942454283225E-7</v>
      </c>
      <c r="Q1421">
        <f>1/(1+EXP(-(0 + SUMPRODUCT($K$2:$O$2,$D$1421:$H$1421))))</f>
        <v>1.0783941869411597E-7</v>
      </c>
      <c r="S1421">
        <f>EXP(-(0 + SUMPRODUCT($K$2:$O$2,$D$1421:$H$1421)))</f>
        <v>9273046.0185162723</v>
      </c>
      <c r="T1421">
        <f>1/(1+$S$1421)</f>
        <v>1.0783941869411597E-7</v>
      </c>
      <c r="U1421">
        <f>IF(ISERROR($I$1421), 0, $I$1421)</f>
        <v>-1.0783942454283225E-7</v>
      </c>
    </row>
    <row r="1422" spans="1:21" x14ac:dyDescent="0.25">
      <c r="A1422">
        <v>271</v>
      </c>
      <c r="B1422">
        <v>1997</v>
      </c>
      <c r="C1422" s="2">
        <v>0</v>
      </c>
      <c r="D1422" s="6">
        <v>9.7972699999999996E-2</v>
      </c>
      <c r="E1422" s="6">
        <v>0.60581269999999998</v>
      </c>
      <c r="F1422" s="6">
        <v>0.1062097</v>
      </c>
      <c r="G1422" s="6">
        <v>3.6567729999999998</v>
      </c>
      <c r="H1422" s="6">
        <v>0.40799770000000002</v>
      </c>
      <c r="I1422">
        <f>$C$1422*LN($T$1422)+(1-$C$1422)*LN(1-$T$1422)</f>
        <v>-2.4297425256088691E-8</v>
      </c>
      <c r="Q1422">
        <f>1/(1+EXP(-(0 + SUMPRODUCT($K$2:$O$2,$D$1422:$H$1422))))</f>
        <v>2.4297424944022367E-8</v>
      </c>
      <c r="S1422">
        <f>EXP(-(0 + SUMPRODUCT($K$2:$O$2,$D$1422:$H$1422)))</f>
        <v>41156623.716563605</v>
      </c>
      <c r="T1422">
        <f>1/(1+$S$1422)</f>
        <v>2.4297424944022367E-8</v>
      </c>
      <c r="U1422">
        <f>IF(ISERROR($I$1422), 0, $I$1422)</f>
        <v>-2.4297425256088691E-8</v>
      </c>
    </row>
    <row r="1423" spans="1:21" x14ac:dyDescent="0.25">
      <c r="A1423">
        <v>271</v>
      </c>
      <c r="B1423">
        <v>1998</v>
      </c>
      <c r="C1423" s="2">
        <v>0</v>
      </c>
      <c r="D1423" s="6">
        <v>0.12902549999999999</v>
      </c>
      <c r="E1423" s="6">
        <v>0.65169999999999995</v>
      </c>
      <c r="F1423" s="6">
        <v>9.3235399999999996E-2</v>
      </c>
      <c r="G1423" s="6">
        <v>2.9982190000000002</v>
      </c>
      <c r="H1423" s="6">
        <v>0.39592509999999997</v>
      </c>
      <c r="I1423">
        <f>$C$1423*LN($T$1423)+(1-$C$1423)*LN(1-$T$1423)</f>
        <v>-4.0736881638740351E-7</v>
      </c>
      <c r="Q1423">
        <f>1/(1+EXP(-(0 + SUMPRODUCT($K$2:$O$2,$D$1423:$H$1423))))</f>
        <v>4.0736873339895123E-7</v>
      </c>
      <c r="S1423">
        <f>EXP(-(0 + SUMPRODUCT($K$2:$O$2,$D$1423:$H$1423)))</f>
        <v>2454777.4795762985</v>
      </c>
      <c r="T1423">
        <f>1/(1+$S$1423)</f>
        <v>4.0736873339895123E-7</v>
      </c>
      <c r="U1423">
        <f>IF(ISERROR($I$1423), 0, $I$1423)</f>
        <v>-4.0736881638740351E-7</v>
      </c>
    </row>
    <row r="1424" spans="1:21" x14ac:dyDescent="0.25">
      <c r="A1424">
        <v>271</v>
      </c>
      <c r="B1424">
        <v>1999</v>
      </c>
      <c r="C1424" s="2">
        <v>0</v>
      </c>
      <c r="D1424" s="6">
        <v>0.19774659999999999</v>
      </c>
      <c r="E1424" s="6">
        <v>0.77592329999999998</v>
      </c>
      <c r="F1424" s="6">
        <v>8.2027699999999995E-2</v>
      </c>
      <c r="G1424" s="6">
        <v>2.317475</v>
      </c>
      <c r="H1424" s="6">
        <v>0.37247730000000001</v>
      </c>
      <c r="I1424">
        <f>$C$1424*LN($T$1424)+(1-$C$1424)*LN(1-$T$1424)</f>
        <v>-7.0555853249272321E-6</v>
      </c>
      <c r="Q1424">
        <f>1/(1+EXP(-(0 + SUMPRODUCT($K$2:$O$2,$D$1424:$H$1424))))</f>
        <v>7.0555604343534898E-6</v>
      </c>
      <c r="S1424">
        <f>EXP(-(0 + SUMPRODUCT($K$2:$O$2,$D$1424:$H$1424)))</f>
        <v>141731.18545914578</v>
      </c>
      <c r="T1424">
        <f>1/(1+$S$1424)</f>
        <v>7.0555604343534898E-6</v>
      </c>
      <c r="U1424">
        <f>IF(ISERROR($I$1424), 0, $I$1424)</f>
        <v>-7.0555853249272321E-6</v>
      </c>
    </row>
    <row r="1425" spans="1:21" x14ac:dyDescent="0.25">
      <c r="A1425">
        <v>271</v>
      </c>
      <c r="B1425">
        <v>2000</v>
      </c>
      <c r="C1425" s="2">
        <v>0</v>
      </c>
      <c r="D1425" s="6">
        <v>0.17631450000000001</v>
      </c>
      <c r="E1425" s="6">
        <v>0.79117539999999997</v>
      </c>
      <c r="F1425" s="6">
        <v>8.0651E-2</v>
      </c>
      <c r="G1425" s="6">
        <v>3.0516770000000002</v>
      </c>
      <c r="H1425" s="6">
        <v>0.38081229999999999</v>
      </c>
      <c r="I1425">
        <f>$C$1425*LN($T$1425)+(1-$C$1425)*LN(1-$T$1425)</f>
        <v>-3.6669937781751579E-7</v>
      </c>
      <c r="Q1425">
        <f>1/(1+EXP(-(0 + SUMPRODUCT($K$2:$O$2,$D$1425:$H$1425))))</f>
        <v>3.6669931052943181E-7</v>
      </c>
      <c r="S1425">
        <f>EXP(-(0 + SUMPRODUCT($K$2:$O$2,$D$1425:$H$1425)))</f>
        <v>2727028.9432966579</v>
      </c>
      <c r="T1425">
        <f>1/(1+$S$1425)</f>
        <v>3.6669931052943181E-7</v>
      </c>
      <c r="U1425">
        <f>IF(ISERROR($I$1425), 0, $I$1425)</f>
        <v>-3.6669937781751579E-7</v>
      </c>
    </row>
    <row r="1426" spans="1:21" x14ac:dyDescent="0.25">
      <c r="A1426">
        <v>271</v>
      </c>
      <c r="B1426">
        <v>2001</v>
      </c>
      <c r="C1426" s="2">
        <v>0</v>
      </c>
      <c r="D1426" s="6">
        <v>0.2014493</v>
      </c>
      <c r="E1426" s="6">
        <v>0.8477015</v>
      </c>
      <c r="F1426" s="6">
        <v>0.1028709</v>
      </c>
      <c r="G1426" s="6">
        <v>3.4171909999999999</v>
      </c>
      <c r="H1426" s="6">
        <v>0.39288099999999998</v>
      </c>
      <c r="I1426">
        <f>$C$1426*LN($T$1426)+(1-$C$1426)*LN(1-$T$1426)</f>
        <v>-5.7702814970112199E-8</v>
      </c>
      <c r="Q1426">
        <f>1/(1+EXP(-(0 + SUMPRODUCT($K$2:$O$2,$D$1426:$H$1426))))</f>
        <v>5.7702813320726233E-8</v>
      </c>
      <c r="S1426">
        <f>EXP(-(0 + SUMPRODUCT($K$2:$O$2,$D$1426:$H$1426)))</f>
        <v>17330176.550299972</v>
      </c>
      <c r="T1426">
        <f>1/(1+$S$1426)</f>
        <v>5.7702813320726233E-8</v>
      </c>
      <c r="U1426">
        <f>IF(ISERROR($I$1426), 0, $I$1426)</f>
        <v>-5.7702814970112199E-8</v>
      </c>
    </row>
    <row r="1427" spans="1:21" x14ac:dyDescent="0.25">
      <c r="A1427">
        <v>271</v>
      </c>
      <c r="B1427">
        <v>2002</v>
      </c>
      <c r="C1427" s="2">
        <v>0</v>
      </c>
      <c r="D1427" s="6">
        <v>0.24065349999999999</v>
      </c>
      <c r="E1427" s="6">
        <v>0.90312709999999996</v>
      </c>
      <c r="F1427" s="6">
        <v>0.106709</v>
      </c>
      <c r="G1427" s="6">
        <v>3.4022579999999998</v>
      </c>
      <c r="H1427" s="6">
        <v>0.35419099999999998</v>
      </c>
      <c r="I1427">
        <f>$C$1427*LN($T$1427)+(1-$C$1427)*LN(1-$T$1427)</f>
        <v>-6.0812098318631362E-8</v>
      </c>
      <c r="Q1427">
        <f>1/(1+EXP(-(0 + SUMPRODUCT($K$2:$O$2,$D$1427:$H$1427))))</f>
        <v>6.0812096429748988E-8</v>
      </c>
      <c r="S1427">
        <f>EXP(-(0 + SUMPRODUCT($K$2:$O$2,$D$1427:$H$1427)))</f>
        <v>16444095.795038376</v>
      </c>
      <c r="T1427">
        <f>1/(1+$S$1427)</f>
        <v>6.0812096429748988E-8</v>
      </c>
      <c r="U1427">
        <f>IF(ISERROR($I$1427), 0, $I$1427)</f>
        <v>-6.0812098318631362E-8</v>
      </c>
    </row>
    <row r="1428" spans="1:21" x14ac:dyDescent="0.25">
      <c r="A1428">
        <v>271</v>
      </c>
      <c r="B1428">
        <v>2003</v>
      </c>
      <c r="C1428" s="2">
        <v>0</v>
      </c>
      <c r="D1428" s="6">
        <v>0.17046729999999999</v>
      </c>
      <c r="E1428" s="6">
        <v>0.9413686</v>
      </c>
      <c r="F1428" s="6">
        <v>9.9513599999999994E-2</v>
      </c>
      <c r="G1428" s="6">
        <v>3.3649330000000002</v>
      </c>
      <c r="H1428" s="6">
        <v>0.3557034</v>
      </c>
      <c r="I1428">
        <f>$C$1428*LN($T$1428)+(1-$C$1428)*LN(1-$T$1428)</f>
        <v>-7.4333843623178917E-8</v>
      </c>
      <c r="Q1428">
        <f>1/(1+EXP(-(0 + SUMPRODUCT($K$2:$O$2,$D$1428:$H$1428))))</f>
        <v>7.4333840821446859E-8</v>
      </c>
      <c r="S1428">
        <f>EXP(-(0 + SUMPRODUCT($K$2:$O$2,$D$1428:$H$1428)))</f>
        <v>13452821.953169389</v>
      </c>
      <c r="T1428">
        <f>1/(1+$S$1428)</f>
        <v>7.4333840821446859E-8</v>
      </c>
      <c r="U1428">
        <f>IF(ISERROR($I$1428), 0, $I$1428)</f>
        <v>-7.4333843623178917E-8</v>
      </c>
    </row>
    <row r="1429" spans="1:21" x14ac:dyDescent="0.25">
      <c r="A1429">
        <v>271</v>
      </c>
      <c r="B1429">
        <v>2004</v>
      </c>
      <c r="C1429" s="2">
        <v>0</v>
      </c>
      <c r="D1429" s="6">
        <v>3.6675000000000002E-3</v>
      </c>
      <c r="E1429" s="6">
        <v>0.93353249999999999</v>
      </c>
      <c r="F1429" s="6">
        <v>0.111499</v>
      </c>
      <c r="G1429" s="6">
        <v>3.8405840000000002</v>
      </c>
      <c r="H1429" s="6">
        <v>0.3735561</v>
      </c>
      <c r="I1429">
        <f>$C$1429*LN($T$1429)+(1-$C$1429)*LN(1-$T$1429)</f>
        <v>-8.6660018425964136E-9</v>
      </c>
      <c r="Q1429">
        <f>1/(1+EXP(-(0 + SUMPRODUCT($K$2:$O$2,$D$1429:$H$1429))))</f>
        <v>8.6660017657689669E-9</v>
      </c>
      <c r="S1429">
        <f>EXP(-(0 + SUMPRODUCT($K$2:$O$2,$D$1429:$H$1429)))</f>
        <v>115393467.29469128</v>
      </c>
      <c r="T1429">
        <f>1/(1+$S$1429)</f>
        <v>8.6660017657689669E-9</v>
      </c>
      <c r="U1429">
        <f>IF(ISERROR($I$1429), 0, $I$1429)</f>
        <v>-8.6660018425964136E-9</v>
      </c>
    </row>
    <row r="1430" spans="1:21" x14ac:dyDescent="0.25">
      <c r="A1430">
        <v>272</v>
      </c>
      <c r="B1430">
        <v>1996</v>
      </c>
      <c r="C1430" s="2">
        <v>0</v>
      </c>
      <c r="D1430" s="6">
        <v>0.3059171</v>
      </c>
      <c r="E1430" s="6">
        <v>0.48186760000000001</v>
      </c>
      <c r="F1430" s="6">
        <v>6.7819299999999999E-2</v>
      </c>
      <c r="G1430" s="6">
        <v>3.1813039999999999</v>
      </c>
      <c r="H1430" s="6">
        <v>0.40705809999999998</v>
      </c>
      <c r="I1430">
        <f>$C$1430*LN($T$1430)+(1-$C$1430)*LN(1-$T$1430)</f>
        <v>-3.2998809367318983E-7</v>
      </c>
      <c r="Q1430">
        <f>1/(1+EXP(-(0 + SUMPRODUCT($K$2:$O$2,$D$1430:$H$1430))))</f>
        <v>3.2998803924383113E-7</v>
      </c>
      <c r="S1430">
        <f>EXP(-(0 + SUMPRODUCT($K$2:$O$2,$D$1430:$H$1430)))</f>
        <v>3030411.8667557281</v>
      </c>
      <c r="T1430">
        <f>1/(1+$S$1430)</f>
        <v>3.2998803924383113E-7</v>
      </c>
      <c r="U1430">
        <f>IF(ISERROR($I$1430), 0, $I$1430)</f>
        <v>-3.2998809367318983E-7</v>
      </c>
    </row>
    <row r="1431" spans="1:21" x14ac:dyDescent="0.25">
      <c r="A1431">
        <v>272</v>
      </c>
      <c r="B1431">
        <v>1997</v>
      </c>
      <c r="C1431" s="2">
        <v>0</v>
      </c>
      <c r="D1431" s="6">
        <v>0.34109859999999997</v>
      </c>
      <c r="E1431" s="6">
        <v>0.50165800000000005</v>
      </c>
      <c r="F1431" s="6">
        <v>6.4013299999999995E-2</v>
      </c>
      <c r="G1431" s="6">
        <v>4.1432869999999999</v>
      </c>
      <c r="H1431" s="6">
        <v>0.39516469999999998</v>
      </c>
      <c r="I1431">
        <f>$C$1431*LN($T$1431)+(1-$C$1431)*LN(1-$T$1431)</f>
        <v>-7.524813578353052E-9</v>
      </c>
      <c r="Q1431">
        <f>1/(1+EXP(-(0 + SUMPRODUCT($K$2:$O$2,$D$1431:$H$1431))))</f>
        <v>7.524813591969277E-9</v>
      </c>
      <c r="S1431">
        <f>EXP(-(0 + SUMPRODUCT($K$2:$O$2,$D$1431:$H$1431)))</f>
        <v>132893656.46777199</v>
      </c>
      <c r="T1431">
        <f>1/(1+$S$1431)</f>
        <v>7.524813591969277E-9</v>
      </c>
      <c r="U1431">
        <f>IF(ISERROR($I$1431), 0, $I$1431)</f>
        <v>-7.524813578353052E-9</v>
      </c>
    </row>
    <row r="1432" spans="1:21" x14ac:dyDescent="0.25">
      <c r="A1432">
        <v>272</v>
      </c>
      <c r="B1432">
        <v>1998</v>
      </c>
      <c r="C1432" s="2">
        <v>0</v>
      </c>
      <c r="D1432" s="6">
        <v>0.2790937</v>
      </c>
      <c r="E1432" s="6">
        <v>0.52994450000000004</v>
      </c>
      <c r="F1432" s="6">
        <v>5.2148E-2</v>
      </c>
      <c r="G1432" s="6">
        <v>3.7537630000000002</v>
      </c>
      <c r="H1432" s="6">
        <v>0.33856570000000002</v>
      </c>
      <c r="I1432">
        <f>$C$1432*LN($T$1432)+(1-$C$1432)*LN(1-$T$1432)</f>
        <v>-4.6206124661464443E-8</v>
      </c>
      <c r="Q1432">
        <f>1/(1+EXP(-(0 + SUMPRODUCT($K$2:$O$2,$D$1432:$H$1432))))</f>
        <v>4.620612353984549E-8</v>
      </c>
      <c r="S1432">
        <f>EXP(-(0 + SUMPRODUCT($K$2:$O$2,$D$1432:$H$1432)))</f>
        <v>21642152.10418018</v>
      </c>
      <c r="T1432">
        <f>1/(1+$S$1432)</f>
        <v>4.620612353984549E-8</v>
      </c>
      <c r="U1432">
        <f>IF(ISERROR($I$1432), 0, $I$1432)</f>
        <v>-4.6206124661464443E-8</v>
      </c>
    </row>
    <row r="1433" spans="1:21" x14ac:dyDescent="0.25">
      <c r="A1433">
        <v>272</v>
      </c>
      <c r="B1433">
        <v>1999</v>
      </c>
      <c r="C1433" s="2">
        <v>0</v>
      </c>
      <c r="D1433" s="6">
        <v>0.24068690000000001</v>
      </c>
      <c r="E1433" s="6">
        <v>0.54233629999999999</v>
      </c>
      <c r="F1433" s="6">
        <v>5.0318300000000003E-2</v>
      </c>
      <c r="G1433" s="6">
        <v>4.4764989999999996</v>
      </c>
      <c r="H1433" s="6">
        <v>0.35907299999999998</v>
      </c>
      <c r="I1433">
        <f>$C$1433*LN($T$1433)+(1-$C$1433)*LN(1-$T$1433)</f>
        <v>-2.46041565202395E-9</v>
      </c>
      <c r="Q1433">
        <f>1/(1+EXP(-(0 + SUMPRODUCT($K$2:$O$2,$D$1433:$H$1433))))</f>
        <v>2.4604156435481371E-9</v>
      </c>
      <c r="S1433">
        <f>EXP(-(0 + SUMPRODUCT($K$2:$O$2,$D$1433:$H$1433)))</f>
        <v>406435392.39471579</v>
      </c>
      <c r="T1433">
        <f>1/(1+$S$1433)</f>
        <v>2.4604156435481371E-9</v>
      </c>
      <c r="U1433">
        <f>IF(ISERROR($I$1433), 0, $I$1433)</f>
        <v>-2.46041565202395E-9</v>
      </c>
    </row>
    <row r="1434" spans="1:21" x14ac:dyDescent="0.25">
      <c r="A1434">
        <v>272</v>
      </c>
      <c r="B1434">
        <v>2000</v>
      </c>
      <c r="C1434" s="2">
        <v>0</v>
      </c>
      <c r="D1434" s="6">
        <v>0.28041129999999997</v>
      </c>
      <c r="E1434" s="6">
        <v>0.45368799999999998</v>
      </c>
      <c r="F1434" s="6">
        <v>6.5382899999999994E-2</v>
      </c>
      <c r="G1434" s="6">
        <v>4.6774380000000004</v>
      </c>
      <c r="H1434" s="6">
        <v>0.41550619999999999</v>
      </c>
      <c r="I1434">
        <f>$C$1434*LN($T$1434)+(1-$C$1434)*LN(1-$T$1434)</f>
        <v>-8.5212015258019388E-10</v>
      </c>
      <c r="Q1434">
        <f>1/(1+EXP(-(0 + SUMPRODUCT($K$2:$O$2,$D$1434:$H$1434))))</f>
        <v>8.5212018583064169E-10</v>
      </c>
      <c r="S1434">
        <f>EXP(-(0 + SUMPRODUCT($K$2:$O$2,$D$1434:$H$1434)))</f>
        <v>1173543375.4254816</v>
      </c>
      <c r="T1434">
        <f>1/(1+$S$1434)</f>
        <v>8.5212018583064169E-10</v>
      </c>
      <c r="U1434">
        <f>IF(ISERROR($I$1434), 0, $I$1434)</f>
        <v>-8.5212015258019388E-10</v>
      </c>
    </row>
    <row r="1435" spans="1:21" x14ac:dyDescent="0.25">
      <c r="A1435">
        <v>272</v>
      </c>
      <c r="B1435">
        <v>2001</v>
      </c>
      <c r="C1435" s="2">
        <v>0</v>
      </c>
      <c r="D1435" s="6">
        <v>0.26931480000000002</v>
      </c>
      <c r="E1435" s="6">
        <v>0.4589877</v>
      </c>
      <c r="F1435" s="6">
        <v>3.2943699999999999E-2</v>
      </c>
      <c r="G1435" s="6">
        <v>1.773164</v>
      </c>
      <c r="H1435" s="6">
        <v>0.35703439999999997</v>
      </c>
      <c r="I1435">
        <f>$C$1435*LN($T$1435)+(1-$C$1435)*LN(1-$T$1435)</f>
        <v>-1.7240572064525583E-4</v>
      </c>
      <c r="Q1435">
        <f>1/(1+EXP(-(0 + SUMPRODUCT($K$2:$O$2,$D$1435:$H$1435))))</f>
        <v>1.7239085963304985E-4</v>
      </c>
      <c r="S1435">
        <f>EXP(-(0 + SUMPRODUCT($K$2:$O$2,$D$1435:$H$1435)))</f>
        <v>5799.771584575853</v>
      </c>
      <c r="T1435">
        <f>1/(1+$S$1435)</f>
        <v>1.7239085963304985E-4</v>
      </c>
      <c r="U1435">
        <f>IF(ISERROR($I$1435), 0, $I$1435)</f>
        <v>-1.7240572064525583E-4</v>
      </c>
    </row>
    <row r="1436" spans="1:21" x14ac:dyDescent="0.25">
      <c r="A1436">
        <v>272</v>
      </c>
      <c r="B1436">
        <v>2002</v>
      </c>
      <c r="C1436" s="2">
        <v>0</v>
      </c>
      <c r="D1436" s="6">
        <v>0.19966619999999999</v>
      </c>
      <c r="E1436" s="6">
        <v>0.19068060000000001</v>
      </c>
      <c r="F1436" s="6">
        <v>3.7967599999999997E-2</v>
      </c>
      <c r="G1436" s="6">
        <v>1.417921</v>
      </c>
      <c r="H1436" s="6">
        <v>0.28828740000000003</v>
      </c>
      <c r="I1436">
        <f>$C$1436*LN($T$1436)+(1-$C$1436)*LN(1-$T$1436)</f>
        <v>-9.4885350902013728E-4</v>
      </c>
      <c r="Q1436">
        <f>1/(1+EXP(-(0 + SUMPRODUCT($K$2:$O$2,$D$1436:$H$1436))))</f>
        <v>9.4840348987472835E-4</v>
      </c>
      <c r="S1436">
        <f>EXP(-(0 + SUMPRODUCT($K$2:$O$2,$D$1436:$H$1436)))</f>
        <v>1053.4035430870113</v>
      </c>
      <c r="T1436">
        <f>1/(1+$S$1436)</f>
        <v>9.4840348987472835E-4</v>
      </c>
      <c r="U1436">
        <f>IF(ISERROR($I$1436), 0, $I$1436)</f>
        <v>-9.4885350902013728E-4</v>
      </c>
    </row>
    <row r="1437" spans="1:21" x14ac:dyDescent="0.25">
      <c r="A1437">
        <v>272</v>
      </c>
      <c r="B1437">
        <v>2003</v>
      </c>
      <c r="C1437" s="2">
        <v>0</v>
      </c>
      <c r="D1437" s="6">
        <v>0.21620710000000001</v>
      </c>
      <c r="E1437" s="6">
        <v>0.2141557</v>
      </c>
      <c r="F1437" s="6">
        <v>4.3656100000000003E-2</v>
      </c>
      <c r="G1437" s="6">
        <v>1.8749499999999999</v>
      </c>
      <c r="H1437" s="6">
        <v>0.31015409999999999</v>
      </c>
      <c r="I1437">
        <f>$C$1437*LN($T$1437)+(1-$C$1437)*LN(1-$T$1437)</f>
        <v>-1.3170565328456734E-4</v>
      </c>
      <c r="Q1437">
        <f>1/(1+EXP(-(0 + SUMPRODUCT($K$2:$O$2,$D$1437:$H$1437))))</f>
        <v>1.3169698047573429E-4</v>
      </c>
      <c r="S1437">
        <f>EXP(-(0 + SUMPRODUCT($K$2:$O$2,$D$1437:$H$1437)))</f>
        <v>7592.188517972545</v>
      </c>
      <c r="T1437">
        <f>1/(1+$S$1437)</f>
        <v>1.3169698047573429E-4</v>
      </c>
      <c r="U1437">
        <f>IF(ISERROR($I$1437), 0, $I$1437)</f>
        <v>-1.3170565328456734E-4</v>
      </c>
    </row>
    <row r="1438" spans="1:21" x14ac:dyDescent="0.25">
      <c r="A1438">
        <v>272</v>
      </c>
      <c r="B1438">
        <v>2004</v>
      </c>
      <c r="C1438" s="2">
        <v>0</v>
      </c>
      <c r="D1438" s="6">
        <v>0.2173117</v>
      </c>
      <c r="E1438" s="6">
        <v>0.22902610000000001</v>
      </c>
      <c r="F1438" s="6">
        <v>5.28847E-2</v>
      </c>
      <c r="G1438" s="6">
        <v>1.484675</v>
      </c>
      <c r="H1438" s="6">
        <v>0.30883369999999999</v>
      </c>
      <c r="I1438">
        <f>$C$1438*LN($T$1438)+(1-$C$1438)*LN(1-$T$1438)</f>
        <v>-5.4582890957478641E-4</v>
      </c>
      <c r="Q1438">
        <f>1/(1+EXP(-(0 + SUMPRODUCT($K$2:$O$2,$D$1438:$H$1438))))</f>
        <v>5.4567997207488552E-4</v>
      </c>
      <c r="S1438">
        <f>EXP(-(0 + SUMPRODUCT($K$2:$O$2,$D$1438:$H$1438)))</f>
        <v>1831.5759624228367</v>
      </c>
      <c r="T1438">
        <f>1/(1+$S$1438)</f>
        <v>5.4567997207488552E-4</v>
      </c>
      <c r="U1438">
        <f>IF(ISERROR($I$1438), 0, $I$1438)</f>
        <v>-5.4582890957478641E-4</v>
      </c>
    </row>
    <row r="1439" spans="1:21" x14ac:dyDescent="0.25">
      <c r="A1439">
        <v>273</v>
      </c>
      <c r="B1439">
        <v>1995</v>
      </c>
      <c r="C1439" s="2">
        <v>0</v>
      </c>
      <c r="D1439" s="6">
        <v>0.3096544</v>
      </c>
      <c r="E1439" s="6">
        <v>-0.234043</v>
      </c>
      <c r="F1439" s="6">
        <v>5.5721899999999998E-2</v>
      </c>
      <c r="G1439" s="6">
        <v>1.140301</v>
      </c>
      <c r="H1439" s="6">
        <v>0.42513600000000001</v>
      </c>
      <c r="I1439">
        <f>$C$1439*LN($T$1439)+(1-$C$1439)*LN(1-$T$1439)</f>
        <v>-2.422884024533228E-3</v>
      </c>
      <c r="Q1439">
        <f>1/(1+EXP(-(0 + SUMPRODUCT($K$2:$O$2,$D$1439:$H$1439))))</f>
        <v>2.4199512101362179E-3</v>
      </c>
      <c r="S1439">
        <f>EXP(-(0 + SUMPRODUCT($K$2:$O$2,$D$1439:$H$1439)))</f>
        <v>412.23147169719607</v>
      </c>
      <c r="T1439">
        <f>1/(1+$S$1439)</f>
        <v>2.4199512101362179E-3</v>
      </c>
      <c r="U1439">
        <f>IF(ISERROR($I$1439), 0, $I$1439)</f>
        <v>-2.422884024533228E-3</v>
      </c>
    </row>
    <row r="1440" spans="1:21" x14ac:dyDescent="0.25">
      <c r="A1440">
        <v>273</v>
      </c>
      <c r="B1440">
        <v>1996</v>
      </c>
      <c r="C1440" s="2">
        <v>0</v>
      </c>
      <c r="D1440" s="6">
        <v>0.2084627</v>
      </c>
      <c r="E1440" s="6">
        <v>-9.0012499999999995E-2</v>
      </c>
      <c r="F1440" s="6">
        <v>4.5408700000000003E-2</v>
      </c>
      <c r="G1440" s="6">
        <v>1.1716740000000001</v>
      </c>
      <c r="H1440" s="6">
        <v>0.32685009999999998</v>
      </c>
      <c r="I1440">
        <f>$C$1440*LN($T$1440)+(1-$C$1440)*LN(1-$T$1440)</f>
        <v>-2.6565704801424267E-3</v>
      </c>
      <c r="Q1440">
        <f>1/(1+EXP(-(0 + SUMPRODUCT($K$2:$O$2,$D$1440:$H$1440))))</f>
        <v>2.6530449194422392E-3</v>
      </c>
      <c r="S1440">
        <f>EXP(-(0 + SUMPRODUCT($K$2:$O$2,$D$1440:$H$1440)))</f>
        <v>375.9253934118214</v>
      </c>
      <c r="T1440">
        <f>1/(1+$S$1440)</f>
        <v>2.6530449194422392E-3</v>
      </c>
      <c r="U1440">
        <f>IF(ISERROR($I$1440), 0, $I$1440)</f>
        <v>-2.6565704801424267E-3</v>
      </c>
    </row>
    <row r="1441" spans="1:21" x14ac:dyDescent="0.25">
      <c r="A1441">
        <v>273</v>
      </c>
      <c r="B1441">
        <v>1997</v>
      </c>
      <c r="C1441" s="2">
        <v>0</v>
      </c>
      <c r="D1441" s="6">
        <v>0.28330820000000001</v>
      </c>
      <c r="E1441" s="6">
        <v>2.0287999999999999E-3</v>
      </c>
      <c r="F1441" s="6">
        <v>6.7850400000000005E-2</v>
      </c>
      <c r="G1441" s="6">
        <v>1.6740919999999999</v>
      </c>
      <c r="H1441" s="6">
        <v>0.34326630000000002</v>
      </c>
      <c r="I1441">
        <f>$C$1441*LN($T$1441)+(1-$C$1441)*LN(1-$T$1441)</f>
        <v>-2.346956087580628E-4</v>
      </c>
      <c r="Q1441">
        <f>1/(1+EXP(-(0 + SUMPRODUCT($K$2:$O$2,$D$1441:$H$1441))))</f>
        <v>2.34668069898091E-4</v>
      </c>
      <c r="S1441">
        <f>EXP(-(0 + SUMPRODUCT($K$2:$O$2,$D$1441:$H$1441)))</f>
        <v>4260.3381549278038</v>
      </c>
      <c r="T1441">
        <f>1/(1+$S$1441)</f>
        <v>2.34668069898091E-4</v>
      </c>
      <c r="U1441">
        <f>IF(ISERROR($I$1441), 0, $I$1441)</f>
        <v>-2.346956087580628E-4</v>
      </c>
    </row>
    <row r="1442" spans="1:21" x14ac:dyDescent="0.25">
      <c r="A1442">
        <v>273</v>
      </c>
      <c r="B1442">
        <v>1998</v>
      </c>
      <c r="C1442" s="2">
        <v>0</v>
      </c>
      <c r="D1442" s="6">
        <v>0.1969977</v>
      </c>
      <c r="E1442" s="6">
        <v>4.5185599999999999E-2</v>
      </c>
      <c r="F1442" s="6">
        <v>5.3298400000000003E-2</v>
      </c>
      <c r="G1442" s="6">
        <v>0.31005470000000002</v>
      </c>
      <c r="H1442" s="6">
        <v>0.25319130000000001</v>
      </c>
      <c r="I1442">
        <f>$C$1442*LN($T$1442)+(1-$C$1442)*LN(1-$T$1442)</f>
        <v>-7.5499120686652585E-2</v>
      </c>
      <c r="Q1442">
        <f>1/(1+EXP(-(0 + SUMPRODUCT($K$2:$O$2,$D$1442:$H$1442))))</f>
        <v>7.2719454096198829E-2</v>
      </c>
      <c r="S1442">
        <f>EXP(-(0 + SUMPRODUCT($K$2:$O$2,$D$1442:$H$1442)))</f>
        <v>12.751478368871194</v>
      </c>
      <c r="T1442">
        <f>1/(1+$S$1442)</f>
        <v>7.2719454096198829E-2</v>
      </c>
      <c r="U1442">
        <f>IF(ISERROR($I$1442), 0, $I$1442)</f>
        <v>-7.5499120686652585E-2</v>
      </c>
    </row>
    <row r="1443" spans="1:21" x14ac:dyDescent="0.25">
      <c r="A1443">
        <v>273</v>
      </c>
      <c r="B1443">
        <v>1999</v>
      </c>
      <c r="C1443" s="2">
        <v>0</v>
      </c>
      <c r="D1443" s="6">
        <v>0.1062864</v>
      </c>
      <c r="E1443" s="6">
        <v>4.9900600000000003E-2</v>
      </c>
      <c r="F1443" s="6">
        <v>2.9797199999999999E-2</v>
      </c>
      <c r="G1443" s="6">
        <v>0.23540720000000001</v>
      </c>
      <c r="H1443" s="6">
        <v>0.23966879999999999</v>
      </c>
      <c r="I1443">
        <f>$C$1443*LN($T$1443)+(1-$C$1443)*LN(1-$T$1443)</f>
        <v>-0.13855874374786198</v>
      </c>
      <c r="Q1443">
        <f>1/(1+EXP(-(0 + SUMPRODUCT($K$2:$O$2,$D$1443:$H$1443))))</f>
        <v>0.12938789325116387</v>
      </c>
      <c r="S1443">
        <f>EXP(-(0 + SUMPRODUCT($K$2:$O$2,$D$1443:$H$1443)))</f>
        <v>6.728698372565896</v>
      </c>
      <c r="T1443">
        <f>1/(1+$S$1443)</f>
        <v>0.12938789325116387</v>
      </c>
      <c r="U1443">
        <f>IF(ISERROR($I$1443), 0, $I$1443)</f>
        <v>-0.13855874374786198</v>
      </c>
    </row>
    <row r="1444" spans="1:21" x14ac:dyDescent="0.25">
      <c r="A1444">
        <v>273</v>
      </c>
      <c r="B1444">
        <v>2000</v>
      </c>
      <c r="C1444" s="2">
        <v>0</v>
      </c>
      <c r="D1444" s="6">
        <v>0.14881720000000001</v>
      </c>
      <c r="E1444" s="6">
        <v>7.8081700000000004E-2</v>
      </c>
      <c r="F1444" s="6">
        <v>4.7823499999999998E-2</v>
      </c>
      <c r="G1444" s="6">
        <v>0.39657880000000001</v>
      </c>
      <c r="H1444" s="6">
        <v>0.23525109999999999</v>
      </c>
      <c r="I1444">
        <f>$C$1444*LN($T$1444)+(1-$C$1444)*LN(1-$T$1444)</f>
        <v>-5.8257910480280124E-2</v>
      </c>
      <c r="Q1444">
        <f>1/(1+EXP(-(0 + SUMPRODUCT($K$2:$O$2,$D$1444:$H$1444))))</f>
        <v>5.6593398392292535E-2</v>
      </c>
      <c r="S1444">
        <f>EXP(-(0 + SUMPRODUCT($K$2:$O$2,$D$1444:$H$1444)))</f>
        <v>16.669905473218414</v>
      </c>
      <c r="T1444">
        <f>1/(1+$S$1444)</f>
        <v>5.6593398392292535E-2</v>
      </c>
      <c r="U1444">
        <f>IF(ISERROR($I$1444), 0, $I$1444)</f>
        <v>-5.8257910480280124E-2</v>
      </c>
    </row>
    <row r="1445" spans="1:21" x14ac:dyDescent="0.25">
      <c r="A1445">
        <v>273</v>
      </c>
      <c r="B1445">
        <v>2001</v>
      </c>
      <c r="C1445" s="2">
        <v>0</v>
      </c>
      <c r="D1445" s="6">
        <v>0.14729320000000001</v>
      </c>
      <c r="E1445" s="6">
        <v>-0.49496780000000001</v>
      </c>
      <c r="F1445" s="6">
        <v>3.3684199999999997E-2</v>
      </c>
      <c r="G1445" s="6">
        <v>0.16464670000000001</v>
      </c>
      <c r="H1445" s="6">
        <v>0.33085510000000001</v>
      </c>
      <c r="I1445">
        <f>$C$1445*LN($T$1445)+(1-$C$1445)*LN(1-$T$1445)</f>
        <v>-0.21726309822450526</v>
      </c>
      <c r="Q1445">
        <f>1/(1+EXP(-(0 + SUMPRODUCT($K$2:$O$2,$D$1445:$H$1445))))</f>
        <v>0.19528177848431863</v>
      </c>
      <c r="S1445">
        <f>EXP(-(0 + SUMPRODUCT($K$2:$O$2,$D$1445:$H$1445)))</f>
        <v>4.1208054727968451</v>
      </c>
      <c r="T1445">
        <f>1/(1+$S$1445)</f>
        <v>0.19528177848431863</v>
      </c>
      <c r="U1445">
        <f>IF(ISERROR($I$1445), 0, $I$1445)</f>
        <v>-0.21726309822450526</v>
      </c>
    </row>
    <row r="1446" spans="1:21" x14ac:dyDescent="0.25">
      <c r="A1446">
        <v>273</v>
      </c>
      <c r="B1446">
        <v>2002</v>
      </c>
      <c r="C1446" s="2">
        <v>0</v>
      </c>
      <c r="D1446" s="6">
        <v>-0.71983410000000003</v>
      </c>
      <c r="E1446" s="6">
        <v>-0.53443779999999996</v>
      </c>
      <c r="F1446" s="6">
        <v>4.5596200000000003E-2</v>
      </c>
      <c r="G1446" s="6">
        <v>0.17510890000000001</v>
      </c>
      <c r="H1446" s="6">
        <v>0.32652490000000001</v>
      </c>
      <c r="I1446">
        <f>$C$1446*LN($T$1446)+(1-$C$1446)*LN(1-$T$1446)</f>
        <v>-0.15378839792609494</v>
      </c>
      <c r="Q1446">
        <f>1/(1+EXP(-(0 + SUMPRODUCT($K$2:$O$2,$D$1446:$H$1446))))</f>
        <v>0.14254655925727697</v>
      </c>
      <c r="S1446">
        <f>EXP(-(0 + SUMPRODUCT($K$2:$O$2,$D$1446:$H$1446)))</f>
        <v>6.0152517550082516</v>
      </c>
      <c r="T1446">
        <f>1/(1+$S$1446)</f>
        <v>0.14254655925727697</v>
      </c>
      <c r="U1446">
        <f>IF(ISERROR($I$1446), 0, $I$1446)</f>
        <v>-0.15378839792609494</v>
      </c>
    </row>
    <row r="1447" spans="1:21" x14ac:dyDescent="0.25">
      <c r="A1447">
        <v>273</v>
      </c>
      <c r="B1447">
        <v>2003</v>
      </c>
      <c r="C1447" s="2">
        <v>0</v>
      </c>
      <c r="D1447" s="6">
        <v>0.2125572</v>
      </c>
      <c r="E1447" s="6">
        <v>-0.49721989999999999</v>
      </c>
      <c r="F1447" s="6">
        <v>5.5160099999999997E-2</v>
      </c>
      <c r="G1447" s="6">
        <v>0.42576700000000001</v>
      </c>
      <c r="H1447" s="6">
        <v>0.34411639999999999</v>
      </c>
      <c r="I1447">
        <f>$C$1447*LN($T$1447)+(1-$C$1447)*LN(1-$T$1447)</f>
        <v>-6.0143042687239676E-2</v>
      </c>
      <c r="Q1447">
        <f>1/(1+EXP(-(0 + SUMPRODUCT($K$2:$O$2,$D$1447:$H$1447))))</f>
        <v>5.8370169311020473E-2</v>
      </c>
      <c r="S1447">
        <f>EXP(-(0 + SUMPRODUCT($K$2:$O$2,$D$1447:$H$1447)))</f>
        <v>16.132038707504602</v>
      </c>
      <c r="T1447">
        <f>1/(1+$S$1447)</f>
        <v>5.8370169311020473E-2</v>
      </c>
      <c r="U1447">
        <f>IF(ISERROR($I$1447), 0, $I$1447)</f>
        <v>-6.0143042687239676E-2</v>
      </c>
    </row>
    <row r="1448" spans="1:21" x14ac:dyDescent="0.25">
      <c r="A1448">
        <v>273</v>
      </c>
      <c r="B1448">
        <v>2004</v>
      </c>
      <c r="C1448" s="2">
        <v>0</v>
      </c>
      <c r="D1448" s="6">
        <v>0.22548029999999999</v>
      </c>
      <c r="E1448" s="6">
        <v>-0.39803820000000001</v>
      </c>
      <c r="F1448" s="6">
        <v>6.4145599999999997E-2</v>
      </c>
      <c r="G1448" s="6">
        <v>1.0620259999999999</v>
      </c>
      <c r="H1448" s="6">
        <v>0.39134449999999998</v>
      </c>
      <c r="I1448">
        <f>$C$1448*LN($T$1448)+(1-$C$1448)*LN(1-$T$1448)</f>
        <v>-3.5477314259637401E-3</v>
      </c>
      <c r="Q1448">
        <f>1/(1+EXP(-(0 + SUMPRODUCT($K$2:$O$2,$D$1448:$H$1448))))</f>
        <v>3.5414456624257825E-3</v>
      </c>
      <c r="S1448">
        <f>EXP(-(0 + SUMPRODUCT($K$2:$O$2,$D$1448:$H$1448)))</f>
        <v>281.3705614376222</v>
      </c>
      <c r="T1448">
        <f>1/(1+$S$1448)</f>
        <v>3.5414456624257825E-3</v>
      </c>
      <c r="U1448">
        <f>IF(ISERROR($I$1448), 0, $I$1448)</f>
        <v>-3.5477314259637401E-3</v>
      </c>
    </row>
    <row r="1449" spans="1:21" x14ac:dyDescent="0.25">
      <c r="A1449">
        <v>274</v>
      </c>
      <c r="B1449">
        <v>2004</v>
      </c>
      <c r="C1449" s="2">
        <v>0</v>
      </c>
      <c r="D1449" s="6">
        <v>0.25222519999999998</v>
      </c>
      <c r="E1449" s="6">
        <v>0.81613930000000001</v>
      </c>
      <c r="F1449" s="6">
        <v>6.80732E-2</v>
      </c>
      <c r="G1449" s="6">
        <v>3.5255969999999999</v>
      </c>
      <c r="H1449" s="6">
        <v>0.26122610000000002</v>
      </c>
      <c r="I1449">
        <f>$C$1449*LN($T$1449)+(1-$C$1449)*LN(1-$T$1449)</f>
        <v>-8.509930300599526E-8</v>
      </c>
      <c r="Q1449">
        <f>1/(1+EXP(-(0 + SUMPRODUCT($K$2:$O$2,$D$1449:$H$1449))))</f>
        <v>8.5099299438246826E-8</v>
      </c>
      <c r="S1449">
        <f>EXP(-(0 + SUMPRODUCT($K$2:$O$2,$D$1449:$H$1449)))</f>
        <v>11750977.052711939</v>
      </c>
      <c r="T1449">
        <f>1/(1+$S$1449)</f>
        <v>8.5099299438246826E-8</v>
      </c>
      <c r="U1449">
        <f>IF(ISERROR($I$1449), 0, $I$1449)</f>
        <v>-8.509930300599526E-8</v>
      </c>
    </row>
    <row r="1450" spans="1:21" x14ac:dyDescent="0.25">
      <c r="A1450">
        <v>275</v>
      </c>
      <c r="B1450">
        <v>1995</v>
      </c>
      <c r="C1450" s="2">
        <v>0</v>
      </c>
      <c r="D1450" s="6">
        <v>9.0367699999999995E-2</v>
      </c>
      <c r="E1450" s="6">
        <v>0.4343168</v>
      </c>
      <c r="F1450" s="6">
        <v>5.4695100000000003E-2</v>
      </c>
      <c r="G1450" s="6">
        <v>1.6712629999999999</v>
      </c>
      <c r="H1450" s="6">
        <v>0.1651724</v>
      </c>
      <c r="I1450">
        <f>$C$1450*LN($T$1450)+(1-$C$1450)*LN(1-$T$1450)</f>
        <v>-2.8176503827486235E-4</v>
      </c>
      <c r="Q1450">
        <f>1/(1+EXP(-(0 + SUMPRODUCT($K$2:$O$2,$D$1450:$H$1450))))</f>
        <v>2.8172534623445759E-4</v>
      </c>
      <c r="S1450">
        <f>EXP(-(0 + SUMPRODUCT($K$2:$O$2,$D$1450:$H$1450)))</f>
        <v>3548.5563795235507</v>
      </c>
      <c r="T1450">
        <f>1/(1+$S$1450)</f>
        <v>2.8172534623445759E-4</v>
      </c>
      <c r="U1450">
        <f>IF(ISERROR($I$1450), 0, $I$1450)</f>
        <v>-2.8176503827486235E-4</v>
      </c>
    </row>
    <row r="1451" spans="1:21" x14ac:dyDescent="0.25">
      <c r="A1451">
        <v>275</v>
      </c>
      <c r="B1451">
        <v>1996</v>
      </c>
      <c r="C1451" s="2">
        <v>0</v>
      </c>
      <c r="D1451" s="6">
        <v>5.41658E-2</v>
      </c>
      <c r="E1451" s="6">
        <v>0.15769230000000001</v>
      </c>
      <c r="F1451" s="6">
        <v>4.1683499999999998E-2</v>
      </c>
      <c r="G1451" s="6">
        <v>1.534518</v>
      </c>
      <c r="H1451" s="6">
        <v>0.1647411</v>
      </c>
      <c r="I1451">
        <f>$C$1451*LN($T$1451)+(1-$C$1451)*LN(1-$T$1451)</f>
        <v>-7.3223037815300744E-4</v>
      </c>
      <c r="Q1451">
        <f>1/(1+EXP(-(0 + SUMPRODUCT($K$2:$O$2,$D$1451:$H$1451))))</f>
        <v>7.3196236290997069E-4</v>
      </c>
      <c r="S1451">
        <f>EXP(-(0 + SUMPRODUCT($K$2:$O$2,$D$1451:$H$1451)))</f>
        <v>1365.1904637069395</v>
      </c>
      <c r="T1451">
        <f>1/(1+$S$1451)</f>
        <v>7.3196236290997069E-4</v>
      </c>
      <c r="U1451">
        <f>IF(ISERROR($I$1451), 0, $I$1451)</f>
        <v>-7.3223037815300744E-4</v>
      </c>
    </row>
    <row r="1452" spans="1:21" x14ac:dyDescent="0.25">
      <c r="A1452">
        <v>275</v>
      </c>
      <c r="B1452">
        <v>1997</v>
      </c>
      <c r="C1452" s="2">
        <v>0</v>
      </c>
      <c r="D1452" s="6">
        <v>4.3891600000000003E-2</v>
      </c>
      <c r="E1452" s="6">
        <v>0.16062129999999999</v>
      </c>
      <c r="F1452" s="6">
        <v>6.1511799999999998E-2</v>
      </c>
      <c r="G1452" s="6">
        <v>1.703551</v>
      </c>
      <c r="H1452" s="6">
        <v>0.20424229999999999</v>
      </c>
      <c r="I1452">
        <f>$C$1452*LN($T$1452)+(1-$C$1452)*LN(1-$T$1452)</f>
        <v>-2.5585070304533675E-4</v>
      </c>
      <c r="Q1452">
        <f>1/(1+EXP(-(0 + SUMPRODUCT($K$2:$O$2,$D$1452:$H$1452))))</f>
        <v>2.5581797604539564E-4</v>
      </c>
      <c r="S1452">
        <f>EXP(-(0 + SUMPRODUCT($K$2:$O$2,$D$1452:$H$1452)))</f>
        <v>3908.0294413968277</v>
      </c>
      <c r="T1452">
        <f>1/(1+$S$1452)</f>
        <v>2.5581797604539564E-4</v>
      </c>
      <c r="U1452">
        <f>IF(ISERROR($I$1452), 0, $I$1452)</f>
        <v>-2.5585070304533675E-4</v>
      </c>
    </row>
    <row r="1453" spans="1:21" x14ac:dyDescent="0.25">
      <c r="A1453">
        <v>275</v>
      </c>
      <c r="B1453">
        <v>1998</v>
      </c>
      <c r="C1453" s="2">
        <v>0</v>
      </c>
      <c r="D1453" s="6">
        <v>2.6822700000000001E-2</v>
      </c>
      <c r="E1453" s="6">
        <v>-5.7755800000000003E-2</v>
      </c>
      <c r="F1453" s="6">
        <v>6.1057199999999999E-2</v>
      </c>
      <c r="G1453" s="6">
        <v>1.3456680000000001</v>
      </c>
      <c r="H1453" s="6">
        <v>0.15178430000000001</v>
      </c>
      <c r="I1453">
        <f>$C$1453*LN($T$1453)+(1-$C$1453)*LN(1-$T$1453)</f>
        <v>-1.443300786998621E-3</v>
      </c>
      <c r="Q1453">
        <f>1/(1+EXP(-(0 + SUMPRODUCT($K$2:$O$2,$D$1453:$H$1453))))</f>
        <v>1.4422597293310582E-3</v>
      </c>
      <c r="S1453">
        <f>EXP(-(0 + SUMPRODUCT($K$2:$O$2,$D$1453:$H$1453)))</f>
        <v>692.35639043587184</v>
      </c>
      <c r="T1453">
        <f>1/(1+$S$1453)</f>
        <v>1.4422597293310582E-3</v>
      </c>
      <c r="U1453">
        <f>IF(ISERROR($I$1453), 0, $I$1453)</f>
        <v>-1.443300786998621E-3</v>
      </c>
    </row>
    <row r="1454" spans="1:21" x14ac:dyDescent="0.25">
      <c r="A1454">
        <v>275</v>
      </c>
      <c r="B1454">
        <v>1999</v>
      </c>
      <c r="C1454" s="2">
        <v>0</v>
      </c>
      <c r="D1454" s="6">
        <v>2.74457E-2</v>
      </c>
      <c r="E1454" s="6">
        <v>1.12085E-2</v>
      </c>
      <c r="F1454" s="6">
        <v>3.5859700000000001E-2</v>
      </c>
      <c r="G1454" s="6">
        <v>0.47547590000000001</v>
      </c>
      <c r="H1454" s="6">
        <v>9.8662899999999998E-2</v>
      </c>
      <c r="I1454">
        <f>$C$1454*LN($T$1454)+(1-$C$1454)*LN(1-$T$1454)</f>
        <v>-6.9252497347467024E-2</v>
      </c>
      <c r="Q1454">
        <f>1/(1+EXP(-(0 + SUMPRODUCT($K$2:$O$2,$D$1454:$H$1454))))</f>
        <v>6.6908952683262454E-2</v>
      </c>
      <c r="S1454">
        <f>EXP(-(0 + SUMPRODUCT($K$2:$O$2,$D$1454:$H$1454)))</f>
        <v>13.945683049828309</v>
      </c>
      <c r="T1454">
        <f>1/(1+$S$1454)</f>
        <v>6.6908952683262454E-2</v>
      </c>
      <c r="U1454">
        <f>IF(ISERROR($I$1454), 0, $I$1454)</f>
        <v>-6.9252497347467024E-2</v>
      </c>
    </row>
    <row r="1455" spans="1:21" x14ac:dyDescent="0.25">
      <c r="A1455">
        <v>275</v>
      </c>
      <c r="B1455">
        <v>2000</v>
      </c>
      <c r="C1455" s="2">
        <v>0</v>
      </c>
      <c r="D1455" s="6">
        <v>3.8560499999999998E-2</v>
      </c>
      <c r="E1455" s="6">
        <v>2.2856899999999999E-2</v>
      </c>
      <c r="F1455" s="6">
        <v>4.9891999999999999E-2</v>
      </c>
      <c r="G1455" s="6">
        <v>0.55262449999999996</v>
      </c>
      <c r="H1455" s="6">
        <v>0.1187338</v>
      </c>
      <c r="I1455">
        <f>$C$1455*LN($T$1455)+(1-$C$1455)*LN(1-$T$1455)</f>
        <v>-4.0121144364726594E-2</v>
      </c>
      <c r="Q1455">
        <f>1/(1+EXP(-(0 + SUMPRODUCT($K$2:$O$2,$D$1455:$H$1455))))</f>
        <v>3.9326948023951341E-2</v>
      </c>
      <c r="S1455">
        <f>EXP(-(0 + SUMPRODUCT($K$2:$O$2,$D$1455:$H$1455)))</f>
        <v>24.427856730478265</v>
      </c>
      <c r="T1455">
        <f>1/(1+$S$1455)</f>
        <v>3.9326948023951341E-2</v>
      </c>
      <c r="U1455">
        <f>IF(ISERROR($I$1455), 0, $I$1455)</f>
        <v>-4.0121144364726594E-2</v>
      </c>
    </row>
    <row r="1456" spans="1:21" x14ac:dyDescent="0.25">
      <c r="A1456">
        <v>275</v>
      </c>
      <c r="B1456">
        <v>2001</v>
      </c>
      <c r="C1456" s="2">
        <v>0</v>
      </c>
      <c r="D1456" s="6">
        <v>3.5391199999999998E-2</v>
      </c>
      <c r="E1456" s="6">
        <v>5.1256000000000003E-2</v>
      </c>
      <c r="F1456" s="6">
        <v>5.2603499999999997E-2</v>
      </c>
      <c r="G1456" s="6">
        <v>0.6027747</v>
      </c>
      <c r="H1456" s="6">
        <v>0.12292790000000001</v>
      </c>
      <c r="I1456">
        <f>$C$1456*LN($T$1456)+(1-$C$1456)*LN(1-$T$1456)</f>
        <v>-3.0678697485084165E-2</v>
      </c>
      <c r="Q1456">
        <f>1/(1+EXP(-(0 + SUMPRODUCT($K$2:$O$2,$D$1456:$H$1456))))</f>
        <v>3.0212881936781538E-2</v>
      </c>
      <c r="S1456">
        <f>EXP(-(0 + SUMPRODUCT($K$2:$O$2,$D$1456:$H$1456)))</f>
        <v>32.098464492478207</v>
      </c>
      <c r="T1456">
        <f>1/(1+$S$1456)</f>
        <v>3.0212881936781538E-2</v>
      </c>
      <c r="U1456">
        <f>IF(ISERROR($I$1456), 0, $I$1456)</f>
        <v>-3.0678697485084165E-2</v>
      </c>
    </row>
    <row r="1457" spans="1:21" x14ac:dyDescent="0.25">
      <c r="A1457">
        <v>275</v>
      </c>
      <c r="B1457">
        <v>2002</v>
      </c>
      <c r="C1457" s="2">
        <v>0</v>
      </c>
      <c r="D1457" s="6">
        <v>2.60062E-2</v>
      </c>
      <c r="E1457" s="6">
        <v>7.5293100000000002E-2</v>
      </c>
      <c r="F1457" s="6">
        <v>5.2896699999999998E-2</v>
      </c>
      <c r="G1457" s="6">
        <v>0.78956660000000001</v>
      </c>
      <c r="H1457" s="6">
        <v>0.13763819999999999</v>
      </c>
      <c r="I1457">
        <f>$C$1457*LN($T$1457)+(1-$C$1457)*LN(1-$T$1457)</f>
        <v>-1.3811689949550461E-2</v>
      </c>
      <c r="Q1457">
        <f>1/(1+EXP(-(0 + SUMPRODUCT($K$2:$O$2,$D$1457:$H$1457))))</f>
        <v>1.371674617389001E-2</v>
      </c>
      <c r="S1457">
        <f>EXP(-(0 + SUMPRODUCT($K$2:$O$2,$D$1457:$H$1457)))</f>
        <v>71.903587142518674</v>
      </c>
      <c r="T1457">
        <f>1/(1+$S$1457)</f>
        <v>1.371674617389001E-2</v>
      </c>
      <c r="U1457">
        <f>IF(ISERROR($I$1457), 0, $I$1457)</f>
        <v>-1.3811689949550461E-2</v>
      </c>
    </row>
    <row r="1458" spans="1:21" x14ac:dyDescent="0.25">
      <c r="A1458">
        <v>275</v>
      </c>
      <c r="B1458">
        <v>2003</v>
      </c>
      <c r="C1458" s="2">
        <v>0</v>
      </c>
      <c r="D1458" s="6">
        <v>5.8085499999999998E-2</v>
      </c>
      <c r="E1458" s="6">
        <v>9.4380800000000001E-2</v>
      </c>
      <c r="F1458" s="6">
        <v>4.8204200000000003E-2</v>
      </c>
      <c r="G1458" s="6">
        <v>1.121661</v>
      </c>
      <c r="H1458" s="6">
        <v>0.15551419999999999</v>
      </c>
      <c r="I1458">
        <f>$C$1458*LN($T$1458)+(1-$C$1458)*LN(1-$T$1458)</f>
        <v>-3.7455490321388276E-3</v>
      </c>
      <c r="Q1458">
        <f>1/(1+EXP(-(0 + SUMPRODUCT($K$2:$O$2,$D$1458:$H$1458))))</f>
        <v>3.7385432129719777E-3</v>
      </c>
      <c r="S1458">
        <f>EXP(-(0 + SUMPRODUCT($K$2:$O$2,$D$1458:$H$1458)))</f>
        <v>266.48386818967487</v>
      </c>
      <c r="T1458">
        <f>1/(1+$S$1458)</f>
        <v>3.7385432129719777E-3</v>
      </c>
      <c r="U1458">
        <f>IF(ISERROR($I$1458), 0, $I$1458)</f>
        <v>-3.7455490321388276E-3</v>
      </c>
    </row>
    <row r="1459" spans="1:21" x14ac:dyDescent="0.25">
      <c r="A1459">
        <v>275</v>
      </c>
      <c r="B1459">
        <v>2004</v>
      </c>
      <c r="C1459" s="2">
        <v>0</v>
      </c>
      <c r="D1459" s="6">
        <v>8.8965299999999997E-2</v>
      </c>
      <c r="E1459" s="6">
        <v>0.10574600000000001</v>
      </c>
      <c r="F1459" s="6">
        <v>5.78703E-2</v>
      </c>
      <c r="G1459" s="6">
        <v>1.5774049999999999</v>
      </c>
      <c r="H1459" s="6">
        <v>0.15757869999999999</v>
      </c>
      <c r="I1459">
        <f>$C$1459*LN($T$1459)+(1-$C$1459)*LN(1-$T$1459)</f>
        <v>-5.2297640364685658E-4</v>
      </c>
      <c r="Q1459">
        <f>1/(1+EXP(-(0 + SUMPRODUCT($K$2:$O$2,$D$1459:$H$1459))))</f>
        <v>5.2283967532378841E-4</v>
      </c>
      <c r="S1459">
        <f>EXP(-(0 + SUMPRODUCT($K$2:$O$2,$D$1459:$H$1459)))</f>
        <v>1911.6322029419666</v>
      </c>
      <c r="T1459">
        <f>1/(1+$S$1459)</f>
        <v>5.2283967532378841E-4</v>
      </c>
      <c r="U1459">
        <f>IF(ISERROR($I$1459), 0, $I$1459)</f>
        <v>-5.2297640364685658E-4</v>
      </c>
    </row>
    <row r="1460" spans="1:21" x14ac:dyDescent="0.25">
      <c r="A1460">
        <v>276</v>
      </c>
      <c r="B1460">
        <v>2002</v>
      </c>
      <c r="C1460" s="2">
        <v>0</v>
      </c>
      <c r="D1460" s="6">
        <v>9.5161599999999999E-2</v>
      </c>
      <c r="E1460" s="6">
        <v>0.1198607</v>
      </c>
      <c r="F1460" s="6">
        <v>2.7246200000000002E-2</v>
      </c>
      <c r="G1460" s="6">
        <v>0.20028509999999999</v>
      </c>
      <c r="H1460" s="6">
        <v>0.25421490000000002</v>
      </c>
      <c r="I1460">
        <f>$C$1460*LN($T$1460)+(1-$C$1460)*LN(1-$T$1460)</f>
        <v>-0.14997589919717372</v>
      </c>
      <c r="Q1460">
        <f>1/(1+EXP(-(0 + SUMPRODUCT($K$2:$O$2,$D$1460:$H$1460))))</f>
        <v>0.13927127957173879</v>
      </c>
      <c r="S1460">
        <f>EXP(-(0 + SUMPRODUCT($K$2:$O$2,$D$1460:$H$1460)))</f>
        <v>6.1802312944565063</v>
      </c>
      <c r="T1460">
        <f>1/(1+$S$1460)</f>
        <v>0.13927127957173879</v>
      </c>
      <c r="U1460">
        <f>IF(ISERROR($I$1460), 0, $I$1460)</f>
        <v>-0.14997589919717372</v>
      </c>
    </row>
    <row r="1461" spans="1:21" x14ac:dyDescent="0.25">
      <c r="A1461">
        <v>276</v>
      </c>
      <c r="B1461">
        <v>2003</v>
      </c>
      <c r="C1461" s="2">
        <v>0</v>
      </c>
      <c r="D1461" s="6">
        <v>0.12898180000000001</v>
      </c>
      <c r="E1461" s="6">
        <v>0.1584546</v>
      </c>
      <c r="F1461" s="6">
        <v>4.7031700000000003E-2</v>
      </c>
      <c r="G1461" s="6">
        <v>0.40490900000000002</v>
      </c>
      <c r="H1461" s="6">
        <v>0.31152609999999997</v>
      </c>
      <c r="I1461">
        <f>$C$1461*LN($T$1461)+(1-$C$1461)*LN(1-$T$1461)</f>
        <v>-4.5256169304134182E-2</v>
      </c>
      <c r="Q1461">
        <f>1/(1+EXP(-(0 + SUMPRODUCT($K$2:$O$2,$D$1461:$H$1461))))</f>
        <v>4.42473840116797E-2</v>
      </c>
      <c r="S1461">
        <f>EXP(-(0 + SUMPRODUCT($K$2:$O$2,$D$1461:$H$1461)))</f>
        <v>21.600206144074786</v>
      </c>
      <c r="T1461">
        <f>1/(1+$S$1461)</f>
        <v>4.42473840116797E-2</v>
      </c>
      <c r="U1461">
        <f>IF(ISERROR($I$1461), 0, $I$1461)</f>
        <v>-4.5256169304134182E-2</v>
      </c>
    </row>
    <row r="1462" spans="1:21" x14ac:dyDescent="0.25">
      <c r="A1462">
        <v>276</v>
      </c>
      <c r="B1462">
        <v>2004</v>
      </c>
      <c r="C1462" s="2">
        <v>0</v>
      </c>
      <c r="D1462" s="6">
        <v>0.17132610000000001</v>
      </c>
      <c r="E1462" s="6">
        <v>0.18431169999999999</v>
      </c>
      <c r="F1462" s="6">
        <v>5.4196000000000001E-2</v>
      </c>
      <c r="G1462" s="6">
        <v>0.33259460000000002</v>
      </c>
      <c r="H1462" s="6">
        <v>0.29149819999999999</v>
      </c>
      <c r="I1462">
        <f>$C$1462*LN($T$1462)+(1-$C$1462)*LN(1-$T$1462)</f>
        <v>-5.6050480950215628E-2</v>
      </c>
      <c r="Q1462">
        <f>1/(1+EXP(-(0 + SUMPRODUCT($K$2:$O$2,$D$1462:$H$1462))))</f>
        <v>5.4508594618898711E-2</v>
      </c>
      <c r="S1462">
        <f>EXP(-(0 + SUMPRODUCT($K$2:$O$2,$D$1462:$H$1462)))</f>
        <v>17.345730741942287</v>
      </c>
      <c r="T1462">
        <f>1/(1+$S$1462)</f>
        <v>5.4508594618898711E-2</v>
      </c>
      <c r="U1462">
        <f>IF(ISERROR($I$1462), 0, $I$1462)</f>
        <v>-5.6050480950215628E-2</v>
      </c>
    </row>
    <row r="1463" spans="1:21" x14ac:dyDescent="0.25">
      <c r="A1463">
        <v>277</v>
      </c>
      <c r="B1463">
        <v>1997</v>
      </c>
      <c r="C1463" s="2">
        <v>0</v>
      </c>
      <c r="D1463" s="6">
        <v>3.5773600000000003E-2</v>
      </c>
      <c r="E1463" s="6">
        <v>1.7212499999999999E-2</v>
      </c>
      <c r="F1463" s="6">
        <v>5.7371900000000003E-2</v>
      </c>
      <c r="G1463" s="6">
        <v>2.9545689999999998</v>
      </c>
      <c r="H1463" s="6">
        <v>0.23712820000000001</v>
      </c>
      <c r="I1463">
        <f>$C$1463*LN($T$1463)+(1-$C$1463)*LN(1-$T$1463)</f>
        <v>-1.8931882893169499E-6</v>
      </c>
      <c r="Q1463">
        <f>1/(1+EXP(-(0 + SUMPRODUCT($K$2:$O$2,$D$1463:$H$1463))))</f>
        <v>1.8931864972317867E-6</v>
      </c>
      <c r="S1463">
        <f>EXP(-(0 + SUMPRODUCT($K$2:$O$2,$D$1463:$H$1463)))</f>
        <v>528208.97902858374</v>
      </c>
      <c r="T1463">
        <f>1/(1+$S$1463)</f>
        <v>1.8931864972317867E-6</v>
      </c>
      <c r="U1463">
        <f>IF(ISERROR($I$1463), 0, $I$1463)</f>
        <v>-1.8931882893169499E-6</v>
      </c>
    </row>
    <row r="1464" spans="1:21" x14ac:dyDescent="0.25">
      <c r="A1464">
        <v>277</v>
      </c>
      <c r="B1464">
        <v>1998</v>
      </c>
      <c r="C1464" s="2">
        <v>0</v>
      </c>
      <c r="D1464" s="6">
        <v>-3.3647999999999998E-3</v>
      </c>
      <c r="E1464" s="6">
        <v>3.9152399999999997E-2</v>
      </c>
      <c r="F1464" s="6">
        <v>4.7760299999999999E-2</v>
      </c>
      <c r="G1464" s="6">
        <v>0.36060360000000002</v>
      </c>
      <c r="H1464" s="6">
        <v>0.20314989999999999</v>
      </c>
      <c r="I1464">
        <f>$C$1464*LN($T$1464)+(1-$C$1464)*LN(1-$T$1464)</f>
        <v>-7.1431854047017948E-2</v>
      </c>
      <c r="Q1464">
        <f>1/(1+EXP(-(0 + SUMPRODUCT($K$2:$O$2,$D$1464:$H$1464))))</f>
        <v>6.8940276614816429E-2</v>
      </c>
      <c r="S1464">
        <f>EXP(-(0 + SUMPRODUCT($K$2:$O$2,$D$1464:$H$1464)))</f>
        <v>13.505308784692099</v>
      </c>
      <c r="T1464">
        <f>1/(1+$S$1464)</f>
        <v>6.8940276614816429E-2</v>
      </c>
      <c r="U1464">
        <f>IF(ISERROR($I$1464), 0, $I$1464)</f>
        <v>-7.1431854047017948E-2</v>
      </c>
    </row>
    <row r="1465" spans="1:21" x14ac:dyDescent="0.25">
      <c r="A1465">
        <v>277</v>
      </c>
      <c r="B1465">
        <v>1999</v>
      </c>
      <c r="C1465" s="2">
        <v>0</v>
      </c>
      <c r="D1465" s="6">
        <v>0.30596699999999999</v>
      </c>
      <c r="E1465" s="6">
        <v>8.9963000000000001E-2</v>
      </c>
      <c r="F1465" s="6">
        <v>3.2089899999999998E-2</v>
      </c>
      <c r="G1465" s="6">
        <v>0.79700720000000003</v>
      </c>
      <c r="H1465" s="6">
        <v>0.18374289999999999</v>
      </c>
      <c r="I1465">
        <f>$C$1465*LN($T$1465)+(1-$C$1465)*LN(1-$T$1465)</f>
        <v>-1.723050349373836E-2</v>
      </c>
      <c r="Q1465">
        <f>1/(1+EXP(-(0 + SUMPRODUCT($K$2:$O$2,$D$1465:$H$1465))))</f>
        <v>1.7082907303125592E-2</v>
      </c>
      <c r="S1465">
        <f>EXP(-(0 + SUMPRODUCT($K$2:$O$2,$D$1465:$H$1465)))</f>
        <v>57.538045208325521</v>
      </c>
      <c r="T1465">
        <f>1/(1+$S$1465)</f>
        <v>1.7082907303125592E-2</v>
      </c>
      <c r="U1465">
        <f>IF(ISERROR($I$1465), 0, $I$1465)</f>
        <v>-1.723050349373836E-2</v>
      </c>
    </row>
    <row r="1466" spans="1:21" x14ac:dyDescent="0.25">
      <c r="A1466">
        <v>277</v>
      </c>
      <c r="B1466">
        <v>2000</v>
      </c>
      <c r="C1466" s="2">
        <v>0</v>
      </c>
      <c r="D1466" s="6">
        <v>0.17504459999999999</v>
      </c>
      <c r="E1466" s="6">
        <v>0.17139480000000001</v>
      </c>
      <c r="F1466" s="6">
        <v>4.08537E-2</v>
      </c>
      <c r="G1466" s="6">
        <v>0.6066066</v>
      </c>
      <c r="H1466" s="6">
        <v>0.16382969999999999</v>
      </c>
      <c r="I1466">
        <f>$C$1466*LN($T$1466)+(1-$C$1466)*LN(1-$T$1466)</f>
        <v>-3.0619458809126948E-2</v>
      </c>
      <c r="Q1466">
        <f>1/(1+EXP(-(0 + SUMPRODUCT($K$2:$O$2,$D$1466:$H$1466))))</f>
        <v>3.0155431330314952E-2</v>
      </c>
      <c r="S1466">
        <f>EXP(-(0 + SUMPRODUCT($K$2:$O$2,$D$1466:$H$1466)))</f>
        <v>32.161522017252992</v>
      </c>
      <c r="T1466">
        <f>1/(1+$S$1466)</f>
        <v>3.0155431330314952E-2</v>
      </c>
      <c r="U1466">
        <f>IF(ISERROR($I$1466), 0, $I$1466)</f>
        <v>-3.0619458809126948E-2</v>
      </c>
    </row>
    <row r="1467" spans="1:21" x14ac:dyDescent="0.25">
      <c r="A1467">
        <v>277</v>
      </c>
      <c r="B1467">
        <v>2001</v>
      </c>
      <c r="C1467" s="2">
        <v>0</v>
      </c>
      <c r="D1467" s="6">
        <v>0.1926197</v>
      </c>
      <c r="E1467" s="6">
        <v>0.1369998</v>
      </c>
      <c r="F1467" s="6">
        <v>3.5041700000000002E-2</v>
      </c>
      <c r="G1467" s="6">
        <v>0.27615390000000001</v>
      </c>
      <c r="H1467" s="6">
        <v>0.1452532</v>
      </c>
      <c r="I1467">
        <f>$C$1467*LN($T$1467)+(1-$C$1467)*LN(1-$T$1467)</f>
        <v>-0.12802296763441265</v>
      </c>
      <c r="Q1467">
        <f>1/(1+EXP(-(0 + SUMPRODUCT($K$2:$O$2,$D$1467:$H$1467))))</f>
        <v>0.12016682877404021</v>
      </c>
      <c r="S1467">
        <f>EXP(-(0 + SUMPRODUCT($K$2:$O$2,$D$1467:$H$1467)))</f>
        <v>7.3217640858309085</v>
      </c>
      <c r="T1467">
        <f>1/(1+$S$1467)</f>
        <v>0.12016682877404021</v>
      </c>
      <c r="U1467">
        <f>IF(ISERROR($I$1467), 0, $I$1467)</f>
        <v>-0.12802296763441265</v>
      </c>
    </row>
    <row r="1468" spans="1:21" x14ac:dyDescent="0.25">
      <c r="A1468">
        <v>277</v>
      </c>
      <c r="B1468">
        <v>2002</v>
      </c>
      <c r="C1468" s="2">
        <v>0</v>
      </c>
      <c r="D1468" s="6">
        <v>0.1230319</v>
      </c>
      <c r="E1468" s="6">
        <v>5.9874700000000003E-2</v>
      </c>
      <c r="F1468" s="6">
        <v>4.5137900000000002E-2</v>
      </c>
      <c r="G1468" s="6">
        <v>0.32176969999999999</v>
      </c>
      <c r="H1468" s="6">
        <v>0.1763747</v>
      </c>
      <c r="I1468">
        <f>$C$1468*LN($T$1468)+(1-$C$1468)*LN(1-$T$1468)</f>
        <v>-9.2086190748050134E-2</v>
      </c>
      <c r="Q1468">
        <f>1/(1+EXP(-(0 + SUMPRODUCT($K$2:$O$2,$D$1468:$H$1468))))</f>
        <v>8.7973462092202692E-2</v>
      </c>
      <c r="S1468">
        <f>EXP(-(0 + SUMPRODUCT($K$2:$O$2,$D$1468:$H$1468)))</f>
        <v>10.367064296638981</v>
      </c>
      <c r="T1468">
        <f>1/(1+$S$1468)</f>
        <v>8.7973462092202692E-2</v>
      </c>
      <c r="U1468">
        <f>IF(ISERROR($I$1468), 0, $I$1468)</f>
        <v>-9.2086190748050134E-2</v>
      </c>
    </row>
    <row r="1469" spans="1:21" x14ac:dyDescent="0.25">
      <c r="A1469">
        <v>277</v>
      </c>
      <c r="B1469">
        <v>2003</v>
      </c>
      <c r="C1469" s="2">
        <v>0</v>
      </c>
      <c r="D1469" s="6">
        <v>7.3428999999999994E-2</v>
      </c>
      <c r="E1469" s="6">
        <v>2.0519099999999998E-2</v>
      </c>
      <c r="F1469" s="6">
        <v>4.5816299999999997E-2</v>
      </c>
      <c r="G1469" s="6">
        <v>0.33842410000000001</v>
      </c>
      <c r="H1469" s="6">
        <v>0.15598670000000001</v>
      </c>
      <c r="I1469">
        <f>$C$1469*LN($T$1469)+(1-$C$1469)*LN(1-$T$1469)</f>
        <v>-9.1086236421989153E-2</v>
      </c>
      <c r="Q1469">
        <f>1/(1+EXP(-(0 + SUMPRODUCT($K$2:$O$2,$D$1469:$H$1469))))</f>
        <v>8.7061021086503682E-2</v>
      </c>
      <c r="S1469">
        <f>EXP(-(0 + SUMPRODUCT($K$2:$O$2,$D$1469:$H$1469)))</f>
        <v>10.486196549502925</v>
      </c>
      <c r="T1469">
        <f>1/(1+$S$1469)</f>
        <v>8.7061021086503682E-2</v>
      </c>
      <c r="U1469">
        <f>IF(ISERROR($I$1469), 0, $I$1469)</f>
        <v>-9.1086236421989153E-2</v>
      </c>
    </row>
    <row r="1470" spans="1:21" x14ac:dyDescent="0.25">
      <c r="A1470">
        <v>277</v>
      </c>
      <c r="B1470">
        <v>2004</v>
      </c>
      <c r="C1470" s="2">
        <v>0</v>
      </c>
      <c r="D1470" s="6">
        <v>0.10728939999999999</v>
      </c>
      <c r="E1470" s="6">
        <v>4.2527500000000003E-2</v>
      </c>
      <c r="F1470" s="6">
        <v>2.1659999999999999E-2</v>
      </c>
      <c r="G1470" s="6">
        <v>1.013609</v>
      </c>
      <c r="H1470" s="6">
        <v>0.14080129999999999</v>
      </c>
      <c r="I1470">
        <f>$C$1470*LN($T$1470)+(1-$C$1470)*LN(1-$T$1470)</f>
        <v>-9.1836924470294727E-3</v>
      </c>
      <c r="Q1470">
        <f>1/(1+EXP(-(0 + SUMPRODUCT($K$2:$O$2,$D$1470:$H$1470))))</f>
        <v>9.1416511401262428E-3</v>
      </c>
      <c r="S1470">
        <f>EXP(-(0 + SUMPRODUCT($K$2:$O$2,$D$1470:$H$1470)))</f>
        <v>108.38942918206681</v>
      </c>
      <c r="T1470">
        <f>1/(1+$S$1470)</f>
        <v>9.1416511401262428E-3</v>
      </c>
      <c r="U1470">
        <f>IF(ISERROR($I$1470), 0, $I$1470)</f>
        <v>-9.1836924470294727E-3</v>
      </c>
    </row>
    <row r="1471" spans="1:21" x14ac:dyDescent="0.25">
      <c r="A1471">
        <v>278</v>
      </c>
      <c r="B1471">
        <v>1995</v>
      </c>
      <c r="C1471" s="2">
        <v>0</v>
      </c>
      <c r="D1471" s="6">
        <v>0.18353839999999999</v>
      </c>
      <c r="E1471" s="6">
        <v>0.3734188</v>
      </c>
      <c r="F1471" s="6">
        <v>6.6791199999999995E-2</v>
      </c>
      <c r="G1471" s="6">
        <v>9.3119449999999997</v>
      </c>
      <c r="H1471" s="6">
        <v>0.5340009</v>
      </c>
      <c r="I1471">
        <f>$C$1471*LN($T$1471)+(1-$C$1471)*LN(1-$T$1471)</f>
        <v>0</v>
      </c>
      <c r="Q1471">
        <f>1/(1+EXP(-(0 + SUMPRODUCT($K$2:$O$2,$D$1471:$H$1471))))</f>
        <v>5.8417980739591875E-18</v>
      </c>
      <c r="S1471">
        <f>EXP(-(0 + SUMPRODUCT($K$2:$O$2,$D$1471:$H$1471)))</f>
        <v>1.7118017215584202E+17</v>
      </c>
      <c r="T1471">
        <f>1/(1+$S$1471)</f>
        <v>5.8417980739591875E-18</v>
      </c>
      <c r="U1471">
        <f>IF(ISERROR($I$1471), 0, $I$1471)</f>
        <v>0</v>
      </c>
    </row>
    <row r="1472" spans="1:21" x14ac:dyDescent="0.25">
      <c r="A1472">
        <v>278</v>
      </c>
      <c r="B1472">
        <v>1996</v>
      </c>
      <c r="C1472" s="2">
        <v>0</v>
      </c>
      <c r="D1472" s="6">
        <v>0.23874680000000001</v>
      </c>
      <c r="E1472" s="6">
        <v>0.40074549999999998</v>
      </c>
      <c r="F1472" s="6">
        <v>7.3288699999999998E-2</v>
      </c>
      <c r="G1472" s="6">
        <v>7.0470079999999999</v>
      </c>
      <c r="H1472" s="6">
        <v>0.57328100000000004</v>
      </c>
      <c r="I1472">
        <f>$C$1472*LN($T$1472)+(1-$C$1472)*LN(1-$T$1472)</f>
        <v>-4.2188474935756838E-14</v>
      </c>
      <c r="Q1472">
        <f>1/(1+EXP(-(0 + SUMPRODUCT($K$2:$O$2,$D$1472:$H$1472))))</f>
        <v>4.2172296585716394E-14</v>
      </c>
      <c r="S1472">
        <f>EXP(-(0 + SUMPRODUCT($K$2:$O$2,$D$1472:$H$1472)))</f>
        <v>23712249058275.242</v>
      </c>
      <c r="T1472">
        <f>1/(1+$S$1472)</f>
        <v>4.2172296585716394E-14</v>
      </c>
      <c r="U1472">
        <f>IF(ISERROR($I$1472), 0, $I$1472)</f>
        <v>-4.2188474935756838E-14</v>
      </c>
    </row>
    <row r="1473" spans="1:21" x14ac:dyDescent="0.25">
      <c r="A1473">
        <v>278</v>
      </c>
      <c r="B1473">
        <v>1997</v>
      </c>
      <c r="C1473" s="2">
        <v>0</v>
      </c>
      <c r="D1473" s="6">
        <v>0.2197654</v>
      </c>
      <c r="E1473" s="6">
        <v>0.40558860000000002</v>
      </c>
      <c r="F1473" s="6">
        <v>8.04343E-2</v>
      </c>
      <c r="G1473" s="6">
        <v>10.75517</v>
      </c>
      <c r="H1473" s="6">
        <v>0.53564979999999995</v>
      </c>
      <c r="I1473">
        <f>$C$1473*LN($T$1473)+(1-$C$1473)*LN(1-$T$1473)</f>
        <v>0</v>
      </c>
      <c r="Q1473">
        <f>1/(1+EXP(-(0 + SUMPRODUCT($K$2:$O$2,$D$1473:$H$1473))))</f>
        <v>1.4512731136536969E-20</v>
      </c>
      <c r="S1473">
        <f>EXP(-(0 + SUMPRODUCT($K$2:$O$2,$D$1473:$H$1473)))</f>
        <v>6.8905017986753675E+19</v>
      </c>
      <c r="T1473">
        <f>1/(1+$S$1473)</f>
        <v>1.4512731136536969E-20</v>
      </c>
      <c r="U1473">
        <f>IF(ISERROR($I$1473), 0, $I$1473)</f>
        <v>0</v>
      </c>
    </row>
    <row r="1474" spans="1:21" x14ac:dyDescent="0.25">
      <c r="A1474">
        <v>278</v>
      </c>
      <c r="B1474">
        <v>1998</v>
      </c>
      <c r="C1474" s="2">
        <v>0</v>
      </c>
      <c r="D1474" s="6">
        <v>0.18685640000000001</v>
      </c>
      <c r="E1474" s="6">
        <v>0.47088629999999998</v>
      </c>
      <c r="F1474" s="6">
        <v>9.3429999999999999E-2</v>
      </c>
      <c r="G1474" s="6">
        <v>18.914529999999999</v>
      </c>
      <c r="H1474" s="6">
        <v>0.57070419999999999</v>
      </c>
      <c r="I1474">
        <f>$C$1474*LN($T$1474)+(1-$C$1474)*LN(1-$T$1474)</f>
        <v>0</v>
      </c>
      <c r="Q1474">
        <f>1/(1+EXP(-(0 + SUMPRODUCT($K$2:$O$2,$D$1474:$H$1474))))</f>
        <v>6.7154473595976535E-35</v>
      </c>
      <c r="S1474">
        <f>EXP(-(0 + SUMPRODUCT($K$2:$O$2,$D$1474:$H$1474)))</f>
        <v>1.489104070737461E+34</v>
      </c>
      <c r="T1474">
        <f>1/(1+$S$1474)</f>
        <v>6.7154473595976535E-35</v>
      </c>
      <c r="U1474">
        <f>IF(ISERROR($I$1474), 0, $I$1474)</f>
        <v>0</v>
      </c>
    </row>
    <row r="1475" spans="1:21" x14ac:dyDescent="0.25">
      <c r="A1475">
        <v>278</v>
      </c>
      <c r="B1475">
        <v>1999</v>
      </c>
      <c r="C1475" s="2">
        <v>0</v>
      </c>
      <c r="D1475" s="6">
        <v>0.19791909999999999</v>
      </c>
      <c r="E1475" s="6">
        <v>0.48913810000000002</v>
      </c>
      <c r="F1475" s="6">
        <v>8.9363999999999999E-2</v>
      </c>
      <c r="G1475" s="6">
        <v>27.542770000000001</v>
      </c>
      <c r="H1475" s="6">
        <v>0.57048209999999999</v>
      </c>
      <c r="I1475">
        <f>$C$1475*LN($T$1475)+(1-$C$1475)*LN(1-$T$1475)</f>
        <v>0</v>
      </c>
      <c r="Q1475">
        <f>1/(1+EXP(-(0 + SUMPRODUCT($K$2:$O$2,$D$1475:$H$1475))))</f>
        <v>6.8807482788388868E-50</v>
      </c>
      <c r="S1475">
        <f>EXP(-(0 + SUMPRODUCT($K$2:$O$2,$D$1475:$H$1475)))</f>
        <v>1.4533303057683548E+49</v>
      </c>
      <c r="T1475">
        <f>1/(1+$S$1475)</f>
        <v>6.8807482788388868E-50</v>
      </c>
      <c r="U1475">
        <f>IF(ISERROR($I$1475), 0, $I$1475)</f>
        <v>0</v>
      </c>
    </row>
    <row r="1476" spans="1:21" x14ac:dyDescent="0.25">
      <c r="A1476">
        <v>278</v>
      </c>
      <c r="B1476">
        <v>2000</v>
      </c>
      <c r="C1476" s="2">
        <v>0</v>
      </c>
      <c r="D1476" s="6">
        <v>0.1870203</v>
      </c>
      <c r="E1476" s="6">
        <v>0.49645109999999998</v>
      </c>
      <c r="F1476" s="6">
        <v>7.7915399999999996E-2</v>
      </c>
      <c r="G1476" s="6">
        <v>17.55969</v>
      </c>
      <c r="H1476" s="6">
        <v>0.50274649999999999</v>
      </c>
      <c r="I1476">
        <f>$C$1476*LN($T$1476)+(1-$C$1476)*LN(1-$T$1476)</f>
        <v>0</v>
      </c>
      <c r="Q1476">
        <f>1/(1+EXP(-(0 + SUMPRODUCT($K$2:$O$2,$D$1476:$H$1476))))</f>
        <v>2.1646675742226259E-32</v>
      </c>
      <c r="S1476">
        <f>EXP(-(0 + SUMPRODUCT($K$2:$O$2,$D$1476:$H$1476)))</f>
        <v>4.6196469698545717E+31</v>
      </c>
      <c r="T1476">
        <f>1/(1+$S$1476)</f>
        <v>2.1646675742226259E-32</v>
      </c>
      <c r="U1476">
        <f>IF(ISERROR($I$1476), 0, $I$1476)</f>
        <v>0</v>
      </c>
    </row>
    <row r="1477" spans="1:21" x14ac:dyDescent="0.25">
      <c r="A1477">
        <v>278</v>
      </c>
      <c r="B1477">
        <v>2001</v>
      </c>
      <c r="C1477" s="2">
        <v>0</v>
      </c>
      <c r="D1477" s="6">
        <v>0.16782649999999999</v>
      </c>
      <c r="E1477" s="6">
        <v>0.50296529999999995</v>
      </c>
      <c r="F1477" s="6">
        <v>7.3828900000000003E-2</v>
      </c>
      <c r="G1477" s="6">
        <v>14.154170000000001</v>
      </c>
      <c r="H1477" s="6">
        <v>0.54501940000000004</v>
      </c>
      <c r="I1477">
        <f>$C$1477*LN($T$1477)+(1-$C$1477)*LN(1-$T$1477)</f>
        <v>0</v>
      </c>
      <c r="Q1477">
        <f>1/(1+EXP(-(0 + SUMPRODUCT($K$2:$O$2,$D$1477:$H$1477))))</f>
        <v>1.7407537031195348E-26</v>
      </c>
      <c r="S1477">
        <f>EXP(-(0 + SUMPRODUCT($K$2:$O$2,$D$1477:$H$1477)))</f>
        <v>5.7446380737719538E+25</v>
      </c>
      <c r="T1477">
        <f>1/(1+$S$1477)</f>
        <v>1.7407537031195348E-26</v>
      </c>
      <c r="U1477">
        <f>IF(ISERROR($I$1477), 0, $I$1477)</f>
        <v>0</v>
      </c>
    </row>
    <row r="1478" spans="1:21" x14ac:dyDescent="0.25">
      <c r="A1478">
        <v>278</v>
      </c>
      <c r="B1478">
        <v>2002</v>
      </c>
      <c r="C1478" s="2">
        <v>0</v>
      </c>
      <c r="D1478" s="6">
        <v>0.14929310000000001</v>
      </c>
      <c r="E1478" s="6">
        <v>0.55329660000000003</v>
      </c>
      <c r="F1478" s="6">
        <v>7.48973E-2</v>
      </c>
      <c r="G1478" s="6">
        <v>4.7817800000000004</v>
      </c>
      <c r="H1478" s="6">
        <v>0.47590369999999999</v>
      </c>
      <c r="I1478">
        <f>$C$1478*LN($T$1478)+(1-$C$1478)*LN(1-$T$1478)</f>
        <v>-3.8313763280463137E-10</v>
      </c>
      <c r="Q1478">
        <f>1/(1+EXP(-(0 + SUMPRODUCT($K$2:$O$2,$D$1478:$H$1478))))</f>
        <v>3.8313766746869125E-10</v>
      </c>
      <c r="S1478">
        <f>EXP(-(0 + SUMPRODUCT($K$2:$O$2,$D$1478:$H$1478)))</f>
        <v>2610027894.7346754</v>
      </c>
      <c r="T1478">
        <f>1/(1+$S$1478)</f>
        <v>3.8313766746869125E-10</v>
      </c>
      <c r="U1478">
        <f>IF(ISERROR($I$1478), 0, $I$1478)</f>
        <v>-3.8313763280463137E-10</v>
      </c>
    </row>
    <row r="1479" spans="1:21" x14ac:dyDescent="0.25">
      <c r="A1479">
        <v>278</v>
      </c>
      <c r="B1479">
        <v>2003</v>
      </c>
      <c r="C1479" s="2">
        <v>0</v>
      </c>
      <c r="D1479" s="6">
        <v>0.13180710000000001</v>
      </c>
      <c r="E1479" s="6">
        <v>0.59694449999999999</v>
      </c>
      <c r="F1479" s="6">
        <v>7.84305E-2</v>
      </c>
      <c r="G1479" s="6">
        <v>6.7333920000000003</v>
      </c>
      <c r="H1479" s="6">
        <v>0.46682170000000001</v>
      </c>
      <c r="I1479">
        <f>$C$1479*LN($T$1479)+(1-$C$1479)*LN(1-$T$1479)</f>
        <v>-1.4366285938650558E-13</v>
      </c>
      <c r="Q1479">
        <f>1/(1+EXP(-(0 + SUMPRODUCT($K$2:$O$2,$D$1479:$H$1479))))</f>
        <v>1.4370112453707906E-13</v>
      </c>
      <c r="S1479">
        <f>EXP(-(0 + SUMPRODUCT($K$2:$O$2,$D$1479:$H$1479)))</f>
        <v>6958887783385.6289</v>
      </c>
      <c r="T1479">
        <f>1/(1+$S$1479)</f>
        <v>1.4370112453707906E-13</v>
      </c>
      <c r="U1479">
        <f>IF(ISERROR($I$1479), 0, $I$1479)</f>
        <v>-1.4366285938650558E-13</v>
      </c>
    </row>
    <row r="1480" spans="1:21" x14ac:dyDescent="0.25">
      <c r="A1480">
        <v>278</v>
      </c>
      <c r="B1480">
        <v>2004</v>
      </c>
      <c r="C1480" s="2">
        <v>0</v>
      </c>
      <c r="D1480" s="6">
        <v>0.1213902</v>
      </c>
      <c r="E1480" s="6">
        <v>0.65804339999999995</v>
      </c>
      <c r="F1480" s="6">
        <v>7.2194499999999995E-2</v>
      </c>
      <c r="G1480" s="6">
        <v>6.1687620000000001</v>
      </c>
      <c r="H1480" s="6">
        <v>0.47319929999999999</v>
      </c>
      <c r="I1480">
        <f>$C$1480*LN($T$1480)+(1-$C$1480)*LN(1-$T$1480)</f>
        <v>-1.4105383527872562E-12</v>
      </c>
      <c r="Q1480">
        <f>1/(1+EXP(-(0 + SUMPRODUCT($K$2:$O$2,$D$1480:$H$1480))))</f>
        <v>1.4105686921982356E-12</v>
      </c>
      <c r="S1480">
        <f>EXP(-(0 + SUMPRODUCT($K$2:$O$2,$D$1480:$H$1480)))</f>
        <v>708933925394.43481</v>
      </c>
      <c r="T1480">
        <f>1/(1+$S$1480)</f>
        <v>1.4105686921982356E-12</v>
      </c>
      <c r="U1480">
        <f>IF(ISERROR($I$1480), 0, $I$1480)</f>
        <v>-1.4105383527872562E-12</v>
      </c>
    </row>
    <row r="1481" spans="1:21" x14ac:dyDescent="0.25">
      <c r="A1481">
        <v>279</v>
      </c>
      <c r="B1481">
        <v>1995</v>
      </c>
      <c r="C1481" s="2">
        <v>0</v>
      </c>
      <c r="D1481" s="6">
        <v>0.23379720000000001</v>
      </c>
      <c r="E1481" s="6">
        <v>0.1152393</v>
      </c>
      <c r="F1481" s="6">
        <v>4.6764800000000002E-2</v>
      </c>
      <c r="G1481" s="6">
        <v>3.22</v>
      </c>
      <c r="H1481" s="6">
        <v>0.17568619999999999</v>
      </c>
      <c r="I1481">
        <f>$C$1481*LN($T$1481)+(1-$C$1481)*LN(1-$T$1481)</f>
        <v>-8.4100917345553633E-7</v>
      </c>
      <c r="Q1481">
        <f>1/(1+EXP(-(0 + SUMPRODUCT($K$2:$O$2,$D$1481:$H$1481))))</f>
        <v>8.4100881980266334E-7</v>
      </c>
      <c r="S1481">
        <f>EXP(-(0 + SUMPRODUCT($K$2:$O$2,$D$1481:$H$1481)))</f>
        <v>1189047.1722113721</v>
      </c>
      <c r="T1481">
        <f>1/(1+$S$1481)</f>
        <v>8.4100881980266334E-7</v>
      </c>
      <c r="U1481">
        <f>IF(ISERROR($I$1481), 0, $I$1481)</f>
        <v>-8.4100917345553633E-7</v>
      </c>
    </row>
    <row r="1482" spans="1:21" x14ac:dyDescent="0.25">
      <c r="A1482">
        <v>279</v>
      </c>
      <c r="B1482">
        <v>1996</v>
      </c>
      <c r="C1482" s="2">
        <v>0</v>
      </c>
      <c r="D1482" s="6">
        <v>0.21476310000000001</v>
      </c>
      <c r="E1482" s="6">
        <v>0.1369022</v>
      </c>
      <c r="F1482" s="6">
        <v>4.8189599999999999E-2</v>
      </c>
      <c r="G1482" s="6">
        <v>2.9532829999999999</v>
      </c>
      <c r="H1482" s="6">
        <v>0.1475805</v>
      </c>
      <c r="I1482">
        <f>$C$1482*LN($T$1482)+(1-$C$1482)*LN(1-$T$1482)</f>
        <v>-2.4927597524676128E-6</v>
      </c>
      <c r="Q1482">
        <f>1/(1+EXP(-(0 + SUMPRODUCT($K$2:$O$2,$D$1482:$H$1482))))</f>
        <v>2.492756645503743E-6</v>
      </c>
      <c r="S1482">
        <f>EXP(-(0 + SUMPRODUCT($K$2:$O$2,$D$1482:$H$1482)))</f>
        <v>401161.30431226763</v>
      </c>
      <c r="T1482">
        <f>1/(1+$S$1482)</f>
        <v>2.492756645503743E-6</v>
      </c>
      <c r="U1482">
        <f>IF(ISERROR($I$1482), 0, $I$1482)</f>
        <v>-2.4927597524676128E-6</v>
      </c>
    </row>
    <row r="1483" spans="1:21" x14ac:dyDescent="0.25">
      <c r="A1483">
        <v>279</v>
      </c>
      <c r="B1483">
        <v>1997</v>
      </c>
      <c r="C1483" s="2">
        <v>0</v>
      </c>
      <c r="D1483" s="6">
        <v>0.23664959999999999</v>
      </c>
      <c r="E1483" s="6">
        <v>-2.5876900000000001E-2</v>
      </c>
      <c r="F1483" s="6">
        <v>1.4050200000000001E-2</v>
      </c>
      <c r="G1483" s="6">
        <v>1.698472</v>
      </c>
      <c r="H1483" s="6">
        <v>0.20013130000000001</v>
      </c>
      <c r="I1483">
        <f>$C$1483*LN($T$1483)+(1-$C$1483)*LN(1-$T$1483)</f>
        <v>-6.3513737078094189E-4</v>
      </c>
      <c r="Q1483">
        <f>1/(1+EXP(-(0 + SUMPRODUCT($K$2:$O$2,$D$1483:$H$1483))))</f>
        <v>6.3493571373659423E-4</v>
      </c>
      <c r="S1483">
        <f>EXP(-(0 + SUMPRODUCT($K$2:$O$2,$D$1483:$H$1483)))</f>
        <v>1573.9625960004735</v>
      </c>
      <c r="T1483">
        <f>1/(1+$S$1483)</f>
        <v>6.3493571373659423E-4</v>
      </c>
      <c r="U1483">
        <f>IF(ISERROR($I$1483), 0, $I$1483)</f>
        <v>-6.3513737078094189E-4</v>
      </c>
    </row>
    <row r="1484" spans="1:21" x14ac:dyDescent="0.25">
      <c r="A1484">
        <v>279</v>
      </c>
      <c r="B1484">
        <v>1998</v>
      </c>
      <c r="C1484" s="2">
        <v>0</v>
      </c>
      <c r="D1484" s="6">
        <v>0.215915</v>
      </c>
      <c r="E1484" s="6">
        <v>-0.20815120000000001</v>
      </c>
      <c r="F1484" s="6">
        <v>3.3295999999999999E-2</v>
      </c>
      <c r="G1484" s="6">
        <v>2.420064</v>
      </c>
      <c r="H1484" s="6">
        <v>0.1534179</v>
      </c>
      <c r="I1484">
        <f>$C$1484*LN($T$1484)+(1-$C$1484)*LN(1-$T$1484)</f>
        <v>-3.4316284552584384E-5</v>
      </c>
      <c r="Q1484">
        <f>1/(1+EXP(-(0 + SUMPRODUCT($K$2:$O$2,$D$1484:$H$1484))))</f>
        <v>3.4315695755645397E-5</v>
      </c>
      <c r="S1484">
        <f>EXP(-(0 + SUMPRODUCT($K$2:$O$2,$D$1484:$H$1484)))</f>
        <v>29140.183880425517</v>
      </c>
      <c r="T1484">
        <f>1/(1+$S$1484)</f>
        <v>3.4315695755645397E-5</v>
      </c>
      <c r="U1484">
        <f>IF(ISERROR($I$1484), 0, $I$1484)</f>
        <v>-3.4316284552584384E-5</v>
      </c>
    </row>
    <row r="1485" spans="1:21" x14ac:dyDescent="0.25">
      <c r="A1485">
        <v>279</v>
      </c>
      <c r="B1485">
        <v>2000</v>
      </c>
      <c r="C1485" s="2">
        <v>0</v>
      </c>
      <c r="D1485" s="6">
        <v>0.16255339999999999</v>
      </c>
      <c r="E1485" s="6">
        <v>-0.44794929999999999</v>
      </c>
      <c r="F1485" s="6">
        <v>2.54367E-2</v>
      </c>
      <c r="G1485" s="6">
        <v>1.363785</v>
      </c>
      <c r="H1485" s="6">
        <v>0.1486796</v>
      </c>
      <c r="I1485">
        <f>$C$1485*LN($T$1485)+(1-$C$1485)*LN(1-$T$1485)</f>
        <v>-3.208308957335882E-3</v>
      </c>
      <c r="Q1485">
        <f>1/(1+EXP(-(0 + SUMPRODUCT($K$2:$O$2,$D$1485:$H$1485))))</f>
        <v>3.2031678337270044E-3</v>
      </c>
      <c r="S1485">
        <f>EXP(-(0 + SUMPRODUCT($K$2:$O$2,$D$1485:$H$1485)))</f>
        <v>311.19094718382678</v>
      </c>
      <c r="T1485">
        <f>1/(1+$S$1485)</f>
        <v>3.2031678337270044E-3</v>
      </c>
      <c r="U1485">
        <f>IF(ISERROR($I$1485), 0, $I$1485)</f>
        <v>-3.208308957335882E-3</v>
      </c>
    </row>
    <row r="1486" spans="1:21" x14ac:dyDescent="0.25">
      <c r="A1486">
        <v>280</v>
      </c>
      <c r="B1486">
        <v>1995</v>
      </c>
      <c r="C1486" s="2">
        <v>0</v>
      </c>
      <c r="D1486" s="6">
        <v>0.1854124</v>
      </c>
      <c r="E1486" s="6">
        <v>0.60753710000000005</v>
      </c>
      <c r="F1486" s="6">
        <v>6.2825800000000001E-2</v>
      </c>
      <c r="G1486" s="6">
        <v>2.0745779999999998</v>
      </c>
      <c r="H1486" s="6">
        <v>0.41908909999999999</v>
      </c>
      <c r="I1486">
        <f>$C$1486*LN($T$1486)+(1-$C$1486)*LN(1-$T$1486)</f>
        <v>-2.54515812680409E-5</v>
      </c>
      <c r="Q1486">
        <f>1/(1+EXP(-(0 + SUMPRODUCT($K$2:$O$2,$D$1486:$H$1486))))</f>
        <v>2.5451257379281991E-5</v>
      </c>
      <c r="S1486">
        <f>EXP(-(0 + SUMPRODUCT($K$2:$O$2,$D$1486:$H$1486)))</f>
        <v>39289.789649317165</v>
      </c>
      <c r="T1486">
        <f>1/(1+$S$1486)</f>
        <v>2.5451257379281991E-5</v>
      </c>
      <c r="U1486">
        <f>IF(ISERROR($I$1486), 0, $I$1486)</f>
        <v>-2.54515812680409E-5</v>
      </c>
    </row>
    <row r="1487" spans="1:21" x14ac:dyDescent="0.25">
      <c r="A1487">
        <v>280</v>
      </c>
      <c r="B1487">
        <v>1996</v>
      </c>
      <c r="C1487" s="2">
        <v>0</v>
      </c>
      <c r="D1487" s="6">
        <v>0.20234659999999999</v>
      </c>
      <c r="E1487" s="6">
        <v>0.59496519999999997</v>
      </c>
      <c r="F1487" s="6">
        <v>6.6884600000000002E-2</v>
      </c>
      <c r="G1487" s="6">
        <v>2.5504009999999999</v>
      </c>
      <c r="H1487" s="6">
        <v>0.41491299999999998</v>
      </c>
      <c r="I1487">
        <f>$C$1487*LN($T$1487)+(1-$C$1487)*LN(1-$T$1487)</f>
        <v>-3.655696376897943E-6</v>
      </c>
      <c r="Q1487">
        <f>1/(1+EXP(-(0 + SUMPRODUCT($K$2:$O$2,$D$1487:$H$1487))))</f>
        <v>3.6556896948443653E-6</v>
      </c>
      <c r="S1487">
        <f>EXP(-(0 + SUMPRODUCT($K$2:$O$2,$D$1487:$H$1487)))</f>
        <v>273545.19332442363</v>
      </c>
      <c r="T1487">
        <f>1/(1+$S$1487)</f>
        <v>3.6556896948443653E-6</v>
      </c>
      <c r="U1487">
        <f>IF(ISERROR($I$1487), 0, $I$1487)</f>
        <v>-3.655696376897943E-6</v>
      </c>
    </row>
    <row r="1488" spans="1:21" x14ac:dyDescent="0.25">
      <c r="A1488">
        <v>280</v>
      </c>
      <c r="B1488">
        <v>1997</v>
      </c>
      <c r="C1488" s="2">
        <v>0</v>
      </c>
      <c r="D1488" s="6">
        <v>0.1923067</v>
      </c>
      <c r="E1488" s="6">
        <v>0.55705590000000005</v>
      </c>
      <c r="F1488" s="6">
        <v>8.5747599999999993E-2</v>
      </c>
      <c r="G1488" s="6">
        <v>2.1751740000000002</v>
      </c>
      <c r="H1488" s="6">
        <v>0.38974039999999999</v>
      </c>
      <c r="I1488">
        <f>$C$1488*LN($T$1488)+(1-$C$1488)*LN(1-$T$1488)</f>
        <v>-1.3637869448564616E-5</v>
      </c>
      <c r="Q1488">
        <f>1/(1+EXP(-(0 + SUMPRODUCT($K$2:$O$2,$D$1488:$H$1488))))</f>
        <v>1.3637776453285407E-5</v>
      </c>
      <c r="S1488">
        <f>EXP(-(0 + SUMPRODUCT($K$2:$O$2,$D$1488:$H$1488)))</f>
        <v>73324.736304989448</v>
      </c>
      <c r="T1488">
        <f>1/(1+$S$1488)</f>
        <v>1.3637776453285407E-5</v>
      </c>
      <c r="U1488">
        <f>IF(ISERROR($I$1488), 0, $I$1488)</f>
        <v>-1.3637869448564616E-5</v>
      </c>
    </row>
    <row r="1489" spans="1:21" x14ac:dyDescent="0.25">
      <c r="A1489">
        <v>280</v>
      </c>
      <c r="B1489">
        <v>1998</v>
      </c>
      <c r="C1489" s="2">
        <v>0</v>
      </c>
      <c r="D1489" s="6">
        <v>0.17916899999999999</v>
      </c>
      <c r="E1489" s="6">
        <v>0.55710360000000003</v>
      </c>
      <c r="F1489" s="6">
        <v>8.1701099999999999E-2</v>
      </c>
      <c r="G1489" s="6">
        <v>2.1807859999999999</v>
      </c>
      <c r="H1489" s="6">
        <v>0.34889530000000002</v>
      </c>
      <c r="I1489">
        <f>$C$1489*LN($T$1489)+(1-$C$1489)*LN(1-$T$1489)</f>
        <v>-1.5392922225373891E-5</v>
      </c>
      <c r="Q1489">
        <f>1/(1+EXP(-(0 + SUMPRODUCT($K$2:$O$2,$D$1489:$H$1489))))</f>
        <v>1.5392803754950716E-5</v>
      </c>
      <c r="S1489">
        <f>EXP(-(0 + SUMPRODUCT($K$2:$O$2,$D$1489:$H$1489)))</f>
        <v>64964.422538981868</v>
      </c>
      <c r="T1489">
        <f>1/(1+$S$1489)</f>
        <v>1.5392803754950716E-5</v>
      </c>
      <c r="U1489">
        <f>IF(ISERROR($I$1489), 0, $I$1489)</f>
        <v>-1.5392922225373891E-5</v>
      </c>
    </row>
    <row r="1490" spans="1:21" x14ac:dyDescent="0.25">
      <c r="A1490">
        <v>281</v>
      </c>
      <c r="B1490">
        <v>2001</v>
      </c>
      <c r="C1490" s="2">
        <v>0</v>
      </c>
      <c r="D1490" s="6">
        <v>0.2298375</v>
      </c>
      <c r="E1490" s="6">
        <v>0.50252140000000001</v>
      </c>
      <c r="F1490" s="6">
        <v>7.6724000000000001E-2</v>
      </c>
      <c r="G1490" s="6">
        <v>2.9007000000000001</v>
      </c>
      <c r="H1490" s="6">
        <v>0.51492910000000003</v>
      </c>
      <c r="I1490">
        <f>$C$1490*LN($T$1490)+(1-$C$1490)*LN(1-$T$1490)</f>
        <v>-6.8246584712321811E-7</v>
      </c>
      <c r="Q1490">
        <f>1/(1+EXP(-(0 + SUMPRODUCT($K$2:$O$2,$D$1490:$H$1490))))</f>
        <v>6.8246561418939871E-7</v>
      </c>
      <c r="S1490">
        <f>EXP(-(0 + SUMPRODUCT($K$2:$O$2,$D$1490:$H$1490)))</f>
        <v>1465274.2889063195</v>
      </c>
      <c r="T1490">
        <f>1/(1+$S$1490)</f>
        <v>6.8246561418939871E-7</v>
      </c>
      <c r="U1490">
        <f>IF(ISERROR($I$1490), 0, $I$1490)</f>
        <v>-6.8246584712321811E-7</v>
      </c>
    </row>
    <row r="1491" spans="1:21" x14ac:dyDescent="0.25">
      <c r="A1491">
        <v>281</v>
      </c>
      <c r="B1491">
        <v>2002</v>
      </c>
      <c r="C1491" s="2">
        <v>0</v>
      </c>
      <c r="D1491" s="6">
        <v>0.26622020000000002</v>
      </c>
      <c r="E1491" s="6">
        <v>0.5258891</v>
      </c>
      <c r="F1491" s="6">
        <v>8.8365299999999994E-2</v>
      </c>
      <c r="G1491" s="6">
        <v>3.05647</v>
      </c>
      <c r="H1491" s="6">
        <v>0.50330810000000004</v>
      </c>
      <c r="I1491">
        <f>$C$1491*LN($T$1491)+(1-$C$1491)*LN(1-$T$1491)</f>
        <v>-3.141027872608081E-7</v>
      </c>
      <c r="Q1491">
        <f>1/(1+EXP(-(0 + SUMPRODUCT($K$2:$O$2,$D$1491:$H$1491))))</f>
        <v>3.1410273791805959E-7</v>
      </c>
      <c r="S1491">
        <f>EXP(-(0 + SUMPRODUCT($K$2:$O$2,$D$1491:$H$1491)))</f>
        <v>3183670.7076336704</v>
      </c>
      <c r="T1491">
        <f>1/(1+$S$1491)</f>
        <v>3.1410273791805959E-7</v>
      </c>
      <c r="U1491">
        <f>IF(ISERROR($I$1491), 0, $I$1491)</f>
        <v>-3.141027872608081E-7</v>
      </c>
    </row>
    <row r="1492" spans="1:21" x14ac:dyDescent="0.25">
      <c r="A1492">
        <v>281</v>
      </c>
      <c r="B1492">
        <v>2003</v>
      </c>
      <c r="C1492" s="2">
        <v>0</v>
      </c>
      <c r="D1492" s="6">
        <v>0.1978337</v>
      </c>
      <c r="E1492" s="6">
        <v>0.54735040000000001</v>
      </c>
      <c r="F1492" s="6">
        <v>7.9312300000000002E-2</v>
      </c>
      <c r="G1492" s="6">
        <v>3.0364140000000002</v>
      </c>
      <c r="H1492" s="6">
        <v>0.5133626</v>
      </c>
      <c r="I1492">
        <f>$C$1492*LN($T$1492)+(1-$C$1492)*LN(1-$T$1492)</f>
        <v>-3.6638197315408417E-7</v>
      </c>
      <c r="Q1492">
        <f>1/(1+EXP(-(0 + SUMPRODUCT($K$2:$O$2,$D$1492:$H$1492))))</f>
        <v>3.6638190599911285E-7</v>
      </c>
      <c r="S1492">
        <f>EXP(-(0 + SUMPRODUCT($K$2:$O$2,$D$1492:$H$1492)))</f>
        <v>2729391.4280267851</v>
      </c>
      <c r="T1492">
        <f>1/(1+$S$1492)</f>
        <v>3.6638190599911285E-7</v>
      </c>
      <c r="U1492">
        <f>IF(ISERROR($I$1492), 0, $I$1492)</f>
        <v>-3.6638197315408417E-7</v>
      </c>
    </row>
    <row r="1493" spans="1:21" x14ac:dyDescent="0.25">
      <c r="A1493">
        <v>281</v>
      </c>
      <c r="B1493">
        <v>2004</v>
      </c>
      <c r="C1493" s="2">
        <v>0</v>
      </c>
      <c r="D1493" s="6">
        <v>0.25537500000000002</v>
      </c>
      <c r="E1493" s="6">
        <v>0.57429589999999997</v>
      </c>
      <c r="F1493" s="6">
        <v>6.0458600000000001E-2</v>
      </c>
      <c r="G1493" s="6">
        <v>3.4672909999999999</v>
      </c>
      <c r="H1493" s="6">
        <v>0.56347659999999999</v>
      </c>
      <c r="I1493">
        <f>$C$1493*LN($T$1493)+(1-$C$1493)*LN(1-$T$1493)</f>
        <v>-7.5967991118961889E-8</v>
      </c>
      <c r="Q1493">
        <f>1/(1+EXP(-(0 + SUMPRODUCT($K$2:$O$2,$D$1493:$H$1493))))</f>
        <v>7.5967988206942238E-8</v>
      </c>
      <c r="S1493">
        <f>EXP(-(0 + SUMPRODUCT($K$2:$O$2,$D$1493:$H$1493)))</f>
        <v>13163438.280186392</v>
      </c>
      <c r="T1493">
        <f>1/(1+$S$1493)</f>
        <v>7.5967988206942238E-8</v>
      </c>
      <c r="U1493">
        <f>IF(ISERROR($I$1493), 0, $I$1493)</f>
        <v>-7.5967991118961889E-8</v>
      </c>
    </row>
    <row r="1494" spans="1:21" x14ac:dyDescent="0.25">
      <c r="A1494">
        <v>282</v>
      </c>
      <c r="B1494">
        <v>1999</v>
      </c>
      <c r="C1494" s="2">
        <v>0</v>
      </c>
      <c r="D1494" s="6">
        <v>-5.47302E-2</v>
      </c>
      <c r="E1494" s="6">
        <v>-4.28867E-2</v>
      </c>
      <c r="F1494" s="6">
        <v>4.2929500000000002E-2</v>
      </c>
      <c r="G1494" s="6">
        <v>0.52107999999999999</v>
      </c>
      <c r="H1494" s="6">
        <v>0.11969920000000001</v>
      </c>
      <c r="I1494">
        <f>$C$1494*LN($T$1494)+(1-$C$1494)*LN(1-$T$1494)</f>
        <v>-5.1529483544373554E-2</v>
      </c>
      <c r="Q1494">
        <f>1/(1+EXP(-(0 + SUMPRODUCT($K$2:$O$2,$D$1494:$H$1494))))</f>
        <v>5.022435320304193E-2</v>
      </c>
      <c r="S1494">
        <f>EXP(-(0 + SUMPRODUCT($K$2:$O$2,$D$1494:$H$1494)))</f>
        <v>18.910659594904114</v>
      </c>
      <c r="T1494">
        <f>1/(1+$S$1494)</f>
        <v>5.022435320304193E-2</v>
      </c>
      <c r="U1494">
        <f>IF(ISERROR($I$1494), 0, $I$1494)</f>
        <v>-5.1529483544373554E-2</v>
      </c>
    </row>
    <row r="1495" spans="1:21" x14ac:dyDescent="0.25">
      <c r="A1495">
        <v>282</v>
      </c>
      <c r="B1495">
        <v>2000</v>
      </c>
      <c r="C1495" s="2">
        <v>0</v>
      </c>
      <c r="D1495" s="6">
        <v>-2.39504E-2</v>
      </c>
      <c r="E1495" s="6">
        <v>-4.6770300000000001E-2</v>
      </c>
      <c r="F1495" s="6">
        <v>5.35208E-2</v>
      </c>
      <c r="G1495" s="6">
        <v>0.81312640000000003</v>
      </c>
      <c r="H1495" s="6">
        <v>0.120366</v>
      </c>
      <c r="I1495">
        <f>$C$1495*LN($T$1495)+(1-$C$1495)*LN(1-$T$1495)</f>
        <v>-1.4134764766329976E-2</v>
      </c>
      <c r="Q1495">
        <f>1/(1+EXP(-(0 + SUMPRODUCT($K$2:$O$2,$D$1495:$H$1495))))</f>
        <v>1.403533798814534E-2</v>
      </c>
      <c r="S1495">
        <f>EXP(-(0 + SUMPRODUCT($K$2:$O$2,$D$1495:$H$1495)))</f>
        <v>70.248729517210734</v>
      </c>
      <c r="T1495">
        <f>1/(1+$S$1495)</f>
        <v>1.403533798814534E-2</v>
      </c>
      <c r="U1495">
        <f>IF(ISERROR($I$1495), 0, $I$1495)</f>
        <v>-1.4134764766329976E-2</v>
      </c>
    </row>
    <row r="1496" spans="1:21" x14ac:dyDescent="0.25">
      <c r="A1496">
        <v>282</v>
      </c>
      <c r="B1496">
        <v>2001</v>
      </c>
      <c r="C1496" s="2">
        <v>0</v>
      </c>
      <c r="D1496" s="6">
        <v>-3.2894800000000002E-2</v>
      </c>
      <c r="E1496" s="6">
        <v>-5.1886500000000002E-2</v>
      </c>
      <c r="F1496" s="6">
        <v>5.1035499999999998E-2</v>
      </c>
      <c r="G1496" s="6">
        <v>0.71327450000000003</v>
      </c>
      <c r="H1496" s="6">
        <v>0.1075827</v>
      </c>
      <c r="I1496">
        <f>$C$1496*LN($T$1496)+(1-$C$1496)*LN(1-$T$1496)</f>
        <v>-2.2418956766295645E-2</v>
      </c>
      <c r="Q1496">
        <f>1/(1+EXP(-(0 + SUMPRODUCT($K$2:$O$2,$D$1496:$H$1496))))</f>
        <v>2.2169519473618445E-2</v>
      </c>
      <c r="S1496">
        <f>EXP(-(0 + SUMPRODUCT($K$2:$O$2,$D$1496:$H$1496)))</f>
        <v>44.106976774575209</v>
      </c>
      <c r="T1496">
        <f>1/(1+$S$1496)</f>
        <v>2.2169519473618445E-2</v>
      </c>
      <c r="U1496">
        <f>IF(ISERROR($I$1496), 0, $I$1496)</f>
        <v>-2.2418956766295645E-2</v>
      </c>
    </row>
    <row r="1497" spans="1:21" x14ac:dyDescent="0.25">
      <c r="A1497">
        <v>282</v>
      </c>
      <c r="B1497">
        <v>2002</v>
      </c>
      <c r="C1497" s="2">
        <v>0</v>
      </c>
      <c r="D1497" s="6">
        <v>-8.0850599999999995E-2</v>
      </c>
      <c r="E1497" s="6">
        <v>-3.1018899999999999E-2</v>
      </c>
      <c r="F1497" s="6">
        <v>3.9364900000000001E-2</v>
      </c>
      <c r="G1497" s="6">
        <v>0.60669139999999999</v>
      </c>
      <c r="H1497" s="6">
        <v>0.124602</v>
      </c>
      <c r="I1497">
        <f>$C$1497*LN($T$1497)+(1-$C$1497)*LN(1-$T$1497)</f>
        <v>-3.7731179887184559E-2</v>
      </c>
      <c r="Q1497">
        <f>1/(1+EXP(-(0 + SUMPRODUCT($K$2:$O$2,$D$1497:$H$1497))))</f>
        <v>3.7028227719438207E-2</v>
      </c>
      <c r="S1497">
        <f>EXP(-(0 + SUMPRODUCT($K$2:$O$2,$D$1497:$H$1497)))</f>
        <v>26.006423520373986</v>
      </c>
      <c r="T1497">
        <f>1/(1+$S$1497)</f>
        <v>3.7028227719438207E-2</v>
      </c>
      <c r="U1497">
        <f>IF(ISERROR($I$1497), 0, $I$1497)</f>
        <v>-3.7731179887184559E-2</v>
      </c>
    </row>
    <row r="1498" spans="1:21" x14ac:dyDescent="0.25">
      <c r="A1498">
        <v>282</v>
      </c>
      <c r="B1498">
        <v>2003</v>
      </c>
      <c r="C1498" s="2">
        <v>0</v>
      </c>
      <c r="D1498" s="6">
        <v>5.2970000000000003E-4</v>
      </c>
      <c r="E1498" s="6">
        <v>-2.80013E-2</v>
      </c>
      <c r="F1498" s="6">
        <v>4.6283900000000003E-2</v>
      </c>
      <c r="G1498" s="6">
        <v>0.98051889999999997</v>
      </c>
      <c r="H1498" s="6">
        <v>0.13842199999999999</v>
      </c>
      <c r="I1498">
        <f>$C$1498*LN($T$1498)+(1-$C$1498)*LN(1-$T$1498)</f>
        <v>-7.6606447379343945E-3</v>
      </c>
      <c r="Q1498">
        <f>1/(1+EXP(-(0 + SUMPRODUCT($K$2:$O$2,$D$1498:$H$1498))))</f>
        <v>7.6313767838536396E-3</v>
      </c>
      <c r="S1498">
        <f>EXP(-(0 + SUMPRODUCT($K$2:$O$2,$D$1498:$H$1498)))</f>
        <v>130.03795400533571</v>
      </c>
      <c r="T1498">
        <f>1/(1+$S$1498)</f>
        <v>7.6313767838536396E-3</v>
      </c>
      <c r="U1498">
        <f>IF(ISERROR($I$1498), 0, $I$1498)</f>
        <v>-7.6606447379343945E-3</v>
      </c>
    </row>
    <row r="1499" spans="1:21" x14ac:dyDescent="0.25">
      <c r="A1499">
        <v>282</v>
      </c>
      <c r="B1499">
        <v>2004</v>
      </c>
      <c r="C1499" s="2">
        <v>0</v>
      </c>
      <c r="D1499" s="6">
        <v>-8.7276000000000003E-3</v>
      </c>
      <c r="E1499" s="6">
        <v>-1.2266600000000001E-2</v>
      </c>
      <c r="F1499" s="6">
        <v>5.6019699999999999E-2</v>
      </c>
      <c r="G1499" s="6">
        <v>1.652666</v>
      </c>
      <c r="H1499" s="6">
        <v>0.1523312</v>
      </c>
      <c r="I1499">
        <f>$C$1499*LN($T$1499)+(1-$C$1499)*LN(1-$T$1499)</f>
        <v>-4.3280057043914536E-4</v>
      </c>
      <c r="Q1499">
        <f>1/(1+EXP(-(0 + SUMPRODUCT($K$2:$O$2,$D$1499:$H$1499))))</f>
        <v>4.327069257825114E-4</v>
      </c>
      <c r="S1499">
        <f>EXP(-(0 + SUMPRODUCT($K$2:$O$2,$D$1499:$H$1499)))</f>
        <v>2310.0330351001207</v>
      </c>
      <c r="T1499">
        <f>1/(1+$S$1499)</f>
        <v>4.327069257825114E-4</v>
      </c>
      <c r="U1499">
        <f>IF(ISERROR($I$1499), 0, $I$1499)</f>
        <v>-4.3280057043914536E-4</v>
      </c>
    </row>
    <row r="1500" spans="1:21" x14ac:dyDescent="0.25">
      <c r="A1500">
        <v>283</v>
      </c>
      <c r="B1500">
        <v>1995</v>
      </c>
      <c r="C1500" s="2">
        <v>0</v>
      </c>
      <c r="D1500" s="6">
        <v>5.4248999999999999E-2</v>
      </c>
      <c r="E1500" s="6">
        <v>0.22241620000000001</v>
      </c>
      <c r="F1500" s="6">
        <v>1.17074E-2</v>
      </c>
      <c r="G1500" s="6">
        <v>0.8099847</v>
      </c>
      <c r="H1500" s="6">
        <v>0.12309870000000001</v>
      </c>
      <c r="I1500">
        <f>$C$1500*LN($T$1500)+(1-$C$1500)*LN(1-$T$1500)</f>
        <v>-2.1041773028076607E-2</v>
      </c>
      <c r="Q1500">
        <f>1/(1+EXP(-(0 + SUMPRODUCT($K$2:$O$2,$D$1500:$H$1500))))</f>
        <v>2.0821939517490794E-2</v>
      </c>
      <c r="S1500">
        <f>EXP(-(0 + SUMPRODUCT($K$2:$O$2,$D$1500:$H$1500)))</f>
        <v>47.026265716504575</v>
      </c>
      <c r="T1500">
        <f>1/(1+$S$1500)</f>
        <v>2.0821939517490794E-2</v>
      </c>
      <c r="U1500">
        <f>IF(ISERROR($I$1500), 0, $I$1500)</f>
        <v>-2.1041773028076607E-2</v>
      </c>
    </row>
    <row r="1501" spans="1:21" x14ac:dyDescent="0.25">
      <c r="A1501">
        <v>283</v>
      </c>
      <c r="B1501">
        <v>1996</v>
      </c>
      <c r="C1501" s="2">
        <v>0</v>
      </c>
      <c r="D1501" s="6">
        <v>0.1883368</v>
      </c>
      <c r="E1501" s="6">
        <v>0.24194740000000001</v>
      </c>
      <c r="F1501" s="6">
        <v>6.7704000000000002E-3</v>
      </c>
      <c r="G1501" s="6">
        <v>1.1587149999999999</v>
      </c>
      <c r="H1501" s="6">
        <v>0.14578260000000001</v>
      </c>
      <c r="I1501">
        <f>$C$1501*LN($T$1501)+(1-$C$1501)*LN(1-$T$1501)</f>
        <v>-5.4457554913351748E-3</v>
      </c>
      <c r="Q1501">
        <f>1/(1+EXP(-(0 + SUMPRODUCT($K$2:$O$2,$D$1501:$H$1501))))</f>
        <v>5.430954245077441E-3</v>
      </c>
      <c r="S1501">
        <f>EXP(-(0 + SUMPRODUCT($K$2:$O$2,$D$1501:$H$1501)))</f>
        <v>183.12970444492132</v>
      </c>
      <c r="T1501">
        <f>1/(1+$S$1501)</f>
        <v>5.430954245077441E-3</v>
      </c>
      <c r="U1501">
        <f>IF(ISERROR($I$1501), 0, $I$1501)</f>
        <v>-5.4457554913351748E-3</v>
      </c>
    </row>
    <row r="1502" spans="1:21" x14ac:dyDescent="0.25">
      <c r="A1502">
        <v>283</v>
      </c>
      <c r="B1502">
        <v>1997</v>
      </c>
      <c r="C1502" s="2">
        <v>0</v>
      </c>
      <c r="D1502" s="6">
        <v>0.1230735</v>
      </c>
      <c r="E1502" s="6">
        <v>0.3126796</v>
      </c>
      <c r="F1502" s="6">
        <v>1.5757299999999998E-2</v>
      </c>
      <c r="G1502" s="6">
        <v>1.7591190000000001</v>
      </c>
      <c r="H1502" s="6">
        <v>0.16277420000000001</v>
      </c>
      <c r="I1502">
        <f>$C$1502*LN($T$1502)+(1-$C$1502)*LN(1-$T$1502)</f>
        <v>-3.8775859330560032E-4</v>
      </c>
      <c r="Q1502">
        <f>1/(1+EXP(-(0 + SUMPRODUCT($K$2:$O$2,$D$1502:$H$1502))))</f>
        <v>3.8768342465832082E-4</v>
      </c>
      <c r="S1502">
        <f>EXP(-(0 + SUMPRODUCT($K$2:$O$2,$D$1502:$H$1502)))</f>
        <v>2578.4241806477426</v>
      </c>
      <c r="T1502">
        <f>1/(1+$S$1502)</f>
        <v>3.8768342465832082E-4</v>
      </c>
      <c r="U1502">
        <f>IF(ISERROR($I$1502), 0, $I$1502)</f>
        <v>-3.8775859330560032E-4</v>
      </c>
    </row>
    <row r="1503" spans="1:21" x14ac:dyDescent="0.25">
      <c r="A1503">
        <v>284</v>
      </c>
      <c r="B1503">
        <v>1995</v>
      </c>
      <c r="C1503" s="2">
        <v>0</v>
      </c>
      <c r="D1503" s="6">
        <v>0.32000840000000003</v>
      </c>
      <c r="E1503" s="6">
        <v>0.2492143</v>
      </c>
      <c r="F1503" s="6">
        <v>7.99179E-2</v>
      </c>
      <c r="G1503" s="6">
        <v>5.5910580000000003</v>
      </c>
      <c r="H1503" s="6">
        <v>0.3006819</v>
      </c>
      <c r="I1503">
        <f>$C$1503*LN($T$1503)+(1-$C$1503)*LN(1-$T$1503)</f>
        <v>-2.7340574249397783E-11</v>
      </c>
      <c r="Q1503">
        <f>1/(1+EXP(-(0 + SUMPRODUCT($K$2:$O$2,$D$1503:$H$1503))))</f>
        <v>2.7340529356663282E-11</v>
      </c>
      <c r="S1503">
        <f>EXP(-(0 + SUMPRODUCT($K$2:$O$2,$D$1503:$H$1503)))</f>
        <v>36575736589.71402</v>
      </c>
      <c r="T1503">
        <f>1/(1+$S$1503)</f>
        <v>2.7340529356663282E-11</v>
      </c>
      <c r="U1503">
        <f>IF(ISERROR($I$1503), 0, $I$1503)</f>
        <v>-2.7340574249397783E-11</v>
      </c>
    </row>
    <row r="1504" spans="1:21" x14ac:dyDescent="0.25">
      <c r="A1504">
        <v>284</v>
      </c>
      <c r="B1504">
        <v>1996</v>
      </c>
      <c r="C1504" s="2">
        <v>0</v>
      </c>
      <c r="D1504" s="6">
        <v>0.3118899</v>
      </c>
      <c r="E1504" s="6">
        <v>0.29249550000000002</v>
      </c>
      <c r="F1504" s="6">
        <v>7.5550699999999998E-2</v>
      </c>
      <c r="G1504" s="6">
        <v>6.487215</v>
      </c>
      <c r="H1504" s="6">
        <v>0.30729469999999998</v>
      </c>
      <c r="I1504">
        <f>$C$1504*LN($T$1504)+(1-$C$1504)*LN(1-$T$1504)</f>
        <v>-7.6272321791777345E-13</v>
      </c>
      <c r="Q1504">
        <f>1/(1+EXP(-(0 + SUMPRODUCT($K$2:$O$2,$D$1504:$H$1504))))</f>
        <v>7.627514345482925E-13</v>
      </c>
      <c r="S1504">
        <f>EXP(-(0 + SUMPRODUCT($K$2:$O$2,$D$1504:$H$1504)))</f>
        <v>1311043093077.1638</v>
      </c>
      <c r="T1504">
        <f>1/(1+$S$1504)</f>
        <v>7.627514345482925E-13</v>
      </c>
      <c r="U1504">
        <f>IF(ISERROR($I$1504), 0, $I$1504)</f>
        <v>-7.6272321791777345E-13</v>
      </c>
    </row>
    <row r="1505" spans="1:21" x14ac:dyDescent="0.25">
      <c r="A1505">
        <v>284</v>
      </c>
      <c r="B1505">
        <v>1997</v>
      </c>
      <c r="C1505" s="2">
        <v>0</v>
      </c>
      <c r="D1505" s="6">
        <v>0.2936299</v>
      </c>
      <c r="E1505" s="6">
        <v>0.3106525</v>
      </c>
      <c r="F1505" s="6">
        <v>8.8937500000000003E-2</v>
      </c>
      <c r="G1505" s="6">
        <v>7.3001389999999997</v>
      </c>
      <c r="H1505" s="6">
        <v>0.30009479999999999</v>
      </c>
      <c r="I1505">
        <f>$C$1505*LN($T$1505)+(1-$C$1505)*LN(1-$T$1505)</f>
        <v>-2.4202861936828706E-14</v>
      </c>
      <c r="Q1505">
        <f>1/(1+EXP(-(0 + SUMPRODUCT($K$2:$O$2,$D$1505:$H$1505))))</f>
        <v>2.417448026704545E-14</v>
      </c>
      <c r="S1505">
        <f>EXP(-(0 + SUMPRODUCT($K$2:$O$2,$D$1505:$H$1505)))</f>
        <v>41365935852741.852</v>
      </c>
      <c r="T1505">
        <f>1/(1+$S$1505)</f>
        <v>2.417448026704545E-14</v>
      </c>
      <c r="U1505">
        <f>IF(ISERROR($I$1505), 0, $I$1505)</f>
        <v>-2.4202861936828706E-14</v>
      </c>
    </row>
    <row r="1506" spans="1:21" x14ac:dyDescent="0.25">
      <c r="A1506">
        <v>284</v>
      </c>
      <c r="B1506">
        <v>1998</v>
      </c>
      <c r="C1506" s="2">
        <v>0</v>
      </c>
      <c r="D1506" s="6">
        <v>0.18560750000000001</v>
      </c>
      <c r="E1506" s="6">
        <v>0.33977010000000002</v>
      </c>
      <c r="F1506" s="6">
        <v>7.0686100000000002E-2</v>
      </c>
      <c r="G1506" s="6">
        <v>4.5885670000000003</v>
      </c>
      <c r="H1506" s="6">
        <v>0.27576040000000002</v>
      </c>
      <c r="I1506">
        <f>$C$1506*LN($T$1506)+(1-$C$1506)*LN(1-$T$1506)</f>
        <v>-1.6410358641003805E-9</v>
      </c>
      <c r="Q1506">
        <f>1/(1+EXP(-(0 + SUMPRODUCT($K$2:$O$2,$D$1506:$H$1506))))</f>
        <v>1.6410359075182265E-9</v>
      </c>
      <c r="S1506">
        <f>EXP(-(0 + SUMPRODUCT($K$2:$O$2,$D$1506:$H$1506)))</f>
        <v>609371186.6861496</v>
      </c>
      <c r="T1506">
        <f>1/(1+$S$1506)</f>
        <v>1.6410359075182265E-9</v>
      </c>
      <c r="U1506">
        <f>IF(ISERROR($I$1506), 0, $I$1506)</f>
        <v>-1.6410358641003805E-9</v>
      </c>
    </row>
    <row r="1507" spans="1:21" x14ac:dyDescent="0.25">
      <c r="A1507">
        <v>284</v>
      </c>
      <c r="B1507">
        <v>1999</v>
      </c>
      <c r="C1507" s="2">
        <v>0</v>
      </c>
      <c r="D1507" s="6">
        <v>0.17823120000000001</v>
      </c>
      <c r="E1507" s="6">
        <v>0.38664730000000003</v>
      </c>
      <c r="F1507" s="6">
        <v>7.3783699999999994E-2</v>
      </c>
      <c r="G1507" s="6">
        <v>3.2844869999999999</v>
      </c>
      <c r="H1507" s="6">
        <v>0.27848479999999998</v>
      </c>
      <c r="I1507">
        <f>$C$1507*LN($T$1507)+(1-$C$1507)*LN(1-$T$1507)</f>
        <v>-2.7811197604161797E-7</v>
      </c>
      <c r="Q1507">
        <f>1/(1+EXP(-(0 + SUMPRODUCT($K$2:$O$2,$D$1507:$H$1507))))</f>
        <v>2.7811193734910228E-7</v>
      </c>
      <c r="S1507">
        <f>EXP(-(0 + SUMPRODUCT($K$2:$O$2,$D$1507:$H$1507)))</f>
        <v>3595673.4954271484</v>
      </c>
      <c r="T1507">
        <f>1/(1+$S$1507)</f>
        <v>2.7811193734910228E-7</v>
      </c>
      <c r="U1507">
        <f>IF(ISERROR($I$1507), 0, $I$1507)</f>
        <v>-2.7811197604161797E-7</v>
      </c>
    </row>
    <row r="1508" spans="1:21" x14ac:dyDescent="0.25">
      <c r="A1508">
        <v>284</v>
      </c>
      <c r="B1508">
        <v>2000</v>
      </c>
      <c r="C1508" s="2">
        <v>0</v>
      </c>
      <c r="D1508" s="6">
        <v>0.1155403</v>
      </c>
      <c r="E1508" s="6">
        <v>0.40773789999999999</v>
      </c>
      <c r="F1508" s="6">
        <v>5.4752799999999997E-2</v>
      </c>
      <c r="G1508" s="6">
        <v>2.3190430000000002</v>
      </c>
      <c r="H1508" s="6">
        <v>0.26269700000000001</v>
      </c>
      <c r="I1508">
        <f>$C$1508*LN($T$1508)+(1-$C$1508)*LN(1-$T$1508)</f>
        <v>-1.7491565532676968E-5</v>
      </c>
      <c r="Q1508">
        <f>1/(1+EXP(-(0 + SUMPRODUCT($K$2:$O$2,$D$1508:$H$1508))))</f>
        <v>1.7491412556121128E-5</v>
      </c>
      <c r="S1508">
        <f>EXP(-(0 + SUMPRODUCT($K$2:$O$2,$D$1508:$H$1508)))</f>
        <v>57169.911542535738</v>
      </c>
      <c r="T1508">
        <f>1/(1+$S$1508)</f>
        <v>1.7491412556121128E-5</v>
      </c>
      <c r="U1508">
        <f>IF(ISERROR($I$1508), 0, $I$1508)</f>
        <v>-1.7491565532676968E-5</v>
      </c>
    </row>
    <row r="1509" spans="1:21" x14ac:dyDescent="0.25">
      <c r="A1509">
        <v>284</v>
      </c>
      <c r="B1509">
        <v>2001</v>
      </c>
      <c r="C1509" s="2">
        <v>0</v>
      </c>
      <c r="D1509" s="6">
        <v>0.21632009999999999</v>
      </c>
      <c r="E1509" s="6">
        <v>0.46729559999999998</v>
      </c>
      <c r="F1509" s="6">
        <v>4.9204499999999998E-2</v>
      </c>
      <c r="G1509" s="6">
        <v>3.6727949999999998</v>
      </c>
      <c r="H1509" s="6">
        <v>0.28157310000000002</v>
      </c>
      <c r="I1509">
        <f>$C$1509*LN($T$1509)+(1-$C$1509)*LN(1-$T$1509)</f>
        <v>-7.8277919434766334E-8</v>
      </c>
      <c r="Q1509">
        <f>1/(1+EXP(-(0 + SUMPRODUCT($K$2:$O$2,$D$1509:$H$1509))))</f>
        <v>7.8277916400293855E-8</v>
      </c>
      <c r="S1509">
        <f>EXP(-(0 + SUMPRODUCT($K$2:$O$2,$D$1509:$H$1509)))</f>
        <v>12774994.119776158</v>
      </c>
      <c r="T1509">
        <f>1/(1+$S$1509)</f>
        <v>7.8277916400293855E-8</v>
      </c>
      <c r="U1509">
        <f>IF(ISERROR($I$1509), 0, $I$1509)</f>
        <v>-7.8277919434766334E-8</v>
      </c>
    </row>
    <row r="1510" spans="1:21" x14ac:dyDescent="0.25">
      <c r="A1510">
        <v>284</v>
      </c>
      <c r="B1510">
        <v>2002</v>
      </c>
      <c r="C1510" s="2">
        <v>0</v>
      </c>
      <c r="D1510" s="6">
        <v>0.27642080000000002</v>
      </c>
      <c r="E1510" s="6">
        <v>0.40121560000000001</v>
      </c>
      <c r="F1510" s="6">
        <v>5.1646400000000002E-2</v>
      </c>
      <c r="G1510" s="6">
        <v>3.1178050000000002</v>
      </c>
      <c r="H1510" s="6">
        <v>0.33085629999999999</v>
      </c>
      <c r="I1510">
        <f>$C$1510*LN($T$1510)+(1-$C$1510)*LN(1-$T$1510)</f>
        <v>-6.7202801222994547E-7</v>
      </c>
      <c r="Q1510">
        <f>1/(1+EXP(-(0 + SUMPRODUCT($K$2:$O$2,$D$1510:$H$1510))))</f>
        <v>6.7202778638827607E-7</v>
      </c>
      <c r="S1510">
        <f>EXP(-(0 + SUMPRODUCT($K$2:$O$2,$D$1510:$H$1510)))</f>
        <v>1488032.7096987714</v>
      </c>
      <c r="T1510">
        <f>1/(1+$S$1510)</f>
        <v>6.7202778638827607E-7</v>
      </c>
      <c r="U1510">
        <f>IF(ISERROR($I$1510), 0, $I$1510)</f>
        <v>-6.7202801222994547E-7</v>
      </c>
    </row>
    <row r="1511" spans="1:21" x14ac:dyDescent="0.25">
      <c r="A1511">
        <v>284</v>
      </c>
      <c r="B1511">
        <v>2003</v>
      </c>
      <c r="C1511" s="2">
        <v>0</v>
      </c>
      <c r="D1511" s="6">
        <v>0.32193709999999998</v>
      </c>
      <c r="E1511" s="6">
        <v>0.424122</v>
      </c>
      <c r="F1511" s="6">
        <v>5.7917000000000003E-2</v>
      </c>
      <c r="G1511" s="6">
        <v>3.9416769999999999</v>
      </c>
      <c r="H1511" s="6">
        <v>0.3443734</v>
      </c>
      <c r="I1511">
        <f>$C$1511*LN($T$1511)+(1-$C$1511)*LN(1-$T$1511)</f>
        <v>-2.1824539636074105E-8</v>
      </c>
      <c r="Q1511">
        <f>1/(1+EXP(-(0 + SUMPRODUCT($K$2:$O$2,$D$1511:$H$1511))))</f>
        <v>2.1824539355985872E-8</v>
      </c>
      <c r="S1511">
        <f>EXP(-(0 + SUMPRODUCT($K$2:$O$2,$D$1511:$H$1511)))</f>
        <v>45819980.97940097</v>
      </c>
      <c r="T1511">
        <f>1/(1+$S$1511)</f>
        <v>2.1824539355985872E-8</v>
      </c>
      <c r="U1511">
        <f>IF(ISERROR($I$1511), 0, $I$1511)</f>
        <v>-2.1824539636074105E-8</v>
      </c>
    </row>
    <row r="1512" spans="1:21" x14ac:dyDescent="0.25">
      <c r="A1512">
        <v>284</v>
      </c>
      <c r="B1512">
        <v>2004</v>
      </c>
      <c r="C1512" s="2">
        <v>0</v>
      </c>
      <c r="D1512" s="6">
        <v>0.30991790000000002</v>
      </c>
      <c r="E1512" s="6">
        <v>0.43200060000000001</v>
      </c>
      <c r="F1512" s="6">
        <v>6.0513600000000001E-2</v>
      </c>
      <c r="G1512" s="6">
        <v>4.5490589999999997</v>
      </c>
      <c r="H1512" s="6">
        <v>0.33410790000000001</v>
      </c>
      <c r="I1512">
        <f>$C$1512*LN($T$1512)+(1-$C$1512)*LN(1-$T$1512)</f>
        <v>-1.8698855814565883E-9</v>
      </c>
      <c r="Q1512">
        <f>1/(1+EXP(-(0 + SUMPRODUCT($K$2:$O$2,$D$1512:$H$1512))))</f>
        <v>1.8698856154953096E-9</v>
      </c>
      <c r="S1512">
        <f>EXP(-(0 + SUMPRODUCT($K$2:$O$2,$D$1512:$H$1512)))</f>
        <v>534792069.54871774</v>
      </c>
      <c r="T1512">
        <f>1/(1+$S$1512)</f>
        <v>1.8698856154953096E-9</v>
      </c>
      <c r="U1512">
        <f>IF(ISERROR($I$1512), 0, $I$1512)</f>
        <v>-1.8698855814565883E-9</v>
      </c>
    </row>
    <row r="1513" spans="1:21" x14ac:dyDescent="0.25">
      <c r="A1513">
        <v>285</v>
      </c>
      <c r="B1513">
        <v>1995</v>
      </c>
      <c r="C1513" s="2">
        <v>0</v>
      </c>
      <c r="D1513" s="6">
        <v>1.90349E-2</v>
      </c>
      <c r="E1513" s="6">
        <v>0.208702</v>
      </c>
      <c r="F1513" s="6">
        <v>4.4789900000000001E-2</v>
      </c>
      <c r="G1513" s="6">
        <v>0.38747799999999999</v>
      </c>
      <c r="H1513" s="6">
        <v>0.41008139999999998</v>
      </c>
      <c r="I1513">
        <f>$C$1513*LN($T$1513)+(1-$C$1513)*LN(1-$T$1513)</f>
        <v>-3.7931464341003966E-2</v>
      </c>
      <c r="Q1513">
        <f>1/(1+EXP(-(0 + SUMPRODUCT($K$2:$O$2,$D$1513:$H$1513))))</f>
        <v>3.7221076681923752E-2</v>
      </c>
      <c r="S1513">
        <f>EXP(-(0 + SUMPRODUCT($K$2:$O$2,$D$1513:$H$1513)))</f>
        <v>25.866498477343765</v>
      </c>
      <c r="T1513">
        <f>1/(1+$S$1513)</f>
        <v>3.7221076681923752E-2</v>
      </c>
      <c r="U1513">
        <f>IF(ISERROR($I$1513), 0, $I$1513)</f>
        <v>-3.7931464341003966E-2</v>
      </c>
    </row>
    <row r="1514" spans="1:21" x14ac:dyDescent="0.25">
      <c r="A1514">
        <v>286</v>
      </c>
      <c r="B1514">
        <v>2004</v>
      </c>
      <c r="C1514" s="2">
        <v>0</v>
      </c>
      <c r="D1514" s="6">
        <v>0.38730720000000002</v>
      </c>
      <c r="E1514" s="6">
        <v>0.26060739999999999</v>
      </c>
      <c r="F1514" s="6">
        <v>6.0041499999999998E-2</v>
      </c>
      <c r="G1514" s="6">
        <v>1.6088180000000001</v>
      </c>
      <c r="H1514" s="6">
        <v>0.4803018</v>
      </c>
      <c r="I1514">
        <f>$C$1514*LN($T$1514)+(1-$C$1514)*LN(1-$T$1514)</f>
        <v>-2.0948077819776676E-4</v>
      </c>
      <c r="Q1514">
        <f>1/(1+EXP(-(0 + SUMPRODUCT($K$2:$O$2,$D$1514:$H$1514))))</f>
        <v>2.0945883863155324E-4</v>
      </c>
      <c r="S1514">
        <f>EXP(-(0 + SUMPRODUCT($K$2:$O$2,$D$1514:$H$1514)))</f>
        <v>4773.2076989123452</v>
      </c>
      <c r="T1514">
        <f>1/(1+$S$1514)</f>
        <v>2.0945883863155324E-4</v>
      </c>
      <c r="U1514">
        <f>IF(ISERROR($I$1514), 0, $I$1514)</f>
        <v>-2.0948077819776676E-4</v>
      </c>
    </row>
    <row r="1515" spans="1:21" x14ac:dyDescent="0.25">
      <c r="A1515">
        <v>287</v>
      </c>
      <c r="B1515">
        <v>1995</v>
      </c>
      <c r="C1515" s="2">
        <v>0</v>
      </c>
      <c r="D1515" s="6">
        <v>3.4210600000000001E-2</v>
      </c>
      <c r="E1515" s="6">
        <v>0.2843947</v>
      </c>
      <c r="F1515" s="6">
        <v>3.7033499999999997E-2</v>
      </c>
      <c r="G1515" s="6">
        <v>0.99150709999999997</v>
      </c>
      <c r="H1515" s="6">
        <v>0.3677629</v>
      </c>
      <c r="I1515">
        <f>$C$1515*LN($T$1515)+(1-$C$1515)*LN(1-$T$1515)</f>
        <v>-3.9646164374313791E-3</v>
      </c>
      <c r="Q1515">
        <f>1/(1+EXP(-(0 + SUMPRODUCT($K$2:$O$2,$D$1515:$H$1515))))</f>
        <v>3.9567677214920674E-3</v>
      </c>
      <c r="S1515">
        <f>EXP(-(0 + SUMPRODUCT($K$2:$O$2,$D$1515:$H$1515)))</f>
        <v>251.73154008214249</v>
      </c>
      <c r="T1515">
        <f>1/(1+$S$1515)</f>
        <v>3.9567677214920674E-3</v>
      </c>
      <c r="U1515">
        <f>IF(ISERROR($I$1515), 0, $I$1515)</f>
        <v>-3.9646164374313791E-3</v>
      </c>
    </row>
    <row r="1516" spans="1:21" x14ac:dyDescent="0.25">
      <c r="A1516">
        <v>287</v>
      </c>
      <c r="B1516">
        <v>1996</v>
      </c>
      <c r="C1516" s="2">
        <v>0</v>
      </c>
      <c r="D1516" s="6">
        <v>3.9258800000000003E-2</v>
      </c>
      <c r="E1516" s="6">
        <v>0.29859780000000002</v>
      </c>
      <c r="F1516" s="6">
        <v>3.6516399999999997E-2</v>
      </c>
      <c r="G1516" s="6">
        <v>0.80623750000000005</v>
      </c>
      <c r="H1516" s="6">
        <v>0.4037732</v>
      </c>
      <c r="I1516">
        <f>$C$1516*LN($T$1516)+(1-$C$1516)*LN(1-$T$1516)</f>
        <v>-7.6618055147715837E-3</v>
      </c>
      <c r="Q1516">
        <f>1/(1+EXP(-(0 + SUMPRODUCT($K$2:$O$2,$D$1516:$H$1516))))</f>
        <v>7.6325287016968451E-3</v>
      </c>
      <c r="S1516">
        <f>EXP(-(0 + SUMPRODUCT($K$2:$O$2,$D$1516:$H$1516)))</f>
        <v>130.01817747212434</v>
      </c>
      <c r="T1516">
        <f>1/(1+$S$1516)</f>
        <v>7.6325287016968451E-3</v>
      </c>
      <c r="U1516">
        <f>IF(ISERROR($I$1516), 0, $I$1516)</f>
        <v>-7.6618055147715837E-3</v>
      </c>
    </row>
    <row r="1517" spans="1:21" x14ac:dyDescent="0.25">
      <c r="A1517">
        <v>287</v>
      </c>
      <c r="B1517">
        <v>1997</v>
      </c>
      <c r="C1517" s="2">
        <v>0</v>
      </c>
      <c r="D1517" s="6">
        <v>1.5670699999999999E-2</v>
      </c>
      <c r="E1517" s="6">
        <v>0.2979002</v>
      </c>
      <c r="F1517" s="6">
        <v>6.0203399999999997E-2</v>
      </c>
      <c r="G1517" s="6">
        <v>1.007568</v>
      </c>
      <c r="H1517" s="6">
        <v>0.43648779999999998</v>
      </c>
      <c r="I1517">
        <f>$C$1517*LN($T$1517)+(1-$C$1517)*LN(1-$T$1517)</f>
        <v>-2.2640374428062522E-3</v>
      </c>
      <c r="Q1517">
        <f>1/(1+EXP(-(0 + SUMPRODUCT($K$2:$O$2,$D$1517:$H$1517))))</f>
        <v>2.2614764431327324E-3</v>
      </c>
      <c r="S1517">
        <f>EXP(-(0 + SUMPRODUCT($K$2:$O$2,$D$1517:$H$1517)))</f>
        <v>441.18899694340405</v>
      </c>
      <c r="T1517">
        <f>1/(1+$S$1517)</f>
        <v>2.2614764431327324E-3</v>
      </c>
      <c r="U1517">
        <f>IF(ISERROR($I$1517), 0, $I$1517)</f>
        <v>-2.2640374428062522E-3</v>
      </c>
    </row>
    <row r="1518" spans="1:21" x14ac:dyDescent="0.25">
      <c r="A1518">
        <v>287</v>
      </c>
      <c r="B1518">
        <v>1998</v>
      </c>
      <c r="C1518" s="2">
        <v>0</v>
      </c>
      <c r="D1518" s="6">
        <v>5.8251400000000002E-2</v>
      </c>
      <c r="E1518" s="6">
        <v>0.3053517</v>
      </c>
      <c r="F1518" s="6">
        <v>5.55941E-2</v>
      </c>
      <c r="G1518" s="6">
        <v>1.064627</v>
      </c>
      <c r="H1518" s="6">
        <v>0.45278879999999999</v>
      </c>
      <c r="I1518">
        <f>$C$1518*LN($T$1518)+(1-$C$1518)*LN(1-$T$1518)</f>
        <v>-1.8652682794720226E-3</v>
      </c>
      <c r="Q1518">
        <f>1/(1+EXP(-(0 + SUMPRODUCT($K$2:$O$2,$D$1518:$H$1518))))</f>
        <v>1.8635297477055265E-3</v>
      </c>
      <c r="S1518">
        <f>EXP(-(0 + SUMPRODUCT($K$2:$O$2,$D$1518:$H$1518)))</f>
        <v>535.61606487970016</v>
      </c>
      <c r="T1518">
        <f>1/(1+$S$1518)</f>
        <v>1.8635297477055265E-3</v>
      </c>
      <c r="U1518">
        <f>IF(ISERROR($I$1518), 0, $I$1518)</f>
        <v>-1.8652682794720226E-3</v>
      </c>
    </row>
    <row r="1519" spans="1:21" x14ac:dyDescent="0.25">
      <c r="A1519">
        <v>287</v>
      </c>
      <c r="B1519">
        <v>1999</v>
      </c>
      <c r="C1519" s="2">
        <v>0</v>
      </c>
      <c r="D1519" s="6">
        <v>4.6695800000000003E-2</v>
      </c>
      <c r="E1519" s="6">
        <v>0.33949950000000001</v>
      </c>
      <c r="F1519" s="6">
        <v>3.30914E-2</v>
      </c>
      <c r="G1519" s="6">
        <v>0.70179689999999995</v>
      </c>
      <c r="H1519" s="6">
        <v>0.53114280000000003</v>
      </c>
      <c r="I1519">
        <f>$C$1519*LN($T$1519)+(1-$C$1519)*LN(1-$T$1519)</f>
        <v>-8.9714497373741282E-3</v>
      </c>
      <c r="Q1519">
        <f>1/(1+EXP(-(0 + SUMPRODUCT($K$2:$O$2,$D$1519:$H$1519))))</f>
        <v>8.9313263601185251E-3</v>
      </c>
      <c r="S1519">
        <f>EXP(-(0 + SUMPRODUCT($K$2:$O$2,$D$1519:$H$1519)))</f>
        <v>110.96545279829292</v>
      </c>
      <c r="T1519">
        <f>1/(1+$S$1519)</f>
        <v>8.9313263601185251E-3</v>
      </c>
      <c r="U1519">
        <f>IF(ISERROR($I$1519), 0, $I$1519)</f>
        <v>-8.9714497373741282E-3</v>
      </c>
    </row>
    <row r="1520" spans="1:21" x14ac:dyDescent="0.25">
      <c r="A1520">
        <v>287</v>
      </c>
      <c r="B1520">
        <v>2000</v>
      </c>
      <c r="C1520" s="2">
        <v>0</v>
      </c>
      <c r="D1520" s="6">
        <v>4.13011E-2</v>
      </c>
      <c r="E1520" s="6">
        <v>0.33286060000000001</v>
      </c>
      <c r="F1520" s="6">
        <v>5.4720499999999998E-2</v>
      </c>
      <c r="G1520" s="6">
        <v>0.78681540000000005</v>
      </c>
      <c r="H1520" s="6">
        <v>0.45499840000000003</v>
      </c>
      <c r="I1520">
        <f>$C$1520*LN($T$1520)+(1-$C$1520)*LN(1-$T$1520)</f>
        <v>-5.5578861670603687E-3</v>
      </c>
      <c r="Q1520">
        <f>1/(1+EXP(-(0 + SUMPRODUCT($K$2:$O$2,$D$1520:$H$1520))))</f>
        <v>5.5424696919652702E-3</v>
      </c>
      <c r="S1520">
        <f>EXP(-(0 + SUMPRODUCT($K$2:$O$2,$D$1520:$H$1520)))</f>
        <v>179.42498300886805</v>
      </c>
      <c r="T1520">
        <f>1/(1+$S$1520)</f>
        <v>5.5424696919652702E-3</v>
      </c>
      <c r="U1520">
        <f>IF(ISERROR($I$1520), 0, $I$1520)</f>
        <v>-5.5578861670603687E-3</v>
      </c>
    </row>
    <row r="1521" spans="1:21" x14ac:dyDescent="0.25">
      <c r="A1521">
        <v>287</v>
      </c>
      <c r="B1521">
        <v>2001</v>
      </c>
      <c r="C1521" s="2">
        <v>0</v>
      </c>
      <c r="D1521" s="6">
        <v>0.121785</v>
      </c>
      <c r="E1521" s="6">
        <v>0.34319280000000002</v>
      </c>
      <c r="F1521" s="6">
        <v>7.4611399999999994E-2</v>
      </c>
      <c r="G1521" s="6">
        <v>1.0669729999999999</v>
      </c>
      <c r="H1521" s="6">
        <v>0.46544390000000002</v>
      </c>
      <c r="I1521">
        <f>$C$1521*LN($T$1521)+(1-$C$1521)*LN(1-$T$1521)</f>
        <v>-1.347647790065552E-3</v>
      </c>
      <c r="Q1521">
        <f>1/(1+EXP(-(0 + SUMPRODUCT($K$2:$O$2,$D$1521:$H$1521))))</f>
        <v>1.3467401205679126E-3</v>
      </c>
      <c r="S1521">
        <f>EXP(-(0 + SUMPRODUCT($K$2:$O$2,$D$1521:$H$1521)))</f>
        <v>741.53375593971748</v>
      </c>
      <c r="T1521">
        <f>1/(1+$S$1521)</f>
        <v>1.3467401205679126E-3</v>
      </c>
      <c r="U1521">
        <f>IF(ISERROR($I$1521), 0, $I$1521)</f>
        <v>-1.347647790065552E-3</v>
      </c>
    </row>
    <row r="1522" spans="1:21" x14ac:dyDescent="0.25">
      <c r="A1522">
        <v>287</v>
      </c>
      <c r="B1522">
        <v>2002</v>
      </c>
      <c r="C1522" s="2">
        <v>0</v>
      </c>
      <c r="D1522" s="6">
        <v>0.1200775</v>
      </c>
      <c r="E1522" s="6">
        <v>0.37365720000000002</v>
      </c>
      <c r="F1522" s="6">
        <v>5.87127E-2</v>
      </c>
      <c r="G1522" s="6">
        <v>1.6158490000000001</v>
      </c>
      <c r="H1522" s="6">
        <v>0.47288550000000001</v>
      </c>
      <c r="I1522">
        <f>$C$1522*LN($T$1522)+(1-$C$1522)*LN(1-$T$1522)</f>
        <v>-1.801905629924578E-4</v>
      </c>
      <c r="Q1522">
        <f>1/(1+EXP(-(0 + SUMPRODUCT($K$2:$O$2,$D$1522:$H$1522))))</f>
        <v>1.801743296479637E-4</v>
      </c>
      <c r="S1522">
        <f>EXP(-(0 + SUMPRODUCT($K$2:$O$2,$D$1522:$H$1522)))</f>
        <v>5549.1802168703216</v>
      </c>
      <c r="T1522">
        <f>1/(1+$S$1522)</f>
        <v>1.801743296479637E-4</v>
      </c>
      <c r="U1522">
        <f>IF(ISERROR($I$1522), 0, $I$1522)</f>
        <v>-1.801905629924578E-4</v>
      </c>
    </row>
    <row r="1523" spans="1:21" x14ac:dyDescent="0.25">
      <c r="A1523">
        <v>287</v>
      </c>
      <c r="B1523">
        <v>2003</v>
      </c>
      <c r="C1523" s="2">
        <v>0</v>
      </c>
      <c r="D1523" s="6">
        <v>4.0202500000000002E-2</v>
      </c>
      <c r="E1523" s="6">
        <v>0.4467875</v>
      </c>
      <c r="F1523" s="6">
        <v>8.6237499999999995E-2</v>
      </c>
      <c r="G1523" s="6">
        <v>3.3795860000000002</v>
      </c>
      <c r="H1523" s="6">
        <v>0.50305549999999999</v>
      </c>
      <c r="I1523">
        <f>$C$1523*LN($T$1523)+(1-$C$1523)*LN(1-$T$1523)</f>
        <v>-8.9816929708208678E-8</v>
      </c>
      <c r="Q1523">
        <f>1/(1+EXP(-(0 + SUMPRODUCT($K$2:$O$2,$D$1523:$H$1523))))</f>
        <v>8.9816925647582002E-8</v>
      </c>
      <c r="S1523">
        <f>EXP(-(0 + SUMPRODUCT($K$2:$O$2,$D$1523:$H$1523)))</f>
        <v>11133757.952335298</v>
      </c>
      <c r="T1523">
        <f>1/(1+$S$1523)</f>
        <v>8.9816925647582002E-8</v>
      </c>
      <c r="U1523">
        <f>IF(ISERROR($I$1523), 0, $I$1523)</f>
        <v>-8.9816929708208678E-8</v>
      </c>
    </row>
    <row r="1524" spans="1:21" x14ac:dyDescent="0.25">
      <c r="A1524">
        <v>288</v>
      </c>
      <c r="B1524">
        <v>1999</v>
      </c>
      <c r="C1524" s="2">
        <v>0</v>
      </c>
      <c r="D1524" s="6">
        <v>0.26011669999999998</v>
      </c>
      <c r="E1524" s="6">
        <v>-0.10369340000000001</v>
      </c>
      <c r="F1524" s="6">
        <v>4.4922799999999999E-2</v>
      </c>
      <c r="G1524" s="6">
        <v>0.22192339999999999</v>
      </c>
      <c r="H1524" s="6">
        <v>0.2773272</v>
      </c>
      <c r="I1524">
        <f>$C$1524*LN($T$1524)+(1-$C$1524)*LN(1-$T$1524)</f>
        <v>-0.12850777033152941</v>
      </c>
      <c r="Q1524">
        <f>1/(1+EXP(-(0 + SUMPRODUCT($K$2:$O$2,$D$1524:$H$1524))))</f>
        <v>0.12059327088996701</v>
      </c>
      <c r="S1524">
        <f>EXP(-(0 + SUMPRODUCT($K$2:$O$2,$D$1524:$H$1524)))</f>
        <v>7.2923366504622855</v>
      </c>
      <c r="T1524">
        <f>1/(1+$S$1524)</f>
        <v>0.12059327088996701</v>
      </c>
      <c r="U1524">
        <f>IF(ISERROR($I$1524), 0, $I$1524)</f>
        <v>-0.12850777033152941</v>
      </c>
    </row>
    <row r="1525" spans="1:21" x14ac:dyDescent="0.25">
      <c r="A1525">
        <v>288</v>
      </c>
      <c r="B1525">
        <v>2000</v>
      </c>
      <c r="C1525" s="2">
        <v>0</v>
      </c>
      <c r="D1525" s="6">
        <v>0.28470129999999999</v>
      </c>
      <c r="E1525" s="6">
        <v>-0.13479099999999999</v>
      </c>
      <c r="F1525" s="6">
        <v>5.02021E-2</v>
      </c>
      <c r="G1525" s="6">
        <v>0.23634649999999999</v>
      </c>
      <c r="H1525" s="6">
        <v>0.3159575</v>
      </c>
      <c r="I1525">
        <f>$C$1525*LN($T$1525)+(1-$C$1525)*LN(1-$T$1525)</f>
        <v>-0.10785751267730327</v>
      </c>
      <c r="Q1525">
        <f>1/(1+EXP(-(0 + SUMPRODUCT($K$2:$O$2,$D$1525:$H$1525))))</f>
        <v>0.10224449390403462</v>
      </c>
      <c r="S1525">
        <f>EXP(-(0 + SUMPRODUCT($K$2:$O$2,$D$1525:$H$1525)))</f>
        <v>8.7804777726083447</v>
      </c>
      <c r="T1525">
        <f>1/(1+$S$1525)</f>
        <v>0.10224449390403462</v>
      </c>
      <c r="U1525">
        <f>IF(ISERROR($I$1525), 0, $I$1525)</f>
        <v>-0.10785751267730327</v>
      </c>
    </row>
    <row r="1526" spans="1:21" x14ac:dyDescent="0.25">
      <c r="A1526">
        <v>288</v>
      </c>
      <c r="B1526">
        <v>2001</v>
      </c>
      <c r="C1526" s="2">
        <v>0</v>
      </c>
      <c r="D1526" s="6">
        <v>0.2652159</v>
      </c>
      <c r="E1526" s="6">
        <v>-0.2034338</v>
      </c>
      <c r="F1526" s="6">
        <v>2.2821500000000002E-2</v>
      </c>
      <c r="G1526" s="6">
        <v>0.17922979999999999</v>
      </c>
      <c r="H1526" s="6">
        <v>0.18043600000000001</v>
      </c>
      <c r="I1526">
        <f>$C$1526*LN($T$1526)+(1-$C$1526)*LN(1-$T$1526)</f>
        <v>-0.26213520412057184</v>
      </c>
      <c r="Q1526">
        <f>1/(1+EXP(-(0 + SUMPRODUCT($K$2:$O$2,$D$1526:$H$1526))))</f>
        <v>0.23059301032058174</v>
      </c>
      <c r="S1526">
        <f>EXP(-(0 + SUMPRODUCT($K$2:$O$2,$D$1526:$H$1526)))</f>
        <v>3.3366448905357147</v>
      </c>
      <c r="T1526">
        <f>1/(1+$S$1526)</f>
        <v>0.23059301032058174</v>
      </c>
      <c r="U1526">
        <f>IF(ISERROR($I$1526), 0, $I$1526)</f>
        <v>-0.26213520412057184</v>
      </c>
    </row>
    <row r="1527" spans="1:21" x14ac:dyDescent="0.25">
      <c r="A1527">
        <v>288</v>
      </c>
      <c r="B1527">
        <v>2002</v>
      </c>
      <c r="C1527" s="2">
        <v>0</v>
      </c>
      <c r="D1527" s="6">
        <v>0.52050220000000003</v>
      </c>
      <c r="E1527" s="6">
        <v>-6.8163600000000005E-2</v>
      </c>
      <c r="F1527" s="6">
        <v>2.4897200000000001E-2</v>
      </c>
      <c r="G1527" s="6">
        <v>0.25170700000000001</v>
      </c>
      <c r="H1527" s="6">
        <v>0.1874507</v>
      </c>
      <c r="I1527">
        <f>$C$1527*LN($T$1527)+(1-$C$1527)*LN(1-$T$1527)</f>
        <v>-0.18541768313336646</v>
      </c>
      <c r="Q1527">
        <f>1/(1+EXP(-(0 + SUMPRODUCT($K$2:$O$2,$D$1527:$H$1527))))</f>
        <v>0.1692427819025063</v>
      </c>
      <c r="S1527">
        <f>EXP(-(0 + SUMPRODUCT($K$2:$O$2,$D$1527:$H$1527)))</f>
        <v>4.9086714881350639</v>
      </c>
      <c r="T1527">
        <f>1/(1+$S$1527)</f>
        <v>0.1692427819025063</v>
      </c>
      <c r="U1527">
        <f>IF(ISERROR($I$1527), 0, $I$1527)</f>
        <v>-0.18541768313336646</v>
      </c>
    </row>
    <row r="1528" spans="1:21" x14ac:dyDescent="0.25">
      <c r="A1528">
        <v>289</v>
      </c>
      <c r="B1528">
        <v>1995</v>
      </c>
      <c r="C1528" s="2">
        <v>0</v>
      </c>
      <c r="D1528" s="6">
        <v>0.23929439999999999</v>
      </c>
      <c r="E1528" s="6">
        <v>0.3271212</v>
      </c>
      <c r="F1528" s="6">
        <v>8.5262699999999997E-2</v>
      </c>
      <c r="G1528" s="6">
        <v>2.3999069999999998</v>
      </c>
      <c r="H1528" s="6">
        <v>1.585699</v>
      </c>
      <c r="I1528">
        <f>$C$1528*LN($T$1528)+(1-$C$1528)*LN(1-$T$1528)</f>
        <v>-5.0740815110808165E-7</v>
      </c>
      <c r="Q1528">
        <f>1/(1+EXP(-(0 + SUMPRODUCT($K$2:$O$2,$D$1528:$H$1528))))</f>
        <v>5.0740802238910882E-7</v>
      </c>
      <c r="S1528">
        <f>EXP(-(0 + SUMPRODUCT($K$2:$O$2,$D$1528:$H$1528)))</f>
        <v>1970799.5310825461</v>
      </c>
      <c r="T1528">
        <f>1/(1+$S$1528)</f>
        <v>5.0740802238910882E-7</v>
      </c>
      <c r="U1528">
        <f>IF(ISERROR($I$1528), 0, $I$1528)</f>
        <v>-5.0740815110808165E-7</v>
      </c>
    </row>
    <row r="1529" spans="1:21" x14ac:dyDescent="0.25">
      <c r="A1529">
        <v>289</v>
      </c>
      <c r="B1529">
        <v>1996</v>
      </c>
      <c r="C1529" s="2">
        <v>0</v>
      </c>
      <c r="D1529" s="6">
        <v>0.25688620000000001</v>
      </c>
      <c r="E1529" s="6">
        <v>0.40201540000000002</v>
      </c>
      <c r="F1529" s="6">
        <v>4.1371900000000003E-2</v>
      </c>
      <c r="G1529" s="6">
        <v>2.3851140000000002</v>
      </c>
      <c r="H1529" s="6">
        <v>1.431856</v>
      </c>
      <c r="I1529">
        <f>$C$1529*LN($T$1529)+(1-$C$1529)*LN(1-$T$1529)</f>
        <v>-1.3309945659326387E-6</v>
      </c>
      <c r="Q1529">
        <f>1/(1+EXP(-(0 + SUMPRODUCT($K$2:$O$2,$D$1529:$H$1529))))</f>
        <v>1.3309936801267566E-6</v>
      </c>
      <c r="S1529">
        <f>EXP(-(0 + SUMPRODUCT($K$2:$O$2,$D$1529:$H$1529)))</f>
        <v>751317.36832220375</v>
      </c>
      <c r="T1529">
        <f>1/(1+$S$1529)</f>
        <v>1.3309936801267566E-6</v>
      </c>
      <c r="U1529">
        <f>IF(ISERROR($I$1529), 0, $I$1529)</f>
        <v>-1.3309945659326387E-6</v>
      </c>
    </row>
    <row r="1530" spans="1:21" x14ac:dyDescent="0.25">
      <c r="A1530">
        <v>289</v>
      </c>
      <c r="B1530">
        <v>1997</v>
      </c>
      <c r="C1530" s="2">
        <v>0</v>
      </c>
      <c r="D1530" s="6">
        <v>9.4192899999999996E-2</v>
      </c>
      <c r="E1530" s="6">
        <v>0.34769270000000002</v>
      </c>
      <c r="F1530" s="6">
        <v>4.0103600000000003E-2</v>
      </c>
      <c r="G1530" s="6">
        <v>1.240604</v>
      </c>
      <c r="H1530" s="6">
        <v>1.180518</v>
      </c>
      <c r="I1530">
        <f>$C$1530*LN($T$1530)+(1-$C$1530)*LN(1-$T$1530)</f>
        <v>-2.3058812590315178E-4</v>
      </c>
      <c r="Q1530">
        <f>1/(1+EXP(-(0 + SUMPRODUCT($K$2:$O$2,$D$1530:$H$1530))))</f>
        <v>2.3056154250457168E-4</v>
      </c>
      <c r="S1530">
        <f>EXP(-(0 + SUMPRODUCT($K$2:$O$2,$D$1530:$H$1530)))</f>
        <v>4336.2367704391618</v>
      </c>
      <c r="T1530">
        <f>1/(1+$S$1530)</f>
        <v>2.3056154250457168E-4</v>
      </c>
      <c r="U1530">
        <f>IF(ISERROR($I$1530), 0, $I$1530)</f>
        <v>-2.3058812590315178E-4</v>
      </c>
    </row>
    <row r="1531" spans="1:21" x14ac:dyDescent="0.25">
      <c r="A1531">
        <v>289</v>
      </c>
      <c r="B1531">
        <v>1998</v>
      </c>
      <c r="C1531" s="2">
        <v>0</v>
      </c>
      <c r="D1531" s="6">
        <v>0.1079746</v>
      </c>
      <c r="E1531" s="6">
        <v>0.37865890000000002</v>
      </c>
      <c r="F1531" s="6">
        <v>7.9719799999999993E-2</v>
      </c>
      <c r="G1531" s="6">
        <v>1.706593</v>
      </c>
      <c r="H1531" s="6">
        <v>1.063655</v>
      </c>
      <c r="I1531">
        <f>$C$1531*LN($T$1531)+(1-$C$1531)*LN(1-$T$1531)</f>
        <v>-2.5498820265569266E-5</v>
      </c>
      <c r="Q1531">
        <f>1/(1+EXP(-(0 + SUMPRODUCT($K$2:$O$2,$D$1531:$H$1531))))</f>
        <v>2.5498495173435992E-5</v>
      </c>
      <c r="S1531">
        <f>EXP(-(0 + SUMPRODUCT($K$2:$O$2,$D$1531:$H$1531)))</f>
        <v>39217.000638790138</v>
      </c>
      <c r="T1531">
        <f>1/(1+$S$1531)</f>
        <v>2.5498495173435992E-5</v>
      </c>
      <c r="U1531">
        <f>IF(ISERROR($I$1531), 0, $I$1531)</f>
        <v>-2.5498820265569266E-5</v>
      </c>
    </row>
    <row r="1532" spans="1:21" x14ac:dyDescent="0.25">
      <c r="A1532">
        <v>289</v>
      </c>
      <c r="B1532">
        <v>1999</v>
      </c>
      <c r="C1532" s="2">
        <v>0</v>
      </c>
      <c r="D1532" s="6">
        <v>9.0150800000000003E-2</v>
      </c>
      <c r="E1532" s="6">
        <v>0.39549990000000002</v>
      </c>
      <c r="F1532" s="6">
        <v>7.5657100000000005E-2</v>
      </c>
      <c r="G1532" s="6">
        <v>0.85655800000000004</v>
      </c>
      <c r="H1532" s="6">
        <v>1.134147</v>
      </c>
      <c r="I1532">
        <f>$C$1532*LN($T$1532)+(1-$C$1532)*LN(1-$T$1532)</f>
        <v>-6.8531853547794852E-4</v>
      </c>
      <c r="Q1532">
        <f>1/(1+EXP(-(0 + SUMPRODUCT($K$2:$O$2,$D$1532:$H$1532))))</f>
        <v>6.8508375836585651E-4</v>
      </c>
      <c r="S1532">
        <f>EXP(-(0 + SUMPRODUCT($K$2:$O$2,$D$1532:$H$1532)))</f>
        <v>1458.6755327922519</v>
      </c>
      <c r="T1532">
        <f>1/(1+$S$1532)</f>
        <v>6.8508375836585651E-4</v>
      </c>
      <c r="U1532">
        <f>IF(ISERROR($I$1532), 0, $I$1532)</f>
        <v>-6.8531853547794852E-4</v>
      </c>
    </row>
    <row r="1533" spans="1:21" x14ac:dyDescent="0.25">
      <c r="A1533">
        <v>289</v>
      </c>
      <c r="B1533">
        <v>2000</v>
      </c>
      <c r="C1533" s="2">
        <v>0</v>
      </c>
      <c r="D1533" s="6">
        <v>8.2532999999999999E-3</v>
      </c>
      <c r="E1533" s="6">
        <v>0.35651359999999999</v>
      </c>
      <c r="F1533" s="6">
        <v>5.1074500000000002E-2</v>
      </c>
      <c r="G1533" s="6">
        <v>1.1295949999999999</v>
      </c>
      <c r="H1533" s="6">
        <v>1.038157</v>
      </c>
      <c r="I1533">
        <f>$C$1533*LN($T$1533)+(1-$C$1533)*LN(1-$T$1533)</f>
        <v>-4.0734005051631321E-4</v>
      </c>
      <c r="Q1533">
        <f>1/(1+EXP(-(0 + SUMPRODUCT($K$2:$O$2,$D$1533:$H$1533))))</f>
        <v>4.0725709882150811E-4</v>
      </c>
      <c r="S1533">
        <f>EXP(-(0 + SUMPRODUCT($K$2:$O$2,$D$1533:$H$1533)))</f>
        <v>2454.4513669466523</v>
      </c>
      <c r="T1533">
        <f>1/(1+$S$1533)</f>
        <v>4.0725709882150811E-4</v>
      </c>
      <c r="U1533">
        <f>IF(ISERROR($I$1533), 0, $I$1533)</f>
        <v>-4.0734005051631321E-4</v>
      </c>
    </row>
    <row r="1534" spans="1:21" x14ac:dyDescent="0.25">
      <c r="A1534">
        <v>290</v>
      </c>
      <c r="B1534">
        <v>1995</v>
      </c>
      <c r="C1534" s="2">
        <v>0</v>
      </c>
      <c r="D1534" s="6">
        <v>5.0264999999999997E-3</v>
      </c>
      <c r="E1534" s="6">
        <v>5.88196E-2</v>
      </c>
      <c r="F1534" s="6">
        <v>4.5137299999999998E-2</v>
      </c>
      <c r="G1534" s="6">
        <v>0.5626487</v>
      </c>
      <c r="H1534" s="6">
        <v>0.4035532</v>
      </c>
      <c r="I1534">
        <f>$C$1534*LN($T$1534)+(1-$C$1534)*LN(1-$T$1534)</f>
        <v>-2.1590245668164625E-2</v>
      </c>
      <c r="Q1534">
        <f>1/(1+EXP(-(0 + SUMPRODUCT($K$2:$O$2,$D$1534:$H$1534))))</f>
        <v>2.1358844641095144E-2</v>
      </c>
      <c r="S1534">
        <f>EXP(-(0 + SUMPRODUCT($K$2:$O$2,$D$1534:$H$1534)))</f>
        <v>45.819011833438125</v>
      </c>
      <c r="T1534">
        <f>1/(1+$S$1534)</f>
        <v>2.1358844641095144E-2</v>
      </c>
      <c r="U1534">
        <f>IF(ISERROR($I$1534), 0, $I$1534)</f>
        <v>-2.1590245668164625E-2</v>
      </c>
    </row>
    <row r="1535" spans="1:21" x14ac:dyDescent="0.25">
      <c r="A1535">
        <v>290</v>
      </c>
      <c r="B1535">
        <v>1996</v>
      </c>
      <c r="C1535" s="2">
        <v>0</v>
      </c>
      <c r="D1535" s="6">
        <v>-8.5094999999999997E-3</v>
      </c>
      <c r="E1535" s="6">
        <v>7.3706400000000005E-2</v>
      </c>
      <c r="F1535" s="6">
        <v>6.2191700000000003E-2</v>
      </c>
      <c r="G1535" s="6">
        <v>0.64097669999999995</v>
      </c>
      <c r="H1535" s="6">
        <v>0.44144729999999999</v>
      </c>
      <c r="I1535">
        <f>$C$1535*LN($T$1535)+(1-$C$1535)*LN(1-$T$1535)</f>
        <v>-1.1263153523902817E-2</v>
      </c>
      <c r="Q1535">
        <f>1/(1+EXP(-(0 + SUMPRODUCT($K$2:$O$2,$D$1535:$H$1535))))</f>
        <v>1.119996167924525E-2</v>
      </c>
      <c r="S1535">
        <f>EXP(-(0 + SUMPRODUCT($K$2:$O$2,$D$1535:$H$1535)))</f>
        <v>88.28601977747023</v>
      </c>
      <c r="T1535">
        <f>1/(1+$S$1535)</f>
        <v>1.119996167924525E-2</v>
      </c>
      <c r="U1535">
        <f>IF(ISERROR($I$1535), 0, $I$1535)</f>
        <v>-1.1263153523902817E-2</v>
      </c>
    </row>
    <row r="1536" spans="1:21" x14ac:dyDescent="0.25">
      <c r="A1536">
        <v>290</v>
      </c>
      <c r="B1536">
        <v>1998</v>
      </c>
      <c r="C1536" s="2">
        <v>0</v>
      </c>
      <c r="D1536" s="6">
        <v>8.6506100000000002E-2</v>
      </c>
      <c r="E1536" s="6">
        <v>0.27655059999999998</v>
      </c>
      <c r="F1536" s="6">
        <v>4.4953899999999998E-2</v>
      </c>
      <c r="G1536" s="6">
        <v>1.139113</v>
      </c>
      <c r="H1536" s="6">
        <v>0.26582539999999999</v>
      </c>
      <c r="I1536">
        <f>$C$1536*LN($T$1536)+(1-$C$1536)*LN(1-$T$1536)</f>
        <v>-2.4945229332878033E-3</v>
      </c>
      <c r="Q1536">
        <f>1/(1+EXP(-(0 + SUMPRODUCT($K$2:$O$2,$D$1536:$H$1536))))</f>
        <v>2.4914141964311326E-3</v>
      </c>
      <c r="S1536">
        <f>EXP(-(0 + SUMPRODUCT($K$2:$O$2,$D$1536:$H$1536)))</f>
        <v>400.37846265485143</v>
      </c>
      <c r="T1536">
        <f>1/(1+$S$1536)</f>
        <v>2.4914141964311326E-3</v>
      </c>
      <c r="U1536">
        <f>IF(ISERROR($I$1536), 0, $I$1536)</f>
        <v>-2.4945229332878033E-3</v>
      </c>
    </row>
    <row r="1537" spans="1:21" x14ac:dyDescent="0.25">
      <c r="A1537">
        <v>290</v>
      </c>
      <c r="B1537">
        <v>1999</v>
      </c>
      <c r="C1537" s="2">
        <v>0</v>
      </c>
      <c r="D1537" s="6">
        <v>-8.7848399999999993E-2</v>
      </c>
      <c r="E1537" s="6">
        <v>0.25291970000000003</v>
      </c>
      <c r="F1537" s="6">
        <v>5.9802399999999999E-2</v>
      </c>
      <c r="G1537" s="6">
        <v>0.89795749999999996</v>
      </c>
      <c r="H1537" s="6">
        <v>0.2966028</v>
      </c>
      <c r="I1537">
        <f>$C$1537*LN($T$1537)+(1-$C$1537)*LN(1-$T$1537)</f>
        <v>-4.841030807259724E-3</v>
      </c>
      <c r="Q1537">
        <f>1/(1+EXP(-(0 + SUMPRODUCT($K$2:$O$2,$D$1537:$H$1537))))</f>
        <v>4.8293319034858695E-3</v>
      </c>
      <c r="S1537">
        <f>EXP(-(0 + SUMPRODUCT($K$2:$O$2,$D$1537:$H$1537)))</f>
        <v>206.06797958495835</v>
      </c>
      <c r="T1537">
        <f>1/(1+$S$1537)</f>
        <v>4.8293319034858695E-3</v>
      </c>
      <c r="U1537">
        <f>IF(ISERROR($I$1537), 0, $I$1537)</f>
        <v>-4.841030807259724E-3</v>
      </c>
    </row>
    <row r="1538" spans="1:21" x14ac:dyDescent="0.25">
      <c r="A1538">
        <v>290</v>
      </c>
      <c r="B1538">
        <v>2000</v>
      </c>
      <c r="C1538" s="2">
        <v>0</v>
      </c>
      <c r="D1538" s="6">
        <v>-0.1341706</v>
      </c>
      <c r="E1538" s="6">
        <v>0.26084869999999999</v>
      </c>
      <c r="F1538" s="6">
        <v>6.0256900000000002E-2</v>
      </c>
      <c r="G1538" s="6">
        <v>1.038392</v>
      </c>
      <c r="H1538" s="6">
        <v>0.29498289999999999</v>
      </c>
      <c r="I1538">
        <f>$C$1538*LN($T$1538)+(1-$C$1538)*LN(1-$T$1538)</f>
        <v>-2.7048021239547428E-3</v>
      </c>
      <c r="Q1538">
        <f>1/(1+EXP(-(0 + SUMPRODUCT($K$2:$O$2,$D$1538:$H$1538))))</f>
        <v>2.7011474424958092E-3</v>
      </c>
      <c r="S1538">
        <f>EXP(-(0 + SUMPRODUCT($K$2:$O$2,$D$1538:$H$1538)))</f>
        <v>369.21303771408304</v>
      </c>
      <c r="T1538">
        <f>1/(1+$S$1538)</f>
        <v>2.7011474424958092E-3</v>
      </c>
      <c r="U1538">
        <f>IF(ISERROR($I$1538), 0, $I$1538)</f>
        <v>-2.7048021239547428E-3</v>
      </c>
    </row>
    <row r="1539" spans="1:21" x14ac:dyDescent="0.25">
      <c r="A1539">
        <v>290</v>
      </c>
      <c r="B1539">
        <v>2001</v>
      </c>
      <c r="C1539" s="2">
        <v>0</v>
      </c>
      <c r="D1539" s="6">
        <v>-5.8957000000000002E-2</v>
      </c>
      <c r="E1539" s="6">
        <v>0.31874799999999998</v>
      </c>
      <c r="F1539" s="6">
        <v>6.0906799999999997E-2</v>
      </c>
      <c r="G1539" s="6">
        <v>1.4687619999999999</v>
      </c>
      <c r="H1539" s="6">
        <v>0.28679310000000002</v>
      </c>
      <c r="I1539">
        <f>$C$1539*LN($T$1539)+(1-$C$1539)*LN(1-$T$1539)</f>
        <v>-4.7278728600722318E-4</v>
      </c>
      <c r="Q1539">
        <f>1/(1+EXP(-(0 + SUMPRODUCT($K$2:$O$2,$D$1539:$H$1539))))</f>
        <v>4.726755397097466E-4</v>
      </c>
      <c r="S1539">
        <f>EXP(-(0 + SUMPRODUCT($K$2:$O$2,$D$1539:$H$1539)))</f>
        <v>2114.6161383219974</v>
      </c>
      <c r="T1539">
        <f>1/(1+$S$1539)</f>
        <v>4.726755397097466E-4</v>
      </c>
      <c r="U1539">
        <f>IF(ISERROR($I$1539), 0, $I$1539)</f>
        <v>-4.7278728600722318E-4</v>
      </c>
    </row>
    <row r="1540" spans="1:21" x14ac:dyDescent="0.25">
      <c r="A1540">
        <v>290</v>
      </c>
      <c r="B1540">
        <v>2002</v>
      </c>
      <c r="C1540" s="2">
        <v>0</v>
      </c>
      <c r="D1540" s="6">
        <v>2.1665899999999998E-2</v>
      </c>
      <c r="E1540" s="6">
        <v>0.22004679999999999</v>
      </c>
      <c r="F1540" s="6">
        <v>6.1917899999999998E-2</v>
      </c>
      <c r="G1540" s="6">
        <v>1.342843</v>
      </c>
      <c r="H1540" s="6">
        <v>0.2546332</v>
      </c>
      <c r="I1540">
        <f>$C$1540*LN($T$1540)+(1-$C$1540)*LN(1-$T$1540)</f>
        <v>-9.1528516107302488E-4</v>
      </c>
      <c r="Q1540">
        <f>1/(1+EXP(-(0 + SUMPRODUCT($K$2:$O$2,$D$1540:$H$1540))))</f>
        <v>9.1486641537694873E-4</v>
      </c>
      <c r="S1540">
        <f>EXP(-(0 + SUMPRODUCT($K$2:$O$2,$D$1540:$H$1540)))</f>
        <v>1092.0557545802728</v>
      </c>
      <c r="T1540">
        <f>1/(1+$S$1540)</f>
        <v>9.1486641537694873E-4</v>
      </c>
      <c r="U1540">
        <f>IF(ISERROR($I$1540), 0, $I$1540)</f>
        <v>-9.1528516107302488E-4</v>
      </c>
    </row>
    <row r="1541" spans="1:21" x14ac:dyDescent="0.25">
      <c r="A1541">
        <v>290</v>
      </c>
      <c r="B1541">
        <v>2003</v>
      </c>
      <c r="C1541" s="2">
        <v>0</v>
      </c>
      <c r="D1541" s="6">
        <v>9.7127900000000003E-2</v>
      </c>
      <c r="E1541" s="6">
        <v>0.3275672</v>
      </c>
      <c r="F1541" s="6">
        <v>5.3192200000000002E-2</v>
      </c>
      <c r="G1541" s="6">
        <v>1.6977359999999999</v>
      </c>
      <c r="H1541" s="6">
        <v>0.28781610000000002</v>
      </c>
      <c r="I1541">
        <f>$C$1541*LN($T$1541)+(1-$C$1541)*LN(1-$T$1541)</f>
        <v>-2.1701520718755044E-4</v>
      </c>
      <c r="Q1541">
        <f>1/(1+EXP(-(0 + SUMPRODUCT($K$2:$O$2,$D$1541:$H$1541))))</f>
        <v>2.1699166109073907E-4</v>
      </c>
      <c r="S1541">
        <f>EXP(-(0 + SUMPRODUCT($K$2:$O$2,$D$1541:$H$1541)))</f>
        <v>4607.4720259449577</v>
      </c>
      <c r="T1541">
        <f>1/(1+$S$1541)</f>
        <v>2.1699166109073907E-4</v>
      </c>
      <c r="U1541">
        <f>IF(ISERROR($I$1541), 0, $I$1541)</f>
        <v>-2.1701520718755044E-4</v>
      </c>
    </row>
    <row r="1542" spans="1:21" x14ac:dyDescent="0.25">
      <c r="A1542">
        <v>290</v>
      </c>
      <c r="B1542">
        <v>2004</v>
      </c>
      <c r="C1542" s="2">
        <v>0</v>
      </c>
      <c r="D1542" s="6">
        <v>6.4619999999999999E-4</v>
      </c>
      <c r="E1542" s="6">
        <v>0.34174130000000003</v>
      </c>
      <c r="F1542" s="6">
        <v>6.0279699999999999E-2</v>
      </c>
      <c r="G1542" s="6">
        <v>1.615367</v>
      </c>
      <c r="H1542" s="6">
        <v>0.29913719999999999</v>
      </c>
      <c r="I1542">
        <f>$C$1542*LN($T$1542)+(1-$C$1542)*LN(1-$T$1542)</f>
        <v>-2.5696173733977967E-4</v>
      </c>
      <c r="Q1542">
        <f>1/(1+EXP(-(0 + SUMPRODUCT($K$2:$O$2,$D$1542:$H$1542))))</f>
        <v>2.5692872550023548E-4</v>
      </c>
      <c r="S1542">
        <f>EXP(-(0 + SUMPRODUCT($K$2:$O$2,$D$1542:$H$1542)))</f>
        <v>3891.1299985161977</v>
      </c>
      <c r="T1542">
        <f>1/(1+$S$1542)</f>
        <v>2.5692872550023548E-4</v>
      </c>
      <c r="U1542">
        <f>IF(ISERROR($I$1542), 0, $I$1542)</f>
        <v>-2.5696173733977967E-4</v>
      </c>
    </row>
    <row r="1543" spans="1:21" x14ac:dyDescent="0.25">
      <c r="A1543">
        <v>291</v>
      </c>
      <c r="B1543">
        <v>1995</v>
      </c>
      <c r="C1543" s="2">
        <v>0</v>
      </c>
      <c r="D1543" s="6">
        <v>0.1314553</v>
      </c>
      <c r="E1543" s="6">
        <v>0.39487810000000001</v>
      </c>
      <c r="F1543" s="6">
        <v>7.6064199999999998E-2</v>
      </c>
      <c r="G1543" s="6">
        <v>1.148228</v>
      </c>
      <c r="H1543" s="6">
        <v>0.2199043</v>
      </c>
      <c r="I1543">
        <f>$C$1543*LN($T$1543)+(1-$C$1543)*LN(1-$T$1543)</f>
        <v>-1.5608761807790902E-3</v>
      </c>
      <c r="Q1543">
        <f>1/(1+EXP(-(0 + SUMPRODUCT($K$2:$O$2,$D$1543:$H$1543))))</f>
        <v>1.5596586471087524E-3</v>
      </c>
      <c r="S1543">
        <f>EXP(-(0 + SUMPRODUCT($K$2:$O$2,$D$1543:$H$1543)))</f>
        <v>640.16593836335244</v>
      </c>
      <c r="T1543">
        <f>1/(1+$S$1543)</f>
        <v>1.5596586471087524E-3</v>
      </c>
      <c r="U1543">
        <f>IF(ISERROR($I$1543), 0, $I$1543)</f>
        <v>-1.5608761807790902E-3</v>
      </c>
    </row>
    <row r="1544" spans="1:21" x14ac:dyDescent="0.25">
      <c r="A1544">
        <v>291</v>
      </c>
      <c r="B1544">
        <v>1996</v>
      </c>
      <c r="C1544" s="2">
        <v>0</v>
      </c>
      <c r="D1544" s="6">
        <v>9.9248900000000001E-2</v>
      </c>
      <c r="E1544" s="6">
        <v>0.32489770000000001</v>
      </c>
      <c r="F1544" s="6">
        <v>4.9255500000000001E-2</v>
      </c>
      <c r="G1544" s="6">
        <v>1.179745</v>
      </c>
      <c r="H1544" s="6">
        <v>0.21520239999999999</v>
      </c>
      <c r="I1544">
        <f>$C$1544*LN($T$1544)+(1-$C$1544)*LN(1-$T$1544)</f>
        <v>-2.1447107436432995E-3</v>
      </c>
      <c r="Q1544">
        <f>1/(1+EXP(-(0 + SUMPRODUCT($K$2:$O$2,$D$1544:$H$1544))))</f>
        <v>2.14241249487624E-3</v>
      </c>
      <c r="S1544">
        <f>EXP(-(0 + SUMPRODUCT($K$2:$O$2,$D$1544:$H$1544)))</f>
        <v>465.76352121339107</v>
      </c>
      <c r="T1544">
        <f>1/(1+$S$1544)</f>
        <v>2.14241249487624E-3</v>
      </c>
      <c r="U1544">
        <f>IF(ISERROR($I$1544), 0, $I$1544)</f>
        <v>-2.1447107436432995E-3</v>
      </c>
    </row>
    <row r="1545" spans="1:21" x14ac:dyDescent="0.25">
      <c r="A1545">
        <v>291</v>
      </c>
      <c r="B1545">
        <v>1997</v>
      </c>
      <c r="C1545" s="2">
        <v>0</v>
      </c>
      <c r="D1545" s="6">
        <v>9.6908099999999997E-2</v>
      </c>
      <c r="E1545" s="6">
        <v>0.34398309999999999</v>
      </c>
      <c r="F1545" s="6">
        <v>4.0975299999999999E-2</v>
      </c>
      <c r="G1545" s="6">
        <v>1.280313</v>
      </c>
      <c r="H1545" s="6">
        <v>0.2099702</v>
      </c>
      <c r="I1545">
        <f>$C$1545*LN($T$1545)+(1-$C$1545)*LN(1-$T$1545)</f>
        <v>-1.6064498613309452E-3</v>
      </c>
      <c r="Q1545">
        <f>1/(1+EXP(-(0 + SUMPRODUCT($K$2:$O$2,$D$1545:$H$1545))))</f>
        <v>1.6051602114308563E-3</v>
      </c>
      <c r="S1545">
        <f>EXP(-(0 + SUMPRODUCT($K$2:$O$2,$D$1545:$H$1545)))</f>
        <v>621.99077243422926</v>
      </c>
      <c r="T1545">
        <f>1/(1+$S$1545)</f>
        <v>1.6051602114308563E-3</v>
      </c>
      <c r="U1545">
        <f>IF(ISERROR($I$1545), 0, $I$1545)</f>
        <v>-1.6064498613309452E-3</v>
      </c>
    </row>
    <row r="1546" spans="1:21" x14ac:dyDescent="0.25">
      <c r="A1546">
        <v>291</v>
      </c>
      <c r="B1546">
        <v>1998</v>
      </c>
      <c r="C1546" s="2">
        <v>0</v>
      </c>
      <c r="D1546" s="6">
        <v>9.6805799999999997E-2</v>
      </c>
      <c r="E1546" s="6">
        <v>0.39018960000000003</v>
      </c>
      <c r="F1546" s="6">
        <v>5.0782000000000001E-2</v>
      </c>
      <c r="G1546" s="6">
        <v>1.370689</v>
      </c>
      <c r="H1546" s="6">
        <v>0.19151009999999999</v>
      </c>
      <c r="I1546">
        <f>$C$1546*LN($T$1546)+(1-$C$1546)*LN(1-$T$1546)</f>
        <v>-9.7411784833317339E-4</v>
      </c>
      <c r="Q1546">
        <f>1/(1+EXP(-(0 + SUMPRODUCT($K$2:$O$2,$D$1546:$H$1546))))</f>
        <v>9.7364354956208155E-4</v>
      </c>
      <c r="S1546">
        <f>EXP(-(0 + SUMPRODUCT($K$2:$O$2,$D$1546:$H$1546)))</f>
        <v>1026.0699173735325</v>
      </c>
      <c r="T1546">
        <f>1/(1+$S$1546)</f>
        <v>9.7364354956208155E-4</v>
      </c>
      <c r="U1546">
        <f>IF(ISERROR($I$1546), 0, $I$1546)</f>
        <v>-9.7411784833317339E-4</v>
      </c>
    </row>
    <row r="1547" spans="1:21" x14ac:dyDescent="0.25">
      <c r="A1547">
        <v>291</v>
      </c>
      <c r="B1547">
        <v>1999</v>
      </c>
      <c r="C1547" s="2">
        <v>0</v>
      </c>
      <c r="D1547" s="6">
        <v>5.47623E-2</v>
      </c>
      <c r="E1547" s="6">
        <v>0.2851341</v>
      </c>
      <c r="F1547" s="6">
        <v>3.84959E-2</v>
      </c>
      <c r="G1547" s="6">
        <v>0.85501039999999995</v>
      </c>
      <c r="H1547" s="6">
        <v>0.1701637</v>
      </c>
      <c r="I1547">
        <f>$C$1547*LN($T$1547)+(1-$C$1547)*LN(1-$T$1547)</f>
        <v>-1.0317703709745883E-2</v>
      </c>
      <c r="Q1547">
        <f>1/(1+EXP(-(0 + SUMPRODUCT($K$2:$O$2,$D$1547:$H$1547))))</f>
        <v>1.0264658795478034E-2</v>
      </c>
      <c r="S1547">
        <f>EXP(-(0 + SUMPRODUCT($K$2:$O$2,$D$1547:$H$1547)))</f>
        <v>96.421650336837047</v>
      </c>
      <c r="T1547">
        <f>1/(1+$S$1547)</f>
        <v>1.0264658795478034E-2</v>
      </c>
      <c r="U1547">
        <f>IF(ISERROR($I$1547), 0, $I$1547)</f>
        <v>-1.0317703709745883E-2</v>
      </c>
    </row>
    <row r="1548" spans="1:21" x14ac:dyDescent="0.25">
      <c r="A1548">
        <v>291</v>
      </c>
      <c r="B1548">
        <v>2000</v>
      </c>
      <c r="C1548" s="2">
        <v>0</v>
      </c>
      <c r="D1548" s="6">
        <v>6.3605900000000007E-2</v>
      </c>
      <c r="E1548" s="6">
        <v>0.31748120000000002</v>
      </c>
      <c r="F1548" s="6">
        <v>3.7880299999999999E-2</v>
      </c>
      <c r="G1548" s="6">
        <v>0.76780590000000004</v>
      </c>
      <c r="H1548" s="6">
        <v>0.175566</v>
      </c>
      <c r="I1548">
        <f>$C$1548*LN($T$1548)+(1-$C$1548)*LN(1-$T$1548)</f>
        <v>-1.4205582265224781E-2</v>
      </c>
      <c r="Q1548">
        <f>1/(1+EXP(-(0 + SUMPRODUCT($K$2:$O$2,$D$1548:$H$1548))))</f>
        <v>1.4105159067201459E-2</v>
      </c>
      <c r="S1548">
        <f>EXP(-(0 + SUMPRODUCT($K$2:$O$2,$D$1548:$H$1548)))</f>
        <v>69.896045569970696</v>
      </c>
      <c r="T1548">
        <f>1/(1+$S$1548)</f>
        <v>1.4105159067201459E-2</v>
      </c>
      <c r="U1548">
        <f>IF(ISERROR($I$1548), 0, $I$1548)</f>
        <v>-1.4205582265224781E-2</v>
      </c>
    </row>
    <row r="1549" spans="1:21" x14ac:dyDescent="0.25">
      <c r="A1549">
        <v>291</v>
      </c>
      <c r="B1549">
        <v>2001</v>
      </c>
      <c r="C1549" s="2">
        <v>0</v>
      </c>
      <c r="D1549" s="6">
        <v>7.31184E-2</v>
      </c>
      <c r="E1549" s="6">
        <v>0.36118869999999997</v>
      </c>
      <c r="F1549" s="6">
        <v>4.23457E-2</v>
      </c>
      <c r="G1549" s="6">
        <v>1.090814</v>
      </c>
      <c r="H1549" s="6">
        <v>0.15709300000000001</v>
      </c>
      <c r="I1549">
        <f>$C$1549*LN($T$1549)+(1-$C$1549)*LN(1-$T$1549)</f>
        <v>-3.6965460330387265E-3</v>
      </c>
      <c r="Q1549">
        <f>1/(1+EXP(-(0 + SUMPRODUCT($K$2:$O$2,$D$1549:$H$1549))))</f>
        <v>3.6897222175237307E-3</v>
      </c>
      <c r="S1549">
        <f>EXP(-(0 + SUMPRODUCT($K$2:$O$2,$D$1549:$H$1549)))</f>
        <v>270.02311259385976</v>
      </c>
      <c r="T1549">
        <f>1/(1+$S$1549)</f>
        <v>3.6897222175237307E-3</v>
      </c>
      <c r="U1549">
        <f>IF(ISERROR($I$1549), 0, $I$1549)</f>
        <v>-3.6965460330387265E-3</v>
      </c>
    </row>
    <row r="1550" spans="1:21" x14ac:dyDescent="0.25">
      <c r="A1550">
        <v>291</v>
      </c>
      <c r="B1550">
        <v>2002</v>
      </c>
      <c r="C1550" s="2">
        <v>0</v>
      </c>
      <c r="D1550" s="6">
        <v>7.2351499999999999E-2</v>
      </c>
      <c r="E1550" s="6">
        <v>0.37106519999999998</v>
      </c>
      <c r="F1550" s="6">
        <v>4.3208400000000001E-2</v>
      </c>
      <c r="G1550" s="6">
        <v>1.097893</v>
      </c>
      <c r="H1550" s="6">
        <v>0.18467020000000001</v>
      </c>
      <c r="I1550">
        <f>$C$1550*LN($T$1550)+(1-$C$1550)*LN(1-$T$1550)</f>
        <v>-3.3154051350393053E-3</v>
      </c>
      <c r="Q1550">
        <f>1/(1+EXP(-(0 + SUMPRODUCT($K$2:$O$2,$D$1550:$H$1550))))</f>
        <v>3.3099152481768507E-3</v>
      </c>
      <c r="S1550">
        <f>EXP(-(0 + SUMPRODUCT($K$2:$O$2,$D$1550:$H$1550)))</f>
        <v>301.12253940665533</v>
      </c>
      <c r="T1550">
        <f>1/(1+$S$1550)</f>
        <v>3.3099152481768507E-3</v>
      </c>
      <c r="U1550">
        <f>IF(ISERROR($I$1550), 0, $I$1550)</f>
        <v>-3.3154051350393053E-3</v>
      </c>
    </row>
    <row r="1551" spans="1:21" x14ac:dyDescent="0.25">
      <c r="A1551">
        <v>291</v>
      </c>
      <c r="B1551">
        <v>2003</v>
      </c>
      <c r="C1551" s="2">
        <v>0</v>
      </c>
      <c r="D1551" s="6">
        <v>6.8810300000000005E-2</v>
      </c>
      <c r="E1551" s="6">
        <v>0.22299160000000001</v>
      </c>
      <c r="F1551" s="6">
        <v>3.43568E-2</v>
      </c>
      <c r="G1551" s="6">
        <v>1.583828</v>
      </c>
      <c r="H1551" s="6">
        <v>0.17813519999999999</v>
      </c>
      <c r="I1551">
        <f>$C$1551*LN($T$1551)+(1-$C$1551)*LN(1-$T$1551)</f>
        <v>-6.1640566289934576E-4</v>
      </c>
      <c r="Q1551">
        <f>1/(1+EXP(-(0 + SUMPRODUCT($K$2:$O$2,$D$1551:$H$1551))))</f>
        <v>6.1621572395718829E-4</v>
      </c>
      <c r="S1551">
        <f>EXP(-(0 + SUMPRODUCT($K$2:$O$2,$D$1551:$H$1551)))</f>
        <v>1621.808313910333</v>
      </c>
      <c r="T1551">
        <f>1/(1+$S$1551)</f>
        <v>6.1621572395718829E-4</v>
      </c>
      <c r="U1551">
        <f>IF(ISERROR($I$1551), 0, $I$1551)</f>
        <v>-6.1640566289934576E-4</v>
      </c>
    </row>
    <row r="1552" spans="1:21" x14ac:dyDescent="0.25">
      <c r="A1552">
        <v>291</v>
      </c>
      <c r="B1552">
        <v>2004</v>
      </c>
      <c r="C1552" s="2">
        <v>0</v>
      </c>
      <c r="D1552" s="6">
        <v>6.50115E-2</v>
      </c>
      <c r="E1552" s="6">
        <v>0.24428420000000001</v>
      </c>
      <c r="F1552" s="6">
        <v>3.8876300000000003E-2</v>
      </c>
      <c r="G1552" s="6">
        <v>2.183338</v>
      </c>
      <c r="H1552" s="6">
        <v>0.17551810000000001</v>
      </c>
      <c r="I1552">
        <f>$C$1552*LN($T$1552)+(1-$C$1552)*LN(1-$T$1552)</f>
        <v>-5.169035336919699E-5</v>
      </c>
      <c r="Q1552">
        <f>1/(1+EXP(-(0 + SUMPRODUCT($K$2:$O$2,$D$1552:$H$1552))))</f>
        <v>5.1689017445855733E-5</v>
      </c>
      <c r="S1552">
        <f>EXP(-(0 + SUMPRODUCT($K$2:$O$2,$D$1552:$H$1552)))</f>
        <v>19345.469509649713</v>
      </c>
      <c r="T1552">
        <f>1/(1+$S$1552)</f>
        <v>5.1689017445855733E-5</v>
      </c>
      <c r="U1552">
        <f>IF(ISERROR($I$1552), 0, $I$1552)</f>
        <v>-5.169035336919699E-5</v>
      </c>
    </row>
    <row r="1553" spans="1:21" x14ac:dyDescent="0.25">
      <c r="A1553">
        <v>292</v>
      </c>
      <c r="B1553">
        <v>1999</v>
      </c>
      <c r="C1553" s="2">
        <v>0</v>
      </c>
      <c r="D1553" s="6">
        <v>4.4805499999999998E-2</v>
      </c>
      <c r="E1553" s="6">
        <v>0.13233880000000001</v>
      </c>
      <c r="F1553" s="6">
        <v>3.4269500000000001E-2</v>
      </c>
      <c r="G1553" s="6">
        <v>0.59427030000000003</v>
      </c>
      <c r="H1553" s="6">
        <v>8.5428299999999999E-2</v>
      </c>
      <c r="I1553">
        <f>$C$1553*LN($T$1553)+(1-$C$1553)*LN(1-$T$1553)</f>
        <v>-4.1731759025962975E-2</v>
      </c>
      <c r="Q1553">
        <f>1/(1+EXP(-(0 + SUMPRODUCT($K$2:$O$2,$D$1553:$H$1553))))</f>
        <v>4.0872976763631157E-2</v>
      </c>
      <c r="S1553">
        <f>EXP(-(0 + SUMPRODUCT($K$2:$O$2,$D$1553:$H$1553)))</f>
        <v>23.466042827832439</v>
      </c>
      <c r="T1553">
        <f>1/(1+$S$1553)</f>
        <v>4.0872976763631157E-2</v>
      </c>
      <c r="U1553">
        <f>IF(ISERROR($I$1553), 0, $I$1553)</f>
        <v>-4.1731759025962975E-2</v>
      </c>
    </row>
    <row r="1554" spans="1:21" x14ac:dyDescent="0.25">
      <c r="A1554">
        <v>292</v>
      </c>
      <c r="B1554">
        <v>2000</v>
      </c>
      <c r="C1554" s="2">
        <v>0</v>
      </c>
      <c r="D1554" s="6">
        <v>2.4294400000000001E-2</v>
      </c>
      <c r="E1554" s="6">
        <v>0.1108007</v>
      </c>
      <c r="F1554" s="6">
        <v>2.71991E-2</v>
      </c>
      <c r="G1554" s="6">
        <v>0.52245149999999996</v>
      </c>
      <c r="H1554" s="6">
        <v>8.1409200000000001E-2</v>
      </c>
      <c r="I1554">
        <f>$C$1554*LN($T$1554)+(1-$C$1554)*LN(1-$T$1554)</f>
        <v>-6.2268995111588551E-2</v>
      </c>
      <c r="Q1554">
        <f>1/(1+EXP(-(0 + SUMPRODUCT($K$2:$O$2,$D$1554:$H$1554))))</f>
        <v>6.036990310977558E-2</v>
      </c>
      <c r="S1554">
        <f>EXP(-(0 + SUMPRODUCT($K$2:$O$2,$D$1554:$H$1554)))</f>
        <v>15.564545385829383</v>
      </c>
      <c r="T1554">
        <f>1/(1+$S$1554)</f>
        <v>6.036990310977558E-2</v>
      </c>
      <c r="U1554">
        <f>IF(ISERROR($I$1554), 0, $I$1554)</f>
        <v>-6.2268995111588551E-2</v>
      </c>
    </row>
    <row r="1555" spans="1:21" x14ac:dyDescent="0.25">
      <c r="A1555">
        <v>292</v>
      </c>
      <c r="B1555">
        <v>2001</v>
      </c>
      <c r="C1555" s="2">
        <v>0</v>
      </c>
      <c r="D1555" s="6">
        <v>-4.5897899999999998E-2</v>
      </c>
      <c r="E1555" s="6">
        <v>0.15578339999999999</v>
      </c>
      <c r="F1555" s="6">
        <v>4.0874399999999998E-2</v>
      </c>
      <c r="G1555" s="6">
        <v>0.59896179999999999</v>
      </c>
      <c r="H1555" s="6">
        <v>8.7829900000000002E-2</v>
      </c>
      <c r="I1555">
        <f>$C$1555*LN($T$1555)+(1-$C$1555)*LN(1-$T$1555)</f>
        <v>-3.5679461995256748E-2</v>
      </c>
      <c r="Q1555">
        <f>1/(1+EXP(-(0 + SUMPRODUCT($K$2:$O$2,$D$1555:$H$1555))))</f>
        <v>3.5050453080817133E-2</v>
      </c>
      <c r="S1555">
        <f>EXP(-(0 + SUMPRODUCT($K$2:$O$2,$D$1555:$H$1555)))</f>
        <v>27.530301668120035</v>
      </c>
      <c r="T1555">
        <f>1/(1+$S$1555)</f>
        <v>3.5050453080817133E-2</v>
      </c>
      <c r="U1555">
        <f>IF(ISERROR($I$1555), 0, $I$1555)</f>
        <v>-3.5679461995256748E-2</v>
      </c>
    </row>
    <row r="1556" spans="1:21" x14ac:dyDescent="0.25">
      <c r="A1556">
        <v>292</v>
      </c>
      <c r="B1556">
        <v>2002</v>
      </c>
      <c r="C1556" s="2">
        <v>0</v>
      </c>
      <c r="D1556" s="6">
        <v>-2.5330999999999999E-3</v>
      </c>
      <c r="E1556" s="6">
        <v>0.15899630000000001</v>
      </c>
      <c r="F1556" s="6">
        <v>2.6792400000000001E-2</v>
      </c>
      <c r="G1556" s="6">
        <v>0.42630000000000001</v>
      </c>
      <c r="H1556" s="6">
        <v>9.8361699999999996E-2</v>
      </c>
      <c r="I1556">
        <f>$C$1556*LN($T$1556)+(1-$C$1556)*LN(1-$T$1556)</f>
        <v>-8.3794284455553314E-2</v>
      </c>
      <c r="Q1556">
        <f>1/(1+EXP(-(0 + SUMPRODUCT($K$2:$O$2,$D$1556:$H$1556))))</f>
        <v>8.0379583147459396E-2</v>
      </c>
      <c r="S1556">
        <f>EXP(-(0 + SUMPRODUCT($K$2:$O$2,$D$1556:$H$1556)))</f>
        <v>11.440970217094334</v>
      </c>
      <c r="T1556">
        <f>1/(1+$S$1556)</f>
        <v>8.0379583147459396E-2</v>
      </c>
      <c r="U1556">
        <f>IF(ISERROR($I$1556), 0, $I$1556)</f>
        <v>-8.3794284455553314E-2</v>
      </c>
    </row>
    <row r="1557" spans="1:21" x14ac:dyDescent="0.25">
      <c r="A1557">
        <v>292</v>
      </c>
      <c r="B1557">
        <v>2003</v>
      </c>
      <c r="C1557" s="2">
        <v>0</v>
      </c>
      <c r="D1557" s="6">
        <v>1.7448000000000002E-2</v>
      </c>
      <c r="E1557" s="6">
        <v>0.15018790000000001</v>
      </c>
      <c r="F1557" s="6">
        <v>3.5018300000000002E-2</v>
      </c>
      <c r="G1557" s="6">
        <v>0.54964230000000003</v>
      </c>
      <c r="H1557" s="6">
        <v>8.4556300000000001E-2</v>
      </c>
      <c r="I1557">
        <f>$C$1557*LN($T$1557)+(1-$C$1557)*LN(1-$T$1557)</f>
        <v>-4.8258746394169549E-2</v>
      </c>
      <c r="Q1557">
        <f>1/(1+EXP(-(0 + SUMPRODUCT($K$2:$O$2,$D$1557:$H$1557))))</f>
        <v>4.7112800949805564E-2</v>
      </c>
      <c r="S1557">
        <f>EXP(-(0 + SUMPRODUCT($K$2:$O$2,$D$1557:$H$1557)))</f>
        <v>20.225653746747295</v>
      </c>
      <c r="T1557">
        <f>1/(1+$S$1557)</f>
        <v>4.7112800949805564E-2</v>
      </c>
      <c r="U1557">
        <f>IF(ISERROR($I$1557), 0, $I$1557)</f>
        <v>-4.8258746394169549E-2</v>
      </c>
    </row>
    <row r="1558" spans="1:21" x14ac:dyDescent="0.25">
      <c r="A1558">
        <v>292</v>
      </c>
      <c r="B1558">
        <v>2004</v>
      </c>
      <c r="C1558" s="2">
        <v>0</v>
      </c>
      <c r="D1558" s="6">
        <v>2.18677E-2</v>
      </c>
      <c r="E1558" s="6">
        <v>0.15212890000000001</v>
      </c>
      <c r="F1558" s="6">
        <v>4.6522800000000003E-2</v>
      </c>
      <c r="G1558" s="6">
        <v>0.5952134</v>
      </c>
      <c r="H1558" s="6">
        <v>9.4191300000000006E-2</v>
      </c>
      <c r="I1558">
        <f>$C$1558*LN($T$1558)+(1-$C$1558)*LN(1-$T$1558)</f>
        <v>-3.3622145245437121E-2</v>
      </c>
      <c r="Q1558">
        <f>1/(1+EXP(-(0 + SUMPRODUCT($K$2:$O$2,$D$1558:$H$1558))))</f>
        <v>3.3063202714405313E-2</v>
      </c>
      <c r="S1558">
        <f>EXP(-(0 + SUMPRODUCT($K$2:$O$2,$D$1558:$H$1558)))</f>
        <v>29.245103858747168</v>
      </c>
      <c r="T1558">
        <f>1/(1+$S$1558)</f>
        <v>3.3063202714405313E-2</v>
      </c>
      <c r="U1558">
        <f>IF(ISERROR($I$1558), 0, $I$1558)</f>
        <v>-3.3622145245437121E-2</v>
      </c>
    </row>
    <row r="1559" spans="1:21" x14ac:dyDescent="0.25">
      <c r="A1559">
        <v>293</v>
      </c>
      <c r="B1559">
        <v>1997</v>
      </c>
      <c r="C1559" s="2">
        <v>0</v>
      </c>
      <c r="D1559" s="6">
        <v>-2.1962499999999999E-2</v>
      </c>
      <c r="E1559" s="6">
        <v>4.4517599999999997E-2</v>
      </c>
      <c r="F1559" s="6">
        <v>1.7712800000000001E-2</v>
      </c>
      <c r="G1559" s="6">
        <v>0.51531749999999998</v>
      </c>
      <c r="H1559" s="6">
        <v>0.13266749999999999</v>
      </c>
      <c r="I1559">
        <f>$C$1559*LN($T$1559)+(1-$C$1559)*LN(1-$T$1559)</f>
        <v>-6.8383600478476927E-2</v>
      </c>
      <c r="Q1559">
        <f>1/(1+EXP(-(0 + SUMPRODUCT($K$2:$O$2,$D$1559:$H$1559))))</f>
        <v>6.6097840458361229E-2</v>
      </c>
      <c r="S1559">
        <f>EXP(-(0 + SUMPRODUCT($K$2:$O$2,$D$1559:$H$1559)))</f>
        <v>14.129087320635787</v>
      </c>
      <c r="T1559">
        <f>1/(1+$S$1559)</f>
        <v>6.6097840458361229E-2</v>
      </c>
      <c r="U1559">
        <f>IF(ISERROR($I$1559), 0, $I$1559)</f>
        <v>-6.8383600478476927E-2</v>
      </c>
    </row>
    <row r="1560" spans="1:21" x14ac:dyDescent="0.25">
      <c r="A1560">
        <v>293</v>
      </c>
      <c r="B1560">
        <v>1998</v>
      </c>
      <c r="C1560" s="2">
        <v>0</v>
      </c>
      <c r="D1560" s="6">
        <v>-3.2003000000000001E-3</v>
      </c>
      <c r="E1560" s="6">
        <v>2.0909799999999999E-2</v>
      </c>
      <c r="F1560" s="6">
        <v>-0.39454610000000001</v>
      </c>
      <c r="G1560" s="6">
        <v>0.3785673</v>
      </c>
      <c r="H1560" s="6">
        <v>0.1017647</v>
      </c>
      <c r="I1560">
        <f>$C$1560*LN($T$1560)+(1-$C$1560)*LN(1-$T$1560)</f>
        <v>-3.9140458397047984</v>
      </c>
      <c r="Q1560">
        <f>1/(1+EXP(-(0 + SUMPRODUCT($K$2:$O$2,$D$1560:$H$1560))))</f>
        <v>0.9800404157945245</v>
      </c>
      <c r="S1560">
        <f>EXP(-(0 + SUMPRODUCT($K$2:$O$2,$D$1560:$H$1560)))</f>
        <v>2.0366082749040573E-2</v>
      </c>
      <c r="T1560">
        <f>1/(1+$S$1560)</f>
        <v>0.9800404157945245</v>
      </c>
      <c r="U1560">
        <f>IF(ISERROR($I$1560), 0, $I$1560)</f>
        <v>-3.9140458397047984</v>
      </c>
    </row>
    <row r="1561" spans="1:21" x14ac:dyDescent="0.25">
      <c r="A1561">
        <v>294</v>
      </c>
      <c r="B1561">
        <v>1995</v>
      </c>
      <c r="C1561" s="2">
        <v>0</v>
      </c>
      <c r="D1561" s="6">
        <v>0.2141026</v>
      </c>
      <c r="E1561" s="6">
        <v>0.48262929999999998</v>
      </c>
      <c r="F1561" s="6">
        <v>7.1540599999999996E-2</v>
      </c>
      <c r="G1561" s="6">
        <v>4.0326089999999999</v>
      </c>
      <c r="H1561" s="6">
        <v>0.3280633</v>
      </c>
      <c r="I1561">
        <f>$C$1561*LN($T$1561)+(1-$C$1561)*LN(1-$T$1561)</f>
        <v>-1.2000044363582944E-8</v>
      </c>
      <c r="Q1561">
        <f>1/(1+EXP(-(0 + SUMPRODUCT($K$2:$O$2,$D$1561:$H$1561))))</f>
        <v>1.2000044330237997E-8</v>
      </c>
      <c r="S1561">
        <f>EXP(-(0 + SUMPRODUCT($K$2:$O$2,$D$1561:$H$1561)))</f>
        <v>83333024.485595599</v>
      </c>
      <c r="T1561">
        <f>1/(1+$S$1561)</f>
        <v>1.2000044330237997E-8</v>
      </c>
      <c r="U1561">
        <f>IF(ISERROR($I$1561), 0, $I$1561)</f>
        <v>-1.2000044363582944E-8</v>
      </c>
    </row>
    <row r="1562" spans="1:21" x14ac:dyDescent="0.25">
      <c r="A1562">
        <v>294</v>
      </c>
      <c r="B1562">
        <v>1996</v>
      </c>
      <c r="C1562" s="2">
        <v>0</v>
      </c>
      <c r="D1562" s="6">
        <v>0.1117132</v>
      </c>
      <c r="E1562" s="6">
        <v>0.45874409999999999</v>
      </c>
      <c r="F1562" s="6">
        <v>7.4423600000000006E-2</v>
      </c>
      <c r="G1562" s="6">
        <v>4.1486020000000003</v>
      </c>
      <c r="H1562" s="6">
        <v>0.29650870000000001</v>
      </c>
      <c r="I1562">
        <f>$C$1562*LN($T$1562)+(1-$C$1562)*LN(1-$T$1562)</f>
        <v>-7.7123936423760455E-9</v>
      </c>
      <c r="Q1562">
        <f>1/(1+EXP(-(0 + SUMPRODUCT($K$2:$O$2,$D$1562:$H$1562))))</f>
        <v>7.7123936108710206E-9</v>
      </c>
      <c r="S1562">
        <f>EXP(-(0 + SUMPRODUCT($K$2:$O$2,$D$1562:$H$1562)))</f>
        <v>129661431.03459533</v>
      </c>
      <c r="T1562">
        <f>1/(1+$S$1562)</f>
        <v>7.7123936108710206E-9</v>
      </c>
      <c r="U1562">
        <f>IF(ISERROR($I$1562), 0, $I$1562)</f>
        <v>-7.7123936423760455E-9</v>
      </c>
    </row>
    <row r="1563" spans="1:21" x14ac:dyDescent="0.25">
      <c r="A1563">
        <v>294</v>
      </c>
      <c r="B1563">
        <v>1997</v>
      </c>
      <c r="C1563" s="2">
        <v>0</v>
      </c>
      <c r="D1563" s="6">
        <v>0.14665890000000001</v>
      </c>
      <c r="E1563" s="6">
        <v>0.50150039999999996</v>
      </c>
      <c r="F1563" s="6">
        <v>7.9324800000000001E-2</v>
      </c>
      <c r="G1563" s="6">
        <v>5.8279490000000003</v>
      </c>
      <c r="H1563" s="6">
        <v>0.27542349999999999</v>
      </c>
      <c r="I1563">
        <f>$C$1563*LN($T$1563)+(1-$C$1563)*LN(1-$T$1563)</f>
        <v>-8.7806428794964501E-12</v>
      </c>
      <c r="Q1563">
        <f>1/(1+EXP(-(0 + SUMPRODUCT($K$2:$O$2,$D$1563:$H$1563))))</f>
        <v>8.7806029596614906E-12</v>
      </c>
      <c r="S1563">
        <f>EXP(-(0 + SUMPRODUCT($K$2:$O$2,$D$1563:$H$1563)))</f>
        <v>113887395271.74467</v>
      </c>
      <c r="T1563">
        <f>1/(1+$S$1563)</f>
        <v>8.7806029596614906E-12</v>
      </c>
      <c r="U1563">
        <f>IF(ISERROR($I$1563), 0, $I$1563)</f>
        <v>-8.7806428794964501E-12</v>
      </c>
    </row>
    <row r="1564" spans="1:21" x14ac:dyDescent="0.25">
      <c r="A1564">
        <v>294</v>
      </c>
      <c r="B1564">
        <v>1998</v>
      </c>
      <c r="C1564" s="2">
        <v>0</v>
      </c>
      <c r="D1564" s="6">
        <v>0.1347305</v>
      </c>
      <c r="E1564" s="6">
        <v>0.5221557</v>
      </c>
      <c r="F1564" s="6">
        <v>7.8257800000000002E-2</v>
      </c>
      <c r="G1564" s="6">
        <v>5.251366</v>
      </c>
      <c r="H1564" s="6">
        <v>0.26992300000000002</v>
      </c>
      <c r="I1564">
        <f>$C$1564*LN($T$1564)+(1-$C$1564)*LN(1-$T$1564)</f>
        <v>-8.9063423307025758E-11</v>
      </c>
      <c r="Q1564">
        <f>1/(1+EXP(-(0 + SUMPRODUCT($K$2:$O$2,$D$1564:$H$1564))))</f>
        <v>8.906344010486596E-11</v>
      </c>
      <c r="S1564">
        <f>EXP(-(0 + SUMPRODUCT($K$2:$O$2,$D$1564:$H$1564)))</f>
        <v>11227951657.082935</v>
      </c>
      <c r="T1564">
        <f>1/(1+$S$1564)</f>
        <v>8.906344010486596E-11</v>
      </c>
      <c r="U1564">
        <f>IF(ISERROR($I$1564), 0, $I$1564)</f>
        <v>-8.9063423307025758E-11</v>
      </c>
    </row>
    <row r="1565" spans="1:21" x14ac:dyDescent="0.25">
      <c r="A1565">
        <v>294</v>
      </c>
      <c r="B1565">
        <v>1999</v>
      </c>
      <c r="C1565" s="2">
        <v>0</v>
      </c>
      <c r="D1565" s="6">
        <v>0.17037849999999999</v>
      </c>
      <c r="E1565" s="6">
        <v>0.50005169999999999</v>
      </c>
      <c r="F1565" s="6">
        <v>6.3525300000000007E-2</v>
      </c>
      <c r="G1565" s="6">
        <v>4.813777</v>
      </c>
      <c r="H1565" s="6">
        <v>0.29905809999999999</v>
      </c>
      <c r="I1565">
        <f>$C$1565*LN($T$1565)+(1-$C$1565)*LN(1-$T$1565)</f>
        <v>-6.1191296493027424E-10</v>
      </c>
      <c r="Q1565">
        <f>1/(1+EXP(-(0 + SUMPRODUCT($K$2:$O$2,$D$1565:$H$1565))))</f>
        <v>6.1191301050524003E-10</v>
      </c>
      <c r="S1565">
        <f>EXP(-(0 + SUMPRODUCT($K$2:$O$2,$D$1565:$H$1565)))</f>
        <v>1634219214.5292253</v>
      </c>
      <c r="T1565">
        <f>1/(1+$S$1565)</f>
        <v>6.1191301050524003E-10</v>
      </c>
      <c r="U1565">
        <f>IF(ISERROR($I$1565), 0, $I$1565)</f>
        <v>-6.1191296493027424E-10</v>
      </c>
    </row>
    <row r="1566" spans="1:21" x14ac:dyDescent="0.25">
      <c r="A1566">
        <v>294</v>
      </c>
      <c r="B1566">
        <v>2000</v>
      </c>
      <c r="C1566" s="2">
        <v>0</v>
      </c>
      <c r="D1566" s="6">
        <v>0.19092629999999999</v>
      </c>
      <c r="E1566" s="6">
        <v>0.52320520000000004</v>
      </c>
      <c r="F1566" s="6">
        <v>6.4345600000000003E-2</v>
      </c>
      <c r="G1566" s="6">
        <v>4.3085180000000003</v>
      </c>
      <c r="H1566" s="6">
        <v>0.28988059999999999</v>
      </c>
      <c r="I1566">
        <f>$C$1566*LN($T$1566)+(1-$C$1566)*LN(1-$T$1566)</f>
        <v>-4.6026551564944076E-9</v>
      </c>
      <c r="Q1566">
        <f>1/(1+EXP(-(0 + SUMPRODUCT($K$2:$O$2,$D$1566:$H$1566))))</f>
        <v>4.6026550945965494E-9</v>
      </c>
      <c r="S1566">
        <f>EXP(-(0 + SUMPRODUCT($K$2:$O$2,$D$1566:$H$1566)))</f>
        <v>217265898.67038494</v>
      </c>
      <c r="T1566">
        <f>1/(1+$S$1566)</f>
        <v>4.6026550945965494E-9</v>
      </c>
      <c r="U1566">
        <f>IF(ISERROR($I$1566), 0, $I$1566)</f>
        <v>-4.6026551564944076E-9</v>
      </c>
    </row>
    <row r="1567" spans="1:21" x14ac:dyDescent="0.25">
      <c r="A1567">
        <v>294</v>
      </c>
      <c r="B1567">
        <v>2001</v>
      </c>
      <c r="C1567" s="2">
        <v>0</v>
      </c>
      <c r="D1567" s="6">
        <v>0.2090562</v>
      </c>
      <c r="E1567" s="6">
        <v>0.58830910000000003</v>
      </c>
      <c r="F1567" s="6">
        <v>6.5201200000000001E-2</v>
      </c>
      <c r="G1567" s="6">
        <v>5.4999019999999996</v>
      </c>
      <c r="H1567" s="6">
        <v>0.26781450000000001</v>
      </c>
      <c r="I1567">
        <f>$C$1567*LN($T$1567)+(1-$C$1567)*LN(1-$T$1567)</f>
        <v>-3.8414604831187955E-11</v>
      </c>
      <c r="Q1567">
        <f>1/(1+EXP(-(0 + SUMPRODUCT($K$2:$O$2,$D$1567:$H$1567))))</f>
        <v>3.8414604839596343E-11</v>
      </c>
      <c r="S1567">
        <f>EXP(-(0 + SUMPRODUCT($K$2:$O$2,$D$1567:$H$1567)))</f>
        <v>26031765890.529808</v>
      </c>
      <c r="T1567">
        <f>1/(1+$S$1567)</f>
        <v>3.8414604839596343E-11</v>
      </c>
      <c r="U1567">
        <f>IF(ISERROR($I$1567), 0, $I$1567)</f>
        <v>-3.8414604831187955E-11</v>
      </c>
    </row>
    <row r="1568" spans="1:21" x14ac:dyDescent="0.25">
      <c r="A1568">
        <v>294</v>
      </c>
      <c r="B1568">
        <v>2002</v>
      </c>
      <c r="C1568" s="2">
        <v>0</v>
      </c>
      <c r="D1568" s="6">
        <v>0.26040340000000001</v>
      </c>
      <c r="E1568" s="6">
        <v>0.59746279999999996</v>
      </c>
      <c r="F1568" s="6">
        <v>6.70853E-2</v>
      </c>
      <c r="G1568" s="6">
        <v>5.0288830000000004</v>
      </c>
      <c r="H1568" s="6">
        <v>0.26848929999999999</v>
      </c>
      <c r="I1568">
        <f>$C$1568*LN($T$1568)+(1-$C$1568)*LN(1-$T$1568)</f>
        <v>-2.474992433527525E-10</v>
      </c>
      <c r="Q1568">
        <f>1/(1+EXP(-(0 + SUMPRODUCT($K$2:$O$2,$D$1568:$H$1568))))</f>
        <v>2.4749922929214526E-10</v>
      </c>
      <c r="S1568">
        <f>EXP(-(0 + SUMPRODUCT($K$2:$O$2,$D$1568:$H$1568)))</f>
        <v>4040416621.1447563</v>
      </c>
      <c r="T1568">
        <f>1/(1+$S$1568)</f>
        <v>2.4749922929214526E-10</v>
      </c>
      <c r="U1568">
        <f>IF(ISERROR($I$1568), 0, $I$1568)</f>
        <v>-2.474992433527525E-10</v>
      </c>
    </row>
    <row r="1569" spans="1:21" x14ac:dyDescent="0.25">
      <c r="A1569">
        <v>294</v>
      </c>
      <c r="B1569">
        <v>2003</v>
      </c>
      <c r="C1569" s="2">
        <v>0</v>
      </c>
      <c r="D1569" s="6">
        <v>0.31753690000000001</v>
      </c>
      <c r="E1569" s="6">
        <v>0.66067920000000002</v>
      </c>
      <c r="F1569" s="6">
        <v>7.1810100000000002E-2</v>
      </c>
      <c r="G1569" s="6">
        <v>7.8184649999999998</v>
      </c>
      <c r="H1569" s="6">
        <v>0.25297710000000001</v>
      </c>
      <c r="I1569">
        <f>$C$1569*LN($T$1569)+(1-$C$1569)*LN(1-$T$1569)</f>
        <v>-3.2196467714129591E-15</v>
      </c>
      <c r="Q1569">
        <f>1/(1+EXP(-(0 + SUMPRODUCT($K$2:$O$2,$D$1569:$H$1569))))</f>
        <v>3.2311473137979966E-15</v>
      </c>
      <c r="S1569">
        <f>EXP(-(0 + SUMPRODUCT($K$2:$O$2,$D$1569:$H$1569)))</f>
        <v>309487591521961.25</v>
      </c>
      <c r="T1569">
        <f>1/(1+$S$1569)</f>
        <v>3.2311473137979966E-15</v>
      </c>
      <c r="U1569">
        <f>IF(ISERROR($I$1569), 0, $I$1569)</f>
        <v>-3.2196467714129591E-15</v>
      </c>
    </row>
    <row r="1570" spans="1:21" x14ac:dyDescent="0.25">
      <c r="A1570">
        <v>294</v>
      </c>
      <c r="B1570">
        <v>2004</v>
      </c>
      <c r="C1570" s="2">
        <v>0</v>
      </c>
      <c r="D1570" s="6">
        <v>0.2638915</v>
      </c>
      <c r="E1570" s="6">
        <v>0.77655249999999998</v>
      </c>
      <c r="F1570" s="6">
        <v>7.1053500000000006E-2</v>
      </c>
      <c r="G1570" s="6">
        <v>7.4014170000000004</v>
      </c>
      <c r="H1570" s="6">
        <v>0.29750559999999998</v>
      </c>
      <c r="I1570">
        <f>$C$1570*LN($T$1570)+(1-$C$1570)*LN(1-$T$1570)</f>
        <v>-1.4099832412739587E-14</v>
      </c>
      <c r="Q1570">
        <f>1/(1+EXP(-(0 + SUMPRODUCT($K$2:$O$2,$D$1570:$H$1570))))</f>
        <v>1.413457724502657E-14</v>
      </c>
      <c r="S1570">
        <f>EXP(-(0 + SUMPRODUCT($K$2:$O$2,$D$1570:$H$1570)))</f>
        <v>70748490221159.5</v>
      </c>
      <c r="T1570">
        <f>1/(1+$S$1570)</f>
        <v>1.413457724502657E-14</v>
      </c>
      <c r="U1570">
        <f>IF(ISERROR($I$1570), 0, $I$1570)</f>
        <v>-1.4099832412739587E-14</v>
      </c>
    </row>
    <row r="1571" spans="1:21" x14ac:dyDescent="0.25">
      <c r="A1571">
        <v>295</v>
      </c>
      <c r="B1571">
        <v>1998</v>
      </c>
      <c r="C1571" s="2">
        <v>0</v>
      </c>
      <c r="D1571" s="6">
        <v>3.7807899999999998E-2</v>
      </c>
      <c r="E1571" s="6">
        <v>-9.8660300000000006E-2</v>
      </c>
      <c r="F1571" s="6">
        <v>3.0164E-2</v>
      </c>
      <c r="G1571" s="6">
        <v>0.45585910000000002</v>
      </c>
      <c r="H1571" s="6">
        <v>0.25643389999999999</v>
      </c>
      <c r="I1571">
        <f>$C$1571*LN($T$1571)+(1-$C$1571)*LN(1-$T$1571)</f>
        <v>-6.3514132627075406E-2</v>
      </c>
      <c r="Q1571">
        <f>1/(1+EXP(-(0 + SUMPRODUCT($K$2:$O$2,$D$1571:$H$1571))))</f>
        <v>6.1539143710363224E-2</v>
      </c>
      <c r="S1571">
        <f>EXP(-(0 + SUMPRODUCT($K$2:$O$2,$D$1571:$H$1571)))</f>
        <v>15.249819865979049</v>
      </c>
      <c r="T1571">
        <f>1/(1+$S$1571)</f>
        <v>6.1539143710363224E-2</v>
      </c>
      <c r="U1571">
        <f>IF(ISERROR($I$1571), 0, $I$1571)</f>
        <v>-6.3514132627075406E-2</v>
      </c>
    </row>
    <row r="1572" spans="1:21" x14ac:dyDescent="0.25">
      <c r="A1572">
        <v>295</v>
      </c>
      <c r="B1572">
        <v>2000</v>
      </c>
      <c r="C1572" s="2">
        <v>0</v>
      </c>
      <c r="D1572" s="6">
        <v>6.5100400000000003E-2</v>
      </c>
      <c r="E1572" s="6">
        <v>-0.1807676</v>
      </c>
      <c r="F1572" s="6">
        <v>4.9495499999999998E-2</v>
      </c>
      <c r="G1572" s="6">
        <v>0.57957879999999995</v>
      </c>
      <c r="H1572" s="6">
        <v>0.31056810000000001</v>
      </c>
      <c r="I1572">
        <f>$C$1572*LN($T$1572)+(1-$C$1572)*LN(1-$T$1572)</f>
        <v>-2.8597161720540176E-2</v>
      </c>
      <c r="Q1572">
        <f>1/(1+EXP(-(0 + SUMPRODUCT($K$2:$O$2,$D$1572:$H$1572))))</f>
        <v>2.8192132965535063E-2</v>
      </c>
      <c r="S1572">
        <f>EXP(-(0 + SUMPRODUCT($K$2:$O$2,$D$1572:$H$1572)))</f>
        <v>34.470888322728257</v>
      </c>
      <c r="T1572">
        <f>1/(1+$S$1572)</f>
        <v>2.8192132965535063E-2</v>
      </c>
      <c r="U1572">
        <f>IF(ISERROR($I$1572), 0, $I$1572)</f>
        <v>-2.8597161720540176E-2</v>
      </c>
    </row>
    <row r="1573" spans="1:21" x14ac:dyDescent="0.25">
      <c r="A1573">
        <v>295</v>
      </c>
      <c r="B1573">
        <v>2001</v>
      </c>
      <c r="C1573" s="2">
        <v>0</v>
      </c>
      <c r="D1573" s="6">
        <v>-5.5344499999999998E-2</v>
      </c>
      <c r="E1573" s="6">
        <v>-0.2232952</v>
      </c>
      <c r="F1573" s="6">
        <v>3.4895500000000003E-2</v>
      </c>
      <c r="G1573" s="6">
        <v>0.45086749999999998</v>
      </c>
      <c r="H1573" s="6">
        <v>0.27800209999999997</v>
      </c>
      <c r="I1573">
        <f>$C$1573*LN($T$1573)+(1-$C$1573)*LN(1-$T$1573)</f>
        <v>-6.2669228115890416E-2</v>
      </c>
      <c r="Q1573">
        <f>1/(1+EXP(-(0 + SUMPRODUCT($K$2:$O$2,$D$1573:$H$1573))))</f>
        <v>6.074589883841721E-2</v>
      </c>
      <c r="S1573">
        <f>EXP(-(0 + SUMPRODUCT($K$2:$O$2,$D$1573:$H$1573)))</f>
        <v>15.462016681323272</v>
      </c>
      <c r="T1573">
        <f>1/(1+$S$1573)</f>
        <v>6.074589883841721E-2</v>
      </c>
      <c r="U1573">
        <f>IF(ISERROR($I$1573), 0, $I$1573)</f>
        <v>-6.2669228115890416E-2</v>
      </c>
    </row>
    <row r="1574" spans="1:21" x14ac:dyDescent="0.25">
      <c r="A1574">
        <v>295</v>
      </c>
      <c r="B1574">
        <v>2002</v>
      </c>
      <c r="C1574" s="2">
        <v>0</v>
      </c>
      <c r="D1574" s="6">
        <v>0.1107326</v>
      </c>
      <c r="E1574" s="6">
        <v>-0.27365050000000002</v>
      </c>
      <c r="F1574" s="6">
        <v>6.5700700000000001E-2</v>
      </c>
      <c r="G1574" s="6">
        <v>0.56344289999999997</v>
      </c>
      <c r="H1574" s="6">
        <v>0.31353999999999999</v>
      </c>
      <c r="I1574">
        <f>$C$1574*LN($T$1574)+(1-$C$1574)*LN(1-$T$1574)</f>
        <v>-2.6269675416565535E-2</v>
      </c>
      <c r="Q1574">
        <f>1/(1+EXP(-(0 + SUMPRODUCT($K$2:$O$2,$D$1574:$H$1574))))</f>
        <v>2.592762918642284E-2</v>
      </c>
      <c r="S1574">
        <f>EXP(-(0 + SUMPRODUCT($K$2:$O$2,$D$1574:$H$1574)))</f>
        <v>37.568894703402194</v>
      </c>
      <c r="T1574">
        <f>1/(1+$S$1574)</f>
        <v>2.592762918642284E-2</v>
      </c>
      <c r="U1574">
        <f>IF(ISERROR($I$1574), 0, $I$1574)</f>
        <v>-2.6269675416565535E-2</v>
      </c>
    </row>
    <row r="1575" spans="1:21" x14ac:dyDescent="0.25">
      <c r="A1575">
        <v>295</v>
      </c>
      <c r="B1575">
        <v>2003</v>
      </c>
      <c r="C1575" s="2">
        <v>0</v>
      </c>
      <c r="D1575" s="6">
        <v>0.15520320000000001</v>
      </c>
      <c r="E1575" s="6">
        <v>-0.28339900000000001</v>
      </c>
      <c r="F1575" s="6">
        <v>5.0953199999999997E-2</v>
      </c>
      <c r="G1575" s="6">
        <v>0.53327000000000002</v>
      </c>
      <c r="H1575" s="6">
        <v>0.36362660000000002</v>
      </c>
      <c r="I1575">
        <f>$C$1575*LN($T$1575)+(1-$C$1575)*LN(1-$T$1575)</f>
        <v>-3.3339643285277762E-2</v>
      </c>
      <c r="Q1575">
        <f>1/(1+EXP(-(0 + SUMPRODUCT($K$2:$O$2,$D$1575:$H$1575))))</f>
        <v>3.2790002585853004E-2</v>
      </c>
      <c r="S1575">
        <f>EXP(-(0 + SUMPRODUCT($K$2:$O$2,$D$1575:$H$1575)))</f>
        <v>29.497100370203764</v>
      </c>
      <c r="T1575">
        <f>1/(1+$S$1575)</f>
        <v>3.2790002585853004E-2</v>
      </c>
      <c r="U1575">
        <f>IF(ISERROR($I$1575), 0, $I$1575)</f>
        <v>-3.3339643285277762E-2</v>
      </c>
    </row>
    <row r="1576" spans="1:21" x14ac:dyDescent="0.25">
      <c r="A1576">
        <v>295</v>
      </c>
      <c r="B1576">
        <v>2004</v>
      </c>
      <c r="C1576" s="2">
        <v>0</v>
      </c>
      <c r="D1576" s="6">
        <v>0.1577144</v>
      </c>
      <c r="E1576" s="6">
        <v>-0.25539499999999998</v>
      </c>
      <c r="F1576" s="6">
        <v>7.6363299999999995E-2</v>
      </c>
      <c r="G1576" s="6">
        <v>0.71583479999999999</v>
      </c>
      <c r="H1576" s="6">
        <v>0.34753899999999999</v>
      </c>
      <c r="I1576">
        <f>$C$1576*LN($T$1576)+(1-$C$1576)*LN(1-$T$1576)</f>
        <v>-1.1416123127132326E-2</v>
      </c>
      <c r="Q1576">
        <f>1/(1+EXP(-(0 + SUMPRODUCT($K$2:$O$2,$D$1576:$H$1576))))</f>
        <v>1.1351206460558413E-2</v>
      </c>
      <c r="S1576">
        <f>EXP(-(0 + SUMPRODUCT($K$2:$O$2,$D$1576:$H$1576)))</f>
        <v>87.096362573851536</v>
      </c>
      <c r="T1576">
        <f>1/(1+$S$1576)</f>
        <v>1.1351206460558413E-2</v>
      </c>
      <c r="U1576">
        <f>IF(ISERROR($I$1576), 0, $I$1576)</f>
        <v>-1.1416123127132326E-2</v>
      </c>
    </row>
    <row r="1577" spans="1:21" x14ac:dyDescent="0.25">
      <c r="A1577">
        <v>296</v>
      </c>
      <c r="B1577">
        <v>1995</v>
      </c>
      <c r="C1577" s="2">
        <v>0</v>
      </c>
      <c r="D1577" s="6">
        <v>0.15536359999999999</v>
      </c>
      <c r="E1577" s="6">
        <v>0.2892498</v>
      </c>
      <c r="F1577" s="6">
        <v>3.6045500000000001E-2</v>
      </c>
      <c r="G1577" s="6">
        <v>1.5390699999999999</v>
      </c>
      <c r="H1577" s="6">
        <v>0.1980924</v>
      </c>
      <c r="I1577">
        <f>$C$1577*LN($T$1577)+(1-$C$1577)*LN(1-$T$1577)</f>
        <v>-6.6614697972323879E-4</v>
      </c>
      <c r="Q1577">
        <f>1/(1+EXP(-(0 + SUMPRODUCT($K$2:$O$2,$D$1577:$H$1577))))</f>
        <v>6.6592515308308336E-4</v>
      </c>
      <c r="S1577">
        <f>EXP(-(0 + SUMPRODUCT($K$2:$O$2,$D$1577:$H$1577)))</f>
        <v>1500.6702633475029</v>
      </c>
      <c r="T1577">
        <f>1/(1+$S$1577)</f>
        <v>6.6592515308308336E-4</v>
      </c>
      <c r="U1577">
        <f>IF(ISERROR($I$1577), 0, $I$1577)</f>
        <v>-6.6614697972323879E-4</v>
      </c>
    </row>
    <row r="1578" spans="1:21" x14ac:dyDescent="0.25">
      <c r="A1578">
        <v>296</v>
      </c>
      <c r="B1578">
        <v>1996</v>
      </c>
      <c r="C1578" s="2">
        <v>0</v>
      </c>
      <c r="D1578" s="6">
        <v>1.8436299999999999E-2</v>
      </c>
      <c r="E1578" s="6">
        <v>0.22935330000000001</v>
      </c>
      <c r="F1578" s="6">
        <v>5.1409200000000002E-2</v>
      </c>
      <c r="G1578" s="6">
        <v>1.7439770000000001</v>
      </c>
      <c r="H1578" s="6">
        <v>0.27603620000000001</v>
      </c>
      <c r="I1578">
        <f>$C$1578*LN($T$1578)+(1-$C$1578)*LN(1-$T$1578)</f>
        <v>-2.0200886329862052E-4</v>
      </c>
      <c r="Q1578">
        <f>1/(1+EXP(-(0 + SUMPRODUCT($K$2:$O$2,$D$1578:$H$1578))))</f>
        <v>2.019884608820821E-4</v>
      </c>
      <c r="S1578">
        <f>EXP(-(0 + SUMPRODUCT($K$2:$O$2,$D$1578:$H$1578)))</f>
        <v>4949.7778594529982</v>
      </c>
      <c r="T1578">
        <f>1/(1+$S$1578)</f>
        <v>2.019884608820821E-4</v>
      </c>
      <c r="U1578">
        <f>IF(ISERROR($I$1578), 0, $I$1578)</f>
        <v>-2.0200886329862052E-4</v>
      </c>
    </row>
    <row r="1579" spans="1:21" x14ac:dyDescent="0.25">
      <c r="A1579">
        <v>296</v>
      </c>
      <c r="B1579">
        <v>1997</v>
      </c>
      <c r="C1579" s="2">
        <v>0</v>
      </c>
      <c r="D1579" s="6">
        <v>6.6159999999999997E-2</v>
      </c>
      <c r="E1579" s="6">
        <v>0.2414772</v>
      </c>
      <c r="F1579" s="6">
        <v>6.2269999999999999E-2</v>
      </c>
      <c r="G1579" s="6">
        <v>2.44075</v>
      </c>
      <c r="H1579" s="6">
        <v>0.24907699999999999</v>
      </c>
      <c r="I1579">
        <f>$C$1579*LN($T$1579)+(1-$C$1579)*LN(1-$T$1579)</f>
        <v>-1.126779597075854E-5</v>
      </c>
      <c r="Q1579">
        <f>1/(1+EXP(-(0 + SUMPRODUCT($K$2:$O$2,$D$1579:$H$1579))))</f>
        <v>1.1267732489359487E-5</v>
      </c>
      <c r="S1579">
        <f>EXP(-(0 + SUMPRODUCT($K$2:$O$2,$D$1579:$H$1579)))</f>
        <v>88748.00082552855</v>
      </c>
      <c r="T1579">
        <f>1/(1+$S$1579)</f>
        <v>1.1267732489359487E-5</v>
      </c>
      <c r="U1579">
        <f>IF(ISERROR($I$1579), 0, $I$1579)</f>
        <v>-1.126779597075854E-5</v>
      </c>
    </row>
    <row r="1580" spans="1:21" x14ac:dyDescent="0.25">
      <c r="A1580">
        <v>296</v>
      </c>
      <c r="B1580">
        <v>1998</v>
      </c>
      <c r="C1580" s="2">
        <v>0</v>
      </c>
      <c r="D1580" s="6">
        <v>3.4256099999999998E-2</v>
      </c>
      <c r="E1580" s="6">
        <v>0.24437700000000001</v>
      </c>
      <c r="F1580" s="6">
        <v>3.0792699999999999E-2</v>
      </c>
      <c r="G1580" s="6">
        <v>2.090497</v>
      </c>
      <c r="H1580" s="6">
        <v>0.2436874</v>
      </c>
      <c r="I1580">
        <f>$C$1580*LN($T$1580)+(1-$C$1580)*LN(1-$T$1580)</f>
        <v>-7.2042881837386003E-5</v>
      </c>
      <c r="Q1580">
        <f>1/(1+EXP(-(0 + SUMPRODUCT($K$2:$O$2,$D$1580:$H$1580))))</f>
        <v>7.2040286811336896E-5</v>
      </c>
      <c r="S1580">
        <f>EXP(-(0 + SUMPRODUCT($K$2:$O$2,$D$1580:$H$1580)))</f>
        <v>13880.121859201581</v>
      </c>
      <c r="T1580">
        <f>1/(1+$S$1580)</f>
        <v>7.2040286811336896E-5</v>
      </c>
      <c r="U1580">
        <f>IF(ISERROR($I$1580), 0, $I$1580)</f>
        <v>-7.2042881837386003E-5</v>
      </c>
    </row>
    <row r="1581" spans="1:21" x14ac:dyDescent="0.25">
      <c r="A1581">
        <v>296</v>
      </c>
      <c r="B1581">
        <v>1999</v>
      </c>
      <c r="C1581" s="2">
        <v>0</v>
      </c>
      <c r="D1581" s="6">
        <v>5.5366800000000001E-2</v>
      </c>
      <c r="E1581" s="6">
        <v>0.25108209999999997</v>
      </c>
      <c r="F1581" s="6">
        <v>7.6067800000000005E-2</v>
      </c>
      <c r="G1581" s="6">
        <v>2.5862620000000001</v>
      </c>
      <c r="H1581" s="6">
        <v>0.41720810000000003</v>
      </c>
      <c r="I1581">
        <f>$C$1581*LN($T$1581)+(1-$C$1581)*LN(1-$T$1581)</f>
        <v>-3.5449699573389899E-6</v>
      </c>
      <c r="Q1581">
        <f>1/(1+EXP(-(0 + SUMPRODUCT($K$2:$O$2,$D$1581:$H$1581))))</f>
        <v>3.5449636739621682E-6</v>
      </c>
      <c r="S1581">
        <f>EXP(-(0 + SUMPRODUCT($K$2:$O$2,$D$1581:$H$1581)))</f>
        <v>282089.33772194077</v>
      </c>
      <c r="T1581">
        <f>1/(1+$S$1581)</f>
        <v>3.5449636739621682E-6</v>
      </c>
      <c r="U1581">
        <f>IF(ISERROR($I$1581), 0, $I$1581)</f>
        <v>-3.5449699573389899E-6</v>
      </c>
    </row>
    <row r="1582" spans="1:21" x14ac:dyDescent="0.25">
      <c r="A1582">
        <v>296</v>
      </c>
      <c r="B1582">
        <v>2000</v>
      </c>
      <c r="C1582" s="2">
        <v>0</v>
      </c>
      <c r="D1582" s="6">
        <v>4.2373500000000001E-2</v>
      </c>
      <c r="E1582" s="6">
        <v>0.21643960000000001</v>
      </c>
      <c r="F1582" s="6">
        <v>0.10400860000000001</v>
      </c>
      <c r="G1582" s="6">
        <v>2.4754200000000002</v>
      </c>
      <c r="H1582" s="6">
        <v>0.48080699999999998</v>
      </c>
      <c r="I1582">
        <f>$C$1582*LN($T$1582)+(1-$C$1582)*LN(1-$T$1582)</f>
        <v>-3.3093052123202421E-6</v>
      </c>
      <c r="Q1582">
        <f>1/(1+EXP(-(0 + SUMPRODUCT($K$2:$O$2,$D$1582:$H$1582))))</f>
        <v>3.3092997365590995E-6</v>
      </c>
      <c r="S1582">
        <f>EXP(-(0 + SUMPRODUCT($K$2:$O$2,$D$1582:$H$1582)))</f>
        <v>302177.73254350992</v>
      </c>
      <c r="T1582">
        <f>1/(1+$S$1582)</f>
        <v>3.3092997365590995E-6</v>
      </c>
      <c r="U1582">
        <f>IF(ISERROR($I$1582), 0, $I$1582)</f>
        <v>-3.3093052123202421E-6</v>
      </c>
    </row>
    <row r="1583" spans="1:21" x14ac:dyDescent="0.25">
      <c r="A1583">
        <v>296</v>
      </c>
      <c r="B1583">
        <v>2001</v>
      </c>
      <c r="C1583" s="2">
        <v>0</v>
      </c>
      <c r="D1583" s="6">
        <v>-4.2725999999999997E-3</v>
      </c>
      <c r="E1583" s="6">
        <v>0.25561709999999999</v>
      </c>
      <c r="F1583" s="6">
        <v>4.1816699999999998E-2</v>
      </c>
      <c r="G1583" s="6">
        <v>2.7440359999999999</v>
      </c>
      <c r="H1583" s="6">
        <v>0.3222238</v>
      </c>
      <c r="I1583">
        <f>$C$1583*LN($T$1583)+(1-$C$1583)*LN(1-$T$1583)</f>
        <v>-3.7151515258832214E-6</v>
      </c>
      <c r="Q1583">
        <f>1/(1+EXP(-(0 + SUMPRODUCT($K$2:$O$2,$D$1583:$H$1583))))</f>
        <v>3.7151446247627789E-6</v>
      </c>
      <c r="S1583">
        <f>EXP(-(0 + SUMPRODUCT($K$2:$O$2,$D$1583:$H$1583)))</f>
        <v>269167.52532055933</v>
      </c>
      <c r="T1583">
        <f>1/(1+$S$1583)</f>
        <v>3.7151446247627789E-6</v>
      </c>
      <c r="U1583">
        <f>IF(ISERROR($I$1583), 0, $I$1583)</f>
        <v>-3.7151515258832214E-6</v>
      </c>
    </row>
    <row r="1584" spans="1:21" x14ac:dyDescent="0.25">
      <c r="A1584">
        <v>297</v>
      </c>
      <c r="B1584">
        <v>1995</v>
      </c>
      <c r="C1584" s="2">
        <v>0</v>
      </c>
      <c r="D1584" s="6">
        <v>0.18678929999999999</v>
      </c>
      <c r="E1584" s="6">
        <v>0.19100890000000001</v>
      </c>
      <c r="F1584" s="6">
        <v>5.1937200000000003E-2</v>
      </c>
      <c r="G1584" s="6">
        <v>1.4603079999999999</v>
      </c>
      <c r="H1584" s="6">
        <v>0.22370709999999999</v>
      </c>
      <c r="I1584">
        <f>$C$1584*LN($T$1584)+(1-$C$1584)*LN(1-$T$1584)</f>
        <v>-7.5186526021690694E-4</v>
      </c>
      <c r="Q1584">
        <f>1/(1+EXP(-(0 + SUMPRODUCT($K$2:$O$2,$D$1584:$H$1584))))</f>
        <v>7.5158268035729805E-4</v>
      </c>
      <c r="S1584">
        <f>EXP(-(0 + SUMPRODUCT($K$2:$O$2,$D$1584:$H$1584)))</f>
        <v>1329.5256043481547</v>
      </c>
      <c r="T1584">
        <f>1/(1+$S$1584)</f>
        <v>7.5158268035729805E-4</v>
      </c>
      <c r="U1584">
        <f>IF(ISERROR($I$1584), 0, $I$1584)</f>
        <v>-7.5186526021690694E-4</v>
      </c>
    </row>
    <row r="1585" spans="1:21" x14ac:dyDescent="0.25">
      <c r="A1585">
        <v>297</v>
      </c>
      <c r="B1585">
        <v>1996</v>
      </c>
      <c r="C1585" s="2">
        <v>0</v>
      </c>
      <c r="D1585" s="6">
        <v>0.1409068</v>
      </c>
      <c r="E1585" s="6">
        <v>0.12910640000000001</v>
      </c>
      <c r="F1585" s="6">
        <v>4.1369599999999999E-2</v>
      </c>
      <c r="G1585" s="6">
        <v>1.3963449999999999</v>
      </c>
      <c r="H1585" s="6">
        <v>0.10511479999999999</v>
      </c>
      <c r="I1585">
        <f>$C$1585*LN($T$1585)+(1-$C$1585)*LN(1-$T$1585)</f>
        <v>-1.5218922273265887E-3</v>
      </c>
      <c r="Q1585">
        <f>1/(1+EXP(-(0 + SUMPRODUCT($K$2:$O$2,$D$1585:$H$1585))))</f>
        <v>1.5207347366172745E-3</v>
      </c>
      <c r="S1585">
        <f>EXP(-(0 + SUMPRODUCT($K$2:$O$2,$D$1585:$H$1585)))</f>
        <v>656.57687775607872</v>
      </c>
      <c r="T1585">
        <f>1/(1+$S$1585)</f>
        <v>1.5207347366172745E-3</v>
      </c>
      <c r="U1585">
        <f>IF(ISERROR($I$1585), 0, $I$1585)</f>
        <v>-1.5218922273265887E-3</v>
      </c>
    </row>
    <row r="1586" spans="1:21" x14ac:dyDescent="0.25">
      <c r="A1586">
        <v>297</v>
      </c>
      <c r="B1586">
        <v>1997</v>
      </c>
      <c r="C1586" s="2">
        <v>0</v>
      </c>
      <c r="D1586" s="6">
        <v>0.12676609999999999</v>
      </c>
      <c r="E1586" s="6">
        <v>0.12773390000000001</v>
      </c>
      <c r="F1586" s="6">
        <v>3.4030900000000003E-2</v>
      </c>
      <c r="G1586" s="6">
        <v>0.72847399999999995</v>
      </c>
      <c r="H1586" s="6">
        <v>7.9049999999999995E-2</v>
      </c>
      <c r="I1586">
        <f>$C$1586*LN($T$1586)+(1-$C$1586)*LN(1-$T$1586)</f>
        <v>-2.5599034422688065E-2</v>
      </c>
      <c r="Q1586">
        <f>1/(1+EXP(-(0 + SUMPRODUCT($K$2:$O$2,$D$1586:$H$1586))))</f>
        <v>2.5274157225501324E-2</v>
      </c>
      <c r="S1586">
        <f>EXP(-(0 + SUMPRODUCT($K$2:$O$2,$D$1586:$H$1586)))</f>
        <v>38.566106639196335</v>
      </c>
      <c r="T1586">
        <f>1/(1+$S$1586)</f>
        <v>2.5274157225501324E-2</v>
      </c>
      <c r="U1586">
        <f>IF(ISERROR($I$1586), 0, $I$1586)</f>
        <v>-2.5599034422688065E-2</v>
      </c>
    </row>
    <row r="1587" spans="1:21" x14ac:dyDescent="0.25">
      <c r="A1587">
        <v>297</v>
      </c>
      <c r="B1587">
        <v>1998</v>
      </c>
      <c r="C1587" s="2">
        <v>0</v>
      </c>
      <c r="D1587" s="6">
        <v>7.19254E-2</v>
      </c>
      <c r="E1587" s="6">
        <v>0.14123569999999999</v>
      </c>
      <c r="F1587" s="6">
        <v>1.68734E-2</v>
      </c>
      <c r="G1587" s="6">
        <v>0.53004629999999997</v>
      </c>
      <c r="H1587" s="6">
        <v>7.1757399999999999E-2</v>
      </c>
      <c r="I1587">
        <f>$C$1587*LN($T$1587)+(1-$C$1587)*LN(1-$T$1587)</f>
        <v>-7.0250717911791646E-2</v>
      </c>
      <c r="Q1587">
        <f>1/(1+EXP(-(0 + SUMPRODUCT($K$2:$O$2,$D$1587:$H$1587))))</f>
        <v>6.7839918623103707E-2</v>
      </c>
      <c r="S1587">
        <f>EXP(-(0 + SUMPRODUCT($K$2:$O$2,$D$1587:$H$1587)))</f>
        <v>13.740583719677957</v>
      </c>
      <c r="T1587">
        <f>1/(1+$S$1587)</f>
        <v>6.7839918623103707E-2</v>
      </c>
      <c r="U1587">
        <f>IF(ISERROR($I$1587), 0, $I$1587)</f>
        <v>-7.0250717911791646E-2</v>
      </c>
    </row>
    <row r="1588" spans="1:21" x14ac:dyDescent="0.25">
      <c r="A1588">
        <v>297</v>
      </c>
      <c r="B1588">
        <v>1999</v>
      </c>
      <c r="C1588" s="2">
        <v>0</v>
      </c>
      <c r="D1588" s="6">
        <v>7.4018299999999995E-2</v>
      </c>
      <c r="E1588" s="6">
        <v>0.12742690000000001</v>
      </c>
      <c r="F1588" s="6">
        <v>5.0559100000000003E-2</v>
      </c>
      <c r="G1588" s="6">
        <v>1.3272219999999999</v>
      </c>
      <c r="H1588" s="6">
        <v>0.1191357</v>
      </c>
      <c r="I1588">
        <f>$C$1588*LN($T$1588)+(1-$C$1588)*LN(1-$T$1588)</f>
        <v>-1.6821012537791018E-3</v>
      </c>
      <c r="Q1588">
        <f>1/(1+EXP(-(0 + SUMPRODUCT($K$2:$O$2,$D$1588:$H$1588))))</f>
        <v>1.6806873143726288E-3</v>
      </c>
      <c r="S1588">
        <f>EXP(-(0 + SUMPRODUCT($K$2:$O$2,$D$1588:$H$1588)))</f>
        <v>593.99467357691253</v>
      </c>
      <c r="T1588">
        <f>1/(1+$S$1588)</f>
        <v>1.6806873143726288E-3</v>
      </c>
      <c r="U1588">
        <f>IF(ISERROR($I$1588), 0, $I$1588)</f>
        <v>-1.6821012537791018E-3</v>
      </c>
    </row>
    <row r="1589" spans="1:21" x14ac:dyDescent="0.25">
      <c r="A1589">
        <v>297</v>
      </c>
      <c r="B1589">
        <v>2000</v>
      </c>
      <c r="C1589" s="2">
        <v>0</v>
      </c>
      <c r="D1589" s="6">
        <v>6.8238999999999994E-2</v>
      </c>
      <c r="E1589" s="6">
        <v>0.123963</v>
      </c>
      <c r="F1589" s="6">
        <v>4.7078000000000002E-2</v>
      </c>
      <c r="G1589" s="6">
        <v>0.68874020000000002</v>
      </c>
      <c r="H1589" s="6">
        <v>0.1061545</v>
      </c>
      <c r="I1589">
        <f>$C$1589*LN($T$1589)+(1-$C$1589)*LN(1-$T$1589)</f>
        <v>-2.3248558520184499E-2</v>
      </c>
      <c r="Q1589">
        <f>1/(1+EXP(-(0 + SUMPRODUCT($K$2:$O$2,$D$1589:$H$1589))))</f>
        <v>2.2980392957730633E-2</v>
      </c>
      <c r="S1589">
        <f>EXP(-(0 + SUMPRODUCT($K$2:$O$2,$D$1589:$H$1589)))</f>
        <v>42.515356845262247</v>
      </c>
      <c r="T1589">
        <f>1/(1+$S$1589)</f>
        <v>2.2980392957730633E-2</v>
      </c>
      <c r="U1589">
        <f>IF(ISERROR($I$1589), 0, $I$1589)</f>
        <v>-2.3248558520184499E-2</v>
      </c>
    </row>
    <row r="1590" spans="1:21" x14ac:dyDescent="0.25">
      <c r="A1590">
        <v>297</v>
      </c>
      <c r="B1590">
        <v>2001</v>
      </c>
      <c r="C1590" s="2">
        <v>0</v>
      </c>
      <c r="D1590" s="6">
        <v>9.8392300000000002E-2</v>
      </c>
      <c r="E1590" s="6">
        <v>0.1950983</v>
      </c>
      <c r="F1590" s="6">
        <v>3.0896300000000002E-2</v>
      </c>
      <c r="G1590" s="6">
        <v>0.75440850000000004</v>
      </c>
      <c r="H1590" s="6">
        <v>7.7420199999999995E-2</v>
      </c>
      <c r="I1590">
        <f>$C$1590*LN($T$1590)+(1-$C$1590)*LN(1-$T$1590)</f>
        <v>-2.2781799825190928E-2</v>
      </c>
      <c r="Q1590">
        <f>1/(1+EXP(-(0 + SUMPRODUCT($K$2:$O$2,$D$1590:$H$1590))))</f>
        <v>2.2524254115860409E-2</v>
      </c>
      <c r="S1590">
        <f>EXP(-(0 + SUMPRODUCT($K$2:$O$2,$D$1590:$H$1590)))</f>
        <v>43.396586668583709</v>
      </c>
      <c r="T1590">
        <f>1/(1+$S$1590)</f>
        <v>2.2524254115860409E-2</v>
      </c>
      <c r="U1590">
        <f>IF(ISERROR($I$1590), 0, $I$1590)</f>
        <v>-2.2781799825190928E-2</v>
      </c>
    </row>
    <row r="1591" spans="1:21" x14ac:dyDescent="0.25">
      <c r="A1591">
        <v>297</v>
      </c>
      <c r="B1591">
        <v>2002</v>
      </c>
      <c r="C1591" s="2">
        <v>0</v>
      </c>
      <c r="D1591" s="6">
        <v>0.1481972</v>
      </c>
      <c r="E1591" s="6">
        <v>3.5690800000000002E-2</v>
      </c>
      <c r="F1591" s="6">
        <v>3.1619599999999998E-2</v>
      </c>
      <c r="G1591" s="6">
        <v>0.84343020000000002</v>
      </c>
      <c r="H1591" s="6">
        <v>8.4072300000000003E-2</v>
      </c>
      <c r="I1591">
        <f>$C$1591*LN($T$1591)+(1-$C$1591)*LN(1-$T$1591)</f>
        <v>-1.8008182323066543E-2</v>
      </c>
      <c r="Q1591">
        <f>1/(1+EXP(-(0 + SUMPRODUCT($K$2:$O$2,$D$1591:$H$1591))))</f>
        <v>1.7847003967691448E-2</v>
      </c>
      <c r="S1591">
        <f>EXP(-(0 + SUMPRODUCT($K$2:$O$2,$D$1591:$H$1591)))</f>
        <v>55.031813620387311</v>
      </c>
      <c r="T1591">
        <f>1/(1+$S$1591)</f>
        <v>1.7847003967691448E-2</v>
      </c>
      <c r="U1591">
        <f>IF(ISERROR($I$1591), 0, $I$1591)</f>
        <v>-1.8008182323066543E-2</v>
      </c>
    </row>
    <row r="1592" spans="1:21" x14ac:dyDescent="0.25">
      <c r="A1592">
        <v>297</v>
      </c>
      <c r="B1592">
        <v>2003</v>
      </c>
      <c r="C1592" s="2">
        <v>0</v>
      </c>
      <c r="D1592" s="6">
        <v>0.1177033</v>
      </c>
      <c r="E1592" s="6">
        <v>7.3494400000000001E-2</v>
      </c>
      <c r="F1592" s="6">
        <v>5.64051E-2</v>
      </c>
      <c r="G1592" s="6">
        <v>1.449171</v>
      </c>
      <c r="H1592" s="6">
        <v>0.1229372</v>
      </c>
      <c r="I1592">
        <f>$C$1592*LN($T$1592)+(1-$C$1592)*LN(1-$T$1592)</f>
        <v>-9.9506269642351012E-4</v>
      </c>
      <c r="Q1592">
        <f>1/(1+EXP(-(0 + SUMPRODUCT($K$2:$O$2,$D$1592:$H$1592))))</f>
        <v>9.9456778570791477E-4</v>
      </c>
      <c r="S1592">
        <f>EXP(-(0 + SUMPRODUCT($K$2:$O$2,$D$1592:$H$1592)))</f>
        <v>1004.4618844186862</v>
      </c>
      <c r="T1592">
        <f>1/(1+$S$1592)</f>
        <v>9.9456778570791477E-4</v>
      </c>
      <c r="U1592">
        <f>IF(ISERROR($I$1592), 0, $I$1592)</f>
        <v>-9.9506269642351012E-4</v>
      </c>
    </row>
    <row r="1593" spans="1:21" x14ac:dyDescent="0.25">
      <c r="A1593">
        <v>297</v>
      </c>
      <c r="B1593">
        <v>2004</v>
      </c>
      <c r="C1593" s="2">
        <v>0</v>
      </c>
      <c r="D1593" s="6">
        <v>0.1448883</v>
      </c>
      <c r="E1593" s="6">
        <v>0.13252430000000001</v>
      </c>
      <c r="F1593" s="6">
        <v>5.7075000000000001E-2</v>
      </c>
      <c r="G1593" s="6">
        <v>1.149721</v>
      </c>
      <c r="H1593" s="6">
        <v>0.12942909999999999</v>
      </c>
      <c r="I1593">
        <f>$C$1593*LN($T$1593)+(1-$C$1593)*LN(1-$T$1593)</f>
        <v>-3.0876803154913117E-3</v>
      </c>
      <c r="Q1593">
        <f>1/(1+EXP(-(0 + SUMPRODUCT($K$2:$O$2,$D$1593:$H$1593))))</f>
        <v>3.0829183330466801E-3</v>
      </c>
      <c r="S1593">
        <f>EXP(-(0 + SUMPRODUCT($K$2:$O$2,$D$1593:$H$1593)))</f>
        <v>323.36798253158867</v>
      </c>
      <c r="T1593">
        <f>1/(1+$S$1593)</f>
        <v>3.0829183330466801E-3</v>
      </c>
      <c r="U1593">
        <f>IF(ISERROR($I$1593), 0, $I$1593)</f>
        <v>-3.0876803154913117E-3</v>
      </c>
    </row>
    <row r="1594" spans="1:21" x14ac:dyDescent="0.25">
      <c r="A1594">
        <v>298</v>
      </c>
      <c r="B1594">
        <v>1995</v>
      </c>
      <c r="C1594" s="2">
        <v>0</v>
      </c>
      <c r="D1594" s="6">
        <v>0.21169969999999999</v>
      </c>
      <c r="E1594" s="6">
        <v>0.31560640000000001</v>
      </c>
      <c r="F1594" s="6">
        <v>6.3015100000000004E-2</v>
      </c>
      <c r="G1594" s="6">
        <v>1.0558650000000001</v>
      </c>
      <c r="H1594" s="6">
        <v>0.31667960000000001</v>
      </c>
      <c r="I1594">
        <f>$C$1594*LN($T$1594)+(1-$C$1594)*LN(1-$T$1594)</f>
        <v>-2.4015718211368034E-3</v>
      </c>
      <c r="Q1594">
        <f>1/(1+EXP(-(0 + SUMPRODUCT($K$2:$O$2,$D$1594:$H$1594))))</f>
        <v>2.3986903546752286E-3</v>
      </c>
      <c r="S1594">
        <f>EXP(-(0 + SUMPRODUCT($K$2:$O$2,$D$1594:$H$1594)))</f>
        <v>415.89415978637032</v>
      </c>
      <c r="T1594">
        <f>1/(1+$S$1594)</f>
        <v>2.3986903546752286E-3</v>
      </c>
      <c r="U1594">
        <f>IF(ISERROR($I$1594), 0, $I$1594)</f>
        <v>-2.4015718211368034E-3</v>
      </c>
    </row>
    <row r="1595" spans="1:21" x14ac:dyDescent="0.25">
      <c r="A1595">
        <v>298</v>
      </c>
      <c r="B1595">
        <v>1996</v>
      </c>
      <c r="C1595" s="2">
        <v>0</v>
      </c>
      <c r="D1595" s="6">
        <v>0.2588145</v>
      </c>
      <c r="E1595" s="6">
        <v>0.35075980000000001</v>
      </c>
      <c r="F1595" s="6">
        <v>5.9672999999999997E-2</v>
      </c>
      <c r="G1595" s="6">
        <v>1.4088529999999999</v>
      </c>
      <c r="H1595" s="6">
        <v>0.3439779</v>
      </c>
      <c r="I1595">
        <f>$C$1595*LN($T$1595)+(1-$C$1595)*LN(1-$T$1595)</f>
        <v>-5.6770891123612984E-4</v>
      </c>
      <c r="Q1595">
        <f>1/(1+EXP(-(0 + SUMPRODUCT($K$2:$O$2,$D$1595:$H$1595))))</f>
        <v>5.675477950226309E-4</v>
      </c>
      <c r="S1595">
        <f>EXP(-(0 + SUMPRODUCT($K$2:$O$2,$D$1595:$H$1595)))</f>
        <v>1760.9661441202941</v>
      </c>
      <c r="T1595">
        <f>1/(1+$S$1595)</f>
        <v>5.675477950226309E-4</v>
      </c>
      <c r="U1595">
        <f>IF(ISERROR($I$1595), 0, $I$1595)</f>
        <v>-5.6770891123612984E-4</v>
      </c>
    </row>
    <row r="1596" spans="1:21" x14ac:dyDescent="0.25">
      <c r="A1596">
        <v>298</v>
      </c>
      <c r="B1596">
        <v>1997</v>
      </c>
      <c r="C1596" s="2">
        <v>0</v>
      </c>
      <c r="D1596" s="6">
        <v>6.7035899999999995E-2</v>
      </c>
      <c r="E1596" s="6">
        <v>0.27380260000000001</v>
      </c>
      <c r="F1596" s="6">
        <v>5.7861700000000002E-2</v>
      </c>
      <c r="G1596" s="6">
        <v>1.126074</v>
      </c>
      <c r="H1596" s="6">
        <v>0.26046629999999998</v>
      </c>
      <c r="I1596">
        <f>$C$1596*LN($T$1596)+(1-$C$1596)*LN(1-$T$1596)</f>
        <v>-2.2053782658893492E-3</v>
      </c>
      <c r="Q1596">
        <f>1/(1+EXP(-(0 + SUMPRODUCT($K$2:$O$2,$D$1596:$H$1596))))</f>
        <v>2.2029482059702289E-3</v>
      </c>
      <c r="S1596">
        <f>EXP(-(0 + SUMPRODUCT($K$2:$O$2,$D$1596:$H$1596)))</f>
        <v>452.93713628395415</v>
      </c>
      <c r="T1596">
        <f>1/(1+$S$1596)</f>
        <v>2.2029482059702289E-3</v>
      </c>
      <c r="U1596">
        <f>IF(ISERROR($I$1596), 0, $I$1596)</f>
        <v>-2.2053782658893492E-3</v>
      </c>
    </row>
    <row r="1597" spans="1:21" x14ac:dyDescent="0.25">
      <c r="A1597">
        <v>298</v>
      </c>
      <c r="B1597">
        <v>1998</v>
      </c>
      <c r="C1597" s="2">
        <v>0</v>
      </c>
      <c r="D1597" s="6">
        <v>8.9922500000000002E-2</v>
      </c>
      <c r="E1597" s="6">
        <v>0.31753239999999999</v>
      </c>
      <c r="F1597" s="6">
        <v>5.3572099999999997E-2</v>
      </c>
      <c r="G1597" s="6">
        <v>1.419259</v>
      </c>
      <c r="H1597" s="6">
        <v>0.24124899999999999</v>
      </c>
      <c r="I1597">
        <f>$C$1597*LN($T$1597)+(1-$C$1597)*LN(1-$T$1597)</f>
        <v>-7.3327293429098386E-4</v>
      </c>
      <c r="Q1597">
        <f>1/(1+EXP(-(0 + SUMPRODUCT($K$2:$O$2,$D$1597:$H$1597))))</f>
        <v>7.3300415539295934E-4</v>
      </c>
      <c r="S1597">
        <f>EXP(-(0 + SUMPRODUCT($K$2:$O$2,$D$1597:$H$1597)))</f>
        <v>1363.2487462624351</v>
      </c>
      <c r="T1597">
        <f>1/(1+$S$1597)</f>
        <v>7.3300415539295934E-4</v>
      </c>
      <c r="U1597">
        <f>IF(ISERROR($I$1597), 0, $I$1597)</f>
        <v>-7.3327293429098386E-4</v>
      </c>
    </row>
    <row r="1598" spans="1:21" x14ac:dyDescent="0.25">
      <c r="A1598">
        <v>298</v>
      </c>
      <c r="B1598">
        <v>1999</v>
      </c>
      <c r="C1598" s="2">
        <v>0</v>
      </c>
      <c r="D1598" s="6">
        <v>0.16131090000000001</v>
      </c>
      <c r="E1598" s="6">
        <v>0.37057760000000001</v>
      </c>
      <c r="F1598" s="6">
        <v>6.23405E-2</v>
      </c>
      <c r="G1598" s="6">
        <v>1.7203079999999999</v>
      </c>
      <c r="H1598" s="6">
        <v>0.24010029999999999</v>
      </c>
      <c r="I1598">
        <f>$C$1598*LN($T$1598)+(1-$C$1598)*LN(1-$T$1598)</f>
        <v>-1.8906316732515842E-4</v>
      </c>
      <c r="Q1598">
        <f>1/(1+EXP(-(0 + SUMPRODUCT($K$2:$O$2,$D$1598:$H$1598))))</f>
        <v>1.890452960107809E-4</v>
      </c>
      <c r="S1598">
        <f>EXP(-(0 + SUMPRODUCT($K$2:$O$2,$D$1598:$H$1598)))</f>
        <v>5288.7375449266501</v>
      </c>
      <c r="T1598">
        <f>1/(1+$S$1598)</f>
        <v>1.890452960107809E-4</v>
      </c>
      <c r="U1598">
        <f>IF(ISERROR($I$1598), 0, $I$1598)</f>
        <v>-1.8906316732515842E-4</v>
      </c>
    </row>
    <row r="1599" spans="1:21" x14ac:dyDescent="0.25">
      <c r="A1599">
        <v>298</v>
      </c>
      <c r="B1599">
        <v>2000</v>
      </c>
      <c r="C1599" s="2">
        <v>0</v>
      </c>
      <c r="D1599" s="6">
        <v>-3.7157799999999998E-2</v>
      </c>
      <c r="E1599" s="6">
        <v>0.34919820000000001</v>
      </c>
      <c r="F1599" s="6">
        <v>5.8365100000000003E-2</v>
      </c>
      <c r="G1599" s="6">
        <v>0.99363380000000001</v>
      </c>
      <c r="H1599" s="6">
        <v>0.26506800000000003</v>
      </c>
      <c r="I1599">
        <f>$C$1599*LN($T$1599)+(1-$C$1599)*LN(1-$T$1599)</f>
        <v>-3.3744208857397207E-3</v>
      </c>
      <c r="Q1599">
        <f>1/(1+EXP(-(0 + SUMPRODUCT($K$2:$O$2,$D$1599:$H$1599))))</f>
        <v>3.368733926112766E-3</v>
      </c>
      <c r="S1599">
        <f>EXP(-(0 + SUMPRODUCT($K$2:$O$2,$D$1599:$H$1599)))</f>
        <v>295.84742753011528</v>
      </c>
      <c r="T1599">
        <f>1/(1+$S$1599)</f>
        <v>3.368733926112766E-3</v>
      </c>
      <c r="U1599">
        <f>IF(ISERROR($I$1599), 0, $I$1599)</f>
        <v>-3.3744208857397207E-3</v>
      </c>
    </row>
    <row r="1600" spans="1:21" x14ac:dyDescent="0.25">
      <c r="A1600">
        <v>298</v>
      </c>
      <c r="B1600">
        <v>2001</v>
      </c>
      <c r="C1600" s="2">
        <v>0</v>
      </c>
      <c r="D1600" s="6">
        <v>5.7731999999999999E-2</v>
      </c>
      <c r="E1600" s="6">
        <v>0.34117910000000001</v>
      </c>
      <c r="F1600" s="6">
        <v>5.2241299999999997E-2</v>
      </c>
      <c r="G1600" s="6">
        <v>1.0170589999999999</v>
      </c>
      <c r="H1600" s="6">
        <v>0.26422459999999998</v>
      </c>
      <c r="I1600">
        <f>$C$1600*LN($T$1600)+(1-$C$1600)*LN(1-$T$1600)</f>
        <v>-3.4599451374476443E-3</v>
      </c>
      <c r="Q1600">
        <f>1/(1+EXP(-(0 + SUMPRODUCT($K$2:$O$2,$D$1600:$H$1600))))</f>
        <v>3.4539664245977755E-3</v>
      </c>
      <c r="S1600">
        <f>EXP(-(0 + SUMPRODUCT($K$2:$O$2,$D$1600:$H$1600)))</f>
        <v>288.52221216697347</v>
      </c>
      <c r="T1600">
        <f>1/(1+$S$1600)</f>
        <v>3.4539664245977755E-3</v>
      </c>
      <c r="U1600">
        <f>IF(ISERROR($I$1600), 0, $I$1600)</f>
        <v>-3.4599451374476443E-3</v>
      </c>
    </row>
    <row r="1601" spans="1:21" x14ac:dyDescent="0.25">
      <c r="A1601">
        <v>298</v>
      </c>
      <c r="B1601">
        <v>2002</v>
      </c>
      <c r="C1601" s="2">
        <v>0</v>
      </c>
      <c r="D1601" s="6">
        <v>6.3675599999999999E-2</v>
      </c>
      <c r="E1601" s="6">
        <v>0.29640699999999998</v>
      </c>
      <c r="F1601" s="6">
        <v>5.2719500000000002E-2</v>
      </c>
      <c r="G1601" s="6">
        <v>1.0127360000000001</v>
      </c>
      <c r="H1601" s="6">
        <v>0.25754139999999998</v>
      </c>
      <c r="I1601">
        <f>$C$1601*LN($T$1601)+(1-$C$1601)*LN(1-$T$1601)</f>
        <v>-3.6862644153373299E-3</v>
      </c>
      <c r="Q1601">
        <f>1/(1+EXP(-(0 + SUMPRODUCT($K$2:$O$2,$D$1601:$H$1601))))</f>
        <v>3.6794784834746365E-3</v>
      </c>
      <c r="S1601">
        <f>EXP(-(0 + SUMPRODUCT($K$2:$O$2,$D$1601:$H$1601)))</f>
        <v>270.77764579714881</v>
      </c>
      <c r="T1601">
        <f>1/(1+$S$1601)</f>
        <v>3.6794784834746365E-3</v>
      </c>
      <c r="U1601">
        <f>IF(ISERROR($I$1601), 0, $I$1601)</f>
        <v>-3.6862644153373299E-3</v>
      </c>
    </row>
    <row r="1602" spans="1:21" x14ac:dyDescent="0.25">
      <c r="A1602">
        <v>298</v>
      </c>
      <c r="B1602">
        <v>2003</v>
      </c>
      <c r="C1602" s="2">
        <v>0</v>
      </c>
      <c r="D1602" s="6">
        <v>7.5808500000000001E-2</v>
      </c>
      <c r="E1602" s="6">
        <v>0.39242959999999999</v>
      </c>
      <c r="F1602" s="6">
        <v>4.9124800000000003E-2</v>
      </c>
      <c r="G1602" s="6">
        <v>1.9400390000000001</v>
      </c>
      <c r="H1602" s="6">
        <v>0.23897080000000001</v>
      </c>
      <c r="I1602">
        <f>$C$1602*LN($T$1602)+(1-$C$1602)*LN(1-$T$1602)</f>
        <v>-9.1386829159012699E-5</v>
      </c>
      <c r="Q1602">
        <f>1/(1+EXP(-(0 + SUMPRODUCT($K$2:$O$2,$D$1602:$H$1602))))</f>
        <v>9.1382653509907674E-5</v>
      </c>
      <c r="S1602">
        <f>EXP(-(0 + SUMPRODUCT($K$2:$O$2,$D$1602:$H$1602)))</f>
        <v>10941.9958705629</v>
      </c>
      <c r="T1602">
        <f>1/(1+$S$1602)</f>
        <v>9.1382653509907674E-5</v>
      </c>
      <c r="U1602">
        <f>IF(ISERROR($I$1602), 0, $I$1602)</f>
        <v>-9.1386829159012699E-5</v>
      </c>
    </row>
    <row r="1603" spans="1:21" x14ac:dyDescent="0.25">
      <c r="A1603">
        <v>298</v>
      </c>
      <c r="B1603">
        <v>2004</v>
      </c>
      <c r="C1603" s="2">
        <v>0</v>
      </c>
      <c r="D1603" s="6">
        <v>0.1725044</v>
      </c>
      <c r="E1603" s="6">
        <v>0.47772229999999999</v>
      </c>
      <c r="F1603" s="6">
        <v>6.4723000000000003E-2</v>
      </c>
      <c r="G1603" s="6">
        <v>2.4597509999999998</v>
      </c>
      <c r="H1603" s="6">
        <v>0.2436333</v>
      </c>
      <c r="I1603">
        <f>$C$1603*LN($T$1603)+(1-$C$1603)*LN(1-$T$1603)</f>
        <v>-8.6065352044798712E-6</v>
      </c>
      <c r="Q1603">
        <f>1/(1+EXP(-(0 + SUMPRODUCT($K$2:$O$2,$D$1603:$H$1603))))</f>
        <v>8.6064981683174669E-6</v>
      </c>
      <c r="S1603">
        <f>EXP(-(0 + SUMPRODUCT($K$2:$O$2,$D$1603:$H$1603)))</f>
        <v>116190.27552727936</v>
      </c>
      <c r="T1603">
        <f>1/(1+$S$1603)</f>
        <v>8.6064981683174669E-6</v>
      </c>
      <c r="U1603">
        <f>IF(ISERROR($I$1603), 0, $I$1603)</f>
        <v>-8.6065352044798712E-6</v>
      </c>
    </row>
    <row r="1604" spans="1:21" x14ac:dyDescent="0.25">
      <c r="A1604">
        <v>299</v>
      </c>
      <c r="B1604">
        <v>1996</v>
      </c>
      <c r="C1604" s="2">
        <v>0</v>
      </c>
      <c r="D1604" s="6">
        <v>0.23858480000000001</v>
      </c>
      <c r="E1604" s="6">
        <v>-2.3847400000000001E-2</v>
      </c>
      <c r="F1604" s="6">
        <v>3.2893400000000003E-2</v>
      </c>
      <c r="G1604" s="6">
        <v>0.38053880000000001</v>
      </c>
      <c r="H1604" s="6">
        <v>0.347111</v>
      </c>
      <c r="I1604">
        <f>$C$1604*LN($T$1604)+(1-$C$1604)*LN(1-$T$1604)</f>
        <v>-6.6775630632820299E-2</v>
      </c>
      <c r="Q1604">
        <f>1/(1+EXP(-(0 + SUMPRODUCT($K$2:$O$2,$D$1604:$H$1604))))</f>
        <v>6.4594945966331946E-2</v>
      </c>
      <c r="S1604">
        <f>EXP(-(0 + SUMPRODUCT($K$2:$O$2,$D$1604:$H$1604)))</f>
        <v>14.481087336480135</v>
      </c>
      <c r="T1604">
        <f>1/(1+$S$1604)</f>
        <v>6.4594945966331946E-2</v>
      </c>
      <c r="U1604">
        <f>IF(ISERROR($I$1604), 0, $I$1604)</f>
        <v>-6.6775630632820299E-2</v>
      </c>
    </row>
    <row r="1605" spans="1:21" x14ac:dyDescent="0.25">
      <c r="A1605">
        <v>299</v>
      </c>
      <c r="B1605">
        <v>1997</v>
      </c>
      <c r="C1605" s="2">
        <v>0</v>
      </c>
      <c r="D1605" s="6">
        <v>0.21158060000000001</v>
      </c>
      <c r="E1605" s="6">
        <v>2.1441399999999999E-2</v>
      </c>
      <c r="F1605" s="6">
        <v>5.3616200000000003E-2</v>
      </c>
      <c r="G1605" s="6">
        <v>0.32937539999999998</v>
      </c>
      <c r="H1605" s="6">
        <v>0.21363009999999999</v>
      </c>
      <c r="I1605">
        <f>$C$1605*LN($T$1605)+(1-$C$1605)*LN(1-$T$1605)</f>
        <v>-7.7502171707295134E-2</v>
      </c>
      <c r="Q1605">
        <f>1/(1+EXP(-(0 + SUMPRODUCT($K$2:$O$2,$D$1605:$H$1605))))</f>
        <v>7.4574985357800799E-2</v>
      </c>
      <c r="S1605">
        <f>EXP(-(0 + SUMPRODUCT($K$2:$O$2,$D$1605:$H$1605)))</f>
        <v>12.409322109848683</v>
      </c>
      <c r="T1605">
        <f>1/(1+$S$1605)</f>
        <v>7.4574985357800799E-2</v>
      </c>
      <c r="U1605">
        <f>IF(ISERROR($I$1605), 0, $I$1605)</f>
        <v>-7.7502171707295134E-2</v>
      </c>
    </row>
    <row r="1606" spans="1:21" x14ac:dyDescent="0.25">
      <c r="A1606">
        <v>299</v>
      </c>
      <c r="B1606">
        <v>1998</v>
      </c>
      <c r="C1606" s="2">
        <v>0</v>
      </c>
      <c r="D1606" s="6">
        <v>0.44713629999999999</v>
      </c>
      <c r="E1606" s="6">
        <v>0.37358730000000001</v>
      </c>
      <c r="F1606" s="6">
        <v>3.2555300000000002E-2</v>
      </c>
      <c r="G1606" s="6">
        <v>0.50139149999999999</v>
      </c>
      <c r="H1606" s="6">
        <v>0.48830760000000001</v>
      </c>
      <c r="I1606">
        <f>$C$1606*LN($T$1606)+(1-$C$1606)*LN(1-$T$1606)</f>
        <v>-2.3524515632703354E-2</v>
      </c>
      <c r="Q1606">
        <f>1/(1+EXP(-(0 + SUMPRODUCT($K$2:$O$2,$D$1606:$H$1606))))</f>
        <v>2.3249971269627238E-2</v>
      </c>
      <c r="S1606">
        <f>EXP(-(0 + SUMPRODUCT($K$2:$O$2,$D$1606:$H$1606)))</f>
        <v>42.010805837268151</v>
      </c>
      <c r="T1606">
        <f>1/(1+$S$1606)</f>
        <v>2.3249971269627238E-2</v>
      </c>
      <c r="U1606">
        <f>IF(ISERROR($I$1606), 0, $I$1606)</f>
        <v>-2.3524515632703354E-2</v>
      </c>
    </row>
    <row r="1607" spans="1:21" x14ac:dyDescent="0.25">
      <c r="A1607">
        <v>299</v>
      </c>
      <c r="B1607">
        <v>1999</v>
      </c>
      <c r="C1607" s="2">
        <v>0</v>
      </c>
      <c r="D1607" s="6">
        <v>0.4750317</v>
      </c>
      <c r="E1607" s="6">
        <v>0.43259890000000001</v>
      </c>
      <c r="F1607" s="6">
        <v>4.0895599999999997E-2</v>
      </c>
      <c r="G1607" s="6">
        <v>0.73415359999999996</v>
      </c>
      <c r="H1607" s="6">
        <v>0.52388270000000003</v>
      </c>
      <c r="I1607">
        <f>$C$1607*LN($T$1607)+(1-$C$1607)*LN(1-$T$1607)</f>
        <v>-7.3515281608215622E-3</v>
      </c>
      <c r="Q1607">
        <f>1/(1+EXP(-(0 + SUMPRODUCT($K$2:$O$2,$D$1607:$H$1607))))</f>
        <v>7.3245717749967736E-3</v>
      </c>
      <c r="S1607">
        <f>EXP(-(0 + SUMPRODUCT($K$2:$O$2,$D$1607:$H$1607)))</f>
        <v>135.52675278759767</v>
      </c>
      <c r="T1607">
        <f>1/(1+$S$1607)</f>
        <v>7.3245717749967736E-3</v>
      </c>
      <c r="U1607">
        <f>IF(ISERROR($I$1607), 0, $I$1607)</f>
        <v>-7.3515281608215622E-3</v>
      </c>
    </row>
    <row r="1608" spans="1:21" x14ac:dyDescent="0.25">
      <c r="A1608">
        <v>299</v>
      </c>
      <c r="B1608">
        <v>2000</v>
      </c>
      <c r="C1608" s="2">
        <v>0</v>
      </c>
      <c r="D1608" s="6">
        <v>0.32174950000000002</v>
      </c>
      <c r="E1608" s="6">
        <v>0.39684720000000001</v>
      </c>
      <c r="F1608" s="6">
        <v>3.2821700000000002E-2</v>
      </c>
      <c r="G1608" s="6">
        <v>0.32157469999999999</v>
      </c>
      <c r="H1608" s="6">
        <v>0.46792139999999999</v>
      </c>
      <c r="I1608">
        <f>$C$1608*LN($T$1608)+(1-$C$1608)*LN(1-$T$1608)</f>
        <v>-4.7347606995944452E-2</v>
      </c>
      <c r="Q1608">
        <f>1/(1+EXP(-(0 + SUMPRODUCT($K$2:$O$2,$D$1608:$H$1608))))</f>
        <v>4.6244192228964358E-2</v>
      </c>
      <c r="S1608">
        <f>EXP(-(0 + SUMPRODUCT($K$2:$O$2,$D$1608:$H$1608)))</f>
        <v>20.62433706375057</v>
      </c>
      <c r="T1608">
        <f>1/(1+$S$1608)</f>
        <v>4.6244192228964358E-2</v>
      </c>
      <c r="U1608">
        <f>IF(ISERROR($I$1608), 0, $I$1608)</f>
        <v>-4.7347606995944452E-2</v>
      </c>
    </row>
    <row r="1609" spans="1:21" x14ac:dyDescent="0.25">
      <c r="A1609">
        <v>299</v>
      </c>
      <c r="B1609">
        <v>2001</v>
      </c>
      <c r="C1609" s="2">
        <v>0</v>
      </c>
      <c r="D1609" s="6">
        <v>0.42631150000000001</v>
      </c>
      <c r="E1609" s="6">
        <v>0.41728900000000002</v>
      </c>
      <c r="F1609" s="6">
        <v>-8.0476000000000002E-3</v>
      </c>
      <c r="G1609" s="6">
        <v>0.63256990000000002</v>
      </c>
      <c r="H1609" s="6">
        <v>0.50778619999999997</v>
      </c>
      <c r="I1609">
        <f>$C$1609*LN($T$1609)+(1-$C$1609)*LN(1-$T$1609)</f>
        <v>-2.2892647296562183E-2</v>
      </c>
      <c r="Q1609">
        <f>1/(1+EXP(-(0 + SUMPRODUCT($K$2:$O$2,$D$1609:$H$1609))))</f>
        <v>2.2632598825638929E-2</v>
      </c>
      <c r="S1609">
        <f>EXP(-(0 + SUMPRODUCT($K$2:$O$2,$D$1609:$H$1609)))</f>
        <v>43.184055384181868</v>
      </c>
      <c r="T1609">
        <f>1/(1+$S$1609)</f>
        <v>2.2632598825638929E-2</v>
      </c>
      <c r="U1609">
        <f>IF(ISERROR($I$1609), 0, $I$1609)</f>
        <v>-2.2892647296562183E-2</v>
      </c>
    </row>
    <row r="1610" spans="1:21" x14ac:dyDescent="0.25">
      <c r="A1610">
        <v>299</v>
      </c>
      <c r="B1610">
        <v>2002</v>
      </c>
      <c r="C1610" s="2">
        <v>0</v>
      </c>
      <c r="D1610" s="6">
        <v>0.49327389999999999</v>
      </c>
      <c r="E1610" s="6">
        <v>0.25456000000000001</v>
      </c>
      <c r="F1610" s="6">
        <v>1.0104500000000001E-2</v>
      </c>
      <c r="G1610" s="6">
        <v>0.25128489999999998</v>
      </c>
      <c r="H1610" s="6">
        <v>0.47824050000000001</v>
      </c>
      <c r="I1610">
        <f>$C$1610*LN($T$1610)+(1-$C$1610)*LN(1-$T$1610)</f>
        <v>-9.708876740595504E-2</v>
      </c>
      <c r="Q1610">
        <f>1/(1+EXP(-(0 + SUMPRODUCT($K$2:$O$2,$D$1610:$H$1610))))</f>
        <v>9.2524551683643555E-2</v>
      </c>
      <c r="S1610">
        <f>EXP(-(0 + SUMPRODUCT($K$2:$O$2,$D$1610:$H$1610)))</f>
        <v>9.8079421278274559</v>
      </c>
      <c r="T1610">
        <f>1/(1+$S$1610)</f>
        <v>9.2524551683643555E-2</v>
      </c>
      <c r="U1610">
        <f>IF(ISERROR($I$1610), 0, $I$1610)</f>
        <v>-9.708876740595504E-2</v>
      </c>
    </row>
    <row r="1611" spans="1:21" x14ac:dyDescent="0.25">
      <c r="A1611">
        <v>299</v>
      </c>
      <c r="B1611">
        <v>2003</v>
      </c>
      <c r="C1611" s="2">
        <v>0</v>
      </c>
      <c r="D1611" s="6">
        <v>0.48008580000000001</v>
      </c>
      <c r="E1611" s="6">
        <v>0.22743459999999999</v>
      </c>
      <c r="F1611" s="6">
        <v>4.1391200000000003E-2</v>
      </c>
      <c r="G1611" s="6">
        <v>0.41770200000000002</v>
      </c>
      <c r="H1611" s="6">
        <v>0.5109262</v>
      </c>
      <c r="I1611">
        <f>$C$1611*LN($T$1611)+(1-$C$1611)*LN(1-$T$1611)</f>
        <v>-3.1266390289267997E-2</v>
      </c>
      <c r="Q1611">
        <f>1/(1+EXP(-(0 + SUMPRODUCT($K$2:$O$2,$D$1611:$H$1611))))</f>
        <v>3.078265140654966E-2</v>
      </c>
      <c r="S1611">
        <f>EXP(-(0 + SUMPRODUCT($K$2:$O$2,$D$1611:$H$1611)))</f>
        <v>31.485830632095222</v>
      </c>
      <c r="T1611">
        <f>1/(1+$S$1611)</f>
        <v>3.078265140654966E-2</v>
      </c>
      <c r="U1611">
        <f>IF(ISERROR($I$1611), 0, $I$1611)</f>
        <v>-3.1266390289267997E-2</v>
      </c>
    </row>
    <row r="1612" spans="1:21" x14ac:dyDescent="0.25">
      <c r="A1612">
        <v>299</v>
      </c>
      <c r="B1612">
        <v>2004</v>
      </c>
      <c r="C1612" s="2">
        <v>0</v>
      </c>
      <c r="D1612" s="6">
        <v>0.53511120000000001</v>
      </c>
      <c r="E1612" s="6">
        <v>0.2020354</v>
      </c>
      <c r="F1612" s="6">
        <v>2.2214999999999999E-2</v>
      </c>
      <c r="G1612" s="6">
        <v>0.39670899999999998</v>
      </c>
      <c r="H1612" s="6">
        <v>0.6260734</v>
      </c>
      <c r="I1612">
        <f>$C$1612*LN($T$1612)+(1-$C$1612)*LN(1-$T$1612)</f>
        <v>-3.5972985579136994E-2</v>
      </c>
      <c r="Q1612">
        <f>1/(1+EXP(-(0 + SUMPRODUCT($K$2:$O$2,$D$1612:$H$1612))))</f>
        <v>3.533364696601711E-2</v>
      </c>
      <c r="S1612">
        <f>EXP(-(0 + SUMPRODUCT($K$2:$O$2,$D$1612:$H$1612)))</f>
        <v>27.301635575907898</v>
      </c>
      <c r="T1612">
        <f>1/(1+$S$1612)</f>
        <v>3.533364696601711E-2</v>
      </c>
      <c r="U1612">
        <f>IF(ISERROR($I$1612), 0, $I$1612)</f>
        <v>-3.5972985579136994E-2</v>
      </c>
    </row>
    <row r="1613" spans="1:21" x14ac:dyDescent="0.25">
      <c r="A1613">
        <v>300</v>
      </c>
      <c r="B1613">
        <v>1998</v>
      </c>
      <c r="C1613" s="2">
        <v>0</v>
      </c>
      <c r="D1613" s="6">
        <v>0.22639980000000001</v>
      </c>
      <c r="E1613" s="6">
        <v>-0.89976480000000003</v>
      </c>
      <c r="F1613" s="6">
        <v>4.4428299999999997E-2</v>
      </c>
      <c r="G1613" s="6">
        <v>8.8011099999999995E-2</v>
      </c>
      <c r="H1613" s="6">
        <v>0.37927810000000001</v>
      </c>
      <c r="I1613">
        <f>$C$1613*LN($T$1613)+(1-$C$1613)*LN(1-$T$1613)</f>
        <v>-0.30946038347998589</v>
      </c>
      <c r="Q1613">
        <f>1/(1+EXP(-(0 + SUMPRODUCT($K$2:$O$2,$D$1613:$H$1613))))</f>
        <v>0.26615715687762936</v>
      </c>
      <c r="S1613">
        <f>EXP(-(0 + SUMPRODUCT($K$2:$O$2,$D$1613:$H$1613)))</f>
        <v>2.7571786974707142</v>
      </c>
      <c r="T1613">
        <f>1/(1+$S$1613)</f>
        <v>0.26615715687762936</v>
      </c>
      <c r="U1613">
        <f>IF(ISERROR($I$1613), 0, $I$1613)</f>
        <v>-0.30946038347998589</v>
      </c>
    </row>
    <row r="1614" spans="1:21" x14ac:dyDescent="0.25">
      <c r="A1614">
        <v>300</v>
      </c>
      <c r="B1614">
        <v>1999</v>
      </c>
      <c r="C1614" s="2">
        <v>0</v>
      </c>
      <c r="D1614" s="6">
        <v>0.28143240000000003</v>
      </c>
      <c r="E1614" s="6">
        <v>-0.90249610000000002</v>
      </c>
      <c r="F1614" s="6">
        <v>4.1435600000000003E-2</v>
      </c>
      <c r="G1614" s="6">
        <v>9.0443399999999993E-2</v>
      </c>
      <c r="H1614" s="6">
        <v>0.22804340000000001</v>
      </c>
      <c r="I1614">
        <f>$C$1614*LN($T$1614)+(1-$C$1614)*LN(1-$T$1614)</f>
        <v>-0.42456394910773632</v>
      </c>
      <c r="Q1614">
        <f>1/(1+EXP(-(0 + SUMPRODUCT($K$2:$O$2,$D$1614:$H$1614))))</f>
        <v>0.34594507580895889</v>
      </c>
      <c r="S1614">
        <f>EXP(-(0 + SUMPRODUCT($K$2:$O$2,$D$1614:$H$1614)))</f>
        <v>1.8906322706331264</v>
      </c>
      <c r="T1614">
        <f>1/(1+$S$1614)</f>
        <v>0.34594507580895889</v>
      </c>
      <c r="U1614">
        <f>IF(ISERROR($I$1614), 0, $I$1614)</f>
        <v>-0.42456394910773632</v>
      </c>
    </row>
    <row r="1615" spans="1:21" x14ac:dyDescent="0.25">
      <c r="A1615">
        <v>300</v>
      </c>
      <c r="B1615">
        <v>2000</v>
      </c>
      <c r="C1615" s="2">
        <v>0</v>
      </c>
      <c r="D1615" s="6">
        <v>0.17853250000000001</v>
      </c>
      <c r="E1615" s="6">
        <v>-0.6694331</v>
      </c>
      <c r="F1615" s="6">
        <v>7.0799799999999996E-2</v>
      </c>
      <c r="G1615" s="6">
        <v>0.18096880000000001</v>
      </c>
      <c r="H1615" s="6">
        <v>0.29855599999999999</v>
      </c>
      <c r="I1615">
        <f>$C$1615*LN($T$1615)+(1-$C$1615)*LN(1-$T$1615)</f>
        <v>-0.15428741586001357</v>
      </c>
      <c r="Q1615">
        <f>1/(1+EXP(-(0 + SUMPRODUCT($K$2:$O$2,$D$1615:$H$1615))))</f>
        <v>0.14297433715840857</v>
      </c>
      <c r="S1615">
        <f>EXP(-(0 + SUMPRODUCT($K$2:$O$2,$D$1615:$H$1615)))</f>
        <v>5.9942621863114418</v>
      </c>
      <c r="T1615">
        <f>1/(1+$S$1615)</f>
        <v>0.14297433715840857</v>
      </c>
      <c r="U1615">
        <f>IF(ISERROR($I$1615), 0, $I$1615)</f>
        <v>-0.15428741586001357</v>
      </c>
    </row>
    <row r="1616" spans="1:21" x14ac:dyDescent="0.25">
      <c r="A1616">
        <v>300</v>
      </c>
      <c r="B1616">
        <v>2001</v>
      </c>
      <c r="C1616" s="2">
        <v>0</v>
      </c>
      <c r="D1616" s="6">
        <v>-2.2402679999999999</v>
      </c>
      <c r="E1616" s="6">
        <v>-2.7077209999999998</v>
      </c>
      <c r="F1616" s="6">
        <v>-1.5915800000000001E-2</v>
      </c>
      <c r="G1616" s="6">
        <v>2.3717800000000001E-2</v>
      </c>
      <c r="H1616" s="6">
        <v>0.31762839999999998</v>
      </c>
      <c r="I1616">
        <f>$C$1616*LN($T$1616)+(1-$C$1616)*LN(1-$T$1616)</f>
        <v>-1.4223550860203957</v>
      </c>
      <c r="Q1616">
        <f>1/(1+EXP(-(0 + SUMPRODUCT($K$2:$O$2,$D$1616:$H$1616))))</f>
        <v>0.75885457060604899</v>
      </c>
      <c r="S1616">
        <f>EXP(-(0 + SUMPRODUCT($K$2:$O$2,$D$1616:$H$1616)))</f>
        <v>0.31777555111958222</v>
      </c>
      <c r="T1616">
        <f>1/(1+$S$1616)</f>
        <v>0.75885457060604899</v>
      </c>
      <c r="U1616">
        <f>IF(ISERROR($I$1616), 0, $I$1616)</f>
        <v>-1.4223550860203957</v>
      </c>
    </row>
    <row r="1617" spans="1:21" x14ac:dyDescent="0.25">
      <c r="A1617">
        <v>301</v>
      </c>
      <c r="B1617">
        <v>1995</v>
      </c>
      <c r="C1617" s="2">
        <v>0</v>
      </c>
      <c r="D1617" s="6">
        <v>0.19263279999999999</v>
      </c>
      <c r="E1617" s="6">
        <v>-6.8880800000000006E-2</v>
      </c>
      <c r="F1617" s="6">
        <v>4.8683999999999998E-2</v>
      </c>
      <c r="G1617" s="6">
        <v>0.9124584</v>
      </c>
      <c r="H1617" s="6">
        <v>0.23192119999999999</v>
      </c>
      <c r="I1617">
        <f>$C$1617*LN($T$1617)+(1-$C$1617)*LN(1-$T$1617)</f>
        <v>-8.5893730346163367E-3</v>
      </c>
      <c r="Q1617">
        <f>1/(1+EXP(-(0 + SUMPRODUCT($K$2:$O$2,$D$1617:$H$1617))))</f>
        <v>8.5525897604794652E-3</v>
      </c>
      <c r="S1617">
        <f>EXP(-(0 + SUMPRODUCT($K$2:$O$2,$D$1617:$H$1617)))</f>
        <v>115.92364862639445</v>
      </c>
      <c r="T1617">
        <f>1/(1+$S$1617)</f>
        <v>8.5525897604794652E-3</v>
      </c>
      <c r="U1617">
        <f>IF(ISERROR($I$1617), 0, $I$1617)</f>
        <v>-8.5893730346163367E-3</v>
      </c>
    </row>
    <row r="1618" spans="1:21" x14ac:dyDescent="0.25">
      <c r="A1618">
        <v>301</v>
      </c>
      <c r="B1618">
        <v>1996</v>
      </c>
      <c r="C1618" s="2">
        <v>0</v>
      </c>
      <c r="D1618" s="6">
        <v>0.13772490000000001</v>
      </c>
      <c r="E1618" s="6">
        <v>-5.7473999999999997E-3</v>
      </c>
      <c r="F1618" s="6">
        <v>5.2023800000000002E-2</v>
      </c>
      <c r="G1618" s="6">
        <v>0.83557669999999995</v>
      </c>
      <c r="H1618" s="6">
        <v>0.22260050000000001</v>
      </c>
      <c r="I1618">
        <f>$C$1618*LN($T$1618)+(1-$C$1618)*LN(1-$T$1618)</f>
        <v>-1.0638483758570145E-2</v>
      </c>
      <c r="Q1618">
        <f>1/(1+EXP(-(0 + SUMPRODUCT($K$2:$O$2,$D$1618:$H$1618))))</f>
        <v>1.0582095230193132E-2</v>
      </c>
      <c r="S1618">
        <f>EXP(-(0 + SUMPRODUCT($K$2:$O$2,$D$1618:$H$1618)))</f>
        <v>93.499244076614616</v>
      </c>
      <c r="T1618">
        <f>1/(1+$S$1618)</f>
        <v>1.0582095230193132E-2</v>
      </c>
      <c r="U1618">
        <f>IF(ISERROR($I$1618), 0, $I$1618)</f>
        <v>-1.0638483758570145E-2</v>
      </c>
    </row>
    <row r="1619" spans="1:21" x14ac:dyDescent="0.25">
      <c r="A1619">
        <v>301</v>
      </c>
      <c r="B1619">
        <v>1997</v>
      </c>
      <c r="C1619" s="2">
        <v>0</v>
      </c>
      <c r="D1619" s="6">
        <v>0.15721009999999999</v>
      </c>
      <c r="E1619" s="6">
        <v>6.7909399999999995E-2</v>
      </c>
      <c r="F1619" s="6">
        <v>3.6010500000000001E-2</v>
      </c>
      <c r="G1619" s="6">
        <v>0.64527310000000004</v>
      </c>
      <c r="H1619" s="6">
        <v>0.19257969999999999</v>
      </c>
      <c r="I1619">
        <f>$C$1619*LN($T$1619)+(1-$C$1619)*LN(1-$T$1619)</f>
        <v>-2.8673144756040082E-2</v>
      </c>
      <c r="Q1619">
        <f>1/(1+EXP(-(0 + SUMPRODUCT($K$2:$O$2,$D$1619:$H$1619))))</f>
        <v>2.8265971071937783E-2</v>
      </c>
      <c r="S1619">
        <f>EXP(-(0 + SUMPRODUCT($K$2:$O$2,$D$1619:$H$1619)))</f>
        <v>34.378229088785545</v>
      </c>
      <c r="T1619">
        <f>1/(1+$S$1619)</f>
        <v>2.8265971071937783E-2</v>
      </c>
      <c r="U1619">
        <f>IF(ISERROR($I$1619), 0, $I$1619)</f>
        <v>-2.8673144756040082E-2</v>
      </c>
    </row>
    <row r="1620" spans="1:21" x14ac:dyDescent="0.25">
      <c r="A1620">
        <v>301</v>
      </c>
      <c r="B1620">
        <v>1998</v>
      </c>
      <c r="C1620" s="2">
        <v>0</v>
      </c>
      <c r="D1620" s="6">
        <v>0.1435979</v>
      </c>
      <c r="E1620" s="6">
        <v>5.2150200000000001E-2</v>
      </c>
      <c r="F1620" s="6">
        <v>1.8376799999999999E-2</v>
      </c>
      <c r="G1620" s="6">
        <v>0.33</v>
      </c>
      <c r="H1620" s="6">
        <v>0.12232759999999999</v>
      </c>
      <c r="I1620">
        <f>$C$1620*LN($T$1620)+(1-$C$1620)*LN(1-$T$1620)</f>
        <v>-0.14473590480569939</v>
      </c>
      <c r="Q1620">
        <f>1/(1+EXP(-(0 + SUMPRODUCT($K$2:$O$2,$D$1620:$H$1620))))</f>
        <v>0.13474922848998966</v>
      </c>
      <c r="S1620">
        <f>EXP(-(0 + SUMPRODUCT($K$2:$O$2,$D$1620:$H$1620)))</f>
        <v>6.4211927682709415</v>
      </c>
      <c r="T1620">
        <f>1/(1+$S$1620)</f>
        <v>0.13474922848998966</v>
      </c>
      <c r="U1620">
        <f>IF(ISERROR($I$1620), 0, $I$1620)</f>
        <v>-0.14473590480569939</v>
      </c>
    </row>
    <row r="1621" spans="1:21" x14ac:dyDescent="0.25">
      <c r="A1621">
        <v>301</v>
      </c>
      <c r="B1621">
        <v>1999</v>
      </c>
      <c r="C1621" s="2">
        <v>0</v>
      </c>
      <c r="D1621" s="6">
        <v>0.13986090000000001</v>
      </c>
      <c r="E1621" s="6">
        <v>3.6281599999999997E-2</v>
      </c>
      <c r="F1621" s="6">
        <v>1.0630000000000001E-2</v>
      </c>
      <c r="G1621" s="6">
        <v>0.16285859999999999</v>
      </c>
      <c r="H1621" s="6">
        <v>0.15555550000000001</v>
      </c>
      <c r="I1621">
        <f>$C$1621*LN($T$1621)+(1-$C$1621)*LN(1-$T$1621)</f>
        <v>-0.27769438200896368</v>
      </c>
      <c r="Q1621">
        <f>1/(1+EXP(-(0 + SUMPRODUCT($K$2:$O$2,$D$1621:$H$1621))))</f>
        <v>0.24247169958219808</v>
      </c>
      <c r="S1621">
        <f>EXP(-(0 + SUMPRODUCT($K$2:$O$2,$D$1621:$H$1621)))</f>
        <v>3.1241926448451327</v>
      </c>
      <c r="T1621">
        <f>1/(1+$S$1621)</f>
        <v>0.24247169958219808</v>
      </c>
      <c r="U1621">
        <f>IF(ISERROR($I$1621), 0, $I$1621)</f>
        <v>-0.27769438200896368</v>
      </c>
    </row>
    <row r="1622" spans="1:21" x14ac:dyDescent="0.25">
      <c r="A1622">
        <v>301</v>
      </c>
      <c r="B1622">
        <v>2000</v>
      </c>
      <c r="C1622" s="2">
        <v>0</v>
      </c>
      <c r="D1622" s="6">
        <v>0.15875069999999999</v>
      </c>
      <c r="E1622" s="6">
        <v>-1.90993E-2</v>
      </c>
      <c r="F1622" s="6">
        <v>3.4517800000000001E-2</v>
      </c>
      <c r="G1622" s="6">
        <v>0.24555479999999999</v>
      </c>
      <c r="H1622" s="6">
        <v>0.21076839999999999</v>
      </c>
      <c r="I1622">
        <f>$C$1622*LN($T$1622)+(1-$C$1622)*LN(1-$T$1622)</f>
        <v>-0.14173099612165616</v>
      </c>
      <c r="Q1622">
        <f>1/(1+EXP(-(0 + SUMPRODUCT($K$2:$O$2,$D$1622:$H$1622))))</f>
        <v>0.13214531863646659</v>
      </c>
      <c r="S1622">
        <f>EXP(-(0 + SUMPRODUCT($K$2:$O$2,$D$1622:$H$1622)))</f>
        <v>6.5674266051831358</v>
      </c>
      <c r="T1622">
        <f>1/(1+$S$1622)</f>
        <v>0.13214531863646659</v>
      </c>
      <c r="U1622">
        <f>IF(ISERROR($I$1622), 0, $I$1622)</f>
        <v>-0.14173099612165616</v>
      </c>
    </row>
    <row r="1623" spans="1:21" x14ac:dyDescent="0.25">
      <c r="A1623">
        <v>301</v>
      </c>
      <c r="B1623">
        <v>2001</v>
      </c>
      <c r="C1623" s="2">
        <v>0</v>
      </c>
      <c r="D1623" s="6">
        <v>0.12878329999999999</v>
      </c>
      <c r="E1623" s="6">
        <v>-0.1023951</v>
      </c>
      <c r="F1623" s="6">
        <v>5.7352999999999996E-3</v>
      </c>
      <c r="G1623" s="6">
        <v>0.34982229999999997</v>
      </c>
      <c r="H1623" s="6">
        <v>0.20065740000000001</v>
      </c>
      <c r="I1623">
        <f>$C$1623*LN($T$1623)+(1-$C$1623)*LN(1-$T$1623)</f>
        <v>-0.15242529874565647</v>
      </c>
      <c r="Q1623">
        <f>1/(1+EXP(-(0 + SUMPRODUCT($K$2:$O$2,$D$1623:$H$1623))))</f>
        <v>0.14137696822174101</v>
      </c>
      <c r="S1623">
        <f>EXP(-(0 + SUMPRODUCT($K$2:$O$2,$D$1623:$H$1623)))</f>
        <v>6.0732879094674175</v>
      </c>
      <c r="T1623">
        <f>1/(1+$S$1623)</f>
        <v>0.14137696822174101</v>
      </c>
      <c r="U1623">
        <f>IF(ISERROR($I$1623), 0, $I$1623)</f>
        <v>-0.15242529874565647</v>
      </c>
    </row>
    <row r="1624" spans="1:21" x14ac:dyDescent="0.25">
      <c r="A1624">
        <v>301</v>
      </c>
      <c r="B1624">
        <v>2002</v>
      </c>
      <c r="C1624" s="2">
        <v>0</v>
      </c>
      <c r="D1624" s="6">
        <v>0.12237389999999999</v>
      </c>
      <c r="E1624" s="6">
        <v>-0.35714240000000003</v>
      </c>
      <c r="F1624" s="6">
        <v>3.1888199999999998E-2</v>
      </c>
      <c r="G1624" s="6">
        <v>0.1789</v>
      </c>
      <c r="H1624" s="6">
        <v>0.28025670000000003</v>
      </c>
      <c r="I1624">
        <f>$C$1624*LN($T$1624)+(1-$C$1624)*LN(1-$T$1624)</f>
        <v>-0.20930644016676339</v>
      </c>
      <c r="Q1624">
        <f>1/(1+EXP(-(0 + SUMPRODUCT($K$2:$O$2,$D$1624:$H$1624))))</f>
        <v>0.18885337035453298</v>
      </c>
      <c r="S1624">
        <f>EXP(-(0 + SUMPRODUCT($K$2:$O$2,$D$1624:$H$1624)))</f>
        <v>4.2951133364615508</v>
      </c>
      <c r="T1624">
        <f>1/(1+$S$1624)</f>
        <v>0.18885337035453298</v>
      </c>
      <c r="U1624">
        <f>IF(ISERROR($I$1624), 0, $I$1624)</f>
        <v>-0.20930644016676339</v>
      </c>
    </row>
    <row r="1625" spans="1:21" x14ac:dyDescent="0.25">
      <c r="A1625">
        <v>301</v>
      </c>
      <c r="B1625">
        <v>2003</v>
      </c>
      <c r="C1625" s="2">
        <v>0</v>
      </c>
      <c r="D1625" s="6">
        <v>0.15838240000000001</v>
      </c>
      <c r="E1625" s="6">
        <v>-0.35881109999999999</v>
      </c>
      <c r="F1625" s="6">
        <v>5.2642700000000001E-2</v>
      </c>
      <c r="G1625" s="6">
        <v>0.33834950000000003</v>
      </c>
      <c r="H1625" s="6">
        <v>0.36496099999999998</v>
      </c>
      <c r="I1625">
        <f>$C$1625*LN($T$1625)+(1-$C$1625)*LN(1-$T$1625)</f>
        <v>-7.3929553700616407E-2</v>
      </c>
      <c r="Q1625">
        <f>1/(1+EXP(-(0 + SUMPRODUCT($K$2:$O$2,$D$1625:$H$1625))))</f>
        <v>7.1262882370134562E-2</v>
      </c>
      <c r="S1625">
        <f>EXP(-(0 + SUMPRODUCT($K$2:$O$2,$D$1625:$H$1625)))</f>
        <v>13.032550561259479</v>
      </c>
      <c r="T1625">
        <f>1/(1+$S$1625)</f>
        <v>7.1262882370134562E-2</v>
      </c>
      <c r="U1625">
        <f>IF(ISERROR($I$1625), 0, $I$1625)</f>
        <v>-7.3929553700616407E-2</v>
      </c>
    </row>
    <row r="1626" spans="1:21" x14ac:dyDescent="0.25">
      <c r="A1626">
        <v>301</v>
      </c>
      <c r="B1626">
        <v>2004</v>
      </c>
      <c r="C1626" s="2">
        <v>0</v>
      </c>
      <c r="D1626" s="6">
        <v>0.17788960000000001</v>
      </c>
      <c r="E1626" s="6">
        <v>-0.1828178</v>
      </c>
      <c r="F1626" s="6">
        <v>4.8296499999999999E-2</v>
      </c>
      <c r="G1626" s="6">
        <v>0.80302479999999998</v>
      </c>
      <c r="H1626" s="6">
        <v>0.23206470000000001</v>
      </c>
      <c r="I1626">
        <f>$C$1626*LN($T$1626)+(1-$C$1626)*LN(1-$T$1626)</f>
        <v>-1.4612049454335906E-2</v>
      </c>
      <c r="Q1626">
        <f>1/(1+EXP(-(0 + SUMPRODUCT($K$2:$O$2,$D$1626:$H$1626))))</f>
        <v>1.4505811540396121E-2</v>
      </c>
      <c r="S1626">
        <f>EXP(-(0 + SUMPRODUCT($K$2:$O$2,$D$1626:$H$1626)))</f>
        <v>67.937887219558647</v>
      </c>
      <c r="T1626">
        <f>1/(1+$S$1626)</f>
        <v>1.4505811540396121E-2</v>
      </c>
      <c r="U1626">
        <f>IF(ISERROR($I$1626), 0, $I$1626)</f>
        <v>-1.4612049454335906E-2</v>
      </c>
    </row>
    <row r="1627" spans="1:21" x14ac:dyDescent="0.25">
      <c r="A1627">
        <v>302</v>
      </c>
      <c r="B1627">
        <v>1995</v>
      </c>
      <c r="C1627" s="2">
        <v>0</v>
      </c>
      <c r="D1627" s="6">
        <v>0.33397130000000003</v>
      </c>
      <c r="E1627" s="6">
        <v>0.3211329</v>
      </c>
      <c r="F1627" s="6">
        <v>5.3957499999999999E-2</v>
      </c>
      <c r="G1627" s="6">
        <v>2.3042820000000002</v>
      </c>
      <c r="H1627" s="6">
        <v>0.19841410000000001</v>
      </c>
      <c r="I1627">
        <f>$C$1627*LN($T$1627)+(1-$C$1627)*LN(1-$T$1627)</f>
        <v>-2.4434409781608403E-5</v>
      </c>
      <c r="Q1627">
        <f>1/(1+EXP(-(0 + SUMPRODUCT($K$2:$O$2,$D$1627:$H$1627))))</f>
        <v>2.4434111263887782E-5</v>
      </c>
      <c r="S1627">
        <f>EXP(-(0 + SUMPRODUCT($K$2:$O$2,$D$1627:$H$1627)))</f>
        <v>40925.391355102925</v>
      </c>
      <c r="T1627">
        <f>1/(1+$S$1627)</f>
        <v>2.4434111263887782E-5</v>
      </c>
      <c r="U1627">
        <f>IF(ISERROR($I$1627), 0, $I$1627)</f>
        <v>-2.4434409781608403E-5</v>
      </c>
    </row>
    <row r="1628" spans="1:21" x14ac:dyDescent="0.25">
      <c r="A1628">
        <v>302</v>
      </c>
      <c r="B1628">
        <v>1996</v>
      </c>
      <c r="C1628" s="2">
        <v>0</v>
      </c>
      <c r="D1628" s="6">
        <v>0.32936979999999999</v>
      </c>
      <c r="E1628" s="6">
        <v>0.26950370000000001</v>
      </c>
      <c r="F1628" s="6">
        <v>3.8072300000000003E-2</v>
      </c>
      <c r="G1628" s="6">
        <v>2.13612</v>
      </c>
      <c r="H1628" s="6">
        <v>0.18388170000000001</v>
      </c>
      <c r="I1628">
        <f>$C$1628*LN($T$1628)+(1-$C$1628)*LN(1-$T$1628)</f>
        <v>-6.4730093023155461E-5</v>
      </c>
      <c r="Q1628">
        <f>1/(1+EXP(-(0 + SUMPRODUCT($K$2:$O$2,$D$1628:$H$1628))))</f>
        <v>6.472799807587926E-5</v>
      </c>
      <c r="S1628">
        <f>EXP(-(0 + SUMPRODUCT($K$2:$O$2,$D$1628:$H$1628)))</f>
        <v>15448.26507425305</v>
      </c>
      <c r="T1628">
        <f>1/(1+$S$1628)</f>
        <v>6.472799807587926E-5</v>
      </c>
      <c r="U1628">
        <f>IF(ISERROR($I$1628), 0, $I$1628)</f>
        <v>-6.4730093023155461E-5</v>
      </c>
    </row>
    <row r="1629" spans="1:21" x14ac:dyDescent="0.25">
      <c r="A1629">
        <v>302</v>
      </c>
      <c r="B1629">
        <v>1997</v>
      </c>
      <c r="C1629" s="2">
        <v>0</v>
      </c>
      <c r="D1629" s="6">
        <v>0.29737330000000001</v>
      </c>
      <c r="E1629" s="6">
        <v>0.27931859999999997</v>
      </c>
      <c r="F1629" s="6">
        <v>2.3149200000000002E-2</v>
      </c>
      <c r="G1629" s="6">
        <v>2.7429730000000001</v>
      </c>
      <c r="H1629" s="6">
        <v>0.18809039999999999</v>
      </c>
      <c r="I1629">
        <f>$C$1629*LN($T$1629)+(1-$C$1629)*LN(1-$T$1629)</f>
        <v>-6.8773157931180436E-6</v>
      </c>
      <c r="Q1629">
        <f>1/(1+EXP(-(0 + SUMPRODUCT($K$2:$O$2,$D$1629:$H$1629))))</f>
        <v>6.8772921444243962E-6</v>
      </c>
      <c r="S1629">
        <f>EXP(-(0 + SUMPRODUCT($K$2:$O$2,$D$1629:$H$1629)))</f>
        <v>145405.06666109519</v>
      </c>
      <c r="T1629">
        <f>1/(1+$S$1629)</f>
        <v>6.8772921444243962E-6</v>
      </c>
      <c r="U1629">
        <f>IF(ISERROR($I$1629), 0, $I$1629)</f>
        <v>-6.8773157931180436E-6</v>
      </c>
    </row>
    <row r="1630" spans="1:21" x14ac:dyDescent="0.25">
      <c r="A1630">
        <v>302</v>
      </c>
      <c r="B1630">
        <v>1998</v>
      </c>
      <c r="C1630" s="2">
        <v>0</v>
      </c>
      <c r="D1630" s="6">
        <v>0.31964759999999998</v>
      </c>
      <c r="E1630" s="6">
        <v>-6.3748700000000005E-2</v>
      </c>
      <c r="F1630" s="6">
        <v>2.9595E-2</v>
      </c>
      <c r="G1630" s="6">
        <v>1.1402479999999999</v>
      </c>
      <c r="H1630" s="6">
        <v>0.2336539</v>
      </c>
      <c r="I1630">
        <f>$C$1630*LN($T$1630)+(1-$C$1630)*LN(1-$T$1630)</f>
        <v>-4.6452690758433434E-3</v>
      </c>
      <c r="Q1630">
        <f>1/(1+EXP(-(0 + SUMPRODUCT($K$2:$O$2,$D$1630:$H$1630))))</f>
        <v>4.6344965004088681E-3</v>
      </c>
      <c r="S1630">
        <f>EXP(-(0 + SUMPRODUCT($K$2:$O$2,$D$1630:$H$1630)))</f>
        <v>214.77316973090331</v>
      </c>
      <c r="T1630">
        <f>1/(1+$S$1630)</f>
        <v>4.6344965004088681E-3</v>
      </c>
      <c r="U1630">
        <f>IF(ISERROR($I$1630), 0, $I$1630)</f>
        <v>-4.6452690758433434E-3</v>
      </c>
    </row>
    <row r="1631" spans="1:21" x14ac:dyDescent="0.25">
      <c r="A1631">
        <v>302</v>
      </c>
      <c r="B1631">
        <v>1999</v>
      </c>
      <c r="C1631" s="2">
        <v>0</v>
      </c>
      <c r="D1631" s="6">
        <v>0.61098719999999995</v>
      </c>
      <c r="E1631" s="6">
        <v>0.2439463</v>
      </c>
      <c r="F1631" s="6">
        <v>7.3918800000000007E-2</v>
      </c>
      <c r="G1631" s="6">
        <v>7.7217190000000002</v>
      </c>
      <c r="H1631" s="6">
        <v>0.20983879999999999</v>
      </c>
      <c r="I1631">
        <f>$C$1631*LN($T$1631)+(1-$C$1631)*LN(1-$T$1631)</f>
        <v>-7.6605388699136101E-15</v>
      </c>
      <c r="Q1631">
        <f>1/(1+EXP(-(0 + SUMPRODUCT($K$2:$O$2,$D$1631:$H$1631))))</f>
        <v>7.6841736834567125E-15</v>
      </c>
      <c r="S1631">
        <f>EXP(-(0 + SUMPRODUCT($K$2:$O$2,$D$1631:$H$1631)))</f>
        <v>130137610261581.69</v>
      </c>
      <c r="T1631">
        <f>1/(1+$S$1631)</f>
        <v>7.6841736834567125E-15</v>
      </c>
      <c r="U1631">
        <f>IF(ISERROR($I$1631), 0, $I$1631)</f>
        <v>-7.6605388699136101E-15</v>
      </c>
    </row>
    <row r="1632" spans="1:21" x14ac:dyDescent="0.25">
      <c r="A1632">
        <v>303</v>
      </c>
      <c r="B1632">
        <v>1995</v>
      </c>
      <c r="C1632" s="2">
        <v>0</v>
      </c>
      <c r="D1632" s="6">
        <v>0.28801650000000001</v>
      </c>
      <c r="E1632" s="6">
        <v>0.5818951</v>
      </c>
      <c r="F1632" s="6">
        <v>0.100622</v>
      </c>
      <c r="G1632" s="6">
        <v>10.06227</v>
      </c>
      <c r="H1632" s="6">
        <v>0.29384670000000002</v>
      </c>
      <c r="I1632">
        <f>$C$1632*LN($T$1632)+(1-$C$1632)*LN(1-$T$1632)</f>
        <v>0</v>
      </c>
      <c r="Q1632">
        <f>1/(1+EXP(-(0 + SUMPRODUCT($K$2:$O$2,$D$1632:$H$1632))))</f>
        <v>2.5915865720524844E-19</v>
      </c>
      <c r="S1632">
        <f>EXP(-(0 + SUMPRODUCT($K$2:$O$2,$D$1632:$H$1632)))</f>
        <v>3.8586401503385631E+18</v>
      </c>
      <c r="T1632">
        <f>1/(1+$S$1632)</f>
        <v>2.5915865720524844E-19</v>
      </c>
      <c r="U1632">
        <f>IF(ISERROR($I$1632), 0, $I$1632)</f>
        <v>0</v>
      </c>
    </row>
    <row r="1633" spans="1:21" x14ac:dyDescent="0.25">
      <c r="A1633">
        <v>303</v>
      </c>
      <c r="B1633">
        <v>1996</v>
      </c>
      <c r="C1633" s="2">
        <v>0</v>
      </c>
      <c r="D1633" s="6">
        <v>0.39787919999999999</v>
      </c>
      <c r="E1633" s="6">
        <v>0.61123959999999999</v>
      </c>
      <c r="F1633" s="6">
        <v>0.1516643</v>
      </c>
      <c r="G1633" s="6">
        <v>16.354600000000001</v>
      </c>
      <c r="H1633" s="6">
        <v>0.2978131</v>
      </c>
      <c r="I1633">
        <f>$C$1633*LN($T$1633)+(1-$C$1633)*LN(1-$T$1633)</f>
        <v>0</v>
      </c>
      <c r="Q1633">
        <f>1/(1+EXP(-(0 + SUMPRODUCT($K$2:$O$2,$D$1633:$H$1633))))</f>
        <v>1.4037027117622942E-30</v>
      </c>
      <c r="S1633">
        <f>EXP(-(0 + SUMPRODUCT($K$2:$O$2,$D$1633:$H$1633)))</f>
        <v>7.1240155883473278E+29</v>
      </c>
      <c r="T1633">
        <f>1/(1+$S$1633)</f>
        <v>1.4037027117622942E-30</v>
      </c>
      <c r="U1633">
        <f>IF(ISERROR($I$1633), 0, $I$1633)</f>
        <v>0</v>
      </c>
    </row>
    <row r="1634" spans="1:21" x14ac:dyDescent="0.25">
      <c r="A1634">
        <v>303</v>
      </c>
      <c r="B1634">
        <v>1997</v>
      </c>
      <c r="C1634" s="2">
        <v>0</v>
      </c>
      <c r="D1634" s="6">
        <v>0.36592239999999998</v>
      </c>
      <c r="E1634" s="6">
        <v>0.57030519999999996</v>
      </c>
      <c r="F1634" s="6">
        <v>0.10961509999999999</v>
      </c>
      <c r="G1634" s="6">
        <v>15.19544</v>
      </c>
      <c r="H1634" s="6">
        <v>0.2570231</v>
      </c>
      <c r="I1634">
        <f>$C$1634*LN($T$1634)+(1-$C$1634)*LN(1-$T$1634)</f>
        <v>0</v>
      </c>
      <c r="Q1634">
        <f>1/(1+EXP(-(0 + SUMPRODUCT($K$2:$O$2,$D$1634:$H$1634))))</f>
        <v>2.9861484112133709E-28</v>
      </c>
      <c r="S1634">
        <f>EXP(-(0 + SUMPRODUCT($K$2:$O$2,$D$1634:$H$1634)))</f>
        <v>3.3487953788394156E+27</v>
      </c>
      <c r="T1634">
        <f>1/(1+$S$1634)</f>
        <v>2.9861484112133709E-28</v>
      </c>
      <c r="U1634">
        <f>IF(ISERROR($I$1634), 0, $I$1634)</f>
        <v>0</v>
      </c>
    </row>
    <row r="1635" spans="1:21" x14ac:dyDescent="0.25">
      <c r="A1635">
        <v>303</v>
      </c>
      <c r="B1635">
        <v>1998</v>
      </c>
      <c r="C1635" s="2">
        <v>0</v>
      </c>
      <c r="D1635" s="6">
        <v>0.2785436</v>
      </c>
      <c r="E1635" s="6">
        <v>0.6304765</v>
      </c>
      <c r="F1635" s="6">
        <v>0.11824800000000001</v>
      </c>
      <c r="G1635" s="6">
        <v>25.07451</v>
      </c>
      <c r="H1635" s="6">
        <v>0.27001340000000001</v>
      </c>
      <c r="I1635">
        <f>$C$1635*LN($T$1635)+(1-$C$1635)*LN(1-$T$1635)</f>
        <v>0</v>
      </c>
      <c r="Q1635">
        <f>1/(1+EXP(-(0 + SUMPRODUCT($K$2:$O$2,$D$1635:$H$1635))))</f>
        <v>1.5595294256247297E-45</v>
      </c>
      <c r="S1635">
        <f>EXP(-(0 + SUMPRODUCT($K$2:$O$2,$D$1635:$H$1635)))</f>
        <v>6.4121906491082174E+44</v>
      </c>
      <c r="T1635">
        <f>1/(1+$S$1635)</f>
        <v>1.5595294256247297E-45</v>
      </c>
      <c r="U1635">
        <f>IF(ISERROR($I$1635), 0, $I$1635)</f>
        <v>0</v>
      </c>
    </row>
    <row r="1636" spans="1:21" x14ac:dyDescent="0.25">
      <c r="A1636">
        <v>303</v>
      </c>
      <c r="B1636">
        <v>1999</v>
      </c>
      <c r="C1636" s="2">
        <v>0</v>
      </c>
      <c r="D1636" s="6">
        <v>0.27520650000000002</v>
      </c>
      <c r="E1636" s="6">
        <v>0.60449629999999999</v>
      </c>
      <c r="F1636" s="6">
        <v>0.1017967</v>
      </c>
      <c r="G1636" s="6">
        <v>24.637450000000001</v>
      </c>
      <c r="H1636" s="6">
        <v>0.21564</v>
      </c>
      <c r="I1636">
        <f>$C$1636*LN($T$1636)+(1-$C$1636)*LN(1-$T$1636)</f>
        <v>0</v>
      </c>
      <c r="Q1636">
        <f>1/(1+EXP(-(0 + SUMPRODUCT($K$2:$O$2,$D$1636:$H$1636))))</f>
        <v>1.305931030405529E-44</v>
      </c>
      <c r="S1636">
        <f>EXP(-(0 + SUMPRODUCT($K$2:$O$2,$D$1636:$H$1636)))</f>
        <v>7.6573722250054146E+43</v>
      </c>
      <c r="T1636">
        <f>1/(1+$S$1636)</f>
        <v>1.305931030405529E-44</v>
      </c>
      <c r="U1636">
        <f>IF(ISERROR($I$1636), 0, $I$1636)</f>
        <v>0</v>
      </c>
    </row>
    <row r="1637" spans="1:21" x14ac:dyDescent="0.25">
      <c r="A1637">
        <v>303</v>
      </c>
      <c r="B1637">
        <v>2000</v>
      </c>
      <c r="C1637" s="2">
        <v>0</v>
      </c>
      <c r="D1637" s="6">
        <v>0.2815339</v>
      </c>
      <c r="E1637" s="6">
        <v>0.61934560000000005</v>
      </c>
      <c r="F1637" s="6">
        <v>7.2823600000000002E-2</v>
      </c>
      <c r="G1637" s="6">
        <v>19.072649999999999</v>
      </c>
      <c r="H1637" s="6">
        <v>0.2012166</v>
      </c>
      <c r="I1637">
        <f>$C$1637*LN($T$1637)+(1-$C$1637)*LN(1-$T$1637)</f>
        <v>0</v>
      </c>
      <c r="Q1637">
        <f>1/(1+EXP(-(0 + SUMPRODUCT($K$2:$O$2,$D$1637:$H$1637))))</f>
        <v>9.6706253898534673E-35</v>
      </c>
      <c r="S1637">
        <f>EXP(-(0 + SUMPRODUCT($K$2:$O$2,$D$1637:$H$1637)))</f>
        <v>1.0340592874678111E+34</v>
      </c>
      <c r="T1637">
        <f>1/(1+$S$1637)</f>
        <v>9.6706253898534673E-35</v>
      </c>
      <c r="U1637">
        <f>IF(ISERROR($I$1637), 0, $I$1637)</f>
        <v>0</v>
      </c>
    </row>
    <row r="1638" spans="1:21" x14ac:dyDescent="0.25">
      <c r="A1638">
        <v>303</v>
      </c>
      <c r="B1638">
        <v>2001</v>
      </c>
      <c r="C1638" s="2">
        <v>0</v>
      </c>
      <c r="D1638" s="6">
        <v>0.28815190000000002</v>
      </c>
      <c r="E1638" s="6">
        <v>0.62965079999999995</v>
      </c>
      <c r="F1638" s="6">
        <v>5.3725299999999997E-2</v>
      </c>
      <c r="G1638" s="6">
        <v>24.677060000000001</v>
      </c>
      <c r="H1638" s="6">
        <v>0.18120330000000001</v>
      </c>
      <c r="I1638">
        <f>$C$1638*LN($T$1638)+(1-$C$1638)*LN(1-$T$1638)</f>
        <v>0</v>
      </c>
      <c r="Q1638">
        <f>1/(1+EXP(-(0 + SUMPRODUCT($K$2:$O$2,$D$1638:$H$1638))))</f>
        <v>2.3483964736097154E-44</v>
      </c>
      <c r="S1638">
        <f>EXP(-(0 + SUMPRODUCT($K$2:$O$2,$D$1638:$H$1638)))</f>
        <v>4.2582247556474232E+43</v>
      </c>
      <c r="T1638">
        <f>1/(1+$S$1638)</f>
        <v>2.3483964736097154E-44</v>
      </c>
      <c r="U1638">
        <f>IF(ISERROR($I$1638), 0, $I$1638)</f>
        <v>0</v>
      </c>
    </row>
    <row r="1639" spans="1:21" x14ac:dyDescent="0.25">
      <c r="A1639">
        <v>303</v>
      </c>
      <c r="B1639">
        <v>2002</v>
      </c>
      <c r="C1639" s="2">
        <v>0</v>
      </c>
      <c r="D1639" s="6">
        <v>0.3177374</v>
      </c>
      <c r="E1639" s="6">
        <v>0.65651669999999995</v>
      </c>
      <c r="F1639" s="6">
        <v>5.8285700000000003E-2</v>
      </c>
      <c r="G1639" s="6">
        <v>11.895020000000001</v>
      </c>
      <c r="H1639" s="6">
        <v>0.19440760000000001</v>
      </c>
      <c r="I1639">
        <f>$C$1639*LN($T$1639)+(1-$C$1639)*LN(1-$T$1639)</f>
        <v>0</v>
      </c>
      <c r="Q1639">
        <f>1/(1+EXP(-(0 + SUMPRODUCT($K$2:$O$2,$D$1639:$H$1639))))</f>
        <v>3.620503663498212E-22</v>
      </c>
      <c r="S1639">
        <f>EXP(-(0 + SUMPRODUCT($K$2:$O$2,$D$1639:$H$1639)))</f>
        <v>2.762046645835396E+21</v>
      </c>
      <c r="T1639">
        <f>1/(1+$S$1639)</f>
        <v>3.620503663498212E-22</v>
      </c>
      <c r="U1639">
        <f>IF(ISERROR($I$1639), 0, $I$1639)</f>
        <v>0</v>
      </c>
    </row>
    <row r="1640" spans="1:21" x14ac:dyDescent="0.25">
      <c r="A1640">
        <v>303</v>
      </c>
      <c r="B1640">
        <v>2003</v>
      </c>
      <c r="C1640" s="2">
        <v>0</v>
      </c>
      <c r="D1640" s="6">
        <v>0.3586298</v>
      </c>
      <c r="E1640" s="6">
        <v>0.69065739999999998</v>
      </c>
      <c r="F1640" s="6">
        <v>8.9493400000000001E-2</v>
      </c>
      <c r="G1640" s="6">
        <v>22.536819999999999</v>
      </c>
      <c r="H1640" s="6">
        <v>0.2242199</v>
      </c>
      <c r="I1640">
        <f>$C$1640*LN($T$1640)+(1-$C$1640)*LN(1-$T$1640)</f>
        <v>0</v>
      </c>
      <c r="Q1640">
        <f>1/(1+EXP(-(0 + SUMPRODUCT($K$2:$O$2,$D$1640:$H$1640))))</f>
        <v>6.5503396765129877E-41</v>
      </c>
      <c r="S1640">
        <f>EXP(-(0 + SUMPRODUCT($K$2:$O$2,$D$1640:$H$1640)))</f>
        <v>1.5266383872971006E+40</v>
      </c>
      <c r="T1640">
        <f>1/(1+$S$1640)</f>
        <v>6.5503396765129877E-41</v>
      </c>
      <c r="U1640">
        <f>IF(ISERROR($I$1640), 0, $I$1640)</f>
        <v>0</v>
      </c>
    </row>
    <row r="1641" spans="1:21" x14ac:dyDescent="0.25">
      <c r="A1641">
        <v>303</v>
      </c>
      <c r="B1641">
        <v>2004</v>
      </c>
      <c r="C1641" s="2">
        <v>0</v>
      </c>
      <c r="D1641" s="6">
        <v>0.36333500000000002</v>
      </c>
      <c r="E1641" s="6">
        <v>0.71088010000000001</v>
      </c>
      <c r="F1641" s="6">
        <v>9.2060400000000001E-2</v>
      </c>
      <c r="G1641" s="6">
        <v>15.48746</v>
      </c>
      <c r="H1641" s="6">
        <v>0.23812829999999999</v>
      </c>
      <c r="I1641">
        <f>$C$1641*LN($T$1641)+(1-$C$1641)*LN(1-$T$1641)</f>
        <v>0</v>
      </c>
      <c r="Q1641">
        <f>1/(1+EXP(-(0 + SUMPRODUCT($K$2:$O$2,$D$1641:$H$1641))))</f>
        <v>1.1049111306831664E-28</v>
      </c>
      <c r="S1641">
        <f>EXP(-(0 + SUMPRODUCT($K$2:$O$2,$D$1641:$H$1641)))</f>
        <v>9.0505016397264471E+27</v>
      </c>
      <c r="T1641">
        <f>1/(1+$S$1641)</f>
        <v>1.1049111306831664E-28</v>
      </c>
      <c r="U1641">
        <f>IF(ISERROR($I$1641), 0, $I$1641)</f>
        <v>0</v>
      </c>
    </row>
    <row r="1642" spans="1:21" x14ac:dyDescent="0.25">
      <c r="A1642">
        <v>304</v>
      </c>
      <c r="B1642">
        <v>1995</v>
      </c>
      <c r="C1642" s="2">
        <v>0</v>
      </c>
      <c r="D1642" s="6">
        <v>0.38447550000000003</v>
      </c>
      <c r="E1642" s="6">
        <v>7.1387099999999995E-2</v>
      </c>
      <c r="F1642" s="6">
        <v>4.3110799999999998E-2</v>
      </c>
      <c r="G1642" s="6">
        <v>0.49502750000000001</v>
      </c>
      <c r="H1642" s="6">
        <v>0.2471592</v>
      </c>
      <c r="I1642">
        <f>$C$1642*LN($T$1642)+(1-$C$1642)*LN(1-$T$1642)</f>
        <v>-4.3878161781686055E-2</v>
      </c>
      <c r="Q1642">
        <f>1/(1+EXP(-(0 + SUMPRODUCT($K$2:$O$2,$D$1642:$H$1642))))</f>
        <v>4.2929441858701706E-2</v>
      </c>
      <c r="S1642">
        <f>EXP(-(0 + SUMPRODUCT($K$2:$O$2,$D$1642:$H$1642)))</f>
        <v>22.294036835871466</v>
      </c>
      <c r="T1642">
        <f>1/(1+$S$1642)</f>
        <v>4.2929441858701706E-2</v>
      </c>
      <c r="U1642">
        <f>IF(ISERROR($I$1642), 0, $I$1642)</f>
        <v>-4.3878161781686055E-2</v>
      </c>
    </row>
    <row r="1643" spans="1:21" x14ac:dyDescent="0.25">
      <c r="A1643">
        <v>304</v>
      </c>
      <c r="B1643">
        <v>1996</v>
      </c>
      <c r="C1643" s="2">
        <v>0</v>
      </c>
      <c r="D1643" s="6">
        <v>0.4091823</v>
      </c>
      <c r="E1643" s="6">
        <v>9.7535800000000006E-2</v>
      </c>
      <c r="F1643" s="6">
        <v>6.1594799999999998E-2</v>
      </c>
      <c r="G1643" s="6">
        <v>1.0427500000000001</v>
      </c>
      <c r="H1643" s="6">
        <v>0.36688409999999999</v>
      </c>
      <c r="I1643">
        <f>$C$1643*LN($T$1643)+(1-$C$1643)*LN(1-$T$1643)</f>
        <v>-2.9078847687312916E-3</v>
      </c>
      <c r="Q1643">
        <f>1/(1+EXP(-(0 + SUMPRODUCT($K$2:$O$2,$D$1643:$H$1643))))</f>
        <v>2.9036609669187237E-3</v>
      </c>
      <c r="S1643">
        <f>EXP(-(0 + SUMPRODUCT($K$2:$O$2,$D$1643:$H$1643)))</f>
        <v>343.39282388438397</v>
      </c>
      <c r="T1643">
        <f>1/(1+$S$1643)</f>
        <v>2.9036609669187237E-3</v>
      </c>
      <c r="U1643">
        <f>IF(ISERROR($I$1643), 0, $I$1643)</f>
        <v>-2.9078847687312916E-3</v>
      </c>
    </row>
    <row r="1644" spans="1:21" x14ac:dyDescent="0.25">
      <c r="A1644">
        <v>304</v>
      </c>
      <c r="B1644">
        <v>1997</v>
      </c>
      <c r="C1644" s="2">
        <v>0</v>
      </c>
      <c r="D1644" s="6">
        <v>0.40471439999999997</v>
      </c>
      <c r="E1644" s="6">
        <v>0.13904440000000001</v>
      </c>
      <c r="F1644" s="6">
        <v>5.8028000000000003E-2</v>
      </c>
      <c r="G1644" s="6">
        <v>1.179616</v>
      </c>
      <c r="H1644" s="6">
        <v>0.40912660000000001</v>
      </c>
      <c r="I1644">
        <f>$C$1644*LN($T$1644)+(1-$C$1644)*LN(1-$T$1644)</f>
        <v>-1.5584744622634172E-3</v>
      </c>
      <c r="Q1644">
        <f>1/(1+EXP(-(0 + SUMPRODUCT($K$2:$O$2,$D$1644:$H$1644))))</f>
        <v>1.557260671574503E-3</v>
      </c>
      <c r="S1644">
        <f>EXP(-(0 + SUMPRODUCT($K$2:$O$2,$D$1644:$H$1644)))</f>
        <v>641.153249133896</v>
      </c>
      <c r="T1644">
        <f>1/(1+$S$1644)</f>
        <v>1.557260671574503E-3</v>
      </c>
      <c r="U1644">
        <f>IF(ISERROR($I$1644), 0, $I$1644)</f>
        <v>-1.5584744622634172E-3</v>
      </c>
    </row>
    <row r="1645" spans="1:21" x14ac:dyDescent="0.25">
      <c r="A1645">
        <v>304</v>
      </c>
      <c r="B1645">
        <v>1998</v>
      </c>
      <c r="C1645" s="2">
        <v>0</v>
      </c>
      <c r="D1645" s="6">
        <v>0.42483929999999998</v>
      </c>
      <c r="E1645" s="6">
        <v>0.20822969999999999</v>
      </c>
      <c r="F1645" s="6">
        <v>5.8285400000000001E-2</v>
      </c>
      <c r="G1645" s="6">
        <v>1.61358</v>
      </c>
      <c r="H1645" s="6">
        <v>0.4028487</v>
      </c>
      <c r="I1645">
        <f>$C$1645*LN($T$1645)+(1-$C$1645)*LN(1-$T$1645)</f>
        <v>-2.6279627181784529E-4</v>
      </c>
      <c r="Q1645">
        <f>1/(1+EXP(-(0 + SUMPRODUCT($K$2:$O$2,$D$1645:$H$1645))))</f>
        <v>2.6276174390229466E-4</v>
      </c>
      <c r="S1645">
        <f>EXP(-(0 + SUMPRODUCT($K$2:$O$2,$D$1645:$H$1645)))</f>
        <v>3804.7290423975874</v>
      </c>
      <c r="T1645">
        <f>1/(1+$S$1645)</f>
        <v>2.6276174390229466E-4</v>
      </c>
      <c r="U1645">
        <f>IF(ISERROR($I$1645), 0, $I$1645)</f>
        <v>-2.6279627181784529E-4</v>
      </c>
    </row>
    <row r="1646" spans="1:21" x14ac:dyDescent="0.25">
      <c r="A1646">
        <v>304</v>
      </c>
      <c r="B1646">
        <v>1999</v>
      </c>
      <c r="C1646" s="2">
        <v>0</v>
      </c>
      <c r="D1646" s="6">
        <v>0.424516</v>
      </c>
      <c r="E1646" s="6">
        <v>0.31302160000000001</v>
      </c>
      <c r="F1646" s="6">
        <v>6.4010600000000001E-2</v>
      </c>
      <c r="G1646" s="6">
        <v>1.369956</v>
      </c>
      <c r="H1646" s="6">
        <v>0.43254179999999998</v>
      </c>
      <c r="I1646">
        <f>$C$1646*LN($T$1646)+(1-$C$1646)*LN(1-$T$1646)</f>
        <v>-5.5211264042140753E-4</v>
      </c>
      <c r="Q1646">
        <f>1/(1+EXP(-(0 + SUMPRODUCT($K$2:$O$2,$D$1646:$H$1646))))</f>
        <v>5.5196025428362085E-4</v>
      </c>
      <c r="S1646">
        <f>EXP(-(0 + SUMPRODUCT($K$2:$O$2,$D$1646:$H$1646)))</f>
        <v>1810.7246527068908</v>
      </c>
      <c r="T1646">
        <f>1/(1+$S$1646)</f>
        <v>5.5196025428362085E-4</v>
      </c>
      <c r="U1646">
        <f>IF(ISERROR($I$1646), 0, $I$1646)</f>
        <v>-5.5211264042140753E-4</v>
      </c>
    </row>
    <row r="1647" spans="1:21" x14ac:dyDescent="0.25">
      <c r="A1647">
        <v>304</v>
      </c>
      <c r="B1647">
        <v>2000</v>
      </c>
      <c r="C1647" s="2">
        <v>0</v>
      </c>
      <c r="D1647" s="6">
        <v>0.44218249999999998</v>
      </c>
      <c r="E1647" s="6">
        <v>0.37226870000000001</v>
      </c>
      <c r="F1647" s="6">
        <v>6.01936E-2</v>
      </c>
      <c r="G1647" s="6">
        <v>1.4939720000000001</v>
      </c>
      <c r="H1647" s="6">
        <v>0.43215930000000002</v>
      </c>
      <c r="I1647">
        <f>$C$1647*LN($T$1647)+(1-$C$1647)*LN(1-$T$1647)</f>
        <v>-3.3960955446846967E-4</v>
      </c>
      <c r="Q1647">
        <f>1/(1+EXP(-(0 + SUMPRODUCT($K$2:$O$2,$D$1647:$H$1647))))</f>
        <v>3.3955189367132005E-4</v>
      </c>
      <c r="S1647">
        <f>EXP(-(0 + SUMPRODUCT($K$2:$O$2,$D$1647:$H$1647)))</f>
        <v>2944.0579385311321</v>
      </c>
      <c r="T1647">
        <f>1/(1+$S$1647)</f>
        <v>3.3955189367132005E-4</v>
      </c>
      <c r="U1647">
        <f>IF(ISERROR($I$1647), 0, $I$1647)</f>
        <v>-3.3960955446846967E-4</v>
      </c>
    </row>
    <row r="1648" spans="1:21" x14ac:dyDescent="0.25">
      <c r="A1648">
        <v>304</v>
      </c>
      <c r="B1648">
        <v>2001</v>
      </c>
      <c r="C1648" s="2">
        <v>0</v>
      </c>
      <c r="D1648" s="6">
        <v>0.42653279999999999</v>
      </c>
      <c r="E1648" s="6">
        <v>0.36814659999999999</v>
      </c>
      <c r="F1648" s="6">
        <v>6.0802000000000002E-2</v>
      </c>
      <c r="G1648" s="6">
        <v>2.218791</v>
      </c>
      <c r="H1648" s="6">
        <v>0.33885860000000001</v>
      </c>
      <c r="I1648">
        <f>$C$1648*LN($T$1648)+(1-$C$1648)*LN(1-$T$1648)</f>
        <v>-2.2610662060118786E-5</v>
      </c>
      <c r="Q1648">
        <f>1/(1+EXP(-(0 + SUMPRODUCT($K$2:$O$2,$D$1648:$H$1648))))</f>
        <v>2.2610406441017752E-5</v>
      </c>
      <c r="S1648">
        <f>EXP(-(0 + SUMPRODUCT($K$2:$O$2,$D$1648:$H$1648)))</f>
        <v>44226.422563527674</v>
      </c>
      <c r="T1648">
        <f>1/(1+$S$1648)</f>
        <v>2.2610406441017752E-5</v>
      </c>
      <c r="U1648">
        <f>IF(ISERROR($I$1648), 0, $I$1648)</f>
        <v>-2.2610662060118786E-5</v>
      </c>
    </row>
    <row r="1649" spans="1:21" x14ac:dyDescent="0.25">
      <c r="A1649">
        <v>304</v>
      </c>
      <c r="B1649">
        <v>2002</v>
      </c>
      <c r="C1649" s="2">
        <v>0</v>
      </c>
      <c r="D1649" s="6">
        <v>0.43767329999999999</v>
      </c>
      <c r="E1649" s="6">
        <v>0.39687230000000001</v>
      </c>
      <c r="F1649" s="6">
        <v>5.12839E-2</v>
      </c>
      <c r="G1649" s="6">
        <v>1.9534750000000001</v>
      </c>
      <c r="H1649" s="6">
        <v>0.416242</v>
      </c>
      <c r="I1649">
        <f>$C$1649*LN($T$1649)+(1-$C$1649)*LN(1-$T$1649)</f>
        <v>-6.2060817516931225E-5</v>
      </c>
      <c r="Q1649">
        <f>1/(1+EXP(-(0 + SUMPRODUCT($K$2:$O$2,$D$1649:$H$1649))))</f>
        <v>6.2058891784237081E-5</v>
      </c>
      <c r="S1649">
        <f>EXP(-(0 + SUMPRODUCT($K$2:$O$2,$D$1649:$H$1649)))</f>
        <v>16112.726353295908</v>
      </c>
      <c r="T1649">
        <f>1/(1+$S$1649)</f>
        <v>6.2058891784237081E-5</v>
      </c>
      <c r="U1649">
        <f>IF(ISERROR($I$1649), 0, $I$1649)</f>
        <v>-6.2060817516931225E-5</v>
      </c>
    </row>
    <row r="1650" spans="1:21" x14ac:dyDescent="0.25">
      <c r="A1650">
        <v>304</v>
      </c>
      <c r="B1650">
        <v>2003</v>
      </c>
      <c r="C1650" s="2">
        <v>0</v>
      </c>
      <c r="D1650" s="6">
        <v>0.46682630000000003</v>
      </c>
      <c r="E1650" s="6">
        <v>0.46984740000000003</v>
      </c>
      <c r="F1650" s="6">
        <v>4.5449400000000001E-2</v>
      </c>
      <c r="G1650" s="6">
        <v>2.6997900000000001</v>
      </c>
      <c r="H1650" s="6">
        <v>0.41593020000000003</v>
      </c>
      <c r="I1650">
        <f>$C$1650*LN($T$1650)+(1-$C$1650)*LN(1-$T$1650)</f>
        <v>-3.2206060202766727E-6</v>
      </c>
      <c r="Q1650">
        <f>1/(1+EXP(-(0 + SUMPRODUCT($K$2:$O$2,$D$1650:$H$1650))))</f>
        <v>3.2206008340876882E-6</v>
      </c>
      <c r="S1650">
        <f>EXP(-(0 + SUMPRODUCT($K$2:$O$2,$D$1650:$H$1650)))</f>
        <v>310500.06843907398</v>
      </c>
      <c r="T1650">
        <f>1/(1+$S$1650)</f>
        <v>3.2206008340876882E-6</v>
      </c>
      <c r="U1650">
        <f>IF(ISERROR($I$1650), 0, $I$1650)</f>
        <v>-3.2206060202766727E-6</v>
      </c>
    </row>
    <row r="1651" spans="1:21" x14ac:dyDescent="0.25">
      <c r="A1651">
        <v>304</v>
      </c>
      <c r="B1651">
        <v>2004</v>
      </c>
      <c r="C1651" s="2">
        <v>0</v>
      </c>
      <c r="D1651" s="6">
        <v>0.485933</v>
      </c>
      <c r="E1651" s="6">
        <v>0.517374</v>
      </c>
      <c r="F1651" s="6">
        <v>5.3841800000000002E-2</v>
      </c>
      <c r="G1651" s="6">
        <v>2.1317200000000001</v>
      </c>
      <c r="H1651" s="6">
        <v>0.41566110000000001</v>
      </c>
      <c r="I1651">
        <f>$C$1651*LN($T$1651)+(1-$C$1651)*LN(1-$T$1651)</f>
        <v>-2.6860097091361769E-5</v>
      </c>
      <c r="Q1651">
        <f>1/(1+EXP(-(0 + SUMPRODUCT($K$2:$O$2,$D$1651:$H$1651))))</f>
        <v>2.6859736362210046E-5</v>
      </c>
      <c r="S1651">
        <f>EXP(-(0 + SUMPRODUCT($K$2:$O$2,$D$1651:$H$1651)))</f>
        <v>37229.447332570875</v>
      </c>
      <c r="T1651">
        <f>1/(1+$S$1651)</f>
        <v>2.6859736362210046E-5</v>
      </c>
      <c r="U1651">
        <f>IF(ISERROR($I$1651), 0, $I$1651)</f>
        <v>-2.6860097091361769E-5</v>
      </c>
    </row>
    <row r="1652" spans="1:21" x14ac:dyDescent="0.25">
      <c r="A1652">
        <v>305</v>
      </c>
      <c r="B1652">
        <v>1999</v>
      </c>
      <c r="C1652" s="2">
        <v>0</v>
      </c>
      <c r="D1652" s="6">
        <v>0.2455657</v>
      </c>
      <c r="E1652" s="6">
        <v>0.19566230000000001</v>
      </c>
      <c r="F1652" s="6">
        <v>4.9101899999999997E-2</v>
      </c>
      <c r="G1652" s="6">
        <v>0.44360820000000001</v>
      </c>
      <c r="H1652" s="6">
        <v>0.3365553</v>
      </c>
      <c r="I1652">
        <f>$C$1652*LN($T$1652)+(1-$C$1652)*LN(1-$T$1652)</f>
        <v>-3.5703196018592419E-2</v>
      </c>
      <c r="Q1652">
        <f>1/(1+EXP(-(0 + SUMPRODUCT($K$2:$O$2,$D$1652:$H$1652))))</f>
        <v>3.5073354944103734E-2</v>
      </c>
      <c r="S1652">
        <f>EXP(-(0 + SUMPRODUCT($K$2:$O$2,$D$1652:$H$1652)))</f>
        <v>27.511672225075021</v>
      </c>
      <c r="T1652">
        <f>1/(1+$S$1652)</f>
        <v>3.5073354944103734E-2</v>
      </c>
      <c r="U1652">
        <f>IF(ISERROR($I$1652), 0, $I$1652)</f>
        <v>-3.5703196018592419E-2</v>
      </c>
    </row>
    <row r="1653" spans="1:21" x14ac:dyDescent="0.25">
      <c r="A1653">
        <v>305</v>
      </c>
      <c r="B1653">
        <v>2000</v>
      </c>
      <c r="C1653" s="2">
        <v>0</v>
      </c>
      <c r="D1653" s="6">
        <v>0.2648529</v>
      </c>
      <c r="E1653" s="6">
        <v>0.19435630000000001</v>
      </c>
      <c r="F1653" s="6">
        <v>4.5812199999999997E-2</v>
      </c>
      <c r="G1653" s="6">
        <v>0.60845850000000001</v>
      </c>
      <c r="H1653" s="6">
        <v>0.344665</v>
      </c>
      <c r="I1653">
        <f>$C$1653*LN($T$1653)+(1-$C$1653)*LN(1-$T$1653)</f>
        <v>-1.9266432027501244E-2</v>
      </c>
      <c r="Q1653">
        <f>1/(1+EXP(-(0 + SUMPRODUCT($K$2:$O$2,$D$1653:$H$1653))))</f>
        <v>1.9082020542099863E-2</v>
      </c>
      <c r="S1653">
        <f>EXP(-(0 + SUMPRODUCT($K$2:$O$2,$D$1653:$H$1653)))</f>
        <v>51.405351822871268</v>
      </c>
      <c r="T1653">
        <f>1/(1+$S$1653)</f>
        <v>1.9082020542099863E-2</v>
      </c>
      <c r="U1653">
        <f>IF(ISERROR($I$1653), 0, $I$1653)</f>
        <v>-1.9266432027501244E-2</v>
      </c>
    </row>
    <row r="1654" spans="1:21" x14ac:dyDescent="0.25">
      <c r="A1654">
        <v>305</v>
      </c>
      <c r="B1654">
        <v>2001</v>
      </c>
      <c r="C1654" s="2">
        <v>0</v>
      </c>
      <c r="D1654" s="6">
        <v>0.25857669999999999</v>
      </c>
      <c r="E1654" s="6">
        <v>0.1014867</v>
      </c>
      <c r="F1654" s="6">
        <v>4.6498400000000002E-2</v>
      </c>
      <c r="G1654" s="6">
        <v>0.41739009999999999</v>
      </c>
      <c r="H1654" s="6">
        <v>0.28692030000000002</v>
      </c>
      <c r="I1654">
        <f>$C$1654*LN($T$1654)+(1-$C$1654)*LN(1-$T$1654)</f>
        <v>-4.9382624545628098E-2</v>
      </c>
      <c r="Q1654">
        <f>1/(1+EXP(-(0 + SUMPRODUCT($K$2:$O$2,$D$1654:$H$1654))))</f>
        <v>4.8183128482097284E-2</v>
      </c>
      <c r="S1654">
        <f>EXP(-(0 + SUMPRODUCT($K$2:$O$2,$D$1654:$H$1654)))</f>
        <v>19.754152573790549</v>
      </c>
      <c r="T1654">
        <f>1/(1+$S$1654)</f>
        <v>4.8183128482097284E-2</v>
      </c>
      <c r="U1654">
        <f>IF(ISERROR($I$1654), 0, $I$1654)</f>
        <v>-4.9382624545628098E-2</v>
      </c>
    </row>
    <row r="1655" spans="1:21" x14ac:dyDescent="0.25">
      <c r="A1655">
        <v>305</v>
      </c>
      <c r="B1655">
        <v>2002</v>
      </c>
      <c r="C1655" s="2">
        <v>0</v>
      </c>
      <c r="D1655" s="6">
        <v>0.26840360000000002</v>
      </c>
      <c r="E1655" s="6">
        <v>3.9470499999999999E-2</v>
      </c>
      <c r="F1655" s="6">
        <v>3.8267200000000001E-2</v>
      </c>
      <c r="G1655" s="6">
        <v>0.24399850000000001</v>
      </c>
      <c r="H1655" s="6">
        <v>0.28796959999999999</v>
      </c>
      <c r="I1655">
        <f>$C$1655*LN($T$1655)+(1-$C$1655)*LN(1-$T$1655)</f>
        <v>-0.11340247723724102</v>
      </c>
      <c r="Q1655">
        <f>1/(1+EXP(-(0 + SUMPRODUCT($K$2:$O$2,$D$1655:$H$1655))))</f>
        <v>0.10720874036400031</v>
      </c>
      <c r="S1655">
        <f>EXP(-(0 + SUMPRODUCT($K$2:$O$2,$D$1655:$H$1655)))</f>
        <v>8.3275976996348575</v>
      </c>
      <c r="T1655">
        <f>1/(1+$S$1655)</f>
        <v>0.10720874036400031</v>
      </c>
      <c r="U1655">
        <f>IF(ISERROR($I$1655), 0, $I$1655)</f>
        <v>-0.11340247723724102</v>
      </c>
    </row>
    <row r="1656" spans="1:21" x14ac:dyDescent="0.25">
      <c r="A1656">
        <v>305</v>
      </c>
      <c r="B1656">
        <v>2003</v>
      </c>
      <c r="C1656" s="2">
        <v>0</v>
      </c>
      <c r="D1656" s="6">
        <v>0.22059529999999999</v>
      </c>
      <c r="E1656" s="6">
        <v>2.0224499999999999E-2</v>
      </c>
      <c r="F1656" s="6">
        <v>5.0372100000000003E-2</v>
      </c>
      <c r="G1656" s="6">
        <v>0.4039278</v>
      </c>
      <c r="H1656" s="6">
        <v>0.25751659999999998</v>
      </c>
      <c r="I1656">
        <f>$C$1656*LN($T$1656)+(1-$C$1656)*LN(1-$T$1656)</f>
        <v>-5.5535061834864057E-2</v>
      </c>
      <c r="Q1656">
        <f>1/(1+EXP(-(0 + SUMPRODUCT($K$2:$O$2,$D$1656:$H$1656))))</f>
        <v>5.4021144665443978E-2</v>
      </c>
      <c r="S1656">
        <f>EXP(-(0 + SUMPRODUCT($K$2:$O$2,$D$1656:$H$1656)))</f>
        <v>17.51127009975551</v>
      </c>
      <c r="T1656">
        <f>1/(1+$S$1656)</f>
        <v>5.4021144665443978E-2</v>
      </c>
      <c r="U1656">
        <f>IF(ISERROR($I$1656), 0, $I$1656)</f>
        <v>-5.5535061834864057E-2</v>
      </c>
    </row>
    <row r="1657" spans="1:21" x14ac:dyDescent="0.25">
      <c r="A1657">
        <v>305</v>
      </c>
      <c r="B1657">
        <v>2004</v>
      </c>
      <c r="C1657" s="2">
        <v>0</v>
      </c>
      <c r="D1657" s="6">
        <v>0.28849039999999998</v>
      </c>
      <c r="E1657" s="6">
        <v>-5.0134999999999997E-3</v>
      </c>
      <c r="F1657" s="6">
        <v>4.4402499999999998E-2</v>
      </c>
      <c r="G1657" s="6">
        <v>0.70063660000000005</v>
      </c>
      <c r="H1657" s="6">
        <v>0.29612500000000003</v>
      </c>
      <c r="I1657">
        <f>$C$1657*LN($T$1657)+(1-$C$1657)*LN(1-$T$1657)</f>
        <v>-1.7924641600426637E-2</v>
      </c>
      <c r="Q1657">
        <f>1/(1+EXP(-(0 + SUMPRODUCT($K$2:$O$2,$D$1657:$H$1657))))</f>
        <v>1.7764950769315894E-2</v>
      </c>
      <c r="S1657">
        <f>EXP(-(0 + SUMPRODUCT($K$2:$O$2,$D$1657:$H$1657)))</f>
        <v>55.290614760792195</v>
      </c>
      <c r="T1657">
        <f>1/(1+$S$1657)</f>
        <v>1.7764950769315894E-2</v>
      </c>
      <c r="U1657">
        <f>IF(ISERROR($I$1657), 0, $I$1657)</f>
        <v>-1.7924641600426637E-2</v>
      </c>
    </row>
    <row r="1658" spans="1:21" x14ac:dyDescent="0.25">
      <c r="A1658">
        <v>306</v>
      </c>
      <c r="B1658">
        <v>1995</v>
      </c>
      <c r="C1658" s="2">
        <v>0</v>
      </c>
      <c r="D1658" s="6">
        <v>0.25474340000000001</v>
      </c>
      <c r="E1658" s="6">
        <v>-0.65437230000000002</v>
      </c>
      <c r="F1658" s="6">
        <v>4.7953000000000003E-2</v>
      </c>
      <c r="G1658" s="6">
        <v>0.1159429</v>
      </c>
      <c r="H1658" s="6">
        <v>0.41173569999999998</v>
      </c>
      <c r="I1658">
        <f>$C$1658*LN($T$1658)+(1-$C$1658)*LN(1-$T$1658)</f>
        <v>-0.21197899086176483</v>
      </c>
      <c r="Q1658">
        <f>1/(1+EXP(-(0 + SUMPRODUCT($K$2:$O$2,$D$1658:$H$1658))))</f>
        <v>0.19101830660380839</v>
      </c>
      <c r="S1658">
        <f>EXP(-(0 + SUMPRODUCT($K$2:$O$2,$D$1658:$H$1658)))</f>
        <v>4.2351003303264685</v>
      </c>
      <c r="T1658">
        <f>1/(1+$S$1658)</f>
        <v>0.19101830660380839</v>
      </c>
      <c r="U1658">
        <f>IF(ISERROR($I$1658), 0, $I$1658)</f>
        <v>-0.21197899086176483</v>
      </c>
    </row>
    <row r="1659" spans="1:21" x14ac:dyDescent="0.25">
      <c r="A1659">
        <v>306</v>
      </c>
      <c r="B1659">
        <v>1996</v>
      </c>
      <c r="C1659" s="2">
        <v>0</v>
      </c>
      <c r="D1659" s="6">
        <v>0.28808139999999999</v>
      </c>
      <c r="E1659" s="6">
        <v>-0.51371770000000005</v>
      </c>
      <c r="F1659" s="6">
        <v>7.4595800000000004E-2</v>
      </c>
      <c r="G1659" s="6">
        <v>0.1445167</v>
      </c>
      <c r="H1659" s="6">
        <v>0.46970099999999998</v>
      </c>
      <c r="I1659">
        <f>$C$1659*LN($T$1659)+(1-$C$1659)*LN(1-$T$1659)</f>
        <v>-0.10773056563394796</v>
      </c>
      <c r="Q1659">
        <f>1/(1+EXP(-(0 + SUMPRODUCT($K$2:$O$2,$D$1659:$H$1659))))</f>
        <v>0.10213051926266091</v>
      </c>
      <c r="S1659">
        <f>EXP(-(0 + SUMPRODUCT($K$2:$O$2,$D$1659:$H$1659)))</f>
        <v>8.791392496773506</v>
      </c>
      <c r="T1659">
        <f>1/(1+$S$1659)</f>
        <v>0.10213051926266091</v>
      </c>
      <c r="U1659">
        <f>IF(ISERROR($I$1659), 0, $I$1659)</f>
        <v>-0.10773056563394796</v>
      </c>
    </row>
    <row r="1660" spans="1:21" x14ac:dyDescent="0.25">
      <c r="A1660">
        <v>306</v>
      </c>
      <c r="B1660">
        <v>1997</v>
      </c>
      <c r="C1660" s="2">
        <v>0</v>
      </c>
      <c r="D1660" s="6">
        <v>0.1900153</v>
      </c>
      <c r="E1660" s="6">
        <v>-0.56943699999999997</v>
      </c>
      <c r="F1660" s="6">
        <v>5.3671400000000001E-2</v>
      </c>
      <c r="G1660" s="6">
        <v>0.2375208</v>
      </c>
      <c r="H1660" s="6">
        <v>0.49944309999999997</v>
      </c>
      <c r="I1660">
        <f>$C$1660*LN($T$1660)+(1-$C$1660)*LN(1-$T$1660)</f>
        <v>-9.6577760270813634E-2</v>
      </c>
      <c r="Q1660">
        <f>1/(1+EXP(-(0 + SUMPRODUCT($K$2:$O$2,$D$1660:$H$1660))))</f>
        <v>9.2060706750646731E-2</v>
      </c>
      <c r="S1660">
        <f>EXP(-(0 + SUMPRODUCT($K$2:$O$2,$D$1660:$H$1660)))</f>
        <v>9.8623975993207864</v>
      </c>
      <c r="T1660">
        <f>1/(1+$S$1660)</f>
        <v>9.2060706750646731E-2</v>
      </c>
      <c r="U1660">
        <f>IF(ISERROR($I$1660), 0, $I$1660)</f>
        <v>-9.6577760270813634E-2</v>
      </c>
    </row>
    <row r="1661" spans="1:21" x14ac:dyDescent="0.25">
      <c r="A1661">
        <v>307</v>
      </c>
      <c r="B1661">
        <v>2002</v>
      </c>
      <c r="C1661" s="2">
        <v>0</v>
      </c>
      <c r="D1661" s="6">
        <v>9.6507099999999998E-2</v>
      </c>
      <c r="E1661" s="6">
        <v>0.30303910000000001</v>
      </c>
      <c r="F1661" s="6">
        <v>3.8584599999999997E-2</v>
      </c>
      <c r="G1661" s="6">
        <v>0.2434288</v>
      </c>
      <c r="H1661" s="6">
        <v>0.26696809999999999</v>
      </c>
      <c r="I1661">
        <f>$C$1661*LN($T$1661)+(1-$C$1661)*LN(1-$T$1661)</f>
        <v>-9.2360255138172684E-2</v>
      </c>
      <c r="Q1661">
        <f>1/(1+EXP(-(0 + SUMPRODUCT($K$2:$O$2,$D$1661:$H$1661))))</f>
        <v>8.8223381840473972E-2</v>
      </c>
      <c r="S1661">
        <f>EXP(-(0 + SUMPRODUCT($K$2:$O$2,$D$1661:$H$1661)))</f>
        <v>10.334863605752563</v>
      </c>
      <c r="T1661">
        <f>1/(1+$S$1661)</f>
        <v>8.8223381840473972E-2</v>
      </c>
      <c r="U1661">
        <f>IF(ISERROR($I$1661), 0, $I$1661)</f>
        <v>-9.2360255138172684E-2</v>
      </c>
    </row>
    <row r="1662" spans="1:21" x14ac:dyDescent="0.25">
      <c r="A1662">
        <v>307</v>
      </c>
      <c r="B1662">
        <v>2003</v>
      </c>
      <c r="C1662" s="2">
        <v>1</v>
      </c>
      <c r="D1662" s="6">
        <v>5.9215700000000003E-2</v>
      </c>
      <c r="E1662" s="6">
        <v>0.18245320000000001</v>
      </c>
      <c r="F1662" s="6">
        <v>9.6472999999999993E-3</v>
      </c>
      <c r="G1662" s="6">
        <v>0.3053361</v>
      </c>
      <c r="H1662" s="6">
        <v>0.30453980000000003</v>
      </c>
      <c r="I1662">
        <f>$C$1662*LN($T$1662)+(1-$C$1662)*LN(1-$T$1662)</f>
        <v>-2.2691009754963254</v>
      </c>
      <c r="Q1662">
        <f>1/(1+EXP(-(0 + SUMPRODUCT($K$2:$O$2,$D$1662:$H$1662))))</f>
        <v>0.10340510202781693</v>
      </c>
      <c r="S1662">
        <f>EXP(-(0 + SUMPRODUCT($K$2:$O$2,$D$1662:$H$1662)))</f>
        <v>8.670702706052074</v>
      </c>
      <c r="T1662">
        <f>1/(1+$S$1662)</f>
        <v>0.10340510202781693</v>
      </c>
      <c r="U1662">
        <f>IF(ISERROR($I$1662), 0, $I$1662)</f>
        <v>-2.2691009754963254</v>
      </c>
    </row>
    <row r="1663" spans="1:21" x14ac:dyDescent="0.25">
      <c r="A1663">
        <v>308</v>
      </c>
      <c r="B1663">
        <v>1995</v>
      </c>
      <c r="C1663" s="2">
        <v>0</v>
      </c>
      <c r="D1663" s="6">
        <v>0.16719439999999999</v>
      </c>
      <c r="E1663" s="6">
        <v>-3.7471900000000002E-2</v>
      </c>
      <c r="F1663" s="6">
        <v>2.7290600000000002E-2</v>
      </c>
      <c r="G1663" s="6">
        <v>0.1009572</v>
      </c>
      <c r="H1663" s="6">
        <v>0.17468410000000001</v>
      </c>
      <c r="I1663">
        <f>$C$1663*LN($T$1663)+(1-$C$1663)*LN(1-$T$1663)</f>
        <v>-0.28639262759574524</v>
      </c>
      <c r="Q1663">
        <f>1/(1+EXP(-(0 + SUMPRODUCT($K$2:$O$2,$D$1663:$H$1663))))</f>
        <v>0.24903229258938323</v>
      </c>
      <c r="S1663">
        <f>EXP(-(0 + SUMPRODUCT($K$2:$O$2,$D$1663:$H$1663)))</f>
        <v>3.0155434847513911</v>
      </c>
      <c r="T1663">
        <f>1/(1+$S$1663)</f>
        <v>0.24903229258938323</v>
      </c>
      <c r="U1663">
        <f>IF(ISERROR($I$1663), 0, $I$1663)</f>
        <v>-0.28639262759574524</v>
      </c>
    </row>
    <row r="1664" spans="1:21" x14ac:dyDescent="0.25">
      <c r="A1664">
        <v>308</v>
      </c>
      <c r="B1664">
        <v>1996</v>
      </c>
      <c r="C1664" s="2">
        <v>0</v>
      </c>
      <c r="D1664" s="6">
        <v>9.8760899999999999E-2</v>
      </c>
      <c r="E1664" s="6">
        <v>-1.6344999999999998E-2</v>
      </c>
      <c r="F1664" s="6">
        <v>5.7630300000000002E-2</v>
      </c>
      <c r="G1664" s="6">
        <v>0.25622529999999999</v>
      </c>
      <c r="H1664" s="6">
        <v>0.2196641</v>
      </c>
      <c r="I1664">
        <f>$C$1664*LN($T$1664)+(1-$C$1664)*LN(1-$T$1664)</f>
        <v>-9.629476492777489E-2</v>
      </c>
      <c r="Q1664">
        <f>1/(1+EXP(-(0 + SUMPRODUCT($K$2:$O$2,$D$1664:$H$1664))))</f>
        <v>9.1803727798686993E-2</v>
      </c>
      <c r="S1664">
        <f>EXP(-(0 + SUMPRODUCT($K$2:$O$2,$D$1664:$H$1664)))</f>
        <v>9.8928038542493955</v>
      </c>
      <c r="T1664">
        <f>1/(1+$S$1664)</f>
        <v>9.1803727798686993E-2</v>
      </c>
      <c r="U1664">
        <f>IF(ISERROR($I$1664), 0, $I$1664)</f>
        <v>-9.629476492777489E-2</v>
      </c>
    </row>
    <row r="1665" spans="1:21" x14ac:dyDescent="0.25">
      <c r="A1665">
        <v>308</v>
      </c>
      <c r="B1665">
        <v>1997</v>
      </c>
      <c r="C1665" s="2">
        <v>0</v>
      </c>
      <c r="D1665" s="6">
        <v>0.14779709999999999</v>
      </c>
      <c r="E1665" s="6">
        <v>-1.6619600000000002E-2</v>
      </c>
      <c r="F1665" s="6">
        <v>4.9891600000000001E-2</v>
      </c>
      <c r="G1665" s="6">
        <v>0.25334800000000002</v>
      </c>
      <c r="H1665" s="6">
        <v>0.18880710000000001</v>
      </c>
      <c r="I1665">
        <f>$C$1665*LN($T$1665)+(1-$C$1665)*LN(1-$T$1665)</f>
        <v>-0.1165694398114076</v>
      </c>
      <c r="Q1665">
        <f>1/(1+EXP(-(0 + SUMPRODUCT($K$2:$O$2,$D$1665:$H$1665))))</f>
        <v>0.11003170439964083</v>
      </c>
      <c r="S1665">
        <f>EXP(-(0 + SUMPRODUCT($K$2:$O$2,$D$1665:$H$1665)))</f>
        <v>8.0882896475723793</v>
      </c>
      <c r="T1665">
        <f>1/(1+$S$1665)</f>
        <v>0.11003170439964083</v>
      </c>
      <c r="U1665">
        <f>IF(ISERROR($I$1665), 0, $I$1665)</f>
        <v>-0.1165694398114076</v>
      </c>
    </row>
    <row r="1666" spans="1:21" x14ac:dyDescent="0.25">
      <c r="A1666">
        <v>309</v>
      </c>
      <c r="B1666">
        <v>1995</v>
      </c>
      <c r="C1666" s="2">
        <v>0</v>
      </c>
      <c r="D1666" s="6">
        <v>0.1378298</v>
      </c>
      <c r="E1666" s="6">
        <v>0.20344499999999999</v>
      </c>
      <c r="F1666" s="6">
        <v>7.4885300000000002E-2</v>
      </c>
      <c r="G1666" s="6">
        <v>0.88886160000000003</v>
      </c>
      <c r="H1666" s="6">
        <v>0.29353400000000002</v>
      </c>
      <c r="I1666">
        <f>$C$1666*LN($T$1666)+(1-$C$1666)*LN(1-$T$1666)</f>
        <v>-4.479366639166019E-3</v>
      </c>
      <c r="Q1666">
        <f>1/(1+EXP(-(0 + SUMPRODUCT($K$2:$O$2,$D$1666:$H$1666))))</f>
        <v>4.4693492392059034E-3</v>
      </c>
      <c r="S1666">
        <f>EXP(-(0 + SUMPRODUCT($K$2:$O$2,$D$1666:$H$1666)))</f>
        <v>222.74622041791392</v>
      </c>
      <c r="T1666">
        <f>1/(1+$S$1666)</f>
        <v>4.4693492392059034E-3</v>
      </c>
      <c r="U1666">
        <f>IF(ISERROR($I$1666), 0, $I$1666)</f>
        <v>-4.479366639166019E-3</v>
      </c>
    </row>
    <row r="1667" spans="1:21" x14ac:dyDescent="0.25">
      <c r="A1667">
        <v>309</v>
      </c>
      <c r="B1667">
        <v>1996</v>
      </c>
      <c r="C1667" s="2">
        <v>0</v>
      </c>
      <c r="D1667" s="6">
        <v>0.1086115</v>
      </c>
      <c r="E1667" s="6">
        <v>0.1877432</v>
      </c>
      <c r="F1667" s="6">
        <v>6.6984100000000005E-2</v>
      </c>
      <c r="G1667" s="6">
        <v>1.3194900000000001</v>
      </c>
      <c r="H1667" s="6">
        <v>0.30984089999999997</v>
      </c>
      <c r="I1667">
        <f>$C$1667*LN($T$1667)+(1-$C$1667)*LN(1-$T$1667)</f>
        <v>-8.6942230951112616E-4</v>
      </c>
      <c r="Q1667">
        <f>1/(1+EXP(-(0 + SUMPRODUCT($K$2:$O$2,$D$1667:$H$1667))))</f>
        <v>8.6904447144315949E-4</v>
      </c>
      <c r="S1667">
        <f>EXP(-(0 + SUMPRODUCT($K$2:$O$2,$D$1667:$H$1667)))</f>
        <v>1149.6890991888736</v>
      </c>
      <c r="T1667">
        <f>1/(1+$S$1667)</f>
        <v>8.6904447144315949E-4</v>
      </c>
      <c r="U1667">
        <f>IF(ISERROR($I$1667), 0, $I$1667)</f>
        <v>-8.6942230951112616E-4</v>
      </c>
    </row>
    <row r="1668" spans="1:21" x14ac:dyDescent="0.25">
      <c r="A1668">
        <v>309</v>
      </c>
      <c r="B1668">
        <v>1997</v>
      </c>
      <c r="C1668" s="2">
        <v>0</v>
      </c>
      <c r="D1668" s="6">
        <v>0.1185134</v>
      </c>
      <c r="E1668" s="6">
        <v>0.18913679999999999</v>
      </c>
      <c r="F1668" s="6">
        <v>7.0173799999999995E-2</v>
      </c>
      <c r="G1668" s="6">
        <v>1.6598189999999999</v>
      </c>
      <c r="H1668" s="6">
        <v>0.31950230000000002</v>
      </c>
      <c r="I1668">
        <f>$C$1668*LN($T$1668)+(1-$C$1668)*LN(1-$T$1668)</f>
        <v>-2.0840974162470618E-4</v>
      </c>
      <c r="Q1668">
        <f>1/(1+EXP(-(0 + SUMPRODUCT($K$2:$O$2,$D$1668:$H$1668))))</f>
        <v>2.0838802582309632E-4</v>
      </c>
      <c r="S1668">
        <f>EXP(-(0 + SUMPRODUCT($K$2:$O$2,$D$1668:$H$1668)))</f>
        <v>4797.740215759397</v>
      </c>
      <c r="T1668">
        <f>1/(1+$S$1668)</f>
        <v>2.0838802582309632E-4</v>
      </c>
      <c r="U1668">
        <f>IF(ISERROR($I$1668), 0, $I$1668)</f>
        <v>-2.0840974162470618E-4</v>
      </c>
    </row>
    <row r="1669" spans="1:21" x14ac:dyDescent="0.25">
      <c r="A1669">
        <v>309</v>
      </c>
      <c r="B1669">
        <v>1998</v>
      </c>
      <c r="C1669" s="2">
        <v>0</v>
      </c>
      <c r="D1669" s="6">
        <v>9.1974500000000001E-2</v>
      </c>
      <c r="E1669" s="6">
        <v>0.15094750000000001</v>
      </c>
      <c r="F1669" s="6">
        <v>5.8988400000000003E-2</v>
      </c>
      <c r="G1669" s="6">
        <v>2.5888149999999999</v>
      </c>
      <c r="H1669" s="6">
        <v>0.32771099999999997</v>
      </c>
      <c r="I1669">
        <f>$C$1669*LN($T$1669)+(1-$C$1669)*LN(1-$T$1669)</f>
        <v>-5.9658267593461001E-6</v>
      </c>
      <c r="Q1669">
        <f>1/(1+EXP(-(0 + SUMPRODUCT($K$2:$O$2,$D$1669:$H$1669))))</f>
        <v>5.9658089638189522E-6</v>
      </c>
      <c r="S1669">
        <f>EXP(-(0 + SUMPRODUCT($K$2:$O$2,$D$1669:$H$1669)))</f>
        <v>167620.86085151814</v>
      </c>
      <c r="T1669">
        <f>1/(1+$S$1669)</f>
        <v>5.9658089638189522E-6</v>
      </c>
      <c r="U1669">
        <f>IF(ISERROR($I$1669), 0, $I$1669)</f>
        <v>-5.9658267593461001E-6</v>
      </c>
    </row>
    <row r="1670" spans="1:21" x14ac:dyDescent="0.25">
      <c r="A1670">
        <v>309</v>
      </c>
      <c r="B1670">
        <v>1999</v>
      </c>
      <c r="C1670" s="2">
        <v>0</v>
      </c>
      <c r="D1670" s="6">
        <v>7.3776400000000006E-2</v>
      </c>
      <c r="E1670" s="6">
        <v>0.2387204</v>
      </c>
      <c r="F1670" s="6">
        <v>5.9851599999999998E-2</v>
      </c>
      <c r="G1670" s="6">
        <v>2.9253170000000002</v>
      </c>
      <c r="H1670" s="6">
        <v>0.30540840000000002</v>
      </c>
      <c r="I1670">
        <f>$C$1670*LN($T$1670)+(1-$C$1670)*LN(1-$T$1670)</f>
        <v>-1.4877937616174717E-6</v>
      </c>
      <c r="Q1670">
        <f>1/(1+EXP(-(0 + SUMPRODUCT($K$2:$O$2,$D$1670:$H$1670))))</f>
        <v>1.4877926548414991E-6</v>
      </c>
      <c r="S1670">
        <f>EXP(-(0 + SUMPRODUCT($K$2:$O$2,$D$1670:$H$1670)))</f>
        <v>672135.66954588797</v>
      </c>
      <c r="T1670">
        <f>1/(1+$S$1670)</f>
        <v>1.4877926548414991E-6</v>
      </c>
      <c r="U1670">
        <f>IF(ISERROR($I$1670), 0, $I$1670)</f>
        <v>-1.4877937616174717E-6</v>
      </c>
    </row>
    <row r="1671" spans="1:21" x14ac:dyDescent="0.25">
      <c r="A1671">
        <v>309</v>
      </c>
      <c r="B1671">
        <v>2000</v>
      </c>
      <c r="C1671" s="2">
        <v>0</v>
      </c>
      <c r="D1671" s="6">
        <v>0.1029997</v>
      </c>
      <c r="E1671" s="6">
        <v>0.28944370000000003</v>
      </c>
      <c r="F1671" s="6">
        <v>6.9829000000000002E-2</v>
      </c>
      <c r="G1671" s="6">
        <v>2.2301489999999999</v>
      </c>
      <c r="H1671" s="6">
        <v>0.31230760000000002</v>
      </c>
      <c r="I1671">
        <f>$C$1671*LN($T$1671)+(1-$C$1671)*LN(1-$T$1671)</f>
        <v>-1.986514568628087E-5</v>
      </c>
      <c r="Q1671">
        <f>1/(1+EXP(-(0 + SUMPRODUCT($K$2:$O$2,$D$1671:$H$1671))))</f>
        <v>1.9864948375545686E-5</v>
      </c>
      <c r="S1671">
        <f>EXP(-(0 + SUMPRODUCT($K$2:$O$2,$D$1671:$H$1671)))</f>
        <v>50338.924428448467</v>
      </c>
      <c r="T1671">
        <f>1/(1+$S$1671)</f>
        <v>1.9864948375545686E-5</v>
      </c>
      <c r="U1671">
        <f>IF(ISERROR($I$1671), 0, $I$1671)</f>
        <v>-1.986514568628087E-5</v>
      </c>
    </row>
    <row r="1672" spans="1:21" x14ac:dyDescent="0.25">
      <c r="A1672">
        <v>309</v>
      </c>
      <c r="B1672">
        <v>2001</v>
      </c>
      <c r="C1672" s="2">
        <v>0</v>
      </c>
      <c r="D1672" s="6">
        <v>0.1223948</v>
      </c>
      <c r="E1672" s="6">
        <v>0.36762400000000001</v>
      </c>
      <c r="F1672" s="6">
        <v>7.1542099999999997E-2</v>
      </c>
      <c r="G1672" s="6">
        <v>3.2541380000000002</v>
      </c>
      <c r="H1672" s="6">
        <v>0.27964470000000002</v>
      </c>
      <c r="I1672">
        <f>$C$1672*LN($T$1672)+(1-$C$1672)*LN(1-$T$1672)</f>
        <v>-3.2425291146644842E-7</v>
      </c>
      <c r="Q1672">
        <f>1/(1+EXP(-(0 + SUMPRODUCT($K$2:$O$2,$D$1672:$H$1672))))</f>
        <v>3.2425285891575474E-7</v>
      </c>
      <c r="S1672">
        <f>EXP(-(0 + SUMPRODUCT($K$2:$O$2,$D$1672:$H$1672)))</f>
        <v>3084011.9007461225</v>
      </c>
      <c r="T1672">
        <f>1/(1+$S$1672)</f>
        <v>3.2425285891575474E-7</v>
      </c>
      <c r="U1672">
        <f>IF(ISERROR($I$1672), 0, $I$1672)</f>
        <v>-3.2425291146644842E-7</v>
      </c>
    </row>
    <row r="1673" spans="1:21" x14ac:dyDescent="0.25">
      <c r="A1673">
        <v>309</v>
      </c>
      <c r="B1673">
        <v>2002</v>
      </c>
      <c r="C1673" s="2">
        <v>0</v>
      </c>
      <c r="D1673" s="6">
        <v>0.1030493</v>
      </c>
      <c r="E1673" s="6">
        <v>0.33150540000000001</v>
      </c>
      <c r="F1673" s="6">
        <v>4.6183799999999997E-2</v>
      </c>
      <c r="G1673" s="6">
        <v>1.8047</v>
      </c>
      <c r="H1673" s="6">
        <v>0.2868482</v>
      </c>
      <c r="I1673">
        <f>$C$1673*LN($T$1673)+(1-$C$1673)*LN(1-$T$1673)</f>
        <v>-1.563609940550153E-4</v>
      </c>
      <c r="Q1673">
        <f>1/(1+EXP(-(0 + SUMPRODUCT($K$2:$O$2,$D$1673:$H$1673))))</f>
        <v>1.5634877031191912E-4</v>
      </c>
      <c r="S1673">
        <f>EXP(-(0 + SUMPRODUCT($K$2:$O$2,$D$1673:$H$1673)))</f>
        <v>6394.9569237735523</v>
      </c>
      <c r="T1673">
        <f>1/(1+$S$1673)</f>
        <v>1.5634877031191912E-4</v>
      </c>
      <c r="U1673">
        <f>IF(ISERROR($I$1673), 0, $I$1673)</f>
        <v>-1.563609940550153E-4</v>
      </c>
    </row>
    <row r="1674" spans="1:21" x14ac:dyDescent="0.25">
      <c r="A1674">
        <v>309</v>
      </c>
      <c r="B1674">
        <v>2003</v>
      </c>
      <c r="C1674" s="2">
        <v>0</v>
      </c>
      <c r="D1674" s="6">
        <v>9.8978099999999999E-2</v>
      </c>
      <c r="E1674" s="6">
        <v>0.36602469999999998</v>
      </c>
      <c r="F1674" s="6">
        <v>6.6707500000000003E-2</v>
      </c>
      <c r="G1674" s="6">
        <v>2.1143019999999999</v>
      </c>
      <c r="H1674" s="6">
        <v>0.2809933</v>
      </c>
      <c r="I1674">
        <f>$C$1674*LN($T$1674)+(1-$C$1674)*LN(1-$T$1674)</f>
        <v>-3.3162181541829541E-5</v>
      </c>
      <c r="Q1674">
        <f>1/(1+EXP(-(0 + SUMPRODUCT($K$2:$O$2,$D$1674:$H$1674))))</f>
        <v>3.3161631682717984E-5</v>
      </c>
      <c r="S1674">
        <f>EXP(-(0 + SUMPRODUCT($K$2:$O$2,$D$1674:$H$1674)))</f>
        <v>30154.331606349908</v>
      </c>
      <c r="T1674">
        <f>1/(1+$S$1674)</f>
        <v>3.3161631682717984E-5</v>
      </c>
      <c r="U1674">
        <f>IF(ISERROR($I$1674), 0, $I$1674)</f>
        <v>-3.3162181541829541E-5</v>
      </c>
    </row>
    <row r="1675" spans="1:21" x14ac:dyDescent="0.25">
      <c r="A1675">
        <v>309</v>
      </c>
      <c r="B1675">
        <v>2004</v>
      </c>
      <c r="C1675" s="2">
        <v>0</v>
      </c>
      <c r="D1675" s="6">
        <v>0.1073484</v>
      </c>
      <c r="E1675" s="6">
        <v>0.41249229999999998</v>
      </c>
      <c r="F1675" s="6">
        <v>7.9370999999999997E-2</v>
      </c>
      <c r="G1675" s="6">
        <v>2.1081850000000002</v>
      </c>
      <c r="H1675" s="6">
        <v>0.28387180000000001</v>
      </c>
      <c r="I1675">
        <f>$C$1675*LN($T$1675)+(1-$C$1675)*LN(1-$T$1675)</f>
        <v>-2.7163610567622598E-5</v>
      </c>
      <c r="Q1675">
        <f>1/(1+EXP(-(0 + SUMPRODUCT($K$2:$O$2,$D$1675:$H$1675))))</f>
        <v>2.7163241640071441E-5</v>
      </c>
      <c r="S1675">
        <f>EXP(-(0 + SUMPRODUCT($K$2:$O$2,$D$1675:$H$1675)))</f>
        <v>36813.457318849294</v>
      </c>
      <c r="T1675">
        <f>1/(1+$S$1675)</f>
        <v>2.7163241640071441E-5</v>
      </c>
      <c r="U1675">
        <f>IF(ISERROR($I$1675), 0, $I$1675)</f>
        <v>-2.7163610567622598E-5</v>
      </c>
    </row>
    <row r="1676" spans="1:21" x14ac:dyDescent="0.25">
      <c r="A1676">
        <v>310</v>
      </c>
      <c r="B1676">
        <v>2000</v>
      </c>
      <c r="C1676" s="2">
        <v>0</v>
      </c>
      <c r="D1676" s="6">
        <v>-2.5916100000000001E-2</v>
      </c>
      <c r="E1676" s="6">
        <v>0.48088769999999997</v>
      </c>
      <c r="F1676" s="6">
        <v>5.4837900000000002E-2</v>
      </c>
      <c r="G1676" s="6">
        <v>1.1312599999999999</v>
      </c>
      <c r="H1676" s="6">
        <v>0.1768139</v>
      </c>
      <c r="I1676">
        <f>$C$1676*LN($T$1676)+(1-$C$1676)*LN(1-$T$1676)</f>
        <v>-2.2290585535372936E-3</v>
      </c>
      <c r="Q1676">
        <f>1/(1+EXP(-(0 + SUMPRODUCT($K$2:$O$2,$D$1676:$H$1676))))</f>
        <v>2.2265760474128008E-3</v>
      </c>
      <c r="S1676">
        <f>EXP(-(0 + SUMPRODUCT($K$2:$O$2,$D$1676:$H$1676)))</f>
        <v>448.12007436797995</v>
      </c>
      <c r="T1676">
        <f>1/(1+$S$1676)</f>
        <v>2.2265760474128008E-3</v>
      </c>
      <c r="U1676">
        <f>IF(ISERROR($I$1676), 0, $I$1676)</f>
        <v>-2.2290585535372936E-3</v>
      </c>
    </row>
    <row r="1677" spans="1:21" x14ac:dyDescent="0.25">
      <c r="A1677">
        <v>310</v>
      </c>
      <c r="B1677">
        <v>2001</v>
      </c>
      <c r="C1677" s="2">
        <v>0</v>
      </c>
      <c r="D1677" s="6">
        <v>0.1885114</v>
      </c>
      <c r="E1677" s="6">
        <v>0.51645379999999996</v>
      </c>
      <c r="F1677" s="6">
        <v>7.04573E-2</v>
      </c>
      <c r="G1677" s="6">
        <v>1.659249</v>
      </c>
      <c r="H1677" s="6">
        <v>0.2118206</v>
      </c>
      <c r="I1677">
        <f>$C$1677*LN($T$1677)+(1-$C$1677)*LN(1-$T$1677)</f>
        <v>-2.0391135770954333E-4</v>
      </c>
      <c r="Q1677">
        <f>1/(1+EXP(-(0 + SUMPRODUCT($K$2:$O$2,$D$1677:$H$1677))))</f>
        <v>2.0389056920168614E-4</v>
      </c>
      <c r="S1677">
        <f>EXP(-(0 + SUMPRODUCT($K$2:$O$2,$D$1677:$H$1677)))</f>
        <v>4903.5917322973964</v>
      </c>
      <c r="T1677">
        <f>1/(1+$S$1677)</f>
        <v>2.0389056920168614E-4</v>
      </c>
      <c r="U1677">
        <f>IF(ISERROR($I$1677), 0, $I$1677)</f>
        <v>-2.0391135770954333E-4</v>
      </c>
    </row>
    <row r="1678" spans="1:21" x14ac:dyDescent="0.25">
      <c r="A1678">
        <v>310</v>
      </c>
      <c r="B1678">
        <v>2002</v>
      </c>
      <c r="C1678" s="2">
        <v>0</v>
      </c>
      <c r="D1678" s="6">
        <v>0.26069609999999999</v>
      </c>
      <c r="E1678" s="6">
        <v>0.55198270000000005</v>
      </c>
      <c r="F1678" s="6">
        <v>6.5747399999999998E-2</v>
      </c>
      <c r="G1678" s="6">
        <v>2.0271319999999999</v>
      </c>
      <c r="H1678" s="6">
        <v>0.21525349999999999</v>
      </c>
      <c r="I1678">
        <f>$C$1678*LN($T$1678)+(1-$C$1678)*LN(1-$T$1678)</f>
        <v>-4.9012385813469752E-5</v>
      </c>
      <c r="Q1678">
        <f>1/(1+EXP(-(0 + SUMPRODUCT($K$2:$O$2,$D$1678:$H$1678))))</f>
        <v>4.9011184726120443E-5</v>
      </c>
      <c r="S1678">
        <f>EXP(-(0 + SUMPRODUCT($K$2:$O$2,$D$1678:$H$1678)))</f>
        <v>20402.505966813558</v>
      </c>
      <c r="T1678">
        <f>1/(1+$S$1678)</f>
        <v>4.9011184726120443E-5</v>
      </c>
      <c r="U1678">
        <f>IF(ISERROR($I$1678), 0, $I$1678)</f>
        <v>-4.9012385813469752E-5</v>
      </c>
    </row>
    <row r="1679" spans="1:21" x14ac:dyDescent="0.25">
      <c r="A1679">
        <v>310</v>
      </c>
      <c r="B1679">
        <v>2003</v>
      </c>
      <c r="C1679" s="2">
        <v>0</v>
      </c>
      <c r="D1679" s="6">
        <v>0.18594169999999999</v>
      </c>
      <c r="E1679" s="6">
        <v>0.61712089999999997</v>
      </c>
      <c r="F1679" s="6">
        <v>6.0061900000000001E-2</v>
      </c>
      <c r="G1679" s="6">
        <v>2.121766</v>
      </c>
      <c r="H1679" s="6">
        <v>0.2248165</v>
      </c>
      <c r="I1679">
        <f>$C$1679*LN($T$1679)+(1-$C$1679)*LN(1-$T$1679)</f>
        <v>-3.3175698868904933E-5</v>
      </c>
      <c r="Q1679">
        <f>1/(1+EXP(-(0 + SUMPRODUCT($K$2:$O$2,$D$1679:$H$1679))))</f>
        <v>3.3175148561476658E-5</v>
      </c>
      <c r="S1679">
        <f>EXP(-(0 + SUMPRODUCT($K$2:$O$2,$D$1679:$H$1679)))</f>
        <v>30142.045121468145</v>
      </c>
      <c r="T1679">
        <f>1/(1+$S$1679)</f>
        <v>3.3175148561476658E-5</v>
      </c>
      <c r="U1679">
        <f>IF(ISERROR($I$1679), 0, $I$1679)</f>
        <v>-3.3175698868904933E-5</v>
      </c>
    </row>
    <row r="1680" spans="1:21" x14ac:dyDescent="0.25">
      <c r="A1680">
        <v>310</v>
      </c>
      <c r="B1680">
        <v>2004</v>
      </c>
      <c r="C1680" s="2">
        <v>0</v>
      </c>
      <c r="D1680" s="6">
        <v>0.26595160000000001</v>
      </c>
      <c r="E1680" s="6">
        <v>0.67022490000000001</v>
      </c>
      <c r="F1680" s="6">
        <v>5.6509499999999997E-2</v>
      </c>
      <c r="G1680" s="6">
        <v>2.8041960000000001</v>
      </c>
      <c r="H1680" s="6">
        <v>0.22576170000000001</v>
      </c>
      <c r="I1680">
        <f>$C$1680*LN($T$1680)+(1-$C$1680)*LN(1-$T$1680)</f>
        <v>-2.2086427116102537E-6</v>
      </c>
      <c r="Q1680">
        <f>1/(1+EXP(-(0 + SUMPRODUCT($K$2:$O$2,$D$1680:$H$1680))))</f>
        <v>2.2086402725934828E-6</v>
      </c>
      <c r="S1680">
        <f>EXP(-(0 + SUMPRODUCT($K$2:$O$2,$D$1680:$H$1680)))</f>
        <v>452766.25794090313</v>
      </c>
      <c r="T1680">
        <f>1/(1+$S$1680)</f>
        <v>2.2086402725934828E-6</v>
      </c>
      <c r="U1680">
        <f>IF(ISERROR($I$1680), 0, $I$1680)</f>
        <v>-2.2086427116102537E-6</v>
      </c>
    </row>
    <row r="1681" spans="1:21" x14ac:dyDescent="0.25">
      <c r="A1681">
        <v>311</v>
      </c>
      <c r="B1681">
        <v>2000</v>
      </c>
      <c r="C1681" s="2">
        <v>0</v>
      </c>
      <c r="D1681" s="6">
        <v>4.0215000000000001E-2</v>
      </c>
      <c r="E1681" s="6">
        <v>-8.2409000000000007E-3</v>
      </c>
      <c r="F1681" s="6">
        <v>5.3501199999999999E-2</v>
      </c>
      <c r="G1681" s="6">
        <v>0.39148529999999998</v>
      </c>
      <c r="H1681" s="6">
        <v>0.32072600000000001</v>
      </c>
      <c r="I1681">
        <f>$C$1681*LN($T$1681)+(1-$C$1681)*LN(1-$T$1681)</f>
        <v>-4.7886281852603622E-2</v>
      </c>
      <c r="Q1681">
        <f>1/(1+EXP(-(0 + SUMPRODUCT($K$2:$O$2,$D$1681:$H$1681))))</f>
        <v>4.6757818150898439E-2</v>
      </c>
      <c r="S1681">
        <f>EXP(-(0 + SUMPRODUCT($K$2:$O$2,$D$1681:$H$1681)))</f>
        <v>20.386797749475086</v>
      </c>
      <c r="T1681">
        <f>1/(1+$S$1681)</f>
        <v>4.6757818150898439E-2</v>
      </c>
      <c r="U1681">
        <f>IF(ISERROR($I$1681), 0, $I$1681)</f>
        <v>-4.7886281852603622E-2</v>
      </c>
    </row>
    <row r="1682" spans="1:21" x14ac:dyDescent="0.25">
      <c r="A1682">
        <v>311</v>
      </c>
      <c r="B1682">
        <v>2001</v>
      </c>
      <c r="C1682" s="2">
        <v>0</v>
      </c>
      <c r="D1682" s="6">
        <v>0.10230980000000001</v>
      </c>
      <c r="E1682" s="6">
        <v>-5.1156899999999998E-2</v>
      </c>
      <c r="F1682" s="6">
        <v>3.19271E-2</v>
      </c>
      <c r="G1682" s="6">
        <v>0.334229</v>
      </c>
      <c r="H1682" s="6">
        <v>0.28080450000000001</v>
      </c>
      <c r="I1682">
        <f>$C$1682*LN($T$1682)+(1-$C$1682)*LN(1-$T$1682)</f>
        <v>-9.2014708605409029E-2</v>
      </c>
      <c r="Q1682">
        <f>1/(1+EXP(-(0 + SUMPRODUCT($K$2:$O$2,$D$1682:$H$1682))))</f>
        <v>8.7908266150982517E-2</v>
      </c>
      <c r="S1682">
        <f>EXP(-(0 + SUMPRODUCT($K$2:$O$2,$D$1682:$H$1682)))</f>
        <v>10.375494521556131</v>
      </c>
      <c r="T1682">
        <f>1/(1+$S$1682)</f>
        <v>8.7908266150982517E-2</v>
      </c>
      <c r="U1682">
        <f>IF(ISERROR($I$1682), 0, $I$1682)</f>
        <v>-9.2014708605409029E-2</v>
      </c>
    </row>
    <row r="1683" spans="1:21" x14ac:dyDescent="0.25">
      <c r="A1683">
        <v>311</v>
      </c>
      <c r="B1683">
        <v>2002</v>
      </c>
      <c r="C1683" s="2">
        <v>0</v>
      </c>
      <c r="D1683" s="6">
        <v>5.86413E-2</v>
      </c>
      <c r="E1683" s="6">
        <v>-0.1911216</v>
      </c>
      <c r="F1683" s="6">
        <v>1.9501299999999999E-2</v>
      </c>
      <c r="G1683" s="6">
        <v>0.2292438</v>
      </c>
      <c r="H1683" s="6">
        <v>0.32848189999999999</v>
      </c>
      <c r="I1683">
        <f>$C$1683*LN($T$1683)+(1-$C$1683)*LN(1-$T$1683)</f>
        <v>-0.16182058077244307</v>
      </c>
      <c r="Q1683">
        <f>1/(1+EXP(-(0 + SUMPRODUCT($K$2:$O$2,$D$1683:$H$1683))))</f>
        <v>0.14940619626656049</v>
      </c>
      <c r="S1683">
        <f>EXP(-(0 + SUMPRODUCT($K$2:$O$2,$D$1683:$H$1683)))</f>
        <v>5.6931628338617717</v>
      </c>
      <c r="T1683">
        <f>1/(1+$S$1683)</f>
        <v>0.14940619626656049</v>
      </c>
      <c r="U1683">
        <f>IF(ISERROR($I$1683), 0, $I$1683)</f>
        <v>-0.16182058077244307</v>
      </c>
    </row>
    <row r="1684" spans="1:21" x14ac:dyDescent="0.25">
      <c r="A1684">
        <v>311</v>
      </c>
      <c r="B1684">
        <v>2003</v>
      </c>
      <c r="C1684" s="2">
        <v>0</v>
      </c>
      <c r="D1684" s="6">
        <v>2.5938300000000001E-2</v>
      </c>
      <c r="E1684" s="6">
        <v>-0.1965973</v>
      </c>
      <c r="F1684" s="6">
        <v>4.1954199999999997E-2</v>
      </c>
      <c r="G1684" s="6">
        <v>0.44555800000000001</v>
      </c>
      <c r="H1684" s="6">
        <v>0.32084819999999997</v>
      </c>
      <c r="I1684">
        <f>$C$1684*LN($T$1684)+(1-$C$1684)*LN(1-$T$1684)</f>
        <v>-5.2840637704319064E-2</v>
      </c>
      <c r="Q1684">
        <f>1/(1+EXP(-(0 + SUMPRODUCT($K$2:$O$2,$D$1684:$H$1684))))</f>
        <v>5.1468839458403769E-2</v>
      </c>
      <c r="S1684">
        <f>EXP(-(0 + SUMPRODUCT($K$2:$O$2,$D$1684:$H$1684)))</f>
        <v>18.429231560742355</v>
      </c>
      <c r="T1684">
        <f>1/(1+$S$1684)</f>
        <v>5.1468839458403769E-2</v>
      </c>
      <c r="U1684">
        <f>IF(ISERROR($I$1684), 0, $I$1684)</f>
        <v>-5.2840637704319064E-2</v>
      </c>
    </row>
    <row r="1685" spans="1:21" x14ac:dyDescent="0.25">
      <c r="A1685">
        <v>311</v>
      </c>
      <c r="B1685">
        <v>2004</v>
      </c>
      <c r="C1685" s="2">
        <v>0</v>
      </c>
      <c r="D1685" s="6">
        <v>1.6373800000000001E-2</v>
      </c>
      <c r="E1685" s="6">
        <v>-0.1514086</v>
      </c>
      <c r="F1685" s="6">
        <v>5.8146400000000001E-2</v>
      </c>
      <c r="G1685" s="6">
        <v>0.38308150000000002</v>
      </c>
      <c r="H1685" s="6">
        <v>0.4602694</v>
      </c>
      <c r="I1685">
        <f>$C$1685*LN($T$1685)+(1-$C$1685)*LN(1-$T$1685)</f>
        <v>-3.8480924868796972E-2</v>
      </c>
      <c r="Q1685">
        <f>1/(1+EXP(-(0 + SUMPRODUCT($K$2:$O$2,$D$1685:$H$1685))))</f>
        <v>3.7749940389106576E-2</v>
      </c>
      <c r="S1685">
        <f>EXP(-(0 + SUMPRODUCT($K$2:$O$2,$D$1685:$H$1685)))</f>
        <v>25.490108055602864</v>
      </c>
      <c r="T1685">
        <f>1/(1+$S$1685)</f>
        <v>3.7749940389106576E-2</v>
      </c>
      <c r="U1685">
        <f>IF(ISERROR($I$1685), 0, $I$1685)</f>
        <v>-3.8480924868796972E-2</v>
      </c>
    </row>
    <row r="1686" spans="1:21" x14ac:dyDescent="0.25">
      <c r="A1686">
        <v>312</v>
      </c>
      <c r="B1686">
        <v>1995</v>
      </c>
      <c r="C1686" s="2">
        <v>0</v>
      </c>
      <c r="D1686" s="6">
        <v>0.1180896</v>
      </c>
      <c r="E1686" s="6">
        <v>0.39184980000000003</v>
      </c>
      <c r="F1686" s="6">
        <v>5.1471799999999998E-2</v>
      </c>
      <c r="G1686" s="6">
        <v>1.780419</v>
      </c>
      <c r="H1686" s="6">
        <v>0.25708370000000003</v>
      </c>
      <c r="I1686">
        <f>$C$1686*LN($T$1686)+(1-$C$1686)*LN(1-$T$1686)</f>
        <v>-1.6272561818688483E-4</v>
      </c>
      <c r="Q1686">
        <f>1/(1+EXP(-(0 + SUMPRODUCT($K$2:$O$2,$D$1686:$H$1686))))</f>
        <v>1.6271237909157014E-4</v>
      </c>
      <c r="S1686">
        <f>EXP(-(0 + SUMPRODUCT($K$2:$O$2,$D$1686:$H$1686)))</f>
        <v>6144.8138930979985</v>
      </c>
      <c r="T1686">
        <f>1/(1+$S$1686)</f>
        <v>1.6271237909157014E-4</v>
      </c>
      <c r="U1686">
        <f>IF(ISERROR($I$1686), 0, $I$1686)</f>
        <v>-1.6272561818688483E-4</v>
      </c>
    </row>
    <row r="1687" spans="1:21" x14ac:dyDescent="0.25">
      <c r="A1687">
        <v>312</v>
      </c>
      <c r="B1687">
        <v>1996</v>
      </c>
      <c r="C1687" s="2">
        <v>0</v>
      </c>
      <c r="D1687" s="6">
        <v>0.14812040000000001</v>
      </c>
      <c r="E1687" s="6">
        <v>0.36472520000000003</v>
      </c>
      <c r="F1687" s="6">
        <v>6.2301700000000002E-2</v>
      </c>
      <c r="G1687" s="6">
        <v>1.3509580000000001</v>
      </c>
      <c r="H1687" s="6">
        <v>0.1767156</v>
      </c>
      <c r="I1687">
        <f>$C$1687*LN($T$1687)+(1-$C$1687)*LN(1-$T$1687)</f>
        <v>-9.5447109930656452E-4</v>
      </c>
      <c r="Q1687">
        <f>1/(1+EXP(-(0 + SUMPRODUCT($K$2:$O$2,$D$1687:$H$1687))))</f>
        <v>9.5401573665520353E-4</v>
      </c>
      <c r="S1687">
        <f>EXP(-(0 + SUMPRODUCT($K$2:$O$2,$D$1687:$H$1687)))</f>
        <v>1047.2007388117288</v>
      </c>
      <c r="T1687">
        <f>1/(1+$S$1687)</f>
        <v>9.5401573665520353E-4</v>
      </c>
      <c r="U1687">
        <f>IF(ISERROR($I$1687), 0, $I$1687)</f>
        <v>-9.5447109930656452E-4</v>
      </c>
    </row>
    <row r="1688" spans="1:21" x14ac:dyDescent="0.25">
      <c r="A1688">
        <v>312</v>
      </c>
      <c r="B1688">
        <v>1997</v>
      </c>
      <c r="C1688" s="2">
        <v>0</v>
      </c>
      <c r="D1688" s="6">
        <v>0.35400300000000001</v>
      </c>
      <c r="E1688" s="6">
        <v>0.4436889</v>
      </c>
      <c r="F1688" s="6">
        <v>5.5971399999999998E-2</v>
      </c>
      <c r="G1688" s="6">
        <v>1.601305</v>
      </c>
      <c r="H1688" s="6">
        <v>0.21072560000000001</v>
      </c>
      <c r="I1688">
        <f>$C$1688*LN($T$1688)+(1-$C$1688)*LN(1-$T$1688)</f>
        <v>-3.5051473057903364E-4</v>
      </c>
      <c r="Q1688">
        <f>1/(1+EXP(-(0 + SUMPRODUCT($K$2:$O$2,$D$1688:$H$1688))))</f>
        <v>3.504533074676281E-4</v>
      </c>
      <c r="S1688">
        <f>EXP(-(0 + SUMPRODUCT($K$2:$O$2,$D$1688:$H$1688)))</f>
        <v>2852.4471745351457</v>
      </c>
      <c r="T1688">
        <f>1/(1+$S$1688)</f>
        <v>3.504533074676281E-4</v>
      </c>
      <c r="U1688">
        <f>IF(ISERROR($I$1688), 0, $I$1688)</f>
        <v>-3.5051473057903364E-4</v>
      </c>
    </row>
    <row r="1689" spans="1:21" x14ac:dyDescent="0.25">
      <c r="A1689">
        <v>312</v>
      </c>
      <c r="B1689">
        <v>1998</v>
      </c>
      <c r="C1689" s="2">
        <v>0</v>
      </c>
      <c r="D1689" s="6">
        <v>3.2258700000000001E-2</v>
      </c>
      <c r="E1689" s="6">
        <v>0.2690266</v>
      </c>
      <c r="F1689" s="6">
        <v>5.0353299999999997E-2</v>
      </c>
      <c r="G1689" s="6">
        <v>0.79088800000000004</v>
      </c>
      <c r="H1689" s="6">
        <v>0.19720850000000001</v>
      </c>
      <c r="I1689">
        <f>$C$1689*LN($T$1689)+(1-$C$1689)*LN(1-$T$1689)</f>
        <v>-1.0696102969581857E-2</v>
      </c>
      <c r="Q1689">
        <f>1/(1+EXP(-(0 + SUMPRODUCT($K$2:$O$2,$D$1689:$H$1689))))</f>
        <v>1.0639103066837834E-2</v>
      </c>
      <c r="S1689">
        <f>EXP(-(0 + SUMPRODUCT($K$2:$O$2,$D$1689:$H$1689)))</f>
        <v>92.992885839879463</v>
      </c>
      <c r="T1689">
        <f>1/(1+$S$1689)</f>
        <v>1.0639103066837834E-2</v>
      </c>
      <c r="U1689">
        <f>IF(ISERROR($I$1689), 0, $I$1689)</f>
        <v>-1.0696102969581857E-2</v>
      </c>
    </row>
    <row r="1690" spans="1:21" x14ac:dyDescent="0.25">
      <c r="A1690">
        <v>312</v>
      </c>
      <c r="B1690">
        <v>1999</v>
      </c>
      <c r="C1690" s="2">
        <v>0</v>
      </c>
      <c r="D1690" s="6">
        <v>4.0296600000000002E-2</v>
      </c>
      <c r="E1690" s="6">
        <v>0.33117069999999998</v>
      </c>
      <c r="F1690" s="6">
        <v>5.3994599999999997E-2</v>
      </c>
      <c r="G1690" s="6">
        <v>1.016383</v>
      </c>
      <c r="H1690" s="6">
        <v>0.2202528</v>
      </c>
      <c r="I1690">
        <f>$C$1690*LN($T$1690)+(1-$C$1690)*LN(1-$T$1690)</f>
        <v>-3.7374370710475777E-3</v>
      </c>
      <c r="Q1690">
        <f>1/(1+EXP(-(0 + SUMPRODUCT($K$2:$O$2,$D$1690:$H$1690))))</f>
        <v>3.7304615460187168E-3</v>
      </c>
      <c r="S1690">
        <f>EXP(-(0 + SUMPRODUCT($K$2:$O$2,$D$1690:$H$1690)))</f>
        <v>267.06334488750758</v>
      </c>
      <c r="T1690">
        <f>1/(1+$S$1690)</f>
        <v>3.7304615460187168E-3</v>
      </c>
      <c r="U1690">
        <f>IF(ISERROR($I$1690), 0, $I$1690)</f>
        <v>-3.7374370710475777E-3</v>
      </c>
    </row>
    <row r="1691" spans="1:21" x14ac:dyDescent="0.25">
      <c r="A1691">
        <v>313</v>
      </c>
      <c r="B1691">
        <v>1995</v>
      </c>
      <c r="C1691" s="2">
        <v>0</v>
      </c>
      <c r="D1691" s="6">
        <v>0.54578720000000003</v>
      </c>
      <c r="E1691" s="6">
        <v>0.50789229999999996</v>
      </c>
      <c r="F1691" s="6">
        <v>6.6725900000000005E-2</v>
      </c>
      <c r="G1691" s="6">
        <v>4.2018950000000004</v>
      </c>
      <c r="H1691" s="6">
        <v>0.20875640000000001</v>
      </c>
      <c r="I1691">
        <f>$C$1691*LN($T$1691)+(1-$C$1691)*LN(1-$T$1691)</f>
        <v>-8.9683646467255204E-9</v>
      </c>
      <c r="Q1691">
        <f>1/(1+EXP(-(0 + SUMPRODUCT($K$2:$O$2,$D$1691:$H$1691))))</f>
        <v>8.9683646132863372E-9</v>
      </c>
      <c r="S1691">
        <f>EXP(-(0 + SUMPRODUCT($K$2:$O$2,$D$1691:$H$1691)))</f>
        <v>111503048.11985101</v>
      </c>
      <c r="T1691">
        <f>1/(1+$S$1691)</f>
        <v>8.9683646132863372E-9</v>
      </c>
      <c r="U1691">
        <f>IF(ISERROR($I$1691), 0, $I$1691)</f>
        <v>-8.9683646467255204E-9</v>
      </c>
    </row>
    <row r="1692" spans="1:21" x14ac:dyDescent="0.25">
      <c r="A1692">
        <v>313</v>
      </c>
      <c r="B1692">
        <v>1996</v>
      </c>
      <c r="C1692" s="2">
        <v>0</v>
      </c>
      <c r="D1692" s="6">
        <v>0.44964009999999999</v>
      </c>
      <c r="E1692" s="6">
        <v>0.5143896</v>
      </c>
      <c r="F1692" s="6">
        <v>8.7258600000000006E-2</v>
      </c>
      <c r="G1692" s="6">
        <v>4.8661120000000002</v>
      </c>
      <c r="H1692" s="6">
        <v>0.22911629999999999</v>
      </c>
      <c r="I1692">
        <f>$C$1692*LN($T$1692)+(1-$C$1692)*LN(1-$T$1692)</f>
        <v>-4.345132032901641E-10</v>
      </c>
      <c r="Q1692">
        <f>1/(1+EXP(-(0 + SUMPRODUCT($K$2:$O$2,$D$1692:$H$1692))))</f>
        <v>4.3451323144430424E-10</v>
      </c>
      <c r="S1692">
        <f>EXP(-(0 + SUMPRODUCT($K$2:$O$2,$D$1692:$H$1692)))</f>
        <v>2301425888.0944262</v>
      </c>
      <c r="T1692">
        <f>1/(1+$S$1692)</f>
        <v>4.3451323144430424E-10</v>
      </c>
      <c r="U1692">
        <f>IF(ISERROR($I$1692), 0, $I$1692)</f>
        <v>-4.345132032901641E-10</v>
      </c>
    </row>
    <row r="1693" spans="1:21" x14ac:dyDescent="0.25">
      <c r="A1693">
        <v>313</v>
      </c>
      <c r="B1693">
        <v>1997</v>
      </c>
      <c r="C1693" s="2">
        <v>0</v>
      </c>
      <c r="D1693" s="6">
        <v>0.35936679999999999</v>
      </c>
      <c r="E1693" s="6">
        <v>0.60309420000000002</v>
      </c>
      <c r="F1693" s="6">
        <v>8.8503200000000004E-2</v>
      </c>
      <c r="G1693" s="6">
        <v>3.8414139999999999</v>
      </c>
      <c r="H1693" s="6">
        <v>0.222996</v>
      </c>
      <c r="I1693">
        <f>$C$1693*LN($T$1693)+(1-$C$1693)*LN(1-$T$1693)</f>
        <v>-2.3839994707186549E-8</v>
      </c>
      <c r="Q1693">
        <f>1/(1+EXP(-(0 + SUMPRODUCT($K$2:$O$2,$D$1693:$H$1693))))</f>
        <v>2.383999440245429E-8</v>
      </c>
      <c r="S1693">
        <f>EXP(-(0 + SUMPRODUCT($K$2:$O$2,$D$1693:$H$1693)))</f>
        <v>41946317.57367599</v>
      </c>
      <c r="T1693">
        <f>1/(1+$S$1693)</f>
        <v>2.383999440245429E-8</v>
      </c>
      <c r="U1693">
        <f>IF(ISERROR($I$1693), 0, $I$1693)</f>
        <v>-2.3839994707186549E-8</v>
      </c>
    </row>
    <row r="1694" spans="1:21" x14ac:dyDescent="0.25">
      <c r="A1694">
        <v>313</v>
      </c>
      <c r="B1694">
        <v>1998</v>
      </c>
      <c r="C1694" s="2">
        <v>0</v>
      </c>
      <c r="D1694" s="6">
        <v>0.32589370000000001</v>
      </c>
      <c r="E1694" s="6">
        <v>0.56419750000000002</v>
      </c>
      <c r="F1694" s="6">
        <v>5.5762699999999998E-2</v>
      </c>
      <c r="G1694" s="6">
        <v>2.1102569999999998</v>
      </c>
      <c r="H1694" s="6">
        <v>0.1999351</v>
      </c>
      <c r="I1694">
        <f>$C$1694*LN($T$1694)+(1-$C$1694)*LN(1-$T$1694)</f>
        <v>-4.2136063391753148E-5</v>
      </c>
      <c r="Q1694">
        <f>1/(1+EXP(-(0 + SUMPRODUCT($K$2:$O$2,$D$1694:$H$1694))))</f>
        <v>4.2135175680248E-5</v>
      </c>
      <c r="S1694">
        <f>EXP(-(0 + SUMPRODUCT($K$2:$O$2,$D$1694:$H$1694)))</f>
        <v>23732.139445975467</v>
      </c>
      <c r="T1694">
        <f>1/(1+$S$1694)</f>
        <v>4.2135175680248E-5</v>
      </c>
      <c r="U1694">
        <f>IF(ISERROR($I$1694), 0, $I$1694)</f>
        <v>-4.2136063391753148E-5</v>
      </c>
    </row>
    <row r="1695" spans="1:21" x14ac:dyDescent="0.25">
      <c r="A1695">
        <v>313</v>
      </c>
      <c r="B1695">
        <v>1999</v>
      </c>
      <c r="C1695" s="2">
        <v>0</v>
      </c>
      <c r="D1695" s="6">
        <v>0.45609559999999999</v>
      </c>
      <c r="E1695" s="6">
        <v>0.53508489999999997</v>
      </c>
      <c r="F1695" s="6">
        <v>4.9326599999999998E-2</v>
      </c>
      <c r="G1695" s="6">
        <v>1.1028210000000001</v>
      </c>
      <c r="H1695" s="6">
        <v>0.1623801</v>
      </c>
      <c r="I1695">
        <f>$C$1695*LN($T$1695)+(1-$C$1695)*LN(1-$T$1695)</f>
        <v>-2.9924340212276299E-3</v>
      </c>
      <c r="Q1695">
        <f>1/(1+EXP(-(0 + SUMPRODUCT($K$2:$O$2,$D$1695:$H$1695))))</f>
        <v>2.9879611532417747E-3</v>
      </c>
      <c r="S1695">
        <f>EXP(-(0 + SUMPRODUCT($K$2:$O$2,$D$1695:$H$1695)))</f>
        <v>333.6763725207922</v>
      </c>
      <c r="T1695">
        <f>1/(1+$S$1695)</f>
        <v>2.9879611532417747E-3</v>
      </c>
      <c r="U1695">
        <f>IF(ISERROR($I$1695), 0, $I$1695)</f>
        <v>-2.9924340212276299E-3</v>
      </c>
    </row>
    <row r="1696" spans="1:21" x14ac:dyDescent="0.25">
      <c r="A1696">
        <v>313</v>
      </c>
      <c r="B1696">
        <v>2000</v>
      </c>
      <c r="C1696" s="2">
        <v>0</v>
      </c>
      <c r="D1696" s="6">
        <v>0.35639290000000001</v>
      </c>
      <c r="E1696" s="6">
        <v>0.66305190000000003</v>
      </c>
      <c r="F1696" s="6">
        <v>7.6487200000000005E-2</v>
      </c>
      <c r="G1696" s="6">
        <v>1.6246940000000001</v>
      </c>
      <c r="H1696" s="6">
        <v>0.19314580000000001</v>
      </c>
      <c r="I1696">
        <f>$C$1696*LN($T$1696)+(1-$C$1696)*LN(1-$T$1696)</f>
        <v>-2.0628563135939991E-4</v>
      </c>
      <c r="Q1696">
        <f>1/(1+EXP(-(0 + SUMPRODUCT($K$2:$O$2,$D$1696:$H$1696))))</f>
        <v>2.0626435594147245E-4</v>
      </c>
      <c r="S1696">
        <f>EXP(-(0 + SUMPRODUCT($K$2:$O$2,$D$1696:$H$1696)))</f>
        <v>4847.1473952957249</v>
      </c>
      <c r="T1696">
        <f>1/(1+$S$1696)</f>
        <v>2.0626435594147245E-4</v>
      </c>
      <c r="U1696">
        <f>IF(ISERROR($I$1696), 0, $I$1696)</f>
        <v>-2.0628563135939991E-4</v>
      </c>
    </row>
    <row r="1697" spans="1:21" x14ac:dyDescent="0.25">
      <c r="A1697">
        <v>313</v>
      </c>
      <c r="B1697">
        <v>2001</v>
      </c>
      <c r="C1697" s="2">
        <v>0</v>
      </c>
      <c r="D1697" s="6">
        <v>0.33148430000000001</v>
      </c>
      <c r="E1697" s="6">
        <v>0.67691619999999997</v>
      </c>
      <c r="F1697" s="6">
        <v>5.5952599999999998E-2</v>
      </c>
      <c r="G1697" s="6">
        <v>1.9896339999999999</v>
      </c>
      <c r="H1697" s="6">
        <v>0.1892472</v>
      </c>
      <c r="I1697">
        <f>$C$1697*LN($T$1697)+(1-$C$1697)*LN(1-$T$1697)</f>
        <v>-6.3600339452697329E-5</v>
      </c>
      <c r="Q1697">
        <f>1/(1+EXP(-(0 + SUMPRODUCT($K$2:$O$2,$D$1697:$H$1697))))</f>
        <v>6.3598316994019097E-5</v>
      </c>
      <c r="S1697">
        <f>EXP(-(0 + SUMPRODUCT($K$2:$O$2,$D$1697:$H$1697)))</f>
        <v>15722.686526076497</v>
      </c>
      <c r="T1697">
        <f>1/(1+$S$1697)</f>
        <v>6.3598316994019097E-5</v>
      </c>
      <c r="U1697">
        <f>IF(ISERROR($I$1697), 0, $I$1697)</f>
        <v>-6.3600339452697329E-5</v>
      </c>
    </row>
    <row r="1698" spans="1:21" x14ac:dyDescent="0.25">
      <c r="A1698">
        <v>313</v>
      </c>
      <c r="B1698">
        <v>2002</v>
      </c>
      <c r="C1698" s="2">
        <v>0</v>
      </c>
      <c r="D1698" s="6">
        <v>0.25249300000000002</v>
      </c>
      <c r="E1698" s="6">
        <v>0.49173640000000002</v>
      </c>
      <c r="F1698" s="6">
        <v>8.2052200000000006E-2</v>
      </c>
      <c r="G1698" s="6">
        <v>3.2168060000000001</v>
      </c>
      <c r="H1698" s="6">
        <v>0.17345759999999999</v>
      </c>
      <c r="I1698">
        <f>$C$1698*LN($T$1698)+(1-$C$1698)*LN(1-$T$1698)</f>
        <v>-3.7987727962149133E-7</v>
      </c>
      <c r="Q1698">
        <f>1/(1+EXP(-(0 + SUMPRODUCT($K$2:$O$2,$D$1698:$H$1698))))</f>
        <v>3.7987720752308717E-7</v>
      </c>
      <c r="S1698">
        <f>EXP(-(0 + SUMPRODUCT($K$2:$O$2,$D$1698:$H$1698)))</f>
        <v>2632428.5856555821</v>
      </c>
      <c r="T1698">
        <f>1/(1+$S$1698)</f>
        <v>3.7987720752308717E-7</v>
      </c>
      <c r="U1698">
        <f>IF(ISERROR($I$1698), 0, $I$1698)</f>
        <v>-3.7987727962149133E-7</v>
      </c>
    </row>
    <row r="1699" spans="1:21" x14ac:dyDescent="0.25">
      <c r="A1699">
        <v>313</v>
      </c>
      <c r="B1699">
        <v>2003</v>
      </c>
      <c r="C1699" s="2">
        <v>0</v>
      </c>
      <c r="D1699" s="6">
        <v>0.2891358</v>
      </c>
      <c r="E1699" s="6">
        <v>0.47370109999999999</v>
      </c>
      <c r="F1699" s="6">
        <v>7.5481300000000001E-2</v>
      </c>
      <c r="G1699" s="6">
        <v>3.8955630000000001</v>
      </c>
      <c r="H1699" s="6">
        <v>0.16812959999999999</v>
      </c>
      <c r="I1699">
        <f>$C$1699*LN($T$1699)+(1-$C$1699)*LN(1-$T$1699)</f>
        <v>-2.8515390788852537E-8</v>
      </c>
      <c r="Q1699">
        <f>1/(1+EXP(-(0 + SUMPRODUCT($K$2:$O$2,$D$1699:$H$1699))))</f>
        <v>2.8515390422923087E-8</v>
      </c>
      <c r="S1699">
        <f>EXP(-(0 + SUMPRODUCT($K$2:$O$2,$D$1699:$H$1699)))</f>
        <v>35068780.635762393</v>
      </c>
      <c r="T1699">
        <f>1/(1+$S$1699)</f>
        <v>2.8515390422923087E-8</v>
      </c>
      <c r="U1699">
        <f>IF(ISERROR($I$1699), 0, $I$1699)</f>
        <v>-2.8515390788852537E-8</v>
      </c>
    </row>
    <row r="1700" spans="1:21" x14ac:dyDescent="0.25">
      <c r="A1700">
        <v>313</v>
      </c>
      <c r="B1700">
        <v>2004</v>
      </c>
      <c r="C1700" s="2">
        <v>0</v>
      </c>
      <c r="D1700" s="6">
        <v>0.26923209999999997</v>
      </c>
      <c r="E1700" s="6">
        <v>0.59074939999999998</v>
      </c>
      <c r="F1700" s="6">
        <v>9.2159000000000005E-2</v>
      </c>
      <c r="G1700" s="6">
        <v>6.5450920000000004</v>
      </c>
      <c r="H1700" s="6">
        <v>0.20095779999999999</v>
      </c>
      <c r="I1700">
        <f>$C$1700*LN($T$1700)+(1-$C$1700)*LN(1-$T$1700)</f>
        <v>-4.6473935810819847E-13</v>
      </c>
      <c r="Q1700">
        <f>1/(1+EXP(-(0 + SUMPRODUCT($K$2:$O$2,$D$1700:$H$1700))))</f>
        <v>4.6468886854698195E-13</v>
      </c>
      <c r="S1700">
        <f>EXP(-(0 + SUMPRODUCT($K$2:$O$2,$D$1700:$H$1700)))</f>
        <v>2151977522350.3794</v>
      </c>
      <c r="T1700">
        <f>1/(1+$S$1700)</f>
        <v>4.6468886854698195E-13</v>
      </c>
      <c r="U1700">
        <f>IF(ISERROR($I$1700), 0, $I$1700)</f>
        <v>-4.6473935810819847E-13</v>
      </c>
    </row>
    <row r="1701" spans="1:21" x14ac:dyDescent="0.25">
      <c r="A1701">
        <v>314</v>
      </c>
      <c r="B1701">
        <v>1995</v>
      </c>
      <c r="C1701" s="2">
        <v>0</v>
      </c>
      <c r="D1701" s="6">
        <v>0.26683669999999998</v>
      </c>
      <c r="E1701" s="6">
        <v>0.3941422</v>
      </c>
      <c r="F1701" s="6">
        <v>4.51603E-2</v>
      </c>
      <c r="G1701" s="6">
        <v>0.66496279999999997</v>
      </c>
      <c r="H1701" s="6">
        <v>0.80409169999999996</v>
      </c>
      <c r="I1701">
        <f>$C$1701*LN($T$1701)+(1-$C$1701)*LN(1-$T$1701)</f>
        <v>-4.8796064237888711E-3</v>
      </c>
      <c r="Q1701">
        <f>1/(1+EXP(-(0 + SUMPRODUCT($K$2:$O$2,$D$1701:$H$1701))))</f>
        <v>4.8677204851230388E-3</v>
      </c>
      <c r="S1701">
        <f>EXP(-(0 + SUMPRODUCT($K$2:$O$2,$D$1701:$H$1701)))</f>
        <v>204.43496756977891</v>
      </c>
      <c r="T1701">
        <f>1/(1+$S$1701)</f>
        <v>4.8677204851230388E-3</v>
      </c>
      <c r="U1701">
        <f>IF(ISERROR($I$1701), 0, $I$1701)</f>
        <v>-4.8796064237888711E-3</v>
      </c>
    </row>
    <row r="1702" spans="1:21" x14ac:dyDescent="0.25">
      <c r="A1702">
        <v>314</v>
      </c>
      <c r="B1702">
        <v>1996</v>
      </c>
      <c r="C1702" s="2">
        <v>0</v>
      </c>
      <c r="D1702" s="6">
        <v>0.22222169999999999</v>
      </c>
      <c r="E1702" s="6">
        <v>0.34343600000000002</v>
      </c>
      <c r="F1702" s="6">
        <v>4.7047800000000001E-2</v>
      </c>
      <c r="G1702" s="6">
        <v>0.63096629999999998</v>
      </c>
      <c r="H1702" s="6">
        <v>0.72315110000000005</v>
      </c>
      <c r="I1702">
        <f>$C$1702*LN($T$1702)+(1-$C$1702)*LN(1-$T$1702)</f>
        <v>-6.6893365613932276E-3</v>
      </c>
      <c r="Q1702">
        <f>1/(1+EXP(-(0 + SUMPRODUCT($K$2:$O$2,$D$1702:$H$1702))))</f>
        <v>6.6670127544657043E-3</v>
      </c>
      <c r="S1702">
        <f>EXP(-(0 + SUMPRODUCT($K$2:$O$2,$D$1702:$H$1702)))</f>
        <v>148.99221342874725</v>
      </c>
      <c r="T1702">
        <f>1/(1+$S$1702)</f>
        <v>6.6670127544657043E-3</v>
      </c>
      <c r="U1702">
        <f>IF(ISERROR($I$1702), 0, $I$1702)</f>
        <v>-6.6893365613932276E-3</v>
      </c>
    </row>
    <row r="1703" spans="1:21" x14ac:dyDescent="0.25">
      <c r="A1703">
        <v>314</v>
      </c>
      <c r="B1703">
        <v>1997</v>
      </c>
      <c r="C1703" s="2">
        <v>0</v>
      </c>
      <c r="D1703" s="6">
        <v>0.2414499</v>
      </c>
      <c r="E1703" s="6">
        <v>0.37014819999999998</v>
      </c>
      <c r="F1703" s="6">
        <v>5.0773100000000002E-2</v>
      </c>
      <c r="G1703" s="6">
        <v>1.0395460000000001</v>
      </c>
      <c r="H1703" s="6">
        <v>0.69883499999999998</v>
      </c>
      <c r="I1703">
        <f>$C$1703*LN($T$1703)+(1-$C$1703)*LN(1-$T$1703)</f>
        <v>-1.2822987994474482E-3</v>
      </c>
      <c r="Q1703">
        <f>1/(1+EXP(-(0 + SUMPRODUCT($K$2:$O$2,$D$1703:$H$1703))))</f>
        <v>1.2814770056411636E-3</v>
      </c>
      <c r="S1703">
        <f>EXP(-(0 + SUMPRODUCT($K$2:$O$2,$D$1703:$H$1703)))</f>
        <v>779.34954634216649</v>
      </c>
      <c r="T1703">
        <f>1/(1+$S$1703)</f>
        <v>1.2814770056411636E-3</v>
      </c>
      <c r="U1703">
        <f>IF(ISERROR($I$1703), 0, $I$1703)</f>
        <v>-1.2822987994474482E-3</v>
      </c>
    </row>
    <row r="1704" spans="1:21" x14ac:dyDescent="0.25">
      <c r="A1704">
        <v>314</v>
      </c>
      <c r="B1704">
        <v>1998</v>
      </c>
      <c r="C1704" s="2">
        <v>0</v>
      </c>
      <c r="D1704" s="6">
        <v>0.14639740000000001</v>
      </c>
      <c r="E1704" s="6">
        <v>0.37808839999999999</v>
      </c>
      <c r="F1704" s="6">
        <v>4.5054700000000003E-2</v>
      </c>
      <c r="G1704" s="6">
        <v>0.96927620000000003</v>
      </c>
      <c r="H1704" s="6">
        <v>0.84866359999999996</v>
      </c>
      <c r="I1704">
        <f>$C$1704*LN($T$1704)+(1-$C$1704)*LN(1-$T$1704)</f>
        <v>-1.2929999918118644E-3</v>
      </c>
      <c r="Q1704">
        <f>1/(1+EXP(-(0 + SUMPRODUCT($K$2:$O$2,$D$1704:$H$1704))))</f>
        <v>1.2921644274895008E-3</v>
      </c>
      <c r="S1704">
        <f>EXP(-(0 + SUMPRODUCT($K$2:$O$2,$D$1704:$H$1704)))</f>
        <v>772.89531759736155</v>
      </c>
      <c r="T1704">
        <f>1/(1+$S$1704)</f>
        <v>1.2921644274895008E-3</v>
      </c>
      <c r="U1704">
        <f>IF(ISERROR($I$1704), 0, $I$1704)</f>
        <v>-1.2929999918118644E-3</v>
      </c>
    </row>
    <row r="1705" spans="1:21" x14ac:dyDescent="0.25">
      <c r="A1705">
        <v>314</v>
      </c>
      <c r="B1705">
        <v>1999</v>
      </c>
      <c r="C1705" s="2">
        <v>0</v>
      </c>
      <c r="D1705" s="6">
        <v>0.12605669999999999</v>
      </c>
      <c r="E1705" s="6">
        <v>0.33988469999999998</v>
      </c>
      <c r="F1705" s="6">
        <v>5.4669299999999997E-2</v>
      </c>
      <c r="G1705" s="6">
        <v>0.45651799999999998</v>
      </c>
      <c r="H1705" s="6">
        <v>0.82819750000000003</v>
      </c>
      <c r="I1705">
        <f>$C$1705*LN($T$1705)+(1-$C$1705)*LN(1-$T$1705)</f>
        <v>-9.396496280543315E-3</v>
      </c>
      <c r="Q1705">
        <f>1/(1+EXP(-(0 + SUMPRODUCT($K$2:$O$2,$D$1705:$H$1705))))</f>
        <v>9.3524871610803847E-3</v>
      </c>
      <c r="S1705">
        <f>EXP(-(0 + SUMPRODUCT($K$2:$O$2,$D$1705:$H$1705)))</f>
        <v>105.92342932705844</v>
      </c>
      <c r="T1705">
        <f>1/(1+$S$1705)</f>
        <v>9.3524871610803847E-3</v>
      </c>
      <c r="U1705">
        <f>IF(ISERROR($I$1705), 0, $I$1705)</f>
        <v>-9.396496280543315E-3</v>
      </c>
    </row>
    <row r="1706" spans="1:21" x14ac:dyDescent="0.25">
      <c r="A1706">
        <v>314</v>
      </c>
      <c r="B1706">
        <v>2000</v>
      </c>
      <c r="C1706" s="2">
        <v>0</v>
      </c>
      <c r="D1706" s="6">
        <v>0.13757420000000001</v>
      </c>
      <c r="E1706" s="6">
        <v>0.32021189999999999</v>
      </c>
      <c r="F1706" s="6">
        <v>3.5617000000000003E-2</v>
      </c>
      <c r="G1706" s="6">
        <v>0.73034350000000003</v>
      </c>
      <c r="H1706" s="6">
        <v>0.93098780000000003</v>
      </c>
      <c r="I1706">
        <f>$C$1706*LN($T$1706)+(1-$C$1706)*LN(1-$T$1706)</f>
        <v>-3.3701467139726957E-3</v>
      </c>
      <c r="Q1706">
        <f>1/(1+EXP(-(0 + SUMPRODUCT($K$2:$O$2,$D$1706:$H$1706))))</f>
        <v>3.364474143789725E-3</v>
      </c>
      <c r="S1706">
        <f>EXP(-(0 + SUMPRODUCT($K$2:$O$2,$D$1706:$H$1706)))</f>
        <v>296.22326796472436</v>
      </c>
      <c r="T1706">
        <f>1/(1+$S$1706)</f>
        <v>3.364474143789725E-3</v>
      </c>
      <c r="U1706">
        <f>IF(ISERROR($I$1706), 0, $I$1706)</f>
        <v>-3.3701467139726957E-3</v>
      </c>
    </row>
    <row r="1707" spans="1:21" x14ac:dyDescent="0.25">
      <c r="A1707">
        <v>314</v>
      </c>
      <c r="B1707">
        <v>2001</v>
      </c>
      <c r="C1707" s="2">
        <v>0</v>
      </c>
      <c r="D1707" s="6">
        <v>0.20561679999999999</v>
      </c>
      <c r="E1707" s="6">
        <v>0.26089889999999999</v>
      </c>
      <c r="F1707" s="6">
        <v>3.6876899999999997E-2</v>
      </c>
      <c r="G1707" s="6">
        <v>0.5044864</v>
      </c>
      <c r="H1707" s="6">
        <v>0.21603449999999999</v>
      </c>
      <c r="I1707">
        <f>$C$1707*LN($T$1707)+(1-$C$1707)*LN(1-$T$1707)</f>
        <v>-4.0544949975909718E-2</v>
      </c>
      <c r="Q1707">
        <f>1/(1+EXP(-(0 + SUMPRODUCT($K$2:$O$2,$D$1707:$H$1707))))</f>
        <v>3.9734000392259716E-2</v>
      </c>
      <c r="S1707">
        <f>EXP(-(0 + SUMPRODUCT($K$2:$O$2,$D$1707:$H$1707)))</f>
        <v>24.167362715252867</v>
      </c>
      <c r="T1707">
        <f>1/(1+$S$1707)</f>
        <v>3.9734000392259716E-2</v>
      </c>
      <c r="U1707">
        <f>IF(ISERROR($I$1707), 0, $I$1707)</f>
        <v>-4.0544949975909718E-2</v>
      </c>
    </row>
    <row r="1708" spans="1:21" x14ac:dyDescent="0.25">
      <c r="A1708">
        <v>314</v>
      </c>
      <c r="B1708">
        <v>2002</v>
      </c>
      <c r="C1708" s="2">
        <v>0</v>
      </c>
      <c r="D1708" s="6">
        <v>0.12201620000000001</v>
      </c>
      <c r="E1708" s="6">
        <v>0.28164210000000001</v>
      </c>
      <c r="F1708" s="6">
        <v>5.7986299999999998E-2</v>
      </c>
      <c r="G1708" s="6">
        <v>0.75008739999999996</v>
      </c>
      <c r="H1708" s="6">
        <v>0.32331850000000001</v>
      </c>
      <c r="I1708">
        <f>$C$1708*LN($T$1708)+(1-$C$1708)*LN(1-$T$1708)</f>
        <v>-8.6882229949373189E-3</v>
      </c>
      <c r="Q1708">
        <f>1/(1+EXP(-(0 + SUMPRODUCT($K$2:$O$2,$D$1708:$H$1708))))</f>
        <v>8.6505894539292139E-3</v>
      </c>
      <c r="S1708">
        <f>EXP(-(0 + SUMPRODUCT($K$2:$O$2,$D$1708:$H$1708)))</f>
        <v>114.59905892260169</v>
      </c>
      <c r="T1708">
        <f>1/(1+$S$1708)</f>
        <v>8.6505894539292139E-3</v>
      </c>
      <c r="U1708">
        <f>IF(ISERROR($I$1708), 0, $I$1708)</f>
        <v>-8.6882229949373189E-3</v>
      </c>
    </row>
    <row r="1709" spans="1:21" x14ac:dyDescent="0.25">
      <c r="A1709">
        <v>314</v>
      </c>
      <c r="B1709">
        <v>2003</v>
      </c>
      <c r="C1709" s="2">
        <v>0</v>
      </c>
      <c r="D1709" s="6">
        <v>7.9836000000000004E-2</v>
      </c>
      <c r="E1709" s="6">
        <v>0.31203530000000002</v>
      </c>
      <c r="F1709" s="6">
        <v>4.1021099999999998E-2</v>
      </c>
      <c r="G1709" s="6">
        <v>0.7569785</v>
      </c>
      <c r="H1709" s="6">
        <v>0.2944737</v>
      </c>
      <c r="I1709">
        <f>$C$1709*LN($T$1709)+(1-$C$1709)*LN(1-$T$1709)</f>
        <v>-1.1062237070390954E-2</v>
      </c>
      <c r="Q1709">
        <f>1/(1+EXP(-(0 + SUMPRODUCT($K$2:$O$2,$D$1709:$H$1709))))</f>
        <v>1.1001275523322911E-2</v>
      </c>
      <c r="S1709">
        <f>EXP(-(0 + SUMPRODUCT($K$2:$O$2,$D$1709:$H$1709)))</f>
        <v>89.898550616242744</v>
      </c>
      <c r="T1709">
        <f>1/(1+$S$1709)</f>
        <v>1.1001275523322911E-2</v>
      </c>
      <c r="U1709">
        <f>IF(ISERROR($I$1709), 0, $I$1709)</f>
        <v>-1.1062237070390954E-2</v>
      </c>
    </row>
    <row r="1710" spans="1:21" x14ac:dyDescent="0.25">
      <c r="A1710">
        <v>315</v>
      </c>
      <c r="B1710">
        <v>1995</v>
      </c>
      <c r="C1710" s="2">
        <v>0</v>
      </c>
      <c r="D1710" s="6">
        <v>7.18163E-2</v>
      </c>
      <c r="E1710" s="6">
        <v>0.25272240000000001</v>
      </c>
      <c r="F1710" s="6">
        <v>5.1826400000000002E-2</v>
      </c>
      <c r="G1710" s="6">
        <v>0.63350609999999996</v>
      </c>
      <c r="H1710" s="6">
        <v>0.22943930000000001</v>
      </c>
      <c r="I1710">
        <f>$C$1710*LN($T$1710)+(1-$C$1710)*LN(1-$T$1710)</f>
        <v>-1.8691955587649599E-2</v>
      </c>
      <c r="Q1710">
        <f>1/(1+EXP(-(0 + SUMPRODUCT($K$2:$O$2,$D$1710:$H$1710))))</f>
        <v>1.8518344379639045E-2</v>
      </c>
      <c r="S1710">
        <f>EXP(-(0 + SUMPRODUCT($K$2:$O$2,$D$1710:$H$1710)))</f>
        <v>53.000507793747587</v>
      </c>
      <c r="T1710">
        <f>1/(1+$S$1710)</f>
        <v>1.8518344379639045E-2</v>
      </c>
      <c r="U1710">
        <f>IF(ISERROR($I$1710), 0, $I$1710)</f>
        <v>-1.8691955587649599E-2</v>
      </c>
    </row>
    <row r="1711" spans="1:21" x14ac:dyDescent="0.25">
      <c r="A1711">
        <v>315</v>
      </c>
      <c r="B1711">
        <v>1996</v>
      </c>
      <c r="C1711" s="2">
        <v>0</v>
      </c>
      <c r="D1711" s="6">
        <v>3.1804899999999997E-2</v>
      </c>
      <c r="E1711" s="6">
        <v>0.2346336</v>
      </c>
      <c r="F1711" s="6">
        <v>4.2810599999999997E-2</v>
      </c>
      <c r="G1711" s="6">
        <v>0.6791701</v>
      </c>
      <c r="H1711" s="6">
        <v>0.20234250000000001</v>
      </c>
      <c r="I1711">
        <f>$C$1711*LN($T$1711)+(1-$C$1711)*LN(1-$T$1711)</f>
        <v>-1.8886807414675667E-2</v>
      </c>
      <c r="Q1711">
        <f>1/(1+EXP(-(0 + SUMPRODUCT($K$2:$O$2,$D$1711:$H$1711))))</f>
        <v>1.8709569242567319E-2</v>
      </c>
      <c r="S1711">
        <f>EXP(-(0 + SUMPRODUCT($K$2:$O$2,$D$1711:$H$1711)))</f>
        <v>52.448584894452679</v>
      </c>
      <c r="T1711">
        <f>1/(1+$S$1711)</f>
        <v>1.8709569242567319E-2</v>
      </c>
      <c r="U1711">
        <f>IF(ISERROR($I$1711), 0, $I$1711)</f>
        <v>-1.8886807414675667E-2</v>
      </c>
    </row>
    <row r="1712" spans="1:21" x14ac:dyDescent="0.25">
      <c r="A1712">
        <v>315</v>
      </c>
      <c r="B1712">
        <v>1997</v>
      </c>
      <c r="C1712" s="2">
        <v>0</v>
      </c>
      <c r="D1712" s="6">
        <v>7.0384000000000002E-2</v>
      </c>
      <c r="E1712" s="6">
        <v>0.22864809999999999</v>
      </c>
      <c r="F1712" s="6">
        <v>2.74083E-2</v>
      </c>
      <c r="G1712" s="6">
        <v>0.74870159999999997</v>
      </c>
      <c r="H1712" s="6">
        <v>0.22129299999999999</v>
      </c>
      <c r="I1712">
        <f>$C$1712*LN($T$1712)+(1-$C$1712)*LN(1-$T$1712)</f>
        <v>-1.7361808416374257E-2</v>
      </c>
      <c r="Q1712">
        <f>1/(1+EXP(-(0 + SUMPRODUCT($K$2:$O$2,$D$1712:$H$1712))))</f>
        <v>1.7211960683082124E-2</v>
      </c>
      <c r="S1712">
        <f>EXP(-(0 + SUMPRODUCT($K$2:$O$2,$D$1712:$H$1712)))</f>
        <v>57.099133411506919</v>
      </c>
      <c r="T1712">
        <f>1/(1+$S$1712)</f>
        <v>1.7211960683082124E-2</v>
      </c>
      <c r="U1712">
        <f>IF(ISERROR($I$1712), 0, $I$1712)</f>
        <v>-1.7361808416374257E-2</v>
      </c>
    </row>
    <row r="1713" spans="1:21" x14ac:dyDescent="0.25">
      <c r="A1713">
        <v>315</v>
      </c>
      <c r="B1713">
        <v>1998</v>
      </c>
      <c r="C1713" s="2">
        <v>0</v>
      </c>
      <c r="D1713" s="6">
        <v>0.1228997</v>
      </c>
      <c r="E1713" s="6">
        <v>0.21720690000000001</v>
      </c>
      <c r="F1713" s="6">
        <v>4.42537E-2</v>
      </c>
      <c r="G1713" s="6">
        <v>0.81780540000000002</v>
      </c>
      <c r="H1713" s="6">
        <v>0.26217960000000001</v>
      </c>
      <c r="I1713">
        <f>$C$1713*LN($T$1713)+(1-$C$1713)*LN(1-$T$1713)</f>
        <v>-9.7112204528076018E-3</v>
      </c>
      <c r="Q1713">
        <f>1/(1+EXP(-(0 + SUMPRODUCT($K$2:$O$2,$D$1713:$H$1713))))</f>
        <v>9.6642188222466167E-3</v>
      </c>
      <c r="S1713">
        <f>EXP(-(0 + SUMPRODUCT($K$2:$O$2,$D$1713:$H$1713)))</f>
        <v>102.4744782162882</v>
      </c>
      <c r="T1713">
        <f>1/(1+$S$1713)</f>
        <v>9.6642188222466167E-3</v>
      </c>
      <c r="U1713">
        <f>IF(ISERROR($I$1713), 0, $I$1713)</f>
        <v>-9.7112204528076018E-3</v>
      </c>
    </row>
    <row r="1714" spans="1:21" x14ac:dyDescent="0.25">
      <c r="A1714">
        <v>315</v>
      </c>
      <c r="B1714">
        <v>1999</v>
      </c>
      <c r="C1714" s="2">
        <v>0</v>
      </c>
      <c r="D1714" s="6">
        <v>0.1049523</v>
      </c>
      <c r="E1714" s="6">
        <v>0.22088720000000001</v>
      </c>
      <c r="F1714" s="6">
        <v>5.5948900000000003E-2</v>
      </c>
      <c r="G1714" s="6">
        <v>1.196898</v>
      </c>
      <c r="H1714" s="6">
        <v>0.23340330000000001</v>
      </c>
      <c r="I1714">
        <f>$C$1714*LN($T$1714)+(1-$C$1714)*LN(1-$T$1714)</f>
        <v>-1.9087658702251597E-3</v>
      </c>
      <c r="Q1714">
        <f>1/(1+EXP(-(0 + SUMPRODUCT($K$2:$O$2,$D$1714:$H$1714))))</f>
        <v>1.9069453351607602E-3</v>
      </c>
      <c r="S1714">
        <f>EXP(-(0 + SUMPRODUCT($K$2:$O$2,$D$1714:$H$1714)))</f>
        <v>523.39888105953366</v>
      </c>
      <c r="T1714">
        <f>1/(1+$S$1714)</f>
        <v>1.9069453351607602E-3</v>
      </c>
      <c r="U1714">
        <f>IF(ISERROR($I$1714), 0, $I$1714)</f>
        <v>-1.9087658702251597E-3</v>
      </c>
    </row>
    <row r="1715" spans="1:21" x14ac:dyDescent="0.25">
      <c r="A1715">
        <v>315</v>
      </c>
      <c r="B1715">
        <v>2000</v>
      </c>
      <c r="C1715" s="2">
        <v>0</v>
      </c>
      <c r="D1715" s="6">
        <v>8.2168000000000005E-2</v>
      </c>
      <c r="E1715" s="6">
        <v>0.15159130000000001</v>
      </c>
      <c r="F1715" s="6">
        <v>2.87672E-2</v>
      </c>
      <c r="G1715" s="6">
        <v>0.67584</v>
      </c>
      <c r="H1715" s="6">
        <v>0.19933390000000001</v>
      </c>
      <c r="I1715">
        <f>$C$1715*LN($T$1715)+(1-$C$1715)*LN(1-$T$1715)</f>
        <v>-2.5455515250332548E-2</v>
      </c>
      <c r="Q1715">
        <f>1/(1+EXP(-(0 + SUMPRODUCT($K$2:$O$2,$D$1715:$H$1715))))</f>
        <v>2.5134255340211537E-2</v>
      </c>
      <c r="S1715">
        <f>EXP(-(0 + SUMPRODUCT($K$2:$O$2,$D$1715:$H$1715)))</f>
        <v>38.786338861614496</v>
      </c>
      <c r="T1715">
        <f>1/(1+$S$1715)</f>
        <v>2.5134255340211537E-2</v>
      </c>
      <c r="U1715">
        <f>IF(ISERROR($I$1715), 0, $I$1715)</f>
        <v>-2.5455515250332548E-2</v>
      </c>
    </row>
    <row r="1716" spans="1:21" x14ac:dyDescent="0.25">
      <c r="A1716">
        <v>315</v>
      </c>
      <c r="B1716">
        <v>2001</v>
      </c>
      <c r="C1716" s="2">
        <v>0</v>
      </c>
      <c r="D1716" s="6">
        <v>0.1029157</v>
      </c>
      <c r="E1716" s="6">
        <v>0.1238442</v>
      </c>
      <c r="F1716" s="6">
        <v>4.1703400000000002E-2</v>
      </c>
      <c r="G1716" s="6">
        <v>0.75422299999999998</v>
      </c>
      <c r="H1716" s="6">
        <v>0.20227100000000001</v>
      </c>
      <c r="I1716">
        <f>$C$1716*LN($T$1716)+(1-$C$1716)*LN(1-$T$1716)</f>
        <v>-1.58647109495915E-2</v>
      </c>
      <c r="Q1716">
        <f>1/(1+EXP(-(0 + SUMPRODUCT($K$2:$O$2,$D$1716:$H$1716))))</f>
        <v>1.5739529287393649E-2</v>
      </c>
      <c r="S1716">
        <f>EXP(-(0 + SUMPRODUCT($K$2:$O$2,$D$1716:$H$1716)))</f>
        <v>62.534301549979368</v>
      </c>
      <c r="T1716">
        <f>1/(1+$S$1716)</f>
        <v>1.5739529287393649E-2</v>
      </c>
      <c r="U1716">
        <f>IF(ISERROR($I$1716), 0, $I$1716)</f>
        <v>-1.58647109495915E-2</v>
      </c>
    </row>
    <row r="1717" spans="1:21" x14ac:dyDescent="0.25">
      <c r="A1717">
        <v>315</v>
      </c>
      <c r="B1717">
        <v>2002</v>
      </c>
      <c r="C1717" s="2">
        <v>0</v>
      </c>
      <c r="D1717" s="6">
        <v>0.1182415</v>
      </c>
      <c r="E1717" s="6">
        <v>3.44106E-2</v>
      </c>
      <c r="F1717" s="6">
        <v>4.33353E-2</v>
      </c>
      <c r="G1717" s="6">
        <v>0.66009300000000004</v>
      </c>
      <c r="H1717" s="6">
        <v>0.22288620000000001</v>
      </c>
      <c r="I1717">
        <f>$C$1717*LN($T$1717)+(1-$C$1717)*LN(1-$T$1717)</f>
        <v>-2.3264711734857457E-2</v>
      </c>
      <c r="Q1717">
        <f>1/(1+EXP(-(0 + SUMPRODUCT($K$2:$O$2,$D$1717:$H$1717))))</f>
        <v>2.2996174837718437E-2</v>
      </c>
      <c r="S1717">
        <f>EXP(-(0 + SUMPRODUCT($K$2:$O$2,$D$1717:$H$1717)))</f>
        <v>42.485493002940437</v>
      </c>
      <c r="T1717">
        <f>1/(1+$S$1717)</f>
        <v>2.2996174837718437E-2</v>
      </c>
      <c r="U1717">
        <f>IF(ISERROR($I$1717), 0, $I$1717)</f>
        <v>-2.3264711734857457E-2</v>
      </c>
    </row>
    <row r="1718" spans="1:21" x14ac:dyDescent="0.25">
      <c r="A1718">
        <v>315</v>
      </c>
      <c r="B1718">
        <v>2003</v>
      </c>
      <c r="C1718" s="2">
        <v>0</v>
      </c>
      <c r="D1718" s="6">
        <v>9.5546300000000001E-2</v>
      </c>
      <c r="E1718" s="6">
        <v>7.57192E-2</v>
      </c>
      <c r="F1718" s="6">
        <v>3.9129799999999999E-2</v>
      </c>
      <c r="G1718" s="6">
        <v>0.79314150000000005</v>
      </c>
      <c r="H1718" s="6">
        <v>0.19779169999999999</v>
      </c>
      <c r="I1718">
        <f>$C$1718*LN($T$1718)+(1-$C$1718)*LN(1-$T$1718)</f>
        <v>-1.4781861159976971E-2</v>
      </c>
      <c r="Q1718">
        <f>1/(1+EXP(-(0 + SUMPRODUCT($K$2:$O$2,$D$1718:$H$1718))))</f>
        <v>1.4673145781379191E-2</v>
      </c>
      <c r="S1718">
        <f>EXP(-(0 + SUMPRODUCT($K$2:$O$2,$D$1718:$H$1718)))</f>
        <v>67.151711630169999</v>
      </c>
      <c r="T1718">
        <f>1/(1+$S$1718)</f>
        <v>1.4673145781379191E-2</v>
      </c>
      <c r="U1718">
        <f>IF(ISERROR($I$1718), 0, $I$1718)</f>
        <v>-1.4781861159976971E-2</v>
      </c>
    </row>
    <row r="1719" spans="1:21" x14ac:dyDescent="0.25">
      <c r="A1719">
        <v>315</v>
      </c>
      <c r="B1719">
        <v>2004</v>
      </c>
      <c r="C1719" s="2">
        <v>0</v>
      </c>
      <c r="D1719" s="6">
        <v>0.15084649999999999</v>
      </c>
      <c r="E1719" s="6">
        <v>6.8110000000000004E-2</v>
      </c>
      <c r="F1719" s="6">
        <v>3.98518E-2</v>
      </c>
      <c r="G1719" s="6">
        <v>0.82580920000000002</v>
      </c>
      <c r="H1719" s="6">
        <v>0.22125320000000001</v>
      </c>
      <c r="I1719">
        <f>$C$1719*LN($T$1719)+(1-$C$1719)*LN(1-$T$1719)</f>
        <v>-1.2452651028958183E-2</v>
      </c>
      <c r="Q1719">
        <f>1/(1+EXP(-(0 + SUMPRODUCT($K$2:$O$2,$D$1719:$H$1719))))</f>
        <v>1.2375437606386269E-2</v>
      </c>
      <c r="S1719">
        <f>EXP(-(0 + SUMPRODUCT($K$2:$O$2,$D$1719:$H$1719)))</f>
        <v>79.805223363087876</v>
      </c>
      <c r="T1719">
        <f>1/(1+$S$1719)</f>
        <v>1.2375437606386269E-2</v>
      </c>
      <c r="U1719">
        <f>IF(ISERROR($I$1719), 0, $I$1719)</f>
        <v>-1.2452651028958183E-2</v>
      </c>
    </row>
    <row r="1720" spans="1:21" x14ac:dyDescent="0.25">
      <c r="A1720">
        <v>316</v>
      </c>
      <c r="B1720">
        <v>1995</v>
      </c>
      <c r="C1720" s="2">
        <v>0</v>
      </c>
      <c r="D1720" s="6">
        <v>0.29003380000000001</v>
      </c>
      <c r="E1720" s="6">
        <v>0.13497310000000001</v>
      </c>
      <c r="F1720" s="6">
        <v>5.4013100000000001E-2</v>
      </c>
      <c r="G1720" s="6">
        <v>5.452388</v>
      </c>
      <c r="H1720" s="6">
        <v>0.27777190000000002</v>
      </c>
      <c r="I1720">
        <f>$C$1720*LN($T$1720)+(1-$C$1720)*LN(1-$T$1720)</f>
        <v>-7.919476186260496E-11</v>
      </c>
      <c r="Q1720">
        <f>1/(1+EXP(-(0 + SUMPRODUCT($K$2:$O$2,$D$1720:$H$1720))))</f>
        <v>7.9194784004805049E-11</v>
      </c>
      <c r="S1720">
        <f>EXP(-(0 + SUMPRODUCT($K$2:$O$2,$D$1720:$H$1720)))</f>
        <v>12627094227.065907</v>
      </c>
      <c r="T1720">
        <f>1/(1+$S$1720)</f>
        <v>7.9194784004805049E-11</v>
      </c>
      <c r="U1720">
        <f>IF(ISERROR($I$1720), 0, $I$1720)</f>
        <v>-7.919476186260496E-11</v>
      </c>
    </row>
    <row r="1721" spans="1:21" x14ac:dyDescent="0.25">
      <c r="A1721">
        <v>316</v>
      </c>
      <c r="B1721">
        <v>1996</v>
      </c>
      <c r="C1721" s="2">
        <v>0</v>
      </c>
      <c r="D1721" s="6">
        <v>0.26197700000000002</v>
      </c>
      <c r="E1721" s="6">
        <v>0.23040749999999999</v>
      </c>
      <c r="F1721" s="6">
        <v>7.4614399999999997E-2</v>
      </c>
      <c r="G1721" s="6">
        <v>3.9667509999999999</v>
      </c>
      <c r="H1721" s="6">
        <v>0.27941440000000001</v>
      </c>
      <c r="I1721">
        <f>$C$1721*LN($T$1721)+(1-$C$1721)*LN(1-$T$1721)</f>
        <v>-2.07108162766106E-8</v>
      </c>
      <c r="Q1721">
        <f>1/(1+EXP(-(0 + SUMPRODUCT($K$2:$O$2,$D$1721:$H$1721))))</f>
        <v>2.0710816083899229E-8</v>
      </c>
      <c r="S1721">
        <f>EXP(-(0 + SUMPRODUCT($K$2:$O$2,$D$1721:$H$1721)))</f>
        <v>48283948.601455294</v>
      </c>
      <c r="T1721">
        <f>1/(1+$S$1721)</f>
        <v>2.0710816083899229E-8</v>
      </c>
      <c r="U1721">
        <f>IF(ISERROR($I$1721), 0, $I$1721)</f>
        <v>-2.07108162766106E-8</v>
      </c>
    </row>
    <row r="1722" spans="1:21" x14ac:dyDescent="0.25">
      <c r="A1722">
        <v>316</v>
      </c>
      <c r="B1722">
        <v>1997</v>
      </c>
      <c r="C1722" s="2">
        <v>0</v>
      </c>
      <c r="D1722" s="6">
        <v>0.336005</v>
      </c>
      <c r="E1722" s="6">
        <v>0.14432919999999999</v>
      </c>
      <c r="F1722" s="6">
        <v>4.0302900000000003E-2</v>
      </c>
      <c r="G1722" s="6">
        <v>3.2273149999999999</v>
      </c>
      <c r="H1722" s="6">
        <v>0.2200029</v>
      </c>
      <c r="I1722">
        <f>$C$1722*LN($T$1722)+(1-$C$1722)*LN(1-$T$1722)</f>
        <v>-8.1397101202071519E-7</v>
      </c>
      <c r="Q1722">
        <f>1/(1+EXP(-(0 + SUMPRODUCT($K$2:$O$2,$D$1722:$H$1722))))</f>
        <v>8.1397068072522019E-7</v>
      </c>
      <c r="S1722">
        <f>EXP(-(0 + SUMPRODUCT($K$2:$O$2,$D$1722:$H$1722)))</f>
        <v>1228544.4791922406</v>
      </c>
      <c r="T1722">
        <f>1/(1+$S$1722)</f>
        <v>8.1397068072522019E-7</v>
      </c>
      <c r="U1722">
        <f>IF(ISERROR($I$1722), 0, $I$1722)</f>
        <v>-8.1397101202071519E-7</v>
      </c>
    </row>
    <row r="1723" spans="1:21" x14ac:dyDescent="0.25">
      <c r="A1723">
        <v>316</v>
      </c>
      <c r="B1723">
        <v>1998</v>
      </c>
      <c r="C1723" s="2">
        <v>0</v>
      </c>
      <c r="D1723" s="6">
        <v>0.25309229999999999</v>
      </c>
      <c r="E1723" s="6">
        <v>0.1653201</v>
      </c>
      <c r="F1723" s="6">
        <v>3.32246E-2</v>
      </c>
      <c r="G1723" s="6">
        <v>1.3212120000000001</v>
      </c>
      <c r="H1723" s="6">
        <v>0.2086866</v>
      </c>
      <c r="I1723">
        <f>$C$1723*LN($T$1723)+(1-$C$1723)*LN(1-$T$1723)</f>
        <v>-1.838888830685761E-3</v>
      </c>
      <c r="Q1723">
        <f>1/(1+EXP(-(0 + SUMPRODUCT($K$2:$O$2,$D$1723:$H$1723))))</f>
        <v>1.8371991105145238E-3</v>
      </c>
      <c r="S1723">
        <f>EXP(-(0 + SUMPRODUCT($K$2:$O$2,$D$1723:$H$1723)))</f>
        <v>543.3068169785588</v>
      </c>
      <c r="T1723">
        <f>1/(1+$S$1723)</f>
        <v>1.8371991105145238E-3</v>
      </c>
      <c r="U1723">
        <f>IF(ISERROR($I$1723), 0, $I$1723)</f>
        <v>-1.838888830685761E-3</v>
      </c>
    </row>
    <row r="1724" spans="1:21" x14ac:dyDescent="0.25">
      <c r="A1724">
        <v>316</v>
      </c>
      <c r="B1724">
        <v>1999</v>
      </c>
      <c r="C1724" s="2">
        <v>0</v>
      </c>
      <c r="D1724" s="6">
        <v>0.25852069999999999</v>
      </c>
      <c r="E1724" s="6">
        <v>0.1569612</v>
      </c>
      <c r="F1724" s="6">
        <v>3.8221699999999997E-2</v>
      </c>
      <c r="G1724" s="6">
        <v>2.2294160000000001</v>
      </c>
      <c r="H1724" s="6">
        <v>0.23626520000000001</v>
      </c>
      <c r="I1724">
        <f>$C$1724*LN($T$1724)+(1-$C$1724)*LN(1-$T$1724)</f>
        <v>-4.2806559508737691E-5</v>
      </c>
      <c r="Q1724">
        <f>1/(1+EXP(-(0 + SUMPRODUCT($K$2:$O$2,$D$1724:$H$1724))))</f>
        <v>4.2805643321033767E-5</v>
      </c>
      <c r="S1724">
        <f>EXP(-(0 + SUMPRODUCT($K$2:$O$2,$D$1724:$H$1724)))</f>
        <v>23360.405702986402</v>
      </c>
      <c r="T1724">
        <f>1/(1+$S$1724)</f>
        <v>4.2805643321033767E-5</v>
      </c>
      <c r="U1724">
        <f>IF(ISERROR($I$1724), 0, $I$1724)</f>
        <v>-4.2806559508737691E-5</v>
      </c>
    </row>
    <row r="1725" spans="1:21" x14ac:dyDescent="0.25">
      <c r="A1725">
        <v>316</v>
      </c>
      <c r="B1725">
        <v>2000</v>
      </c>
      <c r="C1725" s="2">
        <v>0</v>
      </c>
      <c r="D1725" s="6">
        <v>0.45378010000000002</v>
      </c>
      <c r="E1725" s="6">
        <v>0.18428169999999999</v>
      </c>
      <c r="F1725" s="6">
        <v>6.9967100000000004E-2</v>
      </c>
      <c r="G1725" s="6">
        <v>18.937519999999999</v>
      </c>
      <c r="H1725" s="6">
        <v>0.26468659999999999</v>
      </c>
      <c r="I1725">
        <f>$C$1725*LN($T$1725)+(1-$C$1725)*LN(1-$T$1725)</f>
        <v>0</v>
      </c>
      <c r="Q1725">
        <f>1/(1+EXP(-(0 + SUMPRODUCT($K$2:$O$2,$D$1725:$H$1725))))</f>
        <v>2.2525551270286863E-34</v>
      </c>
      <c r="S1725">
        <f>EXP(-(0 + SUMPRODUCT($K$2:$O$2,$D$1725:$H$1725)))</f>
        <v>4.4394030050624597E+33</v>
      </c>
      <c r="T1725">
        <f>1/(1+$S$1725)</f>
        <v>2.2525551270286863E-34</v>
      </c>
      <c r="U1725">
        <f>IF(ISERROR($I$1725), 0, $I$1725)</f>
        <v>0</v>
      </c>
    </row>
    <row r="1726" spans="1:21" x14ac:dyDescent="0.25">
      <c r="A1726">
        <v>316</v>
      </c>
      <c r="B1726">
        <v>2001</v>
      </c>
      <c r="C1726" s="2">
        <v>0</v>
      </c>
      <c r="D1726" s="6">
        <v>0.61471589999999998</v>
      </c>
      <c r="E1726" s="6">
        <v>0.16286210000000001</v>
      </c>
      <c r="F1726" s="6">
        <v>1.78631E-2</v>
      </c>
      <c r="G1726" s="6">
        <v>2.8193139999999999</v>
      </c>
      <c r="H1726" s="6">
        <v>0.14590159999999999</v>
      </c>
      <c r="I1726">
        <f>$C$1726*LN($T$1726)+(1-$C$1726)*LN(1-$T$1726)</f>
        <v>-7.1155782527538792E-6</v>
      </c>
      <c r="Q1726">
        <f>1/(1+EXP(-(0 + SUMPRODUCT($K$2:$O$2,$D$1726:$H$1726))))</f>
        <v>7.1155529370322262E-6</v>
      </c>
      <c r="S1726">
        <f>EXP(-(0 + SUMPRODUCT($K$2:$O$2,$D$1726:$H$1726)))</f>
        <v>140536.21599000326</v>
      </c>
      <c r="T1726">
        <f>1/(1+$S$1726)</f>
        <v>7.1155529370322262E-6</v>
      </c>
      <c r="U1726">
        <f>IF(ISERROR($I$1726), 0, $I$1726)</f>
        <v>-7.1155782527538792E-6</v>
      </c>
    </row>
    <row r="1727" spans="1:21" x14ac:dyDescent="0.25">
      <c r="A1727">
        <v>316</v>
      </c>
      <c r="B1727">
        <v>2002</v>
      </c>
      <c r="C1727" s="2">
        <v>0</v>
      </c>
      <c r="D1727" s="6">
        <v>0.32895380000000002</v>
      </c>
      <c r="E1727" s="6">
        <v>0.19460540000000001</v>
      </c>
      <c r="F1727" s="6">
        <v>3.6053300000000003E-2</v>
      </c>
      <c r="G1727" s="6">
        <v>2.4739620000000002</v>
      </c>
      <c r="H1727" s="6">
        <v>0.15108849999999999</v>
      </c>
      <c r="I1727">
        <f>$C$1727*LN($T$1727)+(1-$C$1727)*LN(1-$T$1727)</f>
        <v>-1.9669901686884535E-5</v>
      </c>
      <c r="Q1727">
        <f>1/(1+EXP(-(0 + SUMPRODUCT($K$2:$O$2,$D$1727:$H$1727))))</f>
        <v>1.9669708235662697E-5</v>
      </c>
      <c r="S1727">
        <f>EXP(-(0 + SUMPRODUCT($K$2:$O$2,$D$1727:$H$1727)))</f>
        <v>50838.594976143213</v>
      </c>
      <c r="T1727">
        <f>1/(1+$S$1727)</f>
        <v>1.9669708235662697E-5</v>
      </c>
      <c r="U1727">
        <f>IF(ISERROR($I$1727), 0, $I$1727)</f>
        <v>-1.9669901686884535E-5</v>
      </c>
    </row>
    <row r="1728" spans="1:21" x14ac:dyDescent="0.25">
      <c r="A1728">
        <v>316</v>
      </c>
      <c r="B1728">
        <v>2003</v>
      </c>
      <c r="C1728" s="2">
        <v>0</v>
      </c>
      <c r="D1728" s="6">
        <v>0.38980670000000001</v>
      </c>
      <c r="E1728" s="6">
        <v>0.1604237</v>
      </c>
      <c r="F1728" s="6">
        <v>5.0371899999999997E-2</v>
      </c>
      <c r="G1728" s="6">
        <v>2.1611030000000002</v>
      </c>
      <c r="H1728" s="6">
        <v>0.16063279999999999</v>
      </c>
      <c r="I1728">
        <f>$C$1728*LN($T$1728)+(1-$C$1728)*LN(1-$T$1728)</f>
        <v>-5.7359526110905869E-5</v>
      </c>
      <c r="Q1728">
        <f>1/(1+EXP(-(0 + SUMPRODUCT($K$2:$O$2,$D$1728:$H$1728))))</f>
        <v>5.7357881084721817E-5</v>
      </c>
      <c r="S1728">
        <f>EXP(-(0 + SUMPRODUCT($K$2:$O$2,$D$1728:$H$1728)))</f>
        <v>17433.395781164341</v>
      </c>
      <c r="T1728">
        <f>1/(1+$S$1728)</f>
        <v>5.7357881084721817E-5</v>
      </c>
      <c r="U1728">
        <f>IF(ISERROR($I$1728), 0, $I$1728)</f>
        <v>-5.7359526110905869E-5</v>
      </c>
    </row>
    <row r="1729" spans="1:21" x14ac:dyDescent="0.25">
      <c r="A1729">
        <v>316</v>
      </c>
      <c r="B1729">
        <v>2004</v>
      </c>
      <c r="C1729" s="2">
        <v>0</v>
      </c>
      <c r="D1729" s="6">
        <v>0.39502660000000001</v>
      </c>
      <c r="E1729" s="6">
        <v>0.21612000000000001</v>
      </c>
      <c r="F1729" s="6">
        <v>4.0942100000000002E-2</v>
      </c>
      <c r="G1729" s="6">
        <v>3.3813909999999998</v>
      </c>
      <c r="H1729" s="6">
        <v>0.179838</v>
      </c>
      <c r="I1729">
        <f>$C$1729*LN($T$1729)+(1-$C$1729)*LN(1-$T$1729)</f>
        <v>-4.5379877360764031E-7</v>
      </c>
      <c r="Q1729">
        <f>1/(1+EXP(-(0 + SUMPRODUCT($K$2:$O$2,$D$1729:$H$1729))))</f>
        <v>4.537986706549282E-7</v>
      </c>
      <c r="S1729">
        <f>EXP(-(0 + SUMPRODUCT($K$2:$O$2,$D$1729:$H$1729)))</f>
        <v>2203619.3820447223</v>
      </c>
      <c r="T1729">
        <f>1/(1+$S$1729)</f>
        <v>4.537986706549282E-7</v>
      </c>
      <c r="U1729">
        <f>IF(ISERROR($I$1729), 0, $I$1729)</f>
        <v>-4.5379877360764031E-7</v>
      </c>
    </row>
    <row r="1730" spans="1:21" x14ac:dyDescent="0.25">
      <c r="A1730">
        <v>317</v>
      </c>
      <c r="B1730">
        <v>1995</v>
      </c>
      <c r="C1730" s="2">
        <v>0</v>
      </c>
      <c r="D1730" s="6">
        <v>4.7725299999999998E-2</v>
      </c>
      <c r="E1730" s="6">
        <v>0.1972061</v>
      </c>
      <c r="F1730" s="6">
        <v>4.9726699999999999E-2</v>
      </c>
      <c r="G1730" s="6">
        <v>0.32844810000000002</v>
      </c>
      <c r="H1730" s="6">
        <v>0.18058540000000001</v>
      </c>
      <c r="I1730">
        <f>$C$1730*LN($T$1730)+(1-$C$1730)*LN(1-$T$1730)</f>
        <v>-7.3609399666339392E-2</v>
      </c>
      <c r="Q1730">
        <f>1/(1+EXP(-(0 + SUMPRODUCT($K$2:$O$2,$D$1730:$H$1730))))</f>
        <v>7.0965495832932837E-2</v>
      </c>
      <c r="S1730">
        <f>EXP(-(0 + SUMPRODUCT($K$2:$O$2,$D$1730:$H$1730)))</f>
        <v>13.091355077039168</v>
      </c>
      <c r="T1730">
        <f>1/(1+$S$1730)</f>
        <v>7.0965495832932837E-2</v>
      </c>
      <c r="U1730">
        <f>IF(ISERROR($I$1730), 0, $I$1730)</f>
        <v>-7.3609399666339392E-2</v>
      </c>
    </row>
    <row r="1731" spans="1:21" x14ac:dyDescent="0.25">
      <c r="A1731">
        <v>317</v>
      </c>
      <c r="B1731">
        <v>1996</v>
      </c>
      <c r="C1731" s="2">
        <v>0</v>
      </c>
      <c r="D1731" s="6">
        <v>7.3106599999999994E-2</v>
      </c>
      <c r="E1731" s="6">
        <v>0.19690869999999999</v>
      </c>
      <c r="F1731" s="6">
        <v>4.2791099999999999E-2</v>
      </c>
      <c r="G1731" s="6">
        <v>0.27186900000000003</v>
      </c>
      <c r="H1731" s="6">
        <v>0.16715269999999999</v>
      </c>
      <c r="I1731">
        <f>$C$1731*LN($T$1731)+(1-$C$1731)*LN(1-$T$1731)</f>
        <v>-0.10404255483714653</v>
      </c>
      <c r="Q1731">
        <f>1/(1+EXP(-(0 + SUMPRODUCT($K$2:$O$2,$D$1731:$H$1731))))</f>
        <v>9.8813053258550054E-2</v>
      </c>
      <c r="S1731">
        <f>EXP(-(0 + SUMPRODUCT($K$2:$O$2,$D$1731:$H$1731)))</f>
        <v>9.1201204397909077</v>
      </c>
      <c r="T1731">
        <f>1/(1+$S$1731)</f>
        <v>9.8813053258550054E-2</v>
      </c>
      <c r="U1731">
        <f>IF(ISERROR($I$1731), 0, $I$1731)</f>
        <v>-0.10404255483714653</v>
      </c>
    </row>
    <row r="1732" spans="1:21" x14ac:dyDescent="0.25">
      <c r="A1732">
        <v>317</v>
      </c>
      <c r="B1732">
        <v>1997</v>
      </c>
      <c r="C1732" s="2">
        <v>0</v>
      </c>
      <c r="D1732" s="6">
        <v>8.6012000000000005E-2</v>
      </c>
      <c r="E1732" s="6">
        <v>0.2094184</v>
      </c>
      <c r="F1732" s="6">
        <v>3.6357199999999999E-2</v>
      </c>
      <c r="G1732" s="6">
        <v>0.2948016</v>
      </c>
      <c r="H1732" s="6">
        <v>0.19443750000000001</v>
      </c>
      <c r="I1732">
        <f>$C$1732*LN($T$1732)+(1-$C$1732)*LN(1-$T$1732)</f>
        <v>-9.768372337600445E-2</v>
      </c>
      <c r="Q1732">
        <f>1/(1+EXP(-(0 + SUMPRODUCT($K$2:$O$2,$D$1732:$H$1732))))</f>
        <v>9.3064299040415258E-2</v>
      </c>
      <c r="S1732">
        <f>EXP(-(0 + SUMPRODUCT($K$2:$O$2,$D$1732:$H$1732)))</f>
        <v>9.745259033925862</v>
      </c>
      <c r="T1732">
        <f>1/(1+$S$1732)</f>
        <v>9.3064299040415258E-2</v>
      </c>
      <c r="U1732">
        <f>IF(ISERROR($I$1732), 0, $I$1732)</f>
        <v>-9.768372337600445E-2</v>
      </c>
    </row>
    <row r="1733" spans="1:21" x14ac:dyDescent="0.25">
      <c r="A1733">
        <v>317</v>
      </c>
      <c r="B1733">
        <v>1998</v>
      </c>
      <c r="C1733" s="2">
        <v>0</v>
      </c>
      <c r="D1733" s="6">
        <v>0.11005910000000001</v>
      </c>
      <c r="E1733" s="6">
        <v>0.20483319999999999</v>
      </c>
      <c r="F1733" s="6">
        <v>4.2049099999999999E-2</v>
      </c>
      <c r="G1733" s="6">
        <v>0.2451547</v>
      </c>
      <c r="H1733" s="6">
        <v>0.16884469999999999</v>
      </c>
      <c r="I1733">
        <f>$C$1733*LN($T$1733)+(1-$C$1733)*LN(1-$T$1733)</f>
        <v>-0.11615042743869805</v>
      </c>
      <c r="Q1733">
        <f>1/(1+EXP(-(0 + SUMPRODUCT($K$2:$O$2,$D$1733:$H$1733))))</f>
        <v>0.10965871853507615</v>
      </c>
      <c r="S1733">
        <f>EXP(-(0 + SUMPRODUCT($K$2:$O$2,$D$1733:$H$1733)))</f>
        <v>8.1192019509158637</v>
      </c>
      <c r="T1733">
        <f>1/(1+$S$1733)</f>
        <v>0.10965871853507615</v>
      </c>
      <c r="U1733">
        <f>IF(ISERROR($I$1733), 0, $I$1733)</f>
        <v>-0.11615042743869805</v>
      </c>
    </row>
    <row r="1734" spans="1:21" x14ac:dyDescent="0.25">
      <c r="A1734">
        <v>317</v>
      </c>
      <c r="B1734">
        <v>1999</v>
      </c>
      <c r="C1734" s="2">
        <v>0</v>
      </c>
      <c r="D1734" s="6">
        <v>8.0076499999999995E-2</v>
      </c>
      <c r="E1734" s="6">
        <v>0.21182790000000001</v>
      </c>
      <c r="F1734" s="6">
        <v>6.1124600000000001E-2</v>
      </c>
      <c r="G1734" s="6">
        <v>0.16542660000000001</v>
      </c>
      <c r="H1734" s="6">
        <v>0.14758589999999999</v>
      </c>
      <c r="I1734">
        <f>$C$1734*LN($T$1734)+(1-$C$1734)*LN(1-$T$1734)</f>
        <v>-0.12517675716940557</v>
      </c>
      <c r="Q1734">
        <f>1/(1+EXP(-(0 + SUMPRODUCT($K$2:$O$2,$D$1734:$H$1734))))</f>
        <v>0.11765907128475876</v>
      </c>
      <c r="S1734">
        <f>EXP(-(0 + SUMPRODUCT($K$2:$O$2,$D$1734:$H$1734)))</f>
        <v>7.4991321882848929</v>
      </c>
      <c r="T1734">
        <f>1/(1+$S$1734)</f>
        <v>0.11765907128475876</v>
      </c>
      <c r="U1734">
        <f>IF(ISERROR($I$1734), 0, $I$1734)</f>
        <v>-0.12517675716940557</v>
      </c>
    </row>
    <row r="1735" spans="1:21" x14ac:dyDescent="0.25">
      <c r="A1735">
        <v>317</v>
      </c>
      <c r="B1735">
        <v>2000</v>
      </c>
      <c r="C1735" s="2">
        <v>0</v>
      </c>
      <c r="D1735" s="6">
        <v>7.7021400000000004E-2</v>
      </c>
      <c r="E1735" s="6">
        <v>0.2112773</v>
      </c>
      <c r="F1735" s="6">
        <v>3.5305000000000003E-2</v>
      </c>
      <c r="G1735" s="6">
        <v>8.90045E-2</v>
      </c>
      <c r="H1735" s="6">
        <v>0.16790769999999999</v>
      </c>
      <c r="I1735">
        <f>$C$1735*LN($T$1735)+(1-$C$1735)*LN(1-$T$1735)</f>
        <v>-0.2237203878964483</v>
      </c>
      <c r="Q1735">
        <f>1/(1+EXP(-(0 + SUMPRODUCT($K$2:$O$2,$D$1735:$H$1735))))</f>
        <v>0.20046133619520162</v>
      </c>
      <c r="S1735">
        <f>EXP(-(0 + SUMPRODUCT($K$2:$O$2,$D$1735:$H$1735)))</f>
        <v>3.9884931377801354</v>
      </c>
      <c r="T1735">
        <f>1/(1+$S$1735)</f>
        <v>0.20046133619520162</v>
      </c>
      <c r="U1735">
        <f>IF(ISERROR($I$1735), 0, $I$1735)</f>
        <v>-0.2237203878964483</v>
      </c>
    </row>
    <row r="1736" spans="1:21" x14ac:dyDescent="0.25">
      <c r="A1736">
        <v>317</v>
      </c>
      <c r="B1736">
        <v>2001</v>
      </c>
      <c r="C1736" s="2">
        <v>0</v>
      </c>
      <c r="D1736" s="6">
        <v>8.0035300000000004E-2</v>
      </c>
      <c r="E1736" s="6">
        <v>0.17783950000000001</v>
      </c>
      <c r="F1736" s="6">
        <v>4.68031E-2</v>
      </c>
      <c r="G1736" s="6">
        <v>0.12800610000000001</v>
      </c>
      <c r="H1736" s="6">
        <v>0.17235</v>
      </c>
      <c r="I1736">
        <f>$C$1736*LN($T$1736)+(1-$C$1736)*LN(1-$T$1736)</f>
        <v>-0.17003363262387353</v>
      </c>
      <c r="Q1736">
        <f>1/(1+EXP(-(0 + SUMPRODUCT($K$2:$O$2,$D$1736:$H$1736))))</f>
        <v>0.15636355758791645</v>
      </c>
      <c r="S1736">
        <f>EXP(-(0 + SUMPRODUCT($K$2:$O$2,$D$1736:$H$1736)))</f>
        <v>5.3953520591762141</v>
      </c>
      <c r="T1736">
        <f>1/(1+$S$1736)</f>
        <v>0.15636355758791645</v>
      </c>
      <c r="U1736">
        <f>IF(ISERROR($I$1736), 0, $I$1736)</f>
        <v>-0.17003363262387353</v>
      </c>
    </row>
    <row r="1737" spans="1:21" x14ac:dyDescent="0.25">
      <c r="A1737">
        <v>317</v>
      </c>
      <c r="B1737">
        <v>2002</v>
      </c>
      <c r="C1737" s="2">
        <v>0</v>
      </c>
      <c r="D1737" s="6">
        <v>5.6233400000000003E-2</v>
      </c>
      <c r="E1737" s="6">
        <v>0.1692786</v>
      </c>
      <c r="F1737" s="6">
        <v>3.8856500000000002E-2</v>
      </c>
      <c r="G1737" s="6">
        <v>0.1621503</v>
      </c>
      <c r="H1737" s="6">
        <v>0.17980860000000001</v>
      </c>
      <c r="I1737">
        <f>$C$1737*LN($T$1737)+(1-$C$1737)*LN(1-$T$1737)</f>
        <v>-0.16421487009021091</v>
      </c>
      <c r="Q1737">
        <f>1/(1+EXP(-(0 + SUMPRODUCT($K$2:$O$2,$D$1737:$H$1737))))</f>
        <v>0.15144032780315236</v>
      </c>
      <c r="S1737">
        <f>EXP(-(0 + SUMPRODUCT($K$2:$O$2,$D$1737:$H$1737)))</f>
        <v>5.6032609312615618</v>
      </c>
      <c r="T1737">
        <f>1/(1+$S$1737)</f>
        <v>0.15144032780315236</v>
      </c>
      <c r="U1737">
        <f>IF(ISERROR($I$1737), 0, $I$1737)</f>
        <v>-0.16421487009021091</v>
      </c>
    </row>
    <row r="1738" spans="1:21" x14ac:dyDescent="0.25">
      <c r="A1738">
        <v>317</v>
      </c>
      <c r="B1738">
        <v>2003</v>
      </c>
      <c r="C1738" s="2">
        <v>0</v>
      </c>
      <c r="D1738" s="6">
        <v>7.5058200000000005E-2</v>
      </c>
      <c r="E1738" s="6">
        <v>0.2062387</v>
      </c>
      <c r="F1738" s="6">
        <v>4.4931699999999998E-2</v>
      </c>
      <c r="G1738" s="6">
        <v>0.38458609999999999</v>
      </c>
      <c r="H1738" s="6">
        <v>0.178535</v>
      </c>
      <c r="I1738">
        <f>$C$1738*LN($T$1738)+(1-$C$1738)*LN(1-$T$1738)</f>
        <v>-6.3510807130225791E-2</v>
      </c>
      <c r="Q1738">
        <f>1/(1+EXP(-(0 + SUMPRODUCT($K$2:$O$2,$D$1738:$H$1738))))</f>
        <v>6.1536022856552915E-2</v>
      </c>
      <c r="S1738">
        <f>EXP(-(0 + SUMPRODUCT($K$2:$O$2,$D$1738:$H$1738)))</f>
        <v>15.250643989961905</v>
      </c>
      <c r="T1738">
        <f>1/(1+$S$1738)</f>
        <v>6.1536022856552915E-2</v>
      </c>
      <c r="U1738">
        <f>IF(ISERROR($I$1738), 0, $I$1738)</f>
        <v>-6.3510807130225791E-2</v>
      </c>
    </row>
    <row r="1739" spans="1:21" x14ac:dyDescent="0.25">
      <c r="A1739">
        <v>317</v>
      </c>
      <c r="B1739">
        <v>2004</v>
      </c>
      <c r="C1739" s="2">
        <v>0</v>
      </c>
      <c r="D1739" s="6">
        <v>7.3843300000000001E-2</v>
      </c>
      <c r="E1739" s="6">
        <v>0.25409300000000001</v>
      </c>
      <c r="F1739" s="6">
        <v>3.2620400000000001E-2</v>
      </c>
      <c r="G1739" s="6">
        <v>0.39104129999999998</v>
      </c>
      <c r="H1739" s="6">
        <v>0.19340470000000001</v>
      </c>
      <c r="I1739">
        <f>$C$1739*LN($T$1739)+(1-$C$1739)*LN(1-$T$1739)</f>
        <v>-6.8504381607030179E-2</v>
      </c>
      <c r="Q1739">
        <f>1/(1+EXP(-(0 + SUMPRODUCT($K$2:$O$2,$D$1739:$H$1739))))</f>
        <v>6.6210631403503001E-2</v>
      </c>
      <c r="S1739">
        <f>EXP(-(0 + SUMPRODUCT($K$2:$O$2,$D$1739:$H$1739)))</f>
        <v>14.103314661142063</v>
      </c>
      <c r="T1739">
        <f>1/(1+$S$1739)</f>
        <v>6.6210631403503001E-2</v>
      </c>
      <c r="U1739">
        <f>IF(ISERROR($I$1739), 0, $I$1739)</f>
        <v>-6.8504381607030179E-2</v>
      </c>
    </row>
    <row r="1740" spans="1:21" x14ac:dyDescent="0.25">
      <c r="A1740">
        <v>318</v>
      </c>
      <c r="B1740">
        <v>1999</v>
      </c>
      <c r="C1740" s="2">
        <v>0</v>
      </c>
      <c r="D1740" s="6">
        <v>-6.7319999999999999E-4</v>
      </c>
      <c r="E1740" s="6">
        <v>0.16428019999999999</v>
      </c>
      <c r="F1740" s="6">
        <v>5.2905099999999997E-2</v>
      </c>
      <c r="G1740" s="6">
        <v>5.0348119999999996</v>
      </c>
      <c r="H1740" s="6">
        <v>0.10620350000000001</v>
      </c>
      <c r="I1740">
        <f>$C$1740*LN($T$1740)+(1-$C$1740)*LN(1-$T$1740)</f>
        <v>-5.6644866591127261E-10</v>
      </c>
      <c r="Q1740">
        <f>1/(1+EXP(-(0 + SUMPRODUCT($K$2:$O$2,$D$1740:$H$1740))))</f>
        <v>5.6644870238929728E-10</v>
      </c>
      <c r="S1740">
        <f>EXP(-(0 + SUMPRODUCT($K$2:$O$2,$D$1740:$H$1740)))</f>
        <v>1765384924.0284634</v>
      </c>
      <c r="T1740">
        <f>1/(1+$S$1740)</f>
        <v>5.6644870238929728E-10</v>
      </c>
      <c r="U1740">
        <f>IF(ISERROR($I$1740), 0, $I$1740)</f>
        <v>-5.6644866591127261E-10</v>
      </c>
    </row>
    <row r="1741" spans="1:21" x14ac:dyDescent="0.25">
      <c r="A1741">
        <v>318</v>
      </c>
      <c r="B1741">
        <v>2000</v>
      </c>
      <c r="C1741" s="2">
        <v>0</v>
      </c>
      <c r="D1741" s="6">
        <v>-7.5415999999999999E-3</v>
      </c>
      <c r="E1741" s="6">
        <v>0.19552240000000001</v>
      </c>
      <c r="F1741" s="6">
        <v>4.5110299999999999E-2</v>
      </c>
      <c r="G1741" s="6">
        <v>2.8060960000000001</v>
      </c>
      <c r="H1741" s="6">
        <v>9.2437199999999997E-2</v>
      </c>
      <c r="I1741">
        <f>$C$1741*LN($T$1741)+(1-$C$1741)*LN(1-$T$1741)</f>
        <v>-4.7831842059388424E-6</v>
      </c>
      <c r="Q1741">
        <f>1/(1+EXP(-(0 + SUMPRODUCT($K$2:$O$2,$D$1741:$H$1741))))</f>
        <v>4.7831727665047053E-6</v>
      </c>
      <c r="S1741">
        <f>EXP(-(0 + SUMPRODUCT($K$2:$O$2,$D$1741:$H$1741)))</f>
        <v>209065.25138082731</v>
      </c>
      <c r="T1741">
        <f>1/(1+$S$1741)</f>
        <v>4.7831727665047053E-6</v>
      </c>
      <c r="U1741">
        <f>IF(ISERROR($I$1741), 0, $I$1741)</f>
        <v>-4.7831842059388424E-6</v>
      </c>
    </row>
    <row r="1742" spans="1:21" x14ac:dyDescent="0.25">
      <c r="A1742">
        <v>318</v>
      </c>
      <c r="B1742">
        <v>2001</v>
      </c>
      <c r="C1742" s="2">
        <v>0</v>
      </c>
      <c r="D1742" s="6">
        <v>1.39179E-2</v>
      </c>
      <c r="E1742" s="6">
        <v>0.23270859999999999</v>
      </c>
      <c r="F1742" s="6">
        <v>7.62906E-2</v>
      </c>
      <c r="G1742" s="6">
        <v>3.2144149999999998</v>
      </c>
      <c r="H1742" s="6">
        <v>0.1149341</v>
      </c>
      <c r="I1742">
        <f>$C$1742*LN($T$1742)+(1-$C$1742)*LN(1-$T$1742)</f>
        <v>-5.5353412286049778E-7</v>
      </c>
      <c r="Q1742">
        <f>1/(1+EXP(-(0 + SUMPRODUCT($K$2:$O$2,$D$1742:$H$1742))))</f>
        <v>5.5353396963215822E-7</v>
      </c>
      <c r="S1742">
        <f>EXP(-(0 + SUMPRODUCT($K$2:$O$2,$D$1742:$H$1742)))</f>
        <v>1806572.859711868</v>
      </c>
      <c r="T1742">
        <f>1/(1+$S$1742)</f>
        <v>5.5353396963215822E-7</v>
      </c>
      <c r="U1742">
        <f>IF(ISERROR($I$1742), 0, $I$1742)</f>
        <v>-5.5353412286049778E-7</v>
      </c>
    </row>
    <row r="1743" spans="1:21" x14ac:dyDescent="0.25">
      <c r="A1743">
        <v>318</v>
      </c>
      <c r="B1743">
        <v>2002</v>
      </c>
      <c r="C1743" s="2">
        <v>0</v>
      </c>
      <c r="D1743" s="6">
        <v>4.0952799999999998E-2</v>
      </c>
      <c r="E1743" s="6">
        <v>-2.3705299999999999E-2</v>
      </c>
      <c r="F1743" s="6">
        <v>8.1107299999999993E-2</v>
      </c>
      <c r="G1743" s="6">
        <v>3.8530099999999998</v>
      </c>
      <c r="H1743" s="6">
        <v>0.18387819999999999</v>
      </c>
      <c r="I1743">
        <f>$C$1743*LN($T$1743)+(1-$C$1743)*LN(1-$T$1743)</f>
        <v>-4.2874086201123359E-8</v>
      </c>
      <c r="Q1743">
        <f>1/(1+EXP(-(0 + SUMPRODUCT($K$2:$O$2,$D$1743:$H$1743))))</f>
        <v>4.2874085234077338E-8</v>
      </c>
      <c r="S1743">
        <f>EXP(-(0 + SUMPRODUCT($K$2:$O$2,$D$1743:$H$1743)))</f>
        <v>23324111.795418344</v>
      </c>
      <c r="T1743">
        <f>1/(1+$S$1743)</f>
        <v>4.2874085234077338E-8</v>
      </c>
      <c r="U1743">
        <f>IF(ISERROR($I$1743), 0, $I$1743)</f>
        <v>-4.2874086201123359E-8</v>
      </c>
    </row>
    <row r="1744" spans="1:21" x14ac:dyDescent="0.25">
      <c r="A1744">
        <v>318</v>
      </c>
      <c r="B1744">
        <v>2003</v>
      </c>
      <c r="C1744" s="2">
        <v>0</v>
      </c>
      <c r="D1744" s="6">
        <v>-4.0450300000000002E-2</v>
      </c>
      <c r="E1744" s="6">
        <v>6.1443999999999999E-2</v>
      </c>
      <c r="F1744" s="6">
        <v>8.3220100000000005E-2</v>
      </c>
      <c r="G1744" s="6">
        <v>4.0430549999999998</v>
      </c>
      <c r="H1744" s="6">
        <v>0.15276090000000001</v>
      </c>
      <c r="I1744">
        <f>$C$1744*LN($T$1744)+(1-$C$1744)*LN(1-$T$1744)</f>
        <v>-1.899999420305037E-8</v>
      </c>
      <c r="Q1744">
        <f>1/(1+EXP(-(0 + SUMPRODUCT($K$2:$O$2,$D$1744:$H$1744))))</f>
        <v>1.8999993993645439E-8</v>
      </c>
      <c r="S1744">
        <f>EXP(-(0 + SUMPRODUCT($K$2:$O$2,$D$1744:$H$1744)))</f>
        <v>52631594.585474953</v>
      </c>
      <c r="T1744">
        <f>1/(1+$S$1744)</f>
        <v>1.8999993993645439E-8</v>
      </c>
      <c r="U1744">
        <f>IF(ISERROR($I$1744), 0, $I$1744)</f>
        <v>-1.899999420305037E-8</v>
      </c>
    </row>
    <row r="1745" spans="1:21" x14ac:dyDescent="0.25">
      <c r="A1745">
        <v>318</v>
      </c>
      <c r="B1745">
        <v>2004</v>
      </c>
      <c r="C1745" s="2">
        <v>0</v>
      </c>
      <c r="D1745" s="6">
        <v>0.1313201</v>
      </c>
      <c r="E1745" s="6">
        <v>0.13986899999999999</v>
      </c>
      <c r="F1745" s="6">
        <v>8.3464499999999997E-2</v>
      </c>
      <c r="G1745" s="6">
        <v>3.550494</v>
      </c>
      <c r="H1745" s="6">
        <v>0.17160449999999999</v>
      </c>
      <c r="I1745">
        <f>$C$1745*LN($T$1745)+(1-$C$1745)*LN(1-$T$1745)</f>
        <v>-1.2764050354142454E-7</v>
      </c>
      <c r="Q1745">
        <f>1/(1+EXP(-(0 + SUMPRODUCT($K$2:$O$2,$D$1745:$H$1745))))</f>
        <v>1.2764049541884921E-7</v>
      </c>
      <c r="S1745">
        <f>EXP(-(0 + SUMPRODUCT($K$2:$O$2,$D$1745:$H$1745)))</f>
        <v>7834503.219985391</v>
      </c>
      <c r="T1745">
        <f>1/(1+$S$1745)</f>
        <v>1.2764049541884921E-7</v>
      </c>
      <c r="U1745">
        <f>IF(ISERROR($I$1745), 0, $I$1745)</f>
        <v>-1.2764050354142454E-7</v>
      </c>
    </row>
    <row r="1746" spans="1:21" x14ac:dyDescent="0.25">
      <c r="A1746">
        <v>319</v>
      </c>
      <c r="B1746">
        <v>1995</v>
      </c>
      <c r="C1746" s="2">
        <v>0</v>
      </c>
      <c r="D1746" s="6">
        <v>0.31506450000000003</v>
      </c>
      <c r="E1746" s="6">
        <v>-0.18606880000000001</v>
      </c>
      <c r="F1746" s="6">
        <v>5.2419E-2</v>
      </c>
      <c r="G1746" s="6">
        <v>0.5409003</v>
      </c>
      <c r="H1746" s="6">
        <v>0.30359019999999998</v>
      </c>
      <c r="I1746">
        <f>$C$1746*LN($T$1746)+(1-$C$1746)*LN(1-$T$1746)</f>
        <v>-3.4565154246794023E-2</v>
      </c>
      <c r="Q1746">
        <f>1/(1+EXP(-(0 + SUMPRODUCT($K$2:$O$2,$D$1746:$H$1746))))</f>
        <v>3.3974603021102556E-2</v>
      </c>
      <c r="S1746">
        <f>EXP(-(0 + SUMPRODUCT($K$2:$O$2,$D$1746:$H$1746)))</f>
        <v>28.433750833788185</v>
      </c>
      <c r="T1746">
        <f>1/(1+$S$1746)</f>
        <v>3.3974603021102556E-2</v>
      </c>
      <c r="U1746">
        <f>IF(ISERROR($I$1746), 0, $I$1746)</f>
        <v>-3.4565154246794023E-2</v>
      </c>
    </row>
    <row r="1747" spans="1:21" x14ac:dyDescent="0.25">
      <c r="A1747">
        <v>319</v>
      </c>
      <c r="B1747">
        <v>1996</v>
      </c>
      <c r="C1747" s="2">
        <v>0</v>
      </c>
      <c r="D1747" s="6">
        <v>0.35532249999999999</v>
      </c>
      <c r="E1747" s="6">
        <v>-0.2206468</v>
      </c>
      <c r="F1747" s="6">
        <v>3.8967700000000001E-2</v>
      </c>
      <c r="G1747" s="6">
        <v>0.43511309999999997</v>
      </c>
      <c r="H1747" s="6">
        <v>0.31496239999999998</v>
      </c>
      <c r="I1747">
        <f>$C$1747*LN($T$1747)+(1-$C$1747)*LN(1-$T$1747)</f>
        <v>-6.3939039892662974E-2</v>
      </c>
      <c r="Q1747">
        <f>1/(1+EXP(-(0 + SUMPRODUCT($K$2:$O$2,$D$1747:$H$1747))))</f>
        <v>6.1937817840904616E-2</v>
      </c>
      <c r="S1747">
        <f>EXP(-(0 + SUMPRODUCT($K$2:$O$2,$D$1747:$H$1747)))</f>
        <v>15.145224918459844</v>
      </c>
      <c r="T1747">
        <f>1/(1+$S$1747)</f>
        <v>6.1937817840904616E-2</v>
      </c>
      <c r="U1747">
        <f>IF(ISERROR($I$1747), 0, $I$1747)</f>
        <v>-6.3939039892662974E-2</v>
      </c>
    </row>
    <row r="1748" spans="1:21" x14ac:dyDescent="0.25">
      <c r="A1748">
        <v>319</v>
      </c>
      <c r="B1748">
        <v>1997</v>
      </c>
      <c r="C1748" s="2">
        <v>0</v>
      </c>
      <c r="D1748" s="6">
        <v>0.14126050000000001</v>
      </c>
      <c r="E1748" s="6">
        <v>-0.1246462</v>
      </c>
      <c r="F1748" s="6">
        <v>3.4016600000000001E-2</v>
      </c>
      <c r="G1748" s="6">
        <v>0.2196746</v>
      </c>
      <c r="H1748" s="6">
        <v>0.2114664</v>
      </c>
      <c r="I1748">
        <f>$C$1748*LN($T$1748)+(1-$C$1748)*LN(1-$T$1748)</f>
        <v>-0.16939338434768503</v>
      </c>
      <c r="Q1748">
        <f>1/(1+EXP(-(0 + SUMPRODUCT($K$2:$O$2,$D$1748:$H$1748))))</f>
        <v>0.15582324786220392</v>
      </c>
      <c r="S1748">
        <f>EXP(-(0 + SUMPRODUCT($K$2:$O$2,$D$1748:$H$1748)))</f>
        <v>5.4175276392923744</v>
      </c>
      <c r="T1748">
        <f>1/(1+$S$1748)</f>
        <v>0.15582324786220392</v>
      </c>
      <c r="U1748">
        <f>IF(ISERROR($I$1748), 0, $I$1748)</f>
        <v>-0.16939338434768503</v>
      </c>
    </row>
    <row r="1749" spans="1:21" x14ac:dyDescent="0.25">
      <c r="A1749">
        <v>319</v>
      </c>
      <c r="B1749">
        <v>1998</v>
      </c>
      <c r="C1749" s="2">
        <v>0</v>
      </c>
      <c r="D1749" s="6">
        <v>0.15848570000000001</v>
      </c>
      <c r="E1749" s="6">
        <v>-9.8088999999999996E-2</v>
      </c>
      <c r="F1749" s="6">
        <v>3.8105300000000002E-2</v>
      </c>
      <c r="G1749" s="6">
        <v>0.38285649999999999</v>
      </c>
      <c r="H1749" s="6">
        <v>0.315137</v>
      </c>
      <c r="I1749">
        <f>$C$1749*LN($T$1749)+(1-$C$1749)*LN(1-$T$1749)</f>
        <v>-6.8596959409236644E-2</v>
      </c>
      <c r="Q1749">
        <f>1/(1+EXP(-(0 + SUMPRODUCT($K$2:$O$2,$D$1749:$H$1749))))</f>
        <v>6.6297075569504232E-2</v>
      </c>
      <c r="S1749">
        <f>EXP(-(0 + SUMPRODUCT($K$2:$O$2,$D$1749:$H$1749)))</f>
        <v>14.083621583754843</v>
      </c>
      <c r="T1749">
        <f>1/(1+$S$1749)</f>
        <v>6.6297075569504232E-2</v>
      </c>
      <c r="U1749">
        <f>IF(ISERROR($I$1749), 0, $I$1749)</f>
        <v>-6.8596959409236644E-2</v>
      </c>
    </row>
    <row r="1750" spans="1:21" x14ac:dyDescent="0.25">
      <c r="A1750">
        <v>319</v>
      </c>
      <c r="B1750">
        <v>1999</v>
      </c>
      <c r="C1750" s="2">
        <v>0</v>
      </c>
      <c r="D1750" s="6">
        <v>0.1513987</v>
      </c>
      <c r="E1750" s="6">
        <v>-4.3025800000000003E-2</v>
      </c>
      <c r="F1750" s="6">
        <v>4.2889400000000001E-2</v>
      </c>
      <c r="G1750" s="6">
        <v>0.24335760000000001</v>
      </c>
      <c r="H1750" s="6">
        <v>0.3036799</v>
      </c>
      <c r="I1750">
        <f>$C$1750*LN($T$1750)+(1-$C$1750)*LN(1-$T$1750)</f>
        <v>-0.10738985078716617</v>
      </c>
      <c r="Q1750">
        <f>1/(1+EXP(-(0 + SUMPRODUCT($K$2:$O$2,$D$1750:$H$1750))))</f>
        <v>0.10182454967887147</v>
      </c>
      <c r="S1750">
        <f>EXP(-(0 + SUMPRODUCT($K$2:$O$2,$D$1750:$H$1750)))</f>
        <v>8.8208143630759341</v>
      </c>
      <c r="T1750">
        <f>1/(1+$S$1750)</f>
        <v>0.10182454967887147</v>
      </c>
      <c r="U1750">
        <f>IF(ISERROR($I$1750), 0, $I$1750)</f>
        <v>-0.10738985078716617</v>
      </c>
    </row>
    <row r="1751" spans="1:21" x14ac:dyDescent="0.25">
      <c r="A1751">
        <v>319</v>
      </c>
      <c r="B1751">
        <v>2000</v>
      </c>
      <c r="C1751" s="2">
        <v>0</v>
      </c>
      <c r="D1751" s="6">
        <v>0.1353297</v>
      </c>
      <c r="E1751" s="6">
        <v>-3.59219E-2</v>
      </c>
      <c r="F1751" s="6">
        <v>3.8300099999999997E-2</v>
      </c>
      <c r="G1751" s="6">
        <v>0.13437350000000001</v>
      </c>
      <c r="H1751" s="6">
        <v>0.32758019999999999</v>
      </c>
      <c r="I1751">
        <f>$C$1751*LN($T$1751)+(1-$C$1751)*LN(1-$T$1751)</f>
        <v>-0.16222791956969906</v>
      </c>
      <c r="Q1751">
        <f>1/(1+EXP(-(0 + SUMPRODUCT($K$2:$O$2,$D$1751:$H$1751))))</f>
        <v>0.14975260556576317</v>
      </c>
      <c r="S1751">
        <f>EXP(-(0 + SUMPRODUCT($K$2:$O$2,$D$1751:$H$1751)))</f>
        <v>5.6776801393339005</v>
      </c>
      <c r="T1751">
        <f>1/(1+$S$1751)</f>
        <v>0.14975260556576317</v>
      </c>
      <c r="U1751">
        <f>IF(ISERROR($I$1751), 0, $I$1751)</f>
        <v>-0.16222791956969906</v>
      </c>
    </row>
    <row r="1752" spans="1:21" x14ac:dyDescent="0.25">
      <c r="A1752">
        <v>320</v>
      </c>
      <c r="B1752">
        <v>1999</v>
      </c>
      <c r="C1752" s="2">
        <v>0</v>
      </c>
      <c r="D1752" s="6">
        <v>4.0452000000000002E-2</v>
      </c>
      <c r="E1752" s="6">
        <v>9.2424900000000004E-2</v>
      </c>
      <c r="F1752" s="6">
        <v>2.8225099999999999E-2</v>
      </c>
      <c r="G1752" s="6">
        <v>1.354087</v>
      </c>
      <c r="H1752" s="6">
        <v>0.369558</v>
      </c>
      <c r="I1752">
        <f>$C$1752*LN($T$1752)+(1-$C$1752)*LN(1-$T$1752)</f>
        <v>-1.2325033234396744E-3</v>
      </c>
      <c r="Q1752">
        <f>1/(1+EXP(-(0 + SUMPRODUCT($K$2:$O$2,$D$1752:$H$1752))))</f>
        <v>1.231744103164383E-3</v>
      </c>
      <c r="S1752">
        <f>EXP(-(0 + SUMPRODUCT($K$2:$O$2,$D$1752:$H$1752)))</f>
        <v>810.85694125181828</v>
      </c>
      <c r="T1752">
        <f>1/(1+$S$1752)</f>
        <v>1.231744103164383E-3</v>
      </c>
      <c r="U1752">
        <f>IF(ISERROR($I$1752), 0, $I$1752)</f>
        <v>-1.2325033234396744E-3</v>
      </c>
    </row>
    <row r="1753" spans="1:21" x14ac:dyDescent="0.25">
      <c r="A1753">
        <v>320</v>
      </c>
      <c r="B1753">
        <v>2000</v>
      </c>
      <c r="C1753" s="2">
        <v>1</v>
      </c>
      <c r="D1753" s="6">
        <v>7.1074300000000007E-2</v>
      </c>
      <c r="E1753" s="6">
        <v>6.9261100000000006E-2</v>
      </c>
      <c r="F1753" s="6">
        <v>4.2002400000000002E-2</v>
      </c>
      <c r="G1753" s="6">
        <v>1.187908</v>
      </c>
      <c r="H1753" s="6">
        <v>0.6643384</v>
      </c>
      <c r="I1753">
        <f>$C$1753*LN($T$1753)+(1-$C$1753)*LN(1-$T$1753)</f>
        <v>-6.8450445086176588</v>
      </c>
      <c r="Q1753">
        <f>1/(1+EXP(-(0 + SUMPRODUCT($K$2:$O$2,$D$1753:$H$1753))))</f>
        <v>1.0647188464492406E-3</v>
      </c>
      <c r="S1753">
        <f>EXP(-(0 + SUMPRODUCT($K$2:$O$2,$D$1753:$H$1753)))</f>
        <v>938.21508324467698</v>
      </c>
      <c r="T1753">
        <f>1/(1+$S$1753)</f>
        <v>1.0647188464492406E-3</v>
      </c>
      <c r="U1753">
        <f>IF(ISERROR($I$1753), 0, $I$1753)</f>
        <v>-6.8450445086176588</v>
      </c>
    </row>
    <row r="1754" spans="1:21" x14ac:dyDescent="0.25">
      <c r="A1754">
        <v>321</v>
      </c>
      <c r="B1754">
        <v>2001</v>
      </c>
      <c r="C1754" s="2">
        <v>0</v>
      </c>
      <c r="D1754" s="6">
        <v>-3.52897E-2</v>
      </c>
      <c r="E1754" s="6">
        <v>8.9114799999999994E-2</v>
      </c>
      <c r="F1754" s="6">
        <v>4.1073400000000003E-2</v>
      </c>
      <c r="G1754" s="6">
        <v>0.73441330000000005</v>
      </c>
      <c r="H1754" s="6">
        <v>7.44953E-2</v>
      </c>
      <c r="I1754">
        <f>$C$1754*LN($T$1754)+(1-$C$1754)*LN(1-$T$1754)</f>
        <v>-2.2700669762856677E-2</v>
      </c>
      <c r="Q1754">
        <f>1/(1+EXP(-(0 + SUMPRODUCT($K$2:$O$2,$D$1754:$H$1754))))</f>
        <v>2.2444948230664414E-2</v>
      </c>
      <c r="S1754">
        <f>EXP(-(0 + SUMPRODUCT($K$2:$O$2,$D$1754:$H$1754)))</f>
        <v>43.553455402218056</v>
      </c>
      <c r="T1754">
        <f>1/(1+$S$1754)</f>
        <v>2.2444948230664414E-2</v>
      </c>
      <c r="U1754">
        <f>IF(ISERROR($I$1754), 0, $I$1754)</f>
        <v>-2.2700669762856677E-2</v>
      </c>
    </row>
    <row r="1755" spans="1:21" x14ac:dyDescent="0.25">
      <c r="A1755">
        <v>321</v>
      </c>
      <c r="B1755">
        <v>2002</v>
      </c>
      <c r="C1755" s="2">
        <v>0</v>
      </c>
      <c r="D1755" s="6">
        <v>1.66778E-2</v>
      </c>
      <c r="E1755" s="6">
        <v>0.12188209999999999</v>
      </c>
      <c r="F1755" s="6">
        <v>4.5930499999999999E-2</v>
      </c>
      <c r="G1755" s="6">
        <v>0.8280594</v>
      </c>
      <c r="H1755" s="6">
        <v>7.3277900000000007E-2</v>
      </c>
      <c r="I1755">
        <f>$C$1755*LN($T$1755)+(1-$C$1755)*LN(1-$T$1755)</f>
        <v>-1.4438110747144904E-2</v>
      </c>
      <c r="Q1755">
        <f>1/(1+EXP(-(0 + SUMPRODUCT($K$2:$O$2,$D$1755:$H$1755))))</f>
        <v>1.4334381046544132E-2</v>
      </c>
      <c r="S1755">
        <f>EXP(-(0 + SUMPRODUCT($K$2:$O$2,$D$1755:$H$1755)))</f>
        <v>68.762342493406052</v>
      </c>
      <c r="T1755">
        <f>1/(1+$S$1755)</f>
        <v>1.4334381046544132E-2</v>
      </c>
      <c r="U1755">
        <f>IF(ISERROR($I$1755), 0, $I$1755)</f>
        <v>-1.4438110747144904E-2</v>
      </c>
    </row>
    <row r="1756" spans="1:21" x14ac:dyDescent="0.25">
      <c r="A1756">
        <v>321</v>
      </c>
      <c r="B1756">
        <v>2003</v>
      </c>
      <c r="C1756" s="2">
        <v>0</v>
      </c>
      <c r="D1756" s="6">
        <v>-1.0208000000000001E-3</v>
      </c>
      <c r="E1756" s="6">
        <v>0.13933010000000001</v>
      </c>
      <c r="F1756" s="6">
        <v>4.2584400000000001E-2</v>
      </c>
      <c r="G1756" s="6">
        <v>0.9804446</v>
      </c>
      <c r="H1756" s="6">
        <v>9.7433099999999995E-2</v>
      </c>
      <c r="I1756">
        <f>$C$1756*LN($T$1756)+(1-$C$1756)*LN(1-$T$1756)</f>
        <v>-7.6874848376779596E-3</v>
      </c>
      <c r="Q1756">
        <f>1/(1+EXP(-(0 + SUMPRODUCT($K$2:$O$2,$D$1756:$H$1756))))</f>
        <v>7.6580116992396724E-3</v>
      </c>
      <c r="S1756">
        <f>EXP(-(0 + SUMPRODUCT($K$2:$O$2,$D$1756:$H$1756)))</f>
        <v>129.58219800046601</v>
      </c>
      <c r="T1756">
        <f>1/(1+$S$1756)</f>
        <v>7.6580116992396724E-3</v>
      </c>
      <c r="U1756">
        <f>IF(ISERROR($I$1756), 0, $I$1756)</f>
        <v>-7.6874848376779596E-3</v>
      </c>
    </row>
    <row r="1757" spans="1:21" x14ac:dyDescent="0.25">
      <c r="A1757">
        <v>321</v>
      </c>
      <c r="B1757">
        <v>2004</v>
      </c>
      <c r="C1757" s="2">
        <v>0</v>
      </c>
      <c r="D1757" s="6">
        <v>-5.9359E-3</v>
      </c>
      <c r="E1757" s="6">
        <v>0.15476400000000001</v>
      </c>
      <c r="F1757" s="6">
        <v>3.6318599999999999E-2</v>
      </c>
      <c r="G1757" s="6">
        <v>0.98790089999999997</v>
      </c>
      <c r="H1757" s="6">
        <v>0.1776075</v>
      </c>
      <c r="I1757">
        <f>$C$1757*LN($T$1757)+(1-$C$1757)*LN(1-$T$1757)</f>
        <v>-6.7644788665800482E-3</v>
      </c>
      <c r="Q1757">
        <f>1/(1+EXP(-(0 + SUMPRODUCT($K$2:$O$2,$D$1757:$H$1757))))</f>
        <v>6.7416512806548522E-3</v>
      </c>
      <c r="S1757">
        <f>EXP(-(0 + SUMPRODUCT($K$2:$O$2,$D$1757:$H$1757)))</f>
        <v>147.33161170312931</v>
      </c>
      <c r="T1757">
        <f>1/(1+$S$1757)</f>
        <v>6.7416512806548522E-3</v>
      </c>
      <c r="U1757">
        <f>IF(ISERROR($I$1757), 0, $I$1757)</f>
        <v>-6.7644788665800482E-3</v>
      </c>
    </row>
    <row r="1758" spans="1:21" x14ac:dyDescent="0.25">
      <c r="A1758">
        <v>322</v>
      </c>
      <c r="B1758">
        <v>2000</v>
      </c>
      <c r="C1758" s="2">
        <v>0</v>
      </c>
      <c r="D1758" s="6">
        <v>2.2778799999999998E-2</v>
      </c>
      <c r="E1758" s="6">
        <v>0.15805830000000001</v>
      </c>
      <c r="F1758" s="6">
        <v>5.45538E-2</v>
      </c>
      <c r="G1758" s="6">
        <v>1.6183700000000001</v>
      </c>
      <c r="H1758" s="6">
        <v>0.22145229999999999</v>
      </c>
      <c r="I1758">
        <f>$C$1758*LN($T$1758)+(1-$C$1758)*LN(1-$T$1758)</f>
        <v>-3.8184313030810489E-4</v>
      </c>
      <c r="Q1758">
        <f>1/(1+EXP(-(0 + SUMPRODUCT($K$2:$O$2,$D$1758:$H$1758))))</f>
        <v>3.8177023749822353E-4</v>
      </c>
      <c r="S1758">
        <f>EXP(-(0 + SUMPRODUCT($K$2:$O$2,$D$1758:$H$1758)))</f>
        <v>2618.376530116896</v>
      </c>
      <c r="T1758">
        <f>1/(1+$S$1758)</f>
        <v>3.8177023749822353E-4</v>
      </c>
      <c r="U1758">
        <f>IF(ISERROR($I$1758), 0, $I$1758)</f>
        <v>-3.8184313030810489E-4</v>
      </c>
    </row>
    <row r="1759" spans="1:21" x14ac:dyDescent="0.25">
      <c r="A1759">
        <v>322</v>
      </c>
      <c r="B1759">
        <v>2001</v>
      </c>
      <c r="C1759" s="2">
        <v>0</v>
      </c>
      <c r="D1759" s="6">
        <v>3.5855499999999998E-2</v>
      </c>
      <c r="E1759" s="6">
        <v>7.9571299999999998E-2</v>
      </c>
      <c r="F1759" s="6">
        <v>4.6699499999999998E-2</v>
      </c>
      <c r="G1759" s="6">
        <v>1.1998059999999999</v>
      </c>
      <c r="H1759" s="6">
        <v>0.1809799</v>
      </c>
      <c r="I1759">
        <f>$C$1759*LN($T$1759)+(1-$C$1759)*LN(1-$T$1759)</f>
        <v>-2.6676944514669372E-3</v>
      </c>
      <c r="Q1759">
        <f>1/(1+EXP(-(0 + SUMPRODUCT($K$2:$O$2,$D$1759:$H$1759))))</f>
        <v>2.6641393166641943E-3</v>
      </c>
      <c r="S1759">
        <f>EXP(-(0 + SUMPRODUCT($K$2:$O$2,$D$1759:$H$1759)))</f>
        <v>374.3557457543601</v>
      </c>
      <c r="T1759">
        <f>1/(1+$S$1759)</f>
        <v>2.6641393166641943E-3</v>
      </c>
      <c r="U1759">
        <f>IF(ISERROR($I$1759), 0, $I$1759)</f>
        <v>-2.6676944514669372E-3</v>
      </c>
    </row>
    <row r="1760" spans="1:21" x14ac:dyDescent="0.25">
      <c r="A1760">
        <v>322</v>
      </c>
      <c r="B1760">
        <v>2002</v>
      </c>
      <c r="C1760" s="2">
        <v>0</v>
      </c>
      <c r="D1760" s="6">
        <v>-4.6834800000000003E-2</v>
      </c>
      <c r="E1760" s="6">
        <v>7.06764E-2</v>
      </c>
      <c r="F1760" s="6">
        <v>4.4003500000000001E-2</v>
      </c>
      <c r="G1760" s="6">
        <v>0.59154459999999998</v>
      </c>
      <c r="H1760" s="6">
        <v>0.16728219999999999</v>
      </c>
      <c r="I1760">
        <f>$C$1760*LN($T$1760)+(1-$C$1760)*LN(1-$T$1760)</f>
        <v>-3.1783447263395055E-2</v>
      </c>
      <c r="Q1760">
        <f>1/(1+EXP(-(0 + SUMPRODUCT($K$2:$O$2,$D$1760:$H$1760))))</f>
        <v>3.1283662459293371E-2</v>
      </c>
      <c r="S1760">
        <f>EXP(-(0 + SUMPRODUCT($K$2:$O$2,$D$1760:$H$1760)))</f>
        <v>30.965566733153779</v>
      </c>
      <c r="T1760">
        <f>1/(1+$S$1760)</f>
        <v>3.1283662459293371E-2</v>
      </c>
      <c r="U1760">
        <f>IF(ISERROR($I$1760), 0, $I$1760)</f>
        <v>-3.1783447263395055E-2</v>
      </c>
    </row>
    <row r="1761" spans="1:21" x14ac:dyDescent="0.25">
      <c r="A1761">
        <v>322</v>
      </c>
      <c r="B1761">
        <v>2003</v>
      </c>
      <c r="C1761" s="2">
        <v>0</v>
      </c>
      <c r="D1761" s="6">
        <v>0.1001092</v>
      </c>
      <c r="E1761" s="6">
        <v>3.7682100000000003E-2</v>
      </c>
      <c r="F1761" s="6">
        <v>4.3161600000000001E-2</v>
      </c>
      <c r="G1761" s="6">
        <v>0.68927720000000003</v>
      </c>
      <c r="H1761" s="6">
        <v>0.15331539999999999</v>
      </c>
      <c r="I1761">
        <f>$C$1761*LN($T$1761)+(1-$C$1761)*LN(1-$T$1761)</f>
        <v>-2.3959103156489706E-2</v>
      </c>
      <c r="Q1761">
        <f>1/(1+EXP(-(0 + SUMPRODUCT($K$2:$O$2,$D$1761:$H$1761))))</f>
        <v>2.3674362421742059E-2</v>
      </c>
      <c r="S1761">
        <f>EXP(-(0 + SUMPRODUCT($K$2:$O$2,$D$1761:$H$1761)))</f>
        <v>41.239785899434409</v>
      </c>
      <c r="T1761">
        <f>1/(1+$S$1761)</f>
        <v>2.3674362421742059E-2</v>
      </c>
      <c r="U1761">
        <f>IF(ISERROR($I$1761), 0, $I$1761)</f>
        <v>-2.3959103156489706E-2</v>
      </c>
    </row>
    <row r="1762" spans="1:21" x14ac:dyDescent="0.25">
      <c r="A1762">
        <v>323</v>
      </c>
      <c r="B1762">
        <v>1995</v>
      </c>
      <c r="C1762" s="2">
        <v>0</v>
      </c>
      <c r="D1762" s="6">
        <v>-1.1818E-3</v>
      </c>
      <c r="E1762" s="6">
        <v>9.7070999999999998E-3</v>
      </c>
      <c r="F1762" s="6">
        <v>4.0719900000000003E-2</v>
      </c>
      <c r="G1762" s="6">
        <v>1.0281910000000001</v>
      </c>
      <c r="H1762" s="6">
        <v>0.53088080000000004</v>
      </c>
      <c r="I1762">
        <f>$C$1762*LN($T$1762)+(1-$C$1762)*LN(1-$T$1762)</f>
        <v>-2.8363958755893773E-3</v>
      </c>
      <c r="Q1762">
        <f>1/(1+EXP(-(0 + SUMPRODUCT($K$2:$O$2,$D$1762:$H$1762))))</f>
        <v>2.8323771053135752E-3</v>
      </c>
      <c r="S1762">
        <f>EXP(-(0 + SUMPRODUCT($K$2:$O$2,$D$1762:$H$1762)))</f>
        <v>352.06033159355349</v>
      </c>
      <c r="T1762">
        <f>1/(1+$S$1762)</f>
        <v>2.8323771053135752E-3</v>
      </c>
      <c r="U1762">
        <f>IF(ISERROR($I$1762), 0, $I$1762)</f>
        <v>-2.8363958755893773E-3</v>
      </c>
    </row>
    <row r="1763" spans="1:21" x14ac:dyDescent="0.25">
      <c r="A1763">
        <v>323</v>
      </c>
      <c r="B1763">
        <v>1996</v>
      </c>
      <c r="C1763" s="2">
        <v>0</v>
      </c>
      <c r="D1763" s="6">
        <v>1.8128600000000002E-2</v>
      </c>
      <c r="E1763" s="6">
        <v>5.5584799999999997E-2</v>
      </c>
      <c r="F1763" s="6">
        <v>6.8081199999999994E-2</v>
      </c>
      <c r="G1763" s="6">
        <v>2.1481309999999998</v>
      </c>
      <c r="H1763" s="6">
        <v>0.53968740000000004</v>
      </c>
      <c r="I1763">
        <f>$C$1763*LN($T$1763)+(1-$C$1763)*LN(1-$T$1763)</f>
        <v>-2.0521424485366483E-5</v>
      </c>
      <c r="Q1763">
        <f>1/(1+EXP(-(0 + SUMPRODUCT($K$2:$O$2,$D$1763:$H$1763))))</f>
        <v>2.0521213922353483E-5</v>
      </c>
      <c r="S1763">
        <f>EXP(-(0 + SUMPRODUCT($K$2:$O$2,$D$1763:$H$1763)))</f>
        <v>48729.06069639542</v>
      </c>
      <c r="T1763">
        <f>1/(1+$S$1763)</f>
        <v>2.0521213922353483E-5</v>
      </c>
      <c r="U1763">
        <f>IF(ISERROR($I$1763), 0, $I$1763)</f>
        <v>-2.0521424485366483E-5</v>
      </c>
    </row>
    <row r="1764" spans="1:21" x14ac:dyDescent="0.25">
      <c r="A1764">
        <v>323</v>
      </c>
      <c r="B1764">
        <v>1997</v>
      </c>
      <c r="C1764" s="2">
        <v>0</v>
      </c>
      <c r="D1764" s="6">
        <v>1.8714700000000001E-2</v>
      </c>
      <c r="E1764" s="6">
        <v>0.1517182</v>
      </c>
      <c r="F1764" s="6">
        <v>7.2193999999999994E-2</v>
      </c>
      <c r="G1764" s="6">
        <v>2.4523380000000001</v>
      </c>
      <c r="H1764" s="6">
        <v>0.55737590000000004</v>
      </c>
      <c r="I1764">
        <f>$C$1764*LN($T$1764)+(1-$C$1764)*LN(1-$T$1764)</f>
        <v>-5.0845420689802923E-6</v>
      </c>
      <c r="Q1764">
        <f>1/(1+EXP(-(0 + SUMPRODUCT($K$2:$O$2,$D$1764:$H$1764))))</f>
        <v>5.084529142697465E-6</v>
      </c>
      <c r="S1764">
        <f>EXP(-(0 + SUMPRODUCT($K$2:$O$2,$D$1764:$H$1764)))</f>
        <v>196674.04540439628</v>
      </c>
      <c r="T1764">
        <f>1/(1+$S$1764)</f>
        <v>5.084529142697465E-6</v>
      </c>
      <c r="U1764">
        <f>IF(ISERROR($I$1764), 0, $I$1764)</f>
        <v>-5.0845420689802923E-6</v>
      </c>
    </row>
    <row r="1765" spans="1:21" x14ac:dyDescent="0.25">
      <c r="A1765">
        <v>323</v>
      </c>
      <c r="B1765">
        <v>1998</v>
      </c>
      <c r="C1765" s="2">
        <v>0</v>
      </c>
      <c r="D1765" s="6">
        <v>4.0524699999999997E-2</v>
      </c>
      <c r="E1765" s="6">
        <v>0.1812154</v>
      </c>
      <c r="F1765" s="6">
        <v>6.1497499999999997E-2</v>
      </c>
      <c r="G1765" s="6">
        <v>1.4595260000000001</v>
      </c>
      <c r="H1765" s="6">
        <v>0.52860529999999994</v>
      </c>
      <c r="I1765">
        <f>$C$1765*LN($T$1765)+(1-$C$1765)*LN(1-$T$1765)</f>
        <v>-3.3006915343534879E-4</v>
      </c>
      <c r="Q1765">
        <f>1/(1+EXP(-(0 + SUMPRODUCT($K$2:$O$2,$D$1765:$H$1765))))</f>
        <v>3.3001468660513625E-4</v>
      </c>
      <c r="S1765">
        <f>EXP(-(0 + SUMPRODUCT($K$2:$O$2,$D$1765:$H$1765)))</f>
        <v>3029.1681730804412</v>
      </c>
      <c r="T1765">
        <f>1/(1+$S$1765)</f>
        <v>3.3001468660513625E-4</v>
      </c>
      <c r="U1765">
        <f>IF(ISERROR($I$1765), 0, $I$1765)</f>
        <v>-3.3006915343534879E-4</v>
      </c>
    </row>
    <row r="1766" spans="1:21" x14ac:dyDescent="0.25">
      <c r="A1766">
        <v>323</v>
      </c>
      <c r="B1766">
        <v>1999</v>
      </c>
      <c r="C1766" s="2">
        <v>0</v>
      </c>
      <c r="D1766" s="6">
        <v>2.5720400000000001E-2</v>
      </c>
      <c r="E1766" s="6">
        <v>0.2312555</v>
      </c>
      <c r="F1766" s="6">
        <v>4.5019000000000003E-2</v>
      </c>
      <c r="G1766" s="6">
        <v>0.9246683</v>
      </c>
      <c r="H1766" s="6">
        <v>0.54647199999999996</v>
      </c>
      <c r="I1766">
        <f>$C$1766*LN($T$1766)+(1-$C$1766)*LN(1-$T$1766)</f>
        <v>-3.2694618118970275E-3</v>
      </c>
      <c r="Q1766">
        <f>1/(1+EXP(-(0 + SUMPRODUCT($K$2:$O$2,$D$1766:$H$1766))))</f>
        <v>3.264122941623069E-3</v>
      </c>
      <c r="S1766">
        <f>EXP(-(0 + SUMPRODUCT($K$2:$O$2,$D$1766:$H$1766)))</f>
        <v>305.36100964467806</v>
      </c>
      <c r="T1766">
        <f>1/(1+$S$1766)</f>
        <v>3.264122941623069E-3</v>
      </c>
      <c r="U1766">
        <f>IF(ISERROR($I$1766), 0, $I$1766)</f>
        <v>-3.2694618118970275E-3</v>
      </c>
    </row>
    <row r="1767" spans="1:21" x14ac:dyDescent="0.25">
      <c r="A1767">
        <v>323</v>
      </c>
      <c r="B1767">
        <v>2000</v>
      </c>
      <c r="C1767" s="2">
        <v>0</v>
      </c>
      <c r="D1767" s="6">
        <v>2.09179E-2</v>
      </c>
      <c r="E1767" s="6">
        <v>0.272455</v>
      </c>
      <c r="F1767" s="6">
        <v>6.9168499999999994E-2</v>
      </c>
      <c r="G1767" s="6">
        <v>0.62282680000000001</v>
      </c>
      <c r="H1767" s="6">
        <v>0.51581809999999995</v>
      </c>
      <c r="I1767">
        <f>$C$1767*LN($T$1767)+(1-$C$1767)*LN(1-$T$1767)</f>
        <v>-7.979614269369174E-3</v>
      </c>
      <c r="Q1767">
        <f>1/(1+EXP(-(0 + SUMPRODUCT($K$2:$O$2,$D$1767:$H$1767))))</f>
        <v>7.9478616614115753E-3</v>
      </c>
      <c r="S1767">
        <f>EXP(-(0 + SUMPRODUCT($K$2:$O$2,$D$1767:$H$1767)))</f>
        <v>124.8200057576739</v>
      </c>
      <c r="T1767">
        <f>1/(1+$S$1767)</f>
        <v>7.9478616614115753E-3</v>
      </c>
      <c r="U1767">
        <f>IF(ISERROR($I$1767), 0, $I$1767)</f>
        <v>-7.979614269369174E-3</v>
      </c>
    </row>
    <row r="1768" spans="1:21" x14ac:dyDescent="0.25">
      <c r="A1768">
        <v>323</v>
      </c>
      <c r="B1768">
        <v>2001</v>
      </c>
      <c r="C1768" s="2">
        <v>0</v>
      </c>
      <c r="D1768" s="6">
        <v>3.9439999999999999E-4</v>
      </c>
      <c r="E1768" s="6">
        <v>0.28962460000000001</v>
      </c>
      <c r="F1768" s="6">
        <v>6.4422499999999994E-2</v>
      </c>
      <c r="G1768" s="6">
        <v>0.94309180000000004</v>
      </c>
      <c r="H1768" s="6">
        <v>0.54840420000000001</v>
      </c>
      <c r="I1768">
        <f>$C$1768*LN($T$1768)+(1-$C$1768)*LN(1-$T$1768)</f>
        <v>-2.1705099287161154E-3</v>
      </c>
      <c r="Q1768">
        <f>1/(1+EXP(-(0 + SUMPRODUCT($K$2:$O$2,$D$1768:$H$1768))))</f>
        <v>2.1681560753694673E-3</v>
      </c>
      <c r="S1768">
        <f>EXP(-(0 + SUMPRODUCT($K$2:$O$2,$D$1768:$H$1768)))</f>
        <v>460.22140899362785</v>
      </c>
      <c r="T1768">
        <f>1/(1+$S$1768)</f>
        <v>2.1681560753694673E-3</v>
      </c>
      <c r="U1768">
        <f>IF(ISERROR($I$1768), 0, $I$1768)</f>
        <v>-2.1705099287161154E-3</v>
      </c>
    </row>
    <row r="1769" spans="1:21" x14ac:dyDescent="0.25">
      <c r="A1769">
        <v>323</v>
      </c>
      <c r="B1769">
        <v>2002</v>
      </c>
      <c r="C1769" s="2">
        <v>0</v>
      </c>
      <c r="D1769" s="6">
        <v>-2.7410799999999999E-2</v>
      </c>
      <c r="E1769" s="6">
        <v>0.28048640000000002</v>
      </c>
      <c r="F1769" s="6">
        <v>2.9704399999999999E-2</v>
      </c>
      <c r="G1769" s="6">
        <v>0.46731889999999998</v>
      </c>
      <c r="H1769" s="6">
        <v>0.52141570000000004</v>
      </c>
      <c r="I1769">
        <f>$C$1769*LN($T$1769)+(1-$C$1769)*LN(1-$T$1769)</f>
        <v>-2.5174974482813094E-2</v>
      </c>
      <c r="Q1769">
        <f>1/(1+EXP(-(0 + SUMPRODUCT($K$2:$O$2,$D$1769:$H$1769))))</f>
        <v>2.4860727389899667E-2</v>
      </c>
      <c r="S1769">
        <f>EXP(-(0 + SUMPRODUCT($K$2:$O$2,$D$1769:$H$1769)))</f>
        <v>39.224084529653652</v>
      </c>
      <c r="T1769">
        <f>1/(1+$S$1769)</f>
        <v>2.4860727389899667E-2</v>
      </c>
      <c r="U1769">
        <f>IF(ISERROR($I$1769), 0, $I$1769)</f>
        <v>-2.5174974482813094E-2</v>
      </c>
    </row>
    <row r="1770" spans="1:21" x14ac:dyDescent="0.25">
      <c r="A1770">
        <v>324</v>
      </c>
      <c r="B1770">
        <v>1995</v>
      </c>
      <c r="C1770" s="2">
        <v>0</v>
      </c>
      <c r="D1770" s="6">
        <v>0.401586</v>
      </c>
      <c r="E1770" s="6">
        <v>0.2781691</v>
      </c>
      <c r="F1770" s="6">
        <v>4.9048000000000001E-2</v>
      </c>
      <c r="G1770" s="6">
        <v>1.394647</v>
      </c>
      <c r="H1770" s="6">
        <v>0.53671919999999995</v>
      </c>
      <c r="I1770">
        <f>$C$1770*LN($T$1770)+(1-$C$1770)*LN(1-$T$1770)</f>
        <v>-5.0574116919673061E-4</v>
      </c>
      <c r="Q1770">
        <f>1/(1+EXP(-(0 + SUMPRODUCT($K$2:$O$2,$D$1770:$H$1770))))</f>
        <v>5.0561330368812524E-4</v>
      </c>
      <c r="S1770">
        <f>EXP(-(0 + SUMPRODUCT($K$2:$O$2,$D$1770:$H$1770)))</f>
        <v>1976.7960601622633</v>
      </c>
      <c r="T1770">
        <f>1/(1+$S$1770)</f>
        <v>5.0561330368812524E-4</v>
      </c>
      <c r="U1770">
        <f>IF(ISERROR($I$1770), 0, $I$1770)</f>
        <v>-5.0574116919673061E-4</v>
      </c>
    </row>
    <row r="1771" spans="1:21" x14ac:dyDescent="0.25">
      <c r="A1771">
        <v>324</v>
      </c>
      <c r="B1771">
        <v>1996</v>
      </c>
      <c r="C1771" s="2">
        <v>0</v>
      </c>
      <c r="D1771" s="6">
        <v>0.46343279999999998</v>
      </c>
      <c r="E1771" s="6">
        <v>0.29116700000000001</v>
      </c>
      <c r="F1771" s="6">
        <v>5.6059400000000002E-2</v>
      </c>
      <c r="G1771" s="6">
        <v>0.97193969999999996</v>
      </c>
      <c r="H1771" s="6">
        <v>0.55580130000000005</v>
      </c>
      <c r="I1771">
        <f>$C$1771*LN($T$1771)+(1-$C$1771)*LN(1-$T$1771)</f>
        <v>-2.3933333069121334E-3</v>
      </c>
      <c r="Q1771">
        <f>1/(1+EXP(-(0 + SUMPRODUCT($K$2:$O$2,$D$1771:$H$1771))))</f>
        <v>2.3904715682398787E-3</v>
      </c>
      <c r="S1771">
        <f>EXP(-(0 + SUMPRODUCT($K$2:$O$2,$D$1771:$H$1771)))</f>
        <v>417.32750210717091</v>
      </c>
      <c r="T1771">
        <f>1/(1+$S$1771)</f>
        <v>2.3904715682398787E-3</v>
      </c>
      <c r="U1771">
        <f>IF(ISERROR($I$1771), 0, $I$1771)</f>
        <v>-2.3933333069121334E-3</v>
      </c>
    </row>
    <row r="1772" spans="1:21" x14ac:dyDescent="0.25">
      <c r="A1772">
        <v>324</v>
      </c>
      <c r="B1772">
        <v>1997</v>
      </c>
      <c r="C1772" s="2">
        <v>0</v>
      </c>
      <c r="D1772" s="6">
        <v>0.42453800000000003</v>
      </c>
      <c r="E1772" s="6">
        <v>0.29761019999999999</v>
      </c>
      <c r="F1772" s="6">
        <v>6.0536399999999997E-2</v>
      </c>
      <c r="G1772" s="6">
        <v>0.83826909999999999</v>
      </c>
      <c r="H1772" s="6">
        <v>0.54914660000000004</v>
      </c>
      <c r="I1772">
        <f>$C$1772*LN($T$1772)+(1-$C$1772)*LN(1-$T$1772)</f>
        <v>-3.8308750180873373E-3</v>
      </c>
      <c r="Q1772">
        <f>1/(1+EXP(-(0 + SUMPRODUCT($K$2:$O$2,$D$1772:$H$1772))))</f>
        <v>3.8235465774853401E-3</v>
      </c>
      <c r="S1772">
        <f>EXP(-(0 + SUMPRODUCT($K$2:$O$2,$D$1772:$H$1772)))</f>
        <v>260.53728736781267</v>
      </c>
      <c r="T1772">
        <f>1/(1+$S$1772)</f>
        <v>3.8235465774853401E-3</v>
      </c>
      <c r="U1772">
        <f>IF(ISERROR($I$1772), 0, $I$1772)</f>
        <v>-3.8308750180873373E-3</v>
      </c>
    </row>
    <row r="1773" spans="1:21" x14ac:dyDescent="0.25">
      <c r="A1773">
        <v>324</v>
      </c>
      <c r="B1773">
        <v>1998</v>
      </c>
      <c r="C1773" s="2">
        <v>0</v>
      </c>
      <c r="D1773" s="6">
        <v>0.45538109999999998</v>
      </c>
      <c r="E1773" s="6">
        <v>0.30716520000000003</v>
      </c>
      <c r="F1773" s="6">
        <v>3.5837099999999997E-2</v>
      </c>
      <c r="G1773" s="6">
        <v>0.96299369999999995</v>
      </c>
      <c r="H1773" s="6">
        <v>0.46922419999999998</v>
      </c>
      <c r="I1773">
        <f>$C$1773*LN($T$1773)+(1-$C$1773)*LN(1-$T$1773)</f>
        <v>-3.9366599803584449E-3</v>
      </c>
      <c r="Q1773">
        <f>1/(1+EXP(-(0 + SUMPRODUCT($K$2:$O$2,$D$1773:$H$1773))))</f>
        <v>3.9289214923870427E-3</v>
      </c>
      <c r="S1773">
        <f>EXP(-(0 + SUMPRODUCT($K$2:$O$2,$D$1773:$H$1773)))</f>
        <v>253.52277474560665</v>
      </c>
      <c r="T1773">
        <f>1/(1+$S$1773)</f>
        <v>3.9289214923870427E-3</v>
      </c>
      <c r="U1773">
        <f>IF(ISERROR($I$1773), 0, $I$1773)</f>
        <v>-3.9366599803584449E-3</v>
      </c>
    </row>
    <row r="1774" spans="1:21" x14ac:dyDescent="0.25">
      <c r="A1774">
        <v>324</v>
      </c>
      <c r="B1774">
        <v>1999</v>
      </c>
      <c r="C1774" s="2">
        <v>0</v>
      </c>
      <c r="D1774" s="6">
        <v>0.46410190000000001</v>
      </c>
      <c r="E1774" s="6">
        <v>0.31484099999999998</v>
      </c>
      <c r="F1774" s="6">
        <v>5.7831899999999999E-2</v>
      </c>
      <c r="G1774" s="6">
        <v>0.7903618</v>
      </c>
      <c r="H1774" s="6">
        <v>0.5175379</v>
      </c>
      <c r="I1774">
        <f>$C$1774*LN($T$1774)+(1-$C$1774)*LN(1-$T$1774)</f>
        <v>-5.1396692983221338E-3</v>
      </c>
      <c r="Q1774">
        <f>1/(1+EXP(-(0 + SUMPRODUCT($K$2:$O$2,$D$1774:$H$1774))))</f>
        <v>5.1264837974507862E-3</v>
      </c>
      <c r="S1774">
        <f>EXP(-(0 + SUMPRODUCT($K$2:$O$2,$D$1774:$H$1774)))</f>
        <v>194.06547557943392</v>
      </c>
      <c r="T1774">
        <f>1/(1+$S$1774)</f>
        <v>5.1264837974507862E-3</v>
      </c>
      <c r="U1774">
        <f>IF(ISERROR($I$1774), 0, $I$1774)</f>
        <v>-5.1396692983221338E-3</v>
      </c>
    </row>
    <row r="1775" spans="1:21" x14ac:dyDescent="0.25">
      <c r="A1775">
        <v>324</v>
      </c>
      <c r="B1775">
        <v>2000</v>
      </c>
      <c r="C1775" s="2">
        <v>0</v>
      </c>
      <c r="D1775" s="6">
        <v>0.44356370000000001</v>
      </c>
      <c r="E1775" s="6">
        <v>0.3151523</v>
      </c>
      <c r="F1775" s="6">
        <v>5.71843E-2</v>
      </c>
      <c r="G1775" s="6">
        <v>0.74139169999999999</v>
      </c>
      <c r="H1775" s="6">
        <v>0.52411890000000005</v>
      </c>
      <c r="I1775">
        <f>$C$1775*LN($T$1775)+(1-$C$1775)*LN(1-$T$1775)</f>
        <v>-6.1867104340930044E-3</v>
      </c>
      <c r="Q1775">
        <f>1/(1+EXP(-(0 + SUMPRODUCT($K$2:$O$2,$D$1775:$H$1775))))</f>
        <v>6.1676121465839041E-3</v>
      </c>
      <c r="S1775">
        <f>EXP(-(0 + SUMPRODUCT($K$2:$O$2,$D$1775:$H$1775)))</f>
        <v>161.13730309774368</v>
      </c>
      <c r="T1775">
        <f>1/(1+$S$1775)</f>
        <v>6.1676121465839041E-3</v>
      </c>
      <c r="U1775">
        <f>IF(ISERROR($I$1775), 0, $I$1775)</f>
        <v>-6.1867104340930044E-3</v>
      </c>
    </row>
    <row r="1776" spans="1:21" x14ac:dyDescent="0.25">
      <c r="A1776">
        <v>324</v>
      </c>
      <c r="B1776">
        <v>2001</v>
      </c>
      <c r="C1776" s="2">
        <v>0</v>
      </c>
      <c r="D1776" s="6">
        <v>0.42653669999999999</v>
      </c>
      <c r="E1776" s="6">
        <v>0.4392916</v>
      </c>
      <c r="F1776" s="6">
        <v>5.26405E-2</v>
      </c>
      <c r="G1776" s="6">
        <v>1.706542</v>
      </c>
      <c r="H1776" s="6">
        <v>0.58491610000000005</v>
      </c>
      <c r="I1776">
        <f>$C$1776*LN($T$1776)+(1-$C$1776)*LN(1-$T$1776)</f>
        <v>-1.0921803753577013E-4</v>
      </c>
      <c r="Q1776">
        <f>1/(1+EXP(-(0 + SUMPRODUCT($K$2:$O$2,$D$1776:$H$1776))))</f>
        <v>1.0921207346304756E-4</v>
      </c>
      <c r="S1776">
        <f>EXP(-(0 + SUMPRODUCT($K$2:$O$2,$D$1776:$H$1776)))</f>
        <v>9155.4967891425931</v>
      </c>
      <c r="T1776">
        <f>1/(1+$S$1776)</f>
        <v>1.0921207346304756E-4</v>
      </c>
      <c r="U1776">
        <f>IF(ISERROR($I$1776), 0, $I$1776)</f>
        <v>-1.0921803753577013E-4</v>
      </c>
    </row>
    <row r="1777" spans="1:21" x14ac:dyDescent="0.25">
      <c r="A1777">
        <v>324</v>
      </c>
      <c r="B1777">
        <v>2002</v>
      </c>
      <c r="C1777" s="2">
        <v>0</v>
      </c>
      <c r="D1777" s="6">
        <v>0.40545059999999999</v>
      </c>
      <c r="E1777" s="6">
        <v>0.48428379999999999</v>
      </c>
      <c r="F1777" s="6">
        <v>4.0463300000000001E-2</v>
      </c>
      <c r="G1777" s="6">
        <v>1.507253</v>
      </c>
      <c r="H1777" s="6">
        <v>0.58384349999999996</v>
      </c>
      <c r="I1777">
        <f>$C$1777*LN($T$1777)+(1-$C$1777)*LN(1-$T$1777)</f>
        <v>-2.775297271107098E-4</v>
      </c>
      <c r="Q1777">
        <f>1/(1+EXP(-(0 + SUMPRODUCT($K$2:$O$2,$D$1777:$H$1777))))</f>
        <v>2.7749121929844517E-4</v>
      </c>
      <c r="S1777">
        <f>EXP(-(0 + SUMPRODUCT($K$2:$O$2,$D$1777:$H$1777)))</f>
        <v>3602.7176330415268</v>
      </c>
      <c r="T1777">
        <f>1/(1+$S$1777)</f>
        <v>2.7749121929844517E-4</v>
      </c>
      <c r="U1777">
        <f>IF(ISERROR($I$1777), 0, $I$1777)</f>
        <v>-2.775297271107098E-4</v>
      </c>
    </row>
    <row r="1778" spans="1:21" x14ac:dyDescent="0.25">
      <c r="A1778">
        <v>324</v>
      </c>
      <c r="B1778">
        <v>2003</v>
      </c>
      <c r="C1778" s="2">
        <v>0</v>
      </c>
      <c r="D1778" s="6">
        <v>0.43082969999999998</v>
      </c>
      <c r="E1778" s="6">
        <v>0.4898593</v>
      </c>
      <c r="F1778" s="6">
        <v>5.44923E-2</v>
      </c>
      <c r="G1778" s="6">
        <v>1.4041619999999999</v>
      </c>
      <c r="H1778" s="6">
        <v>0.51119510000000001</v>
      </c>
      <c r="I1778">
        <f>$C$1778*LN($T$1778)+(1-$C$1778)*LN(1-$T$1778)</f>
        <v>-4.0234150013631042E-4</v>
      </c>
      <c r="Q1778">
        <f>1/(1+EXP(-(0 + SUMPRODUCT($K$2:$O$2,$D$1778:$H$1778))))</f>
        <v>4.0226057164892675E-4</v>
      </c>
      <c r="S1778">
        <f>EXP(-(0 + SUMPRODUCT($K$2:$O$2,$D$1778:$H$1778)))</f>
        <v>2484.9508251103239</v>
      </c>
      <c r="T1778">
        <f>1/(1+$S$1778)</f>
        <v>4.0226057164892675E-4</v>
      </c>
      <c r="U1778">
        <f>IF(ISERROR($I$1778), 0, $I$1778)</f>
        <v>-4.0234150013631042E-4</v>
      </c>
    </row>
    <row r="1779" spans="1:21" x14ac:dyDescent="0.25">
      <c r="A1779">
        <v>324</v>
      </c>
      <c r="B1779">
        <v>2004</v>
      </c>
      <c r="C1779" s="2">
        <v>0</v>
      </c>
      <c r="D1779" s="6">
        <v>0.51607950000000002</v>
      </c>
      <c r="E1779" s="6">
        <v>0.43184080000000002</v>
      </c>
      <c r="F1779" s="6">
        <v>5.79678E-2</v>
      </c>
      <c r="G1779" s="6">
        <v>1.4460679999999999</v>
      </c>
      <c r="H1779" s="6">
        <v>0.53747210000000001</v>
      </c>
      <c r="I1779">
        <f>$C$1779*LN($T$1779)+(1-$C$1779)*LN(1-$T$1779)</f>
        <v>-3.2735673441359418E-4</v>
      </c>
      <c r="Q1779">
        <f>1/(1+EXP(-(0 + SUMPRODUCT($K$2:$O$2,$D$1779:$H$1779))))</f>
        <v>3.2730315904410339E-4</v>
      </c>
      <c r="S1779">
        <f>EXP(-(0 + SUMPRODUCT($K$2:$O$2,$D$1779:$H$1779)))</f>
        <v>3054.2714581812274</v>
      </c>
      <c r="T1779">
        <f>1/(1+$S$1779)</f>
        <v>3.2730315904410339E-4</v>
      </c>
      <c r="U1779">
        <f>IF(ISERROR($I$1779), 0, $I$1779)</f>
        <v>-3.2735673441359418E-4</v>
      </c>
    </row>
    <row r="1780" spans="1:21" x14ac:dyDescent="0.25">
      <c r="A1780">
        <v>325</v>
      </c>
      <c r="B1780">
        <v>2002</v>
      </c>
      <c r="C1780" s="2">
        <v>0</v>
      </c>
      <c r="D1780" s="6">
        <v>0.32769330000000002</v>
      </c>
      <c r="E1780" s="6">
        <v>0.31305260000000001</v>
      </c>
      <c r="F1780" s="6">
        <v>4.3577400000000002E-2</v>
      </c>
      <c r="G1780" s="6">
        <v>0.73999320000000002</v>
      </c>
      <c r="H1780" s="6">
        <v>0.34704069999999998</v>
      </c>
      <c r="I1780">
        <f>$C$1780*LN($T$1780)+(1-$C$1780)*LN(1-$T$1780)</f>
        <v>-1.079850136107767E-2</v>
      </c>
      <c r="Q1780">
        <f>1/(1+EXP(-(0 + SUMPRODUCT($K$2:$O$2,$D$1780:$H$1780))))</f>
        <v>1.0740406844532129E-2</v>
      </c>
      <c r="S1780">
        <f>EXP(-(0 + SUMPRODUCT($K$2:$O$2,$D$1780:$H$1780)))</f>
        <v>92.10634266234463</v>
      </c>
      <c r="T1780">
        <f>1/(1+$S$1780)</f>
        <v>1.0740406844532129E-2</v>
      </c>
      <c r="U1780">
        <f>IF(ISERROR($I$1780), 0, $I$1780)</f>
        <v>-1.079850136107767E-2</v>
      </c>
    </row>
    <row r="1781" spans="1:21" x14ac:dyDescent="0.25">
      <c r="A1781">
        <v>325</v>
      </c>
      <c r="B1781">
        <v>2003</v>
      </c>
      <c r="C1781" s="2">
        <v>0</v>
      </c>
      <c r="D1781" s="6">
        <v>0.43642629999999999</v>
      </c>
      <c r="E1781" s="6">
        <v>0.28509499999999999</v>
      </c>
      <c r="F1781" s="6">
        <v>5.4790100000000001E-2</v>
      </c>
      <c r="G1781" s="6">
        <v>0.58788879999999999</v>
      </c>
      <c r="H1781" s="6">
        <v>0.29247719999999999</v>
      </c>
      <c r="I1781">
        <f>$C$1781*LN($T$1781)+(1-$C$1781)*LN(1-$T$1781)</f>
        <v>-1.9912498392452294E-2</v>
      </c>
      <c r="Q1781">
        <f>1/(1+EXP(-(0 + SUMPRODUCT($K$2:$O$2,$D$1781:$H$1781))))</f>
        <v>1.9715553981043844E-2</v>
      </c>
      <c r="S1781">
        <f>EXP(-(0 + SUMPRODUCT($K$2:$O$2,$D$1781:$H$1781)))</f>
        <v>49.721374654827471</v>
      </c>
      <c r="T1781">
        <f>1/(1+$S$1781)</f>
        <v>1.9715553981043844E-2</v>
      </c>
      <c r="U1781">
        <f>IF(ISERROR($I$1781), 0, $I$1781)</f>
        <v>-1.9912498392452294E-2</v>
      </c>
    </row>
    <row r="1782" spans="1:21" x14ac:dyDescent="0.25">
      <c r="A1782">
        <v>325</v>
      </c>
      <c r="B1782">
        <v>2004</v>
      </c>
      <c r="C1782" s="2">
        <v>0</v>
      </c>
      <c r="D1782" s="6">
        <v>0.36639549999999999</v>
      </c>
      <c r="E1782" s="6">
        <v>0.2653297</v>
      </c>
      <c r="F1782" s="6">
        <v>7.1560899999999997E-2</v>
      </c>
      <c r="G1782" s="6">
        <v>0.86375639999999998</v>
      </c>
      <c r="H1782" s="6">
        <v>0.4327086</v>
      </c>
      <c r="I1782">
        <f>$C$1782*LN($T$1782)+(1-$C$1782)*LN(1-$T$1782)</f>
        <v>-3.8536013841918054E-3</v>
      </c>
      <c r="Q1782">
        <f>1/(1+EXP(-(0 + SUMPRODUCT($K$2:$O$2,$D$1782:$H$1782))))</f>
        <v>3.846185791015872E-3</v>
      </c>
      <c r="S1782">
        <f>EXP(-(0 + SUMPRODUCT($K$2:$O$2,$D$1782:$H$1782)))</f>
        <v>258.99784054526276</v>
      </c>
      <c r="T1782">
        <f>1/(1+$S$1782)</f>
        <v>3.846185791015872E-3</v>
      </c>
      <c r="U1782">
        <f>IF(ISERROR($I$1782), 0, $I$1782)</f>
        <v>-3.8536013841918054E-3</v>
      </c>
    </row>
    <row r="1783" spans="1:21" x14ac:dyDescent="0.25">
      <c r="A1783">
        <v>326</v>
      </c>
      <c r="B1783">
        <v>1995</v>
      </c>
      <c r="C1783" s="2">
        <v>0</v>
      </c>
      <c r="D1783" s="6">
        <v>0.37099320000000002</v>
      </c>
      <c r="E1783" s="6">
        <v>0.2819855</v>
      </c>
      <c r="F1783" s="6">
        <v>5.84878E-2</v>
      </c>
      <c r="G1783" s="6">
        <v>0.30903029999999998</v>
      </c>
      <c r="H1783" s="6">
        <v>0.52939990000000003</v>
      </c>
      <c r="I1783">
        <f>$C$1783*LN($T$1783)+(1-$C$1783)*LN(1-$T$1783)</f>
        <v>-3.3794621131402865E-2</v>
      </c>
      <c r="Q1783">
        <f>1/(1+EXP(-(0 + SUMPRODUCT($K$2:$O$2,$D$1783:$H$1783))))</f>
        <v>3.322996161383221E-2</v>
      </c>
      <c r="S1783">
        <f>EXP(-(0 + SUMPRODUCT($K$2:$O$2,$D$1783:$H$1783)))</f>
        <v>29.093323959295301</v>
      </c>
      <c r="T1783">
        <f>1/(1+$S$1783)</f>
        <v>3.322996161383221E-2</v>
      </c>
      <c r="U1783">
        <f>IF(ISERROR($I$1783), 0, $I$1783)</f>
        <v>-3.3794621131402865E-2</v>
      </c>
    </row>
    <row r="1784" spans="1:21" x14ac:dyDescent="0.25">
      <c r="A1784">
        <v>326</v>
      </c>
      <c r="B1784">
        <v>1996</v>
      </c>
      <c r="C1784" s="2">
        <v>0</v>
      </c>
      <c r="D1784" s="6">
        <v>0.39556910000000001</v>
      </c>
      <c r="E1784" s="6">
        <v>0.23498949999999999</v>
      </c>
      <c r="F1784" s="6">
        <v>1.62162E-2</v>
      </c>
      <c r="G1784" s="6">
        <v>0.27651239999999999</v>
      </c>
      <c r="H1784" s="6">
        <v>0.57363779999999998</v>
      </c>
      <c r="I1784">
        <f>$C$1784*LN($T$1784)+(1-$C$1784)*LN(1-$T$1784)</f>
        <v>-6.590919494519526E-2</v>
      </c>
      <c r="Q1784">
        <f>1/(1+EXP(-(0 + SUMPRODUCT($K$2:$O$2,$D$1784:$H$1784))))</f>
        <v>6.3784126434367303E-2</v>
      </c>
      <c r="S1784">
        <f>EXP(-(0 + SUMPRODUCT($K$2:$O$2,$D$1784:$H$1784)))</f>
        <v>14.677881879106423</v>
      </c>
      <c r="T1784">
        <f>1/(1+$S$1784)</f>
        <v>6.3784126434367303E-2</v>
      </c>
      <c r="U1784">
        <f>IF(ISERROR($I$1784), 0, $I$1784)</f>
        <v>-6.590919494519526E-2</v>
      </c>
    </row>
    <row r="1785" spans="1:21" x14ac:dyDescent="0.25">
      <c r="A1785">
        <v>326</v>
      </c>
      <c r="B1785">
        <v>1997</v>
      </c>
      <c r="C1785" s="2">
        <v>0</v>
      </c>
      <c r="D1785" s="6">
        <v>0.36130459999999998</v>
      </c>
      <c r="E1785" s="6">
        <v>0.2692869</v>
      </c>
      <c r="F1785" s="6">
        <v>7.7510499999999996E-2</v>
      </c>
      <c r="G1785" s="6">
        <v>0.48844949999999998</v>
      </c>
      <c r="H1785" s="6">
        <v>0.65488749999999996</v>
      </c>
      <c r="I1785">
        <f>$C$1785*LN($T$1785)+(1-$C$1785)*LN(1-$T$1785)</f>
        <v>-9.744778515263456E-3</v>
      </c>
      <c r="Q1785">
        <f>1/(1+EXP(-(0 + SUMPRODUCT($K$2:$O$2,$D$1785:$H$1785))))</f>
        <v>9.6974520146198458E-3</v>
      </c>
      <c r="S1785">
        <f>EXP(-(0 + SUMPRODUCT($K$2:$O$2,$D$1785:$H$1785)))</f>
        <v>102.11987091994922</v>
      </c>
      <c r="T1785">
        <f>1/(1+$S$1785)</f>
        <v>9.6974520146198458E-3</v>
      </c>
      <c r="U1785">
        <f>IF(ISERROR($I$1785), 0, $I$1785)</f>
        <v>-9.744778515263456E-3</v>
      </c>
    </row>
    <row r="1786" spans="1:21" x14ac:dyDescent="0.25">
      <c r="A1786">
        <v>326</v>
      </c>
      <c r="B1786">
        <v>1998</v>
      </c>
      <c r="C1786" s="2">
        <v>0</v>
      </c>
      <c r="D1786" s="6">
        <v>0.35326089999999999</v>
      </c>
      <c r="E1786" s="6">
        <v>0.27733180000000002</v>
      </c>
      <c r="F1786" s="6">
        <v>6.7806900000000003E-2</v>
      </c>
      <c r="G1786" s="6">
        <v>0.26160329999999998</v>
      </c>
      <c r="H1786" s="6">
        <v>0.62333369999999999</v>
      </c>
      <c r="I1786">
        <f>$C$1786*LN($T$1786)+(1-$C$1786)*LN(1-$T$1786)</f>
        <v>-2.9211275666181539E-2</v>
      </c>
      <c r="Q1786">
        <f>1/(1+EXP(-(0 + SUMPRODUCT($K$2:$O$2,$D$1786:$H$1786))))</f>
        <v>2.8788750514835759E-2</v>
      </c>
      <c r="S1786">
        <f>EXP(-(0 + SUMPRODUCT($K$2:$O$2,$D$1786:$H$1786)))</f>
        <v>33.735790269350808</v>
      </c>
      <c r="T1786">
        <f>1/(1+$S$1786)</f>
        <v>2.8788750514835759E-2</v>
      </c>
      <c r="U1786">
        <f>IF(ISERROR($I$1786), 0, $I$1786)</f>
        <v>-2.9211275666181539E-2</v>
      </c>
    </row>
    <row r="1787" spans="1:21" x14ac:dyDescent="0.25">
      <c r="A1787">
        <v>326</v>
      </c>
      <c r="B1787">
        <v>1999</v>
      </c>
      <c r="C1787" s="2">
        <v>0</v>
      </c>
      <c r="D1787" s="6">
        <v>0.32650760000000001</v>
      </c>
      <c r="E1787" s="6">
        <v>0.28866130000000001</v>
      </c>
      <c r="F1787" s="6">
        <v>9.0970200000000001E-2</v>
      </c>
      <c r="G1787" s="6">
        <v>0.2322921</v>
      </c>
      <c r="H1787" s="6">
        <v>0.65125109999999997</v>
      </c>
      <c r="I1787">
        <f>$C$1787*LN($T$1787)+(1-$C$1787)*LN(1-$T$1787)</f>
        <v>-2.1921617930667998E-2</v>
      </c>
      <c r="Q1787">
        <f>1/(1+EXP(-(0 + SUMPRODUCT($K$2:$O$2,$D$1787:$H$1787))))</f>
        <v>2.1683085449753187E-2</v>
      </c>
      <c r="S1787">
        <f>EXP(-(0 + SUMPRODUCT($K$2:$O$2,$D$1787:$H$1787)))</f>
        <v>45.118897714872155</v>
      </c>
      <c r="T1787">
        <f>1/(1+$S$1787)</f>
        <v>2.1683085449753187E-2</v>
      </c>
      <c r="U1787">
        <f>IF(ISERROR($I$1787), 0, $I$1787)</f>
        <v>-2.1921617930667998E-2</v>
      </c>
    </row>
    <row r="1788" spans="1:21" x14ac:dyDescent="0.25">
      <c r="A1788">
        <v>327</v>
      </c>
      <c r="B1788">
        <v>1996</v>
      </c>
      <c r="C1788" s="2">
        <v>0</v>
      </c>
      <c r="D1788" s="6">
        <v>0.1017342</v>
      </c>
      <c r="E1788" s="6">
        <v>6.1506100000000001E-2</v>
      </c>
      <c r="F1788" s="6">
        <v>3.4248800000000003E-2</v>
      </c>
      <c r="G1788" s="6">
        <v>0.74436239999999998</v>
      </c>
      <c r="H1788" s="6">
        <v>9.8503499999999994E-2</v>
      </c>
      <c r="I1788">
        <f>$C$1788*LN($T$1788)+(1-$C$1788)*LN(1-$T$1788)</f>
        <v>-2.4120454877725003E-2</v>
      </c>
      <c r="Q1788">
        <f>1/(1+EXP(-(0 + SUMPRODUCT($K$2:$O$2,$D$1788:$H$1788))))</f>
        <v>2.383188153551961E-2</v>
      </c>
      <c r="S1788">
        <f>EXP(-(0 + SUMPRODUCT($K$2:$O$2,$D$1788:$H$1788)))</f>
        <v>40.960597970813843</v>
      </c>
      <c r="T1788">
        <f>1/(1+$S$1788)</f>
        <v>2.383188153551961E-2</v>
      </c>
      <c r="U1788">
        <f>IF(ISERROR($I$1788), 0, $I$1788)</f>
        <v>-2.4120454877725003E-2</v>
      </c>
    </row>
    <row r="1789" spans="1:21" x14ac:dyDescent="0.25">
      <c r="A1789">
        <v>327</v>
      </c>
      <c r="B1789">
        <v>1997</v>
      </c>
      <c r="C1789" s="2">
        <v>0</v>
      </c>
      <c r="D1789" s="6">
        <v>5.2795000000000002E-2</v>
      </c>
      <c r="E1789" s="6">
        <v>6.3954800000000006E-2</v>
      </c>
      <c r="F1789" s="6">
        <v>4.7096100000000002E-2</v>
      </c>
      <c r="G1789" s="6">
        <v>1.462294</v>
      </c>
      <c r="H1789" s="6">
        <v>8.7141200000000002E-2</v>
      </c>
      <c r="I1789">
        <f>$C$1789*LN($T$1789)+(1-$C$1789)*LN(1-$T$1789)</f>
        <v>-1.1570180298409113E-3</v>
      </c>
      <c r="Q1789">
        <f>1/(1+EXP(-(0 + SUMPRODUCT($K$2:$O$2,$D$1789:$H$1789))))</f>
        <v>1.1563489425538201E-3</v>
      </c>
      <c r="S1789">
        <f>EXP(-(0 + SUMPRODUCT($K$2:$O$2,$D$1789:$H$1789)))</f>
        <v>863.79086303437066</v>
      </c>
      <c r="T1789">
        <f>1/(1+$S$1789)</f>
        <v>1.1563489425538201E-3</v>
      </c>
      <c r="U1789">
        <f>IF(ISERROR($I$1789), 0, $I$1789)</f>
        <v>-1.1570180298409113E-3</v>
      </c>
    </row>
    <row r="1790" spans="1:21" x14ac:dyDescent="0.25">
      <c r="A1790">
        <v>327</v>
      </c>
      <c r="B1790">
        <v>1998</v>
      </c>
      <c r="C1790" s="2">
        <v>0</v>
      </c>
      <c r="D1790" s="6">
        <v>5.5690400000000001E-2</v>
      </c>
      <c r="E1790" s="6">
        <v>4.7315000000000003E-2</v>
      </c>
      <c r="F1790" s="6">
        <v>4.7766299999999998E-2</v>
      </c>
      <c r="G1790" s="6">
        <v>1.5059979999999999</v>
      </c>
      <c r="H1790" s="6">
        <v>9.8156800000000002E-2</v>
      </c>
      <c r="I1790">
        <f>$C$1790*LN($T$1790)+(1-$C$1790)*LN(1-$T$1790)</f>
        <v>-9.5295703674764696E-4</v>
      </c>
      <c r="Q1790">
        <f>1/(1+EXP(-(0 + SUMPRODUCT($K$2:$O$2,$D$1790:$H$1790))))</f>
        <v>9.5250311739070832E-4</v>
      </c>
      <c r="S1790">
        <f>EXP(-(0 + SUMPRODUCT($K$2:$O$2,$D$1790:$H$1790)))</f>
        <v>1048.865330351259</v>
      </c>
      <c r="T1790">
        <f>1/(1+$S$1790)</f>
        <v>9.5250311739070832E-4</v>
      </c>
      <c r="U1790">
        <f>IF(ISERROR($I$1790), 0, $I$1790)</f>
        <v>-9.5295703674764696E-4</v>
      </c>
    </row>
    <row r="1791" spans="1:21" x14ac:dyDescent="0.25">
      <c r="A1791">
        <v>328</v>
      </c>
      <c r="B1791">
        <v>1998</v>
      </c>
      <c r="C1791" s="2">
        <v>0</v>
      </c>
      <c r="D1791" s="6">
        <v>0.29818830000000002</v>
      </c>
      <c r="E1791" s="6">
        <v>4.78979E-2</v>
      </c>
      <c r="F1791" s="6">
        <v>4.1631700000000001E-2</v>
      </c>
      <c r="G1791" s="6">
        <v>0.27151219999999998</v>
      </c>
      <c r="H1791" s="6">
        <v>0.78633839999999999</v>
      </c>
      <c r="I1791">
        <f>$C$1791*LN($T$1791)+(1-$C$1791)*LN(1-$T$1791)</f>
        <v>-3.4109219366747136E-2</v>
      </c>
      <c r="Q1791">
        <f>1/(1+EXP(-(0 + SUMPRODUCT($K$2:$O$2,$D$1791:$H$1791))))</f>
        <v>3.3534057925302632E-2</v>
      </c>
      <c r="S1791">
        <f>EXP(-(0 + SUMPRODUCT($K$2:$O$2,$D$1791:$H$1791)))</f>
        <v>28.820429195521388</v>
      </c>
      <c r="T1791">
        <f>1/(1+$S$1791)</f>
        <v>3.3534057925302632E-2</v>
      </c>
      <c r="U1791">
        <f>IF(ISERROR($I$1791), 0, $I$1791)</f>
        <v>-3.4109219366747136E-2</v>
      </c>
    </row>
    <row r="1792" spans="1:21" x14ac:dyDescent="0.25">
      <c r="A1792">
        <v>328</v>
      </c>
      <c r="B1792">
        <v>1999</v>
      </c>
      <c r="C1792" s="2">
        <v>0</v>
      </c>
      <c r="D1792" s="6">
        <v>0.226853</v>
      </c>
      <c r="E1792" s="6">
        <v>6.1306100000000002E-2</v>
      </c>
      <c r="F1792" s="6">
        <v>5.47717E-2</v>
      </c>
      <c r="G1792" s="6">
        <v>0.23006289999999999</v>
      </c>
      <c r="H1792" s="6">
        <v>0.83396599999999999</v>
      </c>
      <c r="I1792">
        <f>$C$1792*LN($T$1792)+(1-$C$1792)*LN(1-$T$1792)</f>
        <v>-2.9315857012190527E-2</v>
      </c>
      <c r="Q1792">
        <f>1/(1+EXP(-(0 + SUMPRODUCT($K$2:$O$2,$D$1792:$H$1792))))</f>
        <v>2.8890315783557149E-2</v>
      </c>
      <c r="S1792">
        <f>EXP(-(0 + SUMPRODUCT($K$2:$O$2,$D$1792:$H$1792)))</f>
        <v>33.613674959176024</v>
      </c>
      <c r="T1792">
        <f>1/(1+$S$1792)</f>
        <v>2.8890315783557149E-2</v>
      </c>
      <c r="U1792">
        <f>IF(ISERROR($I$1792), 0, $I$1792)</f>
        <v>-2.9315857012190527E-2</v>
      </c>
    </row>
    <row r="1793" spans="1:21" x14ac:dyDescent="0.25">
      <c r="A1793">
        <v>328</v>
      </c>
      <c r="B1793">
        <v>2000</v>
      </c>
      <c r="C1793" s="2">
        <v>0</v>
      </c>
      <c r="D1793" s="6">
        <v>0.2526738</v>
      </c>
      <c r="E1793" s="6">
        <v>0.1071399</v>
      </c>
      <c r="F1793" s="6">
        <v>3.7194199999999997E-2</v>
      </c>
      <c r="G1793" s="6">
        <v>0.28602309999999997</v>
      </c>
      <c r="H1793" s="6">
        <v>0.77409130000000004</v>
      </c>
      <c r="I1793">
        <f>$C$1793*LN($T$1793)+(1-$C$1793)*LN(1-$T$1793)</f>
        <v>-3.3186090852835887E-2</v>
      </c>
      <c r="Q1793">
        <f>1/(1+EXP(-(0 + SUMPRODUCT($K$2:$O$2,$D$1793:$H$1793))))</f>
        <v>3.264147373487656E-2</v>
      </c>
      <c r="S1793">
        <f>EXP(-(0 + SUMPRODUCT($K$2:$O$2,$D$1793:$H$1793)))</f>
        <v>29.635871655866023</v>
      </c>
      <c r="T1793">
        <f>1/(1+$S$1793)</f>
        <v>3.264147373487656E-2</v>
      </c>
      <c r="U1793">
        <f>IF(ISERROR($I$1793), 0, $I$1793)</f>
        <v>-3.3186090852835887E-2</v>
      </c>
    </row>
    <row r="1794" spans="1:21" x14ac:dyDescent="0.25">
      <c r="A1794">
        <v>328</v>
      </c>
      <c r="B1794">
        <v>2001</v>
      </c>
      <c r="C1794" s="2">
        <v>0</v>
      </c>
      <c r="D1794" s="6">
        <v>0.30893939999999998</v>
      </c>
      <c r="E1794" s="6">
        <v>0.14571410000000001</v>
      </c>
      <c r="F1794" s="6">
        <v>4.5533700000000003E-2</v>
      </c>
      <c r="G1794" s="6">
        <v>0.75547839999999999</v>
      </c>
      <c r="H1794" s="6">
        <v>0.66785689999999998</v>
      </c>
      <c r="I1794">
        <f>$C$1794*LN($T$1794)+(1-$C$1794)*LN(1-$T$1794)</f>
        <v>-5.632766391605524E-3</v>
      </c>
      <c r="Q1794">
        <f>1/(1+EXP(-(0 + SUMPRODUCT($K$2:$O$2,$D$1794:$H$1794))))</f>
        <v>5.6169321072193929E-3</v>
      </c>
      <c r="S1794">
        <f>EXP(-(0 + SUMPRODUCT($K$2:$O$2,$D$1794:$H$1794)))</f>
        <v>177.03312927971996</v>
      </c>
      <c r="T1794">
        <f>1/(1+$S$1794)</f>
        <v>5.6169321072193929E-3</v>
      </c>
      <c r="U1794">
        <f>IF(ISERROR($I$1794), 0, $I$1794)</f>
        <v>-5.632766391605524E-3</v>
      </c>
    </row>
    <row r="1795" spans="1:21" x14ac:dyDescent="0.25">
      <c r="A1795">
        <v>328</v>
      </c>
      <c r="B1795">
        <v>2002</v>
      </c>
      <c r="C1795" s="2">
        <v>0</v>
      </c>
      <c r="D1795" s="6">
        <v>0.1193965</v>
      </c>
      <c r="E1795" s="6">
        <v>0.1467183</v>
      </c>
      <c r="F1795" s="6">
        <v>4.69025E-2</v>
      </c>
      <c r="G1795" s="6">
        <v>0.6482369</v>
      </c>
      <c r="H1795" s="6">
        <v>0.66864509999999999</v>
      </c>
      <c r="I1795">
        <f>$C$1795*LN($T$1795)+(1-$C$1795)*LN(1-$T$1795)</f>
        <v>-8.0797192887145427E-3</v>
      </c>
      <c r="Q1795">
        <f>1/(1+EXP(-(0 + SUMPRODUCT($K$2:$O$2,$D$1795:$H$1795))))</f>
        <v>8.0471660893928175E-3</v>
      </c>
      <c r="S1795">
        <f>EXP(-(0 + SUMPRODUCT($K$2:$O$2,$D$1795:$H$1795)))</f>
        <v>123.26734938627979</v>
      </c>
      <c r="T1795">
        <f>1/(1+$S$1795)</f>
        <v>8.0471660893928175E-3</v>
      </c>
      <c r="U1795">
        <f>IF(ISERROR($I$1795), 0, $I$1795)</f>
        <v>-8.0797192887145427E-3</v>
      </c>
    </row>
    <row r="1796" spans="1:21" x14ac:dyDescent="0.25">
      <c r="A1796">
        <v>328</v>
      </c>
      <c r="B1796">
        <v>2003</v>
      </c>
      <c r="C1796" s="2">
        <v>0</v>
      </c>
      <c r="D1796" s="6">
        <v>0.1631919</v>
      </c>
      <c r="E1796" s="6">
        <v>0.1537278</v>
      </c>
      <c r="F1796" s="6">
        <v>2.2698099999999999E-2</v>
      </c>
      <c r="G1796" s="6">
        <v>0.55409929999999996</v>
      </c>
      <c r="H1796" s="6">
        <v>0.67341379999999995</v>
      </c>
      <c r="I1796">
        <f>$C$1796*LN($T$1796)+(1-$C$1796)*LN(1-$T$1796)</f>
        <v>-1.6496145607687321E-2</v>
      </c>
      <c r="Q1796">
        <f>1/(1+EXP(-(0 + SUMPRODUCT($K$2:$O$2,$D$1796:$H$1796))))</f>
        <v>1.6360829285376199E-2</v>
      </c>
      <c r="S1796">
        <f>EXP(-(0 + SUMPRODUCT($K$2:$O$2,$D$1796:$H$1796)))</f>
        <v>60.121596134117119</v>
      </c>
      <c r="T1796">
        <f>1/(1+$S$1796)</f>
        <v>1.6360829285376199E-2</v>
      </c>
      <c r="U1796">
        <f>IF(ISERROR($I$1796), 0, $I$1796)</f>
        <v>-1.6496145607687321E-2</v>
      </c>
    </row>
    <row r="1797" spans="1:21" x14ac:dyDescent="0.25">
      <c r="A1797">
        <v>328</v>
      </c>
      <c r="B1797">
        <v>2004</v>
      </c>
      <c r="C1797" s="2">
        <v>0</v>
      </c>
      <c r="D1797" s="6">
        <v>0.17482300000000001</v>
      </c>
      <c r="E1797" s="6">
        <v>0.18474479999999999</v>
      </c>
      <c r="F1797" s="6">
        <v>4.2993000000000003E-2</v>
      </c>
      <c r="G1797" s="6">
        <v>0.56608879999999995</v>
      </c>
      <c r="H1797" s="6">
        <v>0.71233000000000002</v>
      </c>
      <c r="I1797">
        <f>$C$1797*LN($T$1797)+(1-$C$1797)*LN(1-$T$1797)</f>
        <v>-1.0590793802831421E-2</v>
      </c>
      <c r="Q1797">
        <f>1/(1+EXP(-(0 + SUMPRODUCT($K$2:$O$2,$D$1797:$H$1797))))</f>
        <v>1.0534908808957303E-2</v>
      </c>
      <c r="S1797">
        <f>EXP(-(0 + SUMPRODUCT($K$2:$O$2,$D$1797:$H$1797)))</f>
        <v>93.922511256077541</v>
      </c>
      <c r="T1797">
        <f>1/(1+$S$1797)</f>
        <v>1.0534908808957303E-2</v>
      </c>
      <c r="U1797">
        <f>IF(ISERROR($I$1797), 0, $I$1797)</f>
        <v>-1.0590793802831421E-2</v>
      </c>
    </row>
    <row r="1798" spans="1:21" x14ac:dyDescent="0.25">
      <c r="A1798">
        <v>329</v>
      </c>
      <c r="B1798">
        <v>1995</v>
      </c>
      <c r="C1798" s="2">
        <v>0</v>
      </c>
      <c r="D1798" s="6">
        <v>0.1445709</v>
      </c>
      <c r="E1798" s="6">
        <v>5.72147E-2</v>
      </c>
      <c r="F1798" s="6">
        <v>3.2760400000000002E-2</v>
      </c>
      <c r="G1798" s="6">
        <v>0.4335965</v>
      </c>
      <c r="H1798" s="6">
        <v>0.2575441</v>
      </c>
      <c r="I1798">
        <f>$C$1798*LN($T$1798)+(1-$C$1798)*LN(1-$T$1798)</f>
        <v>-6.0283872959423904E-2</v>
      </c>
      <c r="Q1798">
        <f>1/(1+EXP(-(0 + SUMPRODUCT($K$2:$O$2,$D$1798:$H$1798))))</f>
        <v>5.8502769959061361E-2</v>
      </c>
      <c r="S1798">
        <f>EXP(-(0 + SUMPRODUCT($K$2:$O$2,$D$1798:$H$1798)))</f>
        <v>16.093207735287965</v>
      </c>
      <c r="T1798">
        <f>1/(1+$S$1798)</f>
        <v>5.8502769959061361E-2</v>
      </c>
      <c r="U1798">
        <f>IF(ISERROR($I$1798), 0, $I$1798)</f>
        <v>-6.0283872959423904E-2</v>
      </c>
    </row>
    <row r="1799" spans="1:21" x14ac:dyDescent="0.25">
      <c r="A1799">
        <v>329</v>
      </c>
      <c r="B1799">
        <v>1996</v>
      </c>
      <c r="C1799" s="2">
        <v>0</v>
      </c>
      <c r="D1799" s="6">
        <v>9.0489200000000006E-2</v>
      </c>
      <c r="E1799" s="6">
        <v>7.5216099999999994E-2</v>
      </c>
      <c r="F1799" s="6">
        <v>5.7647400000000001E-2</v>
      </c>
      <c r="G1799" s="6">
        <v>0.69899730000000004</v>
      </c>
      <c r="H1799" s="6">
        <v>0.29028749999999998</v>
      </c>
      <c r="I1799">
        <f>$C$1799*LN($T$1799)+(1-$C$1799)*LN(1-$T$1799)</f>
        <v>-1.3519397688411058E-2</v>
      </c>
      <c r="Q1799">
        <f>1/(1+EXP(-(0 + SUMPRODUCT($K$2:$O$2,$D$1799:$H$1799))))</f>
        <v>1.3428421075960499E-2</v>
      </c>
      <c r="S1799">
        <f>EXP(-(0 + SUMPRODUCT($K$2:$O$2,$D$1799:$H$1799)))</f>
        <v>73.468918895475781</v>
      </c>
      <c r="T1799">
        <f>1/(1+$S$1799)</f>
        <v>1.3428421075960499E-2</v>
      </c>
      <c r="U1799">
        <f>IF(ISERROR($I$1799), 0, $I$1799)</f>
        <v>-1.3519397688411058E-2</v>
      </c>
    </row>
    <row r="1800" spans="1:21" x14ac:dyDescent="0.25">
      <c r="A1800">
        <v>329</v>
      </c>
      <c r="B1800">
        <v>1997</v>
      </c>
      <c r="C1800" s="2">
        <v>0</v>
      </c>
      <c r="D1800" s="6">
        <v>5.7434199999999998E-2</v>
      </c>
      <c r="E1800" s="6">
        <v>-0.31427110000000003</v>
      </c>
      <c r="F1800" s="6">
        <v>6.3541299999999995E-2</v>
      </c>
      <c r="G1800" s="6">
        <v>1.1466050000000001</v>
      </c>
      <c r="H1800" s="6">
        <v>0.26226129999999997</v>
      </c>
      <c r="I1800">
        <f>$C$1800*LN($T$1800)+(1-$C$1800)*LN(1-$T$1800)</f>
        <v>-3.0265257630074198E-3</v>
      </c>
      <c r="Q1800">
        <f>1/(1+EXP(-(0 + SUMPRODUCT($K$2:$O$2,$D$1800:$H$1800))))</f>
        <v>3.0219504508410106E-3</v>
      </c>
      <c r="S1800">
        <f>EXP(-(0 + SUMPRODUCT($K$2:$O$2,$D$1800:$H$1800)))</f>
        <v>329.91210999892451</v>
      </c>
      <c r="T1800">
        <f>1/(1+$S$1800)</f>
        <v>3.0219504508410106E-3</v>
      </c>
      <c r="U1800">
        <f>IF(ISERROR($I$1800), 0, $I$1800)</f>
        <v>-3.0265257630074198E-3</v>
      </c>
    </row>
    <row r="1801" spans="1:21" x14ac:dyDescent="0.25">
      <c r="A1801">
        <v>329</v>
      </c>
      <c r="B1801">
        <v>1998</v>
      </c>
      <c r="C1801" s="2">
        <v>0</v>
      </c>
      <c r="D1801" s="6">
        <v>8.3031800000000003E-2</v>
      </c>
      <c r="E1801" s="6">
        <v>-0.24637429999999999</v>
      </c>
      <c r="F1801" s="6">
        <v>6.1765E-2</v>
      </c>
      <c r="G1801" s="6">
        <v>1.3471630000000001</v>
      </c>
      <c r="H1801" s="6">
        <v>0.24891469999999999</v>
      </c>
      <c r="I1801">
        <f>$C$1801*LN($T$1801)+(1-$C$1801)*LN(1-$T$1801)</f>
        <v>-1.3624652116874609E-3</v>
      </c>
      <c r="Q1801">
        <f>1/(1+EXP(-(0 + SUMPRODUCT($K$2:$O$2,$D$1801:$H$1801))))</f>
        <v>1.361537477344068E-3</v>
      </c>
      <c r="S1801">
        <f>EXP(-(0 + SUMPRODUCT($K$2:$O$2,$D$1801:$H$1801)))</f>
        <v>733.463807746729</v>
      </c>
      <c r="T1801">
        <f>1/(1+$S$1801)</f>
        <v>1.361537477344068E-3</v>
      </c>
      <c r="U1801">
        <f>IF(ISERROR($I$1801), 0, $I$1801)</f>
        <v>-1.3624652116874609E-3</v>
      </c>
    </row>
    <row r="1802" spans="1:21" x14ac:dyDescent="0.25">
      <c r="A1802">
        <v>329</v>
      </c>
      <c r="B1802">
        <v>1999</v>
      </c>
      <c r="C1802" s="2">
        <v>0</v>
      </c>
      <c r="D1802" s="6">
        <v>0.1140041</v>
      </c>
      <c r="E1802" s="6">
        <v>-0.2389577</v>
      </c>
      <c r="F1802" s="6">
        <v>6.6925899999999997E-2</v>
      </c>
      <c r="G1802" s="6">
        <v>0.99704729999999997</v>
      </c>
      <c r="H1802" s="6">
        <v>0.25961309999999999</v>
      </c>
      <c r="I1802">
        <f>$C$1802*LN($T$1802)+(1-$C$1802)*LN(1-$T$1802)</f>
        <v>-5.0228477004990177E-3</v>
      </c>
      <c r="Q1802">
        <f>1/(1+EXP(-(0 + SUMPRODUCT($K$2:$O$2,$D$1802:$H$1802))))</f>
        <v>5.0102542947301461E-3</v>
      </c>
      <c r="S1802">
        <f>EXP(-(0 + SUMPRODUCT($K$2:$O$2,$D$1802:$H$1802)))</f>
        <v>198.59066769361661</v>
      </c>
      <c r="T1802">
        <f>1/(1+$S$1802)</f>
        <v>5.0102542947301461E-3</v>
      </c>
      <c r="U1802">
        <f>IF(ISERROR($I$1802), 0, $I$1802)</f>
        <v>-5.0228477004990177E-3</v>
      </c>
    </row>
    <row r="1803" spans="1:21" x14ac:dyDescent="0.25">
      <c r="A1803">
        <v>330</v>
      </c>
      <c r="B1803">
        <v>1995</v>
      </c>
      <c r="C1803" s="2">
        <v>0</v>
      </c>
      <c r="D1803" s="6">
        <v>5.0177100000000002E-2</v>
      </c>
      <c r="E1803" s="6">
        <v>-0.58390379999999997</v>
      </c>
      <c r="F1803" s="6">
        <v>9.5544699999999996E-2</v>
      </c>
      <c r="G1803" s="6">
        <v>0.3489932</v>
      </c>
      <c r="H1803" s="6">
        <v>0.37838880000000003</v>
      </c>
      <c r="I1803">
        <f>$C$1803*LN($T$1803)+(1-$C$1803)*LN(1-$T$1803)</f>
        <v>-4.4356500186009833E-2</v>
      </c>
      <c r="Q1803">
        <f>1/(1+EXP(-(0 + SUMPRODUCT($K$2:$O$2,$D$1803:$H$1803))))</f>
        <v>4.3387135987241754E-2</v>
      </c>
      <c r="S1803">
        <f>EXP(-(0 + SUMPRODUCT($K$2:$O$2,$D$1803:$H$1803)))</f>
        <v>22.048306306598711</v>
      </c>
      <c r="T1803">
        <f>1/(1+$S$1803)</f>
        <v>4.3387135987241754E-2</v>
      </c>
      <c r="U1803">
        <f>IF(ISERROR($I$1803), 0, $I$1803)</f>
        <v>-4.4356500186009833E-2</v>
      </c>
    </row>
    <row r="1804" spans="1:21" x14ac:dyDescent="0.25">
      <c r="A1804">
        <v>330</v>
      </c>
      <c r="B1804">
        <v>1996</v>
      </c>
      <c r="C1804" s="2">
        <v>0</v>
      </c>
      <c r="D1804" s="6">
        <v>2.6011099999999999E-2</v>
      </c>
      <c r="E1804" s="6">
        <v>-0.54456199999999999</v>
      </c>
      <c r="F1804" s="6">
        <v>6.4980999999999997E-2</v>
      </c>
      <c r="G1804" s="6">
        <v>0.61118070000000002</v>
      </c>
      <c r="H1804" s="6">
        <v>0.31789400000000001</v>
      </c>
      <c r="I1804">
        <f>$C$1804*LN($T$1804)+(1-$C$1804)*LN(1-$T$1804)</f>
        <v>-2.6622703330905054E-2</v>
      </c>
      <c r="Q1804">
        <f>1/(1+EXP(-(0 + SUMPRODUCT($K$2:$O$2,$D$1804:$H$1804))))</f>
        <v>2.6271443232358433E-2</v>
      </c>
      <c r="S1804">
        <f>EXP(-(0 + SUMPRODUCT($K$2:$O$2,$D$1804:$H$1804)))</f>
        <v>37.06414406530601</v>
      </c>
      <c r="T1804">
        <f>1/(1+$S$1804)</f>
        <v>2.6271443232358433E-2</v>
      </c>
      <c r="U1804">
        <f>IF(ISERROR($I$1804), 0, $I$1804)</f>
        <v>-2.6622703330905054E-2</v>
      </c>
    </row>
    <row r="1805" spans="1:21" x14ac:dyDescent="0.25">
      <c r="A1805">
        <v>330</v>
      </c>
      <c r="B1805">
        <v>1997</v>
      </c>
      <c r="C1805" s="2">
        <v>0</v>
      </c>
      <c r="D1805" s="6">
        <v>6.8057199999999998E-2</v>
      </c>
      <c r="E1805" s="6">
        <v>-0.53634110000000002</v>
      </c>
      <c r="F1805" s="6">
        <v>5.3644600000000001E-2</v>
      </c>
      <c r="G1805" s="6">
        <v>0.53322049999999999</v>
      </c>
      <c r="H1805" s="6">
        <v>0.32013530000000001</v>
      </c>
      <c r="I1805">
        <f>$C$1805*LN($T$1805)+(1-$C$1805)*LN(1-$T$1805)</f>
        <v>-4.2386870208616992E-2</v>
      </c>
      <c r="Q1805">
        <f>1/(1+EXP(-(0 + SUMPRODUCT($K$2:$O$2,$D$1805:$H$1805))))</f>
        <v>4.150110583248575E-2</v>
      </c>
      <c r="S1805">
        <f>EXP(-(0 + SUMPRODUCT($K$2:$O$2,$D$1805:$H$1805)))</f>
        <v>23.095743473351781</v>
      </c>
      <c r="T1805">
        <f>1/(1+$S$1805)</f>
        <v>4.150110583248575E-2</v>
      </c>
      <c r="U1805">
        <f>IF(ISERROR($I$1805), 0, $I$1805)</f>
        <v>-4.2386870208616992E-2</v>
      </c>
    </row>
    <row r="1806" spans="1:21" x14ac:dyDescent="0.25">
      <c r="A1806">
        <v>331</v>
      </c>
      <c r="B1806">
        <v>1995</v>
      </c>
      <c r="C1806" s="2">
        <v>0</v>
      </c>
      <c r="D1806" s="6">
        <v>0.23011219999999999</v>
      </c>
      <c r="E1806" s="6">
        <v>0.63170959999999998</v>
      </c>
      <c r="F1806" s="6">
        <v>6.21489E-2</v>
      </c>
      <c r="G1806" s="6">
        <v>6.3047839999999997</v>
      </c>
      <c r="H1806" s="6">
        <v>0.29515580000000002</v>
      </c>
      <c r="I1806">
        <f>$C$1806*LN($T$1806)+(1-$C$1806)*LN(1-$T$1806)</f>
        <v>-1.4591661212659079E-12</v>
      </c>
      <c r="Q1806">
        <f>1/(1+EXP(-(0 + SUMPRODUCT($K$2:$O$2,$D$1806:$H$1806))))</f>
        <v>1.4591571135465343E-12</v>
      </c>
      <c r="S1806">
        <f>EXP(-(0 + SUMPRODUCT($K$2:$O$2,$D$1806:$H$1806)))</f>
        <v>685327159573.65588</v>
      </c>
      <c r="T1806">
        <f>1/(1+$S$1806)</f>
        <v>1.4591571135465343E-12</v>
      </c>
      <c r="U1806">
        <f>IF(ISERROR($I$1806), 0, $I$1806)</f>
        <v>-1.4591661212659079E-12</v>
      </c>
    </row>
    <row r="1807" spans="1:21" x14ac:dyDescent="0.25">
      <c r="A1807">
        <v>331</v>
      </c>
      <c r="B1807">
        <v>1996</v>
      </c>
      <c r="C1807" s="2">
        <v>0</v>
      </c>
      <c r="D1807" s="6">
        <v>0.24546270000000001</v>
      </c>
      <c r="E1807" s="6">
        <v>0.56769009999999998</v>
      </c>
      <c r="F1807" s="6">
        <v>8.35336E-2</v>
      </c>
      <c r="G1807" s="6">
        <v>7.2645200000000001</v>
      </c>
      <c r="H1807" s="6">
        <v>0.30139320000000003</v>
      </c>
      <c r="I1807">
        <f>$C$1807*LN($T$1807)+(1-$C$1807)*LN(1-$T$1807)</f>
        <v>-2.3980817331903668E-14</v>
      </c>
      <c r="Q1807">
        <f>1/(1+EXP(-(0 + SUMPRODUCT($K$2:$O$2,$D$1807:$H$1807))))</f>
        <v>2.4004826741645094E-14</v>
      </c>
      <c r="S1807">
        <f>EXP(-(0 + SUMPRODUCT($K$2:$O$2,$D$1807:$H$1807)))</f>
        <v>41658288591815.273</v>
      </c>
      <c r="T1807">
        <f>1/(1+$S$1807)</f>
        <v>2.4004826741645094E-14</v>
      </c>
      <c r="U1807">
        <f>IF(ISERROR($I$1807), 0, $I$1807)</f>
        <v>-2.3980817331903668E-14</v>
      </c>
    </row>
    <row r="1808" spans="1:21" x14ac:dyDescent="0.25">
      <c r="A1808">
        <v>331</v>
      </c>
      <c r="B1808">
        <v>1997</v>
      </c>
      <c r="C1808" s="2">
        <v>0</v>
      </c>
      <c r="D1808" s="6">
        <v>0.2824933</v>
      </c>
      <c r="E1808" s="6">
        <v>0.5920202</v>
      </c>
      <c r="F1808" s="6">
        <v>6.3426800000000005E-2</v>
      </c>
      <c r="G1808" s="6">
        <v>9.766788</v>
      </c>
      <c r="H1808" s="6">
        <v>0.29029060000000001</v>
      </c>
      <c r="I1808">
        <f>$C$1808*LN($T$1808)+(1-$C$1808)*LN(1-$T$1808)</f>
        <v>0</v>
      </c>
      <c r="Q1808">
        <f>1/(1+EXP(-(0 + SUMPRODUCT($K$2:$O$2,$D$1808:$H$1808))))</f>
        <v>1.4388935901883644E-18</v>
      </c>
      <c r="S1808">
        <f>EXP(-(0 + SUMPRODUCT($K$2:$O$2,$D$1808:$H$1808)))</f>
        <v>6.9497842426908774E+17</v>
      </c>
      <c r="T1808">
        <f>1/(1+$S$1808)</f>
        <v>1.4388935901883644E-18</v>
      </c>
      <c r="U1808">
        <f>IF(ISERROR($I$1808), 0, $I$1808)</f>
        <v>0</v>
      </c>
    </row>
    <row r="1809" spans="1:21" x14ac:dyDescent="0.25">
      <c r="A1809">
        <v>331</v>
      </c>
      <c r="B1809">
        <v>1998</v>
      </c>
      <c r="C1809" s="2">
        <v>0</v>
      </c>
      <c r="D1809" s="6">
        <v>0.14144010000000001</v>
      </c>
      <c r="E1809" s="6">
        <v>0.55088820000000005</v>
      </c>
      <c r="F1809" s="6">
        <v>5.8751999999999999E-2</v>
      </c>
      <c r="G1809" s="6">
        <v>8.9727490000000003</v>
      </c>
      <c r="H1809" s="6">
        <v>0.26650449999999998</v>
      </c>
      <c r="I1809">
        <f>$C$1809*LN($T$1809)+(1-$C$1809)*LN(1-$T$1809)</f>
        <v>0</v>
      </c>
      <c r="Q1809">
        <f>1/(1+EXP(-(0 + SUMPRODUCT($K$2:$O$2,$D$1809:$H$1809))))</f>
        <v>3.8989682575306993E-17</v>
      </c>
      <c r="S1809">
        <f>EXP(-(0 + SUMPRODUCT($K$2:$O$2,$D$1809:$H$1809)))</f>
        <v>2.564781075271748E+16</v>
      </c>
      <c r="T1809">
        <f>1/(1+$S$1809)</f>
        <v>3.8989682575306993E-17</v>
      </c>
      <c r="U1809">
        <f>IF(ISERROR($I$1809), 0, $I$1809)</f>
        <v>0</v>
      </c>
    </row>
    <row r="1810" spans="1:21" x14ac:dyDescent="0.25">
      <c r="A1810">
        <v>331</v>
      </c>
      <c r="B1810">
        <v>1999</v>
      </c>
      <c r="C1810" s="2">
        <v>0</v>
      </c>
      <c r="D1810" s="6">
        <v>0.22065870000000001</v>
      </c>
      <c r="E1810" s="6">
        <v>0.56211480000000003</v>
      </c>
      <c r="F1810" s="6">
        <v>8.4740300000000005E-2</v>
      </c>
      <c r="G1810" s="6">
        <v>10.027340000000001</v>
      </c>
      <c r="H1810" s="6">
        <v>0.2781477</v>
      </c>
      <c r="I1810">
        <f>$C$1810*LN($T$1810)+(1-$C$1810)*LN(1-$T$1810)</f>
        <v>0</v>
      </c>
      <c r="Q1810">
        <f>1/(1+EXP(-(0 + SUMPRODUCT($K$2:$O$2,$D$1810:$H$1810))))</f>
        <v>3.8726668399588505E-19</v>
      </c>
      <c r="S1810">
        <f>EXP(-(0 + SUMPRODUCT($K$2:$O$2,$D$1810:$H$1810)))</f>
        <v>2.5821999188823214E+18</v>
      </c>
      <c r="T1810">
        <f>1/(1+$S$1810)</f>
        <v>3.8726668399588505E-19</v>
      </c>
      <c r="U1810">
        <f>IF(ISERROR($I$1810), 0, $I$1810)</f>
        <v>0</v>
      </c>
    </row>
    <row r="1811" spans="1:21" x14ac:dyDescent="0.25">
      <c r="A1811">
        <v>331</v>
      </c>
      <c r="B1811">
        <v>2000</v>
      </c>
      <c r="C1811" s="2">
        <v>0</v>
      </c>
      <c r="D1811" s="6">
        <v>0.30317110000000003</v>
      </c>
      <c r="E1811" s="6">
        <v>0.60606369999999998</v>
      </c>
      <c r="F1811" s="6">
        <v>6.1032299999999998E-2</v>
      </c>
      <c r="G1811" s="6">
        <v>11.706480000000001</v>
      </c>
      <c r="H1811" s="6">
        <v>0.26079720000000001</v>
      </c>
      <c r="I1811">
        <f>$C$1811*LN($T$1811)+(1-$C$1811)*LN(1-$T$1811)</f>
        <v>0</v>
      </c>
      <c r="Q1811">
        <f>1/(1+EXP(-(0 + SUMPRODUCT($K$2:$O$2,$D$1811:$H$1811))))</f>
        <v>6.6621502968237326E-22</v>
      </c>
      <c r="S1811">
        <f>EXP(-(0 + SUMPRODUCT($K$2:$O$2,$D$1811:$H$1811)))</f>
        <v>1.5010168721002332E+21</v>
      </c>
      <c r="T1811">
        <f>1/(1+$S$1811)</f>
        <v>6.6621502968237326E-22</v>
      </c>
      <c r="U1811">
        <f>IF(ISERROR($I$1811), 0, $I$1811)</f>
        <v>0</v>
      </c>
    </row>
    <row r="1812" spans="1:21" x14ac:dyDescent="0.25">
      <c r="A1812">
        <v>331</v>
      </c>
      <c r="B1812">
        <v>2001</v>
      </c>
      <c r="C1812" s="2">
        <v>0</v>
      </c>
      <c r="D1812" s="6">
        <v>0.3125964</v>
      </c>
      <c r="E1812" s="6">
        <v>0.62360329999999997</v>
      </c>
      <c r="F1812" s="6">
        <v>6.3258300000000003E-2</v>
      </c>
      <c r="G1812" s="6">
        <v>12.74689</v>
      </c>
      <c r="H1812" s="6">
        <v>0.24376120000000001</v>
      </c>
      <c r="I1812">
        <f>$C$1812*LN($T$1812)+(1-$C$1812)*LN(1-$T$1812)</f>
        <v>0</v>
      </c>
      <c r="Q1812">
        <f>1/(1+EXP(-(0 + SUMPRODUCT($K$2:$O$2,$D$1812:$H$1812))))</f>
        <v>1.0248327946707422E-23</v>
      </c>
      <c r="S1812">
        <f>EXP(-(0 + SUMPRODUCT($K$2:$O$2,$D$1812:$H$1812)))</f>
        <v>9.7576893050273581E+22</v>
      </c>
      <c r="T1812">
        <f>1/(1+$S$1812)</f>
        <v>1.0248327946707422E-23</v>
      </c>
      <c r="U1812">
        <f>IF(ISERROR($I$1812), 0, $I$1812)</f>
        <v>0</v>
      </c>
    </row>
    <row r="1813" spans="1:21" x14ac:dyDescent="0.25">
      <c r="A1813">
        <v>331</v>
      </c>
      <c r="B1813">
        <v>2002</v>
      </c>
      <c r="C1813" s="2">
        <v>0</v>
      </c>
      <c r="D1813" s="6">
        <v>0.22366749999999999</v>
      </c>
      <c r="E1813" s="6">
        <v>0.64354599999999995</v>
      </c>
      <c r="F1813" s="6">
        <v>7.9122499999999998E-2</v>
      </c>
      <c r="G1813" s="6">
        <v>8.9508749999999999</v>
      </c>
      <c r="H1813" s="6">
        <v>0.26007069999999999</v>
      </c>
      <c r="I1813">
        <f>$C$1813*LN($T$1813)+(1-$C$1813)*LN(1-$T$1813)</f>
        <v>0</v>
      </c>
      <c r="Q1813">
        <f>1/(1+EXP(-(0 + SUMPRODUCT($K$2:$O$2,$D$1813:$H$1813))))</f>
        <v>3.0454651201843784E-17</v>
      </c>
      <c r="S1813">
        <f>EXP(-(0 + SUMPRODUCT($K$2:$O$2,$D$1813:$H$1813)))</f>
        <v>3.2835706880118792E+16</v>
      </c>
      <c r="T1813">
        <f>1/(1+$S$1813)</f>
        <v>3.0454651201843784E-17</v>
      </c>
      <c r="U1813">
        <f>IF(ISERROR($I$1813), 0, $I$1813)</f>
        <v>0</v>
      </c>
    </row>
    <row r="1814" spans="1:21" x14ac:dyDescent="0.25">
      <c r="A1814">
        <v>331</v>
      </c>
      <c r="B1814">
        <v>2003</v>
      </c>
      <c r="C1814" s="2">
        <v>0</v>
      </c>
      <c r="D1814" s="6">
        <v>0.2127213</v>
      </c>
      <c r="E1814" s="6">
        <v>0.6548657</v>
      </c>
      <c r="F1814" s="6">
        <v>6.9369200000000006E-2</v>
      </c>
      <c r="G1814" s="6">
        <v>7.187182</v>
      </c>
      <c r="H1814" s="6">
        <v>0.25812839999999998</v>
      </c>
      <c r="I1814">
        <f>$C$1814*LN($T$1814)+(1-$C$1814)*LN(1-$T$1814)</f>
        <v>-4.0634162701281556E-14</v>
      </c>
      <c r="Q1814">
        <f>1/(1+EXP(-(0 + SUMPRODUCT($K$2:$O$2,$D$1814:$H$1814))))</f>
        <v>4.0646135095336318E-14</v>
      </c>
      <c r="S1814">
        <f>EXP(-(0 + SUMPRODUCT($K$2:$O$2,$D$1814:$H$1814)))</f>
        <v>24602585157344.961</v>
      </c>
      <c r="T1814">
        <f>1/(1+$S$1814)</f>
        <v>4.0646135095336318E-14</v>
      </c>
      <c r="U1814">
        <f>IF(ISERROR($I$1814), 0, $I$1814)</f>
        <v>-4.0634162701281556E-14</v>
      </c>
    </row>
    <row r="1815" spans="1:21" x14ac:dyDescent="0.25">
      <c r="A1815">
        <v>331</v>
      </c>
      <c r="B1815">
        <v>2004</v>
      </c>
      <c r="C1815" s="2">
        <v>0</v>
      </c>
      <c r="D1815" s="6">
        <v>0.2915797</v>
      </c>
      <c r="E1815" s="6">
        <v>0.67398409999999997</v>
      </c>
      <c r="F1815" s="6">
        <v>8.6289599999999994E-2</v>
      </c>
      <c r="G1815" s="6">
        <v>8.7803810000000002</v>
      </c>
      <c r="H1815" s="6">
        <v>0.26498620000000001</v>
      </c>
      <c r="I1815">
        <f>$C$1815*LN($T$1815)+(1-$C$1815)*LN(1-$T$1815)</f>
        <v>0</v>
      </c>
      <c r="Q1815">
        <f>1/(1+EXP(-(0 + SUMPRODUCT($K$2:$O$2,$D$1815:$H$1815))))</f>
        <v>5.3353279361115988E-17</v>
      </c>
      <c r="S1815">
        <f>EXP(-(0 + SUMPRODUCT($K$2:$O$2,$D$1815:$H$1815)))</f>
        <v>1.8742990346134236E+16</v>
      </c>
      <c r="T1815">
        <f>1/(1+$S$1815)</f>
        <v>5.3353279361115988E-17</v>
      </c>
      <c r="U1815">
        <f>IF(ISERROR($I$1815), 0, $I$1815)</f>
        <v>0</v>
      </c>
    </row>
    <row r="1816" spans="1:21" x14ac:dyDescent="0.25">
      <c r="A1816">
        <v>332</v>
      </c>
      <c r="B1816">
        <v>1995</v>
      </c>
      <c r="C1816" s="2">
        <v>0</v>
      </c>
      <c r="D1816" s="6">
        <v>7.2155800000000006E-2</v>
      </c>
      <c r="E1816" s="6">
        <v>0.2355602</v>
      </c>
      <c r="F1816" s="6">
        <v>7.7038899999999993E-2</v>
      </c>
      <c r="G1816" s="6">
        <v>0.90508270000000002</v>
      </c>
      <c r="H1816" s="6">
        <v>0.55850290000000002</v>
      </c>
      <c r="I1816">
        <f>$C$1816*LN($T$1816)+(1-$C$1816)*LN(1-$T$1816)</f>
        <v>-2.1957762970874909E-3</v>
      </c>
      <c r="Q1816">
        <f>1/(1+EXP(-(0 + SUMPRODUCT($K$2:$O$2,$D$1816:$H$1816))))</f>
        <v>2.1933673438108217E-3</v>
      </c>
      <c r="S1816">
        <f>EXP(-(0 + SUMPRODUCT($K$2:$O$2,$D$1816:$H$1816)))</f>
        <v>454.91998204120711</v>
      </c>
      <c r="T1816">
        <f>1/(1+$S$1816)</f>
        <v>2.1933673438108217E-3</v>
      </c>
      <c r="U1816">
        <f>IF(ISERROR($I$1816), 0, $I$1816)</f>
        <v>-2.1957762970874909E-3</v>
      </c>
    </row>
    <row r="1817" spans="1:21" x14ac:dyDescent="0.25">
      <c r="A1817">
        <v>332</v>
      </c>
      <c r="B1817">
        <v>1996</v>
      </c>
      <c r="C1817" s="2">
        <v>0</v>
      </c>
      <c r="D1817" s="6">
        <v>8.7959200000000001E-2</v>
      </c>
      <c r="E1817" s="6">
        <v>0.23480019999999999</v>
      </c>
      <c r="F1817" s="6">
        <v>5.7409000000000002E-2</v>
      </c>
      <c r="G1817" s="6">
        <v>0.89712720000000001</v>
      </c>
      <c r="H1817" s="6">
        <v>0.53471139999999995</v>
      </c>
      <c r="I1817">
        <f>$C$1817*LN($T$1817)+(1-$C$1817)*LN(1-$T$1817)</f>
        <v>-3.1744221893636069E-3</v>
      </c>
      <c r="Q1817">
        <f>1/(1+EXP(-(0 + SUMPRODUCT($K$2:$O$2,$D$1817:$H$1817))))</f>
        <v>3.1693890384360134E-3</v>
      </c>
      <c r="S1817">
        <f>EXP(-(0 + SUMPRODUCT($K$2:$O$2,$D$1817:$H$1817)))</f>
        <v>314.5182238193978</v>
      </c>
      <c r="T1817">
        <f>1/(1+$S$1817)</f>
        <v>3.1693890384360134E-3</v>
      </c>
      <c r="U1817">
        <f>IF(ISERROR($I$1817), 0, $I$1817)</f>
        <v>-3.1744221893636069E-3</v>
      </c>
    </row>
    <row r="1818" spans="1:21" x14ac:dyDescent="0.25">
      <c r="A1818">
        <v>332</v>
      </c>
      <c r="B1818">
        <v>1997</v>
      </c>
      <c r="C1818" s="2">
        <v>0</v>
      </c>
      <c r="D1818" s="6">
        <v>-2.8442200000000001E-2</v>
      </c>
      <c r="E1818" s="6">
        <v>0.22135730000000001</v>
      </c>
      <c r="F1818" s="6">
        <v>7.81163E-2</v>
      </c>
      <c r="G1818" s="6">
        <v>0.98867819999999995</v>
      </c>
      <c r="H1818" s="6">
        <v>0.50134350000000005</v>
      </c>
      <c r="I1818">
        <f>$C$1818*LN($T$1818)+(1-$C$1818)*LN(1-$T$1818)</f>
        <v>-1.7304528148853286E-3</v>
      </c>
      <c r="Q1818">
        <f>1/(1+EXP(-(0 + SUMPRODUCT($K$2:$O$2,$D$1818:$H$1818))))</f>
        <v>1.7289564446701631E-3</v>
      </c>
      <c r="S1818">
        <f>EXP(-(0 + SUMPRODUCT($K$2:$O$2,$D$1818:$H$1818)))</f>
        <v>577.38356951251728</v>
      </c>
      <c r="T1818">
        <f>1/(1+$S$1818)</f>
        <v>1.7289564446701631E-3</v>
      </c>
      <c r="U1818">
        <f>IF(ISERROR($I$1818), 0, $I$1818)</f>
        <v>-1.7304528148853286E-3</v>
      </c>
    </row>
    <row r="1819" spans="1:21" x14ac:dyDescent="0.25">
      <c r="A1819">
        <v>332</v>
      </c>
      <c r="B1819">
        <v>1998</v>
      </c>
      <c r="C1819" s="2">
        <v>0</v>
      </c>
      <c r="D1819" s="6">
        <v>-7.6936199999999996E-2</v>
      </c>
      <c r="E1819" s="6">
        <v>0.2107212</v>
      </c>
      <c r="F1819" s="6">
        <v>5.6711699999999997E-2</v>
      </c>
      <c r="G1819" s="6">
        <v>0.6859691</v>
      </c>
      <c r="H1819" s="6">
        <v>0.45895560000000002</v>
      </c>
      <c r="I1819">
        <f>$C$1819*LN($T$1819)+(1-$C$1819)*LN(1-$T$1819)</f>
        <v>-8.6128895247510363E-3</v>
      </c>
      <c r="Q1819">
        <f>1/(1+EXP(-(0 + SUMPRODUCT($K$2:$O$2,$D$1819:$H$1819))))</f>
        <v>8.5759048495757696E-3</v>
      </c>
      <c r="S1819">
        <f>EXP(-(0 + SUMPRODUCT($K$2:$O$2,$D$1819:$H$1819)))</f>
        <v>115.60577134895192</v>
      </c>
      <c r="T1819">
        <f>1/(1+$S$1819)</f>
        <v>8.5759048495757696E-3</v>
      </c>
      <c r="U1819">
        <f>IF(ISERROR($I$1819), 0, $I$1819)</f>
        <v>-8.6128895247510363E-3</v>
      </c>
    </row>
    <row r="1820" spans="1:21" x14ac:dyDescent="0.25">
      <c r="A1820">
        <v>332</v>
      </c>
      <c r="B1820">
        <v>1999</v>
      </c>
      <c r="C1820" s="2">
        <v>0</v>
      </c>
      <c r="D1820" s="6">
        <v>-1.5487000000000001E-2</v>
      </c>
      <c r="E1820" s="6">
        <v>0.2201012</v>
      </c>
      <c r="F1820" s="6">
        <v>6.23067E-2</v>
      </c>
      <c r="G1820" s="6">
        <v>0.90949740000000001</v>
      </c>
      <c r="H1820" s="6">
        <v>0.52779129999999996</v>
      </c>
      <c r="I1820">
        <f>$C$1820*LN($T$1820)+(1-$C$1820)*LN(1-$T$1820)</f>
        <v>-2.8236551181880449E-3</v>
      </c>
      <c r="Q1820">
        <f>1/(1+EXP(-(0 + SUMPRODUCT($K$2:$O$2,$D$1820:$H$1820))))</f>
        <v>2.8196723536079039E-3</v>
      </c>
      <c r="S1820">
        <f>EXP(-(0 + SUMPRODUCT($K$2:$O$2,$D$1820:$H$1820)))</f>
        <v>353.6511348102033</v>
      </c>
      <c r="T1820">
        <f>1/(1+$S$1820)</f>
        <v>2.8196723536079039E-3</v>
      </c>
      <c r="U1820">
        <f>IF(ISERROR($I$1820), 0, $I$1820)</f>
        <v>-2.8236551181880449E-3</v>
      </c>
    </row>
    <row r="1821" spans="1:21" x14ac:dyDescent="0.25">
      <c r="A1821">
        <v>332</v>
      </c>
      <c r="B1821">
        <v>2000</v>
      </c>
      <c r="C1821" s="2">
        <v>0</v>
      </c>
      <c r="D1821" s="6">
        <v>1.72304E-2</v>
      </c>
      <c r="E1821" s="6">
        <v>0.2362059</v>
      </c>
      <c r="F1821" s="6">
        <v>5.9556499999999998E-2</v>
      </c>
      <c r="G1821" s="6">
        <v>0.69560270000000002</v>
      </c>
      <c r="H1821" s="6">
        <v>0.44729380000000002</v>
      </c>
      <c r="I1821">
        <f>$C$1821*LN($T$1821)+(1-$C$1821)*LN(1-$T$1821)</f>
        <v>-8.1742300097617741E-3</v>
      </c>
      <c r="Q1821">
        <f>1/(1+EXP(-(0 + SUMPRODUCT($K$2:$O$2,$D$1821:$H$1821))))</f>
        <v>8.1409118369116951E-3</v>
      </c>
      <c r="S1821">
        <f>EXP(-(0 + SUMPRODUCT($K$2:$O$2,$D$1821:$H$1821)))</f>
        <v>121.83636280961817</v>
      </c>
      <c r="T1821">
        <f>1/(1+$S$1821)</f>
        <v>8.1409118369116951E-3</v>
      </c>
      <c r="U1821">
        <f>IF(ISERROR($I$1821), 0, $I$1821)</f>
        <v>-8.1742300097617741E-3</v>
      </c>
    </row>
    <row r="1822" spans="1:21" x14ac:dyDescent="0.25">
      <c r="A1822">
        <v>332</v>
      </c>
      <c r="B1822">
        <v>2001</v>
      </c>
      <c r="C1822" s="2">
        <v>0</v>
      </c>
      <c r="D1822" s="6">
        <v>1.6238200000000001E-2</v>
      </c>
      <c r="E1822" s="6">
        <v>0.25087280000000001</v>
      </c>
      <c r="F1822" s="6">
        <v>5.1244999999999999E-2</v>
      </c>
      <c r="G1822" s="6">
        <v>0.84234620000000004</v>
      </c>
      <c r="H1822" s="6">
        <v>0.49759520000000002</v>
      </c>
      <c r="I1822">
        <f>$C$1822*LN($T$1822)+(1-$C$1822)*LN(1-$T$1822)</f>
        <v>-4.5372383330320384E-3</v>
      </c>
      <c r="Q1822">
        <f>1/(1+EXP(-(0 + SUMPRODUCT($K$2:$O$2,$D$1822:$H$1822))))</f>
        <v>4.5269606172109456E-3</v>
      </c>
      <c r="S1822">
        <f>EXP(-(0 + SUMPRODUCT($K$2:$O$2,$D$1822:$H$1822)))</f>
        <v>219.89876289140298</v>
      </c>
      <c r="T1822">
        <f>1/(1+$S$1822)</f>
        <v>4.5269606172109456E-3</v>
      </c>
      <c r="U1822">
        <f>IF(ISERROR($I$1822), 0, $I$1822)</f>
        <v>-4.5372383330320384E-3</v>
      </c>
    </row>
    <row r="1823" spans="1:21" x14ac:dyDescent="0.25">
      <c r="A1823">
        <v>332</v>
      </c>
      <c r="B1823">
        <v>2002</v>
      </c>
      <c r="C1823" s="2">
        <v>0</v>
      </c>
      <c r="D1823" s="6">
        <v>4.4272300000000001E-2</v>
      </c>
      <c r="E1823" s="6">
        <v>0.27952050000000001</v>
      </c>
      <c r="F1823" s="6">
        <v>5.1787699999999999E-2</v>
      </c>
      <c r="G1823" s="6">
        <v>0.92826679999999995</v>
      </c>
      <c r="H1823" s="6">
        <v>0.50140969999999996</v>
      </c>
      <c r="I1823">
        <f>$C$1823*LN($T$1823)+(1-$C$1823)*LN(1-$T$1823)</f>
        <v>-3.1137294817725541E-3</v>
      </c>
      <c r="Q1823">
        <f>1/(1+EXP(-(0 + SUMPRODUCT($K$2:$O$2,$D$1823:$H$1823))))</f>
        <v>3.108886853644981E-3</v>
      </c>
      <c r="S1823">
        <f>EXP(-(0 + SUMPRODUCT($K$2:$O$2,$D$1823:$H$1823)))</f>
        <v>320.65853795147314</v>
      </c>
      <c r="T1823">
        <f>1/(1+$S$1823)</f>
        <v>3.108886853644981E-3</v>
      </c>
      <c r="U1823">
        <f>IF(ISERROR($I$1823), 0, $I$1823)</f>
        <v>-3.1137294817725541E-3</v>
      </c>
    </row>
    <row r="1824" spans="1:21" x14ac:dyDescent="0.25">
      <c r="A1824">
        <v>332</v>
      </c>
      <c r="B1824">
        <v>2003</v>
      </c>
      <c r="C1824" s="2">
        <v>0</v>
      </c>
      <c r="D1824" s="6">
        <v>2.1114899999999999E-2</v>
      </c>
      <c r="E1824" s="6">
        <v>0.2830416</v>
      </c>
      <c r="F1824" s="6">
        <v>6.2903899999999999E-2</v>
      </c>
      <c r="G1824" s="6">
        <v>0.98772819999999995</v>
      </c>
      <c r="H1824" s="6">
        <v>0.48859599999999997</v>
      </c>
      <c r="I1824">
        <f>$C$1824*LN($T$1824)+(1-$C$1824)*LN(1-$T$1824)</f>
        <v>-2.1347523958636866E-3</v>
      </c>
      <c r="Q1824">
        <f>1/(1+EXP(-(0 + SUMPRODUCT($K$2:$O$2,$D$1824:$H$1824))))</f>
        <v>2.1324754325070818E-3</v>
      </c>
      <c r="S1824">
        <f>EXP(-(0 + SUMPRODUCT($K$2:$O$2,$D$1824:$H$1824)))</f>
        <v>467.93857943504304</v>
      </c>
      <c r="T1824">
        <f>1/(1+$S$1824)</f>
        <v>2.1324754325070818E-3</v>
      </c>
      <c r="U1824">
        <f>IF(ISERROR($I$1824), 0, $I$1824)</f>
        <v>-2.1347523958636866E-3</v>
      </c>
    </row>
    <row r="1825" spans="1:21" x14ac:dyDescent="0.25">
      <c r="A1825">
        <v>332</v>
      </c>
      <c r="B1825">
        <v>2004</v>
      </c>
      <c r="C1825" s="2">
        <v>0</v>
      </c>
      <c r="D1825" s="6">
        <v>2.1830200000000001E-2</v>
      </c>
      <c r="E1825" s="6">
        <v>0.31777820000000001</v>
      </c>
      <c r="F1825" s="6">
        <v>6.6143400000000005E-2</v>
      </c>
      <c r="G1825" s="6">
        <v>1.1244449999999999</v>
      </c>
      <c r="H1825" s="6">
        <v>0.47174100000000002</v>
      </c>
      <c r="I1825">
        <f>$C$1825*LN($T$1825)+(1-$C$1825)*LN(1-$T$1825)</f>
        <v>-1.1887161848217903E-3</v>
      </c>
      <c r="Q1825">
        <f>1/(1+EXP(-(0 + SUMPRODUCT($K$2:$O$2,$D$1825:$H$1825))))</f>
        <v>1.1880099416064149E-3</v>
      </c>
      <c r="S1825">
        <f>EXP(-(0 + SUMPRODUCT($K$2:$O$2,$D$1825:$H$1825)))</f>
        <v>840.74379773944497</v>
      </c>
      <c r="T1825">
        <f>1/(1+$S$1825)</f>
        <v>1.1880099416064149E-3</v>
      </c>
      <c r="U1825">
        <f>IF(ISERROR($I$1825), 0, $I$1825)</f>
        <v>-1.1887161848217903E-3</v>
      </c>
    </row>
    <row r="1826" spans="1:21" x14ac:dyDescent="0.25">
      <c r="A1826">
        <v>333</v>
      </c>
      <c r="B1826">
        <v>1995</v>
      </c>
      <c r="C1826" s="2">
        <v>0</v>
      </c>
      <c r="D1826" s="6">
        <v>0.41628399999999999</v>
      </c>
      <c r="E1826" s="6">
        <v>0.21698999999999999</v>
      </c>
      <c r="F1826" s="6">
        <v>0.1183507</v>
      </c>
      <c r="G1826" s="6">
        <v>3.5134949999999998</v>
      </c>
      <c r="H1826" s="6">
        <v>0.51232420000000001</v>
      </c>
      <c r="I1826">
        <f>$C$1826*LN($T$1826)+(1-$C$1826)*LN(1-$T$1826)</f>
        <v>-4.3023598276936462E-8</v>
      </c>
      <c r="Q1826">
        <f>1/(1+EXP(-(0 + SUMPRODUCT($K$2:$O$2,$D$1826:$H$1826))))</f>
        <v>4.3023597359706136E-8</v>
      </c>
      <c r="S1826">
        <f>EXP(-(0 + SUMPRODUCT($K$2:$O$2,$D$1826:$H$1826)))</f>
        <v>23243057.725176539</v>
      </c>
      <c r="T1826">
        <f>1/(1+$S$1826)</f>
        <v>4.3023597359706136E-8</v>
      </c>
      <c r="U1826">
        <f>IF(ISERROR($I$1826), 0, $I$1826)</f>
        <v>-4.3023598276936462E-8</v>
      </c>
    </row>
    <row r="1827" spans="1:21" x14ac:dyDescent="0.25">
      <c r="A1827">
        <v>333</v>
      </c>
      <c r="B1827">
        <v>1996</v>
      </c>
      <c r="C1827" s="2">
        <v>0</v>
      </c>
      <c r="D1827" s="6">
        <v>4.9563200000000002E-2</v>
      </c>
      <c r="E1827" s="6">
        <v>0.30891629999999998</v>
      </c>
      <c r="F1827" s="6">
        <v>0.16352849999999999</v>
      </c>
      <c r="G1827" s="6">
        <v>2.9396770000000001</v>
      </c>
      <c r="H1827" s="6">
        <v>0.7769798</v>
      </c>
      <c r="I1827">
        <f>$C$1827*LN($T$1827)+(1-$C$1827)*LN(1-$T$1827)</f>
        <v>-1.0712921801729025E-7</v>
      </c>
      <c r="Q1827">
        <f>1/(1+EXP(-(0 + SUMPRODUCT($K$2:$O$2,$D$1827:$H$1827))))</f>
        <v>1.0712921225795567E-7</v>
      </c>
      <c r="S1827">
        <f>EXP(-(0 + SUMPRODUCT($K$2:$O$2,$D$1827:$H$1827)))</f>
        <v>9334521.105810944</v>
      </c>
      <c r="T1827">
        <f>1/(1+$S$1827)</f>
        <v>1.0712921225795567E-7</v>
      </c>
      <c r="U1827">
        <f>IF(ISERROR($I$1827), 0, $I$1827)</f>
        <v>-1.0712921801729025E-7</v>
      </c>
    </row>
    <row r="1828" spans="1:21" x14ac:dyDescent="0.25">
      <c r="A1828">
        <v>333</v>
      </c>
      <c r="B1828">
        <v>1997</v>
      </c>
      <c r="C1828" s="2">
        <v>0</v>
      </c>
      <c r="D1828" s="6">
        <v>4.2073300000000001E-2</v>
      </c>
      <c r="E1828" s="6">
        <v>0.32516800000000001</v>
      </c>
      <c r="F1828" s="6">
        <v>9.9607899999999999E-2</v>
      </c>
      <c r="G1828" s="6">
        <v>3.3869120000000001</v>
      </c>
      <c r="H1828" s="6">
        <v>0.50648000000000004</v>
      </c>
      <c r="I1828">
        <f>$C$1828*LN($T$1828)+(1-$C$1828)*LN(1-$T$1828)</f>
        <v>-7.909388090852142E-8</v>
      </c>
      <c r="Q1828">
        <f>1/(1+EXP(-(0 + SUMPRODUCT($K$2:$O$2,$D$1828:$H$1828))))</f>
        <v>7.9093877791832879E-8</v>
      </c>
      <c r="S1828">
        <f>EXP(-(0 + SUMPRODUCT($K$2:$O$2,$D$1828:$H$1828)))</f>
        <v>12643202.594491843</v>
      </c>
      <c r="T1828">
        <f>1/(1+$S$1828)</f>
        <v>7.9093877791832879E-8</v>
      </c>
      <c r="U1828">
        <f>IF(ISERROR($I$1828), 0, $I$1828)</f>
        <v>-7.909388090852142E-8</v>
      </c>
    </row>
    <row r="1829" spans="1:21" x14ac:dyDescent="0.25">
      <c r="A1829">
        <v>333</v>
      </c>
      <c r="B1829">
        <v>1998</v>
      </c>
      <c r="C1829" s="2">
        <v>0</v>
      </c>
      <c r="D1829" s="6">
        <v>-0.10171289999999999</v>
      </c>
      <c r="E1829" s="6">
        <v>0.15690779999999999</v>
      </c>
      <c r="F1829" s="6">
        <v>0.10399120000000001</v>
      </c>
      <c r="G1829" s="6">
        <v>3.038001</v>
      </c>
      <c r="H1829" s="6">
        <v>0.51690579999999997</v>
      </c>
      <c r="I1829">
        <f>$C$1829*LN($T$1829)+(1-$C$1829)*LN(1-$T$1829)</f>
        <v>-3.2621964887954261E-7</v>
      </c>
      <c r="Q1829">
        <f>1/(1+EXP(-(0 + SUMPRODUCT($K$2:$O$2,$D$1829:$H$1829))))</f>
        <v>3.262195956745056E-7</v>
      </c>
      <c r="S1829">
        <f>EXP(-(0 + SUMPRODUCT($K$2:$O$2,$D$1829:$H$1829)))</f>
        <v>3065418.7763085235</v>
      </c>
      <c r="T1829">
        <f>1/(1+$S$1829)</f>
        <v>3.262195956745056E-7</v>
      </c>
      <c r="U1829">
        <f>IF(ISERROR($I$1829), 0, $I$1829)</f>
        <v>-3.2621964887954261E-7</v>
      </c>
    </row>
    <row r="1830" spans="1:21" x14ac:dyDescent="0.25">
      <c r="A1830">
        <v>333</v>
      </c>
      <c r="B1830">
        <v>1999</v>
      </c>
      <c r="C1830" s="2">
        <v>0</v>
      </c>
      <c r="D1830" s="6">
        <v>-0.1308792</v>
      </c>
      <c r="E1830" s="6">
        <v>9.4371099999999999E-2</v>
      </c>
      <c r="F1830" s="6">
        <v>9.1541800000000006E-2</v>
      </c>
      <c r="G1830" s="6">
        <v>2.2183440000000001</v>
      </c>
      <c r="H1830" s="6">
        <v>0.48964249999999998</v>
      </c>
      <c r="I1830">
        <f>$C$1830*LN($T$1830)+(1-$C$1830)*LN(1-$T$1830)</f>
        <v>-1.1533591899356672E-5</v>
      </c>
      <c r="Q1830">
        <f>1/(1+EXP(-(0 + SUMPRODUCT($K$2:$O$2,$D$1830:$H$1830))))</f>
        <v>1.1533525387697973E-5</v>
      </c>
      <c r="S1830">
        <f>EXP(-(0 + SUMPRODUCT($K$2:$O$2,$D$1830:$H$1830)))</f>
        <v>86702.758511394262</v>
      </c>
      <c r="T1830">
        <f>1/(1+$S$1830)</f>
        <v>1.1533525387697973E-5</v>
      </c>
      <c r="U1830">
        <f>IF(ISERROR($I$1830), 0, $I$1830)</f>
        <v>-1.1533591899356672E-5</v>
      </c>
    </row>
    <row r="1831" spans="1:21" x14ac:dyDescent="0.25">
      <c r="A1831">
        <v>334</v>
      </c>
      <c r="B1831">
        <v>1999</v>
      </c>
      <c r="C1831" s="2">
        <v>0</v>
      </c>
      <c r="D1831" s="6">
        <v>0.35917460000000001</v>
      </c>
      <c r="E1831" s="6">
        <v>-1.6127359999999999</v>
      </c>
      <c r="F1831" s="6">
        <v>0.10970779999999999</v>
      </c>
      <c r="G1831" s="6">
        <v>0.14214370000000001</v>
      </c>
      <c r="H1831" s="6">
        <v>0.34761229999999999</v>
      </c>
      <c r="I1831">
        <f>$C$1831*LN($T$1831)+(1-$C$1831)*LN(1-$T$1831)</f>
        <v>-0.20600959836067326</v>
      </c>
      <c r="Q1831">
        <f>1/(1+EXP(-(0 + SUMPRODUCT($K$2:$O$2,$D$1831:$H$1831))))</f>
        <v>0.18617473514298474</v>
      </c>
      <c r="S1831">
        <f>EXP(-(0 + SUMPRODUCT($K$2:$O$2,$D$1831:$H$1831)))</f>
        <v>4.371298093868571</v>
      </c>
      <c r="T1831">
        <f>1/(1+$S$1831)</f>
        <v>0.18617473514298474</v>
      </c>
      <c r="U1831">
        <f>IF(ISERROR($I$1831), 0, $I$1831)</f>
        <v>-0.20600959836067326</v>
      </c>
    </row>
    <row r="1832" spans="1:21" x14ac:dyDescent="0.25">
      <c r="A1832">
        <v>334</v>
      </c>
      <c r="B1832">
        <v>2000</v>
      </c>
      <c r="C1832" s="2">
        <v>0</v>
      </c>
      <c r="D1832" s="6">
        <v>0.28799599999999997</v>
      </c>
      <c r="E1832" s="6">
        <v>-1.8197589999999999</v>
      </c>
      <c r="F1832" s="6">
        <v>0.1036501</v>
      </c>
      <c r="G1832" s="6">
        <v>0.10348400000000001</v>
      </c>
      <c r="H1832" s="6">
        <v>0.41119889999999998</v>
      </c>
      <c r="I1832">
        <f>$C$1832*LN($T$1832)+(1-$C$1832)*LN(1-$T$1832)</f>
        <v>-0.2592791162689278</v>
      </c>
      <c r="Q1832">
        <f>1/(1+EXP(-(0 + SUMPRODUCT($K$2:$O$2,$D$1832:$H$1832))))</f>
        <v>0.22839237525677766</v>
      </c>
      <c r="S1832">
        <f>EXP(-(0 + SUMPRODUCT($K$2:$O$2,$D$1832:$H$1832)))</f>
        <v>3.3784298791748939</v>
      </c>
      <c r="T1832">
        <f>1/(1+$S$1832)</f>
        <v>0.22839237525677766</v>
      </c>
      <c r="U1832">
        <f>IF(ISERROR($I$1832), 0, $I$1832)</f>
        <v>-0.2592791162689278</v>
      </c>
    </row>
    <row r="1833" spans="1:21" x14ac:dyDescent="0.25">
      <c r="A1833">
        <v>334</v>
      </c>
      <c r="B1833">
        <v>2001</v>
      </c>
      <c r="C1833" s="2">
        <v>0</v>
      </c>
      <c r="D1833" s="6">
        <v>0.2191293</v>
      </c>
      <c r="E1833" s="6">
        <v>-1.802265</v>
      </c>
      <c r="F1833" s="6">
        <v>9.7609199999999993E-2</v>
      </c>
      <c r="G1833" s="6">
        <v>0.14084160000000001</v>
      </c>
      <c r="H1833" s="6">
        <v>0.40312710000000002</v>
      </c>
      <c r="I1833">
        <f>$C$1833*LN($T$1833)+(1-$C$1833)*LN(1-$T$1833)</f>
        <v>-0.24229894856067558</v>
      </c>
      <c r="Q1833">
        <f>1/(1+EXP(-(0 + SUMPRODUCT($K$2:$O$2,$D$1833:$H$1833))))</f>
        <v>0.21517847878566432</v>
      </c>
      <c r="S1833">
        <f>EXP(-(0 + SUMPRODUCT($K$2:$O$2,$D$1833:$H$1833)))</f>
        <v>3.6473049054133488</v>
      </c>
      <c r="T1833">
        <f>1/(1+$S$1833)</f>
        <v>0.21517847878566432</v>
      </c>
      <c r="U1833">
        <f>IF(ISERROR($I$1833), 0, $I$1833)</f>
        <v>-0.24229894856067558</v>
      </c>
    </row>
    <row r="1834" spans="1:21" x14ac:dyDescent="0.25">
      <c r="A1834">
        <v>334</v>
      </c>
      <c r="B1834">
        <v>2002</v>
      </c>
      <c r="C1834" s="2">
        <v>0</v>
      </c>
      <c r="D1834" s="6">
        <v>0.20928069999999999</v>
      </c>
      <c r="E1834" s="6">
        <v>-1.717363</v>
      </c>
      <c r="F1834" s="6">
        <v>0.10513840000000001</v>
      </c>
      <c r="G1834" s="6">
        <v>0.1554411</v>
      </c>
      <c r="H1834" s="6">
        <v>0.42604540000000002</v>
      </c>
      <c r="I1834">
        <f>$C$1834*LN($T$1834)+(1-$C$1834)*LN(1-$T$1834)</f>
        <v>-0.18682416015852546</v>
      </c>
      <c r="Q1834">
        <f>1/(1+EXP(-(0 + SUMPRODUCT($K$2:$O$2,$D$1834:$H$1834))))</f>
        <v>0.17041040153567144</v>
      </c>
      <c r="S1834">
        <f>EXP(-(0 + SUMPRODUCT($K$2:$O$2,$D$1834:$H$1834)))</f>
        <v>4.8681863958326117</v>
      </c>
      <c r="T1834">
        <f>1/(1+$S$1834)</f>
        <v>0.17041040153567144</v>
      </c>
      <c r="U1834">
        <f>IF(ISERROR($I$1834), 0, $I$1834)</f>
        <v>-0.18682416015852546</v>
      </c>
    </row>
    <row r="1835" spans="1:21" x14ac:dyDescent="0.25">
      <c r="A1835">
        <v>334</v>
      </c>
      <c r="B1835">
        <v>2003</v>
      </c>
      <c r="C1835" s="2">
        <v>0</v>
      </c>
      <c r="D1835" s="6">
        <v>0.25325700000000001</v>
      </c>
      <c r="E1835" s="6">
        <v>-1.5575330000000001</v>
      </c>
      <c r="F1835" s="6">
        <v>0.1146962</v>
      </c>
      <c r="G1835" s="6">
        <v>0.32777659999999997</v>
      </c>
      <c r="H1835" s="6">
        <v>0.45876420000000001</v>
      </c>
      <c r="I1835">
        <f>$C$1835*LN($T$1835)+(1-$C$1835)*LN(1-$T$1835)</f>
        <v>-7.1456108134295246E-2</v>
      </c>
      <c r="Q1835">
        <f>1/(1+EXP(-(0 + SUMPRODUCT($K$2:$O$2,$D$1835:$H$1835))))</f>
        <v>6.8962858344757016E-2</v>
      </c>
      <c r="S1835">
        <f>EXP(-(0 + SUMPRODUCT($K$2:$O$2,$D$1835:$H$1835)))</f>
        <v>13.500559054568628</v>
      </c>
      <c r="T1835">
        <f>1/(1+$S$1835)</f>
        <v>6.8962858344757016E-2</v>
      </c>
      <c r="U1835">
        <f>IF(ISERROR($I$1835), 0, $I$1835)</f>
        <v>-7.1456108134295246E-2</v>
      </c>
    </row>
    <row r="1836" spans="1:21" x14ac:dyDescent="0.25">
      <c r="A1836">
        <v>334</v>
      </c>
      <c r="B1836">
        <v>2004</v>
      </c>
      <c r="C1836" s="2">
        <v>0</v>
      </c>
      <c r="D1836" s="6">
        <v>0.31210009999999999</v>
      </c>
      <c r="E1836" s="6">
        <v>-1.5414140000000001</v>
      </c>
      <c r="F1836" s="6">
        <v>0.13111809999999999</v>
      </c>
      <c r="G1836" s="6">
        <v>0.49606689999999998</v>
      </c>
      <c r="H1836" s="6">
        <v>0.4858828</v>
      </c>
      <c r="I1836">
        <f>$C$1836*LN($T$1836)+(1-$C$1836)*LN(1-$T$1836)</f>
        <v>-2.7762603606303789E-2</v>
      </c>
      <c r="Q1836">
        <f>1/(1+EXP(-(0 + SUMPRODUCT($K$2:$O$2,$D$1836:$H$1836))))</f>
        <v>2.7380764304565174E-2</v>
      </c>
      <c r="S1836">
        <f>EXP(-(0 + SUMPRODUCT($K$2:$O$2,$D$1836:$H$1836)))</f>
        <v>35.521989995482734</v>
      </c>
      <c r="T1836">
        <f>1/(1+$S$1836)</f>
        <v>2.7380764304565174E-2</v>
      </c>
      <c r="U1836">
        <f>IF(ISERROR($I$1836), 0, $I$1836)</f>
        <v>-2.7762603606303789E-2</v>
      </c>
    </row>
    <row r="1837" spans="1:21" x14ac:dyDescent="0.25">
      <c r="A1837">
        <v>335</v>
      </c>
      <c r="B1837">
        <v>1995</v>
      </c>
      <c r="C1837" s="2">
        <v>0</v>
      </c>
      <c r="D1837" s="6">
        <v>0.38643179999999999</v>
      </c>
      <c r="E1837" s="6">
        <v>0.246837</v>
      </c>
      <c r="F1837" s="6">
        <v>4.5046000000000003E-2</v>
      </c>
      <c r="G1837" s="6">
        <v>0.29635489999999998</v>
      </c>
      <c r="H1837" s="6">
        <v>0.71106740000000002</v>
      </c>
      <c r="I1837">
        <f>$C$1837*LN($T$1837)+(1-$C$1837)*LN(1-$T$1837)</f>
        <v>-3.0063942149296832E-2</v>
      </c>
      <c r="Q1837">
        <f>1/(1+EXP(-(0 + SUMPRODUCT($K$2:$O$2,$D$1837:$H$1837))))</f>
        <v>2.9616516840843671E-2</v>
      </c>
      <c r="S1837">
        <f>EXP(-(0 + SUMPRODUCT($K$2:$O$2,$D$1837:$H$1837)))</f>
        <v>32.764942899055427</v>
      </c>
      <c r="T1837">
        <f>1/(1+$S$1837)</f>
        <v>2.9616516840843671E-2</v>
      </c>
      <c r="U1837">
        <f>IF(ISERROR($I$1837), 0, $I$1837)</f>
        <v>-3.0063942149296832E-2</v>
      </c>
    </row>
    <row r="1838" spans="1:21" x14ac:dyDescent="0.25">
      <c r="A1838">
        <v>335</v>
      </c>
      <c r="B1838">
        <v>1996</v>
      </c>
      <c r="C1838" s="2">
        <v>0</v>
      </c>
      <c r="D1838" s="6">
        <v>0.33778019999999997</v>
      </c>
      <c r="E1838" s="6">
        <v>0.25388129999999998</v>
      </c>
      <c r="F1838" s="6">
        <v>4.3602000000000002E-2</v>
      </c>
      <c r="G1838" s="6">
        <v>0.62243959999999998</v>
      </c>
      <c r="H1838" s="6">
        <v>0.69777040000000001</v>
      </c>
      <c r="I1838">
        <f>$C$1838*LN($T$1838)+(1-$C$1838)*LN(1-$T$1838)</f>
        <v>-8.5001844180933421E-3</v>
      </c>
      <c r="Q1838">
        <f>1/(1+EXP(-(0 + SUMPRODUCT($K$2:$O$2,$D$1838:$H$1838))))</f>
        <v>8.4641599941992305E-3</v>
      </c>
      <c r="S1838">
        <f>EXP(-(0 + SUMPRODUCT($K$2:$O$2,$D$1838:$H$1838)))</f>
        <v>117.1452147271948</v>
      </c>
      <c r="T1838">
        <f>1/(1+$S$1838)</f>
        <v>8.4641599941992305E-3</v>
      </c>
      <c r="U1838">
        <f>IF(ISERROR($I$1838), 0, $I$1838)</f>
        <v>-8.5001844180933421E-3</v>
      </c>
    </row>
    <row r="1839" spans="1:21" x14ac:dyDescent="0.25">
      <c r="A1839">
        <v>335</v>
      </c>
      <c r="B1839">
        <v>1997</v>
      </c>
      <c r="C1839" s="2">
        <v>0</v>
      </c>
      <c r="D1839" s="6">
        <v>0.33445809999999998</v>
      </c>
      <c r="E1839" s="6">
        <v>0.2847442</v>
      </c>
      <c r="F1839" s="6">
        <v>5.3331000000000003E-2</v>
      </c>
      <c r="G1839" s="6">
        <v>0.69244839999999996</v>
      </c>
      <c r="H1839" s="6">
        <v>0.74753349999999996</v>
      </c>
      <c r="I1839">
        <f>$C$1839*LN($T$1839)+(1-$C$1839)*LN(1-$T$1839)</f>
        <v>-4.8922571750489099E-3</v>
      </c>
      <c r="Q1839">
        <f>1/(1+EXP(-(0 + SUMPRODUCT($K$2:$O$2,$D$1839:$H$1839))))</f>
        <v>4.8803095764311764E-3</v>
      </c>
      <c r="S1839">
        <f>EXP(-(0 + SUMPRODUCT($K$2:$O$2,$D$1839:$H$1839)))</f>
        <v>203.90503406369353</v>
      </c>
      <c r="T1839">
        <f>1/(1+$S$1839)</f>
        <v>4.8803095764311764E-3</v>
      </c>
      <c r="U1839">
        <f>IF(ISERROR($I$1839), 0, $I$1839)</f>
        <v>-4.8922571750489099E-3</v>
      </c>
    </row>
    <row r="1840" spans="1:21" x14ac:dyDescent="0.25">
      <c r="A1840">
        <v>336</v>
      </c>
      <c r="B1840">
        <v>1995</v>
      </c>
      <c r="C1840" s="2">
        <v>0</v>
      </c>
      <c r="D1840" s="6">
        <v>6.7412000000000001E-3</v>
      </c>
      <c r="E1840" s="6">
        <v>0.1129134</v>
      </c>
      <c r="F1840" s="6">
        <v>6.7600599999999997E-2</v>
      </c>
      <c r="G1840" s="6">
        <v>1.024583</v>
      </c>
      <c r="H1840" s="6">
        <v>0.29624060000000002</v>
      </c>
      <c r="I1840">
        <f>$C$1840*LN($T$1840)+(1-$C$1840)*LN(1-$T$1840)</f>
        <v>-2.9997062334425517E-3</v>
      </c>
      <c r="Q1840">
        <f>1/(1+EXP(-(0 + SUMPRODUCT($K$2:$O$2,$D$1840:$H$1840))))</f>
        <v>2.9952116100055736E-3</v>
      </c>
      <c r="S1840">
        <f>EXP(-(0 + SUMPRODUCT($K$2:$O$2,$D$1840:$H$1840)))</f>
        <v>332.86622723398801</v>
      </c>
      <c r="T1840">
        <f>1/(1+$S$1840)</f>
        <v>2.9952116100055736E-3</v>
      </c>
      <c r="U1840">
        <f>IF(ISERROR($I$1840), 0, $I$1840)</f>
        <v>-2.9997062334425517E-3</v>
      </c>
    </row>
    <row r="1841" spans="1:21" x14ac:dyDescent="0.25">
      <c r="A1841">
        <v>336</v>
      </c>
      <c r="B1841">
        <v>1996</v>
      </c>
      <c r="C1841" s="2">
        <v>0</v>
      </c>
      <c r="D1841" s="6">
        <v>1.36261E-2</v>
      </c>
      <c r="E1841" s="6">
        <v>0.1115126</v>
      </c>
      <c r="F1841" s="6">
        <v>5.4103699999999998E-2</v>
      </c>
      <c r="G1841" s="6">
        <v>1.0974109999999999</v>
      </c>
      <c r="H1841" s="6">
        <v>0.3166022</v>
      </c>
      <c r="I1841">
        <f>$C$1841*LN($T$1841)+(1-$C$1841)*LN(1-$T$1841)</f>
        <v>-2.6085849084419317E-3</v>
      </c>
      <c r="Q1841">
        <f>1/(1+EXP(-(0 + SUMPRODUCT($K$2:$O$2,$D$1841:$H$1841))))</f>
        <v>2.6051855073475991E-3</v>
      </c>
      <c r="S1841">
        <f>EXP(-(0 + SUMPRODUCT($K$2:$O$2,$D$1841:$H$1841)))</f>
        <v>382.84982458240512</v>
      </c>
      <c r="T1841">
        <f>1/(1+$S$1841)</f>
        <v>2.6051855073475991E-3</v>
      </c>
      <c r="U1841">
        <f>IF(ISERROR($I$1841), 0, $I$1841)</f>
        <v>-2.6085849084419317E-3</v>
      </c>
    </row>
    <row r="1842" spans="1:21" x14ac:dyDescent="0.25">
      <c r="A1842">
        <v>336</v>
      </c>
      <c r="B1842">
        <v>1997</v>
      </c>
      <c r="C1842" s="2">
        <v>0</v>
      </c>
      <c r="D1842" s="6">
        <v>-7.3302099999999995E-2</v>
      </c>
      <c r="E1842" s="6">
        <v>0.1148883</v>
      </c>
      <c r="F1842" s="6">
        <v>4.45884E-2</v>
      </c>
      <c r="G1842" s="6">
        <v>1.0451239999999999</v>
      </c>
      <c r="H1842" s="6">
        <v>0.37328430000000001</v>
      </c>
      <c r="I1842">
        <f>$C$1842*LN($T$1842)+(1-$C$1842)*LN(1-$T$1842)</f>
        <v>-3.1815536636509013E-3</v>
      </c>
      <c r="Q1842">
        <f>1/(1+EXP(-(0 + SUMPRODUCT($K$2:$O$2,$D$1842:$H$1842))))</f>
        <v>3.1764978849585647E-3</v>
      </c>
      <c r="S1842">
        <f>EXP(-(0 + SUMPRODUCT($K$2:$O$2,$D$1842:$H$1842)))</f>
        <v>313.81210950437776</v>
      </c>
      <c r="T1842">
        <f>1/(1+$S$1842)</f>
        <v>3.1764978849585647E-3</v>
      </c>
      <c r="U1842">
        <f>IF(ISERROR($I$1842), 0, $I$1842)</f>
        <v>-3.1815536636509013E-3</v>
      </c>
    </row>
    <row r="1843" spans="1:21" x14ac:dyDescent="0.25">
      <c r="A1843">
        <v>336</v>
      </c>
      <c r="B1843">
        <v>1998</v>
      </c>
      <c r="C1843" s="2">
        <v>0</v>
      </c>
      <c r="D1843" s="6">
        <v>-3.51642E-2</v>
      </c>
      <c r="E1843" s="6">
        <v>5.2313400000000003E-2</v>
      </c>
      <c r="F1843" s="6">
        <v>4.1253999999999999E-2</v>
      </c>
      <c r="G1843" s="6">
        <v>0.23784340000000001</v>
      </c>
      <c r="H1843" s="6">
        <v>0.15551309999999999</v>
      </c>
      <c r="I1843">
        <f>$C$1843*LN($T$1843)+(1-$C$1843)*LN(1-$T$1843)</f>
        <v>-0.13513327405109291</v>
      </c>
      <c r="Q1843">
        <f>1/(1+EXP(-(0 + SUMPRODUCT($K$2:$O$2,$D$1843:$H$1843))))</f>
        <v>0.1264005242119062</v>
      </c>
      <c r="S1843">
        <f>EXP(-(0 + SUMPRODUCT($K$2:$O$2,$D$1843:$H$1843)))</f>
        <v>6.9113595947081192</v>
      </c>
      <c r="T1843">
        <f>1/(1+$S$1843)</f>
        <v>0.1264005242119062</v>
      </c>
      <c r="U1843">
        <f>IF(ISERROR($I$1843), 0, $I$1843)</f>
        <v>-0.13513327405109291</v>
      </c>
    </row>
    <row r="1844" spans="1:21" x14ac:dyDescent="0.25">
      <c r="A1844">
        <v>336</v>
      </c>
      <c r="B1844">
        <v>1999</v>
      </c>
      <c r="C1844" s="2">
        <v>0</v>
      </c>
      <c r="D1844" s="6">
        <v>-5.4685900000000003E-2</v>
      </c>
      <c r="E1844" s="6">
        <v>1.4279699999999999E-2</v>
      </c>
      <c r="F1844" s="6">
        <v>4.4648300000000002E-2</v>
      </c>
      <c r="G1844" s="6">
        <v>0.32234040000000003</v>
      </c>
      <c r="H1844" s="6">
        <v>6.8800399999999998E-2</v>
      </c>
      <c r="I1844">
        <f>$C$1844*LN($T$1844)+(1-$C$1844)*LN(1-$T$1844)</f>
        <v>-0.11498149981154669</v>
      </c>
      <c r="Q1844">
        <f>1/(1+EXP(-(0 + SUMPRODUCT($K$2:$O$2,$D$1844:$H$1844))))</f>
        <v>0.10861736549898632</v>
      </c>
      <c r="S1844">
        <f>EXP(-(0 + SUMPRODUCT($K$2:$O$2,$D$1844:$H$1844)))</f>
        <v>8.2066309600312728</v>
      </c>
      <c r="T1844">
        <f>1/(1+$S$1844)</f>
        <v>0.10861736549898632</v>
      </c>
      <c r="U1844">
        <f>IF(ISERROR($I$1844), 0, $I$1844)</f>
        <v>-0.11498149981154669</v>
      </c>
    </row>
    <row r="1845" spans="1:21" x14ac:dyDescent="0.25">
      <c r="A1845">
        <v>336</v>
      </c>
      <c r="B1845">
        <v>2000</v>
      </c>
      <c r="C1845" s="2">
        <v>0</v>
      </c>
      <c r="D1845" s="6">
        <v>-7.0713100000000001E-2</v>
      </c>
      <c r="E1845" s="6">
        <v>2.8830000000000001E-2</v>
      </c>
      <c r="F1845" s="6">
        <v>5.36506E-2</v>
      </c>
      <c r="G1845" s="6">
        <v>0.92660810000000005</v>
      </c>
      <c r="H1845" s="6">
        <v>0.1332729</v>
      </c>
      <c r="I1845">
        <f>$C$1845*LN($T$1845)+(1-$C$1845)*LN(1-$T$1845)</f>
        <v>-8.112521244255818E-3</v>
      </c>
      <c r="Q1845">
        <f>1/(1+EXP(-(0 + SUMPRODUCT($K$2:$O$2,$D$1845:$H$1845))))</f>
        <v>8.0797035485007038E-3</v>
      </c>
      <c r="S1845">
        <f>EXP(-(0 + SUMPRODUCT($K$2:$O$2,$D$1845:$H$1845)))</f>
        <v>122.7669171891292</v>
      </c>
      <c r="T1845">
        <f>1/(1+$S$1845)</f>
        <v>8.0797035485007038E-3</v>
      </c>
      <c r="U1845">
        <f>IF(ISERROR($I$1845), 0, $I$1845)</f>
        <v>-8.112521244255818E-3</v>
      </c>
    </row>
    <row r="1846" spans="1:21" x14ac:dyDescent="0.25">
      <c r="A1846">
        <v>336</v>
      </c>
      <c r="B1846">
        <v>2001</v>
      </c>
      <c r="C1846" s="2">
        <v>0</v>
      </c>
      <c r="D1846" s="6">
        <v>-4.4514699999999997E-2</v>
      </c>
      <c r="E1846" s="6">
        <v>4.5358299999999997E-2</v>
      </c>
      <c r="F1846" s="6">
        <v>3.5160400000000001E-2</v>
      </c>
      <c r="G1846" s="6">
        <v>0.8789399</v>
      </c>
      <c r="H1846" s="6">
        <v>6.2482099999999999E-2</v>
      </c>
      <c r="I1846">
        <f>$C$1846*LN($T$1846)+(1-$C$1846)*LN(1-$T$1846)</f>
        <v>-1.4764885225434069E-2</v>
      </c>
      <c r="Q1846">
        <f>1/(1+EXP(-(0 + SUMPRODUCT($K$2:$O$2,$D$1846:$H$1846))))</f>
        <v>1.4656418795220911E-2</v>
      </c>
      <c r="S1846">
        <f>EXP(-(0 + SUMPRODUCT($K$2:$O$2,$D$1846:$H$1846)))</f>
        <v>67.229491390221114</v>
      </c>
      <c r="T1846">
        <f>1/(1+$S$1846)</f>
        <v>1.4656418795220911E-2</v>
      </c>
      <c r="U1846">
        <f>IF(ISERROR($I$1846), 0, $I$1846)</f>
        <v>-1.4764885225434069E-2</v>
      </c>
    </row>
    <row r="1847" spans="1:21" x14ac:dyDescent="0.25">
      <c r="A1847">
        <v>336</v>
      </c>
      <c r="B1847">
        <v>2002</v>
      </c>
      <c r="C1847" s="2">
        <v>0</v>
      </c>
      <c r="D1847" s="6">
        <v>-6.7118000000000004E-3</v>
      </c>
      <c r="E1847" s="6">
        <v>6.5523499999999998E-2</v>
      </c>
      <c r="F1847" s="6">
        <v>3.0388999999999999E-2</v>
      </c>
      <c r="G1847" s="6">
        <v>0.67616310000000002</v>
      </c>
      <c r="H1847" s="6">
        <v>5.4667E-2</v>
      </c>
      <c r="I1847">
        <f>$C$1847*LN($T$1847)+(1-$C$1847)*LN(1-$T$1847)</f>
        <v>-3.5577489409308403E-2</v>
      </c>
      <c r="Q1847">
        <f>1/(1+EXP(-(0 + SUMPRODUCT($K$2:$O$2,$D$1847:$H$1847))))</f>
        <v>3.4952049663067822E-2</v>
      </c>
      <c r="S1847">
        <f>EXP(-(0 + SUMPRODUCT($K$2:$O$2,$D$1847:$H$1847)))</f>
        <v>27.61062540365559</v>
      </c>
      <c r="T1847">
        <f>1/(1+$S$1847)</f>
        <v>3.4952049663067822E-2</v>
      </c>
      <c r="U1847">
        <f>IF(ISERROR($I$1847), 0, $I$1847)</f>
        <v>-3.5577489409308403E-2</v>
      </c>
    </row>
    <row r="1848" spans="1:21" x14ac:dyDescent="0.25">
      <c r="A1848">
        <v>336</v>
      </c>
      <c r="B1848">
        <v>2003</v>
      </c>
      <c r="C1848" s="2">
        <v>0</v>
      </c>
      <c r="D1848" s="6">
        <v>2.2006999999999999E-2</v>
      </c>
      <c r="E1848" s="6">
        <v>9.53296E-2</v>
      </c>
      <c r="F1848" s="6">
        <v>5.1310300000000003E-2</v>
      </c>
      <c r="G1848" s="6">
        <v>1.0139</v>
      </c>
      <c r="H1848" s="6">
        <v>5.1939399999999997E-2</v>
      </c>
      <c r="I1848">
        <f>$C$1848*LN($T$1848)+(1-$C$1848)*LN(1-$T$1848)</f>
        <v>-6.8338696437486553E-3</v>
      </c>
      <c r="Q1848">
        <f>1/(1+EXP(-(0 + SUMPRODUCT($K$2:$O$2,$D$1848:$H$1848))))</f>
        <v>6.8105718581477868E-3</v>
      </c>
      <c r="S1848">
        <f>EXP(-(0 + SUMPRODUCT($K$2:$O$2,$D$1848:$H$1848)))</f>
        <v>145.83054827527531</v>
      </c>
      <c r="T1848">
        <f>1/(1+$S$1848)</f>
        <v>6.8105718581477868E-3</v>
      </c>
      <c r="U1848">
        <f>IF(ISERROR($I$1848), 0, $I$1848)</f>
        <v>-6.8338696437486553E-3</v>
      </c>
    </row>
    <row r="1849" spans="1:21" x14ac:dyDescent="0.25">
      <c r="A1849">
        <v>336</v>
      </c>
      <c r="B1849">
        <v>2004</v>
      </c>
      <c r="C1849" s="2">
        <v>0</v>
      </c>
      <c r="D1849" s="6">
        <v>-5.5668999999999996E-3</v>
      </c>
      <c r="E1849" s="6">
        <v>0.1056491</v>
      </c>
      <c r="F1849" s="6">
        <v>3.8063E-2</v>
      </c>
      <c r="G1849" s="6">
        <v>1.2749090000000001</v>
      </c>
      <c r="H1849" s="6">
        <v>5.7226100000000002E-2</v>
      </c>
      <c r="I1849">
        <f>$C$1849*LN($T$1849)+(1-$C$1849)*LN(1-$T$1849)</f>
        <v>-2.8333495857275344E-3</v>
      </c>
      <c r="Q1849">
        <f>1/(1+EXP(-(0 + SUMPRODUCT($K$2:$O$2,$D$1849:$H$1849))))</f>
        <v>2.8293394390666205E-3</v>
      </c>
      <c r="S1849">
        <f>EXP(-(0 + SUMPRODUCT($K$2:$O$2,$D$1849:$H$1849)))</f>
        <v>352.43938807493987</v>
      </c>
      <c r="T1849">
        <f>1/(1+$S$1849)</f>
        <v>2.8293394390666205E-3</v>
      </c>
      <c r="U1849">
        <f>IF(ISERROR($I$1849), 0, $I$1849)</f>
        <v>-2.8333495857275344E-3</v>
      </c>
    </row>
    <row r="1850" spans="1:21" x14ac:dyDescent="0.25">
      <c r="A1850">
        <v>337</v>
      </c>
      <c r="B1850">
        <v>1995</v>
      </c>
      <c r="C1850" s="2">
        <v>0</v>
      </c>
      <c r="D1850" s="6">
        <v>0.43257679999999998</v>
      </c>
      <c r="E1850" s="6">
        <v>0.2639415</v>
      </c>
      <c r="F1850" s="6">
        <v>5.71242E-2</v>
      </c>
      <c r="G1850" s="6">
        <v>0.760965</v>
      </c>
      <c r="H1850" s="6">
        <v>0.5121329</v>
      </c>
      <c r="I1850">
        <f>$C$1850*LN($T$1850)+(1-$C$1850)*LN(1-$T$1850)</f>
        <v>-6.1147330496483139E-3</v>
      </c>
      <c r="Q1850">
        <f>1/(1+EXP(-(0 + SUMPRODUCT($K$2:$O$2,$D$1850:$H$1850))))</f>
        <v>6.0960761162724445E-3</v>
      </c>
      <c r="S1850">
        <f>EXP(-(0 + SUMPRODUCT($K$2:$O$2,$D$1850:$H$1850)))</f>
        <v>163.03994650438651</v>
      </c>
      <c r="T1850">
        <f>1/(1+$S$1850)</f>
        <v>6.0960761162724445E-3</v>
      </c>
      <c r="U1850">
        <f>IF(ISERROR($I$1850), 0, $I$1850)</f>
        <v>-6.1147330496483139E-3</v>
      </c>
    </row>
    <row r="1851" spans="1:21" x14ac:dyDescent="0.25">
      <c r="A1851">
        <v>337</v>
      </c>
      <c r="B1851">
        <v>1996</v>
      </c>
      <c r="C1851" s="2">
        <v>0</v>
      </c>
      <c r="D1851" s="6">
        <v>0.48795759999999999</v>
      </c>
      <c r="E1851" s="6">
        <v>0.27622449999999998</v>
      </c>
      <c r="F1851" s="6">
        <v>5.2134199999999999E-2</v>
      </c>
      <c r="G1851" s="6">
        <v>0.87608050000000004</v>
      </c>
      <c r="H1851" s="6">
        <v>0.49092439999999998</v>
      </c>
      <c r="I1851">
        <f>$C$1851*LN($T$1851)+(1-$C$1851)*LN(1-$T$1851)</f>
        <v>-4.3542172817161162E-3</v>
      </c>
      <c r="Q1851">
        <f>1/(1+EXP(-(0 + SUMPRODUCT($K$2:$O$2,$D$1851:$H$1851))))</f>
        <v>4.3447514214357812E-3</v>
      </c>
      <c r="S1851">
        <f>EXP(-(0 + SUMPRODUCT($K$2:$O$2,$D$1851:$H$1851)))</f>
        <v>229.16276490900754</v>
      </c>
      <c r="T1851">
        <f>1/(1+$S$1851)</f>
        <v>4.3447514214357812E-3</v>
      </c>
      <c r="U1851">
        <f>IF(ISERROR($I$1851), 0, $I$1851)</f>
        <v>-4.3542172817161162E-3</v>
      </c>
    </row>
    <row r="1852" spans="1:21" x14ac:dyDescent="0.25">
      <c r="A1852">
        <v>337</v>
      </c>
      <c r="B1852">
        <v>1997</v>
      </c>
      <c r="C1852" s="2">
        <v>0</v>
      </c>
      <c r="D1852" s="6">
        <v>0.49344909999999997</v>
      </c>
      <c r="E1852" s="6">
        <v>0.35413559999999999</v>
      </c>
      <c r="F1852" s="6">
        <v>5.17233E-2</v>
      </c>
      <c r="G1852" s="6">
        <v>1.116679</v>
      </c>
      <c r="H1852" s="6">
        <v>0.48898760000000002</v>
      </c>
      <c r="I1852">
        <f>$C$1852*LN($T$1852)+(1-$C$1852)*LN(1-$T$1852)</f>
        <v>-1.5773380336554523E-3</v>
      </c>
      <c r="Q1852">
        <f>1/(1+EXP(-(0 + SUMPRODUCT($K$2:$O$2,$D$1852:$H$1852))))</f>
        <v>1.5760946898296653E-3</v>
      </c>
      <c r="S1852">
        <f>EXP(-(0 + SUMPRODUCT($K$2:$O$2,$D$1852:$H$1852)))</f>
        <v>633.47964545079071</v>
      </c>
      <c r="T1852">
        <f>1/(1+$S$1852)</f>
        <v>1.5760946898296653E-3</v>
      </c>
      <c r="U1852">
        <f>IF(ISERROR($I$1852), 0, $I$1852)</f>
        <v>-1.5773380336554523E-3</v>
      </c>
    </row>
    <row r="1853" spans="1:21" x14ac:dyDescent="0.25">
      <c r="A1853">
        <v>337</v>
      </c>
      <c r="B1853">
        <v>1998</v>
      </c>
      <c r="C1853" s="2">
        <v>0</v>
      </c>
      <c r="D1853" s="6">
        <v>0.52307099999999995</v>
      </c>
      <c r="E1853" s="6">
        <v>0.3766312</v>
      </c>
      <c r="F1853" s="6">
        <v>3.0161400000000001E-2</v>
      </c>
      <c r="G1853" s="6">
        <v>1.368995</v>
      </c>
      <c r="H1853" s="6">
        <v>0.4789465</v>
      </c>
      <c r="I1853">
        <f>$C$1853*LN($T$1853)+(1-$C$1853)*LN(1-$T$1853)</f>
        <v>-7.9019680898506747E-4</v>
      </c>
      <c r="Q1853">
        <f>1/(1+EXP(-(0 + SUMPRODUCT($K$2:$O$2,$D$1853:$H$1853))))</f>
        <v>7.898846857049257E-4</v>
      </c>
      <c r="S1853">
        <f>EXP(-(0 + SUMPRODUCT($K$2:$O$2,$D$1853:$H$1853)))</f>
        <v>1265.0075807237088</v>
      </c>
      <c r="T1853">
        <f>1/(1+$S$1853)</f>
        <v>7.898846857049257E-4</v>
      </c>
      <c r="U1853">
        <f>IF(ISERROR($I$1853), 0, $I$1853)</f>
        <v>-7.9019680898506747E-4</v>
      </c>
    </row>
    <row r="1854" spans="1:21" x14ac:dyDescent="0.25">
      <c r="A1854">
        <v>338</v>
      </c>
      <c r="B1854">
        <v>1995</v>
      </c>
      <c r="C1854" s="2">
        <v>0</v>
      </c>
      <c r="D1854" s="6">
        <v>-7.1533999999999999E-3</v>
      </c>
      <c r="E1854" s="6">
        <v>0.31322499999999998</v>
      </c>
      <c r="F1854" s="6">
        <v>4.31992E-2</v>
      </c>
      <c r="G1854" s="6">
        <v>1.3637319999999999</v>
      </c>
      <c r="H1854" s="6">
        <v>0.117284</v>
      </c>
      <c r="I1854">
        <f>$C$1854*LN($T$1854)+(1-$C$1854)*LN(1-$T$1854)</f>
        <v>-1.3636265112034337E-3</v>
      </c>
      <c r="Q1854">
        <f>1/(1+EXP(-(0 + SUMPRODUCT($K$2:$O$2,$D$1854:$H$1854))))</f>
        <v>1.3626971950337406E-3</v>
      </c>
      <c r="S1854">
        <f>EXP(-(0 + SUMPRODUCT($K$2:$O$2,$D$1854:$H$1854)))</f>
        <v>732.8387454266682</v>
      </c>
      <c r="T1854">
        <f>1/(1+$S$1854)</f>
        <v>1.3626971950337406E-3</v>
      </c>
      <c r="U1854">
        <f>IF(ISERROR($I$1854), 0, $I$1854)</f>
        <v>-1.3636265112034337E-3</v>
      </c>
    </row>
    <row r="1855" spans="1:21" x14ac:dyDescent="0.25">
      <c r="A1855">
        <v>338</v>
      </c>
      <c r="B1855">
        <v>1996</v>
      </c>
      <c r="C1855" s="2">
        <v>0</v>
      </c>
      <c r="D1855" s="6">
        <v>4.9058900000000003E-2</v>
      </c>
      <c r="E1855" s="6">
        <v>0.3789613</v>
      </c>
      <c r="F1855" s="6">
        <v>6.5734699999999993E-2</v>
      </c>
      <c r="G1855" s="6">
        <v>1.2162329999999999</v>
      </c>
      <c r="H1855" s="6">
        <v>0.1401551</v>
      </c>
      <c r="I1855">
        <f>$C$1855*LN($T$1855)+(1-$C$1855)*LN(1-$T$1855)</f>
        <v>-1.6282353432854695E-3</v>
      </c>
      <c r="Q1855">
        <f>1/(1+EXP(-(0 + SUMPRODUCT($K$2:$O$2,$D$1855:$H$1855))))</f>
        <v>1.6269104872755772E-3</v>
      </c>
      <c r="S1855">
        <f>EXP(-(0 + SUMPRODUCT($K$2:$O$2,$D$1855:$H$1855)))</f>
        <v>613.66196685141483</v>
      </c>
      <c r="T1855">
        <f>1/(1+$S$1855)</f>
        <v>1.6269104872755772E-3</v>
      </c>
      <c r="U1855">
        <f>IF(ISERROR($I$1855), 0, $I$1855)</f>
        <v>-1.6282353432854695E-3</v>
      </c>
    </row>
    <row r="1856" spans="1:21" x14ac:dyDescent="0.25">
      <c r="A1856">
        <v>338</v>
      </c>
      <c r="B1856">
        <v>1997</v>
      </c>
      <c r="C1856" s="2">
        <v>0</v>
      </c>
      <c r="D1856" s="6">
        <v>-2.1881000000000001E-3</v>
      </c>
      <c r="E1856" s="6">
        <v>0.31206709999999999</v>
      </c>
      <c r="F1856" s="6">
        <v>6.8880800000000006E-2</v>
      </c>
      <c r="G1856" s="6">
        <v>2.0081760000000002</v>
      </c>
      <c r="H1856" s="6">
        <v>0.15299450000000001</v>
      </c>
      <c r="I1856">
        <f>$C$1856*LN($T$1856)+(1-$C$1856)*LN(1-$T$1856)</f>
        <v>-6.6287330501556431E-5</v>
      </c>
      <c r="Q1856">
        <f>1/(1+EXP(-(0 + SUMPRODUCT($K$2:$O$2,$D$1856:$H$1856))))</f>
        <v>6.6285133544985705E-5</v>
      </c>
      <c r="S1856">
        <f>EXP(-(0 + SUMPRODUCT($K$2:$O$2,$D$1856:$H$1856)))</f>
        <v>15085.339070605181</v>
      </c>
      <c r="T1856">
        <f>1/(1+$S$1856)</f>
        <v>6.6285133544985705E-5</v>
      </c>
      <c r="U1856">
        <f>IF(ISERROR($I$1856), 0, $I$1856)</f>
        <v>-6.6287330501556431E-5</v>
      </c>
    </row>
    <row r="1857" spans="1:21" x14ac:dyDescent="0.25">
      <c r="A1857">
        <v>338</v>
      </c>
      <c r="B1857">
        <v>1998</v>
      </c>
      <c r="C1857" s="2">
        <v>0</v>
      </c>
      <c r="D1857" s="6">
        <v>0.1035494</v>
      </c>
      <c r="E1857" s="6">
        <v>0.378243</v>
      </c>
      <c r="F1857" s="6">
        <v>7.0190900000000001E-2</v>
      </c>
      <c r="G1857" s="6">
        <v>3.2131069999999999</v>
      </c>
      <c r="H1857" s="6">
        <v>0.147233</v>
      </c>
      <c r="I1857">
        <f>$C$1857*LN($T$1857)+(1-$C$1857)*LN(1-$T$1857)</f>
        <v>-5.1272352740499651E-7</v>
      </c>
      <c r="Q1857">
        <f>1/(1+EXP(-(0 + SUMPRODUCT($K$2:$O$2,$D$1857:$H$1857))))</f>
        <v>5.1272339600019411E-7</v>
      </c>
      <c r="S1857">
        <f>EXP(-(0 + SUMPRODUCT($K$2:$O$2,$D$1857:$H$1857)))</f>
        <v>1950368.3566572128</v>
      </c>
      <c r="T1857">
        <f>1/(1+$S$1857)</f>
        <v>5.1272339600019411E-7</v>
      </c>
      <c r="U1857">
        <f>IF(ISERROR($I$1857), 0, $I$1857)</f>
        <v>-5.1272352740499651E-7</v>
      </c>
    </row>
    <row r="1858" spans="1:21" x14ac:dyDescent="0.25">
      <c r="A1858">
        <v>338</v>
      </c>
      <c r="B1858">
        <v>1999</v>
      </c>
      <c r="C1858" s="2">
        <v>0</v>
      </c>
      <c r="D1858" s="6">
        <v>0.12795339999999999</v>
      </c>
      <c r="E1858" s="6">
        <v>0.45097500000000001</v>
      </c>
      <c r="F1858" s="6">
        <v>3.0689500000000002E-2</v>
      </c>
      <c r="G1858" s="6">
        <v>4.6013549999999999</v>
      </c>
      <c r="H1858" s="6">
        <v>7.6998899999999995E-2</v>
      </c>
      <c r="I1858">
        <f>$C$1858*LN($T$1858)+(1-$C$1858)*LN(1-$T$1858)</f>
        <v>-3.8305436673804045E-9</v>
      </c>
      <c r="Q1858">
        <f>1/(1+EXP(-(0 + SUMPRODUCT($K$2:$O$2,$D$1858:$H$1858))))</f>
        <v>3.8305436874127312E-9</v>
      </c>
      <c r="S1858">
        <f>EXP(-(0 + SUMPRODUCT($K$2:$O$2,$D$1858:$H$1858)))</f>
        <v>261059546.05229616</v>
      </c>
      <c r="T1858">
        <f>1/(1+$S$1858)</f>
        <v>3.8305436874127312E-9</v>
      </c>
      <c r="U1858">
        <f>IF(ISERROR($I$1858), 0, $I$1858)</f>
        <v>-3.8305436673804045E-9</v>
      </c>
    </row>
    <row r="1859" spans="1:21" x14ac:dyDescent="0.25">
      <c r="A1859">
        <v>338</v>
      </c>
      <c r="B1859">
        <v>2000</v>
      </c>
      <c r="C1859" s="2">
        <v>0</v>
      </c>
      <c r="D1859" s="6">
        <v>6.4568999999999998E-3</v>
      </c>
      <c r="E1859" s="6">
        <v>0.3561723</v>
      </c>
      <c r="F1859" s="6">
        <v>2.3370499999999999E-2</v>
      </c>
      <c r="G1859" s="6">
        <v>0.48823759999999999</v>
      </c>
      <c r="H1859" s="6">
        <v>0.1069413</v>
      </c>
      <c r="I1859">
        <f>$C$1859*LN($T$1859)+(1-$C$1859)*LN(1-$T$1859)</f>
        <v>-5.8123972146250459E-2</v>
      </c>
      <c r="Q1859">
        <f>1/(1+EXP(-(0 + SUMPRODUCT($K$2:$O$2,$D$1859:$H$1859))))</f>
        <v>5.6467031621272118E-2</v>
      </c>
      <c r="S1859">
        <f>EXP(-(0 + SUMPRODUCT($K$2:$O$2,$D$1859:$H$1859)))</f>
        <v>16.709448704636397</v>
      </c>
      <c r="T1859">
        <f>1/(1+$S$1859)</f>
        <v>5.6467031621272118E-2</v>
      </c>
      <c r="U1859">
        <f>IF(ISERROR($I$1859), 0, $I$1859)</f>
        <v>-5.8123972146250459E-2</v>
      </c>
    </row>
    <row r="1860" spans="1:21" x14ac:dyDescent="0.25">
      <c r="A1860">
        <v>338</v>
      </c>
      <c r="B1860">
        <v>2001</v>
      </c>
      <c r="C1860" s="2">
        <v>0</v>
      </c>
      <c r="D1860" s="6">
        <v>2.8592800000000002E-2</v>
      </c>
      <c r="E1860" s="6">
        <v>0.36081039999999998</v>
      </c>
      <c r="F1860" s="6">
        <v>4.2749099999999998E-2</v>
      </c>
      <c r="G1860" s="6">
        <v>0.67075430000000003</v>
      </c>
      <c r="H1860" s="6">
        <v>9.5463900000000004E-2</v>
      </c>
      <c r="I1860">
        <f>$C$1860*LN($T$1860)+(1-$C$1860)*LN(1-$T$1860)</f>
        <v>-2.2165419894050499E-2</v>
      </c>
      <c r="Q1860">
        <f>1/(1+EXP(-(0 + SUMPRODUCT($K$2:$O$2,$D$1860:$H$1860))))</f>
        <v>2.1921571961409654E-2</v>
      </c>
      <c r="S1860">
        <f>EXP(-(0 + SUMPRODUCT($K$2:$O$2,$D$1860:$H$1860)))</f>
        <v>44.617166586428304</v>
      </c>
      <c r="T1860">
        <f>1/(1+$S$1860)</f>
        <v>2.1921571961409654E-2</v>
      </c>
      <c r="U1860">
        <f>IF(ISERROR($I$1860), 0, $I$1860)</f>
        <v>-2.2165419894050499E-2</v>
      </c>
    </row>
    <row r="1861" spans="1:21" x14ac:dyDescent="0.25">
      <c r="A1861">
        <v>338</v>
      </c>
      <c r="B1861">
        <v>2002</v>
      </c>
      <c r="C1861" s="2">
        <v>0</v>
      </c>
      <c r="D1861" s="6">
        <v>3.6834600000000002E-2</v>
      </c>
      <c r="E1861" s="6">
        <v>0.40633789999999997</v>
      </c>
      <c r="F1861" s="6">
        <v>4.3839299999999998E-2</v>
      </c>
      <c r="G1861" s="6">
        <v>0.60774930000000005</v>
      </c>
      <c r="H1861" s="6">
        <v>9.0366299999999997E-2</v>
      </c>
      <c r="I1861">
        <f>$C$1861*LN($T$1861)+(1-$C$1861)*LN(1-$T$1861)</f>
        <v>-2.7332445425592374E-2</v>
      </c>
      <c r="Q1861">
        <f>1/(1+EXP(-(0 + SUMPRODUCT($K$2:$O$2,$D$1861:$H$1861))))</f>
        <v>2.6962294185893729E-2</v>
      </c>
      <c r="S1861">
        <f>EXP(-(0 + SUMPRODUCT($K$2:$O$2,$D$1861:$H$1861)))</f>
        <v>36.088832022431724</v>
      </c>
      <c r="T1861">
        <f>1/(1+$S$1861)</f>
        <v>2.6962294185893729E-2</v>
      </c>
      <c r="U1861">
        <f>IF(ISERROR($I$1861), 0, $I$1861)</f>
        <v>-2.7332445425592374E-2</v>
      </c>
    </row>
    <row r="1862" spans="1:21" x14ac:dyDescent="0.25">
      <c r="A1862">
        <v>338</v>
      </c>
      <c r="B1862">
        <v>2003</v>
      </c>
      <c r="C1862" s="2">
        <v>0</v>
      </c>
      <c r="D1862" s="6">
        <v>7.9368999999999995E-2</v>
      </c>
      <c r="E1862" s="6">
        <v>0.41834529999999998</v>
      </c>
      <c r="F1862" s="6">
        <v>3.4604999999999997E-2</v>
      </c>
      <c r="G1862" s="6">
        <v>0.78409180000000001</v>
      </c>
      <c r="H1862" s="6">
        <v>0.1037134</v>
      </c>
      <c r="I1862">
        <f>$C$1862*LN($T$1862)+(1-$C$1862)*LN(1-$T$1862)</f>
        <v>-1.5049788058610633E-2</v>
      </c>
      <c r="Q1862">
        <f>1/(1+EXP(-(0 + SUMPRODUCT($K$2:$O$2,$D$1862:$H$1862))))</f>
        <v>1.4937105986971892E-2</v>
      </c>
      <c r="S1862">
        <f>EXP(-(0 + SUMPRODUCT($K$2:$O$2,$D$1862:$H$1862)))</f>
        <v>65.947372594945605</v>
      </c>
      <c r="T1862">
        <f>1/(1+$S$1862)</f>
        <v>1.4937105986971892E-2</v>
      </c>
      <c r="U1862">
        <f>IF(ISERROR($I$1862), 0, $I$1862)</f>
        <v>-1.5049788058610633E-2</v>
      </c>
    </row>
    <row r="1863" spans="1:21" x14ac:dyDescent="0.25">
      <c r="A1863">
        <v>338</v>
      </c>
      <c r="B1863">
        <v>2004</v>
      </c>
      <c r="C1863" s="2">
        <v>0</v>
      </c>
      <c r="D1863" s="6">
        <v>2.05258E-2</v>
      </c>
      <c r="E1863" s="6">
        <v>0.36917689999999997</v>
      </c>
      <c r="F1863" s="6">
        <v>3.9587900000000002E-2</v>
      </c>
      <c r="G1863" s="6">
        <v>0.81857449999999998</v>
      </c>
      <c r="H1863" s="6">
        <v>0.1048206</v>
      </c>
      <c r="I1863">
        <f>$C$1863*LN($T$1863)+(1-$C$1863)*LN(1-$T$1863)</f>
        <v>-1.2520161019322277E-2</v>
      </c>
      <c r="Q1863">
        <f>1/(1+EXP(-(0 + SUMPRODUCT($K$2:$O$2,$D$1863:$H$1863))))</f>
        <v>1.2442109880529129E-2</v>
      </c>
      <c r="S1863">
        <f>EXP(-(0 + SUMPRODUCT($K$2:$O$2,$D$1863:$H$1863)))</f>
        <v>79.372220596196243</v>
      </c>
      <c r="T1863">
        <f>1/(1+$S$1863)</f>
        <v>1.2442109880529129E-2</v>
      </c>
      <c r="U1863">
        <f>IF(ISERROR($I$1863), 0, $I$1863)</f>
        <v>-1.2520161019322277E-2</v>
      </c>
    </row>
    <row r="1864" spans="1:21" x14ac:dyDescent="0.25">
      <c r="A1864">
        <v>339</v>
      </c>
      <c r="B1864">
        <v>1995</v>
      </c>
      <c r="C1864" s="2">
        <v>0</v>
      </c>
      <c r="D1864" s="6">
        <v>1.07908E-2</v>
      </c>
      <c r="E1864" s="6">
        <v>0.13428880000000001</v>
      </c>
      <c r="F1864" s="6">
        <v>2.26622E-2</v>
      </c>
      <c r="G1864" s="6">
        <v>0.58636270000000001</v>
      </c>
      <c r="H1864" s="6">
        <v>0.10934339999999999</v>
      </c>
      <c r="I1864">
        <f>$C$1864*LN($T$1864)+(1-$C$1864)*LN(1-$T$1864)</f>
        <v>-4.7674549240268711E-2</v>
      </c>
      <c r="Q1864">
        <f>1/(1+EXP(-(0 + SUMPRODUCT($K$2:$O$2,$D$1864:$H$1864))))</f>
        <v>4.6555964324782859E-2</v>
      </c>
      <c r="S1864">
        <f>EXP(-(0 + SUMPRODUCT($K$2:$O$2,$D$1864:$H$1864)))</f>
        <v>20.479525008306528</v>
      </c>
      <c r="T1864">
        <f>1/(1+$S$1864)</f>
        <v>4.6555964324782859E-2</v>
      </c>
      <c r="U1864">
        <f>IF(ISERROR($I$1864), 0, $I$1864)</f>
        <v>-4.7674549240268711E-2</v>
      </c>
    </row>
    <row r="1865" spans="1:21" x14ac:dyDescent="0.25">
      <c r="A1865">
        <v>339</v>
      </c>
      <c r="B1865">
        <v>1996</v>
      </c>
      <c r="C1865" s="2">
        <v>0</v>
      </c>
      <c r="D1865" s="6">
        <v>-0.10420749999999999</v>
      </c>
      <c r="E1865" s="6">
        <v>0.1000177</v>
      </c>
      <c r="F1865" s="6">
        <v>3.6191000000000001E-2</v>
      </c>
      <c r="G1865" s="6">
        <v>0.42041499999999998</v>
      </c>
      <c r="H1865" s="6">
        <v>0.1056024</v>
      </c>
      <c r="I1865">
        <f>$C$1865*LN($T$1865)+(1-$C$1865)*LN(1-$T$1865)</f>
        <v>-7.5946938368888522E-2</v>
      </c>
      <c r="Q1865">
        <f>1/(1+EXP(-(0 + SUMPRODUCT($K$2:$O$2,$D$1865:$H$1865))))</f>
        <v>7.3134613756191569E-2</v>
      </c>
      <c r="S1865">
        <f>EXP(-(0 + SUMPRODUCT($K$2:$O$2,$D$1865:$H$1865)))</f>
        <v>12.673416028881949</v>
      </c>
      <c r="T1865">
        <f>1/(1+$S$1865)</f>
        <v>7.3134613756191569E-2</v>
      </c>
      <c r="U1865">
        <f>IF(ISERROR($I$1865), 0, $I$1865)</f>
        <v>-7.5946938368888522E-2</v>
      </c>
    </row>
    <row r="1866" spans="1:21" x14ac:dyDescent="0.25">
      <c r="A1866">
        <v>339</v>
      </c>
      <c r="B1866">
        <v>1997</v>
      </c>
      <c r="C1866" s="2">
        <v>0</v>
      </c>
      <c r="D1866" s="6">
        <v>-1.686E-3</v>
      </c>
      <c r="E1866" s="6">
        <v>0.16128100000000001</v>
      </c>
      <c r="F1866" s="6">
        <v>8.1659999999999996E-3</v>
      </c>
      <c r="G1866" s="6">
        <v>0.61126329999999995</v>
      </c>
      <c r="H1866" s="6">
        <v>0.1174553</v>
      </c>
      <c r="I1866">
        <f>$C$1866*LN($T$1866)+(1-$C$1866)*LN(1-$T$1866)</f>
        <v>-5.0789850039261654E-2</v>
      </c>
      <c r="Q1866">
        <f>1/(1+EXP(-(0 + SUMPRODUCT($K$2:$O$2,$D$1866:$H$1866))))</f>
        <v>4.9521607457218939E-2</v>
      </c>
      <c r="S1866">
        <f>EXP(-(0 + SUMPRODUCT($K$2:$O$2,$D$1866:$H$1866)))</f>
        <v>19.193205579279443</v>
      </c>
      <c r="T1866">
        <f>1/(1+$S$1866)</f>
        <v>4.9521607457218939E-2</v>
      </c>
      <c r="U1866">
        <f>IF(ISERROR($I$1866), 0, $I$1866)</f>
        <v>-5.0789850039261654E-2</v>
      </c>
    </row>
    <row r="1867" spans="1:21" x14ac:dyDescent="0.25">
      <c r="A1867">
        <v>339</v>
      </c>
      <c r="B1867">
        <v>1998</v>
      </c>
      <c r="C1867" s="2">
        <v>0</v>
      </c>
      <c r="D1867" s="6">
        <v>2.0048000000000002E-3</v>
      </c>
      <c r="E1867" s="6">
        <v>0.12632399999999999</v>
      </c>
      <c r="F1867" s="6">
        <v>1.7809999999999999E-2</v>
      </c>
      <c r="G1867" s="6">
        <v>0.40642869999999998</v>
      </c>
      <c r="H1867" s="6">
        <v>9.67441E-2</v>
      </c>
      <c r="I1867">
        <f>$C$1867*LN($T$1867)+(1-$C$1867)*LN(1-$T$1867)</f>
        <v>-0.10534872566135553</v>
      </c>
      <c r="Q1867">
        <f>1/(1+EXP(-(0 + SUMPRODUCT($K$2:$O$2,$D$1867:$H$1867))))</f>
        <v>9.9989388940624244E-2</v>
      </c>
      <c r="S1867">
        <f>EXP(-(0 + SUMPRODUCT($K$2:$O$2,$D$1867:$H$1867)))</f>
        <v>9.0010612185441055</v>
      </c>
      <c r="T1867">
        <f>1/(1+$S$1867)</f>
        <v>9.9989388940624244E-2</v>
      </c>
      <c r="U1867">
        <f>IF(ISERROR($I$1867), 0, $I$1867)</f>
        <v>-0.10534872566135553</v>
      </c>
    </row>
    <row r="1868" spans="1:21" x14ac:dyDescent="0.25">
      <c r="A1868">
        <v>339</v>
      </c>
      <c r="B1868">
        <v>1999</v>
      </c>
      <c r="C1868" s="2">
        <v>0</v>
      </c>
      <c r="D1868" s="6">
        <v>-6.6971500000000003E-2</v>
      </c>
      <c r="E1868" s="6">
        <v>0.1324911</v>
      </c>
      <c r="F1868" s="6">
        <v>1.5987399999999999E-2</v>
      </c>
      <c r="G1868" s="6">
        <v>0.2218868</v>
      </c>
      <c r="H1868" s="6">
        <v>8.5984599999999994E-2</v>
      </c>
      <c r="I1868">
        <f>$C$1868*LN($T$1868)+(1-$C$1868)*LN(1-$T$1868)</f>
        <v>-0.21449486152446656</v>
      </c>
      <c r="Q1868">
        <f>1/(1+EXP(-(0 + SUMPRODUCT($K$2:$O$2,$D$1868:$H$1868))))</f>
        <v>0.19305104179127416</v>
      </c>
      <c r="S1868">
        <f>EXP(-(0 + SUMPRODUCT($K$2:$O$2,$D$1868:$H$1868)))</f>
        <v>4.1799772263399388</v>
      </c>
      <c r="T1868">
        <f>1/(1+$S$1868)</f>
        <v>0.19305104179127416</v>
      </c>
      <c r="U1868">
        <f>IF(ISERROR($I$1868), 0, $I$1868)</f>
        <v>-0.21449486152446656</v>
      </c>
    </row>
    <row r="1869" spans="1:21" x14ac:dyDescent="0.25">
      <c r="A1869">
        <v>339</v>
      </c>
      <c r="B1869">
        <v>2000</v>
      </c>
      <c r="C1869" s="2">
        <v>0</v>
      </c>
      <c r="D1869" s="6">
        <v>-4.1897999999999996E-3</v>
      </c>
      <c r="E1869" s="6">
        <v>0.1070565</v>
      </c>
      <c r="F1869" s="6">
        <v>3.8946099999999997E-2</v>
      </c>
      <c r="G1869" s="6">
        <v>0.32173659999999998</v>
      </c>
      <c r="H1869" s="6">
        <v>0.10122920000000001</v>
      </c>
      <c r="I1869">
        <f>$C$1869*LN($T$1869)+(1-$C$1869)*LN(1-$T$1869)</f>
        <v>-0.10955591015994655</v>
      </c>
      <c r="Q1869">
        <f>1/(1+EXP(-(0 + SUMPRODUCT($K$2:$O$2,$D$1869:$H$1869))))</f>
        <v>0.10376794551621901</v>
      </c>
      <c r="S1869">
        <f>EXP(-(0 + SUMPRODUCT($K$2:$O$2,$D$1869:$H$1869)))</f>
        <v>8.6368873357302736</v>
      </c>
      <c r="T1869">
        <f>1/(1+$S$1869)</f>
        <v>0.10376794551621901</v>
      </c>
      <c r="U1869">
        <f>IF(ISERROR($I$1869), 0, $I$1869)</f>
        <v>-0.10955591015994655</v>
      </c>
    </row>
    <row r="1870" spans="1:21" x14ac:dyDescent="0.25">
      <c r="A1870">
        <v>339</v>
      </c>
      <c r="B1870">
        <v>2001</v>
      </c>
      <c r="C1870" s="2">
        <v>0</v>
      </c>
      <c r="D1870" s="6">
        <v>-2.5488400000000001E-2</v>
      </c>
      <c r="E1870" s="6">
        <v>0.1122128</v>
      </c>
      <c r="F1870" s="6">
        <v>4.2870499999999999E-2</v>
      </c>
      <c r="G1870" s="6">
        <v>0.24747259999999999</v>
      </c>
      <c r="H1870" s="6">
        <v>6.9779900000000006E-2</v>
      </c>
      <c r="I1870">
        <f>$C$1870*LN($T$1870)+(1-$C$1870)*LN(1-$T$1870)</f>
        <v>-0.14525186755248942</v>
      </c>
      <c r="Q1870">
        <f>1/(1+EXP(-(0 + SUMPRODUCT($K$2:$O$2,$D$1870:$H$1870))))</f>
        <v>0.13519555050205287</v>
      </c>
      <c r="S1870">
        <f>EXP(-(0 + SUMPRODUCT($K$2:$O$2,$D$1870:$H$1870)))</f>
        <v>6.3966931329209356</v>
      </c>
      <c r="T1870">
        <f>1/(1+$S$1870)</f>
        <v>0.13519555050205287</v>
      </c>
      <c r="U1870">
        <f>IF(ISERROR($I$1870), 0, $I$1870)</f>
        <v>-0.14525186755248942</v>
      </c>
    </row>
    <row r="1871" spans="1:21" x14ac:dyDescent="0.25">
      <c r="A1871">
        <v>339</v>
      </c>
      <c r="B1871">
        <v>2002</v>
      </c>
      <c r="C1871" s="2">
        <v>0</v>
      </c>
      <c r="D1871" s="6">
        <v>-7.247E-4</v>
      </c>
      <c r="E1871" s="6">
        <v>5.7922E-3</v>
      </c>
      <c r="F1871" s="6">
        <v>4.6122099999999999E-2</v>
      </c>
      <c r="G1871" s="6">
        <v>0.16075519999999999</v>
      </c>
      <c r="H1871" s="6">
        <v>7.8265000000000001E-2</v>
      </c>
      <c r="I1871">
        <f>$C$1871*LN($T$1871)+(1-$C$1871)*LN(1-$T$1871)</f>
        <v>-0.20519841725748861</v>
      </c>
      <c r="Q1871">
        <f>1/(1+EXP(-(0 + SUMPRODUCT($K$2:$O$2,$D$1871:$H$1871))))</f>
        <v>0.18551430763989757</v>
      </c>
      <c r="S1871">
        <f>EXP(-(0 + SUMPRODUCT($K$2:$O$2,$D$1871:$H$1871)))</f>
        <v>4.3904198157109438</v>
      </c>
      <c r="T1871">
        <f>1/(1+$S$1871)</f>
        <v>0.18551430763989757</v>
      </c>
      <c r="U1871">
        <f>IF(ISERROR($I$1871), 0, $I$1871)</f>
        <v>-0.20519841725748861</v>
      </c>
    </row>
    <row r="1872" spans="1:21" x14ac:dyDescent="0.25">
      <c r="A1872">
        <v>339</v>
      </c>
      <c r="B1872">
        <v>2003</v>
      </c>
      <c r="C1872" s="2">
        <v>0</v>
      </c>
      <c r="D1872" s="6">
        <v>4.1288900000000003E-2</v>
      </c>
      <c r="E1872" s="6">
        <v>1.2505499999999999E-2</v>
      </c>
      <c r="F1872" s="6">
        <v>3.4242099999999998E-2</v>
      </c>
      <c r="G1872" s="6">
        <v>0.34067029999999998</v>
      </c>
      <c r="H1872" s="6">
        <v>8.7765800000000005E-2</v>
      </c>
      <c r="I1872">
        <f>$C$1872*LN($T$1872)+(1-$C$1872)*LN(1-$T$1872)</f>
        <v>-0.1215421657851211</v>
      </c>
      <c r="Q1872">
        <f>1/(1+EXP(-(0 + SUMPRODUCT($K$2:$O$2,$D$1872:$H$1872))))</f>
        <v>0.11444628750593454</v>
      </c>
      <c r="S1872">
        <f>EXP(-(0 + SUMPRODUCT($K$2:$O$2,$D$1872:$H$1872)))</f>
        <v>7.7377233616961636</v>
      </c>
      <c r="T1872">
        <f>1/(1+$S$1872)</f>
        <v>0.11444628750593454</v>
      </c>
      <c r="U1872">
        <f>IF(ISERROR($I$1872), 0, $I$1872)</f>
        <v>-0.1215421657851211</v>
      </c>
    </row>
    <row r="1873" spans="1:21" x14ac:dyDescent="0.25">
      <c r="A1873">
        <v>339</v>
      </c>
      <c r="B1873">
        <v>2004</v>
      </c>
      <c r="C1873" s="2">
        <v>0</v>
      </c>
      <c r="D1873" s="6">
        <v>2.9095599999999999E-2</v>
      </c>
      <c r="E1873" s="6">
        <v>4.7631899999999998E-2</v>
      </c>
      <c r="F1873" s="6">
        <v>3.4573100000000002E-2</v>
      </c>
      <c r="G1873" s="6">
        <v>0.5635445</v>
      </c>
      <c r="H1873" s="6">
        <v>0.102502</v>
      </c>
      <c r="I1873">
        <f>$C$1873*LN($T$1873)+(1-$C$1873)*LN(1-$T$1873)</f>
        <v>-4.8228091585885285E-2</v>
      </c>
      <c r="Q1873">
        <f>1/(1+EXP(-(0 + SUMPRODUCT($K$2:$O$2,$D$1873:$H$1873))))</f>
        <v>4.7083589927675203E-2</v>
      </c>
      <c r="S1873">
        <f>EXP(-(0 + SUMPRODUCT($K$2:$O$2,$D$1873:$H$1873)))</f>
        <v>20.238822305947647</v>
      </c>
      <c r="T1873">
        <f>1/(1+$S$1873)</f>
        <v>4.7083589927675203E-2</v>
      </c>
      <c r="U1873">
        <f>IF(ISERROR($I$1873), 0, $I$1873)</f>
        <v>-4.8228091585885285E-2</v>
      </c>
    </row>
    <row r="1874" spans="1:21" x14ac:dyDescent="0.25">
      <c r="A1874">
        <v>340</v>
      </c>
      <c r="B1874">
        <v>1998</v>
      </c>
      <c r="C1874" s="2">
        <v>0</v>
      </c>
      <c r="D1874" s="6">
        <v>-9.3621999999999993E-3</v>
      </c>
      <c r="E1874" s="6">
        <v>0.17837169999999999</v>
      </c>
      <c r="F1874" s="6">
        <v>5.9791299999999999E-2</v>
      </c>
      <c r="G1874" s="6">
        <v>1.378193</v>
      </c>
      <c r="H1874" s="6">
        <v>0.3195558</v>
      </c>
      <c r="I1874">
        <f>$C$1874*LN($T$1874)+(1-$C$1874)*LN(1-$T$1874)</f>
        <v>-7.3078244946318924E-4</v>
      </c>
      <c r="Q1874">
        <f>1/(1+EXP(-(0 + SUMPRODUCT($K$2:$O$2,$D$1874:$H$1874))))</f>
        <v>7.3051549300190931E-4</v>
      </c>
      <c r="S1874">
        <f>EXP(-(0 + SUMPRODUCT($K$2:$O$2,$D$1874:$H$1874)))</f>
        <v>1367.8963609665516</v>
      </c>
      <c r="T1874">
        <f>1/(1+$S$1874)</f>
        <v>7.3051549300190931E-4</v>
      </c>
      <c r="U1874">
        <f>IF(ISERROR($I$1874), 0, $I$1874)</f>
        <v>-7.3078244946318924E-4</v>
      </c>
    </row>
    <row r="1875" spans="1:21" x14ac:dyDescent="0.25">
      <c r="A1875">
        <v>340</v>
      </c>
      <c r="B1875">
        <v>1999</v>
      </c>
      <c r="C1875" s="2">
        <v>0</v>
      </c>
      <c r="D1875" s="6">
        <v>-1.08728E-2</v>
      </c>
      <c r="E1875" s="6">
        <v>0.13649919999999999</v>
      </c>
      <c r="F1875" s="6">
        <v>2.8472600000000001E-2</v>
      </c>
      <c r="G1875" s="6">
        <v>0.35147810000000002</v>
      </c>
      <c r="H1875" s="6">
        <v>0.33318750000000003</v>
      </c>
      <c r="I1875">
        <f>$C$1875*LN($T$1875)+(1-$C$1875)*LN(1-$T$1875)</f>
        <v>-6.7913418293164801E-2</v>
      </c>
      <c r="Q1875">
        <f>1/(1+EXP(-(0 + SUMPRODUCT($K$2:$O$2,$D$1875:$H$1875))))</f>
        <v>6.5658633054463025E-2</v>
      </c>
      <c r="S1875">
        <f>EXP(-(0 + SUMPRODUCT($K$2:$O$2,$D$1875:$H$1875)))</f>
        <v>14.230289658490337</v>
      </c>
      <c r="T1875">
        <f>1/(1+$S$1875)</f>
        <v>6.5658633054463025E-2</v>
      </c>
      <c r="U1875">
        <f>IF(ISERROR($I$1875), 0, $I$1875)</f>
        <v>-6.7913418293164801E-2</v>
      </c>
    </row>
    <row r="1876" spans="1:21" x14ac:dyDescent="0.25">
      <c r="A1876">
        <v>340</v>
      </c>
      <c r="B1876">
        <v>2000</v>
      </c>
      <c r="C1876" s="2">
        <v>0</v>
      </c>
      <c r="D1876" s="6">
        <v>1.24409E-2</v>
      </c>
      <c r="E1876" s="6">
        <v>1.26924E-2</v>
      </c>
      <c r="F1876" s="6">
        <v>2.0090799999999999E-2</v>
      </c>
      <c r="G1876" s="6">
        <v>0.19823579999999999</v>
      </c>
      <c r="H1876" s="6">
        <v>0.32564880000000002</v>
      </c>
      <c r="I1876">
        <f>$C$1876*LN($T$1876)+(1-$C$1876)*LN(1-$T$1876)</f>
        <v>-0.15338983006936824</v>
      </c>
      <c r="Q1876">
        <f>1/(1+EXP(-(0 + SUMPRODUCT($K$2:$O$2,$D$1876:$H$1876))))</f>
        <v>0.14220473776215192</v>
      </c>
      <c r="S1876">
        <f>EXP(-(0 + SUMPRODUCT($K$2:$O$2,$D$1876:$H$1876)))</f>
        <v>6.0321145113503531</v>
      </c>
      <c r="T1876">
        <f>1/(1+$S$1876)</f>
        <v>0.14220473776215192</v>
      </c>
      <c r="U1876">
        <f>IF(ISERROR($I$1876), 0, $I$1876)</f>
        <v>-0.15338983006936824</v>
      </c>
    </row>
    <row r="1877" spans="1:21" x14ac:dyDescent="0.25">
      <c r="A1877">
        <v>340</v>
      </c>
      <c r="B1877">
        <v>2001</v>
      </c>
      <c r="C1877" s="2">
        <v>0</v>
      </c>
      <c r="D1877" s="6">
        <v>-2.1635499999999998E-2</v>
      </c>
      <c r="E1877" s="6">
        <v>-9.5325999999999994E-2</v>
      </c>
      <c r="F1877" s="6">
        <v>4.5633899999999998E-2</v>
      </c>
      <c r="G1877" s="6">
        <v>0.79382620000000004</v>
      </c>
      <c r="H1877" s="6">
        <v>0.34593980000000002</v>
      </c>
      <c r="I1877">
        <f>$C$1877*LN($T$1877)+(1-$C$1877)*LN(1-$T$1877)</f>
        <v>-1.092335521726381E-2</v>
      </c>
      <c r="Q1877">
        <f>1/(1+EXP(-(0 + SUMPRODUCT($K$2:$O$2,$D$1877:$H$1877))))</f>
        <v>1.0863912009298293E-2</v>
      </c>
      <c r="S1877">
        <f>EXP(-(0 + SUMPRODUCT($K$2:$O$2,$D$1877:$H$1877)))</f>
        <v>91.047873652153285</v>
      </c>
      <c r="T1877">
        <f>1/(1+$S$1877)</f>
        <v>1.0863912009298293E-2</v>
      </c>
      <c r="U1877">
        <f>IF(ISERROR($I$1877), 0, $I$1877)</f>
        <v>-1.092335521726381E-2</v>
      </c>
    </row>
    <row r="1878" spans="1:21" x14ac:dyDescent="0.25">
      <c r="A1878">
        <v>340</v>
      </c>
      <c r="B1878">
        <v>2002</v>
      </c>
      <c r="C1878" s="2">
        <v>0</v>
      </c>
      <c r="D1878" s="6">
        <v>-3.7165900000000002E-2</v>
      </c>
      <c r="E1878" s="6">
        <v>-0.27521129999999999</v>
      </c>
      <c r="F1878" s="6">
        <v>3.3587899999999997E-2</v>
      </c>
      <c r="G1878" s="6">
        <v>0.35124</v>
      </c>
      <c r="H1878" s="6">
        <v>0.37649569999999999</v>
      </c>
      <c r="I1878">
        <f>$C$1878*LN($T$1878)+(1-$C$1878)*LN(1-$T$1878)</f>
        <v>-7.9853373019039928E-2</v>
      </c>
      <c r="Q1878">
        <f>1/(1+EXP(-(0 + SUMPRODUCT($K$2:$O$2,$D$1878:$H$1878))))</f>
        <v>7.674828992667683E-2</v>
      </c>
      <c r="S1878">
        <f>EXP(-(0 + SUMPRODUCT($K$2:$O$2,$D$1878:$H$1878)))</f>
        <v>12.029606274685365</v>
      </c>
      <c r="T1878">
        <f>1/(1+$S$1878)</f>
        <v>7.674828992667683E-2</v>
      </c>
      <c r="U1878">
        <f>IF(ISERROR($I$1878), 0, $I$1878)</f>
        <v>-7.9853373019039928E-2</v>
      </c>
    </row>
    <row r="1879" spans="1:21" x14ac:dyDescent="0.25">
      <c r="A1879">
        <v>340</v>
      </c>
      <c r="B1879">
        <v>2003</v>
      </c>
      <c r="C1879" s="2">
        <v>0</v>
      </c>
      <c r="D1879" s="6">
        <v>-2.7819699999999999E-2</v>
      </c>
      <c r="E1879" s="6">
        <v>-0.46211150000000001</v>
      </c>
      <c r="F1879" s="6">
        <v>3.3844100000000002E-2</v>
      </c>
      <c r="G1879" s="6">
        <v>0.73421360000000002</v>
      </c>
      <c r="H1879" s="6">
        <v>0.48821360000000003</v>
      </c>
      <c r="I1879">
        <f>$C$1879*LN($T$1879)+(1-$C$1879)*LN(1-$T$1879)</f>
        <v>-1.6258954637479603E-2</v>
      </c>
      <c r="Q1879">
        <f>1/(1+EXP(-(0 + SUMPRODUCT($K$2:$O$2,$D$1879:$H$1879))))</f>
        <v>1.6127491284400632E-2</v>
      </c>
      <c r="S1879">
        <f>EXP(-(0 + SUMPRODUCT($K$2:$O$2,$D$1879:$H$1879)))</f>
        <v>61.005924068751668</v>
      </c>
      <c r="T1879">
        <f>1/(1+$S$1879)</f>
        <v>1.6127491284400632E-2</v>
      </c>
      <c r="U1879">
        <f>IF(ISERROR($I$1879), 0, $I$1879)</f>
        <v>-1.6258954637479603E-2</v>
      </c>
    </row>
    <row r="1880" spans="1:21" x14ac:dyDescent="0.25">
      <c r="A1880">
        <v>340</v>
      </c>
      <c r="B1880">
        <v>2004</v>
      </c>
      <c r="C1880" s="2">
        <v>0</v>
      </c>
      <c r="D1880" s="6">
        <v>-7.1968500000000005E-2</v>
      </c>
      <c r="E1880" s="6">
        <v>-0.47384809999999999</v>
      </c>
      <c r="F1880" s="6">
        <v>4.5018700000000002E-2</v>
      </c>
      <c r="G1880" s="6">
        <v>1.5423199999999999</v>
      </c>
      <c r="H1880" s="6">
        <v>0.57934580000000002</v>
      </c>
      <c r="I1880">
        <f>$C$1880*LN($T$1880)+(1-$C$1880)*LN(1-$T$1880)</f>
        <v>-4.4963964895739823E-4</v>
      </c>
      <c r="Q1880">
        <f>1/(1+EXP(-(0 + SUMPRODUCT($K$2:$O$2,$D$1880:$H$1880))))</f>
        <v>4.495385761997371E-4</v>
      </c>
      <c r="S1880">
        <f>EXP(-(0 + SUMPRODUCT($K$2:$O$2,$D$1880:$H$1880)))</f>
        <v>2223.5031971531721</v>
      </c>
      <c r="T1880">
        <f>1/(1+$S$1880)</f>
        <v>4.495385761997371E-4</v>
      </c>
      <c r="U1880">
        <f>IF(ISERROR($I$1880), 0, $I$1880)</f>
        <v>-4.4963964895739823E-4</v>
      </c>
    </row>
    <row r="1881" spans="1:21" x14ac:dyDescent="0.25">
      <c r="A1881">
        <v>341</v>
      </c>
      <c r="B1881">
        <v>1995</v>
      </c>
      <c r="C1881" s="2">
        <v>0</v>
      </c>
      <c r="D1881" s="6">
        <v>0.30686560000000002</v>
      </c>
      <c r="E1881" s="6">
        <v>0.4061264</v>
      </c>
      <c r="F1881" s="6">
        <v>6.3635200000000003E-2</v>
      </c>
      <c r="G1881" s="6">
        <v>3.040721</v>
      </c>
      <c r="H1881" s="6">
        <v>0.39672210000000002</v>
      </c>
      <c r="I1881">
        <f>$C$1881*LN($T$1881)+(1-$C$1881)*LN(1-$T$1881)</f>
        <v>-6.7012026088067324E-7</v>
      </c>
      <c r="Q1881">
        <f>1/(1+EXP(-(0 + SUMPRODUCT($K$2:$O$2,$D$1881:$H$1881))))</f>
        <v>6.7012003639220812E-7</v>
      </c>
      <c r="S1881">
        <f>EXP(-(0 + SUMPRODUCT($K$2:$O$2,$D$1881:$H$1881)))</f>
        <v>1492268.9601459457</v>
      </c>
      <c r="T1881">
        <f>1/(1+$S$1881)</f>
        <v>6.7012003639220812E-7</v>
      </c>
      <c r="U1881">
        <f>IF(ISERROR($I$1881), 0, $I$1881)</f>
        <v>-6.7012026088067324E-7</v>
      </c>
    </row>
    <row r="1882" spans="1:21" x14ac:dyDescent="0.25">
      <c r="A1882">
        <v>341</v>
      </c>
      <c r="B1882">
        <v>1996</v>
      </c>
      <c r="C1882" s="2">
        <v>0</v>
      </c>
      <c r="D1882" s="6">
        <v>9.7180900000000001E-2</v>
      </c>
      <c r="E1882" s="6">
        <v>0.1168223</v>
      </c>
      <c r="F1882" s="6">
        <v>2.6910699999999999E-2</v>
      </c>
      <c r="G1882" s="6">
        <v>0.98079099999999997</v>
      </c>
      <c r="H1882" s="6">
        <v>0.53285199999999999</v>
      </c>
      <c r="I1882">
        <f>$C$1882*LN($T$1882)+(1-$C$1882)*LN(1-$T$1882)</f>
        <v>-3.8971443280816816E-3</v>
      </c>
      <c r="Q1882">
        <f>1/(1+EXP(-(0 + SUMPRODUCT($K$2:$O$2,$D$1882:$H$1882))))</f>
        <v>3.8895603163195606E-3</v>
      </c>
      <c r="S1882">
        <f>EXP(-(0 + SUMPRODUCT($K$2:$O$2,$D$1882:$H$1882)))</f>
        <v>256.0984683806717</v>
      </c>
      <c r="T1882">
        <f>1/(1+$S$1882)</f>
        <v>3.8895603163195606E-3</v>
      </c>
      <c r="U1882">
        <f>IF(ISERROR($I$1882), 0, $I$1882)</f>
        <v>-3.8971443280816816E-3</v>
      </c>
    </row>
    <row r="1883" spans="1:21" x14ac:dyDescent="0.25">
      <c r="A1883">
        <v>341</v>
      </c>
      <c r="B1883">
        <v>1997</v>
      </c>
      <c r="C1883" s="2">
        <v>0</v>
      </c>
      <c r="D1883" s="6">
        <v>0.1744589</v>
      </c>
      <c r="E1883" s="6">
        <v>0.15307109999999999</v>
      </c>
      <c r="F1883" s="6">
        <v>5.2562200000000003E-2</v>
      </c>
      <c r="G1883" s="6">
        <v>1.3417969999999999</v>
      </c>
      <c r="H1883" s="6">
        <v>0.60035039999999995</v>
      </c>
      <c r="I1883">
        <f>$C$1883*LN($T$1883)+(1-$C$1883)*LN(1-$T$1883)</f>
        <v>-5.435677421594667E-4</v>
      </c>
      <c r="Q1883">
        <f>1/(1+EXP(-(0 + SUMPRODUCT($K$2:$O$2,$D$1883:$H$1883))))</f>
        <v>5.4342003597832066E-4</v>
      </c>
      <c r="S1883">
        <f>EXP(-(0 + SUMPRODUCT($K$2:$O$2,$D$1883:$H$1883)))</f>
        <v>1839.1971473129383</v>
      </c>
      <c r="T1883">
        <f>1/(1+$S$1883)</f>
        <v>5.4342003597832066E-4</v>
      </c>
      <c r="U1883">
        <f>IF(ISERROR($I$1883), 0, $I$1883)</f>
        <v>-5.435677421594667E-4</v>
      </c>
    </row>
    <row r="1884" spans="1:21" x14ac:dyDescent="0.25">
      <c r="A1884">
        <v>341</v>
      </c>
      <c r="B1884">
        <v>2002</v>
      </c>
      <c r="C1884" s="2">
        <v>0</v>
      </c>
      <c r="D1884" s="6">
        <v>0.14423849999999999</v>
      </c>
      <c r="E1884" s="6">
        <v>7.99816E-2</v>
      </c>
      <c r="F1884" s="6">
        <v>4.1180599999999998E-2</v>
      </c>
      <c r="G1884" s="6">
        <v>0.52250779999999997</v>
      </c>
      <c r="H1884" s="6">
        <v>0.60877040000000004</v>
      </c>
      <c r="I1884">
        <f>$C$1884*LN($T$1884)+(1-$C$1884)*LN(1-$T$1884)</f>
        <v>-1.7488119984640838E-2</v>
      </c>
      <c r="Q1884">
        <f>1/(1+EXP(-(0 + SUMPRODUCT($K$2:$O$2,$D$1884:$H$1884))))</f>
        <v>1.7336090341930961E-2</v>
      </c>
      <c r="S1884">
        <f>EXP(-(0 + SUMPRODUCT($K$2:$O$2,$D$1884:$H$1884)))</f>
        <v>56.683132717720724</v>
      </c>
      <c r="T1884">
        <f>1/(1+$S$1884)</f>
        <v>1.7336090341930961E-2</v>
      </c>
      <c r="U1884">
        <f>IF(ISERROR($I$1884), 0, $I$1884)</f>
        <v>-1.7488119984640838E-2</v>
      </c>
    </row>
    <row r="1885" spans="1:21" x14ac:dyDescent="0.25">
      <c r="A1885">
        <v>341</v>
      </c>
      <c r="B1885">
        <v>2003</v>
      </c>
      <c r="C1885" s="2">
        <v>1</v>
      </c>
      <c r="D1885" s="6">
        <v>0.2071114</v>
      </c>
      <c r="E1885" s="6">
        <v>0.1160848</v>
      </c>
      <c r="F1885" s="6">
        <v>3.12261E-2</v>
      </c>
      <c r="G1885" s="6">
        <v>1.1706490000000001</v>
      </c>
      <c r="H1885" s="6">
        <v>0.47583350000000002</v>
      </c>
      <c r="I1885">
        <f>$C$1885*LN($T$1885)+(1-$C$1885)*LN(1-$T$1885)</f>
        <v>-6.2189299438732295</v>
      </c>
      <c r="Q1885">
        <f>1/(1+EXP(-(0 + SUMPRODUCT($K$2:$O$2,$D$1885:$H$1885))))</f>
        <v>1.9913749605667648E-3</v>
      </c>
      <c r="S1885">
        <f>EXP(-(0 + SUMPRODUCT($K$2:$O$2,$D$1885:$H$1885)))</f>
        <v>501.16559904689689</v>
      </c>
      <c r="T1885">
        <f>1/(1+$S$1885)</f>
        <v>1.9913749605667648E-3</v>
      </c>
      <c r="U1885">
        <f>IF(ISERROR($I$1885), 0, $I$1885)</f>
        <v>-6.2189299438732295</v>
      </c>
    </row>
    <row r="1886" spans="1:21" x14ac:dyDescent="0.25">
      <c r="A1886">
        <v>342</v>
      </c>
      <c r="B1886">
        <v>1995</v>
      </c>
      <c r="C1886" s="2">
        <v>0</v>
      </c>
      <c r="D1886" s="6">
        <v>5.8667999999999998E-2</v>
      </c>
      <c r="E1886" s="6">
        <v>0.88146020000000003</v>
      </c>
      <c r="F1886" s="6">
        <v>8.8371599999999995E-2</v>
      </c>
      <c r="G1886" s="6">
        <v>5.9510290000000001</v>
      </c>
      <c r="H1886" s="6">
        <v>0.41781370000000001</v>
      </c>
      <c r="I1886">
        <f>$C$1886*LN($T$1886)+(1-$C$1886)*LN(1-$T$1886)</f>
        <v>-2.4718005420285036E-12</v>
      </c>
      <c r="Q1886">
        <f>1/(1+EXP(-(0 + SUMPRODUCT($K$2:$O$2,$D$1886:$H$1886))))</f>
        <v>2.4717917319858946E-12</v>
      </c>
      <c r="S1886">
        <f>EXP(-(0 + SUMPRODUCT($K$2:$O$2,$D$1886:$H$1886)))</f>
        <v>404564829252.06042</v>
      </c>
      <c r="T1886">
        <f>1/(1+$S$1886)</f>
        <v>2.4717917319858946E-12</v>
      </c>
      <c r="U1886">
        <f>IF(ISERROR($I$1886), 0, $I$1886)</f>
        <v>-2.4718005420285036E-12</v>
      </c>
    </row>
    <row r="1887" spans="1:21" x14ac:dyDescent="0.25">
      <c r="A1887">
        <v>342</v>
      </c>
      <c r="B1887">
        <v>1996</v>
      </c>
      <c r="C1887" s="2">
        <v>0</v>
      </c>
      <c r="D1887" s="6">
        <v>-0.1077617</v>
      </c>
      <c r="E1887" s="6">
        <v>0.8212045</v>
      </c>
      <c r="F1887" s="6">
        <v>8.2530300000000001E-2</v>
      </c>
      <c r="G1887" s="6">
        <v>3.6866889999999999</v>
      </c>
      <c r="H1887" s="6">
        <v>0.33500580000000002</v>
      </c>
      <c r="I1887">
        <f>$C$1887*LN($T$1887)+(1-$C$1887)*LN(1-$T$1887)</f>
        <v>-2.8238683901368755E-8</v>
      </c>
      <c r="Q1887">
        <f>1/(1+EXP(-(0 + SUMPRODUCT($K$2:$O$2,$D$1887:$H$1887))))</f>
        <v>2.8238683511785361E-8</v>
      </c>
      <c r="S1887">
        <f>EXP(-(0 + SUMPRODUCT($K$2:$O$2,$D$1887:$H$1887)))</f>
        <v>35412414.723369397</v>
      </c>
      <c r="T1887">
        <f>1/(1+$S$1887)</f>
        <v>2.8238683511785361E-8</v>
      </c>
      <c r="U1887">
        <f>IF(ISERROR($I$1887), 0, $I$1887)</f>
        <v>-2.8238683901368755E-8</v>
      </c>
    </row>
    <row r="1888" spans="1:21" x14ac:dyDescent="0.25">
      <c r="A1888">
        <v>342</v>
      </c>
      <c r="B1888">
        <v>1997</v>
      </c>
      <c r="C1888" s="2">
        <v>0</v>
      </c>
      <c r="D1888" s="6">
        <v>-9.1599999999999997E-3</v>
      </c>
      <c r="E1888" s="6">
        <v>0.22043650000000001</v>
      </c>
      <c r="F1888" s="6">
        <v>9.2177499999999996E-2</v>
      </c>
      <c r="G1888" s="6">
        <v>5.286505</v>
      </c>
      <c r="H1888" s="6">
        <v>0.35602070000000002</v>
      </c>
      <c r="I1888">
        <f>$C$1888*LN($T$1888)+(1-$C$1888)*LN(1-$T$1888)</f>
        <v>-6.5192740097324095E-11</v>
      </c>
      <c r="Q1888">
        <f>1/(1+EXP(-(0 + SUMPRODUCT($K$2:$O$2,$D$1888:$H$1888))))</f>
        <v>6.5192710826710267E-11</v>
      </c>
      <c r="S1888">
        <f>EXP(-(0 + SUMPRODUCT($K$2:$O$2,$D$1888:$H$1888)))</f>
        <v>15339138183.606485</v>
      </c>
      <c r="T1888">
        <f>1/(1+$S$1888)</f>
        <v>6.5192710826710267E-11</v>
      </c>
      <c r="U1888">
        <f>IF(ISERROR($I$1888), 0, $I$1888)</f>
        <v>-6.5192740097324095E-11</v>
      </c>
    </row>
    <row r="1889" spans="1:21" x14ac:dyDescent="0.25">
      <c r="A1889">
        <v>342</v>
      </c>
      <c r="B1889">
        <v>1998</v>
      </c>
      <c r="C1889" s="2">
        <v>0</v>
      </c>
      <c r="D1889" s="6">
        <v>-1.9495999999999999E-3</v>
      </c>
      <c r="E1889" s="6">
        <v>0.23940049999999999</v>
      </c>
      <c r="F1889" s="6">
        <v>4.45546E-2</v>
      </c>
      <c r="G1889" s="6">
        <v>3.3565939999999999</v>
      </c>
      <c r="H1889" s="6">
        <v>0.35125679999999998</v>
      </c>
      <c r="I1889">
        <f>$C$1889*LN($T$1889)+(1-$C$1889)*LN(1-$T$1889)</f>
        <v>-2.9242842060322988E-7</v>
      </c>
      <c r="Q1889">
        <f>1/(1+EXP(-(0 + SUMPRODUCT($K$2:$O$2,$D$1889:$H$1889))))</f>
        <v>2.9242837780070307E-7</v>
      </c>
      <c r="S1889">
        <f>EXP(-(0 + SUMPRODUCT($K$2:$O$2,$D$1889:$H$1889)))</f>
        <v>3419639.759630804</v>
      </c>
      <c r="T1889">
        <f>1/(1+$S$1889)</f>
        <v>2.9242837780070307E-7</v>
      </c>
      <c r="U1889">
        <f>IF(ISERROR($I$1889), 0, $I$1889)</f>
        <v>-2.9242842060322988E-7</v>
      </c>
    </row>
    <row r="1890" spans="1:21" x14ac:dyDescent="0.25">
      <c r="A1890">
        <v>342</v>
      </c>
      <c r="B1890">
        <v>1999</v>
      </c>
      <c r="C1890" s="2">
        <v>0</v>
      </c>
      <c r="D1890" s="6">
        <v>3.4632799999999998E-2</v>
      </c>
      <c r="E1890" s="6">
        <v>0.24017250000000001</v>
      </c>
      <c r="F1890" s="6">
        <v>7.1950600000000003E-2</v>
      </c>
      <c r="G1890" s="6">
        <v>3.1642610000000002</v>
      </c>
      <c r="H1890" s="6">
        <v>0.35562139999999998</v>
      </c>
      <c r="I1890">
        <f>$C$1890*LN($T$1890)+(1-$C$1890)*LN(1-$T$1890)</f>
        <v>-4.2622799791505262E-7</v>
      </c>
      <c r="Q1890">
        <f>1/(1+EXP(-(0 + SUMPRODUCT($K$2:$O$2,$D$1890:$H$1890))))</f>
        <v>4.2622790709513975E-7</v>
      </c>
      <c r="S1890">
        <f>EXP(-(0 + SUMPRODUCT($K$2:$O$2,$D$1890:$H$1890)))</f>
        <v>2346161.6593511314</v>
      </c>
      <c r="T1890">
        <f>1/(1+$S$1890)</f>
        <v>4.2622790709513975E-7</v>
      </c>
      <c r="U1890">
        <f>IF(ISERROR($I$1890), 0, $I$1890)</f>
        <v>-4.2622799791505262E-7</v>
      </c>
    </row>
    <row r="1891" spans="1:21" x14ac:dyDescent="0.25">
      <c r="A1891">
        <v>342</v>
      </c>
      <c r="B1891">
        <v>2000</v>
      </c>
      <c r="C1891" s="2">
        <v>0</v>
      </c>
      <c r="D1891" s="6">
        <v>-0.14041609999999999</v>
      </c>
      <c r="E1891" s="6">
        <v>0.24944939999999999</v>
      </c>
      <c r="F1891" s="6">
        <v>6.7982000000000001E-2</v>
      </c>
      <c r="G1891" s="6">
        <v>2.691573</v>
      </c>
      <c r="H1891" s="6">
        <v>0.34874080000000002</v>
      </c>
      <c r="I1891">
        <f>$C$1891*LN($T$1891)+(1-$C$1891)*LN(1-$T$1891)</f>
        <v>-2.8942652647399326E-6</v>
      </c>
      <c r="Q1891">
        <f>1/(1+EXP(-(0 + SUMPRODUCT($K$2:$O$2,$D$1891:$H$1891))))</f>
        <v>2.894261076345812E-6</v>
      </c>
      <c r="S1891">
        <f>EXP(-(0 + SUMPRODUCT($K$2:$O$2,$D$1891:$H$1891)))</f>
        <v>345510.33212300367</v>
      </c>
      <c r="T1891">
        <f>1/(1+$S$1891)</f>
        <v>2.894261076345812E-6</v>
      </c>
      <c r="U1891">
        <f>IF(ISERROR($I$1891), 0, $I$1891)</f>
        <v>-2.8942652647399326E-6</v>
      </c>
    </row>
    <row r="1892" spans="1:21" x14ac:dyDescent="0.25">
      <c r="A1892">
        <v>342</v>
      </c>
      <c r="B1892">
        <v>2001</v>
      </c>
      <c r="C1892" s="2">
        <v>0</v>
      </c>
      <c r="D1892" s="6">
        <v>3.3146999999999999E-3</v>
      </c>
      <c r="E1892" s="6">
        <v>0.11998109999999999</v>
      </c>
      <c r="F1892" s="6">
        <v>5.3627599999999997E-2</v>
      </c>
      <c r="G1892" s="6">
        <v>1.3196129999999999</v>
      </c>
      <c r="H1892" s="6">
        <v>0.2006444</v>
      </c>
      <c r="I1892">
        <f>$C$1892*LN($T$1892)+(1-$C$1892)*LN(1-$T$1892)</f>
        <v>-1.3754464267938808E-3</v>
      </c>
      <c r="Q1892">
        <f>1/(1+EXP(-(0 + SUMPRODUCT($K$2:$O$2,$D$1892:$H$1892))))</f>
        <v>1.3745009338986961E-3</v>
      </c>
      <c r="S1892">
        <f>EXP(-(0 + SUMPRODUCT($K$2:$O$2,$D$1892:$H$1892)))</f>
        <v>726.53679196386952</v>
      </c>
      <c r="T1892">
        <f>1/(1+$S$1892)</f>
        <v>1.3745009338986961E-3</v>
      </c>
      <c r="U1892">
        <f>IF(ISERROR($I$1892), 0, $I$1892)</f>
        <v>-1.3754464267938808E-3</v>
      </c>
    </row>
    <row r="1893" spans="1:21" x14ac:dyDescent="0.25">
      <c r="A1893">
        <v>342</v>
      </c>
      <c r="B1893">
        <v>2002</v>
      </c>
      <c r="C1893" s="2">
        <v>0</v>
      </c>
      <c r="D1893" s="6">
        <v>-8.7895299999999996E-2</v>
      </c>
      <c r="E1893" s="6">
        <v>0.1166036</v>
      </c>
      <c r="F1893" s="6">
        <v>6.2295999999999997E-2</v>
      </c>
      <c r="G1893" s="6">
        <v>1.519058</v>
      </c>
      <c r="H1893" s="6">
        <v>0.2294098</v>
      </c>
      <c r="I1893">
        <f>$C$1893*LN($T$1893)+(1-$C$1893)*LN(1-$T$1893)</f>
        <v>-5.0389499785546531E-4</v>
      </c>
      <c r="Q1893">
        <f>1/(1+EXP(-(0 + SUMPRODUCT($K$2:$O$2,$D$1893:$H$1893))))</f>
        <v>5.0376806409231439E-4</v>
      </c>
      <c r="S1893">
        <f>EXP(-(0 + SUMPRODUCT($K$2:$O$2,$D$1893:$H$1893)))</f>
        <v>1984.0404804873701</v>
      </c>
      <c r="T1893">
        <f>1/(1+$S$1893)</f>
        <v>5.0376806409231439E-4</v>
      </c>
      <c r="U1893">
        <f>IF(ISERROR($I$1893), 0, $I$1893)</f>
        <v>-5.0389499785546531E-4</v>
      </c>
    </row>
    <row r="1894" spans="1:21" x14ac:dyDescent="0.25">
      <c r="A1894">
        <v>342</v>
      </c>
      <c r="B1894">
        <v>2003</v>
      </c>
      <c r="C1894" s="2">
        <v>0</v>
      </c>
      <c r="D1894" s="6">
        <v>-7.1369699999999994E-2</v>
      </c>
      <c r="E1894" s="6">
        <v>0.17161589999999999</v>
      </c>
      <c r="F1894" s="6">
        <v>8.0425200000000002E-2</v>
      </c>
      <c r="G1894" s="6">
        <v>1.798019</v>
      </c>
      <c r="H1894" s="6">
        <v>0.23843239999999999</v>
      </c>
      <c r="I1894">
        <f>$C$1894*LN($T$1894)+(1-$C$1894)*LN(1-$T$1894)</f>
        <v>-1.1962954118195307E-4</v>
      </c>
      <c r="Q1894">
        <f>1/(1+EXP(-(0 + SUMPRODUCT($K$2:$O$2,$D$1894:$H$1894))))</f>
        <v>1.1962238585371465E-4</v>
      </c>
      <c r="S1894">
        <f>EXP(-(0 + SUMPRODUCT($K$2:$O$2,$D$1894:$H$1894)))</f>
        <v>8358.6393172001499</v>
      </c>
      <c r="T1894">
        <f>1/(1+$S$1894)</f>
        <v>1.1962238585371465E-4</v>
      </c>
      <c r="U1894">
        <f>IF(ISERROR($I$1894), 0, $I$1894)</f>
        <v>-1.1962954118195307E-4</v>
      </c>
    </row>
    <row r="1895" spans="1:21" x14ac:dyDescent="0.25">
      <c r="A1895">
        <v>342</v>
      </c>
      <c r="B1895">
        <v>2004</v>
      </c>
      <c r="C1895" s="2">
        <v>0</v>
      </c>
      <c r="D1895" s="6">
        <v>-4.4336599999999997E-2</v>
      </c>
      <c r="E1895" s="6">
        <v>0.2317525</v>
      </c>
      <c r="F1895" s="6">
        <v>6.6089899999999993E-2</v>
      </c>
      <c r="G1895" s="6">
        <v>2.188364</v>
      </c>
      <c r="H1895" s="6">
        <v>0.25376720000000003</v>
      </c>
      <c r="I1895">
        <f>$C$1895*LN($T$1895)+(1-$C$1895)*LN(1-$T$1895)</f>
        <v>-2.8489925144955809E-5</v>
      </c>
      <c r="Q1895">
        <f>1/(1+EXP(-(0 + SUMPRODUCT($K$2:$O$2,$D$1895:$H$1895))))</f>
        <v>2.8489519310885226E-5</v>
      </c>
      <c r="S1895">
        <f>EXP(-(0 + SUMPRODUCT($K$2:$O$2,$D$1895:$H$1895)))</f>
        <v>35099.627325007961</v>
      </c>
      <c r="T1895">
        <f>1/(1+$S$1895)</f>
        <v>2.8489519310885226E-5</v>
      </c>
      <c r="U1895">
        <f>IF(ISERROR($I$1895), 0, $I$1895)</f>
        <v>-2.8489925144955809E-5</v>
      </c>
    </row>
    <row r="1896" spans="1:21" x14ac:dyDescent="0.25">
      <c r="A1896">
        <v>343</v>
      </c>
      <c r="B1896">
        <v>1995</v>
      </c>
      <c r="C1896" s="2">
        <v>0</v>
      </c>
      <c r="D1896" s="6">
        <v>0.33046120000000001</v>
      </c>
      <c r="E1896" s="6">
        <v>0.36815429999999999</v>
      </c>
      <c r="F1896" s="6">
        <v>6.8178900000000001E-2</v>
      </c>
      <c r="G1896" s="6">
        <v>0.75441800000000003</v>
      </c>
      <c r="H1896" s="6">
        <v>0.54886190000000001</v>
      </c>
      <c r="I1896">
        <f>$C$1896*LN($T$1896)+(1-$C$1896)*LN(1-$T$1896)</f>
        <v>-4.4322751049191067E-3</v>
      </c>
      <c r="Q1896">
        <f>1/(1+EXP(-(0 + SUMPRODUCT($K$2:$O$2,$D$1896:$H$1896))))</f>
        <v>4.4224670696037579E-3</v>
      </c>
      <c r="S1896">
        <f>EXP(-(0 + SUMPRODUCT($K$2:$O$2,$D$1896:$H$1896)))</f>
        <v>225.1181336709416</v>
      </c>
      <c r="T1896">
        <f>1/(1+$S$1896)</f>
        <v>4.4224670696037579E-3</v>
      </c>
      <c r="U1896">
        <f>IF(ISERROR($I$1896), 0, $I$1896)</f>
        <v>-4.4322751049191067E-3</v>
      </c>
    </row>
    <row r="1897" spans="1:21" x14ac:dyDescent="0.25">
      <c r="A1897">
        <v>343</v>
      </c>
      <c r="B1897">
        <v>1996</v>
      </c>
      <c r="C1897" s="2">
        <v>0</v>
      </c>
      <c r="D1897" s="6">
        <v>0.30703469999999999</v>
      </c>
      <c r="E1897" s="6">
        <v>0.36311270000000001</v>
      </c>
      <c r="F1897" s="6">
        <v>7.0388300000000001E-2</v>
      </c>
      <c r="G1897" s="6">
        <v>0.96885540000000003</v>
      </c>
      <c r="H1897" s="6">
        <v>0.53360200000000002</v>
      </c>
      <c r="I1897">
        <f>$C$1897*LN($T$1897)+(1-$C$1897)*LN(1-$T$1897)</f>
        <v>-1.8801358712469956E-3</v>
      </c>
      <c r="Q1897">
        <f>1/(1+EXP(-(0 + SUMPRODUCT($K$2:$O$2,$D$1897:$H$1897))))</f>
        <v>1.8783695229648528E-3</v>
      </c>
      <c r="S1897">
        <f>EXP(-(0 + SUMPRODUCT($K$2:$O$2,$D$1897:$H$1897)))</f>
        <v>531.37661055189062</v>
      </c>
      <c r="T1897">
        <f>1/(1+$S$1897)</f>
        <v>1.8783695229648528E-3</v>
      </c>
      <c r="U1897">
        <f>IF(ISERROR($I$1897), 0, $I$1897)</f>
        <v>-1.8801358712469956E-3</v>
      </c>
    </row>
    <row r="1898" spans="1:21" x14ac:dyDescent="0.25">
      <c r="A1898">
        <v>343</v>
      </c>
      <c r="B1898">
        <v>1997</v>
      </c>
      <c r="C1898" s="2">
        <v>0</v>
      </c>
      <c r="D1898" s="6">
        <v>0.446737</v>
      </c>
      <c r="E1898" s="6">
        <v>0.33656540000000001</v>
      </c>
      <c r="F1898" s="6">
        <v>6.8524699999999994E-2</v>
      </c>
      <c r="G1898" s="6">
        <v>1.1224229999999999</v>
      </c>
      <c r="H1898" s="6">
        <v>0.52926390000000001</v>
      </c>
      <c r="I1898">
        <f>$C$1898*LN($T$1898)+(1-$C$1898)*LN(1-$T$1898)</f>
        <v>-1.1142473333110778E-3</v>
      </c>
      <c r="Q1898">
        <f>1/(1+EXP(-(0 + SUMPRODUCT($K$2:$O$2,$D$1898:$H$1898))))</f>
        <v>1.1136267902520721E-3</v>
      </c>
      <c r="S1898">
        <f>EXP(-(0 + SUMPRODUCT($K$2:$O$2,$D$1898:$H$1898)))</f>
        <v>896.96690305344362</v>
      </c>
      <c r="T1898">
        <f>1/(1+$S$1898)</f>
        <v>1.1136267902520721E-3</v>
      </c>
      <c r="U1898">
        <f>IF(ISERROR($I$1898), 0, $I$1898)</f>
        <v>-1.1142473333110778E-3</v>
      </c>
    </row>
    <row r="1899" spans="1:21" x14ac:dyDescent="0.25">
      <c r="A1899">
        <v>343</v>
      </c>
      <c r="B1899">
        <v>1998</v>
      </c>
      <c r="C1899" s="2">
        <v>0</v>
      </c>
      <c r="D1899" s="6">
        <v>0.46781410000000001</v>
      </c>
      <c r="E1899" s="6">
        <v>0.34329520000000002</v>
      </c>
      <c r="F1899" s="6">
        <v>8.2051100000000002E-2</v>
      </c>
      <c r="G1899" s="6">
        <v>0.97750210000000004</v>
      </c>
      <c r="H1899" s="6">
        <v>0.62697599999999998</v>
      </c>
      <c r="I1899">
        <f>$C$1899*LN($T$1899)+(1-$C$1899)*LN(1-$T$1899)</f>
        <v>-1.3257287004427314E-3</v>
      </c>
      <c r="Q1899">
        <f>1/(1+EXP(-(0 + SUMPRODUCT($K$2:$O$2,$D$1899:$H$1899))))</f>
        <v>1.3248503103609906E-3</v>
      </c>
      <c r="S1899">
        <f>EXP(-(0 + SUMPRODUCT($K$2:$O$2,$D$1899:$H$1899)))</f>
        <v>753.80225364292176</v>
      </c>
      <c r="T1899">
        <f>1/(1+$S$1899)</f>
        <v>1.3248503103609906E-3</v>
      </c>
      <c r="U1899">
        <f>IF(ISERROR($I$1899), 0, $I$1899)</f>
        <v>-1.3257287004427314E-3</v>
      </c>
    </row>
    <row r="1900" spans="1:21" x14ac:dyDescent="0.25">
      <c r="A1900">
        <v>343</v>
      </c>
      <c r="B1900">
        <v>1999</v>
      </c>
      <c r="C1900" s="2">
        <v>0</v>
      </c>
      <c r="D1900" s="6">
        <v>0.5544557</v>
      </c>
      <c r="E1900" s="6">
        <v>0.34132839999999998</v>
      </c>
      <c r="F1900" s="6">
        <v>4.9561500000000001E-2</v>
      </c>
      <c r="G1900" s="6">
        <v>0.77728109999999995</v>
      </c>
      <c r="H1900" s="6">
        <v>0.4523336</v>
      </c>
      <c r="I1900">
        <f>$C$1900*LN($T$1900)+(1-$C$1900)*LN(1-$T$1900)</f>
        <v>-7.0170171557376402E-3</v>
      </c>
      <c r="Q1900">
        <f>1/(1+EXP(-(0 + SUMPRODUCT($K$2:$O$2,$D$1900:$H$1900))))</f>
        <v>6.9924553745805704E-3</v>
      </c>
      <c r="S1900">
        <f>EXP(-(0 + SUMPRODUCT($K$2:$O$2,$D$1900:$H$1900)))</f>
        <v>142.01128093505827</v>
      </c>
      <c r="T1900">
        <f>1/(1+$S$1900)</f>
        <v>6.9924553745805704E-3</v>
      </c>
      <c r="U1900">
        <f>IF(ISERROR($I$1900), 0, $I$1900)</f>
        <v>-7.0170171557376402E-3</v>
      </c>
    </row>
    <row r="1901" spans="1:21" x14ac:dyDescent="0.25">
      <c r="A1901">
        <v>343</v>
      </c>
      <c r="B1901">
        <v>2000</v>
      </c>
      <c r="C1901" s="2">
        <v>0</v>
      </c>
      <c r="D1901" s="6">
        <v>0.45764169999999998</v>
      </c>
      <c r="E1901" s="6">
        <v>0.35649530000000001</v>
      </c>
      <c r="F1901" s="6">
        <v>2.5202599999999999E-2</v>
      </c>
      <c r="G1901" s="6">
        <v>0.64979750000000003</v>
      </c>
      <c r="H1901" s="6">
        <v>0.4577579</v>
      </c>
      <c r="I1901">
        <f>$C$1901*LN($T$1901)+(1-$C$1901)*LN(1-$T$1901)</f>
        <v>-1.5734533597525167E-2</v>
      </c>
      <c r="Q1901">
        <f>1/(1+EXP(-(0 + SUMPRODUCT($K$2:$O$2,$D$1901:$H$1901))))</f>
        <v>1.5611392525501457E-2</v>
      </c>
      <c r="S1901">
        <f>EXP(-(0 + SUMPRODUCT($K$2:$O$2,$D$1901:$H$1901)))</f>
        <v>63.055784797319276</v>
      </c>
      <c r="T1901">
        <f>1/(1+$S$1901)</f>
        <v>1.5611392525501457E-2</v>
      </c>
      <c r="U1901">
        <f>IF(ISERROR($I$1901), 0, $I$1901)</f>
        <v>-1.5734533597525167E-2</v>
      </c>
    </row>
    <row r="1902" spans="1:21" x14ac:dyDescent="0.25">
      <c r="A1902">
        <v>343</v>
      </c>
      <c r="B1902">
        <v>2001</v>
      </c>
      <c r="C1902" s="2">
        <v>0</v>
      </c>
      <c r="D1902" s="6">
        <v>0.54441569999999995</v>
      </c>
      <c r="E1902" s="6">
        <v>0.42699920000000002</v>
      </c>
      <c r="F1902" s="6">
        <v>1.7551400000000002E-2</v>
      </c>
      <c r="G1902" s="6">
        <v>0.96188269999999998</v>
      </c>
      <c r="H1902" s="6">
        <v>0.4861608</v>
      </c>
      <c r="I1902">
        <f>$C$1902*LN($T$1902)+(1-$C$1902)*LN(1-$T$1902)</f>
        <v>-4.5797591930946159E-3</v>
      </c>
      <c r="Q1902">
        <f>1/(1+EXP(-(0 + SUMPRODUCT($K$2:$O$2,$D$1902:$H$1902))))</f>
        <v>4.5692880871080373E-3</v>
      </c>
      <c r="S1902">
        <f>EXP(-(0 + SUMPRODUCT($K$2:$O$2,$D$1902:$H$1902)))</f>
        <v>217.8524735005083</v>
      </c>
      <c r="T1902">
        <f>1/(1+$S$1902)</f>
        <v>4.5692880871080373E-3</v>
      </c>
      <c r="U1902">
        <f>IF(ISERROR($I$1902), 0, $I$1902)</f>
        <v>-4.5797591930946159E-3</v>
      </c>
    </row>
    <row r="1903" spans="1:21" x14ac:dyDescent="0.25">
      <c r="A1903">
        <v>343</v>
      </c>
      <c r="B1903">
        <v>2002</v>
      </c>
      <c r="C1903" s="2">
        <v>0</v>
      </c>
      <c r="D1903" s="6">
        <v>0.51447790000000004</v>
      </c>
      <c r="E1903" s="6">
        <v>0.3839746</v>
      </c>
      <c r="F1903" s="6">
        <v>4.1084799999999998E-2</v>
      </c>
      <c r="G1903" s="6">
        <v>0.91610910000000001</v>
      </c>
      <c r="H1903" s="6">
        <v>0.43056339999999999</v>
      </c>
      <c r="I1903">
        <f>$C$1903*LN($T$1903)+(1-$C$1903)*LN(1-$T$1903)</f>
        <v>-4.559942916550294E-3</v>
      </c>
      <c r="Q1903">
        <f>1/(1+EXP(-(0 + SUMPRODUCT($K$2:$O$2,$D$1903:$H$1903))))</f>
        <v>4.5495621613934178E-3</v>
      </c>
      <c r="S1903">
        <f>EXP(-(0 + SUMPRODUCT($K$2:$O$2,$D$1903:$H$1903)))</f>
        <v>218.80137088482485</v>
      </c>
      <c r="T1903">
        <f>1/(1+$S$1903)</f>
        <v>4.5495621613934178E-3</v>
      </c>
      <c r="U1903">
        <f>IF(ISERROR($I$1903), 0, $I$1903)</f>
        <v>-4.559942916550294E-3</v>
      </c>
    </row>
    <row r="1904" spans="1:21" x14ac:dyDescent="0.25">
      <c r="A1904">
        <v>343</v>
      </c>
      <c r="B1904">
        <v>2003</v>
      </c>
      <c r="C1904" s="2">
        <v>0</v>
      </c>
      <c r="D1904" s="6">
        <v>0.48393130000000001</v>
      </c>
      <c r="E1904" s="6">
        <v>0.41842980000000002</v>
      </c>
      <c r="F1904" s="6">
        <v>5.2387299999999998E-2</v>
      </c>
      <c r="G1904" s="6">
        <v>1.6941660000000001</v>
      </c>
      <c r="H1904" s="6">
        <v>0.42333880000000002</v>
      </c>
      <c r="I1904">
        <f>$C$1904*LN($T$1904)+(1-$C$1904)*LN(1-$T$1904)</f>
        <v>-1.688066112024303E-4</v>
      </c>
      <c r="Q1904">
        <f>1/(1+EXP(-(0 + SUMPRODUCT($K$2:$O$2,$D$1904:$H$1904))))</f>
        <v>1.6879236416813474E-4</v>
      </c>
      <c r="S1904">
        <f>EXP(-(0 + SUMPRODUCT($K$2:$O$2,$D$1904:$H$1904)))</f>
        <v>5923.4386138456839</v>
      </c>
      <c r="T1904">
        <f>1/(1+$S$1904)</f>
        <v>1.6879236416813474E-4</v>
      </c>
      <c r="U1904">
        <f>IF(ISERROR($I$1904), 0, $I$1904)</f>
        <v>-1.688066112024303E-4</v>
      </c>
    </row>
    <row r="1905" spans="1:21" x14ac:dyDescent="0.25">
      <c r="A1905">
        <v>343</v>
      </c>
      <c r="B1905">
        <v>2004</v>
      </c>
      <c r="C1905" s="2">
        <v>0</v>
      </c>
      <c r="D1905" s="6">
        <v>0.48793769999999997</v>
      </c>
      <c r="E1905" s="6">
        <v>0.38592769999999998</v>
      </c>
      <c r="F1905" s="6">
        <v>3.5791499999999997E-2</v>
      </c>
      <c r="G1905" s="6">
        <v>0.96911910000000001</v>
      </c>
      <c r="H1905" s="6">
        <v>0.40603460000000002</v>
      </c>
      <c r="I1905">
        <f>$C$1905*LN($T$1905)+(1-$C$1905)*LN(1-$T$1905)</f>
        <v>-4.1633067666530044E-3</v>
      </c>
      <c r="Q1905">
        <f>1/(1+EXP(-(0 + SUMPRODUCT($K$2:$O$2,$D$1905:$H$1905))))</f>
        <v>4.1546522197134983E-3</v>
      </c>
      <c r="S1905">
        <f>EXP(-(0 + SUMPRODUCT($K$2:$O$2,$D$1905:$H$1905)))</f>
        <v>239.69403336699966</v>
      </c>
      <c r="T1905">
        <f>1/(1+$S$1905)</f>
        <v>4.1546522197134983E-3</v>
      </c>
      <c r="U1905">
        <f>IF(ISERROR($I$1905), 0, $I$1905)</f>
        <v>-4.1633067666530044E-3</v>
      </c>
    </row>
    <row r="1906" spans="1:21" x14ac:dyDescent="0.25">
      <c r="A1906">
        <v>344</v>
      </c>
      <c r="B1906">
        <v>1999</v>
      </c>
      <c r="C1906" s="2">
        <v>0</v>
      </c>
      <c r="D1906" s="6">
        <v>0.21452560000000001</v>
      </c>
      <c r="E1906" s="6">
        <v>0.25362279999999998</v>
      </c>
      <c r="F1906" s="6">
        <v>4.9115499999999999E-2</v>
      </c>
      <c r="G1906" s="6">
        <v>0.72656160000000003</v>
      </c>
      <c r="H1906" s="6">
        <v>0.24358150000000001</v>
      </c>
      <c r="I1906">
        <f>$C$1906*LN($T$1906)+(1-$C$1906)*LN(1-$T$1906)</f>
        <v>-1.34572794779687E-2</v>
      </c>
      <c r="Q1906">
        <f>1/(1+EXP(-(0 + SUMPRODUCT($K$2:$O$2,$D$1906:$H$1906))))</f>
        <v>1.3367135111536978E-2</v>
      </c>
      <c r="S1906">
        <f>EXP(-(0 + SUMPRODUCT($K$2:$O$2,$D$1906:$H$1906)))</f>
        <v>73.810345796304148</v>
      </c>
      <c r="T1906">
        <f>1/(1+$S$1906)</f>
        <v>1.3367135111536978E-2</v>
      </c>
      <c r="U1906">
        <f>IF(ISERROR($I$1906), 0, $I$1906)</f>
        <v>-1.34572794779687E-2</v>
      </c>
    </row>
    <row r="1907" spans="1:21" x14ac:dyDescent="0.25">
      <c r="A1907">
        <v>344</v>
      </c>
      <c r="B1907">
        <v>2000</v>
      </c>
      <c r="C1907" s="2">
        <v>0</v>
      </c>
      <c r="D1907" s="6">
        <v>0.23531560000000001</v>
      </c>
      <c r="E1907" s="6">
        <v>0.2561621</v>
      </c>
      <c r="F1907" s="6">
        <v>5.6292000000000002E-2</v>
      </c>
      <c r="G1907" s="6">
        <v>0.56891230000000004</v>
      </c>
      <c r="H1907" s="6">
        <v>0.26790170000000002</v>
      </c>
      <c r="I1907">
        <f>$C$1907*LN($T$1907)+(1-$C$1907)*LN(1-$T$1907)</f>
        <v>-2.1631441288086486E-2</v>
      </c>
      <c r="Q1907">
        <f>1/(1+EXP(-(0 + SUMPRODUCT($K$2:$O$2,$D$1907:$H$1907))))</f>
        <v>2.1399159539766895E-2</v>
      </c>
      <c r="S1907">
        <f>EXP(-(0 + SUMPRODUCT($K$2:$O$2,$D$1907:$H$1907)))</f>
        <v>45.730807260988961</v>
      </c>
      <c r="T1907">
        <f>1/(1+$S$1907)</f>
        <v>2.1399159539766895E-2</v>
      </c>
      <c r="U1907">
        <f>IF(ISERROR($I$1907), 0, $I$1907)</f>
        <v>-2.1631441288086486E-2</v>
      </c>
    </row>
    <row r="1908" spans="1:21" x14ac:dyDescent="0.25">
      <c r="A1908">
        <v>344</v>
      </c>
      <c r="B1908">
        <v>2001</v>
      </c>
      <c r="C1908" s="2">
        <v>0</v>
      </c>
      <c r="D1908" s="6">
        <v>0.2384279</v>
      </c>
      <c r="E1908" s="6">
        <v>0.27828930000000002</v>
      </c>
      <c r="F1908" s="6">
        <v>5.3421400000000001E-2</v>
      </c>
      <c r="G1908" s="6">
        <v>1.129589</v>
      </c>
      <c r="H1908" s="6">
        <v>0.27132070000000003</v>
      </c>
      <c r="I1908">
        <f>$C$1908*LN($T$1908)+(1-$C$1908)*LN(1-$T$1908)</f>
        <v>-2.3492694544089109E-3</v>
      </c>
      <c r="Q1908">
        <f>1/(1+EXP(-(0 + SUMPRODUCT($K$2:$O$2,$D$1908:$H$1908))))</f>
        <v>2.3465120806182393E-3</v>
      </c>
      <c r="S1908">
        <f>EXP(-(0 + SUMPRODUCT($K$2:$O$2,$D$1908:$H$1908)))</f>
        <v>425.16443710638322</v>
      </c>
      <c r="T1908">
        <f>1/(1+$S$1908)</f>
        <v>2.3465120806182393E-3</v>
      </c>
      <c r="U1908">
        <f>IF(ISERROR($I$1908), 0, $I$1908)</f>
        <v>-2.3492694544089109E-3</v>
      </c>
    </row>
    <row r="1909" spans="1:21" x14ac:dyDescent="0.25">
      <c r="A1909">
        <v>344</v>
      </c>
      <c r="B1909">
        <v>2002</v>
      </c>
      <c r="C1909" s="2">
        <v>0</v>
      </c>
      <c r="D1909" s="6">
        <v>0.2835799</v>
      </c>
      <c r="E1909" s="6">
        <v>0.2092021</v>
      </c>
      <c r="F1909" s="6">
        <v>5.8959900000000003E-2</v>
      </c>
      <c r="G1909" s="6">
        <v>1.595067</v>
      </c>
      <c r="H1909" s="6">
        <v>0.2885877</v>
      </c>
      <c r="I1909">
        <f>$C$1909*LN($T$1909)+(1-$C$1909)*LN(1-$T$1909)</f>
        <v>-3.4707270859056749E-4</v>
      </c>
      <c r="Q1909">
        <f>1/(1+EXP(-(0 + SUMPRODUCT($K$2:$O$2,$D$1909:$H$1909))))</f>
        <v>3.4701248582546905E-4</v>
      </c>
      <c r="S1909">
        <f>EXP(-(0 + SUMPRODUCT($K$2:$O$2,$D$1909:$H$1909)))</f>
        <v>2880.7406890164548</v>
      </c>
      <c r="T1909">
        <f>1/(1+$S$1909)</f>
        <v>3.4701248582546905E-4</v>
      </c>
      <c r="U1909">
        <f>IF(ISERROR($I$1909), 0, $I$1909)</f>
        <v>-3.4707270859056749E-4</v>
      </c>
    </row>
    <row r="1910" spans="1:21" x14ac:dyDescent="0.25">
      <c r="A1910">
        <v>344</v>
      </c>
      <c r="B1910">
        <v>2003</v>
      </c>
      <c r="C1910" s="2">
        <v>0</v>
      </c>
      <c r="D1910" s="6">
        <v>0.27290629999999999</v>
      </c>
      <c r="E1910" s="6">
        <v>0.1798951</v>
      </c>
      <c r="F1910" s="6">
        <v>4.8227300000000001E-2</v>
      </c>
      <c r="G1910" s="6">
        <v>1.172523</v>
      </c>
      <c r="H1910" s="6">
        <v>0.28069050000000001</v>
      </c>
      <c r="I1910">
        <f>$C$1910*LN($T$1910)+(1-$C$1910)*LN(1-$T$1910)</f>
        <v>-2.2838613222079811E-3</v>
      </c>
      <c r="Q1910">
        <f>1/(1+EXP(-(0 + SUMPRODUCT($K$2:$O$2,$D$1910:$H$1910))))</f>
        <v>2.2812552952507117E-3</v>
      </c>
      <c r="S1910">
        <f>EXP(-(0 + SUMPRODUCT($K$2:$O$2,$D$1910:$H$1910)))</f>
        <v>437.35514687105604</v>
      </c>
      <c r="T1910">
        <f>1/(1+$S$1910)</f>
        <v>2.2812552952507117E-3</v>
      </c>
      <c r="U1910">
        <f>IF(ISERROR($I$1910), 0, $I$1910)</f>
        <v>-2.2838613222079811E-3</v>
      </c>
    </row>
    <row r="1911" spans="1:21" x14ac:dyDescent="0.25">
      <c r="A1911">
        <v>344</v>
      </c>
      <c r="B1911">
        <v>2004</v>
      </c>
      <c r="C1911" s="2">
        <v>0</v>
      </c>
      <c r="D1911" s="6">
        <v>0.18571399999999999</v>
      </c>
      <c r="E1911" s="6">
        <v>0.20670469999999999</v>
      </c>
      <c r="F1911" s="6">
        <v>5.52092E-2</v>
      </c>
      <c r="G1911" s="6">
        <v>1.6271439999999999</v>
      </c>
      <c r="H1911" s="6">
        <v>0.3196698</v>
      </c>
      <c r="I1911">
        <f>$C$1911*LN($T$1911)+(1-$C$1911)*LN(1-$T$1911)</f>
        <v>-2.9466151262532559E-4</v>
      </c>
      <c r="Q1911">
        <f>1/(1+EXP(-(0 + SUMPRODUCT($K$2:$O$2,$D$1911:$H$1911))))</f>
        <v>2.9461810418556579E-4</v>
      </c>
      <c r="S1911">
        <f>EXP(-(0 + SUMPRODUCT($K$2:$O$2,$D$1911:$H$1911)))</f>
        <v>3393.2245428683773</v>
      </c>
      <c r="T1911">
        <f>1/(1+$S$1911)</f>
        <v>2.9461810418556579E-4</v>
      </c>
      <c r="U1911">
        <f>IF(ISERROR($I$1911), 0, $I$1911)</f>
        <v>-2.9466151262532559E-4</v>
      </c>
    </row>
    <row r="1912" spans="1:21" x14ac:dyDescent="0.25">
      <c r="A1912">
        <v>345</v>
      </c>
      <c r="B1912">
        <v>1995</v>
      </c>
      <c r="C1912" s="2">
        <v>0</v>
      </c>
      <c r="D1912" s="6">
        <v>8.81218E-2</v>
      </c>
      <c r="E1912" s="6">
        <v>0.42403049999999998</v>
      </c>
      <c r="F1912" s="6">
        <v>4.1552600000000002E-2</v>
      </c>
      <c r="G1912" s="6">
        <v>1.8100039999999999</v>
      </c>
      <c r="H1912" s="6">
        <v>0.15861120000000001</v>
      </c>
      <c r="I1912">
        <f>$C$1912*LN($T$1912)+(1-$C$1912)*LN(1-$T$1912)</f>
        <v>-1.9949865604053667E-4</v>
      </c>
      <c r="Q1912">
        <f>1/(1+EXP(-(0 + SUMPRODUCT($K$2:$O$2,$D$1912:$H$1912))))</f>
        <v>1.9947875750696975E-4</v>
      </c>
      <c r="S1912">
        <f>EXP(-(0 + SUMPRODUCT($K$2:$O$2,$D$1912:$H$1912)))</f>
        <v>5012.0651127855563</v>
      </c>
      <c r="T1912">
        <f>1/(1+$S$1912)</f>
        <v>1.9947875750696975E-4</v>
      </c>
      <c r="U1912">
        <f>IF(ISERROR($I$1912), 0, $I$1912)</f>
        <v>-1.9949865604053667E-4</v>
      </c>
    </row>
    <row r="1913" spans="1:21" x14ac:dyDescent="0.25">
      <c r="A1913">
        <v>345</v>
      </c>
      <c r="B1913">
        <v>1996</v>
      </c>
      <c r="C1913" s="2">
        <v>0</v>
      </c>
      <c r="D1913" s="6">
        <v>0.14045260000000001</v>
      </c>
      <c r="E1913" s="6">
        <v>0.47460010000000002</v>
      </c>
      <c r="F1913" s="6">
        <v>6.1320800000000002E-2</v>
      </c>
      <c r="G1913" s="6">
        <v>2.0152239999999999</v>
      </c>
      <c r="H1913" s="6">
        <v>0.18929699999999999</v>
      </c>
      <c r="I1913">
        <f>$C$1913*LN($T$1913)+(1-$C$1913)*LN(1-$T$1913)</f>
        <v>-6.0026784028404717E-5</v>
      </c>
      <c r="Q1913">
        <f>1/(1+EXP(-(0 + SUMPRODUCT($K$2:$O$2,$D$1913:$H$1913))))</f>
        <v>6.0024982457013265E-5</v>
      </c>
      <c r="S1913">
        <f>EXP(-(0 + SUMPRODUCT($K$2:$O$2,$D$1913:$H$1913)))</f>
        <v>16658.729983530564</v>
      </c>
      <c r="T1913">
        <f>1/(1+$S$1913)</f>
        <v>6.0024982457013265E-5</v>
      </c>
      <c r="U1913">
        <f>IF(ISERROR($I$1913), 0, $I$1913)</f>
        <v>-6.0026784028404717E-5</v>
      </c>
    </row>
    <row r="1914" spans="1:21" x14ac:dyDescent="0.25">
      <c r="A1914">
        <v>345</v>
      </c>
      <c r="B1914">
        <v>1997</v>
      </c>
      <c r="C1914" s="2">
        <v>0</v>
      </c>
      <c r="D1914" s="6">
        <v>7.7552399999999994E-2</v>
      </c>
      <c r="E1914" s="6">
        <v>0.49197970000000002</v>
      </c>
      <c r="F1914" s="6">
        <v>4.7125599999999997E-2</v>
      </c>
      <c r="G1914" s="6">
        <v>1.8369519999999999</v>
      </c>
      <c r="H1914" s="6">
        <v>0.13245219999999999</v>
      </c>
      <c r="I1914">
        <f>$C$1914*LN($T$1914)+(1-$C$1914)*LN(1-$T$1914)</f>
        <v>-1.6503801791835886E-4</v>
      </c>
      <c r="Q1914">
        <f>1/(1+EXP(-(0 + SUMPRODUCT($K$2:$O$2,$D$1914:$H$1914))))</f>
        <v>1.6502439989387477E-4</v>
      </c>
      <c r="S1914">
        <f>EXP(-(0 + SUMPRODUCT($K$2:$O$2,$D$1914:$H$1914)))</f>
        <v>6058.7099619394958</v>
      </c>
      <c r="T1914">
        <f>1/(1+$S$1914)</f>
        <v>1.6502439989387477E-4</v>
      </c>
      <c r="U1914">
        <f>IF(ISERROR($I$1914), 0, $I$1914)</f>
        <v>-1.6503801791835886E-4</v>
      </c>
    </row>
    <row r="1915" spans="1:21" x14ac:dyDescent="0.25">
      <c r="A1915">
        <v>345</v>
      </c>
      <c r="B1915">
        <v>1998</v>
      </c>
      <c r="C1915" s="2">
        <v>0</v>
      </c>
      <c r="D1915" s="6">
        <v>0.1015321</v>
      </c>
      <c r="E1915" s="6">
        <v>0.4450887</v>
      </c>
      <c r="F1915" s="6">
        <v>-0.1002566</v>
      </c>
      <c r="G1915" s="6">
        <v>0.93077209999999999</v>
      </c>
      <c r="H1915" s="6">
        <v>0.1778825</v>
      </c>
      <c r="I1915">
        <f>$C$1915*LN($T$1915)+(1-$C$1915)*LN(1-$T$1915)</f>
        <v>-4.7492636040567235E-2</v>
      </c>
      <c r="Q1915">
        <f>1/(1+EXP(-(0 + SUMPRODUCT($K$2:$O$2,$D$1915:$H$1915))))</f>
        <v>4.6382504492678681E-2</v>
      </c>
      <c r="S1915">
        <f>EXP(-(0 + SUMPRODUCT($K$2:$O$2,$D$1915:$H$1915)))</f>
        <v>20.559853460648004</v>
      </c>
      <c r="T1915">
        <f>1/(1+$S$1915)</f>
        <v>4.6382504492678681E-2</v>
      </c>
      <c r="U1915">
        <f>IF(ISERROR($I$1915), 0, $I$1915)</f>
        <v>-4.7492636040567235E-2</v>
      </c>
    </row>
    <row r="1916" spans="1:21" x14ac:dyDescent="0.25">
      <c r="A1916">
        <v>345</v>
      </c>
      <c r="B1916">
        <v>1999</v>
      </c>
      <c r="C1916" s="2">
        <v>0</v>
      </c>
      <c r="D1916" s="6">
        <v>9.25314E-2</v>
      </c>
      <c r="E1916" s="6">
        <v>0.1389039</v>
      </c>
      <c r="F1916" s="6">
        <v>6.4113799999999999E-2</v>
      </c>
      <c r="G1916" s="6">
        <v>1.2463960000000001</v>
      </c>
      <c r="H1916" s="6">
        <v>0.16940540000000001</v>
      </c>
      <c r="I1916">
        <f>$C$1916*LN($T$1916)+(1-$C$1916)*LN(1-$T$1916)</f>
        <v>-1.7080647042873466E-3</v>
      </c>
      <c r="Q1916">
        <f>1/(1+EXP(-(0 + SUMPRODUCT($K$2:$O$2,$D$1916:$H$1916))))</f>
        <v>1.7066067919579491E-3</v>
      </c>
      <c r="S1916">
        <f>EXP(-(0 + SUMPRODUCT($K$2:$O$2,$D$1916:$H$1916)))</f>
        <v>584.95805707108661</v>
      </c>
      <c r="T1916">
        <f>1/(1+$S$1916)</f>
        <v>1.7066067919579491E-3</v>
      </c>
      <c r="U1916">
        <f>IF(ISERROR($I$1916), 0, $I$1916)</f>
        <v>-1.7080647042873466E-3</v>
      </c>
    </row>
    <row r="1917" spans="1:21" x14ac:dyDescent="0.25">
      <c r="A1917">
        <v>345</v>
      </c>
      <c r="B1917">
        <v>2000</v>
      </c>
      <c r="C1917" s="2">
        <v>0</v>
      </c>
      <c r="D1917" s="6">
        <v>1.8805200000000001E-2</v>
      </c>
      <c r="E1917" s="6">
        <v>0.21228520000000001</v>
      </c>
      <c r="F1917" s="6">
        <v>8.0737600000000007E-2</v>
      </c>
      <c r="G1917" s="6">
        <v>1.286294</v>
      </c>
      <c r="H1917" s="6">
        <v>0.19232350000000001</v>
      </c>
      <c r="I1917">
        <f>$C$1917*LN($T$1917)+(1-$C$1917)*LN(1-$T$1917)</f>
        <v>-1.0096873505730088E-3</v>
      </c>
      <c r="Q1917">
        <f>1/(1+EXP(-(0 + SUMPRODUCT($K$2:$O$2,$D$1917:$H$1917))))</f>
        <v>1.0091777878141583E-3</v>
      </c>
      <c r="S1917">
        <f>EXP(-(0 + SUMPRODUCT($K$2:$O$2,$D$1917:$H$1917)))</f>
        <v>989.90567794398532</v>
      </c>
      <c r="T1917">
        <f>1/(1+$S$1917)</f>
        <v>1.0091777878141583E-3</v>
      </c>
      <c r="U1917">
        <f>IF(ISERROR($I$1917), 0, $I$1917)</f>
        <v>-1.0096873505730088E-3</v>
      </c>
    </row>
    <row r="1918" spans="1:21" x14ac:dyDescent="0.25">
      <c r="A1918">
        <v>345</v>
      </c>
      <c r="B1918">
        <v>2001</v>
      </c>
      <c r="C1918" s="2">
        <v>0</v>
      </c>
      <c r="D1918" s="6">
        <v>4.6012900000000002E-2</v>
      </c>
      <c r="E1918" s="6">
        <v>0.16912269999999999</v>
      </c>
      <c r="F1918" s="6">
        <v>1.6549899999999999E-2</v>
      </c>
      <c r="G1918" s="6">
        <v>0.73830859999999998</v>
      </c>
      <c r="H1918" s="6">
        <v>0.1066737</v>
      </c>
      <c r="I1918">
        <f>$C$1918*LN($T$1918)+(1-$C$1918)*LN(1-$T$1918)</f>
        <v>-2.8177470526131457E-2</v>
      </c>
      <c r="Q1918">
        <f>1/(1+EXP(-(0 + SUMPRODUCT($K$2:$O$2,$D$1918:$H$1918))))</f>
        <v>2.7784188161650458E-2</v>
      </c>
      <c r="S1918">
        <f>EXP(-(0 + SUMPRODUCT($K$2:$O$2,$D$1918:$H$1918)))</f>
        <v>34.991694059294666</v>
      </c>
      <c r="T1918">
        <f>1/(1+$S$1918)</f>
        <v>2.7784188161650458E-2</v>
      </c>
      <c r="U1918">
        <f>IF(ISERROR($I$1918), 0, $I$1918)</f>
        <v>-2.8177470526131457E-2</v>
      </c>
    </row>
    <row r="1919" spans="1:21" x14ac:dyDescent="0.25">
      <c r="A1919">
        <v>345</v>
      </c>
      <c r="B1919">
        <v>2002</v>
      </c>
      <c r="C1919" s="2">
        <v>0</v>
      </c>
      <c r="D1919" s="6">
        <v>2.9131000000000001E-3</v>
      </c>
      <c r="E1919" s="6">
        <v>0.1095641</v>
      </c>
      <c r="F1919" s="6">
        <v>8.6868999999999991E-3</v>
      </c>
      <c r="G1919" s="6">
        <v>0.6329439</v>
      </c>
      <c r="H1919" s="6">
        <v>0.12995989999999999</v>
      </c>
      <c r="I1919">
        <f>$C$1919*LN($T$1919)+(1-$C$1919)*LN(1-$T$1919)</f>
        <v>-4.7086436349022424E-2</v>
      </c>
      <c r="Q1919">
        <f>1/(1+EXP(-(0 + SUMPRODUCT($K$2:$O$2,$D$1919:$H$1919))))</f>
        <v>4.5995066676918495E-2</v>
      </c>
      <c r="S1919">
        <f>EXP(-(0 + SUMPRODUCT($K$2:$O$2,$D$1919:$H$1919)))</f>
        <v>20.741462122976454</v>
      </c>
      <c r="T1919">
        <f>1/(1+$S$1919)</f>
        <v>4.5995066676918495E-2</v>
      </c>
      <c r="U1919">
        <f>IF(ISERROR($I$1919), 0, $I$1919)</f>
        <v>-4.7086436349022424E-2</v>
      </c>
    </row>
    <row r="1920" spans="1:21" x14ac:dyDescent="0.25">
      <c r="A1920">
        <v>345</v>
      </c>
      <c r="B1920">
        <v>2003</v>
      </c>
      <c r="C1920" s="2">
        <v>0</v>
      </c>
      <c r="D1920" s="6">
        <v>-2.60488E-2</v>
      </c>
      <c r="E1920" s="6">
        <v>0.1179318</v>
      </c>
      <c r="F1920" s="6">
        <v>5.8824300000000003E-2</v>
      </c>
      <c r="G1920" s="6">
        <v>0.65524660000000001</v>
      </c>
      <c r="H1920" s="6">
        <v>0.13378290000000001</v>
      </c>
      <c r="I1920">
        <f>$C$1920*LN($T$1920)+(1-$C$1920)*LN(1-$T$1920)</f>
        <v>-2.0816849635077486E-2</v>
      </c>
      <c r="Q1920">
        <f>1/(1+EXP(-(0 + SUMPRODUCT($K$2:$O$2,$D$1920:$H$1920))))</f>
        <v>2.0601674695349813E-2</v>
      </c>
      <c r="S1920">
        <f>EXP(-(0 + SUMPRODUCT($K$2:$O$2,$D$1920:$H$1920)))</f>
        <v>47.539743238724128</v>
      </c>
      <c r="T1920">
        <f>1/(1+$S$1920)</f>
        <v>2.0601674695349813E-2</v>
      </c>
      <c r="U1920">
        <f>IF(ISERROR($I$1920), 0, $I$1920)</f>
        <v>-2.0816849635077486E-2</v>
      </c>
    </row>
    <row r="1921" spans="1:21" x14ac:dyDescent="0.25">
      <c r="A1921">
        <v>345</v>
      </c>
      <c r="B1921">
        <v>2004</v>
      </c>
      <c r="C1921" s="2">
        <v>0</v>
      </c>
      <c r="D1921" s="6">
        <v>-1.02419E-2</v>
      </c>
      <c r="E1921" s="6">
        <v>9.5400399999999996E-2</v>
      </c>
      <c r="F1921" s="6">
        <v>4.76882E-2</v>
      </c>
      <c r="G1921" s="6">
        <v>0.97322019999999998</v>
      </c>
      <c r="H1921" s="6">
        <v>0.13410130000000001</v>
      </c>
      <c r="I1921">
        <f>$C$1921*LN($T$1921)+(1-$C$1921)*LN(1-$T$1921)</f>
        <v>-7.0302360694173855E-3</v>
      </c>
      <c r="Q1921">
        <f>1/(1+EXP(-(0 + SUMPRODUCT($K$2:$O$2,$D$1921:$H$1921))))</f>
        <v>7.0055817688377776E-3</v>
      </c>
      <c r="S1921">
        <f>EXP(-(0 + SUMPRODUCT($K$2:$O$2,$D$1921:$H$1921)))</f>
        <v>141.74331996925639</v>
      </c>
      <c r="T1921">
        <f>1/(1+$S$1921)</f>
        <v>7.0055817688377776E-3</v>
      </c>
      <c r="U1921">
        <f>IF(ISERROR($I$1921), 0, $I$1921)</f>
        <v>-7.0302360694173855E-3</v>
      </c>
    </row>
    <row r="1922" spans="1:21" x14ac:dyDescent="0.25">
      <c r="A1922">
        <v>346</v>
      </c>
      <c r="B1922">
        <v>1995</v>
      </c>
      <c r="C1922" s="2">
        <v>0</v>
      </c>
      <c r="D1922" s="6">
        <v>-5.8897999999999997E-3</v>
      </c>
      <c r="E1922" s="6">
        <v>-0.28355740000000001</v>
      </c>
      <c r="F1922" s="6">
        <v>3.6548999999999998E-2</v>
      </c>
      <c r="G1922" s="6">
        <v>0.29334569999999999</v>
      </c>
      <c r="H1922" s="6">
        <v>0.4127922</v>
      </c>
      <c r="I1922">
        <f>$C$1922*LN($T$1922)+(1-$C$1922)*LN(1-$T$1922)</f>
        <v>-9.0020859014576515E-2</v>
      </c>
      <c r="Q1922">
        <f>1/(1+EXP(-(0 + SUMPRODUCT($K$2:$O$2,$D$1922:$H$1922))))</f>
        <v>8.6087878233863602E-2</v>
      </c>
      <c r="S1922">
        <f>EXP(-(0 + SUMPRODUCT($K$2:$O$2,$D$1922:$H$1922)))</f>
        <v>10.616037246073503</v>
      </c>
      <c r="T1922">
        <f>1/(1+$S$1922)</f>
        <v>8.6087878233863602E-2</v>
      </c>
      <c r="U1922">
        <f>IF(ISERROR($I$1922), 0, $I$1922)</f>
        <v>-9.0020859014576515E-2</v>
      </c>
    </row>
    <row r="1923" spans="1:21" x14ac:dyDescent="0.25">
      <c r="A1923">
        <v>346</v>
      </c>
      <c r="B1923">
        <v>1996</v>
      </c>
      <c r="C1923" s="2">
        <v>0</v>
      </c>
      <c r="D1923" s="6">
        <v>-4.1586900000000003E-2</v>
      </c>
      <c r="E1923" s="6">
        <v>-5.7804899999999999E-2</v>
      </c>
      <c r="F1923" s="6">
        <v>2.7237500000000001E-2</v>
      </c>
      <c r="G1923" s="6">
        <v>0.31547930000000002</v>
      </c>
      <c r="H1923" s="6">
        <v>0.28462779999999999</v>
      </c>
      <c r="I1923">
        <f>$C$1923*LN($T$1923)+(1-$C$1923)*LN(1-$T$1923)</f>
        <v>-0.10169540138463332</v>
      </c>
      <c r="Q1923">
        <f>1/(1+EXP(-(0 + SUMPRODUCT($K$2:$O$2,$D$1923:$H$1923))))</f>
        <v>9.6695344884112133E-2</v>
      </c>
      <c r="S1923">
        <f>EXP(-(0 + SUMPRODUCT($K$2:$O$2,$D$1923:$H$1923)))</f>
        <v>9.3417594838560678</v>
      </c>
      <c r="T1923">
        <f>1/(1+$S$1923)</f>
        <v>9.6695344884112133E-2</v>
      </c>
      <c r="U1923">
        <f>IF(ISERROR($I$1923), 0, $I$1923)</f>
        <v>-0.10169540138463332</v>
      </c>
    </row>
    <row r="1924" spans="1:21" x14ac:dyDescent="0.25">
      <c r="A1924">
        <v>346</v>
      </c>
      <c r="B1924">
        <v>1997</v>
      </c>
      <c r="C1924" s="2">
        <v>0</v>
      </c>
      <c r="D1924" s="6">
        <v>0.1846439</v>
      </c>
      <c r="E1924" s="6">
        <v>7.8883000000000009E-3</v>
      </c>
      <c r="F1924" s="6">
        <v>4.2542400000000001E-2</v>
      </c>
      <c r="G1924" s="6">
        <v>0.37021369999999998</v>
      </c>
      <c r="H1924" s="6">
        <v>0.23420450000000001</v>
      </c>
      <c r="I1924">
        <f>$C$1924*LN($T$1924)+(1-$C$1924)*LN(1-$T$1924)</f>
        <v>-7.4217069474270161E-2</v>
      </c>
      <c r="Q1924">
        <f>1/(1+EXP(-(0 + SUMPRODUCT($K$2:$O$2,$D$1924:$H$1924))))</f>
        <v>7.1529870557534028E-2</v>
      </c>
      <c r="S1924">
        <f>EXP(-(0 + SUMPRODUCT($K$2:$O$2,$D$1924:$H$1924)))</f>
        <v>12.980173488440251</v>
      </c>
      <c r="T1924">
        <f>1/(1+$S$1924)</f>
        <v>7.1529870557534028E-2</v>
      </c>
      <c r="U1924">
        <f>IF(ISERROR($I$1924), 0, $I$1924)</f>
        <v>-7.4217069474270161E-2</v>
      </c>
    </row>
    <row r="1925" spans="1:21" x14ac:dyDescent="0.25">
      <c r="A1925">
        <v>346</v>
      </c>
      <c r="B1925">
        <v>1998</v>
      </c>
      <c r="C1925" s="2">
        <v>0</v>
      </c>
      <c r="D1925" s="6">
        <v>2.7547200000000001E-2</v>
      </c>
      <c r="E1925" s="6">
        <v>6.8865000000000003E-3</v>
      </c>
      <c r="F1925" s="6">
        <v>2.8640800000000001E-2</v>
      </c>
      <c r="G1925" s="6">
        <v>0.2720245</v>
      </c>
      <c r="H1925" s="6">
        <v>0.22568270000000001</v>
      </c>
      <c r="I1925">
        <f>$C$1925*LN($T$1925)+(1-$C$1925)*LN(1-$T$1925)</f>
        <v>-0.12820120937006518</v>
      </c>
      <c r="Q1925">
        <f>1/(1+EXP(-(0 + SUMPRODUCT($K$2:$O$2,$D$1925:$H$1925))))</f>
        <v>0.12032363779019337</v>
      </c>
      <c r="S1925">
        <f>EXP(-(0 + SUMPRODUCT($K$2:$O$2,$D$1925:$H$1925)))</f>
        <v>7.3109189380035691</v>
      </c>
      <c r="T1925">
        <f>1/(1+$S$1925)</f>
        <v>0.12032363779019337</v>
      </c>
      <c r="U1925">
        <f>IF(ISERROR($I$1925), 0, $I$1925)</f>
        <v>-0.12820120937006518</v>
      </c>
    </row>
    <row r="1926" spans="1:21" x14ac:dyDescent="0.25">
      <c r="A1926">
        <v>346</v>
      </c>
      <c r="B1926">
        <v>1999</v>
      </c>
      <c r="C1926" s="2">
        <v>0</v>
      </c>
      <c r="D1926" s="6">
        <v>3.4269999999999999E-3</v>
      </c>
      <c r="E1926" s="6">
        <v>-1.54799E-2</v>
      </c>
      <c r="F1926" s="6">
        <v>3.1400299999999999E-2</v>
      </c>
      <c r="G1926" s="6">
        <v>0.1767521</v>
      </c>
      <c r="H1926" s="6">
        <v>0.21088870000000001</v>
      </c>
      <c r="I1926">
        <f>$C$1926*LN($T$1926)+(1-$C$1926)*LN(1-$T$1926)</f>
        <v>-0.18350146171387807</v>
      </c>
      <c r="Q1926">
        <f>1/(1+EXP(-(0 + SUMPRODUCT($K$2:$O$2,$D$1926:$H$1926))))</f>
        <v>0.16764934092150427</v>
      </c>
      <c r="S1926">
        <f>EXP(-(0 + SUMPRODUCT($K$2:$O$2,$D$1926:$H$1926)))</f>
        <v>4.9648310843537038</v>
      </c>
      <c r="T1926">
        <f>1/(1+$S$1926)</f>
        <v>0.16764934092150427</v>
      </c>
      <c r="U1926">
        <f>IF(ISERROR($I$1926), 0, $I$1926)</f>
        <v>-0.18350146171387807</v>
      </c>
    </row>
    <row r="1927" spans="1:21" x14ac:dyDescent="0.25">
      <c r="A1927">
        <v>346</v>
      </c>
      <c r="B1927">
        <v>2000</v>
      </c>
      <c r="C1927" s="2">
        <v>0</v>
      </c>
      <c r="D1927" s="6">
        <v>-5.5793500000000003E-2</v>
      </c>
      <c r="E1927" s="6">
        <v>-6.7352400000000007E-2</v>
      </c>
      <c r="F1927" s="6">
        <v>-4.8051999999999999E-3</v>
      </c>
      <c r="G1927" s="6">
        <v>8.3462499999999995E-2</v>
      </c>
      <c r="H1927" s="6">
        <v>0.19193830000000001</v>
      </c>
      <c r="I1927">
        <f>$C$1927*LN($T$1927)+(1-$C$1927)*LN(1-$T$1927)</f>
        <v>-0.42337583149811542</v>
      </c>
      <c r="Q1927">
        <f>1/(1+EXP(-(0 + SUMPRODUCT($K$2:$O$2,$D$1927:$H$1927))))</f>
        <v>0.34516751981335081</v>
      </c>
      <c r="S1927">
        <f>EXP(-(0 + SUMPRODUCT($K$2:$O$2,$D$1927:$H$1927)))</f>
        <v>1.8971439738615894</v>
      </c>
      <c r="T1927">
        <f>1/(1+$S$1927)</f>
        <v>0.34516751981335081</v>
      </c>
      <c r="U1927">
        <f>IF(ISERROR($I$1927), 0, $I$1927)</f>
        <v>-0.42337583149811542</v>
      </c>
    </row>
    <row r="1928" spans="1:21" x14ac:dyDescent="0.25">
      <c r="A1928">
        <v>346</v>
      </c>
      <c r="B1928">
        <v>2001</v>
      </c>
      <c r="C1928" s="2">
        <v>0</v>
      </c>
      <c r="D1928" s="6">
        <v>-4.7099299999999997E-2</v>
      </c>
      <c r="E1928" s="6">
        <v>-0.1323993</v>
      </c>
      <c r="F1928" s="6">
        <v>2.2043400000000001E-2</v>
      </c>
      <c r="G1928" s="6">
        <v>5.9205399999999998E-2</v>
      </c>
      <c r="H1928" s="6">
        <v>0.1932633</v>
      </c>
      <c r="I1928">
        <f>$C$1928*LN($T$1928)+(1-$C$1928)*LN(1-$T$1928)</f>
        <v>-0.34856344073703388</v>
      </c>
      <c r="Q1928">
        <f>1/(1+EXP(-(0 + SUMPRODUCT($K$2:$O$2,$D$1928:$H$1928))))</f>
        <v>0.29429885659689231</v>
      </c>
      <c r="S1928">
        <f>EXP(-(0 + SUMPRODUCT($K$2:$O$2,$D$1928:$H$1928)))</f>
        <v>2.3979065075666339</v>
      </c>
      <c r="T1928">
        <f>1/(1+$S$1928)</f>
        <v>0.29429885659689231</v>
      </c>
      <c r="U1928">
        <f>IF(ISERROR($I$1928), 0, $I$1928)</f>
        <v>-0.34856344073703388</v>
      </c>
    </row>
    <row r="1929" spans="1:21" x14ac:dyDescent="0.25">
      <c r="A1929">
        <v>347</v>
      </c>
      <c r="B1929">
        <v>1995</v>
      </c>
      <c r="C1929" s="2">
        <v>0</v>
      </c>
      <c r="D1929" s="6">
        <v>3.3318300000000002E-2</v>
      </c>
      <c r="E1929" s="6">
        <v>0.30190090000000003</v>
      </c>
      <c r="F1929" s="6">
        <v>6.3475900000000002E-2</v>
      </c>
      <c r="G1929" s="6">
        <v>3.018475</v>
      </c>
      <c r="H1929" s="6">
        <v>0.32344440000000002</v>
      </c>
      <c r="I1929">
        <f>$C$1929*LN($T$1929)+(1-$C$1929)*LN(1-$T$1929)</f>
        <v>-8.7902636146368795E-7</v>
      </c>
      <c r="Q1929">
        <f>1/(1+EXP(-(0 + SUMPRODUCT($K$2:$O$2,$D$1929:$H$1929))))</f>
        <v>8.7902597513287624E-7</v>
      </c>
      <c r="S1929">
        <f>EXP(-(0 + SUMPRODUCT($K$2:$O$2,$D$1929:$H$1929)))</f>
        <v>1137621.810120983</v>
      </c>
      <c r="T1929">
        <f>1/(1+$S$1929)</f>
        <v>8.7902597513287624E-7</v>
      </c>
      <c r="U1929">
        <f>IF(ISERROR($I$1929), 0, $I$1929)</f>
        <v>-8.7902636146368795E-7</v>
      </c>
    </row>
    <row r="1930" spans="1:21" x14ac:dyDescent="0.25">
      <c r="A1930">
        <v>347</v>
      </c>
      <c r="B1930">
        <v>1996</v>
      </c>
      <c r="C1930" s="2">
        <v>0</v>
      </c>
      <c r="D1930" s="6">
        <v>1.02133E-2</v>
      </c>
      <c r="E1930" s="6">
        <v>0.3601743</v>
      </c>
      <c r="F1930" s="6">
        <v>7.5184699999999993E-2</v>
      </c>
      <c r="G1930" s="6">
        <v>3.6778870000000001</v>
      </c>
      <c r="H1930" s="6">
        <v>0.3065544</v>
      </c>
      <c r="I1930">
        <f>$C$1930*LN($T$1930)+(1-$C$1930)*LN(1-$T$1930)</f>
        <v>-5.2081336378668616E-8</v>
      </c>
      <c r="Q1930">
        <f>1/(1+EXP(-(0 + SUMPRODUCT($K$2:$O$2,$D$1930:$H$1930))))</f>
        <v>5.2081335063239737E-8</v>
      </c>
      <c r="S1930">
        <f>EXP(-(0 + SUMPRODUCT($K$2:$O$2,$D$1930:$H$1930)))</f>
        <v>19200735.670550983</v>
      </c>
      <c r="T1930">
        <f>1/(1+$S$1930)</f>
        <v>5.2081335063239737E-8</v>
      </c>
      <c r="U1930">
        <f>IF(ISERROR($I$1930), 0, $I$1930)</f>
        <v>-5.2081336378668616E-8</v>
      </c>
    </row>
    <row r="1931" spans="1:21" x14ac:dyDescent="0.25">
      <c r="A1931">
        <v>347</v>
      </c>
      <c r="B1931">
        <v>1997</v>
      </c>
      <c r="C1931" s="2">
        <v>0</v>
      </c>
      <c r="D1931" s="6">
        <v>2.1591099999999998E-2</v>
      </c>
      <c r="E1931" s="6">
        <v>0.3752935</v>
      </c>
      <c r="F1931" s="6">
        <v>6.5762200000000007E-2</v>
      </c>
      <c r="G1931" s="6">
        <v>3.8677009999999998</v>
      </c>
      <c r="H1931" s="6">
        <v>0.30403360000000001</v>
      </c>
      <c r="I1931">
        <f>$C$1931*LN($T$1931)+(1-$C$1931)*LN(1-$T$1931)</f>
        <v>-2.7746656468787546E-8</v>
      </c>
      <c r="Q1931">
        <f>1/(1+EXP(-(0 + SUMPRODUCT($K$2:$O$2,$D$1931:$H$1931))))</f>
        <v>2.7746656028447909E-8</v>
      </c>
      <c r="S1931">
        <f>EXP(-(0 + SUMPRODUCT($K$2:$O$2,$D$1931:$H$1931)))</f>
        <v>36040378.027106062</v>
      </c>
      <c r="T1931">
        <f>1/(1+$S$1931)</f>
        <v>2.7746656028447909E-8</v>
      </c>
      <c r="U1931">
        <f>IF(ISERROR($I$1931), 0, $I$1931)</f>
        <v>-2.7746656468787546E-8</v>
      </c>
    </row>
    <row r="1932" spans="1:21" x14ac:dyDescent="0.25">
      <c r="A1932">
        <v>347</v>
      </c>
      <c r="B1932">
        <v>1998</v>
      </c>
      <c r="C1932" s="2">
        <v>0</v>
      </c>
      <c r="D1932" s="6">
        <v>1.1305E-3</v>
      </c>
      <c r="E1932" s="6">
        <v>0.42032760000000002</v>
      </c>
      <c r="F1932" s="6">
        <v>5.7514799999999998E-2</v>
      </c>
      <c r="G1932" s="6">
        <v>3.8951829999999998</v>
      </c>
      <c r="H1932" s="6">
        <v>0.29099000000000003</v>
      </c>
      <c r="I1932">
        <f>$C$1932*LN($T$1932)+(1-$C$1932)*LN(1-$T$1932)</f>
        <v>-2.7585979437103325E-8</v>
      </c>
      <c r="Q1932">
        <f>1/(1+EXP(-(0 + SUMPRODUCT($K$2:$O$2,$D$1932:$H$1932))))</f>
        <v>2.7585979026261717E-8</v>
      </c>
      <c r="S1932">
        <f>EXP(-(0 + SUMPRODUCT($K$2:$O$2,$D$1932:$H$1932)))</f>
        <v>36250298.43827641</v>
      </c>
      <c r="T1932">
        <f>1/(1+$S$1932)</f>
        <v>2.7585979026261717E-8</v>
      </c>
      <c r="U1932">
        <f>IF(ISERROR($I$1932), 0, $I$1932)</f>
        <v>-2.7585979437103325E-8</v>
      </c>
    </row>
    <row r="1933" spans="1:21" x14ac:dyDescent="0.25">
      <c r="A1933">
        <v>347</v>
      </c>
      <c r="B1933">
        <v>1999</v>
      </c>
      <c r="C1933" s="2">
        <v>0</v>
      </c>
      <c r="D1933" s="6">
        <v>-4.6232000000000001E-3</v>
      </c>
      <c r="E1933" s="6">
        <v>0.46099030000000002</v>
      </c>
      <c r="F1933" s="6">
        <v>7.2642100000000001E-2</v>
      </c>
      <c r="G1933" s="6">
        <v>4.6393750000000002</v>
      </c>
      <c r="H1933" s="6">
        <v>0.29591519999999999</v>
      </c>
      <c r="I1933">
        <f>$C$1933*LN($T$1933)+(1-$C$1933)*LN(1-$T$1933)</f>
        <v>-1.0768875796899075E-9</v>
      </c>
      <c r="Q1933">
        <f>1/(1+EXP(-(0 + SUMPRODUCT($K$2:$O$2,$D$1933:$H$1933))))</f>
        <v>1.0768875316897027E-9</v>
      </c>
      <c r="S1933">
        <f>EXP(-(0 + SUMPRODUCT($K$2:$O$2,$D$1933:$H$1933)))</f>
        <v>928602077.2791853</v>
      </c>
      <c r="T1933">
        <f>1/(1+$S$1933)</f>
        <v>1.0768875316897027E-9</v>
      </c>
      <c r="U1933">
        <f>IF(ISERROR($I$1933), 0, $I$1933)</f>
        <v>-1.0768875796899075E-9</v>
      </c>
    </row>
    <row r="1934" spans="1:21" x14ac:dyDescent="0.25">
      <c r="A1934">
        <v>347</v>
      </c>
      <c r="B1934">
        <v>2000</v>
      </c>
      <c r="C1934" s="2">
        <v>0</v>
      </c>
      <c r="D1934" s="6">
        <v>-1.3990499999999999E-2</v>
      </c>
      <c r="E1934" s="6">
        <v>0.49014829999999998</v>
      </c>
      <c r="F1934" s="6">
        <v>9.2943700000000004E-2</v>
      </c>
      <c r="G1934" s="6">
        <v>4.3939320000000004</v>
      </c>
      <c r="H1934" s="6">
        <v>0.27534389999999997</v>
      </c>
      <c r="I1934">
        <f>$C$1934*LN($T$1934)+(1-$C$1934)*LN(1-$T$1934)</f>
        <v>-2.1920655314966981E-9</v>
      </c>
      <c r="Q1934">
        <f>1/(1+EXP(-(0 + SUMPRODUCT($K$2:$O$2,$D$1934:$H$1934))))</f>
        <v>2.192065493009737E-9</v>
      </c>
      <c r="S1934">
        <f>EXP(-(0 + SUMPRODUCT($K$2:$O$2,$D$1934:$H$1934)))</f>
        <v>456190748.40456539</v>
      </c>
      <c r="T1934">
        <f>1/(1+$S$1934)</f>
        <v>2.192065493009737E-9</v>
      </c>
      <c r="U1934">
        <f>IF(ISERROR($I$1934), 0, $I$1934)</f>
        <v>-2.1920655314966981E-9</v>
      </c>
    </row>
    <row r="1935" spans="1:21" x14ac:dyDescent="0.25">
      <c r="A1935">
        <v>347</v>
      </c>
      <c r="B1935">
        <v>2001</v>
      </c>
      <c r="C1935" s="2">
        <v>0</v>
      </c>
      <c r="D1935" s="6">
        <v>4.9481999999999998E-3</v>
      </c>
      <c r="E1935" s="6">
        <v>0.51445099999999999</v>
      </c>
      <c r="F1935" s="6">
        <v>6.6588999999999995E-2</v>
      </c>
      <c r="G1935" s="6">
        <v>3.3774489999999999</v>
      </c>
      <c r="H1935" s="6">
        <v>0.25704490000000002</v>
      </c>
      <c r="I1935">
        <f>$C$1935*LN($T$1935)+(1-$C$1935)*LN(1-$T$1935)</f>
        <v>-1.9209274084509666E-7</v>
      </c>
      <c r="Q1935">
        <f>1/(1+EXP(-(0 + SUMPRODUCT($K$2:$O$2,$D$1935:$H$1935))))</f>
        <v>1.9209272239467592E-7</v>
      </c>
      <c r="S1935">
        <f>EXP(-(0 + SUMPRODUCT($K$2:$O$2,$D$1935:$H$1935)))</f>
        <v>5205818.2915054243</v>
      </c>
      <c r="T1935">
        <f>1/(1+$S$1935)</f>
        <v>1.9209272239467592E-7</v>
      </c>
      <c r="U1935">
        <f>IF(ISERROR($I$1935), 0, $I$1935)</f>
        <v>-1.9209274084509666E-7</v>
      </c>
    </row>
    <row r="1936" spans="1:21" x14ac:dyDescent="0.25">
      <c r="A1936">
        <v>347</v>
      </c>
      <c r="B1936">
        <v>2002</v>
      </c>
      <c r="C1936" s="2">
        <v>0</v>
      </c>
      <c r="D1936" s="6">
        <v>5.3287800000000003E-2</v>
      </c>
      <c r="E1936" s="6">
        <v>0.53420480000000004</v>
      </c>
      <c r="F1936" s="6">
        <v>7.6334200000000005E-2</v>
      </c>
      <c r="G1936" s="6">
        <v>2.5020660000000001</v>
      </c>
      <c r="H1936" s="6">
        <v>0.25170880000000001</v>
      </c>
      <c r="I1936">
        <f>$C$1936*LN($T$1936)+(1-$C$1936)*LN(1-$T$1936)</f>
        <v>-5.6063084103993547E-6</v>
      </c>
      <c r="Q1936">
        <f>1/(1+EXP(-(0 + SUMPRODUCT($K$2:$O$2,$D$1936:$H$1936))))</f>
        <v>5.6062926950268716E-6</v>
      </c>
      <c r="S1936">
        <f>EXP(-(0 + SUMPRODUCT($K$2:$O$2,$D$1936:$H$1936)))</f>
        <v>178369.99388104762</v>
      </c>
      <c r="T1936">
        <f>1/(1+$S$1936)</f>
        <v>5.6062926950268716E-6</v>
      </c>
      <c r="U1936">
        <f>IF(ISERROR($I$1936), 0, $I$1936)</f>
        <v>-5.6063084103993547E-6</v>
      </c>
    </row>
    <row r="1937" spans="1:21" x14ac:dyDescent="0.25">
      <c r="A1937">
        <v>347</v>
      </c>
      <c r="B1937">
        <v>2004</v>
      </c>
      <c r="C1937" s="2">
        <v>0</v>
      </c>
      <c r="D1937" s="6">
        <v>4.4463500000000003E-2</v>
      </c>
      <c r="E1937" s="6">
        <v>0.65808770000000005</v>
      </c>
      <c r="F1937" s="6">
        <v>6.6400500000000001E-2</v>
      </c>
      <c r="G1937" s="6">
        <v>3.1173259999999998</v>
      </c>
      <c r="H1937" s="6">
        <v>0.25814419999999999</v>
      </c>
      <c r="I1937">
        <f>$C$1937*LN($T$1937)+(1-$C$1937)*LN(1-$T$1937)</f>
        <v>-4.8824452565156441E-7</v>
      </c>
      <c r="Q1937">
        <f>1/(1+EXP(-(0 + SUMPRODUCT($K$2:$O$2,$D$1937:$H$1937))))</f>
        <v>4.8824440644950395E-7</v>
      </c>
      <c r="S1937">
        <f>EXP(-(0 + SUMPRODUCT($K$2:$O$2,$D$1937:$H$1937)))</f>
        <v>2048153.5447124825</v>
      </c>
      <c r="T1937">
        <f>1/(1+$S$1937)</f>
        <v>4.8824440644950395E-7</v>
      </c>
      <c r="U1937">
        <f>IF(ISERROR($I$1937), 0, $I$1937)</f>
        <v>-4.8824452565156441E-7</v>
      </c>
    </row>
    <row r="1938" spans="1:21" x14ac:dyDescent="0.25">
      <c r="A1938">
        <v>348</v>
      </c>
      <c r="B1938">
        <v>1995</v>
      </c>
      <c r="C1938" s="2">
        <v>0</v>
      </c>
      <c r="D1938" s="6">
        <v>3.6784799999999999E-2</v>
      </c>
      <c r="E1938" s="6">
        <v>0.30178389999999999</v>
      </c>
      <c r="F1938" s="6">
        <v>5.3466899999999998E-2</v>
      </c>
      <c r="G1938" s="6">
        <v>1.628085</v>
      </c>
      <c r="H1938" s="6">
        <v>0.26735150000000002</v>
      </c>
      <c r="I1938">
        <f>$C$1938*LN($T$1938)+(1-$C$1938)*LN(1-$T$1938)</f>
        <v>-3.0076793726953874E-4</v>
      </c>
      <c r="Q1938">
        <f>1/(1+EXP(-(0 + SUMPRODUCT($K$2:$O$2,$D$1938:$H$1938))))</f>
        <v>3.007227111277904E-4</v>
      </c>
      <c r="S1938">
        <f>EXP(-(0 + SUMPRODUCT($K$2:$O$2,$D$1938:$H$1938)))</f>
        <v>3324.3225080664283</v>
      </c>
      <c r="T1938">
        <f>1/(1+$S$1938)</f>
        <v>3.007227111277904E-4</v>
      </c>
      <c r="U1938">
        <f>IF(ISERROR($I$1938), 0, $I$1938)</f>
        <v>-3.0076793726953874E-4</v>
      </c>
    </row>
    <row r="1939" spans="1:21" x14ac:dyDescent="0.25">
      <c r="A1939">
        <v>348</v>
      </c>
      <c r="B1939">
        <v>1996</v>
      </c>
      <c r="C1939" s="2">
        <v>0</v>
      </c>
      <c r="D1939" s="6">
        <v>4.5137499999999997E-2</v>
      </c>
      <c r="E1939" s="6">
        <v>0.31199769999999999</v>
      </c>
      <c r="F1939" s="6">
        <v>8.5207599999999994E-2</v>
      </c>
      <c r="G1939" s="6">
        <v>2.054916</v>
      </c>
      <c r="H1939" s="6">
        <v>0.25971159999999999</v>
      </c>
      <c r="I1939">
        <f>$C$1939*LN($T$1939)+(1-$C$1939)*LN(1-$T$1939)</f>
        <v>-3.489854057223835E-5</v>
      </c>
      <c r="Q1939">
        <f>1/(1+EXP(-(0 + SUMPRODUCT($K$2:$O$2,$D$1939:$H$1939))))</f>
        <v>3.4897931625262505E-5</v>
      </c>
      <c r="S1939">
        <f>EXP(-(0 + SUMPRODUCT($K$2:$O$2,$D$1939:$H$1939)))</f>
        <v>28653.993388665564</v>
      </c>
      <c r="T1939">
        <f>1/(1+$S$1939)</f>
        <v>3.4897931625262505E-5</v>
      </c>
      <c r="U1939">
        <f>IF(ISERROR($I$1939), 0, $I$1939)</f>
        <v>-3.489854057223835E-5</v>
      </c>
    </row>
    <row r="1940" spans="1:21" x14ac:dyDescent="0.25">
      <c r="A1940">
        <v>348</v>
      </c>
      <c r="B1940">
        <v>1997</v>
      </c>
      <c r="C1940" s="2">
        <v>0</v>
      </c>
      <c r="D1940" s="6">
        <v>5.2586300000000002E-2</v>
      </c>
      <c r="E1940" s="6">
        <v>0.18842449999999999</v>
      </c>
      <c r="F1940" s="6">
        <v>5.7665300000000003E-2</v>
      </c>
      <c r="G1940" s="6">
        <v>1.542424</v>
      </c>
      <c r="H1940" s="6">
        <v>0.21695449999999999</v>
      </c>
      <c r="I1940">
        <f>$C$1940*LN($T$1940)+(1-$C$1940)*LN(1-$T$1940)</f>
        <v>-4.9097649318449006E-4</v>
      </c>
      <c r="Q1940">
        <f>1/(1+EXP(-(0 + SUMPRODUCT($K$2:$O$2,$D$1940:$H$1940))))</f>
        <v>4.9085598394922169E-4</v>
      </c>
      <c r="S1940">
        <f>EXP(-(0 + SUMPRODUCT($K$2:$O$2,$D$1940:$H$1940)))</f>
        <v>2036.2574292655431</v>
      </c>
      <c r="T1940">
        <f>1/(1+$S$1940)</f>
        <v>4.9085598394922169E-4</v>
      </c>
      <c r="U1940">
        <f>IF(ISERROR($I$1940), 0, $I$1940)</f>
        <v>-4.9097649318449006E-4</v>
      </c>
    </row>
    <row r="1941" spans="1:21" x14ac:dyDescent="0.25">
      <c r="A1941">
        <v>348</v>
      </c>
      <c r="B1941">
        <v>1998</v>
      </c>
      <c r="C1941" s="2">
        <v>0</v>
      </c>
      <c r="D1941" s="6">
        <v>3.6958999999999998E-3</v>
      </c>
      <c r="E1941" s="6">
        <v>0.1975036</v>
      </c>
      <c r="F1941" s="6">
        <v>5.3207999999999998E-2</v>
      </c>
      <c r="G1941" s="6">
        <v>1.5730740000000001</v>
      </c>
      <c r="H1941" s="6">
        <v>0.20394689999999999</v>
      </c>
      <c r="I1941">
        <f>$C$1941*LN($T$1941)+(1-$C$1941)*LN(1-$T$1941)</f>
        <v>-4.6708163713866946E-4</v>
      </c>
      <c r="Q1941">
        <f>1/(1+EXP(-(0 + SUMPRODUCT($K$2:$O$2,$D$1941:$H$1941))))</f>
        <v>4.6697257149233963E-4</v>
      </c>
      <c r="S1941">
        <f>EXP(-(0 + SUMPRODUCT($K$2:$O$2,$D$1941:$H$1941)))</f>
        <v>2140.4533980105602</v>
      </c>
      <c r="T1941">
        <f>1/(1+$S$1941)</f>
        <v>4.6697257149233963E-4</v>
      </c>
      <c r="U1941">
        <f>IF(ISERROR($I$1941), 0, $I$1941)</f>
        <v>-4.6708163713866946E-4</v>
      </c>
    </row>
    <row r="1942" spans="1:21" x14ac:dyDescent="0.25">
      <c r="A1942">
        <v>348</v>
      </c>
      <c r="B1942">
        <v>1999</v>
      </c>
      <c r="C1942" s="2">
        <v>0</v>
      </c>
      <c r="D1942" s="6">
        <v>5.9231499999999999E-2</v>
      </c>
      <c r="E1942" s="6">
        <v>0.22676470000000001</v>
      </c>
      <c r="F1942" s="6">
        <v>8.0111699999999994E-2</v>
      </c>
      <c r="G1942" s="6">
        <v>2.1022090000000002</v>
      </c>
      <c r="H1942" s="6">
        <v>0.2348769</v>
      </c>
      <c r="I1942">
        <f>$C$1942*LN($T$1942)+(1-$C$1942)*LN(1-$T$1942)</f>
        <v>-3.5299891902768907E-5</v>
      </c>
      <c r="Q1942">
        <f>1/(1+EXP(-(0 + SUMPRODUCT($K$2:$O$2,$D$1942:$H$1942))))</f>
        <v>3.5299268868936008E-5</v>
      </c>
      <c r="S1942">
        <f>EXP(-(0 + SUMPRODUCT($K$2:$O$2,$D$1942:$H$1942)))</f>
        <v>28328.198650344228</v>
      </c>
      <c r="T1942">
        <f>1/(1+$S$1942)</f>
        <v>3.5299268868936008E-5</v>
      </c>
      <c r="U1942">
        <f>IF(ISERROR($I$1942), 0, $I$1942)</f>
        <v>-3.5299891902768907E-5</v>
      </c>
    </row>
    <row r="1943" spans="1:21" x14ac:dyDescent="0.25">
      <c r="A1943">
        <v>348</v>
      </c>
      <c r="B1943">
        <v>2000</v>
      </c>
      <c r="C1943" s="2">
        <v>0</v>
      </c>
      <c r="D1943" s="6">
        <v>5.3358599999999999E-2</v>
      </c>
      <c r="E1943" s="6">
        <v>0.1712959</v>
      </c>
      <c r="F1943" s="6">
        <v>8.6955500000000005E-2</v>
      </c>
      <c r="G1943" s="6">
        <v>1.6227</v>
      </c>
      <c r="H1943" s="6">
        <v>0.2468101</v>
      </c>
      <c r="I1943">
        <f>$C$1943*LN($T$1943)+(1-$C$1943)*LN(1-$T$1943)</f>
        <v>-2.2252491144240689E-4</v>
      </c>
      <c r="Q1943">
        <f>1/(1+EXP(-(0 + SUMPRODUCT($K$2:$O$2,$D$1943:$H$1943))))</f>
        <v>2.2250015461071636E-4</v>
      </c>
      <c r="S1943">
        <f>EXP(-(0 + SUMPRODUCT($K$2:$O$2,$D$1943:$H$1943)))</f>
        <v>4493.3788994195902</v>
      </c>
      <c r="T1943">
        <f>1/(1+$S$1943)</f>
        <v>2.2250015461071636E-4</v>
      </c>
      <c r="U1943">
        <f>IF(ISERROR($I$1943), 0, $I$1943)</f>
        <v>-2.2252491144240689E-4</v>
      </c>
    </row>
    <row r="1944" spans="1:21" x14ac:dyDescent="0.25">
      <c r="A1944">
        <v>348</v>
      </c>
      <c r="B1944">
        <v>2001</v>
      </c>
      <c r="C1944" s="2">
        <v>0</v>
      </c>
      <c r="D1944" s="6">
        <v>3.5095300000000003E-2</v>
      </c>
      <c r="E1944" s="6">
        <v>0.18578359999999999</v>
      </c>
      <c r="F1944" s="6">
        <v>6.5821099999999994E-2</v>
      </c>
      <c r="G1944" s="6">
        <v>2.0953759999999999</v>
      </c>
      <c r="H1944" s="6">
        <v>0.1946494</v>
      </c>
      <c r="I1944">
        <f>$C$1944*LN($T$1944)+(1-$C$1944)*LN(1-$T$1944)</f>
        <v>-4.997097616281275E-5</v>
      </c>
      <c r="Q1944">
        <f>1/(1+EXP(-(0 + SUMPRODUCT($K$2:$O$2,$D$1944:$H$1944))))</f>
        <v>4.9969727634340553E-5</v>
      </c>
      <c r="S1944">
        <f>EXP(-(0 + SUMPRODUCT($K$2:$O$2,$D$1944:$H$1944)))</f>
        <v>20011.116282034181</v>
      </c>
      <c r="T1944">
        <f>1/(1+$S$1944)</f>
        <v>4.9969727634340553E-5</v>
      </c>
      <c r="U1944">
        <f>IF(ISERROR($I$1944), 0, $I$1944)</f>
        <v>-4.997097616281275E-5</v>
      </c>
    </row>
    <row r="1945" spans="1:21" x14ac:dyDescent="0.25">
      <c r="A1945">
        <v>348</v>
      </c>
      <c r="B1945">
        <v>2002</v>
      </c>
      <c r="C1945" s="2">
        <v>0</v>
      </c>
      <c r="D1945" s="6">
        <v>4.7306800000000003E-2</v>
      </c>
      <c r="E1945" s="6">
        <v>0.13815849999999999</v>
      </c>
      <c r="F1945" s="6">
        <v>6.6087800000000002E-2</v>
      </c>
      <c r="G1945" s="6">
        <v>1.9638040000000001</v>
      </c>
      <c r="H1945" s="6">
        <v>0.2054</v>
      </c>
      <c r="I1945">
        <f>$C$1945*LN($T$1945)+(1-$C$1945)*LN(1-$T$1945)</f>
        <v>-8.5935358647266463E-5</v>
      </c>
      <c r="Q1945">
        <f>1/(1+EXP(-(0 + SUMPRODUCT($K$2:$O$2,$D$1945:$H$1945))))</f>
        <v>8.5931666310048749E-5</v>
      </c>
      <c r="S1945">
        <f>EXP(-(0 + SUMPRODUCT($K$2:$O$2,$D$1945:$H$1945)))</f>
        <v>11636.153600535512</v>
      </c>
      <c r="T1945">
        <f>1/(1+$S$1945)</f>
        <v>8.5931666310048749E-5</v>
      </c>
      <c r="U1945">
        <f>IF(ISERROR($I$1945), 0, $I$1945)</f>
        <v>-8.5935358647266463E-5</v>
      </c>
    </row>
    <row r="1946" spans="1:21" x14ac:dyDescent="0.25">
      <c r="A1946">
        <v>348</v>
      </c>
      <c r="B1946">
        <v>2003</v>
      </c>
      <c r="C1946" s="2">
        <v>0</v>
      </c>
      <c r="D1946" s="6">
        <v>5.46402E-2</v>
      </c>
      <c r="E1946" s="6">
        <v>0.12489790000000001</v>
      </c>
      <c r="F1946" s="6">
        <v>7.3633500000000005E-2</v>
      </c>
      <c r="G1946" s="6">
        <v>2.3882819999999998</v>
      </c>
      <c r="H1946" s="6">
        <v>0.2192723</v>
      </c>
      <c r="I1946">
        <f>$C$1946*LN($T$1946)+(1-$C$1946)*LN(1-$T$1946)</f>
        <v>-1.3844688127953963E-5</v>
      </c>
      <c r="Q1946">
        <f>1/(1+EXP(-(0 + SUMPRODUCT($K$2:$O$2,$D$1946:$H$1946))))</f>
        <v>1.3844592290655491E-5</v>
      </c>
      <c r="S1946">
        <f>EXP(-(0 + SUMPRODUCT($K$2:$O$2,$D$1946:$H$1946)))</f>
        <v>72229.36829152111</v>
      </c>
      <c r="T1946">
        <f>1/(1+$S$1946)</f>
        <v>1.3844592290655491E-5</v>
      </c>
      <c r="U1946">
        <f>IF(ISERROR($I$1946), 0, $I$1946)</f>
        <v>-1.3844688127953963E-5</v>
      </c>
    </row>
    <row r="1947" spans="1:21" x14ac:dyDescent="0.25">
      <c r="A1947">
        <v>348</v>
      </c>
      <c r="B1947">
        <v>2004</v>
      </c>
      <c r="C1947" s="2">
        <v>0</v>
      </c>
      <c r="D1947" s="6">
        <v>5.6349999999999997E-2</v>
      </c>
      <c r="E1947" s="6">
        <v>0.1052987</v>
      </c>
      <c r="F1947" s="6">
        <v>7.1097599999999997E-2</v>
      </c>
      <c r="G1947" s="6">
        <v>1.8911549999999999</v>
      </c>
      <c r="H1947" s="6">
        <v>0.22037909999999999</v>
      </c>
      <c r="I1947">
        <f>$C$1947*LN($T$1947)+(1-$C$1947)*LN(1-$T$1947)</f>
        <v>-1.0666046198505758E-4</v>
      </c>
      <c r="Q1947">
        <f>1/(1+EXP(-(0 + SUMPRODUCT($K$2:$O$2,$D$1947:$H$1947))))</f>
        <v>1.0665477396020598E-4</v>
      </c>
      <c r="S1947">
        <f>EXP(-(0 + SUMPRODUCT($K$2:$O$2,$D$1947:$H$1947)))</f>
        <v>9375.0453739568238</v>
      </c>
      <c r="T1947">
        <f>1/(1+$S$1947)</f>
        <v>1.0665477396020598E-4</v>
      </c>
      <c r="U1947">
        <f>IF(ISERROR($I$1947), 0, $I$1947)</f>
        <v>-1.0666046198505758E-4</v>
      </c>
    </row>
    <row r="1948" spans="1:21" x14ac:dyDescent="0.25">
      <c r="A1948">
        <v>349</v>
      </c>
      <c r="B1948">
        <v>1995</v>
      </c>
      <c r="C1948" s="2">
        <v>0</v>
      </c>
      <c r="D1948" s="6">
        <v>0.2199554</v>
      </c>
      <c r="E1948" s="6">
        <v>-0.1047371</v>
      </c>
      <c r="F1948" s="6">
        <v>5.7938499999999997E-2</v>
      </c>
      <c r="G1948" s="6">
        <v>0.96686349999999999</v>
      </c>
      <c r="H1948" s="6">
        <v>0.46017659999999999</v>
      </c>
      <c r="I1948">
        <f>$C$1948*LN($T$1948)+(1-$C$1948)*LN(1-$T$1948)</f>
        <v>-3.8287678434717897E-3</v>
      </c>
      <c r="Q1948">
        <f>1/(1+EXP(-(0 + SUMPRODUCT($K$2:$O$2,$D$1948:$H$1948))))</f>
        <v>3.8214474575383808E-3</v>
      </c>
      <c r="S1948">
        <f>EXP(-(0 + SUMPRODUCT($K$2:$O$2,$D$1948:$H$1948)))</f>
        <v>260.68094972164261</v>
      </c>
      <c r="T1948">
        <f>1/(1+$S$1948)</f>
        <v>3.8214474575383808E-3</v>
      </c>
      <c r="U1948">
        <f>IF(ISERROR($I$1948), 0, $I$1948)</f>
        <v>-3.8287678434717897E-3</v>
      </c>
    </row>
    <row r="1949" spans="1:21" x14ac:dyDescent="0.25">
      <c r="A1949">
        <v>349</v>
      </c>
      <c r="B1949">
        <v>1996</v>
      </c>
      <c r="C1949" s="2">
        <v>0</v>
      </c>
      <c r="D1949" s="6">
        <v>0.2144143</v>
      </c>
      <c r="E1949" s="6">
        <v>-4.2503600000000002E-2</v>
      </c>
      <c r="F1949" s="6">
        <v>5.9889100000000001E-2</v>
      </c>
      <c r="G1949" s="6">
        <v>0.93135120000000005</v>
      </c>
      <c r="H1949" s="6">
        <v>0.45829910000000001</v>
      </c>
      <c r="I1949">
        <f>$C$1949*LN($T$1949)+(1-$C$1949)*LN(1-$T$1949)</f>
        <v>-4.0876752863079572E-3</v>
      </c>
      <c r="Q1949">
        <f>1/(1+EXP(-(0 + SUMPRODUCT($K$2:$O$2,$D$1949:$H$1949))))</f>
        <v>4.0793321136164259E-3</v>
      </c>
      <c r="S1949">
        <f>EXP(-(0 + SUMPRODUCT($K$2:$O$2,$D$1949:$H$1949)))</f>
        <v>244.13816775596533</v>
      </c>
      <c r="T1949">
        <f>1/(1+$S$1949)</f>
        <v>4.0793321136164259E-3</v>
      </c>
      <c r="U1949">
        <f>IF(ISERROR($I$1949), 0, $I$1949)</f>
        <v>-4.0876752863079572E-3</v>
      </c>
    </row>
    <row r="1950" spans="1:21" x14ac:dyDescent="0.25">
      <c r="A1950">
        <v>349</v>
      </c>
      <c r="B1950">
        <v>1997</v>
      </c>
      <c r="C1950" s="2">
        <v>0</v>
      </c>
      <c r="D1950" s="6">
        <v>0.2013865</v>
      </c>
      <c r="E1950" s="6">
        <v>9.9032400000000007E-2</v>
      </c>
      <c r="F1950" s="6">
        <v>6.5421499999999994E-2</v>
      </c>
      <c r="G1950" s="6">
        <v>1.7903960000000001</v>
      </c>
      <c r="H1950" s="6">
        <v>0.42746309999999998</v>
      </c>
      <c r="I1950">
        <f>$C$1950*LN($T$1950)+(1-$C$1950)*LN(1-$T$1950)</f>
        <v>-1.1493135958180949E-4</v>
      </c>
      <c r="Q1950">
        <f>1/(1+EXP(-(0 + SUMPRODUCT($K$2:$O$2,$D$1950:$H$1950))))</f>
        <v>1.1492475522608283E-4</v>
      </c>
      <c r="S1950">
        <f>EXP(-(0 + SUMPRODUCT($K$2:$O$2,$D$1950:$H$1950)))</f>
        <v>8700.3454849895061</v>
      </c>
      <c r="T1950">
        <f>1/(1+$S$1950)</f>
        <v>1.1492475522608283E-4</v>
      </c>
      <c r="U1950">
        <f>IF(ISERROR($I$1950), 0, $I$1950)</f>
        <v>-1.1493135958180949E-4</v>
      </c>
    </row>
    <row r="1951" spans="1:21" x14ac:dyDescent="0.25">
      <c r="A1951">
        <v>349</v>
      </c>
      <c r="B1951">
        <v>1998</v>
      </c>
      <c r="C1951" s="2">
        <v>0</v>
      </c>
      <c r="D1951" s="6">
        <v>0.22824939999999999</v>
      </c>
      <c r="E1951" s="6">
        <v>0.15675800000000001</v>
      </c>
      <c r="F1951" s="6">
        <v>6.2881099999999995E-2</v>
      </c>
      <c r="G1951" s="6">
        <v>1.4145030000000001</v>
      </c>
      <c r="H1951" s="6">
        <v>0.41336859999999997</v>
      </c>
      <c r="I1951">
        <f>$C$1951*LN($T$1951)+(1-$C$1951)*LN(1-$T$1951)</f>
        <v>-5.3136914717066754E-4</v>
      </c>
      <c r="Q1951">
        <f>1/(1+EXP(-(0 + SUMPRODUCT($K$2:$O$2,$D$1951:$H$1951))))</f>
        <v>5.3122799558772749E-4</v>
      </c>
      <c r="S1951">
        <f>EXP(-(0 + SUMPRODUCT($K$2:$O$2,$D$1951:$H$1951)))</f>
        <v>1881.4309115969004</v>
      </c>
      <c r="T1951">
        <f>1/(1+$S$1951)</f>
        <v>5.3122799558772749E-4</v>
      </c>
      <c r="U1951">
        <f>IF(ISERROR($I$1951), 0, $I$1951)</f>
        <v>-5.3136914717066754E-4</v>
      </c>
    </row>
    <row r="1952" spans="1:21" x14ac:dyDescent="0.25">
      <c r="A1952">
        <v>349</v>
      </c>
      <c r="B1952">
        <v>1999</v>
      </c>
      <c r="C1952" s="2">
        <v>0</v>
      </c>
      <c r="D1952" s="6">
        <v>0.1728364</v>
      </c>
      <c r="E1952" s="6">
        <v>0.13072320000000001</v>
      </c>
      <c r="F1952" s="6">
        <v>4.86404E-2</v>
      </c>
      <c r="G1952" s="6">
        <v>0.8316289</v>
      </c>
      <c r="H1952" s="6">
        <v>0.36352909999999999</v>
      </c>
      <c r="I1952">
        <f>$C$1952*LN($T$1952)+(1-$C$1952)*LN(1-$T$1952)</f>
        <v>-7.5340452285726318E-3</v>
      </c>
      <c r="Q1952">
        <f>1/(1+EXP(-(0 + SUMPRODUCT($K$2:$O$2,$D$1952:$H$1952))))</f>
        <v>7.5057354501506671E-3</v>
      </c>
      <c r="S1952">
        <f>EXP(-(0 + SUMPRODUCT($K$2:$O$2,$D$1952:$H$1952)))</f>
        <v>132.23144768976988</v>
      </c>
      <c r="T1952">
        <f>1/(1+$S$1952)</f>
        <v>7.5057354501506671E-3</v>
      </c>
      <c r="U1952">
        <f>IF(ISERROR($I$1952), 0, $I$1952)</f>
        <v>-7.5340452285726318E-3</v>
      </c>
    </row>
    <row r="1953" spans="1:21" x14ac:dyDescent="0.25">
      <c r="A1953">
        <v>350</v>
      </c>
      <c r="B1953">
        <v>1995</v>
      </c>
      <c r="C1953" s="2">
        <v>0</v>
      </c>
      <c r="D1953" s="6">
        <v>-6.3846E-2</v>
      </c>
      <c r="E1953" s="6">
        <v>-0.35873759999999999</v>
      </c>
      <c r="F1953" s="6">
        <v>8.0672099999999997E-2</v>
      </c>
      <c r="G1953" s="6">
        <v>0.7273868</v>
      </c>
      <c r="H1953" s="6">
        <v>1.1982809999999999</v>
      </c>
      <c r="I1953">
        <f>$C$1953*LN($T$1953)+(1-$C$1953)*LN(1-$T$1953)</f>
        <v>-1.673834151545082E-3</v>
      </c>
      <c r="Q1953">
        <f>1/(1+EXP(-(0 + SUMPRODUCT($K$2:$O$2,$D$1953:$H$1953))))</f>
        <v>1.6724340724373868E-3</v>
      </c>
      <c r="S1953">
        <f>EXP(-(0 + SUMPRODUCT($K$2:$O$2,$D$1953:$H$1953)))</f>
        <v>596.93089394705476</v>
      </c>
      <c r="T1953">
        <f>1/(1+$S$1953)</f>
        <v>1.6724340724373868E-3</v>
      </c>
      <c r="U1953">
        <f>IF(ISERROR($I$1953), 0, $I$1953)</f>
        <v>-1.673834151545082E-3</v>
      </c>
    </row>
    <row r="1954" spans="1:21" x14ac:dyDescent="0.25">
      <c r="A1954">
        <v>350</v>
      </c>
      <c r="B1954">
        <v>1996</v>
      </c>
      <c r="C1954" s="2">
        <v>0</v>
      </c>
      <c r="D1954" s="6">
        <v>-3.3932900000000002E-2</v>
      </c>
      <c r="E1954" s="6">
        <v>-0.24014050000000001</v>
      </c>
      <c r="F1954" s="6">
        <v>7.8970200000000004E-2</v>
      </c>
      <c r="G1954" s="6">
        <v>0.86464050000000003</v>
      </c>
      <c r="H1954" s="6">
        <v>1.085815</v>
      </c>
      <c r="I1954">
        <f>$C$1954*LN($T$1954)+(1-$C$1954)*LN(1-$T$1954)</f>
        <v>-1.1542544213518832E-3</v>
      </c>
      <c r="Q1954">
        <f>1/(1+EXP(-(0 + SUMPRODUCT($K$2:$O$2,$D$1954:$H$1954))))</f>
        <v>1.1535885259461142E-3</v>
      </c>
      <c r="S1954">
        <f>EXP(-(0 + SUMPRODUCT($K$2:$O$2,$D$1954:$H$1954)))</f>
        <v>865.86021706036934</v>
      </c>
      <c r="T1954">
        <f>1/(1+$S$1954)</f>
        <v>1.1535885259461142E-3</v>
      </c>
      <c r="U1954">
        <f>IF(ISERROR($I$1954), 0, $I$1954)</f>
        <v>-1.1542544213518832E-3</v>
      </c>
    </row>
    <row r="1955" spans="1:21" x14ac:dyDescent="0.25">
      <c r="A1955">
        <v>350</v>
      </c>
      <c r="B1955">
        <v>1997</v>
      </c>
      <c r="C1955" s="2">
        <v>0</v>
      </c>
      <c r="D1955" s="6">
        <v>-1.5794599999999999E-2</v>
      </c>
      <c r="E1955" s="6">
        <v>-0.16575139999999999</v>
      </c>
      <c r="F1955" s="6">
        <v>6.6106700000000004E-2</v>
      </c>
      <c r="G1955" s="6">
        <v>1.3502099999999999</v>
      </c>
      <c r="H1955" s="6">
        <v>1.0580000000000001</v>
      </c>
      <c r="I1955">
        <f>$C$1955*LN($T$1955)+(1-$C$1955)*LN(1-$T$1955)</f>
        <v>-1.9917002194211875E-4</v>
      </c>
      <c r="Q1955">
        <f>1/(1+EXP(-(0 + SUMPRODUCT($K$2:$O$2,$D$1955:$H$1955))))</f>
        <v>1.9915018891008952E-4</v>
      </c>
      <c r="S1955">
        <f>EXP(-(0 + SUMPRODUCT($K$2:$O$2,$D$1955:$H$1955)))</f>
        <v>5020.335934817871</v>
      </c>
      <c r="T1955">
        <f>1/(1+$S$1955)</f>
        <v>1.9915018891008952E-4</v>
      </c>
      <c r="U1955">
        <f>IF(ISERROR($I$1955), 0, $I$1955)</f>
        <v>-1.9917002194211875E-4</v>
      </c>
    </row>
    <row r="1956" spans="1:21" x14ac:dyDescent="0.25">
      <c r="A1956">
        <v>350</v>
      </c>
      <c r="B1956">
        <v>1998</v>
      </c>
      <c r="C1956" s="2">
        <v>0</v>
      </c>
      <c r="D1956" s="6">
        <v>-4.4053599999999998E-2</v>
      </c>
      <c r="E1956" s="6">
        <v>-9.4616000000000006E-2</v>
      </c>
      <c r="F1956" s="6">
        <v>8.6015400000000006E-2</v>
      </c>
      <c r="G1956" s="6">
        <v>2.2177709999999999</v>
      </c>
      <c r="H1956" s="6">
        <v>1.130428</v>
      </c>
      <c r="I1956">
        <f>$C$1956*LN($T$1956)+(1-$C$1956)*LN(1-$T$1956)</f>
        <v>-3.7100932209803867E-6</v>
      </c>
      <c r="Q1956">
        <f>1/(1+EXP(-(0 + SUMPRODUCT($K$2:$O$2,$D$1956:$H$1956))))</f>
        <v>3.7100863385952961E-6</v>
      </c>
      <c r="S1956">
        <f>EXP(-(0 + SUMPRODUCT($K$2:$O$2,$D$1956:$H$1956)))</f>
        <v>269534.50638355699</v>
      </c>
      <c r="T1956">
        <f>1/(1+$S$1956)</f>
        <v>3.7100863385952961E-6</v>
      </c>
      <c r="U1956">
        <f>IF(ISERROR($I$1956), 0, $I$1956)</f>
        <v>-3.7100932209803867E-6</v>
      </c>
    </row>
    <row r="1957" spans="1:21" x14ac:dyDescent="0.25">
      <c r="A1957">
        <v>350</v>
      </c>
      <c r="B1957">
        <v>1999</v>
      </c>
      <c r="C1957" s="2">
        <v>0</v>
      </c>
      <c r="D1957" s="6">
        <v>2.6142800000000001E-2</v>
      </c>
      <c r="E1957" s="6">
        <v>4.6127099999999997E-2</v>
      </c>
      <c r="F1957" s="6">
        <v>6.5608E-2</v>
      </c>
      <c r="G1957" s="6">
        <v>0.97690770000000005</v>
      </c>
      <c r="H1957" s="6">
        <v>0.65700970000000003</v>
      </c>
      <c r="I1957">
        <f>$C$1957*LN($T$1957)+(1-$C$1957)*LN(1-$T$1957)</f>
        <v>-1.8118258842668047E-3</v>
      </c>
      <c r="Q1957">
        <f>1/(1+EXP(-(0 + SUMPRODUCT($K$2:$O$2,$D$1957:$H$1957))))</f>
        <v>1.8101855185846394E-3</v>
      </c>
      <c r="S1957">
        <f>EXP(-(0 + SUMPRODUCT($K$2:$O$2,$D$1957:$H$1957)))</f>
        <v>551.42956577284247</v>
      </c>
      <c r="T1957">
        <f>1/(1+$S$1957)</f>
        <v>1.8101855185846394E-3</v>
      </c>
      <c r="U1957">
        <f>IF(ISERROR($I$1957), 0, $I$1957)</f>
        <v>-1.8118258842668047E-3</v>
      </c>
    </row>
    <row r="1958" spans="1:21" x14ac:dyDescent="0.25">
      <c r="A1958">
        <v>350</v>
      </c>
      <c r="B1958">
        <v>2000</v>
      </c>
      <c r="C1958" s="2">
        <v>0</v>
      </c>
      <c r="D1958" s="6">
        <v>1.7649600000000001E-2</v>
      </c>
      <c r="E1958" s="6">
        <v>8.6082000000000006E-2</v>
      </c>
      <c r="F1958" s="6">
        <v>7.0121900000000001E-2</v>
      </c>
      <c r="G1958" s="6">
        <v>1.3625689999999999</v>
      </c>
      <c r="H1958" s="6">
        <v>0.73484530000000003</v>
      </c>
      <c r="I1958">
        <f>$C$1958*LN($T$1958)+(1-$C$1958)*LN(1-$T$1958)</f>
        <v>-2.9563996831274666E-4</v>
      </c>
      <c r="Q1958">
        <f>1/(1+EXP(-(0 + SUMPRODUCT($K$2:$O$2,$D$1958:$H$1958))))</f>
        <v>2.9559627112359826E-4</v>
      </c>
      <c r="S1958">
        <f>EXP(-(0 + SUMPRODUCT($K$2:$O$2,$D$1958:$H$1958)))</f>
        <v>3381.9926074468917</v>
      </c>
      <c r="T1958">
        <f>1/(1+$S$1958)</f>
        <v>2.9559627112359826E-4</v>
      </c>
      <c r="U1958">
        <f>IF(ISERROR($I$1958), 0, $I$1958)</f>
        <v>-2.9563996831274666E-4</v>
      </c>
    </row>
    <row r="1959" spans="1:21" x14ac:dyDescent="0.25">
      <c r="A1959">
        <v>350</v>
      </c>
      <c r="B1959">
        <v>2001</v>
      </c>
      <c r="C1959" s="2">
        <v>0</v>
      </c>
      <c r="D1959" s="6">
        <v>4.1135699999999997E-2</v>
      </c>
      <c r="E1959" s="6">
        <v>0.1431048</v>
      </c>
      <c r="F1959" s="6">
        <v>6.8371299999999996E-2</v>
      </c>
      <c r="G1959" s="6">
        <v>1.091045</v>
      </c>
      <c r="H1959" s="6">
        <v>0.66611050000000005</v>
      </c>
      <c r="I1959">
        <f>$C$1959*LN($T$1959)+(1-$C$1959)*LN(1-$T$1959)</f>
        <v>-1.0015450279199393E-3</v>
      </c>
      <c r="Q1959">
        <f>1/(1+EXP(-(0 + SUMPRODUCT($K$2:$O$2,$D$1959:$H$1959))))</f>
        <v>1.00104364909688E-3</v>
      </c>
      <c r="S1959">
        <f>EXP(-(0 + SUMPRODUCT($K$2:$O$2,$D$1959:$H$1959)))</f>
        <v>997.95743897099624</v>
      </c>
      <c r="T1959">
        <f>1/(1+$S$1959)</f>
        <v>1.00104364909688E-3</v>
      </c>
      <c r="U1959">
        <f>IF(ISERROR($I$1959), 0, $I$1959)</f>
        <v>-1.0015450279199393E-3</v>
      </c>
    </row>
    <row r="1960" spans="1:21" x14ac:dyDescent="0.25">
      <c r="A1960">
        <v>350</v>
      </c>
      <c r="B1960">
        <v>2002</v>
      </c>
      <c r="C1960" s="2">
        <v>0</v>
      </c>
      <c r="D1960" s="6">
        <v>2.80824E-2</v>
      </c>
      <c r="E1960" s="6">
        <v>0.18439240000000001</v>
      </c>
      <c r="F1960" s="6">
        <v>7.69561E-2</v>
      </c>
      <c r="G1960" s="6">
        <v>0.73403359999999995</v>
      </c>
      <c r="H1960" s="6">
        <v>0.65360859999999998</v>
      </c>
      <c r="I1960">
        <f>$C$1960*LN($T$1960)+(1-$C$1960)*LN(1-$T$1960)</f>
        <v>-3.6589857453006003E-3</v>
      </c>
      <c r="Q1960">
        <f>1/(1+EXP(-(0 + SUMPRODUCT($K$2:$O$2,$D$1960:$H$1960))))</f>
        <v>3.6522998140200943E-3</v>
      </c>
      <c r="S1960">
        <f>EXP(-(0 + SUMPRODUCT($K$2:$O$2,$D$1960:$H$1960)))</f>
        <v>272.80008513027792</v>
      </c>
      <c r="T1960">
        <f>1/(1+$S$1960)</f>
        <v>3.6522998140200943E-3</v>
      </c>
      <c r="U1960">
        <f>IF(ISERROR($I$1960), 0, $I$1960)</f>
        <v>-3.6589857453006003E-3</v>
      </c>
    </row>
    <row r="1961" spans="1:21" x14ac:dyDescent="0.25">
      <c r="A1961">
        <v>350</v>
      </c>
      <c r="B1961">
        <v>2003</v>
      </c>
      <c r="C1961" s="2">
        <v>0</v>
      </c>
      <c r="D1961" s="6">
        <v>2.9769E-2</v>
      </c>
      <c r="E1961" s="6">
        <v>0.2167897</v>
      </c>
      <c r="F1961" s="6">
        <v>6.3467300000000004E-2</v>
      </c>
      <c r="G1961" s="6">
        <v>0.87647850000000005</v>
      </c>
      <c r="H1961" s="6">
        <v>0.68250330000000003</v>
      </c>
      <c r="I1961">
        <f>$C$1961*LN($T$1961)+(1-$C$1961)*LN(1-$T$1961)</f>
        <v>-2.2961435235628511E-3</v>
      </c>
      <c r="Q1961">
        <f>1/(1+EXP(-(0 + SUMPRODUCT($K$2:$O$2,$D$1961:$H$1961))))</f>
        <v>2.293509402514775E-3</v>
      </c>
      <c r="S1961">
        <f>EXP(-(0 + SUMPRODUCT($K$2:$O$2,$D$1961:$H$1961)))</f>
        <v>435.0130370093645</v>
      </c>
      <c r="T1961">
        <f>1/(1+$S$1961)</f>
        <v>2.293509402514775E-3</v>
      </c>
      <c r="U1961">
        <f>IF(ISERROR($I$1961), 0, $I$1961)</f>
        <v>-2.2961435235628511E-3</v>
      </c>
    </row>
    <row r="1962" spans="1:21" x14ac:dyDescent="0.25">
      <c r="A1962">
        <v>350</v>
      </c>
      <c r="B1962">
        <v>2004</v>
      </c>
      <c r="C1962" s="2">
        <v>0</v>
      </c>
      <c r="D1962" s="6">
        <v>2.12462E-2</v>
      </c>
      <c r="E1962" s="6">
        <v>0.18874589999999999</v>
      </c>
      <c r="F1962" s="6">
        <v>5.9909799999999999E-2</v>
      </c>
      <c r="G1962" s="6">
        <v>0.7670323</v>
      </c>
      <c r="H1962" s="6">
        <v>0.69618000000000002</v>
      </c>
      <c r="I1962">
        <f>$C$1962*LN($T$1962)+(1-$C$1962)*LN(1-$T$1962)</f>
        <v>-3.7109628895401147E-3</v>
      </c>
      <c r="Q1962">
        <f>1/(1+EXP(-(0 + SUMPRODUCT($K$2:$O$2,$D$1962:$H$1962))))</f>
        <v>3.704085776290434E-3</v>
      </c>
      <c r="S1962">
        <f>EXP(-(0 + SUMPRODUCT($K$2:$O$2,$D$1962:$H$1962)))</f>
        <v>268.97214978144473</v>
      </c>
      <c r="T1962">
        <f>1/(1+$S$1962)</f>
        <v>3.704085776290434E-3</v>
      </c>
      <c r="U1962">
        <f>IF(ISERROR($I$1962), 0, $I$1962)</f>
        <v>-3.7109628895401147E-3</v>
      </c>
    </row>
    <row r="1963" spans="1:21" x14ac:dyDescent="0.25">
      <c r="A1963">
        <v>351</v>
      </c>
      <c r="B1963">
        <v>1999</v>
      </c>
      <c r="C1963" s="2">
        <v>0</v>
      </c>
      <c r="D1963" s="6">
        <v>0.47353800000000001</v>
      </c>
      <c r="E1963" s="6">
        <v>0.32877020000000001</v>
      </c>
      <c r="F1963" s="6">
        <v>5.1298400000000001E-2</v>
      </c>
      <c r="G1963" s="6">
        <v>5.5398139999999998</v>
      </c>
      <c r="H1963" s="6">
        <v>0.44556699999999999</v>
      </c>
      <c r="I1963">
        <f>$C$1963*LN($T$1963)+(1-$C$1963)*LN(1-$T$1963)</f>
        <v>-3.5854208491702345E-11</v>
      </c>
      <c r="Q1963">
        <f>1/(1+EXP(-(0 + SUMPRODUCT($K$2:$O$2,$D$1963:$H$1963))))</f>
        <v>3.5854218255616803E-11</v>
      </c>
      <c r="S1963">
        <f>EXP(-(0 + SUMPRODUCT($K$2:$O$2,$D$1963:$H$1963)))</f>
        <v>27890721053.651451</v>
      </c>
      <c r="T1963">
        <f>1/(1+$S$1963)</f>
        <v>3.5854218255616803E-11</v>
      </c>
      <c r="U1963">
        <f>IF(ISERROR($I$1963), 0, $I$1963)</f>
        <v>-3.5854208491702345E-11</v>
      </c>
    </row>
    <row r="1964" spans="1:21" x14ac:dyDescent="0.25">
      <c r="A1964">
        <v>351</v>
      </c>
      <c r="B1964">
        <v>2000</v>
      </c>
      <c r="C1964" s="2">
        <v>0</v>
      </c>
      <c r="D1964" s="6">
        <v>0.66490570000000004</v>
      </c>
      <c r="E1964" s="6">
        <v>0.33366279999999998</v>
      </c>
      <c r="F1964" s="6">
        <v>9.1216099999999994E-2</v>
      </c>
      <c r="G1964" s="6">
        <v>2.0479240000000001</v>
      </c>
      <c r="H1964" s="6">
        <v>0.3385688</v>
      </c>
      <c r="I1964">
        <f>$C$1964*LN($T$1964)+(1-$C$1964)*LN(1-$T$1964)</f>
        <v>-3.1615177292878398E-5</v>
      </c>
      <c r="Q1964">
        <f>1/(1+EXP(-(0 + SUMPRODUCT($K$2:$O$2,$D$1964:$H$1964))))</f>
        <v>3.1614677538474482E-5</v>
      </c>
      <c r="S1964">
        <f>EXP(-(0 + SUMPRODUCT($K$2:$O$2,$D$1964:$H$1964)))</f>
        <v>31629.87773971499</v>
      </c>
      <c r="T1964">
        <f>1/(1+$S$1964)</f>
        <v>3.1614677538474482E-5</v>
      </c>
      <c r="U1964">
        <f>IF(ISERROR($I$1964), 0, $I$1964)</f>
        <v>-3.1615177292878398E-5</v>
      </c>
    </row>
    <row r="1965" spans="1:21" x14ac:dyDescent="0.25">
      <c r="A1965">
        <v>351</v>
      </c>
      <c r="B1965">
        <v>2001</v>
      </c>
      <c r="C1965" s="2">
        <v>0</v>
      </c>
      <c r="D1965" s="6">
        <v>0.37515989999999999</v>
      </c>
      <c r="E1965" s="6">
        <v>0.22429560000000001</v>
      </c>
      <c r="F1965" s="6">
        <v>-1.29946E-2</v>
      </c>
      <c r="G1965" s="6">
        <v>1.2523850000000001</v>
      </c>
      <c r="H1965" s="6">
        <v>0.1871025</v>
      </c>
      <c r="I1965">
        <f>$C$1965*LN($T$1965)+(1-$C$1965)*LN(1-$T$1965)</f>
        <v>-4.8188848164419018E-3</v>
      </c>
      <c r="Q1965">
        <f>1/(1+EXP(-(0 + SUMPRODUCT($K$2:$O$2,$D$1965:$H$1965))))</f>
        <v>4.8072926189680855E-3</v>
      </c>
      <c r="S1965">
        <f>EXP(-(0 + SUMPRODUCT($K$2:$O$2,$D$1965:$H$1965)))</f>
        <v>207.01729357067015</v>
      </c>
      <c r="T1965">
        <f>1/(1+$S$1965)</f>
        <v>4.8072926189680855E-3</v>
      </c>
      <c r="U1965">
        <f>IF(ISERROR($I$1965), 0, $I$1965)</f>
        <v>-4.8188848164419018E-3</v>
      </c>
    </row>
    <row r="1966" spans="1:21" x14ac:dyDescent="0.25">
      <c r="A1966">
        <v>351</v>
      </c>
      <c r="B1966">
        <v>2002</v>
      </c>
      <c r="C1966" s="2">
        <v>0</v>
      </c>
      <c r="D1966" s="6">
        <v>0.33600210000000003</v>
      </c>
      <c r="E1966" s="6">
        <v>-0.19893920000000001</v>
      </c>
      <c r="F1966" s="6">
        <v>2.5737400000000001E-2</v>
      </c>
      <c r="G1966" s="6">
        <v>0.35601729999999998</v>
      </c>
      <c r="H1966" s="6">
        <v>0.25888329999999998</v>
      </c>
      <c r="I1966">
        <f>$C$1966*LN($T$1966)+(1-$C$1966)*LN(1-$T$1966)</f>
        <v>-0.11420460370294591</v>
      </c>
      <c r="Q1966">
        <f>1/(1+EXP(-(0 + SUMPRODUCT($K$2:$O$2,$D$1966:$H$1966))))</f>
        <v>0.10792458472446927</v>
      </c>
      <c r="S1966">
        <f>EXP(-(0 + SUMPRODUCT($K$2:$O$2,$D$1966:$H$1966)))</f>
        <v>8.265729421641911</v>
      </c>
      <c r="T1966">
        <f>1/(1+$S$1966)</f>
        <v>0.10792458472446927</v>
      </c>
      <c r="U1966">
        <f>IF(ISERROR($I$1966), 0, $I$1966)</f>
        <v>-0.11420460370294591</v>
      </c>
    </row>
    <row r="1967" spans="1:21" x14ac:dyDescent="0.25">
      <c r="A1967">
        <v>351</v>
      </c>
      <c r="B1967">
        <v>2003</v>
      </c>
      <c r="C1967" s="2">
        <v>0</v>
      </c>
      <c r="D1967" s="6">
        <v>0.31569960000000002</v>
      </c>
      <c r="E1967" s="6">
        <v>-0.43457200000000001</v>
      </c>
      <c r="F1967" s="6">
        <v>5.4817200000000003E-2</v>
      </c>
      <c r="G1967" s="6">
        <v>1.2703059999999999</v>
      </c>
      <c r="H1967" s="6">
        <v>0.31350929999999999</v>
      </c>
      <c r="I1967">
        <f>$C$1967*LN($T$1967)+(1-$C$1967)*LN(1-$T$1967)</f>
        <v>-2.1975314341175175E-3</v>
      </c>
      <c r="Q1967">
        <f>1/(1+EXP(-(0 + SUMPRODUCT($K$2:$O$2,$D$1967:$H$1967))))</f>
        <v>2.1951186296436851E-3</v>
      </c>
      <c r="S1967">
        <f>EXP(-(0 + SUMPRODUCT($K$2:$O$2,$D$1967:$H$1967)))</f>
        <v>454.55624488610056</v>
      </c>
      <c r="T1967">
        <f>1/(1+$S$1967)</f>
        <v>2.1951186296436851E-3</v>
      </c>
      <c r="U1967">
        <f>IF(ISERROR($I$1967), 0, $I$1967)</f>
        <v>-2.1975314341175175E-3</v>
      </c>
    </row>
    <row r="1968" spans="1:21" x14ac:dyDescent="0.25">
      <c r="A1968">
        <v>351</v>
      </c>
      <c r="B1968">
        <v>2004</v>
      </c>
      <c r="C1968" s="2">
        <v>0</v>
      </c>
      <c r="D1968" s="6">
        <v>0.43570680000000001</v>
      </c>
      <c r="E1968" s="6">
        <v>-0.27327669999999998</v>
      </c>
      <c r="F1968" s="6">
        <v>4.9431999999999997E-2</v>
      </c>
      <c r="G1968" s="6">
        <v>0.72260159999999996</v>
      </c>
      <c r="H1968" s="6">
        <v>0.33246140000000002</v>
      </c>
      <c r="I1968">
        <f>$C$1968*LN($T$1968)+(1-$C$1968)*LN(1-$T$1968)</f>
        <v>-1.825308092739103E-2</v>
      </c>
      <c r="Q1968">
        <f>1/(1+EXP(-(0 + SUMPRODUCT($K$2:$O$2,$D$1968:$H$1968))))</f>
        <v>1.8087502415583743E-2</v>
      </c>
      <c r="S1968">
        <f>EXP(-(0 + SUMPRODUCT($K$2:$O$2,$D$1968:$H$1968)))</f>
        <v>54.286792892888563</v>
      </c>
      <c r="T1968">
        <f>1/(1+$S$1968)</f>
        <v>1.8087502415583743E-2</v>
      </c>
      <c r="U1968">
        <f>IF(ISERROR($I$1968), 0, $I$1968)</f>
        <v>-1.825308092739103E-2</v>
      </c>
    </row>
    <row r="1969" spans="1:21" x14ac:dyDescent="0.25">
      <c r="A1969">
        <v>352</v>
      </c>
      <c r="B1969">
        <v>1995</v>
      </c>
      <c r="C1969" s="2">
        <v>0</v>
      </c>
      <c r="D1969" s="6">
        <v>0.4320486</v>
      </c>
      <c r="E1969" s="6">
        <v>0.23156860000000001</v>
      </c>
      <c r="F1969" s="6">
        <v>7.5750799999999993E-2</v>
      </c>
      <c r="G1969" s="6">
        <v>6.7143449999999998</v>
      </c>
      <c r="H1969" s="6">
        <v>0.21677389999999999</v>
      </c>
      <c r="I1969">
        <f>$C$1969*LN($T$1969)+(1-$C$1969)*LN(1-$T$1969)</f>
        <v>-4.0356606945132584E-13</v>
      </c>
      <c r="Q1969">
        <f>1/(1+EXP(-(0 + SUMPRODUCT($K$2:$O$2,$D$1969:$H$1969))))</f>
        <v>4.0354117686869788E-13</v>
      </c>
      <c r="S1969">
        <f>EXP(-(0 + SUMPRODUCT($K$2:$O$2,$D$1969:$H$1969)))</f>
        <v>2478061861639.8872</v>
      </c>
      <c r="T1969">
        <f>1/(1+$S$1969)</f>
        <v>4.0354117686869788E-13</v>
      </c>
      <c r="U1969">
        <f>IF(ISERROR($I$1969), 0, $I$1969)</f>
        <v>-4.0356606945132584E-13</v>
      </c>
    </row>
    <row r="1970" spans="1:21" x14ac:dyDescent="0.25">
      <c r="A1970">
        <v>352</v>
      </c>
      <c r="B1970">
        <v>1996</v>
      </c>
      <c r="C1970" s="2">
        <v>0</v>
      </c>
      <c r="D1970" s="6">
        <v>0.39268209999999998</v>
      </c>
      <c r="E1970" s="6">
        <v>0.26500259999999998</v>
      </c>
      <c r="F1970" s="6">
        <v>5.9284000000000003E-2</v>
      </c>
      <c r="G1970" s="6">
        <v>5.4434209999999998</v>
      </c>
      <c r="H1970" s="6">
        <v>0.17741180000000001</v>
      </c>
      <c r="I1970">
        <f>$C$1970*LN($T$1970)+(1-$C$1970)*LN(1-$T$1970)</f>
        <v>-8.713818555985365E-11</v>
      </c>
      <c r="Q1970">
        <f>1/(1+EXP(-(0 + SUMPRODUCT($K$2:$O$2,$D$1970:$H$1970))))</f>
        <v>8.7138207592166853E-11</v>
      </c>
      <c r="S1970">
        <f>EXP(-(0 + SUMPRODUCT($K$2:$O$2,$D$1970:$H$1970)))</f>
        <v>11476022143.961969</v>
      </c>
      <c r="T1970">
        <f>1/(1+$S$1970)</f>
        <v>8.7138207592166853E-11</v>
      </c>
      <c r="U1970">
        <f>IF(ISERROR($I$1970), 0, $I$1970)</f>
        <v>-8.713818555985365E-11</v>
      </c>
    </row>
    <row r="1971" spans="1:21" x14ac:dyDescent="0.25">
      <c r="A1971">
        <v>352</v>
      </c>
      <c r="B1971">
        <v>1997</v>
      </c>
      <c r="C1971" s="2">
        <v>0</v>
      </c>
      <c r="D1971" s="6">
        <v>0.2439818</v>
      </c>
      <c r="E1971" s="6">
        <v>0.3193957</v>
      </c>
      <c r="F1971" s="6">
        <v>4.9595100000000003E-2</v>
      </c>
      <c r="G1971" s="6">
        <v>4.9316300000000002</v>
      </c>
      <c r="H1971" s="6">
        <v>0.18977869999999999</v>
      </c>
      <c r="I1971">
        <f>$C$1971*LN($T$1971)+(1-$C$1971)*LN(1-$T$1971)</f>
        <v>-6.9832595286325701E-10</v>
      </c>
      <c r="Q1971">
        <f>1/(1+EXP(-(0 + SUMPRODUCT($K$2:$O$2,$D$1971:$H$1971))))</f>
        <v>6.983259772771738E-10</v>
      </c>
      <c r="S1971">
        <f>EXP(-(0 + SUMPRODUCT($K$2:$O$2,$D$1971:$H$1971)))</f>
        <v>1431995990.1831954</v>
      </c>
      <c r="T1971">
        <f>1/(1+$S$1971)</f>
        <v>6.983259772771738E-10</v>
      </c>
      <c r="U1971">
        <f>IF(ISERROR($I$1971), 0, $I$1971)</f>
        <v>-6.9832595286325701E-10</v>
      </c>
    </row>
    <row r="1972" spans="1:21" x14ac:dyDescent="0.25">
      <c r="A1972">
        <v>352</v>
      </c>
      <c r="B1972">
        <v>1998</v>
      </c>
      <c r="C1972" s="2">
        <v>0</v>
      </c>
      <c r="D1972" s="6">
        <v>0.1102253</v>
      </c>
      <c r="E1972" s="6">
        <v>0.22072140000000001</v>
      </c>
      <c r="F1972" s="6">
        <v>3.3451500000000002E-2</v>
      </c>
      <c r="G1972" s="6">
        <v>1.791858</v>
      </c>
      <c r="H1972" s="6">
        <v>0.1973906</v>
      </c>
      <c r="I1972">
        <f>$C$1972*LN($T$1972)+(1-$C$1972)*LN(1-$T$1972)</f>
        <v>-2.6341341848418193E-4</v>
      </c>
      <c r="Q1972">
        <f>1/(1+EXP(-(0 + SUMPRODUCT($K$2:$O$2,$D$1972:$H$1972))))</f>
        <v>2.6337872821573878E-4</v>
      </c>
      <c r="S1972">
        <f>EXP(-(0 + SUMPRODUCT($K$2:$O$2,$D$1972:$H$1972)))</f>
        <v>3795.8138382871985</v>
      </c>
      <c r="T1972">
        <f>1/(1+$S$1972)</f>
        <v>2.6337872821573878E-4</v>
      </c>
      <c r="U1972">
        <f>IF(ISERROR($I$1972), 0, $I$1972)</f>
        <v>-2.6341341848418193E-4</v>
      </c>
    </row>
    <row r="1973" spans="1:21" x14ac:dyDescent="0.25">
      <c r="A1973">
        <v>352</v>
      </c>
      <c r="B1973">
        <v>1999</v>
      </c>
      <c r="C1973" s="2">
        <v>0</v>
      </c>
      <c r="D1973" s="6">
        <v>0.2809758</v>
      </c>
      <c r="E1973" s="6">
        <v>0.2053044</v>
      </c>
      <c r="F1973" s="6">
        <v>6.2707600000000002E-2</v>
      </c>
      <c r="G1973" s="6">
        <v>7.4470429999999999</v>
      </c>
      <c r="H1973" s="6">
        <v>0.20718529999999999</v>
      </c>
      <c r="I1973">
        <f>$C$1973*LN($T$1973)+(1-$C$1973)*LN(1-$T$1973)</f>
        <v>-2.5979218776229001E-14</v>
      </c>
      <c r="Q1973">
        <f>1/(1+EXP(-(0 + SUMPRODUCT($K$2:$O$2,$D$1973:$H$1973))))</f>
        <v>2.6012164599273799E-14</v>
      </c>
      <c r="S1973">
        <f>EXP(-(0 + SUMPRODUCT($K$2:$O$2,$D$1973:$H$1973)))</f>
        <v>38443551907552.195</v>
      </c>
      <c r="T1973">
        <f>1/(1+$S$1973)</f>
        <v>2.6012164599273799E-14</v>
      </c>
      <c r="U1973">
        <f>IF(ISERROR($I$1973), 0, $I$1973)</f>
        <v>-2.5979218776229001E-14</v>
      </c>
    </row>
    <row r="1974" spans="1:21" x14ac:dyDescent="0.25">
      <c r="A1974">
        <v>352</v>
      </c>
      <c r="B1974">
        <v>2000</v>
      </c>
      <c r="C1974" s="2">
        <v>0</v>
      </c>
      <c r="D1974" s="6">
        <v>0.38340679999999999</v>
      </c>
      <c r="E1974" s="6">
        <v>0.20092879999999999</v>
      </c>
      <c r="F1974" s="6">
        <v>4.21611E-2</v>
      </c>
      <c r="G1974" s="6">
        <v>3.1517400000000002</v>
      </c>
      <c r="H1974" s="6">
        <v>0.20910020000000001</v>
      </c>
      <c r="I1974">
        <f>$C$1974*LN($T$1974)+(1-$C$1974)*LN(1-$T$1974)</f>
        <v>-1.0602438160279709E-6</v>
      </c>
      <c r="Q1974">
        <f>1/(1+EXP(-(0 + SUMPRODUCT($K$2:$O$2,$D$1974:$H$1974))))</f>
        <v>1.0602432539412653E-6</v>
      </c>
      <c r="S1974">
        <f>EXP(-(0 + SUMPRODUCT($K$2:$O$2,$D$1974:$H$1974)))</f>
        <v>943178.78094430524</v>
      </c>
      <c r="T1974">
        <f>1/(1+$S$1974)</f>
        <v>1.0602432539412653E-6</v>
      </c>
      <c r="U1974">
        <f>IF(ISERROR($I$1974), 0, $I$1974)</f>
        <v>-1.0602438160279709E-6</v>
      </c>
    </row>
    <row r="1975" spans="1:21" x14ac:dyDescent="0.25">
      <c r="A1975">
        <v>352</v>
      </c>
      <c r="B1975">
        <v>2001</v>
      </c>
      <c r="C1975" s="2">
        <v>0</v>
      </c>
      <c r="D1975" s="6">
        <v>0.29120459999999998</v>
      </c>
      <c r="E1975" s="6">
        <v>-4.2808400000000003E-2</v>
      </c>
      <c r="F1975" s="6">
        <v>5.3921000000000004E-3</v>
      </c>
      <c r="G1975" s="6">
        <v>2.724815</v>
      </c>
      <c r="H1975" s="6">
        <v>0.1270445</v>
      </c>
      <c r="I1975">
        <f>$C$1975*LN($T$1975)+(1-$C$1975)*LN(1-$T$1975)</f>
        <v>-1.4197019175745581E-5</v>
      </c>
      <c r="Q1975">
        <f>1/(1+EXP(-(0 + SUMPRODUCT($K$2:$O$2,$D$1975:$H$1975))))</f>
        <v>1.4196918398540097E-5</v>
      </c>
      <c r="S1975">
        <f>EXP(-(0 + SUMPRODUCT($K$2:$O$2,$D$1975:$H$1975)))</f>
        <v>70436.821217795572</v>
      </c>
      <c r="T1975">
        <f>1/(1+$S$1975)</f>
        <v>1.4196918398540097E-5</v>
      </c>
      <c r="U1975">
        <f>IF(ISERROR($I$1975), 0, $I$1975)</f>
        <v>-1.4197019175745581E-5</v>
      </c>
    </row>
    <row r="1976" spans="1:21" x14ac:dyDescent="0.25">
      <c r="A1976">
        <v>352</v>
      </c>
      <c r="B1976">
        <v>2002</v>
      </c>
      <c r="C1976" s="2">
        <v>0</v>
      </c>
      <c r="D1976" s="6">
        <v>0.33498410000000001</v>
      </c>
      <c r="E1976" s="6">
        <v>-0.1261591</v>
      </c>
      <c r="F1976" s="6">
        <v>1.9485100000000002E-2</v>
      </c>
      <c r="G1976" s="6">
        <v>1.1998040000000001</v>
      </c>
      <c r="H1976" s="6">
        <v>0.14697180000000001</v>
      </c>
      <c r="I1976">
        <f>$C$1976*LN($T$1976)+(1-$C$1976)*LN(1-$T$1976)</f>
        <v>-5.3947747902157207E-3</v>
      </c>
      <c r="Q1976">
        <f>1/(1+EXP(-(0 + SUMPRODUCT($K$2:$O$2,$D$1976:$H$1976))))</f>
        <v>5.3802491253328935E-3</v>
      </c>
      <c r="S1976">
        <f>EXP(-(0 + SUMPRODUCT($K$2:$O$2,$D$1976:$H$1976)))</f>
        <v>184.86499931601713</v>
      </c>
      <c r="T1976">
        <f>1/(1+$S$1976)</f>
        <v>5.3802491253328935E-3</v>
      </c>
      <c r="U1976">
        <f>IF(ISERROR($I$1976), 0, $I$1976)</f>
        <v>-5.3947747902157207E-3</v>
      </c>
    </row>
    <row r="1977" spans="1:21" x14ac:dyDescent="0.25">
      <c r="A1977">
        <v>352</v>
      </c>
      <c r="B1977">
        <v>2003</v>
      </c>
      <c r="C1977" s="2">
        <v>0</v>
      </c>
      <c r="D1977" s="6">
        <v>0.32889309999999999</v>
      </c>
      <c r="E1977" s="6">
        <v>-0.22716720000000001</v>
      </c>
      <c r="F1977" s="6">
        <v>2.5290199999999999E-2</v>
      </c>
      <c r="G1977" s="6">
        <v>2.4265669999999999</v>
      </c>
      <c r="H1977" s="6">
        <v>0.1573427</v>
      </c>
      <c r="I1977">
        <f>$C$1977*LN($T$1977)+(1-$C$1977)*LN(1-$T$1977)</f>
        <v>-3.8802818406772214E-5</v>
      </c>
      <c r="Q1977">
        <f>1/(1+EXP(-(0 + SUMPRODUCT($K$2:$O$2,$D$1977:$H$1977))))</f>
        <v>3.8802065587178835E-5</v>
      </c>
      <c r="S1977">
        <f>EXP(-(0 + SUMPRODUCT($K$2:$O$2,$D$1977:$H$1977)))</f>
        <v>25770.823867294963</v>
      </c>
      <c r="T1977">
        <f>1/(1+$S$1977)</f>
        <v>3.8802065587178835E-5</v>
      </c>
      <c r="U1977">
        <f>IF(ISERROR($I$1977), 0, $I$1977)</f>
        <v>-3.8802818406772214E-5</v>
      </c>
    </row>
    <row r="1978" spans="1:21" x14ac:dyDescent="0.25">
      <c r="A1978">
        <v>353</v>
      </c>
      <c r="B1978">
        <v>1995</v>
      </c>
      <c r="C1978" s="2">
        <v>1</v>
      </c>
      <c r="D1978" s="6">
        <v>0.2057861</v>
      </c>
      <c r="E1978" s="6">
        <v>9.2916899999999997E-2</v>
      </c>
      <c r="F1978" s="6">
        <v>2.8566000000000001E-2</v>
      </c>
      <c r="G1978" s="6">
        <v>0.38764680000000001</v>
      </c>
      <c r="H1978" s="6">
        <v>0.2115571</v>
      </c>
      <c r="I1978">
        <f>$C$1978*LN($T$1978)+(1-$C$1978)*LN(1-$T$1978)</f>
        <v>-2.5320329700389079</v>
      </c>
      <c r="Q1978">
        <f>1/(1+EXP(-(0 + SUMPRODUCT($K$2:$O$2,$D$1978:$H$1978))))</f>
        <v>7.9497240386891058E-2</v>
      </c>
      <c r="S1978">
        <f>EXP(-(0 + SUMPRODUCT($K$2:$O$2,$D$1978:$H$1978)))</f>
        <v>11.579052997730196</v>
      </c>
      <c r="T1978">
        <f>1/(1+$S$1978)</f>
        <v>7.9497240386891058E-2</v>
      </c>
      <c r="U1978">
        <f>IF(ISERROR($I$1978), 0, $I$1978)</f>
        <v>-2.5320329700389079</v>
      </c>
    </row>
    <row r="1979" spans="1:21" x14ac:dyDescent="0.25">
      <c r="A1979">
        <v>353</v>
      </c>
      <c r="B1979">
        <v>1996</v>
      </c>
      <c r="C1979" s="2">
        <v>0</v>
      </c>
      <c r="D1979" s="6">
        <v>0.21180270000000001</v>
      </c>
      <c r="E1979" s="6">
        <v>0.13252369999999999</v>
      </c>
      <c r="F1979" s="6">
        <v>5.6167300000000003E-2</v>
      </c>
      <c r="G1979" s="6">
        <v>0.37212689999999998</v>
      </c>
      <c r="H1979" s="6">
        <v>0.2235849</v>
      </c>
      <c r="I1979">
        <f>$C$1979*LN($T$1979)+(1-$C$1979)*LN(1-$T$1979)</f>
        <v>-5.6797063300446898E-2</v>
      </c>
      <c r="Q1979">
        <f>1/(1+EXP(-(0 + SUMPRODUCT($K$2:$O$2,$D$1979:$H$1979))))</f>
        <v>5.5214218378553802E-2</v>
      </c>
      <c r="S1979">
        <f>EXP(-(0 + SUMPRODUCT($K$2:$O$2,$D$1979:$H$1979)))</f>
        <v>17.111276938557879</v>
      </c>
      <c r="T1979">
        <f>1/(1+$S$1979)</f>
        <v>5.5214218378553802E-2</v>
      </c>
      <c r="U1979">
        <f>IF(ISERROR($I$1979), 0, $I$1979)</f>
        <v>-5.6797063300446898E-2</v>
      </c>
    </row>
    <row r="1980" spans="1:21" x14ac:dyDescent="0.25">
      <c r="A1980">
        <v>353</v>
      </c>
      <c r="B1980">
        <v>1997</v>
      </c>
      <c r="C1980" s="2">
        <v>0</v>
      </c>
      <c r="D1980" s="6">
        <v>0.18628829999999999</v>
      </c>
      <c r="E1980" s="6">
        <v>0.14439650000000001</v>
      </c>
      <c r="F1980" s="6">
        <v>3.5108199999999999E-2</v>
      </c>
      <c r="G1980" s="6">
        <v>0.29710160000000002</v>
      </c>
      <c r="H1980" s="6">
        <v>0.24871209999999999</v>
      </c>
      <c r="I1980">
        <f>$C$1980*LN($T$1980)+(1-$C$1980)*LN(1-$T$1980)</f>
        <v>-9.4797843336764595E-2</v>
      </c>
      <c r="Q1980">
        <f>1/(1+EXP(-(0 + SUMPRODUCT($K$2:$O$2,$D$1980:$H$1980))))</f>
        <v>9.0443211150631905E-2</v>
      </c>
      <c r="S1980">
        <f>EXP(-(0 + SUMPRODUCT($K$2:$O$2,$D$1980:$H$1980)))</f>
        <v>10.056661824340955</v>
      </c>
      <c r="T1980">
        <f>1/(1+$S$1980)</f>
        <v>9.0443211150631905E-2</v>
      </c>
      <c r="U1980">
        <f>IF(ISERROR($I$1980), 0, $I$1980)</f>
        <v>-9.4797843336764595E-2</v>
      </c>
    </row>
    <row r="1981" spans="1:21" x14ac:dyDescent="0.25">
      <c r="A1981">
        <v>353</v>
      </c>
      <c r="B1981">
        <v>1998</v>
      </c>
      <c r="C1981" s="2">
        <v>0</v>
      </c>
      <c r="D1981" s="6">
        <v>0.1761103</v>
      </c>
      <c r="E1981" s="6">
        <v>0.1307374</v>
      </c>
      <c r="F1981" s="6">
        <v>3.9431099999999997E-2</v>
      </c>
      <c r="G1981" s="6">
        <v>0.19292960000000001</v>
      </c>
      <c r="H1981" s="6">
        <v>0.21934010000000001</v>
      </c>
      <c r="I1981">
        <f>$C$1981*LN($T$1981)+(1-$C$1981)*LN(1-$T$1981)</f>
        <v>-0.14199039245769568</v>
      </c>
      <c r="Q1981">
        <f>1/(1+EXP(-(0 + SUMPRODUCT($K$2:$O$2,$D$1981:$H$1981))))</f>
        <v>0.13237040776611722</v>
      </c>
      <c r="S1981">
        <f>EXP(-(0 + SUMPRODUCT($K$2:$O$2,$D$1981:$H$1981)))</f>
        <v>6.554558582057715</v>
      </c>
      <c r="T1981">
        <f>1/(1+$S$1981)</f>
        <v>0.13237040776611722</v>
      </c>
      <c r="U1981">
        <f>IF(ISERROR($I$1981), 0, $I$1981)</f>
        <v>-0.14199039245769568</v>
      </c>
    </row>
    <row r="1982" spans="1:21" x14ac:dyDescent="0.25">
      <c r="A1982">
        <v>353</v>
      </c>
      <c r="B1982">
        <v>1999</v>
      </c>
      <c r="C1982" s="2">
        <v>1</v>
      </c>
      <c r="D1982" s="6">
        <v>0.132908</v>
      </c>
      <c r="E1982" s="6">
        <v>8.6620199999999994E-2</v>
      </c>
      <c r="F1982" s="6">
        <v>1.9685399999999999E-2</v>
      </c>
      <c r="G1982" s="6">
        <v>0.1168295</v>
      </c>
      <c r="H1982" s="6">
        <v>0.23223869999999999</v>
      </c>
      <c r="I1982">
        <f>$C$1982*LN($T$1982)+(1-$C$1982)*LN(1-$T$1982)</f>
        <v>-1.5366739311705826</v>
      </c>
      <c r="Q1982">
        <f>1/(1+EXP(-(0 + SUMPRODUCT($K$2:$O$2,$D$1982:$H$1982))))</f>
        <v>0.21509533486238586</v>
      </c>
      <c r="S1982">
        <f>EXP(-(0 + SUMPRODUCT($K$2:$O$2,$D$1982:$H$1982)))</f>
        <v>3.6491012956639994</v>
      </c>
      <c r="T1982">
        <f>1/(1+$S$1982)</f>
        <v>0.21509533486238586</v>
      </c>
      <c r="U1982">
        <f>IF(ISERROR($I$1982), 0, $I$1982)</f>
        <v>-1.5366739311705826</v>
      </c>
    </row>
    <row r="1983" spans="1:21" x14ac:dyDescent="0.25">
      <c r="A1983">
        <v>354</v>
      </c>
      <c r="B1983">
        <v>1995</v>
      </c>
      <c r="C1983" s="2">
        <v>0</v>
      </c>
      <c r="D1983" s="6">
        <v>-2.6386400000000001E-2</v>
      </c>
      <c r="E1983" s="6">
        <v>0.17445920000000001</v>
      </c>
      <c r="F1983" s="6">
        <v>6.2339699999999998E-2</v>
      </c>
      <c r="G1983" s="6">
        <v>2.2755390000000002</v>
      </c>
      <c r="H1983" s="6">
        <v>0.1217999</v>
      </c>
      <c r="I1983">
        <f>$C$1983*LN($T$1983)+(1-$C$1983)*LN(1-$T$1983)</f>
        <v>-2.9744362089137494E-5</v>
      </c>
      <c r="Q1983">
        <f>1/(1+EXP(-(0 + SUMPRODUCT($K$2:$O$2,$D$1983:$H$1983))))</f>
        <v>2.974391973001439E-5</v>
      </c>
      <c r="S1983">
        <f>EXP(-(0 + SUMPRODUCT($K$2:$O$2,$D$1983:$H$1983)))</f>
        <v>33619.316658900432</v>
      </c>
      <c r="T1983">
        <f>1/(1+$S$1983)</f>
        <v>2.974391973001439E-5</v>
      </c>
      <c r="U1983">
        <f>IF(ISERROR($I$1983), 0, $I$1983)</f>
        <v>-2.9744362089137494E-5</v>
      </c>
    </row>
    <row r="1984" spans="1:21" x14ac:dyDescent="0.25">
      <c r="A1984">
        <v>354</v>
      </c>
      <c r="B1984">
        <v>1996</v>
      </c>
      <c r="C1984" s="2">
        <v>0</v>
      </c>
      <c r="D1984" s="6">
        <v>-6.1929199999999997E-2</v>
      </c>
      <c r="E1984" s="6">
        <v>0.1816941</v>
      </c>
      <c r="F1984" s="6">
        <v>5.9167200000000003E-2</v>
      </c>
      <c r="G1984" s="6">
        <v>1.7982229999999999</v>
      </c>
      <c r="H1984" s="6">
        <v>0.1143768</v>
      </c>
      <c r="I1984">
        <f>$C$1984*LN($T$1984)+(1-$C$1984)*LN(1-$T$1984)</f>
        <v>-2.1092650557842307E-4</v>
      </c>
      <c r="Q1984">
        <f>1/(1+EXP(-(0 + SUMPRODUCT($K$2:$O$2,$D$1984:$H$1984))))</f>
        <v>2.1090426214692885E-4</v>
      </c>
      <c r="S1984">
        <f>EXP(-(0 + SUMPRODUCT($K$2:$O$2,$D$1984:$H$1984)))</f>
        <v>4740.4878666763907</v>
      </c>
      <c r="T1984">
        <f>1/(1+$S$1984)</f>
        <v>2.1090426214692885E-4</v>
      </c>
      <c r="U1984">
        <f>IF(ISERROR($I$1984), 0, $I$1984)</f>
        <v>-2.1092650557842307E-4</v>
      </c>
    </row>
    <row r="1985" spans="1:21" x14ac:dyDescent="0.25">
      <c r="A1985">
        <v>354</v>
      </c>
      <c r="B1985">
        <v>1997</v>
      </c>
      <c r="C1985" s="2">
        <v>0</v>
      </c>
      <c r="D1985" s="6">
        <v>-3.5608300000000002E-2</v>
      </c>
      <c r="E1985" s="6">
        <v>0.2136856</v>
      </c>
      <c r="F1985" s="6">
        <v>5.1791999999999998E-2</v>
      </c>
      <c r="G1985" s="6">
        <v>1.430274</v>
      </c>
      <c r="H1985" s="6">
        <v>0.107511</v>
      </c>
      <c r="I1985">
        <f>$C$1985*LN($T$1985)+(1-$C$1985)*LN(1-$T$1985)</f>
        <v>-1.0177007686950426E-3</v>
      </c>
      <c r="Q1985">
        <f>1/(1+EXP(-(0 + SUMPRODUCT($K$2:$O$2,$D$1985:$H$1985))))</f>
        <v>1.0171830868977146E-3</v>
      </c>
      <c r="S1985">
        <f>EXP(-(0 + SUMPRODUCT($K$2:$O$2,$D$1985:$H$1985)))</f>
        <v>982.10718383047345</v>
      </c>
      <c r="T1985">
        <f>1/(1+$S$1985)</f>
        <v>1.0171830868977146E-3</v>
      </c>
      <c r="U1985">
        <f>IF(ISERROR($I$1985), 0, $I$1985)</f>
        <v>-1.0177007686950426E-3</v>
      </c>
    </row>
    <row r="1986" spans="1:21" x14ac:dyDescent="0.25">
      <c r="A1986">
        <v>355</v>
      </c>
      <c r="B1986">
        <v>1995</v>
      </c>
      <c r="C1986" s="2">
        <v>0</v>
      </c>
      <c r="D1986" s="6">
        <v>0.27807660000000001</v>
      </c>
      <c r="E1986" s="6">
        <v>0.17960470000000001</v>
      </c>
      <c r="F1986" s="6">
        <v>6.4337400000000003E-2</v>
      </c>
      <c r="G1986" s="6">
        <v>1.7943770000000001</v>
      </c>
      <c r="H1986" s="6">
        <v>0.23718230000000001</v>
      </c>
      <c r="I1986">
        <f>$C$1986*LN($T$1986)+(1-$C$1986)*LN(1-$T$1986)</f>
        <v>-1.6553717683839733E-4</v>
      </c>
      <c r="Q1986">
        <f>1/(1+EXP(-(0 + SUMPRODUCT($K$2:$O$2,$D$1986:$H$1986))))</f>
        <v>1.6552347631596212E-4</v>
      </c>
      <c r="S1986">
        <f>EXP(-(0 + SUMPRODUCT($K$2:$O$2,$D$1986:$H$1986)))</f>
        <v>6040.4390892270421</v>
      </c>
      <c r="T1986">
        <f>1/(1+$S$1986)</f>
        <v>1.6552347631596212E-4</v>
      </c>
      <c r="U1986">
        <f>IF(ISERROR($I$1986), 0, $I$1986)</f>
        <v>-1.6553717683839733E-4</v>
      </c>
    </row>
    <row r="1987" spans="1:21" x14ac:dyDescent="0.25">
      <c r="A1987">
        <v>355</v>
      </c>
      <c r="B1987">
        <v>1996</v>
      </c>
      <c r="C1987" s="2">
        <v>0</v>
      </c>
      <c r="D1987" s="6">
        <v>0.255326</v>
      </c>
      <c r="E1987" s="6">
        <v>0.24164040000000001</v>
      </c>
      <c r="F1987" s="6">
        <v>8.7433399999999994E-2</v>
      </c>
      <c r="G1987" s="6">
        <v>2.044435</v>
      </c>
      <c r="H1987" s="6">
        <v>0.27444000000000002</v>
      </c>
      <c r="I1987">
        <f>$C$1987*LN($T$1987)+(1-$C$1987)*LN(1-$T$1987)</f>
        <v>-3.8059484485209373E-5</v>
      </c>
      <c r="Q1987">
        <f>1/(1+EXP(-(0 + SUMPRODUCT($K$2:$O$2,$D$1987:$H$1987))))</f>
        <v>3.8058760232175247E-5</v>
      </c>
      <c r="S1987">
        <f>EXP(-(0 + SUMPRODUCT($K$2:$O$2,$D$1987:$H$1987)))</f>
        <v>26274.159618956539</v>
      </c>
      <c r="T1987">
        <f>1/(1+$S$1987)</f>
        <v>3.8058760232175247E-5</v>
      </c>
      <c r="U1987">
        <f>IF(ISERROR($I$1987), 0, $I$1987)</f>
        <v>-3.8059484485209373E-5</v>
      </c>
    </row>
    <row r="1988" spans="1:21" x14ac:dyDescent="0.25">
      <c r="A1988">
        <v>355</v>
      </c>
      <c r="B1988">
        <v>1997</v>
      </c>
      <c r="C1988" s="2">
        <v>0</v>
      </c>
      <c r="D1988" s="6">
        <v>0.30180210000000002</v>
      </c>
      <c r="E1988" s="6">
        <v>0.28583350000000002</v>
      </c>
      <c r="F1988" s="6">
        <v>7.2386699999999998E-2</v>
      </c>
      <c r="G1988" s="6">
        <v>3.3215699999999999</v>
      </c>
      <c r="H1988" s="6">
        <v>0.28412690000000002</v>
      </c>
      <c r="I1988">
        <f>$C$1988*LN($T$1988)+(1-$C$1988)*LN(1-$T$1988)</f>
        <v>-2.7050234569339041E-7</v>
      </c>
      <c r="Q1988">
        <f>1/(1+EXP(-(0 + SUMPRODUCT($K$2:$O$2,$D$1988:$H$1988))))</f>
        <v>2.7050230906523573E-7</v>
      </c>
      <c r="S1988">
        <f>EXP(-(0 + SUMPRODUCT($K$2:$O$2,$D$1988:$H$1988)))</f>
        <v>3696825.113816407</v>
      </c>
      <c r="T1988">
        <f>1/(1+$S$1988)</f>
        <v>2.7050230906523573E-7</v>
      </c>
      <c r="U1988">
        <f>IF(ISERROR($I$1988), 0, $I$1988)</f>
        <v>-2.7050234569339041E-7</v>
      </c>
    </row>
    <row r="1989" spans="1:21" x14ac:dyDescent="0.25">
      <c r="A1989">
        <v>355</v>
      </c>
      <c r="B1989">
        <v>1998</v>
      </c>
      <c r="C1989" s="2">
        <v>0</v>
      </c>
      <c r="D1989" s="6">
        <v>0.19434999999999999</v>
      </c>
      <c r="E1989" s="6">
        <v>0.25318499999999999</v>
      </c>
      <c r="F1989" s="6">
        <v>7.4345499999999995E-2</v>
      </c>
      <c r="G1989" s="6">
        <v>1.8449469999999999</v>
      </c>
      <c r="H1989" s="6">
        <v>0.24461859999999999</v>
      </c>
      <c r="I1989">
        <f>$C$1989*LN($T$1989)+(1-$C$1989)*LN(1-$T$1989)</f>
        <v>-1.0629624103239072E-4</v>
      </c>
      <c r="Q1989">
        <f>1/(1+EXP(-(0 + SUMPRODUCT($K$2:$O$2,$D$1989:$H$1989))))</f>
        <v>1.062905917871231E-4</v>
      </c>
      <c r="S1989">
        <f>EXP(-(0 + SUMPRODUCT($K$2:$O$2,$D$1989:$H$1989)))</f>
        <v>9407.1704051736033</v>
      </c>
      <c r="T1989">
        <f>1/(1+$S$1989)</f>
        <v>1.062905917871231E-4</v>
      </c>
      <c r="U1989">
        <f>IF(ISERROR($I$1989), 0, $I$1989)</f>
        <v>-1.0629624103239072E-4</v>
      </c>
    </row>
    <row r="1990" spans="1:21" x14ac:dyDescent="0.25">
      <c r="A1990">
        <v>355</v>
      </c>
      <c r="B1990">
        <v>1999</v>
      </c>
      <c r="C1990" s="2">
        <v>0</v>
      </c>
      <c r="D1990" s="6">
        <v>0.21958910000000001</v>
      </c>
      <c r="E1990" s="6">
        <v>0.31340380000000001</v>
      </c>
      <c r="F1990" s="6">
        <v>6.8873299999999998E-2</v>
      </c>
      <c r="G1990" s="6">
        <v>1.2296229999999999</v>
      </c>
      <c r="H1990" s="6">
        <v>0.23305339999999999</v>
      </c>
      <c r="I1990">
        <f>$C$1990*LN($T$1990)+(1-$C$1990)*LN(1-$T$1990)</f>
        <v>-1.3261419096971864E-3</v>
      </c>
      <c r="Q1990">
        <f>1/(1+EXP(-(0 + SUMPRODUCT($K$2:$O$2,$D$1990:$H$1990))))</f>
        <v>1.32526297208977E-3</v>
      </c>
      <c r="S1990">
        <f>EXP(-(0 + SUMPRODUCT($K$2:$O$2,$D$1990:$H$1990)))</f>
        <v>753.56722255140653</v>
      </c>
      <c r="T1990">
        <f>1/(1+$S$1990)</f>
        <v>1.32526297208977E-3</v>
      </c>
      <c r="U1990">
        <f>IF(ISERROR($I$1990), 0, $I$1990)</f>
        <v>-1.3261419096971864E-3</v>
      </c>
    </row>
    <row r="1991" spans="1:21" x14ac:dyDescent="0.25">
      <c r="A1991">
        <v>355</v>
      </c>
      <c r="B1991">
        <v>2000</v>
      </c>
      <c r="C1991" s="2">
        <v>0</v>
      </c>
      <c r="D1991" s="6">
        <v>0.1213345</v>
      </c>
      <c r="E1991" s="6">
        <v>0.29729800000000001</v>
      </c>
      <c r="F1991" s="6">
        <v>4.8638599999999997E-2</v>
      </c>
      <c r="G1991" s="6">
        <v>0.81505680000000003</v>
      </c>
      <c r="H1991" s="6">
        <v>0.20467869999999999</v>
      </c>
      <c r="I1991">
        <f>$C$1991*LN($T$1991)+(1-$C$1991)*LN(1-$T$1991)</f>
        <v>-9.7747363008179027E-3</v>
      </c>
      <c r="Q1991">
        <f>1/(1+EXP(-(0 + SUMPRODUCT($K$2:$O$2,$D$1991:$H$1991))))</f>
        <v>9.7271188416079256E-3</v>
      </c>
      <c r="S1991">
        <f>EXP(-(0 + SUMPRODUCT($K$2:$O$2,$D$1991:$H$1991)))</f>
        <v>101.80536470084873</v>
      </c>
      <c r="T1991">
        <f>1/(1+$S$1991)</f>
        <v>9.7271188416079256E-3</v>
      </c>
      <c r="U1991">
        <f>IF(ISERROR($I$1991), 0, $I$1991)</f>
        <v>-9.7747363008179027E-3</v>
      </c>
    </row>
    <row r="1992" spans="1:21" x14ac:dyDescent="0.25">
      <c r="A1992">
        <v>355</v>
      </c>
      <c r="B1992">
        <v>2001</v>
      </c>
      <c r="C1992" s="2">
        <v>0</v>
      </c>
      <c r="D1992" s="6">
        <v>0.10467269999999999</v>
      </c>
      <c r="E1992" s="6">
        <v>0.3189398</v>
      </c>
      <c r="F1992" s="6">
        <v>5.2453899999999998E-2</v>
      </c>
      <c r="G1992" s="6">
        <v>1.2257579999999999</v>
      </c>
      <c r="H1992" s="6">
        <v>0.22579879999999999</v>
      </c>
      <c r="I1992">
        <f>$C$1992*LN($T$1992)+(1-$C$1992)*LN(1-$T$1992)</f>
        <v>-1.6758697748902652E-3</v>
      </c>
      <c r="Q1992">
        <f>1/(1+EXP(-(0 + SUMPRODUCT($K$2:$O$2,$D$1992:$H$1992))))</f>
        <v>1.6744662892682843E-3</v>
      </c>
      <c r="S1992">
        <f>EXP(-(0 + SUMPRODUCT($K$2:$O$2,$D$1992:$H$1992)))</f>
        <v>596.20521482518734</v>
      </c>
      <c r="T1992">
        <f>1/(1+$S$1992)</f>
        <v>1.6744662892682843E-3</v>
      </c>
      <c r="U1992">
        <f>IF(ISERROR($I$1992), 0, $I$1992)</f>
        <v>-1.6758697748902652E-3</v>
      </c>
    </row>
    <row r="1993" spans="1:21" x14ac:dyDescent="0.25">
      <c r="A1993">
        <v>355</v>
      </c>
      <c r="B1993">
        <v>2002</v>
      </c>
      <c r="C1993" s="2">
        <v>0</v>
      </c>
      <c r="D1993" s="6">
        <v>0.16236890000000001</v>
      </c>
      <c r="E1993" s="6">
        <v>0.34739320000000001</v>
      </c>
      <c r="F1993" s="6">
        <v>4.0866600000000003E-2</v>
      </c>
      <c r="G1993" s="6">
        <v>1.1051960000000001</v>
      </c>
      <c r="H1993" s="6">
        <v>0.23651059999999999</v>
      </c>
      <c r="I1993">
        <f>$C$1993*LN($T$1993)+(1-$C$1993)*LN(1-$T$1993)</f>
        <v>-3.100154281202703E-3</v>
      </c>
      <c r="Q1993">
        <f>1/(1+EXP(-(0 + SUMPRODUCT($K$2:$O$2,$D$1993:$H$1993))))</f>
        <v>3.0953537649806621E-3</v>
      </c>
      <c r="S1993">
        <f>EXP(-(0 + SUMPRODUCT($K$2:$O$2,$D$1993:$H$1993)))</f>
        <v>322.06485007094091</v>
      </c>
      <c r="T1993">
        <f>1/(1+$S$1993)</f>
        <v>3.0953537649806621E-3</v>
      </c>
      <c r="U1993">
        <f>IF(ISERROR($I$1993), 0, $I$1993)</f>
        <v>-3.100154281202703E-3</v>
      </c>
    </row>
    <row r="1994" spans="1:21" x14ac:dyDescent="0.25">
      <c r="A1994">
        <v>355</v>
      </c>
      <c r="B1994">
        <v>2003</v>
      </c>
      <c r="C1994" s="2">
        <v>0</v>
      </c>
      <c r="D1994" s="6">
        <v>0.25781229999999999</v>
      </c>
      <c r="E1994" s="6">
        <v>0.40604129999999999</v>
      </c>
      <c r="F1994" s="6">
        <v>4.5664400000000001E-2</v>
      </c>
      <c r="G1994" s="6">
        <v>1.359777</v>
      </c>
      <c r="H1994" s="6">
        <v>0.23124829999999999</v>
      </c>
      <c r="I1994">
        <f>$C$1994*LN($T$1994)+(1-$C$1994)*LN(1-$T$1994)</f>
        <v>-1.0302827337221583E-3</v>
      </c>
      <c r="Q1994">
        <f>1/(1+EXP(-(0 + SUMPRODUCT($K$2:$O$2,$D$1994:$H$1994))))</f>
        <v>1.0297521746907368E-3</v>
      </c>
      <c r="S1994">
        <f>EXP(-(0 + SUMPRODUCT($K$2:$O$2,$D$1994:$H$1994)))</f>
        <v>970.10744174959166</v>
      </c>
      <c r="T1994">
        <f>1/(1+$S$1994)</f>
        <v>1.0297521746907368E-3</v>
      </c>
      <c r="U1994">
        <f>IF(ISERROR($I$1994), 0, $I$1994)</f>
        <v>-1.0302827337221583E-3</v>
      </c>
    </row>
    <row r="1995" spans="1:21" x14ac:dyDescent="0.25">
      <c r="A1995">
        <v>355</v>
      </c>
      <c r="B1995">
        <v>2004</v>
      </c>
      <c r="C1995" s="2">
        <v>0</v>
      </c>
      <c r="D1995" s="6">
        <v>0.1895347</v>
      </c>
      <c r="E1995" s="6">
        <v>0.44635580000000002</v>
      </c>
      <c r="F1995" s="6">
        <v>6.2553899999999996E-2</v>
      </c>
      <c r="G1995" s="6">
        <v>1.6032249999999999</v>
      </c>
      <c r="H1995" s="6">
        <v>0.22835320000000001</v>
      </c>
      <c r="I1995">
        <f>$C$1995*LN($T$1995)+(1-$C$1995)*LN(1-$T$1995)</f>
        <v>-2.9222933663845959E-4</v>
      </c>
      <c r="Q1995">
        <f>1/(1+EXP(-(0 + SUMPRODUCT($K$2:$O$2,$D$1995:$H$1995))))</f>
        <v>2.9218664180485329E-4</v>
      </c>
      <c r="S1995">
        <f>EXP(-(0 + SUMPRODUCT($K$2:$O$2,$D$1995:$H$1995)))</f>
        <v>3421.4699453162671</v>
      </c>
      <c r="T1995">
        <f>1/(1+$S$1995)</f>
        <v>2.9218664180485329E-4</v>
      </c>
      <c r="U1995">
        <f>IF(ISERROR($I$1995), 0, $I$1995)</f>
        <v>-2.9222933663845959E-4</v>
      </c>
    </row>
    <row r="1996" spans="1:21" x14ac:dyDescent="0.25">
      <c r="A1996">
        <v>356</v>
      </c>
      <c r="B1996">
        <v>1995</v>
      </c>
      <c r="C1996" s="2">
        <v>0</v>
      </c>
      <c r="D1996" s="6">
        <v>7.6336200000000007E-2</v>
      </c>
      <c r="E1996" s="6">
        <v>-1.8420000000000001E-4</v>
      </c>
      <c r="F1996" s="6">
        <v>5.1569900000000002E-2</v>
      </c>
      <c r="G1996" s="6">
        <v>0.99343139999999996</v>
      </c>
      <c r="H1996" s="6">
        <v>0.16522619999999999</v>
      </c>
      <c r="I1996">
        <f>$C$1996*LN($T$1996)+(1-$C$1996)*LN(1-$T$1996)</f>
        <v>-6.3359079783253756E-3</v>
      </c>
      <c r="Q1996">
        <f>1/(1+EXP(-(0 + SUMPRODUCT($K$2:$O$2,$D$1996:$H$1996))))</f>
        <v>6.3158784374719472E-3</v>
      </c>
      <c r="S1996">
        <f>EXP(-(0 + SUMPRODUCT($K$2:$O$2,$D$1996:$H$1996)))</f>
        <v>157.33110309201413</v>
      </c>
      <c r="T1996">
        <f>1/(1+$S$1996)</f>
        <v>6.3158784374719472E-3</v>
      </c>
      <c r="U1996">
        <f>IF(ISERROR($I$1996), 0, $I$1996)</f>
        <v>-6.3359079783253756E-3</v>
      </c>
    </row>
    <row r="1997" spans="1:21" x14ac:dyDescent="0.25">
      <c r="A1997">
        <v>356</v>
      </c>
      <c r="B1997">
        <v>1996</v>
      </c>
      <c r="C1997" s="2">
        <v>0</v>
      </c>
      <c r="D1997" s="6">
        <v>8.4791000000000005E-2</v>
      </c>
      <c r="E1997" s="6">
        <v>4.1829900000000003E-2</v>
      </c>
      <c r="F1997" s="6">
        <v>4.6330499999999997E-2</v>
      </c>
      <c r="G1997" s="6">
        <v>1.0923069999999999</v>
      </c>
      <c r="H1997" s="6">
        <v>0.1150813</v>
      </c>
      <c r="I1997">
        <f>$C$1997*LN($T$1997)+(1-$C$1997)*LN(1-$T$1997)</f>
        <v>-4.9636808238775034E-3</v>
      </c>
      <c r="Q1997">
        <f>1/(1+EXP(-(0 + SUMPRODUCT($K$2:$O$2,$D$1997:$H$1997))))</f>
        <v>4.9513821175820975E-3</v>
      </c>
      <c r="S1997">
        <f>EXP(-(0 + SUMPRODUCT($K$2:$O$2,$D$1997:$H$1997)))</f>
        <v>200.96381055888466</v>
      </c>
      <c r="T1997">
        <f>1/(1+$S$1997)</f>
        <v>4.9513821175820975E-3</v>
      </c>
      <c r="U1997">
        <f>IF(ISERROR($I$1997), 0, $I$1997)</f>
        <v>-4.9636808238775034E-3</v>
      </c>
    </row>
    <row r="1998" spans="1:21" x14ac:dyDescent="0.25">
      <c r="A1998">
        <v>356</v>
      </c>
      <c r="B1998">
        <v>1997</v>
      </c>
      <c r="C1998" s="2">
        <v>0</v>
      </c>
      <c r="D1998" s="6">
        <v>0.1080922</v>
      </c>
      <c r="E1998" s="6">
        <v>0.12288689999999999</v>
      </c>
      <c r="F1998" s="6">
        <v>3.2101900000000003E-2</v>
      </c>
      <c r="G1998" s="6">
        <v>1.483468</v>
      </c>
      <c r="H1998" s="6">
        <v>0.14982039999999999</v>
      </c>
      <c r="I1998">
        <f>$C$1998*LN($T$1998)+(1-$C$1998)*LN(1-$T$1998)</f>
        <v>-1.1095974899327117E-3</v>
      </c>
      <c r="Q1998">
        <f>1/(1+EXP(-(0 + SUMPRODUCT($K$2:$O$2,$D$1998:$H$1998))))</f>
        <v>1.1089821142653358E-3</v>
      </c>
      <c r="S1998">
        <f>EXP(-(0 + SUMPRODUCT($K$2:$O$2,$D$1998:$H$1998)))</f>
        <v>900.72779807406289</v>
      </c>
      <c r="T1998">
        <f>1/(1+$S$1998)</f>
        <v>1.1089821142653358E-3</v>
      </c>
      <c r="U1998">
        <f>IF(ISERROR($I$1998), 0, $I$1998)</f>
        <v>-1.1095974899327117E-3</v>
      </c>
    </row>
    <row r="1999" spans="1:21" x14ac:dyDescent="0.25">
      <c r="A1999">
        <v>356</v>
      </c>
      <c r="B1999">
        <v>2003</v>
      </c>
      <c r="C1999" s="2">
        <v>0</v>
      </c>
      <c r="D1999" s="6">
        <v>9.9078100000000002E-2</v>
      </c>
      <c r="E1999" s="6">
        <v>2.9340100000000001E-2</v>
      </c>
      <c r="F1999" s="6">
        <v>3.2792799999999997E-2</v>
      </c>
      <c r="G1999" s="6">
        <v>0.45345360000000001</v>
      </c>
      <c r="H1999" s="6">
        <v>0.29726829999999999</v>
      </c>
      <c r="I1999">
        <f>$C$1999*LN($T$1999)+(1-$C$1999)*LN(1-$T$1999)</f>
        <v>-5.188947141510962E-2</v>
      </c>
      <c r="Q1999">
        <f>1/(1+EXP(-(0 + SUMPRODUCT($K$2:$O$2,$D$1999:$H$1999))))</f>
        <v>5.0566199381878639E-2</v>
      </c>
      <c r="S1999">
        <f>EXP(-(0 + SUMPRODUCT($K$2:$O$2,$D$1999:$H$1999)))</f>
        <v>18.776056184249612</v>
      </c>
      <c r="T1999">
        <f>1/(1+$S$1999)</f>
        <v>5.0566199381878639E-2</v>
      </c>
      <c r="U1999">
        <f>IF(ISERROR($I$1999), 0, $I$1999)</f>
        <v>-5.188947141510962E-2</v>
      </c>
    </row>
    <row r="2000" spans="1:21" x14ac:dyDescent="0.25">
      <c r="A2000">
        <v>357</v>
      </c>
      <c r="B2000">
        <v>1995</v>
      </c>
      <c r="C2000" s="2">
        <v>0</v>
      </c>
      <c r="D2000" s="6">
        <v>0.51728099999999999</v>
      </c>
      <c r="E2000" s="6">
        <v>0.28170200000000001</v>
      </c>
      <c r="F2000" s="6">
        <v>7.6041899999999996E-2</v>
      </c>
      <c r="G2000" s="6">
        <v>6.0861650000000003</v>
      </c>
      <c r="H2000" s="6">
        <v>0.407281</v>
      </c>
      <c r="I2000">
        <f>$C$2000*LN($T$2000)+(1-$C$2000)*LN(1-$T$2000)</f>
        <v>-3.2199798383255255E-12</v>
      </c>
      <c r="Q2000">
        <f>1/(1+EXP(-(0 + SUMPRODUCT($K$2:$O$2,$D$2000:$H$2000))))</f>
        <v>3.2200306318959458E-12</v>
      </c>
      <c r="S2000">
        <f>EXP(-(0 + SUMPRODUCT($K$2:$O$2,$D$2000:$H$2000)))</f>
        <v>310556051886.9917</v>
      </c>
      <c r="T2000">
        <f>1/(1+$S$2000)</f>
        <v>3.2200306318959458E-12</v>
      </c>
      <c r="U2000">
        <f>IF(ISERROR($I$2000), 0, $I$2000)</f>
        <v>-3.2199798383255255E-12</v>
      </c>
    </row>
    <row r="2001" spans="1:21" x14ac:dyDescent="0.25">
      <c r="A2001">
        <v>358</v>
      </c>
      <c r="B2001">
        <v>1995</v>
      </c>
      <c r="C2001" s="2">
        <v>0</v>
      </c>
      <c r="D2001" s="6">
        <v>0.32269439999999999</v>
      </c>
      <c r="E2001" s="6">
        <v>0.52847370000000005</v>
      </c>
      <c r="F2001" s="6">
        <v>8.1988400000000003E-2</v>
      </c>
      <c r="G2001" s="6">
        <v>4.2159209999999998</v>
      </c>
      <c r="H2001" s="6">
        <v>0.43526969999999998</v>
      </c>
      <c r="I2001">
        <f>$C$2001*LN($T$2001)+(1-$C$2001)*LN(1-$T$2001)</f>
        <v>-3.8810362776681386E-9</v>
      </c>
      <c r="Q2001">
        <f>1/(1+EXP(-(0 + SUMPRODUCT($K$2:$O$2,$D$2001:$H$2001))))</f>
        <v>3.8810362951120451E-9</v>
      </c>
      <c r="S2001">
        <f>EXP(-(0 + SUMPRODUCT($K$2:$O$2,$D$2001:$H$2001)))</f>
        <v>257663139.450257</v>
      </c>
      <c r="T2001">
        <f>1/(1+$S$2001)</f>
        <v>3.8810362951120451E-9</v>
      </c>
      <c r="U2001">
        <f>IF(ISERROR($I$2001), 0, $I$2001)</f>
        <v>-3.8810362776681386E-9</v>
      </c>
    </row>
    <row r="2002" spans="1:21" x14ac:dyDescent="0.25">
      <c r="A2002">
        <v>358</v>
      </c>
      <c r="B2002">
        <v>1996</v>
      </c>
      <c r="C2002" s="2">
        <v>0</v>
      </c>
      <c r="D2002" s="6">
        <v>0.2894736</v>
      </c>
      <c r="E2002" s="6">
        <v>0.44218580000000002</v>
      </c>
      <c r="F2002" s="6">
        <v>6.55641E-2</v>
      </c>
      <c r="G2002" s="6">
        <v>4.1749970000000003</v>
      </c>
      <c r="H2002" s="6">
        <v>0.40540490000000001</v>
      </c>
      <c r="I2002">
        <f>$C$2002*LN($T$2002)+(1-$C$2002)*LN(1-$T$2002)</f>
        <v>-6.5769476747866472E-9</v>
      </c>
      <c r="Q2002">
        <f>1/(1+EXP(-(0 + SUMPRODUCT($K$2:$O$2,$D$2002:$H$2002))))</f>
        <v>6.576947635291051E-9</v>
      </c>
      <c r="S2002">
        <f>EXP(-(0 + SUMPRODUCT($K$2:$O$2,$D$2002:$H$2002)))</f>
        <v>152046214.88198897</v>
      </c>
      <c r="T2002">
        <f>1/(1+$S$2002)</f>
        <v>6.576947635291051E-9</v>
      </c>
      <c r="U2002">
        <f>IF(ISERROR($I$2002), 0, $I$2002)</f>
        <v>-6.5769476747866472E-9</v>
      </c>
    </row>
    <row r="2003" spans="1:21" x14ac:dyDescent="0.25">
      <c r="A2003">
        <v>358</v>
      </c>
      <c r="B2003">
        <v>1997</v>
      </c>
      <c r="C2003" s="2">
        <v>0</v>
      </c>
      <c r="D2003" s="6">
        <v>0.30054920000000002</v>
      </c>
      <c r="E2003" s="6">
        <v>0.45071309999999998</v>
      </c>
      <c r="F2003" s="6">
        <v>8.15583E-2</v>
      </c>
      <c r="G2003" s="6">
        <v>4.3744240000000003</v>
      </c>
      <c r="H2003" s="6">
        <v>0.39367069999999998</v>
      </c>
      <c r="I2003">
        <f>$C$2003*LN($T$2003)+(1-$C$2003)*LN(1-$T$2003)</f>
        <v>-2.4032964536249195E-9</v>
      </c>
      <c r="Q2003">
        <f>1/(1+EXP(-(0 + SUMPRODUCT($K$2:$O$2,$D$2003:$H$2003))))</f>
        <v>2.4032964235697723E-9</v>
      </c>
      <c r="S2003">
        <f>EXP(-(0 + SUMPRODUCT($K$2:$O$2,$D$2003:$H$2003)))</f>
        <v>416095154.8836987</v>
      </c>
      <c r="T2003">
        <f>1/(1+$S$2003)</f>
        <v>2.4032964235697723E-9</v>
      </c>
      <c r="U2003">
        <f>IF(ISERROR($I$2003), 0, $I$2003)</f>
        <v>-2.4032964536249195E-9</v>
      </c>
    </row>
    <row r="2004" spans="1:21" x14ac:dyDescent="0.25">
      <c r="A2004">
        <v>358</v>
      </c>
      <c r="B2004">
        <v>1998</v>
      </c>
      <c r="C2004" s="2">
        <v>0</v>
      </c>
      <c r="D2004" s="6">
        <v>0.31549290000000002</v>
      </c>
      <c r="E2004" s="6">
        <v>0.44869439999999999</v>
      </c>
      <c r="F2004" s="6">
        <v>5.2333299999999999E-2</v>
      </c>
      <c r="G2004" s="6">
        <v>3.9646349999999999</v>
      </c>
      <c r="H2004" s="6">
        <v>0.35887380000000002</v>
      </c>
      <c r="I2004">
        <f>$C$2004*LN($T$2004)+(1-$C$2004)*LN(1-$T$2004)</f>
        <v>-2.0442766133453238E-8</v>
      </c>
      <c r="Q2004">
        <f>1/(1+EXP(-(0 + SUMPRODUCT($K$2:$O$2,$D$2004:$H$2004))))</f>
        <v>2.0442765891297772E-8</v>
      </c>
      <c r="S2004">
        <f>EXP(-(0 + SUMPRODUCT($K$2:$O$2,$D$2004:$H$2004)))</f>
        <v>48917058.722612552</v>
      </c>
      <c r="T2004">
        <f>1/(1+$S$2004)</f>
        <v>2.0442765891297772E-8</v>
      </c>
      <c r="U2004">
        <f>IF(ISERROR($I$2004), 0, $I$2004)</f>
        <v>-2.0442766133453238E-8</v>
      </c>
    </row>
    <row r="2005" spans="1:21" x14ac:dyDescent="0.25">
      <c r="A2005">
        <v>358</v>
      </c>
      <c r="B2005">
        <v>1999</v>
      </c>
      <c r="C2005" s="2">
        <v>0</v>
      </c>
      <c r="D2005" s="6">
        <v>0.30961610000000001</v>
      </c>
      <c r="E2005" s="6">
        <v>0.45042480000000001</v>
      </c>
      <c r="F2005" s="6">
        <v>6.9228899999999996E-2</v>
      </c>
      <c r="G2005" s="6">
        <v>3.1789610000000001</v>
      </c>
      <c r="H2005" s="6">
        <v>0.34028330000000001</v>
      </c>
      <c r="I2005">
        <f>$C$2005*LN($T$2005)+(1-$C$2005)*LN(1-$T$2005)</f>
        <v>-3.8773144073762427E-7</v>
      </c>
      <c r="Q2005">
        <f>1/(1+EXP(-(0 + SUMPRODUCT($K$2:$O$2,$D$2005:$H$2005))))</f>
        <v>3.8773136555562055E-7</v>
      </c>
      <c r="S2005">
        <f>EXP(-(0 + SUMPRODUCT($K$2:$O$2,$D$2005:$H$2005)))</f>
        <v>2579104.2487254832</v>
      </c>
      <c r="T2005">
        <f>1/(1+$S$2005)</f>
        <v>3.8773136555562055E-7</v>
      </c>
      <c r="U2005">
        <f>IF(ISERROR($I$2005), 0, $I$2005)</f>
        <v>-3.8773144073762427E-7</v>
      </c>
    </row>
    <row r="2006" spans="1:21" x14ac:dyDescent="0.25">
      <c r="A2006">
        <v>358</v>
      </c>
      <c r="B2006">
        <v>2000</v>
      </c>
      <c r="C2006" s="2">
        <v>0</v>
      </c>
      <c r="D2006" s="6">
        <v>0.29345389999999999</v>
      </c>
      <c r="E2006" s="6">
        <v>0.4493221</v>
      </c>
      <c r="F2006" s="6">
        <v>5.3972800000000001E-2</v>
      </c>
      <c r="G2006" s="6">
        <v>2.3728720000000001</v>
      </c>
      <c r="H2006" s="6">
        <v>0.32455580000000001</v>
      </c>
      <c r="I2006">
        <f>$C$2006*LN($T$2006)+(1-$C$2006)*LN(1-$T$2006)</f>
        <v>-1.2566647916307308E-5</v>
      </c>
      <c r="Q2006">
        <f>1/(1+EXP(-(0 + SUMPRODUCT($K$2:$O$2,$D$2006:$H$2006))))</f>
        <v>1.2566568956311314E-5</v>
      </c>
      <c r="S2006">
        <f>EXP(-(0 + SUMPRODUCT($K$2:$O$2,$D$2006:$H$2006)))</f>
        <v>79575.215550686931</v>
      </c>
      <c r="T2006">
        <f>1/(1+$S$2006)</f>
        <v>1.2566568956311314E-5</v>
      </c>
      <c r="U2006">
        <f>IF(ISERROR($I$2006), 0, $I$2006)</f>
        <v>-1.2566647916307308E-5</v>
      </c>
    </row>
    <row r="2007" spans="1:21" x14ac:dyDescent="0.25">
      <c r="A2007">
        <v>358</v>
      </c>
      <c r="B2007">
        <v>2001</v>
      </c>
      <c r="C2007" s="2">
        <v>0</v>
      </c>
      <c r="D2007" s="6">
        <v>0.30535129999999999</v>
      </c>
      <c r="E2007" s="6">
        <v>0.46999930000000001</v>
      </c>
      <c r="F2007" s="6">
        <v>4.2928000000000001E-2</v>
      </c>
      <c r="G2007" s="6">
        <v>2.947168</v>
      </c>
      <c r="H2007" s="6">
        <v>0.31120130000000001</v>
      </c>
      <c r="I2007">
        <f>$C$2007*LN($T$2007)+(1-$C$2007)*LN(1-$T$2007)</f>
        <v>-1.4972171635297578E-6</v>
      </c>
      <c r="Q2007">
        <f>1/(1+EXP(-(0 + SUMPRODUCT($K$2:$O$2,$D$2007:$H$2007))))</f>
        <v>1.497216042738773E-6</v>
      </c>
      <c r="S2007">
        <f>EXP(-(0 + SUMPRODUCT($K$2:$O$2,$D$2007:$H$2007)))</f>
        <v>667905.28169516288</v>
      </c>
      <c r="T2007">
        <f>1/(1+$S$2007)</f>
        <v>1.497216042738773E-6</v>
      </c>
      <c r="U2007">
        <f>IF(ISERROR($I$2007), 0, $I$2007)</f>
        <v>-1.4972171635297578E-6</v>
      </c>
    </row>
    <row r="2008" spans="1:21" x14ac:dyDescent="0.25">
      <c r="A2008">
        <v>358</v>
      </c>
      <c r="B2008">
        <v>2002</v>
      </c>
      <c r="C2008" s="2">
        <v>0</v>
      </c>
      <c r="D2008" s="6">
        <v>0.28892849999999998</v>
      </c>
      <c r="E2008" s="6">
        <v>0.49229260000000002</v>
      </c>
      <c r="F2008" s="6">
        <v>4.6553400000000002E-2</v>
      </c>
      <c r="G2008" s="6">
        <v>2.8956789999999999</v>
      </c>
      <c r="H2008" s="6">
        <v>0.31408979999999997</v>
      </c>
      <c r="I2008">
        <f>$C$2008*LN($T$2008)+(1-$C$2008)*LN(1-$T$2008)</f>
        <v>-1.6976948930128754E-6</v>
      </c>
      <c r="Q2008">
        <f>1/(1+EXP(-(0 + SUMPRODUCT($K$2:$O$2,$D$2008:$H$2008))))</f>
        <v>1.6976934519843685E-6</v>
      </c>
      <c r="S2008">
        <f>EXP(-(0 + SUMPRODUCT($K$2:$O$2,$D$2008:$H$2008)))</f>
        <v>589033.49196386931</v>
      </c>
      <c r="T2008">
        <f>1/(1+$S$2008)</f>
        <v>1.6976934519843685E-6</v>
      </c>
      <c r="U2008">
        <f>IF(ISERROR($I$2008), 0, $I$2008)</f>
        <v>-1.6976948930128754E-6</v>
      </c>
    </row>
    <row r="2009" spans="1:21" x14ac:dyDescent="0.25">
      <c r="A2009">
        <v>358</v>
      </c>
      <c r="B2009">
        <v>2003</v>
      </c>
      <c r="C2009" s="2">
        <v>0</v>
      </c>
      <c r="D2009" s="6">
        <v>0.32741920000000002</v>
      </c>
      <c r="E2009" s="6">
        <v>0.50301569999999995</v>
      </c>
      <c r="F2009" s="6">
        <v>4.3873099999999998E-2</v>
      </c>
      <c r="G2009" s="6">
        <v>2.3724820000000002</v>
      </c>
      <c r="H2009" s="6">
        <v>0.31429299999999999</v>
      </c>
      <c r="I2009">
        <f>$C$2009*LN($T$2009)+(1-$C$2009)*LN(1-$T$2009)</f>
        <v>-1.4342654784162365E-5</v>
      </c>
      <c r="Q2009">
        <f>1/(1+EXP(-(0 + SUMPRODUCT($K$2:$O$2,$D$2009:$H$2009))))</f>
        <v>1.4342551928822782E-5</v>
      </c>
      <c r="S2009">
        <f>EXP(-(0 + SUMPRODUCT($K$2:$O$2,$D$2009:$H$2009)))</f>
        <v>69721.599225204875</v>
      </c>
      <c r="T2009">
        <f>1/(1+$S$2009)</f>
        <v>1.4342551928822782E-5</v>
      </c>
      <c r="U2009">
        <f>IF(ISERROR($I$2009), 0, $I$2009)</f>
        <v>-1.4342654784162365E-5</v>
      </c>
    </row>
    <row r="2010" spans="1:21" x14ac:dyDescent="0.25">
      <c r="A2010">
        <v>358</v>
      </c>
      <c r="B2010">
        <v>2004</v>
      </c>
      <c r="C2010" s="2">
        <v>0</v>
      </c>
      <c r="D2010" s="6">
        <v>0.28730280000000002</v>
      </c>
      <c r="E2010" s="6">
        <v>0.52298029999999995</v>
      </c>
      <c r="F2010" s="6">
        <v>3.9715500000000001E-2</v>
      </c>
      <c r="G2010" s="6">
        <v>2.919915</v>
      </c>
      <c r="H2010" s="6">
        <v>0.35102749999999999</v>
      </c>
      <c r="I2010">
        <f>$C$2010*LN($T$2010)+(1-$C$2010)*LN(1-$T$2010)</f>
        <v>-1.5281043860686195E-6</v>
      </c>
      <c r="Q2010">
        <f>1/(1+EXP(-(0 + SUMPRODUCT($K$2:$O$2,$D$2010:$H$2010))))</f>
        <v>1.5281032185611369E-6</v>
      </c>
      <c r="S2010">
        <f>EXP(-(0 + SUMPRODUCT($K$2:$O$2,$D$2010:$H$2010)))</f>
        <v>654405.05572547694</v>
      </c>
      <c r="T2010">
        <f>1/(1+$S$2010)</f>
        <v>1.5281032185611369E-6</v>
      </c>
      <c r="U2010">
        <f>IF(ISERROR($I$2010), 0, $I$2010)</f>
        <v>-1.5281043860686195E-6</v>
      </c>
    </row>
    <row r="2011" spans="1:21" x14ac:dyDescent="0.25">
      <c r="A2011">
        <v>359</v>
      </c>
      <c r="B2011">
        <v>2003</v>
      </c>
      <c r="C2011" s="2">
        <v>0</v>
      </c>
      <c r="D2011" s="6">
        <v>0.20335039999999999</v>
      </c>
      <c r="E2011" s="6">
        <v>0.36528729999999998</v>
      </c>
      <c r="F2011" s="6">
        <v>3.1716599999999998E-2</v>
      </c>
      <c r="G2011" s="6">
        <v>1.443578</v>
      </c>
      <c r="H2011" s="6">
        <v>0.115741</v>
      </c>
      <c r="I2011">
        <f>$C$2011*LN($T$2011)+(1-$C$2011)*LN(1-$T$2011)</f>
        <v>-1.180052100387353E-3</v>
      </c>
      <c r="Q2011">
        <f>1/(1+EXP(-(0 + SUMPRODUCT($K$2:$O$2,$D$2011:$H$2011))))</f>
        <v>1.1793561127016829E-3</v>
      </c>
      <c r="S2011">
        <f>EXP(-(0 + SUMPRODUCT($K$2:$O$2,$D$2011:$H$2011)))</f>
        <v>846.92030942137421</v>
      </c>
      <c r="T2011">
        <f>1/(1+$S$2011)</f>
        <v>1.1793561127016829E-3</v>
      </c>
      <c r="U2011">
        <f>IF(ISERROR($I$2011), 0, $I$2011)</f>
        <v>-1.180052100387353E-3</v>
      </c>
    </row>
    <row r="2012" spans="1:21" x14ac:dyDescent="0.25">
      <c r="A2012">
        <v>359</v>
      </c>
      <c r="B2012">
        <v>2004</v>
      </c>
      <c r="C2012" s="2">
        <v>0</v>
      </c>
      <c r="D2012" s="6">
        <v>0.32971830000000002</v>
      </c>
      <c r="E2012" s="6">
        <v>0.3526977</v>
      </c>
      <c r="F2012" s="6">
        <v>4.0216799999999997E-2</v>
      </c>
      <c r="G2012" s="6">
        <v>1.9938910000000001</v>
      </c>
      <c r="H2012" s="6">
        <v>0.14877570000000001</v>
      </c>
      <c r="I2012">
        <f>$C$2012*LN($T$2012)+(1-$C$2012)*LN(1-$T$2012)</f>
        <v>-1.118030772668319E-4</v>
      </c>
      <c r="Q2012">
        <f>1/(1+EXP(-(0 + SUMPRODUCT($K$2:$O$2,$D$2012:$H$2012))))</f>
        <v>1.1179682753567985E-4</v>
      </c>
      <c r="S2012">
        <f>EXP(-(0 + SUMPRODUCT($K$2:$O$2,$D$2012:$H$2012)))</f>
        <v>8943.7976480446287</v>
      </c>
      <c r="T2012">
        <f>1/(1+$S$2012)</f>
        <v>1.1179682753567985E-4</v>
      </c>
      <c r="U2012">
        <f>IF(ISERROR($I$2012), 0, $I$2012)</f>
        <v>-1.118030772668319E-4</v>
      </c>
    </row>
    <row r="2013" spans="1:21" x14ac:dyDescent="0.25">
      <c r="A2013">
        <v>360</v>
      </c>
      <c r="B2013">
        <v>1995</v>
      </c>
      <c r="C2013" s="2">
        <v>0</v>
      </c>
      <c r="D2013" s="6">
        <v>0.23777119999999999</v>
      </c>
      <c r="E2013" s="6">
        <v>0.24707129999999999</v>
      </c>
      <c r="F2013" s="6">
        <v>4.7146500000000001E-2</v>
      </c>
      <c r="G2013" s="6">
        <v>1.0258499999999999</v>
      </c>
      <c r="H2013" s="6">
        <v>0.39296700000000001</v>
      </c>
      <c r="I2013">
        <f>$C$2013*LN($T$2013)+(1-$C$2013)*LN(1-$T$2013)</f>
        <v>-3.0660378293620948E-3</v>
      </c>
      <c r="Q2013">
        <f>1/(1+EXP(-(0 + SUMPRODUCT($K$2:$O$2,$D$2013:$H$2013))))</f>
        <v>3.0613423354564503E-3</v>
      </c>
      <c r="S2013">
        <f>EXP(-(0 + SUMPRODUCT($K$2:$O$2,$D$2013:$H$2013)))</f>
        <v>325.6540917093804</v>
      </c>
      <c r="T2013">
        <f>1/(1+$S$2013)</f>
        <v>3.0613423354564503E-3</v>
      </c>
      <c r="U2013">
        <f>IF(ISERROR($I$2013), 0, $I$2013)</f>
        <v>-3.0660378293620948E-3</v>
      </c>
    </row>
    <row r="2014" spans="1:21" x14ac:dyDescent="0.25">
      <c r="A2014">
        <v>360</v>
      </c>
      <c r="B2014">
        <v>1996</v>
      </c>
      <c r="C2014" s="2">
        <v>0</v>
      </c>
      <c r="D2014" s="6">
        <v>0.21600610000000001</v>
      </c>
      <c r="E2014" s="6">
        <v>0.24251809999999999</v>
      </c>
      <c r="F2014" s="6">
        <v>7.59412E-2</v>
      </c>
      <c r="G2014" s="6">
        <v>1.231519</v>
      </c>
      <c r="H2014" s="6">
        <v>0.42486269999999998</v>
      </c>
      <c r="I2014">
        <f>$C$2014*LN($T$2014)+(1-$C$2014)*LN(1-$T$2014)</f>
        <v>-8.3076987605428681E-4</v>
      </c>
      <c r="Q2014">
        <f>1/(1+EXP(-(0 + SUMPRODUCT($K$2:$O$2,$D$2014:$H$2014))))</f>
        <v>8.3042488230425815E-4</v>
      </c>
      <c r="S2014">
        <f>EXP(-(0 + SUMPRODUCT($K$2:$O$2,$D$2014:$H$2014)))</f>
        <v>1203.2028379800058</v>
      </c>
      <c r="T2014">
        <f>1/(1+$S$2014)</f>
        <v>8.3042488230425815E-4</v>
      </c>
      <c r="U2014">
        <f>IF(ISERROR($I$2014), 0, $I$2014)</f>
        <v>-8.3076987605428681E-4</v>
      </c>
    </row>
    <row r="2015" spans="1:21" x14ac:dyDescent="0.25">
      <c r="A2015">
        <v>360</v>
      </c>
      <c r="B2015">
        <v>1997</v>
      </c>
      <c r="C2015" s="2">
        <v>0</v>
      </c>
      <c r="D2015" s="6">
        <v>0.23422029999999999</v>
      </c>
      <c r="E2015" s="6">
        <v>0.26825120000000002</v>
      </c>
      <c r="F2015" s="6">
        <v>6.2217799999999997E-2</v>
      </c>
      <c r="G2015" s="6">
        <v>1.6124719999999999</v>
      </c>
      <c r="H2015" s="6">
        <v>0.42787649999999999</v>
      </c>
      <c r="I2015">
        <f>$C$2015*LN($T$2015)+(1-$C$2015)*LN(1-$T$2015)</f>
        <v>-2.1481230614580138E-4</v>
      </c>
      <c r="Q2015">
        <f>1/(1+EXP(-(0 + SUMPRODUCT($K$2:$O$2,$D$2015:$H$2015))))</f>
        <v>2.1478923563434814E-4</v>
      </c>
      <c r="S2015">
        <f>EXP(-(0 + SUMPRODUCT($K$2:$O$2,$D$2015:$H$2015)))</f>
        <v>4654.7267967672979</v>
      </c>
      <c r="T2015">
        <f>1/(1+$S$2015)</f>
        <v>2.1478923563434814E-4</v>
      </c>
      <c r="U2015">
        <f>IF(ISERROR($I$2015), 0, $I$2015)</f>
        <v>-2.1481230614580138E-4</v>
      </c>
    </row>
    <row r="2016" spans="1:21" x14ac:dyDescent="0.25">
      <c r="A2016">
        <v>360</v>
      </c>
      <c r="B2016">
        <v>1998</v>
      </c>
      <c r="C2016" s="2">
        <v>0</v>
      </c>
      <c r="D2016" s="6">
        <v>0.206011</v>
      </c>
      <c r="E2016" s="6">
        <v>0.28124070000000001</v>
      </c>
      <c r="F2016" s="6">
        <v>4.4232E-2</v>
      </c>
      <c r="G2016" s="6">
        <v>0.96378019999999998</v>
      </c>
      <c r="H2016" s="6">
        <v>0.38403700000000002</v>
      </c>
      <c r="I2016">
        <f>$C$2016*LN($T$2016)+(1-$C$2016)*LN(1-$T$2016)</f>
        <v>-4.0300485878704837E-3</v>
      </c>
      <c r="Q2016">
        <f>1/(1+EXP(-(0 + SUMPRODUCT($K$2:$O$2,$D$2016:$H$2016))))</f>
        <v>4.0219388399439305E-3</v>
      </c>
      <c r="S2016">
        <f>EXP(-(0 + SUMPRODUCT($K$2:$O$2,$D$2016:$H$2016)))</f>
        <v>247.63630199158894</v>
      </c>
      <c r="T2016">
        <f>1/(1+$S$2016)</f>
        <v>4.0219388399439305E-3</v>
      </c>
      <c r="U2016">
        <f>IF(ISERROR($I$2016), 0, $I$2016)</f>
        <v>-4.0300485878704837E-3</v>
      </c>
    </row>
    <row r="2017" spans="1:21" x14ac:dyDescent="0.25">
      <c r="A2017">
        <v>361</v>
      </c>
      <c r="B2017">
        <v>1995</v>
      </c>
      <c r="C2017" s="2">
        <v>0</v>
      </c>
      <c r="D2017" s="6">
        <v>-2.69737E-2</v>
      </c>
      <c r="E2017" s="6">
        <v>0.48246840000000002</v>
      </c>
      <c r="F2017" s="6">
        <v>6.1396199999999998E-2</v>
      </c>
      <c r="G2017" s="6">
        <v>3.480111</v>
      </c>
      <c r="H2017" s="6">
        <v>0.14409640000000001</v>
      </c>
      <c r="I2017">
        <f>$C$2017*LN($T$2017)+(1-$C$2017)*LN(1-$T$2017)</f>
        <v>-1.7865355736355084E-7</v>
      </c>
      <c r="Q2017">
        <f>1/(1+EXP(-(0 + SUMPRODUCT($K$2:$O$2,$D$2017:$H$2017))))</f>
        <v>1.7865354145943542E-7</v>
      </c>
      <c r="S2017">
        <f>EXP(-(0 + SUMPRODUCT($K$2:$O$2,$D$2017:$H$2017)))</f>
        <v>5597425.1233833823</v>
      </c>
      <c r="T2017">
        <f>1/(1+$S$2017)</f>
        <v>1.7865354145943542E-7</v>
      </c>
      <c r="U2017">
        <f>IF(ISERROR($I$2017), 0, $I$2017)</f>
        <v>-1.7865355736355084E-7</v>
      </c>
    </row>
    <row r="2018" spans="1:21" x14ac:dyDescent="0.25">
      <c r="A2018">
        <v>361</v>
      </c>
      <c r="B2018">
        <v>1996</v>
      </c>
      <c r="C2018" s="2">
        <v>0</v>
      </c>
      <c r="D2018" s="6">
        <v>3.9148000000000004E-3</v>
      </c>
      <c r="E2018" s="6">
        <v>0.51457319999999995</v>
      </c>
      <c r="F2018" s="6">
        <v>6.2315299999999997E-2</v>
      </c>
      <c r="G2018" s="6">
        <v>4.9634859999999996</v>
      </c>
      <c r="H2018" s="6">
        <v>0.18112410000000001</v>
      </c>
      <c r="I2018">
        <f>$C$2018*LN($T$2018)+(1-$C$2018)*LN(1-$T$2018)</f>
        <v>-4.1933989622843669E-10</v>
      </c>
      <c r="Q2018">
        <f>1/(1+EXP(-(0 + SUMPRODUCT($K$2:$O$2,$D$2018:$H$2018))))</f>
        <v>4.1933988552302933E-10</v>
      </c>
      <c r="S2018">
        <f>EXP(-(0 + SUMPRODUCT($K$2:$O$2,$D$2018:$H$2018)))</f>
        <v>2384700416.3064332</v>
      </c>
      <c r="T2018">
        <f>1/(1+$S$2018)</f>
        <v>4.1933988552302933E-10</v>
      </c>
      <c r="U2018">
        <f>IF(ISERROR($I$2018), 0, $I$2018)</f>
        <v>-4.1933989622843669E-10</v>
      </c>
    </row>
    <row r="2019" spans="1:21" x14ac:dyDescent="0.25">
      <c r="A2019">
        <v>361</v>
      </c>
      <c r="B2019">
        <v>1997</v>
      </c>
      <c r="C2019" s="2">
        <v>0</v>
      </c>
      <c r="D2019" s="6">
        <v>0.1229596</v>
      </c>
      <c r="E2019" s="6">
        <v>0.35759340000000001</v>
      </c>
      <c r="F2019" s="6">
        <v>7.6287900000000006E-2</v>
      </c>
      <c r="G2019" s="6">
        <v>9.7819760000000002</v>
      </c>
      <c r="H2019" s="6">
        <v>0.21062320000000001</v>
      </c>
      <c r="I2019">
        <f>$C$2019*LN($T$2019)+(1-$C$2019)*LN(1-$T$2019)</f>
        <v>0</v>
      </c>
      <c r="Q2019">
        <f>1/(1+EXP(-(0 + SUMPRODUCT($K$2:$O$2,$D$2019:$H$2019))))</f>
        <v>1.5649024251419923E-18</v>
      </c>
      <c r="S2019">
        <f>EXP(-(0 + SUMPRODUCT($K$2:$O$2,$D$2019:$H$2019)))</f>
        <v>6.3901747734160768E+17</v>
      </c>
      <c r="T2019">
        <f>1/(1+$S$2019)</f>
        <v>1.5649024251419923E-18</v>
      </c>
      <c r="U2019">
        <f>IF(ISERROR($I$2019), 0, $I$2019)</f>
        <v>0</v>
      </c>
    </row>
    <row r="2020" spans="1:21" x14ac:dyDescent="0.25">
      <c r="A2020">
        <v>361</v>
      </c>
      <c r="B2020">
        <v>1998</v>
      </c>
      <c r="C2020" s="2">
        <v>0</v>
      </c>
      <c r="D2020" s="6">
        <v>8.5409499999999999E-2</v>
      </c>
      <c r="E2020" s="6">
        <v>0.3466341</v>
      </c>
      <c r="F2020" s="6">
        <v>8.6288699999999996E-2</v>
      </c>
      <c r="G2020" s="6">
        <v>12.004960000000001</v>
      </c>
      <c r="H2020" s="6">
        <v>0.23792079999999999</v>
      </c>
      <c r="I2020">
        <f>$C$2020*LN($T$2020)+(1-$C$2020)*LN(1-$T$2020)</f>
        <v>0</v>
      </c>
      <c r="Q2020">
        <f>1/(1+EXP(-(0 + SUMPRODUCT($K$2:$O$2,$D$2020:$H$2020))))</f>
        <v>1.7357797185177781E-22</v>
      </c>
      <c r="S2020">
        <f>EXP(-(0 + SUMPRODUCT($K$2:$O$2,$D$2020:$H$2020)))</f>
        <v>5.7610996910018213E+21</v>
      </c>
      <c r="T2020">
        <f>1/(1+$S$2020)</f>
        <v>1.7357797185177781E-22</v>
      </c>
      <c r="U2020">
        <f>IF(ISERROR($I$2020), 0, $I$2020)</f>
        <v>0</v>
      </c>
    </row>
    <row r="2021" spans="1:21" x14ac:dyDescent="0.25">
      <c r="A2021">
        <v>361</v>
      </c>
      <c r="B2021">
        <v>1999</v>
      </c>
      <c r="C2021" s="2">
        <v>0</v>
      </c>
      <c r="D2021" s="6">
        <v>0.27969709999999998</v>
      </c>
      <c r="E2021" s="6">
        <v>0.3806794</v>
      </c>
      <c r="F2021" s="6">
        <v>0.10028280000000001</v>
      </c>
      <c r="G2021" s="6">
        <v>9.3054609999999993</v>
      </c>
      <c r="H2021" s="6">
        <v>0.2342813</v>
      </c>
      <c r="I2021">
        <f>$C$2021*LN($T$2021)+(1-$C$2021)*LN(1-$T$2021)</f>
        <v>0</v>
      </c>
      <c r="Q2021">
        <f>1/(1+EXP(-(0 + SUMPRODUCT($K$2:$O$2,$D$2021:$H$2021))))</f>
        <v>7.2425670164746091E-18</v>
      </c>
      <c r="S2021">
        <f>EXP(-(0 + SUMPRODUCT($K$2:$O$2,$D$2021:$H$2021)))</f>
        <v>1.3807259190357619E+17</v>
      </c>
      <c r="T2021">
        <f>1/(1+$S$2021)</f>
        <v>7.2425670164746091E-18</v>
      </c>
      <c r="U2021">
        <f>IF(ISERROR($I$2021), 0, $I$2021)</f>
        <v>0</v>
      </c>
    </row>
    <row r="2022" spans="1:21" x14ac:dyDescent="0.25">
      <c r="A2022">
        <v>361</v>
      </c>
      <c r="B2022">
        <v>2000</v>
      </c>
      <c r="C2022" s="2">
        <v>0</v>
      </c>
      <c r="D2022" s="6">
        <v>0.2358189</v>
      </c>
      <c r="E2022" s="6">
        <v>0.41808830000000002</v>
      </c>
      <c r="F2022" s="6">
        <v>8.3437200000000003E-2</v>
      </c>
      <c r="G2022" s="6">
        <v>12.19356</v>
      </c>
      <c r="H2022" s="6">
        <v>0.2356587</v>
      </c>
      <c r="I2022">
        <f>$C$2022*LN($T$2022)+(1-$C$2022)*LN(1-$T$2022)</f>
        <v>0</v>
      </c>
      <c r="Q2022">
        <f>1/(1+EXP(-(0 + SUMPRODUCT($K$2:$O$2,$D$2022:$H$2022))))</f>
        <v>8.3416691540953469E-23</v>
      </c>
      <c r="S2022">
        <f>EXP(-(0 + SUMPRODUCT($K$2:$O$2,$D$2022:$H$2022)))</f>
        <v>1.1988008413268818E+22</v>
      </c>
      <c r="T2022">
        <f>1/(1+$S$2022)</f>
        <v>8.3416691540953469E-23</v>
      </c>
      <c r="U2022">
        <f>IF(ISERROR($I$2022), 0, $I$2022)</f>
        <v>0</v>
      </c>
    </row>
    <row r="2023" spans="1:21" x14ac:dyDescent="0.25">
      <c r="A2023">
        <v>361</v>
      </c>
      <c r="B2023">
        <v>2001</v>
      </c>
      <c r="C2023" s="2">
        <v>0</v>
      </c>
      <c r="D2023" s="6">
        <v>0.14751549999999999</v>
      </c>
      <c r="E2023" s="6">
        <v>0.43441999999999997</v>
      </c>
      <c r="F2023" s="6">
        <v>7.1918700000000002E-2</v>
      </c>
      <c r="G2023" s="6">
        <v>9.4963390000000008</v>
      </c>
      <c r="H2023" s="6">
        <v>0.20693710000000001</v>
      </c>
      <c r="I2023">
        <f>$C$2023*LN($T$2023)+(1-$C$2023)*LN(1-$T$2023)</f>
        <v>0</v>
      </c>
      <c r="Q2023">
        <f>1/(1+EXP(-(0 + SUMPRODUCT($K$2:$O$2,$D$2023:$H$2023))))</f>
        <v>4.9770193715858209E-18</v>
      </c>
      <c r="S2023">
        <f>EXP(-(0 + SUMPRODUCT($K$2:$O$2,$D$2023:$H$2023)))</f>
        <v>2.0092346951853862E+17</v>
      </c>
      <c r="T2023">
        <f>1/(1+$S$2023)</f>
        <v>4.9770193715858209E-18</v>
      </c>
      <c r="U2023">
        <f>IF(ISERROR($I$2023), 0, $I$2023)</f>
        <v>0</v>
      </c>
    </row>
    <row r="2024" spans="1:21" x14ac:dyDescent="0.25">
      <c r="A2024">
        <v>361</v>
      </c>
      <c r="B2024">
        <v>2002</v>
      </c>
      <c r="C2024" s="2">
        <v>0</v>
      </c>
      <c r="D2024" s="6">
        <v>0.1706695</v>
      </c>
      <c r="E2024" s="6">
        <v>0.43547269999999999</v>
      </c>
      <c r="F2024" s="6">
        <v>8.0781599999999995E-2</v>
      </c>
      <c r="G2024" s="6">
        <v>6.6452989999999996</v>
      </c>
      <c r="H2024" s="6">
        <v>0.1820417</v>
      </c>
      <c r="I2024">
        <f>$C$2024*LN($T$2024)+(1-$C$2024)*LN(1-$T$2024)</f>
        <v>-4.236611061970495E-13</v>
      </c>
      <c r="Q2024">
        <f>1/(1+EXP(-(0 + SUMPRODUCT($K$2:$O$2,$D$2024:$H$2024))))</f>
        <v>4.2364633490833563E-13</v>
      </c>
      <c r="S2024">
        <f>EXP(-(0 + SUMPRODUCT($K$2:$O$2,$D$2024:$H$2024)))</f>
        <v>2360459462527.7388</v>
      </c>
      <c r="T2024">
        <f>1/(1+$S$2024)</f>
        <v>4.2364633490833563E-13</v>
      </c>
      <c r="U2024">
        <f>IF(ISERROR($I$2024), 0, $I$2024)</f>
        <v>-4.236611061970495E-13</v>
      </c>
    </row>
    <row r="2025" spans="1:21" x14ac:dyDescent="0.25">
      <c r="A2025">
        <v>361</v>
      </c>
      <c r="B2025">
        <v>2003</v>
      </c>
      <c r="C2025" s="2">
        <v>0</v>
      </c>
      <c r="D2025" s="6">
        <v>0.1813041</v>
      </c>
      <c r="E2025" s="6">
        <v>0.46034999999999998</v>
      </c>
      <c r="F2025" s="6">
        <v>7.0955299999999999E-2</v>
      </c>
      <c r="G2025" s="6">
        <v>6.659262</v>
      </c>
      <c r="H2025" s="6">
        <v>0.18748860000000001</v>
      </c>
      <c r="I2025">
        <f>$C$2025*LN($T$2025)+(1-$C$2025)*LN(1-$T$2025)</f>
        <v>-4.4753090122650077E-13</v>
      </c>
      <c r="Q2025">
        <f>1/(1+EXP(-(0 + SUMPRODUCT($K$2:$O$2,$D$2025:$H$2025))))</f>
        <v>4.4755242272744055E-13</v>
      </c>
      <c r="S2025">
        <f>EXP(-(0 + SUMPRODUCT($K$2:$O$2,$D$2025:$H$2025)))</f>
        <v>2234375123936.1572</v>
      </c>
      <c r="T2025">
        <f>1/(1+$S$2025)</f>
        <v>4.4755242272744055E-13</v>
      </c>
      <c r="U2025">
        <f>IF(ISERROR($I$2025), 0, $I$2025)</f>
        <v>-4.4753090122650077E-13</v>
      </c>
    </row>
    <row r="2026" spans="1:21" x14ac:dyDescent="0.25">
      <c r="A2026">
        <v>361</v>
      </c>
      <c r="B2026">
        <v>2004</v>
      </c>
      <c r="C2026" s="2">
        <v>0</v>
      </c>
      <c r="D2026" s="6">
        <v>0.24164550000000001</v>
      </c>
      <c r="E2026" s="6">
        <v>0.4229425</v>
      </c>
      <c r="F2026" s="6">
        <v>6.0721299999999999E-2</v>
      </c>
      <c r="G2026" s="6">
        <v>4.6363219999999998</v>
      </c>
      <c r="H2026" s="6">
        <v>0.17786460000000001</v>
      </c>
      <c r="I2026">
        <f>$C$2026*LN($T$2026)+(1-$C$2026)*LN(1-$T$2026)</f>
        <v>-1.8296444376315884E-9</v>
      </c>
      <c r="Q2026">
        <f>1/(1+EXP(-(0 + SUMPRODUCT($K$2:$O$2,$D$2026:$H$2026))))</f>
        <v>1.8296443818018208E-9</v>
      </c>
      <c r="S2026">
        <f>EXP(-(0 + SUMPRODUCT($K$2:$O$2,$D$2026:$H$2026)))</f>
        <v>546554296.62542546</v>
      </c>
      <c r="T2026">
        <f>1/(1+$S$2026)</f>
        <v>1.8296443818018208E-9</v>
      </c>
      <c r="U2026">
        <f>IF(ISERROR($I$2026), 0, $I$2026)</f>
        <v>-1.8296444376315884E-9</v>
      </c>
    </row>
    <row r="2027" spans="1:21" x14ac:dyDescent="0.25">
      <c r="A2027">
        <v>362</v>
      </c>
      <c r="B2027">
        <v>1997</v>
      </c>
      <c r="C2027" s="2">
        <v>0</v>
      </c>
      <c r="D2027" s="6">
        <v>0.13114799999999999</v>
      </c>
      <c r="E2027" s="6">
        <v>0.19071940000000001</v>
      </c>
      <c r="F2027" s="6">
        <v>7.0125699999999999E-2</v>
      </c>
      <c r="G2027" s="6">
        <v>1.2054860000000001</v>
      </c>
      <c r="H2027" s="6">
        <v>0.33559159999999999</v>
      </c>
      <c r="I2027">
        <f>$C$2027*LN($T$2027)+(1-$C$2027)*LN(1-$T$2027)</f>
        <v>-1.2442261682419403E-3</v>
      </c>
      <c r="Q2027">
        <f>1/(1+EXP(-(0 + SUMPRODUCT($K$2:$O$2,$D$2027:$H$2027))))</f>
        <v>1.2434524397941225E-3</v>
      </c>
      <c r="S2027">
        <f>EXP(-(0 + SUMPRODUCT($K$2:$O$2,$D$2027:$H$2027)))</f>
        <v>803.21250382971562</v>
      </c>
      <c r="T2027">
        <f>1/(1+$S$2027)</f>
        <v>1.2434524397941225E-3</v>
      </c>
      <c r="U2027">
        <f>IF(ISERROR($I$2027), 0, $I$2027)</f>
        <v>-1.2442261682419403E-3</v>
      </c>
    </row>
    <row r="2028" spans="1:21" x14ac:dyDescent="0.25">
      <c r="A2028">
        <v>362</v>
      </c>
      <c r="B2028">
        <v>1998</v>
      </c>
      <c r="C2028" s="2">
        <v>0</v>
      </c>
      <c r="D2028" s="6">
        <v>0.13635120000000001</v>
      </c>
      <c r="E2028" s="6">
        <v>0.2347902</v>
      </c>
      <c r="F2028" s="6">
        <v>8.7735599999999997E-2</v>
      </c>
      <c r="G2028" s="6">
        <v>1.2459009999999999</v>
      </c>
      <c r="H2028" s="6">
        <v>0.32863249999999999</v>
      </c>
      <c r="I2028">
        <f>$C$2028*LN($T$2028)+(1-$C$2028)*LN(1-$T$2028)</f>
        <v>-8.0621314156563732E-4</v>
      </c>
      <c r="Q2028">
        <f>1/(1+EXP(-(0 + SUMPRODUCT($K$2:$O$2,$D$2028:$H$2028))))</f>
        <v>8.0588823907026038E-4</v>
      </c>
      <c r="S2028">
        <f>EXP(-(0 + SUMPRODUCT($K$2:$O$2,$D$2028:$H$2028)))</f>
        <v>1239.8668491721421</v>
      </c>
      <c r="T2028">
        <f>1/(1+$S$2028)</f>
        <v>8.0588823907026038E-4</v>
      </c>
      <c r="U2028">
        <f>IF(ISERROR($I$2028), 0, $I$2028)</f>
        <v>-8.0621314156563732E-4</v>
      </c>
    </row>
    <row r="2029" spans="1:21" x14ac:dyDescent="0.25">
      <c r="A2029">
        <v>362</v>
      </c>
      <c r="B2029">
        <v>1999</v>
      </c>
      <c r="C2029" s="2">
        <v>0</v>
      </c>
      <c r="D2029" s="6">
        <v>0.1177487</v>
      </c>
      <c r="E2029" s="6">
        <v>0.26911000000000002</v>
      </c>
      <c r="F2029" s="6">
        <v>6.8766099999999997E-2</v>
      </c>
      <c r="G2029" s="6">
        <v>0.92137100000000005</v>
      </c>
      <c r="H2029" s="6">
        <v>0.3495663</v>
      </c>
      <c r="I2029">
        <f>$C$2029*LN($T$2029)+(1-$C$2029)*LN(1-$T$2029)</f>
        <v>-3.5836404270894722E-3</v>
      </c>
      <c r="Q2029">
        <f>1/(1+EXP(-(0 + SUMPRODUCT($K$2:$O$2,$D$2029:$H$2029))))</f>
        <v>3.5772268513380311E-3</v>
      </c>
      <c r="S2029">
        <f>EXP(-(0 + SUMPRODUCT($K$2:$O$2,$D$2029:$H$2029)))</f>
        <v>278.54615168617516</v>
      </c>
      <c r="T2029">
        <f>1/(1+$S$2029)</f>
        <v>3.5772268513380311E-3</v>
      </c>
      <c r="U2029">
        <f>IF(ISERROR($I$2029), 0, $I$2029)</f>
        <v>-3.5836404270894722E-3</v>
      </c>
    </row>
    <row r="2030" spans="1:21" x14ac:dyDescent="0.25">
      <c r="A2030">
        <v>363</v>
      </c>
      <c r="B2030">
        <v>1995</v>
      </c>
      <c r="C2030" s="2">
        <v>0</v>
      </c>
      <c r="D2030" s="6">
        <v>0.4291355</v>
      </c>
      <c r="E2030" s="6">
        <v>0.63502369999999997</v>
      </c>
      <c r="F2030" s="6">
        <v>0.10176689999999999</v>
      </c>
      <c r="G2030" s="6">
        <v>3.5003730000000002</v>
      </c>
      <c r="H2030" s="6">
        <v>0.56831180000000003</v>
      </c>
      <c r="I2030">
        <f>$C$2030*LN($T$2030)+(1-$C$2030)*LN(1-$T$2030)</f>
        <v>-3.6132307243935203E-8</v>
      </c>
      <c r="Q2030">
        <f>1/(1+EXP(-(0 + SUMPRODUCT($K$2:$O$2,$D$2030:$H$2030))))</f>
        <v>3.6132306574570513E-8</v>
      </c>
      <c r="S2030">
        <f>EXP(-(0 + SUMPRODUCT($K$2:$O$2,$D$2030:$H$2030)))</f>
        <v>27676062.191155035</v>
      </c>
      <c r="T2030">
        <f>1/(1+$S$2030)</f>
        <v>3.6132306574570513E-8</v>
      </c>
      <c r="U2030">
        <f>IF(ISERROR($I$2030), 0, $I$2030)</f>
        <v>-3.6132307243935203E-8</v>
      </c>
    </row>
    <row r="2031" spans="1:21" x14ac:dyDescent="0.25">
      <c r="A2031">
        <v>363</v>
      </c>
      <c r="B2031">
        <v>1996</v>
      </c>
      <c r="C2031" s="2">
        <v>0</v>
      </c>
      <c r="D2031" s="6">
        <v>0.18133850000000001</v>
      </c>
      <c r="E2031" s="6">
        <v>0.8967984</v>
      </c>
      <c r="F2031" s="6">
        <v>0.13628180000000001</v>
      </c>
      <c r="G2031" s="6">
        <v>2.5425080000000002</v>
      </c>
      <c r="H2031" s="6">
        <v>0.74893160000000003</v>
      </c>
      <c r="I2031">
        <f>$C$2031*LN($T$2031)+(1-$C$2031)*LN(1-$T$2031)</f>
        <v>-5.2378165699694012E-7</v>
      </c>
      <c r="Q2031">
        <f>1/(1+EXP(-(0 + SUMPRODUCT($K$2:$O$2,$D$2031:$H$2031))))</f>
        <v>5.2378151979805946E-7</v>
      </c>
      <c r="S2031">
        <f>EXP(-(0 + SUMPRODUCT($K$2:$O$2,$D$2031:$H$2031)))</f>
        <v>1909191.9787548508</v>
      </c>
      <c r="T2031">
        <f>1/(1+$S$2031)</f>
        <v>5.2378151979805946E-7</v>
      </c>
      <c r="U2031">
        <f>IF(ISERROR($I$2031), 0, $I$2031)</f>
        <v>-5.2378165699694012E-7</v>
      </c>
    </row>
    <row r="2032" spans="1:21" x14ac:dyDescent="0.25">
      <c r="A2032">
        <v>363</v>
      </c>
      <c r="B2032">
        <v>1997</v>
      </c>
      <c r="C2032" s="2">
        <v>0</v>
      </c>
      <c r="D2032" s="6">
        <v>0.2490994</v>
      </c>
      <c r="E2032" s="6">
        <v>0.87779119999999999</v>
      </c>
      <c r="F2032" s="6">
        <v>0.1466441</v>
      </c>
      <c r="G2032" s="6">
        <v>3.8245450000000001</v>
      </c>
      <c r="H2032" s="6">
        <v>0.7847655</v>
      </c>
      <c r="I2032">
        <f>$C$2032*LN($T$2032)+(1-$C$2032)*LN(1-$T$2032)</f>
        <v>-2.5384044898289971E-9</v>
      </c>
      <c r="Q2032">
        <f>1/(1+EXP(-(0 + SUMPRODUCT($K$2:$O$2,$D$2032:$H$2032))))</f>
        <v>2.5384044610470128E-9</v>
      </c>
      <c r="S2032">
        <f>EXP(-(0 + SUMPRODUCT($K$2:$O$2,$D$2032:$H$2032)))</f>
        <v>393948250.88241714</v>
      </c>
      <c r="T2032">
        <f>1/(1+$S$2032)</f>
        <v>2.5384044610470128E-9</v>
      </c>
      <c r="U2032">
        <f>IF(ISERROR($I$2032), 0, $I$2032)</f>
        <v>-2.5384044898289971E-9</v>
      </c>
    </row>
    <row r="2033" spans="1:21" x14ac:dyDescent="0.25">
      <c r="A2033">
        <v>363</v>
      </c>
      <c r="B2033">
        <v>1998</v>
      </c>
      <c r="C2033" s="2">
        <v>0</v>
      </c>
      <c r="D2033" s="6">
        <v>0.26854509999999998</v>
      </c>
      <c r="E2033" s="6">
        <v>1.2482519999999999</v>
      </c>
      <c r="F2033" s="6">
        <v>0.1408597</v>
      </c>
      <c r="G2033" s="6">
        <v>3.957865</v>
      </c>
      <c r="H2033" s="6">
        <v>0.74385939999999995</v>
      </c>
      <c r="I2033">
        <f>$C$2033*LN($T$2033)+(1-$C$2033)*LN(1-$T$2033)</f>
        <v>-1.3064668244674443E-9</v>
      </c>
      <c r="Q2033">
        <f>1/(1+EXP(-(0 + SUMPRODUCT($K$2:$O$2,$D$2033:$H$2033))))</f>
        <v>1.3064667977854069E-9</v>
      </c>
      <c r="S2033">
        <f>EXP(-(0 + SUMPRODUCT($K$2:$O$2,$D$2033:$H$2033)))</f>
        <v>765423201.25443232</v>
      </c>
      <c r="T2033">
        <f>1/(1+$S$2033)</f>
        <v>1.3064667977854069E-9</v>
      </c>
      <c r="U2033">
        <f>IF(ISERROR($I$2033), 0, $I$2033)</f>
        <v>-1.3064668244674443E-9</v>
      </c>
    </row>
    <row r="2034" spans="1:21" x14ac:dyDescent="0.25">
      <c r="A2034">
        <v>363</v>
      </c>
      <c r="B2034">
        <v>1999</v>
      </c>
      <c r="C2034" s="2">
        <v>0</v>
      </c>
      <c r="D2034" s="6">
        <v>0.29111690000000001</v>
      </c>
      <c r="E2034" s="6">
        <v>1.51017</v>
      </c>
      <c r="F2034" s="6">
        <v>0.17321700000000001</v>
      </c>
      <c r="G2034" s="6">
        <v>3.4215339999999999</v>
      </c>
      <c r="H2034" s="6">
        <v>0.82735749999999997</v>
      </c>
      <c r="I2034">
        <f>$C$2034*LN($T$2034)+(1-$C$2034)*LN(1-$T$2034)</f>
        <v>-4.7561588114448816E-9</v>
      </c>
      <c r="Q2034">
        <f>1/(1+EXP(-(0 + SUMPRODUCT($K$2:$O$2,$D$2034:$H$2034))))</f>
        <v>4.7561588072599093E-9</v>
      </c>
      <c r="S2034">
        <f>EXP(-(0 + SUMPRODUCT($K$2:$O$2,$D$2034:$H$2034)))</f>
        <v>210253701.73035821</v>
      </c>
      <c r="T2034">
        <f>1/(1+$S$2034)</f>
        <v>4.7561588072599093E-9</v>
      </c>
      <c r="U2034">
        <f>IF(ISERROR($I$2034), 0, $I$2034)</f>
        <v>-4.7561588114448816E-9</v>
      </c>
    </row>
    <row r="2035" spans="1:21" x14ac:dyDescent="0.25">
      <c r="A2035">
        <v>363</v>
      </c>
      <c r="B2035">
        <v>2000</v>
      </c>
      <c r="C2035" s="2">
        <v>0</v>
      </c>
      <c r="D2035" s="6">
        <v>0.276229</v>
      </c>
      <c r="E2035" s="6">
        <v>0.55342170000000002</v>
      </c>
      <c r="F2035" s="6">
        <v>0.14676649999999999</v>
      </c>
      <c r="G2035" s="6">
        <v>4.9887030000000001</v>
      </c>
      <c r="H2035" s="6">
        <v>0.89079220000000003</v>
      </c>
      <c r="I2035">
        <f>$C$2035*LN($T$2035)+(1-$C$2035)*LN(1-$T$2035)</f>
        <v>-2.5001889447963686E-11</v>
      </c>
      <c r="Q2035">
        <f>1/(1+EXP(-(0 + SUMPRODUCT($K$2:$O$2,$D$2035:$H$2035))))</f>
        <v>2.5001857947067382E-11</v>
      </c>
      <c r="S2035">
        <f>EXP(-(0 + SUMPRODUCT($K$2:$O$2,$D$2035:$H$2035)))</f>
        <v>39997027504.601677</v>
      </c>
      <c r="T2035">
        <f>1/(1+$S$2035)</f>
        <v>2.5001857947067382E-11</v>
      </c>
      <c r="U2035">
        <f>IF(ISERROR($I$2035), 0, $I$2035)</f>
        <v>-2.5001889447963686E-11</v>
      </c>
    </row>
    <row r="2036" spans="1:21" x14ac:dyDescent="0.25">
      <c r="A2036">
        <v>363</v>
      </c>
      <c r="B2036">
        <v>2001</v>
      </c>
      <c r="C2036" s="2">
        <v>0</v>
      </c>
      <c r="D2036" s="6">
        <v>0.31599549999999998</v>
      </c>
      <c r="E2036" s="6">
        <v>0.56455770000000005</v>
      </c>
      <c r="F2036" s="6">
        <v>0.15886900000000001</v>
      </c>
      <c r="G2036" s="6">
        <v>4.0483359999999999</v>
      </c>
      <c r="H2036" s="6">
        <v>0.68669659999999999</v>
      </c>
      <c r="I2036">
        <f>$C$2036*LN($T$2036)+(1-$C$2036)*LN(1-$T$2036)</f>
        <v>-1.4169740946193162E-9</v>
      </c>
      <c r="Q2036">
        <f>1/(1+EXP(-(0 + SUMPRODUCT($K$2:$O$2,$D$2036:$H$2036))))</f>
        <v>1.4169741432803147E-9</v>
      </c>
      <c r="S2036">
        <f>EXP(-(0 + SUMPRODUCT($K$2:$O$2,$D$2036:$H$2036)))</f>
        <v>705729178.84585536</v>
      </c>
      <c r="T2036">
        <f>1/(1+$S$2036)</f>
        <v>1.4169741432803147E-9</v>
      </c>
      <c r="U2036">
        <f>IF(ISERROR($I$2036), 0, $I$2036)</f>
        <v>-1.4169740946193162E-9</v>
      </c>
    </row>
    <row r="2037" spans="1:21" x14ac:dyDescent="0.25">
      <c r="A2037">
        <v>363</v>
      </c>
      <c r="B2037">
        <v>2002</v>
      </c>
      <c r="C2037" s="2">
        <v>0</v>
      </c>
      <c r="D2037" s="6">
        <v>0.3346478</v>
      </c>
      <c r="E2037" s="6">
        <v>0.42427520000000002</v>
      </c>
      <c r="F2037" s="6">
        <v>9.9953E-2</v>
      </c>
      <c r="G2037" s="6">
        <v>2.7876789999999998</v>
      </c>
      <c r="H2037" s="6">
        <v>0.44294499999999998</v>
      </c>
      <c r="I2037">
        <f>$C$2037*LN($T$2037)+(1-$C$2037)*LN(1-$T$2037)</f>
        <v>-9.8452079880273854E-7</v>
      </c>
      <c r="Q2037">
        <f>1/(1+EXP(-(0 + SUMPRODUCT($K$2:$O$2,$D$2037:$H$2037))))</f>
        <v>9.8452031417533355E-7</v>
      </c>
      <c r="S2037">
        <f>EXP(-(0 + SUMPRODUCT($K$2:$O$2,$D$2037:$H$2037)))</f>
        <v>1015722.074071491</v>
      </c>
      <c r="T2037">
        <f>1/(1+$S$2037)</f>
        <v>9.8452031417533355E-7</v>
      </c>
      <c r="U2037">
        <f>IF(ISERROR($I$2037), 0, $I$2037)</f>
        <v>-9.8452079880273854E-7</v>
      </c>
    </row>
    <row r="2038" spans="1:21" x14ac:dyDescent="0.25">
      <c r="A2038">
        <v>363</v>
      </c>
      <c r="B2038">
        <v>2003</v>
      </c>
      <c r="C2038" s="2">
        <v>0</v>
      </c>
      <c r="D2038" s="6">
        <v>0.41966249999999999</v>
      </c>
      <c r="E2038" s="6">
        <v>0.45907629999999999</v>
      </c>
      <c r="F2038" s="6">
        <v>0.104031</v>
      </c>
      <c r="G2038" s="6">
        <v>3.6346790000000002</v>
      </c>
      <c r="H2038" s="6">
        <v>0.44557540000000001</v>
      </c>
      <c r="I2038">
        <f>$C$2038*LN($T$2038)+(1-$C$2038)*LN(1-$T$2038)</f>
        <v>-3.0782118328446834E-8</v>
      </c>
      <c r="Q2038">
        <f>1/(1+EXP(-(0 + SUMPRODUCT($K$2:$O$2,$D$2038:$H$2038))))</f>
        <v>3.0782117814018162E-8</v>
      </c>
      <c r="S2038">
        <f>EXP(-(0 + SUMPRODUCT($K$2:$O$2,$D$2038:$H$2038)))</f>
        <v>32486392.7576316</v>
      </c>
      <c r="T2038">
        <f>1/(1+$S$2038)</f>
        <v>3.0782117814018162E-8</v>
      </c>
      <c r="U2038">
        <f>IF(ISERROR($I$2038), 0, $I$2038)</f>
        <v>-3.0782118328446834E-8</v>
      </c>
    </row>
    <row r="2039" spans="1:21" x14ac:dyDescent="0.25">
      <c r="A2039">
        <v>363</v>
      </c>
      <c r="B2039">
        <v>2004</v>
      </c>
      <c r="C2039" s="2">
        <v>0</v>
      </c>
      <c r="D2039" s="6">
        <v>0.2218348</v>
      </c>
      <c r="E2039" s="6">
        <v>0.58691420000000005</v>
      </c>
      <c r="F2039" s="6">
        <v>0.122252</v>
      </c>
      <c r="G2039" s="6">
        <v>2.5999050000000001</v>
      </c>
      <c r="H2039" s="6">
        <v>0.56637309999999996</v>
      </c>
      <c r="I2039">
        <f>$C$2039*LN($T$2039)+(1-$C$2039)*LN(1-$T$2039)</f>
        <v>-9.8737959826522758E-7</v>
      </c>
      <c r="Q2039">
        <f>1/(1+EXP(-(0 + SUMPRODUCT($K$2:$O$2,$D$2039:$H$2039))))</f>
        <v>9.8737911080702789E-7</v>
      </c>
      <c r="S2039">
        <f>EXP(-(0 + SUMPRODUCT($K$2:$O$2,$D$2039:$H$2039)))</f>
        <v>1012781.2120752145</v>
      </c>
      <c r="T2039">
        <f>1/(1+$S$2039)</f>
        <v>9.8737911080702789E-7</v>
      </c>
      <c r="U2039">
        <f>IF(ISERROR($I$2039), 0, $I$2039)</f>
        <v>-9.8737959826522758E-7</v>
      </c>
    </row>
    <row r="2040" spans="1:21" x14ac:dyDescent="0.25">
      <c r="A2040">
        <v>364</v>
      </c>
      <c r="B2040">
        <v>1998</v>
      </c>
      <c r="C2040" s="2">
        <v>0</v>
      </c>
      <c r="D2040" s="6">
        <v>-7.5807000000000001E-3</v>
      </c>
      <c r="E2040" s="6">
        <v>0.41167789999999999</v>
      </c>
      <c r="F2040" s="6">
        <v>8.0206899999999998E-2</v>
      </c>
      <c r="G2040" s="6">
        <v>4.8172360000000003</v>
      </c>
      <c r="H2040" s="6">
        <v>0.16519639999999999</v>
      </c>
      <c r="I2040">
        <f>$C$2040*LN($T$2040)+(1-$C$2040)*LN(1-$T$2040)</f>
        <v>-6.5545102700235379E-10</v>
      </c>
      <c r="Q2040">
        <f>1/(1+EXP(-(0 + SUMPRODUCT($K$2:$O$2,$D$2040:$H$2040))))</f>
        <v>6.5545100784640012E-10</v>
      </c>
      <c r="S2040">
        <f>EXP(-(0 + SUMPRODUCT($K$2:$O$2,$D$2040:$H$2040)))</f>
        <v>1525667040.5164611</v>
      </c>
      <c r="T2040">
        <f>1/(1+$S$2040)</f>
        <v>6.5545100784640012E-10</v>
      </c>
      <c r="U2040">
        <f>IF(ISERROR($I$2040), 0, $I$2040)</f>
        <v>-6.5545102700235379E-10</v>
      </c>
    </row>
    <row r="2041" spans="1:21" x14ac:dyDescent="0.25">
      <c r="A2041">
        <v>365</v>
      </c>
      <c r="B2041">
        <v>1995</v>
      </c>
      <c r="C2041" s="2">
        <v>0</v>
      </c>
      <c r="D2041" s="6">
        <v>7.7705899999999994E-2</v>
      </c>
      <c r="E2041" s="6">
        <v>0.19859370000000001</v>
      </c>
      <c r="F2041" s="6">
        <v>5.1514900000000002E-2</v>
      </c>
      <c r="G2041" s="6">
        <v>1.0333140000000001</v>
      </c>
      <c r="H2041" s="6">
        <v>0.39946310000000002</v>
      </c>
      <c r="I2041">
        <f>$C$2041*LN($T$2041)+(1-$C$2041)*LN(1-$T$2041)</f>
        <v>-2.7613561366237127E-3</v>
      </c>
      <c r="Q2041">
        <f>1/(1+EXP(-(0 + SUMPRODUCT($K$2:$O$2,$D$2041:$H$2041))))</f>
        <v>2.7575470996096235E-3</v>
      </c>
      <c r="S2041">
        <f>EXP(-(0 + SUMPRODUCT($K$2:$O$2,$D$2041:$H$2041)))</f>
        <v>361.64113136691901</v>
      </c>
      <c r="T2041">
        <f>1/(1+$S$2041)</f>
        <v>2.7575470996096235E-3</v>
      </c>
      <c r="U2041">
        <f>IF(ISERROR($I$2041), 0, $I$2041)</f>
        <v>-2.7613561366237127E-3</v>
      </c>
    </row>
    <row r="2042" spans="1:21" x14ac:dyDescent="0.25">
      <c r="A2042">
        <v>365</v>
      </c>
      <c r="B2042">
        <v>1996</v>
      </c>
      <c r="C2042" s="2">
        <v>0</v>
      </c>
      <c r="D2042" s="6">
        <v>4.7756600000000003E-2</v>
      </c>
      <c r="E2042" s="6">
        <v>0.19214639999999999</v>
      </c>
      <c r="F2042" s="6">
        <v>5.3887600000000001E-2</v>
      </c>
      <c r="G2042" s="6">
        <v>0.82710589999999995</v>
      </c>
      <c r="H2042" s="6">
        <v>0.33845049999999999</v>
      </c>
      <c r="I2042">
        <f>$C$2042*LN($T$2042)+(1-$C$2042)*LN(1-$T$2042)</f>
        <v>-6.9338217474006333E-3</v>
      </c>
      <c r="Q2042">
        <f>1/(1+EXP(-(0 + SUMPRODUCT($K$2:$O$2,$D$2042:$H$2042))))</f>
        <v>6.9098382697895437E-3</v>
      </c>
      <c r="S2042">
        <f>EXP(-(0 + SUMPRODUCT($K$2:$O$2,$D$2042:$H$2042)))</f>
        <v>143.72118752360575</v>
      </c>
      <c r="T2042">
        <f>1/(1+$S$2042)</f>
        <v>6.9098382697895437E-3</v>
      </c>
      <c r="U2042">
        <f>IF(ISERROR($I$2042), 0, $I$2042)</f>
        <v>-6.9338217474006333E-3</v>
      </c>
    </row>
    <row r="2043" spans="1:21" x14ac:dyDescent="0.25">
      <c r="A2043">
        <v>365</v>
      </c>
      <c r="B2043">
        <v>1997</v>
      </c>
      <c r="C2043" s="2">
        <v>0</v>
      </c>
      <c r="D2043" s="6">
        <v>6.7422899999999994E-2</v>
      </c>
      <c r="E2043" s="6">
        <v>0.22001009999999999</v>
      </c>
      <c r="F2043" s="6">
        <v>5.5257500000000001E-2</v>
      </c>
      <c r="G2043" s="6">
        <v>0.99745729999999999</v>
      </c>
      <c r="H2043" s="6">
        <v>0.33452310000000002</v>
      </c>
      <c r="I2043">
        <f>$C$2043*LN($T$2043)+(1-$C$2043)*LN(1-$T$2043)</f>
        <v>-3.4089414363101859E-3</v>
      </c>
      <c r="Q2043">
        <f>1/(1+EXP(-(0 + SUMPRODUCT($K$2:$O$2,$D$2043:$H$2043))))</f>
        <v>3.4031375923132046E-3</v>
      </c>
      <c r="S2043">
        <f>EXP(-(0 + SUMPRODUCT($K$2:$O$2,$D$2043:$H$2043)))</f>
        <v>292.84647927804559</v>
      </c>
      <c r="T2043">
        <f>1/(1+$S$2043)</f>
        <v>3.4031375923132046E-3</v>
      </c>
      <c r="U2043">
        <f>IF(ISERROR($I$2043), 0, $I$2043)</f>
        <v>-3.4089414363101859E-3</v>
      </c>
    </row>
    <row r="2044" spans="1:21" x14ac:dyDescent="0.25">
      <c r="A2044">
        <v>365</v>
      </c>
      <c r="B2044">
        <v>1998</v>
      </c>
      <c r="C2044" s="2">
        <v>0</v>
      </c>
      <c r="D2044" s="6">
        <v>6.9503200000000001E-2</v>
      </c>
      <c r="E2044" s="6">
        <v>0.22138859999999999</v>
      </c>
      <c r="F2044" s="6">
        <v>5.3519200000000003E-2</v>
      </c>
      <c r="G2044" s="6">
        <v>0.93989469999999997</v>
      </c>
      <c r="H2044" s="6">
        <v>0.33619840000000001</v>
      </c>
      <c r="I2044">
        <f>$C$2044*LN($T$2044)+(1-$C$2044)*LN(1-$T$2044)</f>
        <v>-4.3801889998579474E-3</v>
      </c>
      <c r="Q2044">
        <f>1/(1+EXP(-(0 + SUMPRODUCT($K$2:$O$2,$D$2044:$H$2044))))</f>
        <v>4.3706099631214126E-3</v>
      </c>
      <c r="S2044">
        <f>EXP(-(0 + SUMPRODUCT($K$2:$O$2,$D$2044:$H$2044)))</f>
        <v>227.80101597668479</v>
      </c>
      <c r="T2044">
        <f>1/(1+$S$2044)</f>
        <v>4.3706099631214126E-3</v>
      </c>
      <c r="U2044">
        <f>IF(ISERROR($I$2044), 0, $I$2044)</f>
        <v>-4.3801889998579474E-3</v>
      </c>
    </row>
    <row r="2045" spans="1:21" x14ac:dyDescent="0.25">
      <c r="A2045">
        <v>365</v>
      </c>
      <c r="B2045">
        <v>1999</v>
      </c>
      <c r="C2045" s="2">
        <v>0</v>
      </c>
      <c r="D2045" s="6">
        <v>9.6872100000000003E-2</v>
      </c>
      <c r="E2045" s="6">
        <v>0.2441885</v>
      </c>
      <c r="F2045" s="6">
        <v>5.42529E-2</v>
      </c>
      <c r="G2045" s="6">
        <v>1.109502</v>
      </c>
      <c r="H2045" s="6">
        <v>0.32081670000000001</v>
      </c>
      <c r="I2045">
        <f>$C$2045*LN($T$2045)+(1-$C$2045)*LN(1-$T$2045)</f>
        <v>-2.2465851483007911E-3</v>
      </c>
      <c r="Q2045">
        <f>1/(1+EXP(-(0 + SUMPRODUCT($K$2:$O$2,$D$2045:$H$2045))))</f>
        <v>2.2440634646323202E-3</v>
      </c>
      <c r="S2045">
        <f>EXP(-(0 + SUMPRODUCT($K$2:$O$2,$D$2045:$H$2045)))</f>
        <v>444.62019557849072</v>
      </c>
      <c r="T2045">
        <f>1/(1+$S$2045)</f>
        <v>2.2440634646323202E-3</v>
      </c>
      <c r="U2045">
        <f>IF(ISERROR($I$2045), 0, $I$2045)</f>
        <v>-2.2465851483007911E-3</v>
      </c>
    </row>
    <row r="2046" spans="1:21" x14ac:dyDescent="0.25">
      <c r="A2046">
        <v>365</v>
      </c>
      <c r="B2046">
        <v>2000</v>
      </c>
      <c r="C2046" s="2">
        <v>0</v>
      </c>
      <c r="D2046" s="6">
        <v>0.1225754</v>
      </c>
      <c r="E2046" s="6">
        <v>0.25388919999999998</v>
      </c>
      <c r="F2046" s="6">
        <v>5.3614799999999997E-2</v>
      </c>
      <c r="G2046" s="6">
        <v>0.6971543</v>
      </c>
      <c r="H2046" s="6">
        <v>0.32680550000000003</v>
      </c>
      <c r="I2046">
        <f>$C$2046*LN($T$2046)+(1-$C$2046)*LN(1-$T$2046)</f>
        <v>-1.1595952581248244E-2</v>
      </c>
      <c r="Q2046">
        <f>1/(1+EXP(-(0 + SUMPRODUCT($K$2:$O$2,$D$2046:$H$2046))))</f>
        <v>1.1528978648596136E-2</v>
      </c>
      <c r="S2046">
        <f>EXP(-(0 + SUMPRODUCT($K$2:$O$2,$D$2046:$H$2046)))</f>
        <v>85.737952292223937</v>
      </c>
      <c r="T2046">
        <f>1/(1+$S$2046)</f>
        <v>1.1528978648596136E-2</v>
      </c>
      <c r="U2046">
        <f>IF(ISERROR($I$2046), 0, $I$2046)</f>
        <v>-1.1595952581248244E-2</v>
      </c>
    </row>
    <row r="2047" spans="1:21" x14ac:dyDescent="0.25">
      <c r="A2047">
        <v>366</v>
      </c>
      <c r="B2047">
        <v>2001</v>
      </c>
      <c r="C2047" s="2">
        <v>0</v>
      </c>
      <c r="D2047" s="6">
        <v>0.36934509999999998</v>
      </c>
      <c r="E2047" s="6">
        <v>1.080117</v>
      </c>
      <c r="F2047" s="6">
        <v>8.03735E-2</v>
      </c>
      <c r="G2047" s="6">
        <v>2.9534500000000001</v>
      </c>
      <c r="H2047" s="6">
        <v>0.47763949999999999</v>
      </c>
      <c r="I2047">
        <f>$C$2047*LN($T$2047)+(1-$C$2047)*LN(1-$T$2047)</f>
        <v>-3.6454003843120011E-7</v>
      </c>
      <c r="Q2047">
        <f>1/(1+EXP(-(0 + SUMPRODUCT($K$2:$O$2,$D$2047:$H$2047))))</f>
        <v>3.6453997198136656E-7</v>
      </c>
      <c r="S2047">
        <f>EXP(-(0 + SUMPRODUCT($K$2:$O$2,$D$2047:$H$2047)))</f>
        <v>2743182.4006151594</v>
      </c>
      <c r="T2047">
        <f>1/(1+$S$2047)</f>
        <v>3.6453997198136656E-7</v>
      </c>
      <c r="U2047">
        <f>IF(ISERROR($I$2047), 0, $I$2047)</f>
        <v>-3.6454003843120011E-7</v>
      </c>
    </row>
    <row r="2048" spans="1:21" x14ac:dyDescent="0.25">
      <c r="A2048">
        <v>366</v>
      </c>
      <c r="B2048">
        <v>2002</v>
      </c>
      <c r="C2048" s="2">
        <v>0</v>
      </c>
      <c r="D2048" s="6">
        <v>0.30002760000000001</v>
      </c>
      <c r="E2048" s="6">
        <v>1.005306</v>
      </c>
      <c r="F2048" s="6">
        <v>7.3362300000000005E-2</v>
      </c>
      <c r="G2048" s="6">
        <v>3.1763840000000001</v>
      </c>
      <c r="H2048" s="6">
        <v>0.46565279999999998</v>
      </c>
      <c r="I2048">
        <f>$C$2048*LN($T$2048)+(1-$C$2048)*LN(1-$T$2048)</f>
        <v>-1.7722395334046996E-7</v>
      </c>
      <c r="Q2048">
        <f>1/(1+EXP(-(0 + SUMPRODUCT($K$2:$O$2,$D$2048:$H$2048))))</f>
        <v>1.7722393767455563E-7</v>
      </c>
      <c r="S2048">
        <f>EXP(-(0 + SUMPRODUCT($K$2:$O$2,$D$2048:$H$2048)))</f>
        <v>5642577.6105505982</v>
      </c>
      <c r="T2048">
        <f>1/(1+$S$2048)</f>
        <v>1.7722393767455563E-7</v>
      </c>
      <c r="U2048">
        <f>IF(ISERROR($I$2048), 0, $I$2048)</f>
        <v>-1.7722395334046996E-7</v>
      </c>
    </row>
    <row r="2049" spans="1:21" x14ac:dyDescent="0.25">
      <c r="A2049">
        <v>366</v>
      </c>
      <c r="B2049">
        <v>2003</v>
      </c>
      <c r="C2049" s="2">
        <v>0</v>
      </c>
      <c r="D2049" s="6">
        <v>0.34186030000000001</v>
      </c>
      <c r="E2049" s="6">
        <v>0.9811957</v>
      </c>
      <c r="F2049" s="6">
        <v>6.8383600000000003E-2</v>
      </c>
      <c r="G2049" s="6">
        <v>3.791512</v>
      </c>
      <c r="H2049" s="6">
        <v>0.41506890000000002</v>
      </c>
      <c r="I2049">
        <f>$C$2049*LN($T$2049)+(1-$C$2049)*LN(1-$T$2049)</f>
        <v>-1.8629054916778555E-8</v>
      </c>
      <c r="Q2049">
        <f>1/(1+EXP(-(0 + SUMPRODUCT($K$2:$O$2,$D$2049:$H$2049))))</f>
        <v>1.8629054745826627E-8</v>
      </c>
      <c r="S2049">
        <f>EXP(-(0 + SUMPRODUCT($K$2:$O$2,$D$2049:$H$2049)))</f>
        <v>53679587.881128013</v>
      </c>
      <c r="T2049">
        <f>1/(1+$S$2049)</f>
        <v>1.8629054745826627E-8</v>
      </c>
      <c r="U2049">
        <f>IF(ISERROR($I$2049), 0, $I$2049)</f>
        <v>-1.8629054916778555E-8</v>
      </c>
    </row>
    <row r="2050" spans="1:21" x14ac:dyDescent="0.25">
      <c r="A2050">
        <v>366</v>
      </c>
      <c r="B2050">
        <v>2004</v>
      </c>
      <c r="C2050" s="2">
        <v>0</v>
      </c>
      <c r="D2050" s="6">
        <v>0.31729760000000001</v>
      </c>
      <c r="E2050" s="6">
        <v>0.93626120000000002</v>
      </c>
      <c r="F2050" s="6">
        <v>5.7705300000000001E-2</v>
      </c>
      <c r="G2050" s="6">
        <v>3.778686</v>
      </c>
      <c r="H2050" s="6">
        <v>0.4181588</v>
      </c>
      <c r="I2050">
        <f>$C$2050*LN($T$2050)+(1-$C$2050)*LN(1-$T$2050)</f>
        <v>-2.3419862434945664E-8</v>
      </c>
      <c r="Q2050">
        <f>1/(1+EXP(-(0 + SUMPRODUCT($K$2:$O$2,$D$2050:$H$2050))))</f>
        <v>2.3419862185182181E-8</v>
      </c>
      <c r="S2050">
        <f>EXP(-(0 + SUMPRODUCT($K$2:$O$2,$D$2050:$H$2050)))</f>
        <v>42698798.510131322</v>
      </c>
      <c r="T2050">
        <f>1/(1+$S$2050)</f>
        <v>2.3419862185182181E-8</v>
      </c>
      <c r="U2050">
        <f>IF(ISERROR($I$2050), 0, $I$2050)</f>
        <v>-2.3419862434945664E-8</v>
      </c>
    </row>
    <row r="2051" spans="1:21" x14ac:dyDescent="0.25">
      <c r="A2051">
        <v>367</v>
      </c>
      <c r="B2051">
        <v>1995</v>
      </c>
      <c r="C2051" s="2">
        <v>0</v>
      </c>
      <c r="D2051" s="6">
        <v>0.17946529999999999</v>
      </c>
      <c r="E2051" s="6">
        <v>0.30045189999999999</v>
      </c>
      <c r="F2051" s="6">
        <v>6.1104199999999997E-2</v>
      </c>
      <c r="G2051" s="6">
        <v>1.42218</v>
      </c>
      <c r="H2051" s="6">
        <v>0.37569809999999998</v>
      </c>
      <c r="I2051">
        <f>$C$2051*LN($T$2051)+(1-$C$2051)*LN(1-$T$2051)</f>
        <v>-5.0342334484940144E-4</v>
      </c>
      <c r="Q2051">
        <f>1/(1+EXP(-(0 + SUMPRODUCT($K$2:$O$2,$D$2051:$H$2051))))</f>
        <v>5.032966485788797E-4</v>
      </c>
      <c r="S2051">
        <f>EXP(-(0 + SUMPRODUCT($K$2:$O$2,$D$2051:$H$2051)))</f>
        <v>1985.8997793321762</v>
      </c>
      <c r="T2051">
        <f>1/(1+$S$2051)</f>
        <v>5.032966485788797E-4</v>
      </c>
      <c r="U2051">
        <f>IF(ISERROR($I$2051), 0, $I$2051)</f>
        <v>-5.0342334484940144E-4</v>
      </c>
    </row>
    <row r="2052" spans="1:21" x14ac:dyDescent="0.25">
      <c r="A2052">
        <v>367</v>
      </c>
      <c r="B2052">
        <v>1996</v>
      </c>
      <c r="C2052" s="2">
        <v>0</v>
      </c>
      <c r="D2052" s="6">
        <v>5.73993E-2</v>
      </c>
      <c r="E2052" s="6">
        <v>0.21830630000000001</v>
      </c>
      <c r="F2052" s="6">
        <v>5.7584099999999999E-2</v>
      </c>
      <c r="G2052" s="6">
        <v>0.81648270000000001</v>
      </c>
      <c r="H2052" s="6">
        <v>0.28705419999999998</v>
      </c>
      <c r="I2052">
        <f>$C$2052*LN($T$2052)+(1-$C$2052)*LN(1-$T$2052)</f>
        <v>-7.5241424981144821E-3</v>
      </c>
      <c r="Q2052">
        <f>1/(1+EXP(-(0 + SUMPRODUCT($K$2:$O$2,$D$2052:$H$2052))))</f>
        <v>7.4959069983033758E-3</v>
      </c>
      <c r="S2052">
        <f>EXP(-(0 + SUMPRODUCT($K$2:$O$2,$D$2052:$H$2052)))</f>
        <v>132.40613753963865</v>
      </c>
      <c r="T2052">
        <f>1/(1+$S$2052)</f>
        <v>7.4959069983033758E-3</v>
      </c>
      <c r="U2052">
        <f>IF(ISERROR($I$2052), 0, $I$2052)</f>
        <v>-7.5241424981144821E-3</v>
      </c>
    </row>
    <row r="2053" spans="1:21" x14ac:dyDescent="0.25">
      <c r="A2053">
        <v>367</v>
      </c>
      <c r="B2053">
        <v>1997</v>
      </c>
      <c r="C2053" s="2">
        <v>0</v>
      </c>
      <c r="D2053" s="6">
        <v>5.6878400000000003E-2</v>
      </c>
      <c r="E2053" s="6">
        <v>0.19091849999999999</v>
      </c>
      <c r="F2053" s="6">
        <v>5.8259199999999997E-2</v>
      </c>
      <c r="G2053" s="6">
        <v>0.83828499999999995</v>
      </c>
      <c r="H2053" s="6">
        <v>0.31187530000000002</v>
      </c>
      <c r="I2053">
        <f>$C$2053*LN($T$2053)+(1-$C$2053)*LN(1-$T$2053)</f>
        <v>-6.6204353630452753E-3</v>
      </c>
      <c r="Q2053">
        <f>1/(1+EXP(-(0 + SUMPRODUCT($K$2:$O$2,$D$2053:$H$2053))))</f>
        <v>6.5985685633695688E-3</v>
      </c>
      <c r="S2053">
        <f>EXP(-(0 + SUMPRODUCT($K$2:$O$2,$D$2053:$H$2053)))</f>
        <v>150.54801990711582</v>
      </c>
      <c r="T2053">
        <f>1/(1+$S$2053)</f>
        <v>6.5985685633695688E-3</v>
      </c>
      <c r="U2053">
        <f>IF(ISERROR($I$2053), 0, $I$2053)</f>
        <v>-6.6204353630452753E-3</v>
      </c>
    </row>
    <row r="2054" spans="1:21" x14ac:dyDescent="0.25">
      <c r="A2054">
        <v>367</v>
      </c>
      <c r="B2054">
        <v>1998</v>
      </c>
      <c r="C2054" s="2">
        <v>0</v>
      </c>
      <c r="D2054" s="6">
        <v>3.7717100000000003E-2</v>
      </c>
      <c r="E2054" s="6">
        <v>0.23254920000000001</v>
      </c>
      <c r="F2054" s="6">
        <v>5.8103200000000001E-2</v>
      </c>
      <c r="G2054" s="6">
        <v>0.76141970000000003</v>
      </c>
      <c r="H2054" s="6">
        <v>0.27671869999999998</v>
      </c>
      <c r="I2054">
        <f>$C$2054*LN($T$2054)+(1-$C$2054)*LN(1-$T$2054)</f>
        <v>-9.3584782066040012E-3</v>
      </c>
      <c r="Q2054">
        <f>1/(1+EXP(-(0 + SUMPRODUCT($K$2:$O$2,$D$2054:$H$2054))))</f>
        <v>9.3148239347523604E-3</v>
      </c>
      <c r="S2054">
        <f>EXP(-(0 + SUMPRODUCT($K$2:$O$2,$D$2054:$H$2054)))</f>
        <v>106.35575970138673</v>
      </c>
      <c r="T2054">
        <f>1/(1+$S$2054)</f>
        <v>9.3148239347523604E-3</v>
      </c>
      <c r="U2054">
        <f>IF(ISERROR($I$2054), 0, $I$2054)</f>
        <v>-9.3584782066040012E-3</v>
      </c>
    </row>
    <row r="2055" spans="1:21" x14ac:dyDescent="0.25">
      <c r="A2055">
        <v>367</v>
      </c>
      <c r="B2055">
        <v>1999</v>
      </c>
      <c r="C2055" s="2">
        <v>0</v>
      </c>
      <c r="D2055" s="6">
        <v>9.3811199999999997E-2</v>
      </c>
      <c r="E2055" s="6">
        <v>0.22379969999999999</v>
      </c>
      <c r="F2055" s="6">
        <v>4.9354200000000001E-2</v>
      </c>
      <c r="G2055" s="6">
        <v>0.4033871</v>
      </c>
      <c r="H2055" s="6">
        <v>0.25632169999999999</v>
      </c>
      <c r="I2055">
        <f>$C$2055*LN($T$2055)+(1-$C$2055)*LN(1-$T$2055)</f>
        <v>-4.661763084856145E-2</v>
      </c>
      <c r="Q2055">
        <f>1/(1+EXP(-(0 + SUMPRODUCT($K$2:$O$2,$D$2055:$H$2055))))</f>
        <v>4.5547719065392372E-2</v>
      </c>
      <c r="S2055">
        <f>EXP(-(0 + SUMPRODUCT($K$2:$O$2,$D$2055:$H$2055)))</f>
        <v>20.954996221969111</v>
      </c>
      <c r="T2055">
        <f>1/(1+$S$2055)</f>
        <v>4.5547719065392372E-2</v>
      </c>
      <c r="U2055">
        <f>IF(ISERROR($I$2055), 0, $I$2055)</f>
        <v>-4.661763084856145E-2</v>
      </c>
    </row>
    <row r="2056" spans="1:21" x14ac:dyDescent="0.25">
      <c r="A2056">
        <v>367</v>
      </c>
      <c r="B2056">
        <v>2000</v>
      </c>
      <c r="C2056" s="2">
        <v>0</v>
      </c>
      <c r="D2056" s="6">
        <v>6.5651899999999999E-2</v>
      </c>
      <c r="E2056" s="6">
        <v>0.20210719999999999</v>
      </c>
      <c r="F2056" s="6">
        <v>5.1459199999999997E-2</v>
      </c>
      <c r="G2056" s="6">
        <v>0.65698639999999997</v>
      </c>
      <c r="H2056" s="6">
        <v>0.28091349999999998</v>
      </c>
      <c r="I2056">
        <f>$C$2056*LN($T$2056)+(1-$C$2056)*LN(1-$T$2056)</f>
        <v>-1.5945886427602172E-2</v>
      </c>
      <c r="Q2056">
        <f>1/(1+EXP(-(0 + SUMPRODUCT($K$2:$O$2,$D$2056:$H$2056))))</f>
        <v>1.5819423858806886E-2</v>
      </c>
      <c r="S2056">
        <f>EXP(-(0 + SUMPRODUCT($K$2:$O$2,$D$2056:$H$2056)))</f>
        <v>62.213427298320127</v>
      </c>
      <c r="T2056">
        <f>1/(1+$S$2056)</f>
        <v>1.5819423858806886E-2</v>
      </c>
      <c r="U2056">
        <f>IF(ISERROR($I$2056), 0, $I$2056)</f>
        <v>-1.5945886427602172E-2</v>
      </c>
    </row>
    <row r="2057" spans="1:21" x14ac:dyDescent="0.25">
      <c r="A2057">
        <v>367</v>
      </c>
      <c r="B2057">
        <v>2001</v>
      </c>
      <c r="C2057" s="2">
        <v>0</v>
      </c>
      <c r="D2057" s="6">
        <v>6.2155799999999997E-2</v>
      </c>
      <c r="E2057" s="6">
        <v>0.16978699999999999</v>
      </c>
      <c r="F2057" s="6">
        <v>2.9925E-2</v>
      </c>
      <c r="G2057" s="6">
        <v>0.99150709999999997</v>
      </c>
      <c r="H2057" s="6">
        <v>0.30213760000000001</v>
      </c>
      <c r="I2057">
        <f>$C$2057*LN($T$2057)+(1-$C$2057)*LN(1-$T$2057)</f>
        <v>-5.598926964943381E-3</v>
      </c>
      <c r="Q2057">
        <f>1/(1+EXP(-(0 + SUMPRODUCT($K$2:$O$2,$D$2057:$H$2057))))</f>
        <v>5.5832821849755437E-3</v>
      </c>
      <c r="S2057">
        <f>EXP(-(0 + SUMPRODUCT($K$2:$O$2,$D$2057:$H$2057)))</f>
        <v>178.10611838516277</v>
      </c>
      <c r="T2057">
        <f>1/(1+$S$2057)</f>
        <v>5.5832821849755437E-3</v>
      </c>
      <c r="U2057">
        <f>IF(ISERROR($I$2057), 0, $I$2057)</f>
        <v>-5.598926964943381E-3</v>
      </c>
    </row>
    <row r="2058" spans="1:21" x14ac:dyDescent="0.25">
      <c r="A2058">
        <v>367</v>
      </c>
      <c r="B2058">
        <v>2002</v>
      </c>
      <c r="C2058" s="2">
        <v>0</v>
      </c>
      <c r="D2058" s="6">
        <v>6.5967700000000004E-2</v>
      </c>
      <c r="E2058" s="6">
        <v>0.12718750000000001</v>
      </c>
      <c r="F2058" s="6">
        <v>5.5479399999999998E-2</v>
      </c>
      <c r="G2058" s="6">
        <v>1.3449789999999999</v>
      </c>
      <c r="H2058" s="6">
        <v>0.33061059999999998</v>
      </c>
      <c r="I2058">
        <f>$C$2058*LN($T$2058)+(1-$C$2058)*LN(1-$T$2058)</f>
        <v>-9.2075188583476658E-4</v>
      </c>
      <c r="Q2058">
        <f>1/(1+EXP(-(0 + SUMPRODUCT($K$2:$O$2,$D$2058:$H$2058))))</f>
        <v>9.203281238869365E-4</v>
      </c>
      <c r="S2058">
        <f>EXP(-(0 + SUMPRODUCT($K$2:$O$2,$D$2058:$H$2058)))</f>
        <v>1085.5689899560771</v>
      </c>
      <c r="T2058">
        <f>1/(1+$S$2058)</f>
        <v>9.203281238869365E-4</v>
      </c>
      <c r="U2058">
        <f>IF(ISERROR($I$2058), 0, $I$2058)</f>
        <v>-9.2075188583476658E-4</v>
      </c>
    </row>
    <row r="2059" spans="1:21" x14ac:dyDescent="0.25">
      <c r="A2059">
        <v>367</v>
      </c>
      <c r="B2059">
        <v>2003</v>
      </c>
      <c r="C2059" s="2">
        <v>0</v>
      </c>
      <c r="D2059" s="6">
        <v>6.10138E-2</v>
      </c>
      <c r="E2059" s="6">
        <v>0.1814954</v>
      </c>
      <c r="F2059" s="6">
        <v>5.82938E-2</v>
      </c>
      <c r="G2059" s="6">
        <v>1.225835</v>
      </c>
      <c r="H2059" s="6">
        <v>0.36864950000000002</v>
      </c>
      <c r="I2059">
        <f>$C$2059*LN($T$2059)+(1-$C$2059)*LN(1-$T$2059)</f>
        <v>-1.2528085357491063E-3</v>
      </c>
      <c r="Q2059">
        <f>1/(1+EXP(-(0 + SUMPRODUCT($K$2:$O$2,$D$2059:$H$2059))))</f>
        <v>1.2520240987527701E-3</v>
      </c>
      <c r="S2059">
        <f>EXP(-(0 + SUMPRODUCT($K$2:$O$2,$D$2059:$H$2059)))</f>
        <v>797.70667105862481</v>
      </c>
      <c r="T2059">
        <f>1/(1+$S$2059)</f>
        <v>1.2520240987527701E-3</v>
      </c>
      <c r="U2059">
        <f>IF(ISERROR($I$2059), 0, $I$2059)</f>
        <v>-1.2528085357491063E-3</v>
      </c>
    </row>
    <row r="2060" spans="1:21" x14ac:dyDescent="0.25">
      <c r="A2060">
        <v>367</v>
      </c>
      <c r="B2060">
        <v>2004</v>
      </c>
      <c r="C2060" s="2">
        <v>0</v>
      </c>
      <c r="D2060" s="6">
        <v>4.7729800000000003E-2</v>
      </c>
      <c r="E2060" s="6">
        <v>0.19778129999999999</v>
      </c>
      <c r="F2060" s="6">
        <v>4.3996399999999998E-2</v>
      </c>
      <c r="G2060" s="6">
        <v>1.3636520000000001</v>
      </c>
      <c r="H2060" s="6">
        <v>0.41277069999999999</v>
      </c>
      <c r="I2060">
        <f>$C$2060*LN($T$2060)+(1-$C$2060)*LN(1-$T$2060)</f>
        <v>-7.9116048155312957E-4</v>
      </c>
      <c r="Q2060">
        <f>1/(1+EXP(-(0 + SUMPRODUCT($K$2:$O$2,$D$2060:$H$2060))))</f>
        <v>7.9084759661881578E-4</v>
      </c>
      <c r="S2060">
        <f>EXP(-(0 + SUMPRODUCT($K$2:$O$2,$D$2060:$H$2060)))</f>
        <v>1263.4661301057156</v>
      </c>
      <c r="T2060">
        <f>1/(1+$S$2060)</f>
        <v>7.9084759661881578E-4</v>
      </c>
      <c r="U2060">
        <f>IF(ISERROR($I$2060), 0, $I$2060)</f>
        <v>-7.9116048155312957E-4</v>
      </c>
    </row>
    <row r="2061" spans="1:21" x14ac:dyDescent="0.25">
      <c r="A2061">
        <v>368</v>
      </c>
      <c r="B2061">
        <v>1997</v>
      </c>
      <c r="C2061" s="2">
        <v>0</v>
      </c>
      <c r="D2061" s="6">
        <v>3.3591700000000002E-2</v>
      </c>
      <c r="E2061" s="6">
        <v>5.3308000000000001E-3</v>
      </c>
      <c r="F2061" s="6">
        <v>-2.0519300000000001E-2</v>
      </c>
      <c r="G2061" s="6">
        <v>0.63490449999999998</v>
      </c>
      <c r="H2061" s="6">
        <v>7.8849199999999994E-2</v>
      </c>
      <c r="I2061">
        <f>$C$2061*LN($T$2061)+(1-$C$2061)*LN(1-$T$2061)</f>
        <v>-8.5427695588696853E-2</v>
      </c>
      <c r="Q2061">
        <f>1/(1+EXP(-(0 + SUMPRODUCT($K$2:$O$2,$D$2061:$H$2061))))</f>
        <v>8.1880475253971921E-2</v>
      </c>
      <c r="S2061">
        <f>EXP(-(0 + SUMPRODUCT($K$2:$O$2,$D$2061:$H$2061)))</f>
        <v>11.212923739124136</v>
      </c>
      <c r="T2061">
        <f>1/(1+$S$2061)</f>
        <v>8.1880475253971921E-2</v>
      </c>
      <c r="U2061">
        <f>IF(ISERROR($I$2061), 0, $I$2061)</f>
        <v>-8.5427695588696853E-2</v>
      </c>
    </row>
    <row r="2062" spans="1:21" x14ac:dyDescent="0.25">
      <c r="A2062">
        <v>368</v>
      </c>
      <c r="B2062">
        <v>1998</v>
      </c>
      <c r="C2062" s="2">
        <v>0</v>
      </c>
      <c r="D2062" s="6">
        <v>1.27563E-2</v>
      </c>
      <c r="E2062" s="6">
        <v>-0.19575090000000001</v>
      </c>
      <c r="F2062" s="6">
        <v>-9.4346299999999994E-2</v>
      </c>
      <c r="G2062" s="6">
        <v>0.19101380000000001</v>
      </c>
      <c r="H2062" s="6">
        <v>7.0308200000000001E-2</v>
      </c>
      <c r="I2062">
        <f>$C$2062*LN($T$2062)+(1-$C$2062)*LN(1-$T$2062)</f>
        <v>-1.0362438365102009</v>
      </c>
      <c r="Q2062">
        <f>1/(1+EXP(-(0 + SUMPRODUCT($K$2:$O$2,$D$2062:$H$2062))))</f>
        <v>0.64521518794036092</v>
      </c>
      <c r="S2062">
        <f>EXP(-(0 + SUMPRODUCT($K$2:$O$2,$D$2062:$H$2062)))</f>
        <v>0.54987052179006191</v>
      </c>
      <c r="T2062">
        <f>1/(1+$S$2062)</f>
        <v>0.64521518794036092</v>
      </c>
      <c r="U2062">
        <f>IF(ISERROR($I$2062), 0, $I$2062)</f>
        <v>-1.0362438365102009</v>
      </c>
    </row>
    <row r="2063" spans="1:21" x14ac:dyDescent="0.25">
      <c r="A2063">
        <v>368</v>
      </c>
      <c r="B2063">
        <v>1999</v>
      </c>
      <c r="C2063" s="2">
        <v>0</v>
      </c>
      <c r="D2063" s="6">
        <v>5.57893E-2</v>
      </c>
      <c r="E2063" s="6">
        <v>-0.26406439999999998</v>
      </c>
      <c r="F2063" s="6">
        <v>3.5131200000000001E-2</v>
      </c>
      <c r="G2063" s="6">
        <v>0.22019449999999999</v>
      </c>
      <c r="H2063" s="6">
        <v>7.8363600000000005E-2</v>
      </c>
      <c r="I2063">
        <f>$C$2063*LN($T$2063)+(1-$C$2063)*LN(1-$T$2063)</f>
        <v>-0.23602938259167502</v>
      </c>
      <c r="Q2063">
        <f>1/(1+EXP(-(0 + SUMPRODUCT($K$2:$O$2,$D$2063:$H$2063))))</f>
        <v>0.21024253152933228</v>
      </c>
      <c r="S2063">
        <f>EXP(-(0 + SUMPRODUCT($K$2:$O$2,$D$2063:$H$2063)))</f>
        <v>3.7564115249462904</v>
      </c>
      <c r="T2063">
        <f>1/(1+$S$2063)</f>
        <v>0.21024253152933228</v>
      </c>
      <c r="U2063">
        <f>IF(ISERROR($I$2063), 0, $I$2063)</f>
        <v>-0.23602938259167502</v>
      </c>
    </row>
    <row r="2064" spans="1:21" x14ac:dyDescent="0.25">
      <c r="A2064">
        <v>368</v>
      </c>
      <c r="B2064">
        <v>2000</v>
      </c>
      <c r="C2064" s="2">
        <v>0</v>
      </c>
      <c r="D2064" s="6">
        <v>5.6740600000000002E-2</v>
      </c>
      <c r="E2064" s="6">
        <v>-0.23803079999999999</v>
      </c>
      <c r="F2064" s="6">
        <v>5.5438800000000003E-2</v>
      </c>
      <c r="G2064" s="6">
        <v>0.63206439999999997</v>
      </c>
      <c r="H2064" s="6">
        <v>0.1113717</v>
      </c>
      <c r="I2064">
        <f>$C$2064*LN($T$2064)+(1-$C$2064)*LN(1-$T$2064)</f>
        <v>-3.4243936432877674E-2</v>
      </c>
      <c r="Q2064">
        <f>1/(1+EXP(-(0 + SUMPRODUCT($K$2:$O$2,$D$2064:$H$2064))))</f>
        <v>3.3664248611883385E-2</v>
      </c>
      <c r="S2064">
        <f>EXP(-(0 + SUMPRODUCT($K$2:$O$2,$D$2064:$H$2064)))</f>
        <v>28.705103818862685</v>
      </c>
      <c r="T2064">
        <f>1/(1+$S$2064)</f>
        <v>3.3664248611883385E-2</v>
      </c>
      <c r="U2064">
        <f>IF(ISERROR($I$2064), 0, $I$2064)</f>
        <v>-3.4243936432877674E-2</v>
      </c>
    </row>
    <row r="2065" spans="1:21" x14ac:dyDescent="0.25">
      <c r="A2065">
        <v>368</v>
      </c>
      <c r="B2065">
        <v>2001</v>
      </c>
      <c r="C2065" s="2">
        <v>0</v>
      </c>
      <c r="D2065" s="6">
        <v>7.2609900000000005E-2</v>
      </c>
      <c r="E2065" s="6">
        <v>-0.16465779999999999</v>
      </c>
      <c r="F2065" s="6">
        <v>7.0339E-3</v>
      </c>
      <c r="G2065" s="6">
        <v>0.56012329999999999</v>
      </c>
      <c r="H2065" s="6">
        <v>9.8671200000000001E-2</v>
      </c>
      <c r="I2065">
        <f>$C$2065*LN($T$2065)+(1-$C$2065)*LN(1-$T$2065)</f>
        <v>-8.6411818210507294E-2</v>
      </c>
      <c r="Q2065">
        <f>1/(1+EXP(-(0 + SUMPRODUCT($K$2:$O$2,$D$2065:$H$2065))))</f>
        <v>8.2783572995454413E-2</v>
      </c>
      <c r="S2065">
        <f>EXP(-(0 + SUMPRODUCT($K$2:$O$2,$D$2065:$H$2065)))</f>
        <v>11.07969122152905</v>
      </c>
      <c r="T2065">
        <f>1/(1+$S$2065)</f>
        <v>8.2783572995454413E-2</v>
      </c>
      <c r="U2065">
        <f>IF(ISERROR($I$2065), 0, $I$2065)</f>
        <v>-8.6411818210507294E-2</v>
      </c>
    </row>
    <row r="2066" spans="1:21" x14ac:dyDescent="0.25">
      <c r="A2066">
        <v>368</v>
      </c>
      <c r="B2066">
        <v>2002</v>
      </c>
      <c r="C2066" s="2">
        <v>0</v>
      </c>
      <c r="D2066" s="6">
        <v>-1.8834199999999999E-2</v>
      </c>
      <c r="E2066" s="6">
        <v>-0.2295065</v>
      </c>
      <c r="F2066" s="6">
        <v>4.8313200000000001E-2</v>
      </c>
      <c r="G2066" s="6">
        <v>0.67584339999999998</v>
      </c>
      <c r="H2066" s="6">
        <v>0.1182105</v>
      </c>
      <c r="I2066">
        <f>$C$2066*LN($T$2066)+(1-$C$2066)*LN(1-$T$2066)</f>
        <v>-3.0629526179100964E-2</v>
      </c>
      <c r="Q2066">
        <f>1/(1+EXP(-(0 + SUMPRODUCT($K$2:$O$2,$D$2066:$H$2066))))</f>
        <v>3.0165195065257337E-2</v>
      </c>
      <c r="S2066">
        <f>EXP(-(0 + SUMPRODUCT($K$2:$O$2,$D$2066:$H$2066)))</f>
        <v>32.150788444651788</v>
      </c>
      <c r="T2066">
        <f>1/(1+$S$2066)</f>
        <v>3.0165195065257337E-2</v>
      </c>
      <c r="U2066">
        <f>IF(ISERROR($I$2066), 0, $I$2066)</f>
        <v>-3.0629526179100964E-2</v>
      </c>
    </row>
    <row r="2067" spans="1:21" x14ac:dyDescent="0.25">
      <c r="A2067">
        <v>368</v>
      </c>
      <c r="B2067">
        <v>2003</v>
      </c>
      <c r="C2067" s="2">
        <v>0</v>
      </c>
      <c r="D2067" s="6">
        <v>-1.6047100000000002E-2</v>
      </c>
      <c r="E2067" s="6">
        <v>-0.16677739999999999</v>
      </c>
      <c r="F2067" s="6">
        <v>5.3783600000000001E-2</v>
      </c>
      <c r="G2067" s="6">
        <v>0.9929308</v>
      </c>
      <c r="H2067" s="6">
        <v>9.8766699999999999E-2</v>
      </c>
      <c r="I2067">
        <f>$C$2067*LN($T$2067)+(1-$C$2067)*LN(1-$T$2067)</f>
        <v>-7.9718124274299439E-3</v>
      </c>
      <c r="Q2067">
        <f>1/(1+EXP(-(0 + SUMPRODUCT($K$2:$O$2,$D$2067:$H$2067))))</f>
        <v>7.9401217972402665E-3</v>
      </c>
      <c r="S2067">
        <f>EXP(-(0 + SUMPRODUCT($K$2:$O$2,$D$2067:$H$2067)))</f>
        <v>124.94265246001241</v>
      </c>
      <c r="T2067">
        <f>1/(1+$S$2067)</f>
        <v>7.9401217972402665E-3</v>
      </c>
      <c r="U2067">
        <f>IF(ISERROR($I$2067), 0, $I$2067)</f>
        <v>-7.9718124274299439E-3</v>
      </c>
    </row>
    <row r="2068" spans="1:21" x14ac:dyDescent="0.25">
      <c r="A2068">
        <v>368</v>
      </c>
      <c r="B2068">
        <v>2004</v>
      </c>
      <c r="C2068" s="2">
        <v>0</v>
      </c>
      <c r="D2068" s="6">
        <v>8.1606000000000005E-3</v>
      </c>
      <c r="E2068" s="6">
        <v>-5.47751E-2</v>
      </c>
      <c r="F2068" s="6">
        <v>4.62336E-2</v>
      </c>
      <c r="G2068" s="6">
        <v>1.406452</v>
      </c>
      <c r="H2068" s="6">
        <v>8.2922700000000002E-2</v>
      </c>
      <c r="I2068">
        <f>$C$2068*LN($T$2068)+(1-$C$2068)*LN(1-$T$2068)</f>
        <v>-1.6134543574482516E-3</v>
      </c>
      <c r="Q2068">
        <f>1/(1+EXP(-(0 + SUMPRODUCT($K$2:$O$2,$D$2068:$H$2068))))</f>
        <v>1.6121534397177068E-3</v>
      </c>
      <c r="S2068">
        <f>EXP(-(0 + SUMPRODUCT($K$2:$O$2,$D$2068:$H$2068)))</f>
        <v>619.28835181786621</v>
      </c>
      <c r="T2068">
        <f>1/(1+$S$2068)</f>
        <v>1.6121534397177068E-3</v>
      </c>
      <c r="U2068">
        <f>IF(ISERROR($I$2068), 0, $I$2068)</f>
        <v>-1.6134543574482516E-3</v>
      </c>
    </row>
    <row r="2069" spans="1:21" x14ac:dyDescent="0.25">
      <c r="A2069">
        <v>369</v>
      </c>
      <c r="B2069">
        <v>2001</v>
      </c>
      <c r="C2069" s="2">
        <v>0</v>
      </c>
      <c r="D2069" s="6">
        <v>0.49170229999999998</v>
      </c>
      <c r="E2069" s="6">
        <v>6.8736699999999998E-2</v>
      </c>
      <c r="F2069" s="6">
        <v>1.605E-4</v>
      </c>
      <c r="G2069" s="6">
        <v>1.6841759999999999</v>
      </c>
      <c r="H2069" s="6">
        <v>0.24069850000000001</v>
      </c>
      <c r="I2069">
        <f>$C$2069*LN($T$2069)+(1-$C$2069)*LN(1-$T$2069)</f>
        <v>-7.3847995723088993E-4</v>
      </c>
      <c r="Q2069">
        <f>1/(1+EXP(-(0 + SUMPRODUCT($K$2:$O$2,$D$2069:$H$2069))))</f>
        <v>7.3820734801686018E-4</v>
      </c>
      <c r="S2069">
        <f>EXP(-(0 + SUMPRODUCT($K$2:$O$2,$D$2069:$H$2069)))</f>
        <v>1353.6329533110536</v>
      </c>
      <c r="T2069">
        <f>1/(1+$S$2069)</f>
        <v>7.3820734801686018E-4</v>
      </c>
      <c r="U2069">
        <f>IF(ISERROR($I$2069), 0, $I$2069)</f>
        <v>-7.3847995723088993E-4</v>
      </c>
    </row>
    <row r="2070" spans="1:21" x14ac:dyDescent="0.25">
      <c r="A2070">
        <v>369</v>
      </c>
      <c r="B2070">
        <v>2002</v>
      </c>
      <c r="C2070" s="2">
        <v>0</v>
      </c>
      <c r="D2070" s="6">
        <v>0.49659910000000002</v>
      </c>
      <c r="E2070" s="6">
        <v>-8.56629E-2</v>
      </c>
      <c r="F2070" s="6">
        <v>-1.9680000000000001E-4</v>
      </c>
      <c r="G2070" s="6">
        <v>1.4507650000000001</v>
      </c>
      <c r="H2070" s="6">
        <v>0.20906459999999999</v>
      </c>
      <c r="I2070">
        <f>$C$2070*LN($T$2070)+(1-$C$2070)*LN(1-$T$2070)</f>
        <v>-2.3021108233382461E-3</v>
      </c>
      <c r="Q2070">
        <f>1/(1+EXP(-(0 + SUMPRODUCT($K$2:$O$2,$D$2070:$H$2070))))</f>
        <v>2.2994629984686471E-3</v>
      </c>
      <c r="S2070">
        <f>EXP(-(0 + SUMPRODUCT($K$2:$O$2,$D$2070:$H$2070)))</f>
        <v>433.88414497904995</v>
      </c>
      <c r="T2070">
        <f>1/(1+$S$2070)</f>
        <v>2.2994629984686471E-3</v>
      </c>
      <c r="U2070">
        <f>IF(ISERROR($I$2070), 0, $I$2070)</f>
        <v>-2.3021108233382461E-3</v>
      </c>
    </row>
    <row r="2071" spans="1:21" x14ac:dyDescent="0.25">
      <c r="A2071">
        <v>369</v>
      </c>
      <c r="B2071">
        <v>2003</v>
      </c>
      <c r="C2071" s="2">
        <v>0</v>
      </c>
      <c r="D2071" s="6">
        <v>0.35804449999999999</v>
      </c>
      <c r="E2071" s="6">
        <v>-0.2163069</v>
      </c>
      <c r="F2071" s="6">
        <v>7.6979999999999995E-4</v>
      </c>
      <c r="G2071" s="6">
        <v>1.4317120000000001</v>
      </c>
      <c r="H2071" s="6">
        <v>0.25360899999999997</v>
      </c>
      <c r="I2071">
        <f>$C$2071*LN($T$2071)+(1-$C$2071)*LN(1-$T$2071)</f>
        <v>-2.397294150007927E-3</v>
      </c>
      <c r="Q2071">
        <f>1/(1+EXP(-(0 + SUMPRODUCT($K$2:$O$2,$D$2071:$H$2071))))</f>
        <v>2.3944229352274851E-3</v>
      </c>
      <c r="S2071">
        <f>EXP(-(0 + SUMPRODUCT($K$2:$O$2,$D$2071:$H$2071)))</f>
        <v>416.63716229396783</v>
      </c>
      <c r="T2071">
        <f>1/(1+$S$2071)</f>
        <v>2.3944229352274851E-3</v>
      </c>
      <c r="U2071">
        <f>IF(ISERROR($I$2071), 0, $I$2071)</f>
        <v>-2.397294150007927E-3</v>
      </c>
    </row>
    <row r="2072" spans="1:21" x14ac:dyDescent="0.25">
      <c r="A2072">
        <v>369</v>
      </c>
      <c r="B2072">
        <v>2004</v>
      </c>
      <c r="C2072" s="2">
        <v>0</v>
      </c>
      <c r="D2072" s="6">
        <v>0.47814259999999997</v>
      </c>
      <c r="E2072" s="6">
        <v>-2.9348800000000001E-2</v>
      </c>
      <c r="F2072" s="6">
        <v>8.71976E-2</v>
      </c>
      <c r="G2072" s="6">
        <v>3.3611659999999999</v>
      </c>
      <c r="H2072" s="6">
        <v>0.42973210000000001</v>
      </c>
      <c r="I2072">
        <f>$C$2072*LN($T$2072)+(1-$C$2072)*LN(1-$T$2072)</f>
        <v>-1.8423612234313347E-7</v>
      </c>
      <c r="Q2072">
        <f>1/(1+EXP(-(0 + SUMPRODUCT($K$2:$O$2,$D$2072:$H$2072))))</f>
        <v>1.8423610535246377E-7</v>
      </c>
      <c r="S2072">
        <f>EXP(-(0 + SUMPRODUCT($K$2:$O$2,$D$2072:$H$2072)))</f>
        <v>5427816.7346774181</v>
      </c>
      <c r="T2072">
        <f>1/(1+$S$2072)</f>
        <v>1.8423610535246377E-7</v>
      </c>
      <c r="U2072">
        <f>IF(ISERROR($I$2072), 0, $I$2072)</f>
        <v>-1.8423612234313347E-7</v>
      </c>
    </row>
    <row r="2073" spans="1:21" x14ac:dyDescent="0.25">
      <c r="A2073">
        <v>370</v>
      </c>
      <c r="B2073">
        <v>1998</v>
      </c>
      <c r="C2073" s="2">
        <v>0</v>
      </c>
      <c r="D2073" s="6">
        <v>0.15683849999999999</v>
      </c>
      <c r="E2073" s="6">
        <v>9.9538699999999994E-2</v>
      </c>
      <c r="F2073" s="6">
        <v>9.0662999999999994E-3</v>
      </c>
      <c r="G2073" s="6">
        <v>1.459554</v>
      </c>
      <c r="H2073" s="6">
        <v>0.13065779999999999</v>
      </c>
      <c r="I2073">
        <f>$C$2073*LN($T$2073)+(1-$C$2073)*LN(1-$T$2073)</f>
        <v>-1.8256505276814791E-3</v>
      </c>
      <c r="Q2073">
        <f>1/(1+EXP(-(0 + SUMPRODUCT($K$2:$O$2,$D$2073:$H$2073))))</f>
        <v>1.8239850414430406E-3</v>
      </c>
      <c r="S2073">
        <f>EXP(-(0 + SUMPRODUCT($K$2:$O$2,$D$2073:$H$2073)))</f>
        <v>547.2501102140908</v>
      </c>
      <c r="T2073">
        <f>1/(1+$S$2073)</f>
        <v>1.8239850414430406E-3</v>
      </c>
      <c r="U2073">
        <f>IF(ISERROR($I$2073), 0, $I$2073)</f>
        <v>-1.8256505276814791E-3</v>
      </c>
    </row>
    <row r="2074" spans="1:21" x14ac:dyDescent="0.25">
      <c r="A2074">
        <v>370</v>
      </c>
      <c r="B2074">
        <v>1999</v>
      </c>
      <c r="C2074" s="2">
        <v>0</v>
      </c>
      <c r="D2074" s="6">
        <v>-1.5162999999999999E-3</v>
      </c>
      <c r="E2074" s="6">
        <v>0.10218679999999999</v>
      </c>
      <c r="F2074" s="6">
        <v>5.3985600000000002E-2</v>
      </c>
      <c r="G2074" s="6">
        <v>0.81729719999999995</v>
      </c>
      <c r="H2074" s="6">
        <v>0.16806209999999999</v>
      </c>
      <c r="I2074">
        <f>$C$2074*LN($T$2074)+(1-$C$2074)*LN(1-$T$2074)</f>
        <v>-1.1080971831836468E-2</v>
      </c>
      <c r="Q2074">
        <f>1/(1+EXP(-(0 + SUMPRODUCT($K$2:$O$2,$D$2074:$H$2074))))</f>
        <v>1.1019804004931912E-2</v>
      </c>
      <c r="S2074">
        <f>EXP(-(0 + SUMPRODUCT($K$2:$O$2,$D$2074:$H$2074)))</f>
        <v>89.745715581915078</v>
      </c>
      <c r="T2074">
        <f>1/(1+$S$2074)</f>
        <v>1.1019804004931912E-2</v>
      </c>
      <c r="U2074">
        <f>IF(ISERROR($I$2074), 0, $I$2074)</f>
        <v>-1.1080971831836468E-2</v>
      </c>
    </row>
    <row r="2075" spans="1:21" x14ac:dyDescent="0.25">
      <c r="A2075">
        <v>370</v>
      </c>
      <c r="B2075">
        <v>2000</v>
      </c>
      <c r="C2075" s="2">
        <v>0</v>
      </c>
      <c r="D2075" s="6">
        <v>-1.22484E-2</v>
      </c>
      <c r="E2075" s="6">
        <v>8.3212999999999995E-2</v>
      </c>
      <c r="F2075" s="6">
        <v>4.1974299999999999E-2</v>
      </c>
      <c r="G2075" s="6">
        <v>0.69370719999999997</v>
      </c>
      <c r="H2075" s="6">
        <v>0.18259230000000001</v>
      </c>
      <c r="I2075">
        <f>$C$2075*LN($T$2075)+(1-$C$2075)*LN(1-$T$2075)</f>
        <v>-2.1089859021129968E-2</v>
      </c>
      <c r="Q2075">
        <f>1/(1+EXP(-(0 + SUMPRODUCT($K$2:$O$2,$D$2075:$H$2075))))</f>
        <v>2.0869023134864811E-2</v>
      </c>
      <c r="S2075">
        <f>EXP(-(0 + SUMPRODUCT($K$2:$O$2,$D$2075:$H$2075)))</f>
        <v>46.917911324241672</v>
      </c>
      <c r="T2075">
        <f>1/(1+$S$2075)</f>
        <v>2.0869023134864811E-2</v>
      </c>
      <c r="U2075">
        <f>IF(ISERROR($I$2075), 0, $I$2075)</f>
        <v>-2.1089859021129968E-2</v>
      </c>
    </row>
    <row r="2076" spans="1:21" x14ac:dyDescent="0.25">
      <c r="A2076">
        <v>370</v>
      </c>
      <c r="B2076">
        <v>2001</v>
      </c>
      <c r="C2076" s="2">
        <v>0</v>
      </c>
      <c r="D2076" s="6">
        <v>-1.01274E-2</v>
      </c>
      <c r="E2076" s="6">
        <v>7.9685199999999998E-2</v>
      </c>
      <c r="F2076" s="6">
        <v>4.2326900000000001E-2</v>
      </c>
      <c r="G2076" s="6">
        <v>0.58104990000000001</v>
      </c>
      <c r="H2076" s="6">
        <v>0.16260640000000001</v>
      </c>
      <c r="I2076">
        <f>$C$2076*LN($T$2076)+(1-$C$2076)*LN(1-$T$2076)</f>
        <v>-3.430290056738345E-2</v>
      </c>
      <c r="Q2076">
        <f>1/(1+EXP(-(0 + SUMPRODUCT($K$2:$O$2,$D$2076:$H$2076))))</f>
        <v>3.3721226083275893E-2</v>
      </c>
      <c r="S2076">
        <f>EXP(-(0 + SUMPRODUCT($K$2:$O$2,$D$2076:$H$2076)))</f>
        <v>28.654912236300682</v>
      </c>
      <c r="T2076">
        <f>1/(1+$S$2076)</f>
        <v>3.3721226083275893E-2</v>
      </c>
      <c r="U2076">
        <f>IF(ISERROR($I$2076), 0, $I$2076)</f>
        <v>-3.430290056738345E-2</v>
      </c>
    </row>
    <row r="2077" spans="1:21" x14ac:dyDescent="0.25">
      <c r="A2077">
        <v>370</v>
      </c>
      <c r="B2077">
        <v>2002</v>
      </c>
      <c r="C2077" s="2">
        <v>0</v>
      </c>
      <c r="D2077" s="6">
        <v>2.96283E-2</v>
      </c>
      <c r="E2077" s="6">
        <v>5.5252099999999998E-2</v>
      </c>
      <c r="F2077" s="6">
        <v>5.0282500000000001E-2</v>
      </c>
      <c r="G2077" s="6">
        <v>0.5593148</v>
      </c>
      <c r="H2077" s="6">
        <v>0.171741</v>
      </c>
      <c r="I2077">
        <f>$C$2077*LN($T$2077)+(1-$C$2077)*LN(1-$T$2077)</f>
        <v>-3.3735617246567838E-2</v>
      </c>
      <c r="Q2077">
        <f>1/(1+EXP(-(0 + SUMPRODUCT($K$2:$O$2,$D$2077:$H$2077))))</f>
        <v>3.3172916742907378E-2</v>
      </c>
      <c r="S2077">
        <f>EXP(-(0 + SUMPRODUCT($K$2:$O$2,$D$2077:$H$2077)))</f>
        <v>29.145073095322786</v>
      </c>
      <c r="T2077">
        <f>1/(1+$S$2077)</f>
        <v>3.3172916742907378E-2</v>
      </c>
      <c r="U2077">
        <f>IF(ISERROR($I$2077), 0, $I$2077)</f>
        <v>-3.3735617246567838E-2</v>
      </c>
    </row>
    <row r="2078" spans="1:21" x14ac:dyDescent="0.25">
      <c r="A2078">
        <v>370</v>
      </c>
      <c r="B2078">
        <v>2003</v>
      </c>
      <c r="C2078" s="2">
        <v>0</v>
      </c>
      <c r="D2078" s="6">
        <v>7.7355599999999997E-2</v>
      </c>
      <c r="E2078" s="6">
        <v>6.9048200000000004E-2</v>
      </c>
      <c r="F2078" s="6">
        <v>3.8616499999999998E-2</v>
      </c>
      <c r="G2078" s="6">
        <v>0.56445789999999996</v>
      </c>
      <c r="H2078" s="6">
        <v>0.15998789999999999</v>
      </c>
      <c r="I2078">
        <f>$C$2078*LN($T$2078)+(1-$C$2078)*LN(1-$T$2078)</f>
        <v>-3.9942730076719009E-2</v>
      </c>
      <c r="Q2078">
        <f>1/(1+EXP(-(0 + SUMPRODUCT($K$2:$O$2,$D$2078:$H$2078))))</f>
        <v>3.91555349345575E-2</v>
      </c>
      <c r="S2078">
        <f>EXP(-(0 + SUMPRODUCT($K$2:$O$2,$D$2078:$H$2078)))</f>
        <v>24.539173495429122</v>
      </c>
      <c r="T2078">
        <f>1/(1+$S$2078)</f>
        <v>3.91555349345575E-2</v>
      </c>
      <c r="U2078">
        <f>IF(ISERROR($I$2078), 0, $I$2078)</f>
        <v>-3.9942730076719009E-2</v>
      </c>
    </row>
    <row r="2079" spans="1:21" x14ac:dyDescent="0.25">
      <c r="A2079">
        <v>370</v>
      </c>
      <c r="B2079">
        <v>2004</v>
      </c>
      <c r="C2079" s="2">
        <v>0</v>
      </c>
      <c r="D2079" s="6">
        <v>8.5144899999999996E-2</v>
      </c>
      <c r="E2079" s="6">
        <v>9.4143199999999996E-2</v>
      </c>
      <c r="F2079" s="6">
        <v>4.5568400000000002E-2</v>
      </c>
      <c r="G2079" s="6">
        <v>0.71268050000000005</v>
      </c>
      <c r="H2079" s="6">
        <v>0.16005559999999999</v>
      </c>
      <c r="I2079">
        <f>$C$2079*LN($T$2079)+(1-$C$2079)*LN(1-$T$2079)</f>
        <v>-1.9791809000907025E-2</v>
      </c>
      <c r="Q2079">
        <f>1/(1+EXP(-(0 + SUMPRODUCT($K$2:$O$2,$D$2079:$H$2079))))</f>
        <v>1.9597236908048366E-2</v>
      </c>
      <c r="S2079">
        <f>EXP(-(0 + SUMPRODUCT($K$2:$O$2,$D$2079:$H$2079)))</f>
        <v>50.027601732431535</v>
      </c>
      <c r="T2079">
        <f>1/(1+$S$2079)</f>
        <v>1.9597236908048366E-2</v>
      </c>
      <c r="U2079">
        <f>IF(ISERROR($I$2079), 0, $I$2079)</f>
        <v>-1.9791809000907025E-2</v>
      </c>
    </row>
    <row r="2080" spans="1:21" x14ac:dyDescent="0.25">
      <c r="A2080">
        <v>371</v>
      </c>
      <c r="B2080">
        <v>2002</v>
      </c>
      <c r="C2080" s="2">
        <v>0</v>
      </c>
      <c r="D2080" s="6">
        <v>5.50743E-2</v>
      </c>
      <c r="E2080" s="6">
        <v>0.30308220000000002</v>
      </c>
      <c r="F2080" s="6">
        <v>4.0894699999999999E-2</v>
      </c>
      <c r="G2080" s="6">
        <v>0.42191859999999998</v>
      </c>
      <c r="H2080" s="6">
        <v>0.1880608</v>
      </c>
      <c r="I2080">
        <f>$C$2080*LN($T$2080)+(1-$C$2080)*LN(1-$T$2080)</f>
        <v>-5.2427438267737832E-2</v>
      </c>
      <c r="Q2080">
        <f>1/(1+EXP(-(0 + SUMPRODUCT($K$2:$O$2,$D$2080:$H$2080))))</f>
        <v>5.1076825932981809E-2</v>
      </c>
      <c r="S2080">
        <f>EXP(-(0 + SUMPRODUCT($K$2:$O$2,$D$2080:$H$2080)))</f>
        <v>18.578350489360979</v>
      </c>
      <c r="T2080">
        <f>1/(1+$S$2080)</f>
        <v>5.1076825932981809E-2</v>
      </c>
      <c r="U2080">
        <f>IF(ISERROR($I$2080), 0, $I$2080)</f>
        <v>-5.2427438267737832E-2</v>
      </c>
    </row>
    <row r="2081" spans="1:21" x14ac:dyDescent="0.25">
      <c r="A2081">
        <v>371</v>
      </c>
      <c r="B2081">
        <v>2003</v>
      </c>
      <c r="C2081" s="2">
        <v>0</v>
      </c>
      <c r="D2081" s="6">
        <v>5.6457E-2</v>
      </c>
      <c r="E2081" s="6">
        <v>0.30607960000000001</v>
      </c>
      <c r="F2081" s="6">
        <v>3.4396599999999999E-2</v>
      </c>
      <c r="G2081" s="6">
        <v>0.7005169</v>
      </c>
      <c r="H2081" s="6">
        <v>0.2007651</v>
      </c>
      <c r="I2081">
        <f>$C$2081*LN($T$2081)+(1-$C$2081)*LN(1-$T$2081)</f>
        <v>-1.861160772345696E-2</v>
      </c>
      <c r="Q2081">
        <f>1/(1+EXP(-(0 + SUMPRODUCT($K$2:$O$2,$D$2081:$H$2081))))</f>
        <v>1.8439481256666352E-2</v>
      </c>
      <c r="S2081">
        <f>EXP(-(0 + SUMPRODUCT($K$2:$O$2,$D$2081:$H$2081)))</f>
        <v>53.231460531921094</v>
      </c>
      <c r="T2081">
        <f>1/(1+$S$2081)</f>
        <v>1.8439481256666352E-2</v>
      </c>
      <c r="U2081">
        <f>IF(ISERROR($I$2081), 0, $I$2081)</f>
        <v>-1.861160772345696E-2</v>
      </c>
    </row>
    <row r="2082" spans="1:21" x14ac:dyDescent="0.25">
      <c r="A2082">
        <v>371</v>
      </c>
      <c r="B2082">
        <v>2004</v>
      </c>
      <c r="C2082" s="2">
        <v>0</v>
      </c>
      <c r="D2082" s="6">
        <v>8.0913200000000005E-2</v>
      </c>
      <c r="E2082" s="6">
        <v>0.32627109999999998</v>
      </c>
      <c r="F2082" s="6">
        <v>5.0050400000000002E-2</v>
      </c>
      <c r="G2082" s="6">
        <v>0.97407359999999998</v>
      </c>
      <c r="H2082" s="6">
        <v>0.20253689999999999</v>
      </c>
      <c r="I2082">
        <f>$C$2082*LN($T$2082)+(1-$C$2082)*LN(1-$T$2082)</f>
        <v>-4.9335064548547171E-3</v>
      </c>
      <c r="Q2082">
        <f>1/(1+EXP(-(0 + SUMPRODUCT($K$2:$O$2,$D$2082:$H$2082))))</f>
        <v>4.92135670039373E-3</v>
      </c>
      <c r="S2082">
        <f>EXP(-(0 + SUMPRODUCT($K$2:$O$2,$D$2082:$H$2082)))</f>
        <v>202.19600079384526</v>
      </c>
      <c r="T2082">
        <f>1/(1+$S$2082)</f>
        <v>4.92135670039373E-3</v>
      </c>
      <c r="U2082">
        <f>IF(ISERROR($I$2082), 0, $I$2082)</f>
        <v>-4.9335064548547171E-3</v>
      </c>
    </row>
    <row r="2083" spans="1:21" x14ac:dyDescent="0.25">
      <c r="A2083">
        <v>372</v>
      </c>
      <c r="B2083">
        <v>1997</v>
      </c>
      <c r="C2083" s="2">
        <v>0</v>
      </c>
      <c r="D2083" s="6">
        <v>0.27662530000000002</v>
      </c>
      <c r="E2083" s="6">
        <v>1.8072399999999999E-2</v>
      </c>
      <c r="F2083" s="6">
        <v>3.4078200000000003E-2</v>
      </c>
      <c r="G2083" s="6">
        <v>0.65458269999999996</v>
      </c>
      <c r="H2083" s="6">
        <v>0.33701049999999999</v>
      </c>
      <c r="I2083">
        <f>$C$2083*LN($T$2083)+(1-$C$2083)*LN(1-$T$2083)</f>
        <v>-2.2319358378530819E-2</v>
      </c>
      <c r="Q2083">
        <f>1/(1+EXP(-(0 + SUMPRODUCT($K$2:$O$2,$D$2083:$H$2083))))</f>
        <v>2.2072124284129281E-2</v>
      </c>
      <c r="S2083">
        <f>EXP(-(0 + SUMPRODUCT($K$2:$O$2,$D$2083:$H$2083)))</f>
        <v>44.306015276428965</v>
      </c>
      <c r="T2083">
        <f>1/(1+$S$2083)</f>
        <v>2.2072124284129281E-2</v>
      </c>
      <c r="U2083">
        <f>IF(ISERROR($I$2083), 0, $I$2083)</f>
        <v>-2.2319358378530819E-2</v>
      </c>
    </row>
    <row r="2084" spans="1:21" x14ac:dyDescent="0.25">
      <c r="A2084">
        <v>372</v>
      </c>
      <c r="B2084">
        <v>1998</v>
      </c>
      <c r="C2084" s="2">
        <v>0</v>
      </c>
      <c r="D2084" s="6">
        <v>0.29323480000000002</v>
      </c>
      <c r="E2084" s="6">
        <v>2.87881E-2</v>
      </c>
      <c r="F2084" s="6">
        <v>7.0716500000000002E-2</v>
      </c>
      <c r="G2084" s="6">
        <v>0.46315909999999999</v>
      </c>
      <c r="H2084" s="6">
        <v>0.471082</v>
      </c>
      <c r="I2084">
        <f>$C$2084*LN($T$2084)+(1-$C$2084)*LN(1-$T$2084)</f>
        <v>-2.115449676188522E-2</v>
      </c>
      <c r="Q2084">
        <f>1/(1+EXP(-(0 + SUMPRODUCT($K$2:$O$2,$D$2084:$H$2084))))</f>
        <v>2.0932309903733969E-2</v>
      </c>
      <c r="S2084">
        <f>EXP(-(0 + SUMPRODUCT($K$2:$O$2,$D$2084:$H$2084)))</f>
        <v>46.773036258249597</v>
      </c>
      <c r="T2084">
        <f>1/(1+$S$2084)</f>
        <v>2.0932309903733969E-2</v>
      </c>
      <c r="U2084">
        <f>IF(ISERROR($I$2084), 0, $I$2084)</f>
        <v>-2.115449676188522E-2</v>
      </c>
    </row>
    <row r="2085" spans="1:21" x14ac:dyDescent="0.25">
      <c r="A2085">
        <v>372</v>
      </c>
      <c r="B2085">
        <v>1999</v>
      </c>
      <c r="C2085" s="2">
        <v>0</v>
      </c>
      <c r="D2085" s="6">
        <v>0.2752753</v>
      </c>
      <c r="E2085" s="6">
        <v>2.07496E-2</v>
      </c>
      <c r="F2085" s="6">
        <v>5.0813400000000002E-2</v>
      </c>
      <c r="G2085" s="6">
        <v>0.26784839999999999</v>
      </c>
      <c r="H2085" s="6">
        <v>0.47716239999999999</v>
      </c>
      <c r="I2085">
        <f>$C$2085*LN($T$2085)+(1-$C$2085)*LN(1-$T$2085)</f>
        <v>-5.967485097236945E-2</v>
      </c>
      <c r="Q2085">
        <f>1/(1+EXP(-(0 + SUMPRODUCT($K$2:$O$2,$D$2085:$H$2085))))</f>
        <v>5.7929202805440103E-2</v>
      </c>
      <c r="S2085">
        <f>EXP(-(0 + SUMPRODUCT($K$2:$O$2,$D$2085:$H$2085)))</f>
        <v>16.262450570199984</v>
      </c>
      <c r="T2085">
        <f>1/(1+$S$2085)</f>
        <v>5.7929202805440103E-2</v>
      </c>
      <c r="U2085">
        <f>IF(ISERROR($I$2085), 0, $I$2085)</f>
        <v>-5.967485097236945E-2</v>
      </c>
    </row>
    <row r="2086" spans="1:21" x14ac:dyDescent="0.25">
      <c r="A2086">
        <v>372</v>
      </c>
      <c r="B2086">
        <v>2000</v>
      </c>
      <c r="C2086" s="2">
        <v>0</v>
      </c>
      <c r="D2086" s="6">
        <v>0.3297889</v>
      </c>
      <c r="E2086" s="6">
        <v>2.50102E-2</v>
      </c>
      <c r="F2086" s="6">
        <v>6.9703899999999999E-2</v>
      </c>
      <c r="G2086" s="6">
        <v>0.14195630000000001</v>
      </c>
      <c r="H2086" s="6">
        <v>0.5064862</v>
      </c>
      <c r="I2086">
        <f>$C$2086*LN($T$2086)+(1-$C$2086)*LN(1-$T$2086)</f>
        <v>-7.100536651913146E-2</v>
      </c>
      <c r="Q2086">
        <f>1/(1+EXP(-(0 + SUMPRODUCT($K$2:$O$2,$D$2086:$H$2086))))</f>
        <v>6.8543106567059364E-2</v>
      </c>
      <c r="S2086">
        <f>EXP(-(0 + SUMPRODUCT($K$2:$O$2,$D$2086:$H$2086)))</f>
        <v>13.589359165121103</v>
      </c>
      <c r="T2086">
        <f>1/(1+$S$2086)</f>
        <v>6.8543106567059364E-2</v>
      </c>
      <c r="U2086">
        <f>IF(ISERROR($I$2086), 0, $I$2086)</f>
        <v>-7.100536651913146E-2</v>
      </c>
    </row>
    <row r="2087" spans="1:21" x14ac:dyDescent="0.25">
      <c r="A2087">
        <v>372</v>
      </c>
      <c r="B2087">
        <v>2001</v>
      </c>
      <c r="C2087" s="2">
        <v>0</v>
      </c>
      <c r="D2087" s="6">
        <v>0.27365400000000001</v>
      </c>
      <c r="E2087" s="6">
        <v>3.5341699999999997E-2</v>
      </c>
      <c r="F2087" s="6">
        <v>3.4082500000000002E-2</v>
      </c>
      <c r="G2087" s="6">
        <v>0.13774510000000001</v>
      </c>
      <c r="H2087" s="6">
        <v>0.43603189999999997</v>
      </c>
      <c r="I2087">
        <f>$C$2087*LN($T$2087)+(1-$C$2087)*LN(1-$T$2087)</f>
        <v>-0.13286970352872629</v>
      </c>
      <c r="Q2087">
        <f>1/(1+EXP(-(0 + SUMPRODUCT($K$2:$O$2,$D$2087:$H$2087))))</f>
        <v>0.12442083044722096</v>
      </c>
      <c r="S2087">
        <f>EXP(-(0 + SUMPRODUCT($K$2:$O$2,$D$2087:$H$2087)))</f>
        <v>7.0372393947667611</v>
      </c>
      <c r="T2087">
        <f>1/(1+$S$2087)</f>
        <v>0.12442083044722096</v>
      </c>
      <c r="U2087">
        <f>IF(ISERROR($I$2087), 0, $I$2087)</f>
        <v>-0.13286970352872629</v>
      </c>
    </row>
    <row r="2088" spans="1:21" x14ac:dyDescent="0.25">
      <c r="A2088">
        <v>372</v>
      </c>
      <c r="B2088">
        <v>2002</v>
      </c>
      <c r="C2088" s="2">
        <v>0</v>
      </c>
      <c r="D2088" s="6">
        <v>0.32444129999999999</v>
      </c>
      <c r="E2088" s="6">
        <v>-0.40830810000000001</v>
      </c>
      <c r="F2088" s="6">
        <v>6.1050300000000002E-2</v>
      </c>
      <c r="G2088" s="6">
        <v>7.2713100000000003E-2</v>
      </c>
      <c r="H2088" s="6">
        <v>0.5921556</v>
      </c>
      <c r="I2088">
        <f>$C$2088*LN($T$2088)+(1-$C$2088)*LN(1-$T$2088)</f>
        <v>-0.12260009519756244</v>
      </c>
      <c r="Q2088">
        <f>1/(1+EXP(-(0 + SUMPRODUCT($K$2:$O$2,$D$2088:$H$2088))))</f>
        <v>0.11538264543704863</v>
      </c>
      <c r="S2088">
        <f>EXP(-(0 + SUMPRODUCT($K$2:$O$2,$D$2088:$H$2088)))</f>
        <v>7.6668146341434671</v>
      </c>
      <c r="T2088">
        <f>1/(1+$S$2088)</f>
        <v>0.11538264543704863</v>
      </c>
      <c r="U2088">
        <f>IF(ISERROR($I$2088), 0, $I$2088)</f>
        <v>-0.12260009519756244</v>
      </c>
    </row>
    <row r="2089" spans="1:21" x14ac:dyDescent="0.25">
      <c r="A2089">
        <v>372</v>
      </c>
      <c r="B2089">
        <v>2003</v>
      </c>
      <c r="C2089" s="2">
        <v>0</v>
      </c>
      <c r="D2089" s="6">
        <v>0.36120780000000002</v>
      </c>
      <c r="E2089" s="6">
        <v>-0.67896829999999997</v>
      </c>
      <c r="F2089" s="6">
        <v>4.7518600000000001E-2</v>
      </c>
      <c r="G2089" s="6">
        <v>7.0017499999999996E-2</v>
      </c>
      <c r="H2089" s="6">
        <v>0.80380019999999996</v>
      </c>
      <c r="I2089">
        <f>$C$2089*LN($T$2089)+(1-$C$2089)*LN(1-$T$2089)</f>
        <v>-0.12000996361487094</v>
      </c>
      <c r="Q2089">
        <f>1/(1+EXP(-(0 + SUMPRODUCT($K$2:$O$2,$D$2089:$H$2089))))</f>
        <v>0.11308840017247132</v>
      </c>
      <c r="S2089">
        <f>EXP(-(0 + SUMPRODUCT($K$2:$O$2,$D$2089:$H$2089)))</f>
        <v>7.8426399036054821</v>
      </c>
      <c r="T2089">
        <f>1/(1+$S$2089)</f>
        <v>0.11308840017247132</v>
      </c>
      <c r="U2089">
        <f>IF(ISERROR($I$2089), 0, $I$2089)</f>
        <v>-0.12000996361487094</v>
      </c>
    </row>
    <row r="2090" spans="1:21" x14ac:dyDescent="0.25">
      <c r="A2090">
        <v>372</v>
      </c>
      <c r="B2090">
        <v>2004</v>
      </c>
      <c r="C2090" s="2">
        <v>0</v>
      </c>
      <c r="D2090" s="6">
        <v>0.34536919999999999</v>
      </c>
      <c r="E2090" s="6">
        <v>-0.58866099999999999</v>
      </c>
      <c r="F2090" s="6">
        <v>5.5982299999999999E-2</v>
      </c>
      <c r="G2090" s="6">
        <v>0.28807379999999999</v>
      </c>
      <c r="H2090" s="6">
        <v>0.91863989999999995</v>
      </c>
      <c r="I2090">
        <f>$C$2090*LN($T$2090)+(1-$C$2090)*LN(1-$T$2090)</f>
        <v>-3.3403080660965472E-2</v>
      </c>
      <c r="Q2090">
        <f>1/(1+EXP(-(0 + SUMPRODUCT($K$2:$O$2,$D$2090:$H$2090))))</f>
        <v>3.2851357903697073E-2</v>
      </c>
      <c r="S2090">
        <f>EXP(-(0 + SUMPRODUCT($K$2:$O$2,$D$2090:$H$2090)))</f>
        <v>29.440142015787437</v>
      </c>
      <c r="T2090">
        <f>1/(1+$S$2090)</f>
        <v>3.2851357903697073E-2</v>
      </c>
      <c r="U2090">
        <f>IF(ISERROR($I$2090), 0, $I$2090)</f>
        <v>-3.3403080660965472E-2</v>
      </c>
    </row>
    <row r="2091" spans="1:21" x14ac:dyDescent="0.25">
      <c r="A2091">
        <v>373</v>
      </c>
      <c r="B2091">
        <v>1995</v>
      </c>
      <c r="C2091" s="2">
        <v>0</v>
      </c>
      <c r="D2091" s="6">
        <v>3.1291199999999998E-2</v>
      </c>
      <c r="E2091" s="6">
        <v>0.33437689999999998</v>
      </c>
      <c r="F2091" s="6">
        <v>4.7093999999999997E-2</v>
      </c>
      <c r="G2091" s="6">
        <v>1.331083</v>
      </c>
      <c r="H2091" s="6">
        <v>0.16562479999999999</v>
      </c>
      <c r="I2091">
        <f>$C$2091*LN($T$2091)+(1-$C$2091)*LN(1-$T$2091)</f>
        <v>-1.3123414398173881E-3</v>
      </c>
      <c r="Q2091">
        <f>1/(1+EXP(-(0 + SUMPRODUCT($K$2:$O$2,$D$2091:$H$2091))))</f>
        <v>1.3114806963609783E-3</v>
      </c>
      <c r="S2091">
        <f>EXP(-(0 + SUMPRODUCT($K$2:$O$2,$D$2091:$H$2091)))</f>
        <v>761.49692639376462</v>
      </c>
      <c r="T2091">
        <f>1/(1+$S$2091)</f>
        <v>1.3114806963609783E-3</v>
      </c>
      <c r="U2091">
        <f>IF(ISERROR($I$2091), 0, $I$2091)</f>
        <v>-1.3123414398173881E-3</v>
      </c>
    </row>
    <row r="2092" spans="1:21" x14ac:dyDescent="0.25">
      <c r="A2092">
        <v>373</v>
      </c>
      <c r="B2092">
        <v>1996</v>
      </c>
      <c r="C2092" s="2">
        <v>0</v>
      </c>
      <c r="D2092" s="6">
        <v>3.34688E-2</v>
      </c>
      <c r="E2092" s="6">
        <v>0.32758609999999999</v>
      </c>
      <c r="F2092" s="6">
        <v>7.7735600000000002E-2</v>
      </c>
      <c r="G2092" s="6">
        <v>2.0783360000000002</v>
      </c>
      <c r="H2092" s="6">
        <v>0.1515135</v>
      </c>
      <c r="I2092">
        <f>$C$2092*LN($T$2092)+(1-$C$2092)*LN(1-$T$2092)</f>
        <v>-4.4040600468888444E-5</v>
      </c>
      <c r="Q2092">
        <f>1/(1+EXP(-(0 + SUMPRODUCT($K$2:$O$2,$D$2092:$H$2092))))</f>
        <v>4.4039630695843204E-5</v>
      </c>
      <c r="S2092">
        <f>EXP(-(0 + SUMPRODUCT($K$2:$O$2,$D$2092:$H$2092)))</f>
        <v>22705.82074757697</v>
      </c>
      <c r="T2092">
        <f>1/(1+$S$2092)</f>
        <v>4.4039630695843204E-5</v>
      </c>
      <c r="U2092">
        <f>IF(ISERROR($I$2092), 0, $I$2092)</f>
        <v>-4.4040600468888444E-5</v>
      </c>
    </row>
    <row r="2093" spans="1:21" x14ac:dyDescent="0.25">
      <c r="A2093">
        <v>374</v>
      </c>
      <c r="B2093">
        <v>2000</v>
      </c>
      <c r="C2093" s="2">
        <v>0</v>
      </c>
      <c r="D2093" s="6">
        <v>0.10546030000000001</v>
      </c>
      <c r="E2093" s="6">
        <v>0.31375219999999998</v>
      </c>
      <c r="F2093" s="6">
        <v>4.6449999999999998E-3</v>
      </c>
      <c r="G2093" s="6">
        <v>0.54502700000000004</v>
      </c>
      <c r="H2093" s="6">
        <v>0.19428809999999999</v>
      </c>
      <c r="I2093">
        <f>$C$2093*LN($T$2093)+(1-$C$2093)*LN(1-$T$2093)</f>
        <v>-5.3233127370794033E-2</v>
      </c>
      <c r="Q2093">
        <f>1/(1+EXP(-(0 + SUMPRODUCT($K$2:$O$2,$D$2093:$H$2093))))</f>
        <v>5.1841055087073651E-2</v>
      </c>
      <c r="S2093">
        <f>EXP(-(0 + SUMPRODUCT($K$2:$O$2,$D$2093:$H$2093)))</f>
        <v>18.289730857529282</v>
      </c>
      <c r="T2093">
        <f>1/(1+$S$2093)</f>
        <v>5.1841055087073651E-2</v>
      </c>
      <c r="U2093">
        <f>IF(ISERROR($I$2093), 0, $I$2093)</f>
        <v>-5.3233127370794033E-2</v>
      </c>
    </row>
    <row r="2094" spans="1:21" x14ac:dyDescent="0.25">
      <c r="A2094">
        <v>374</v>
      </c>
      <c r="B2094">
        <v>2002</v>
      </c>
      <c r="C2094" s="2">
        <v>0</v>
      </c>
      <c r="D2094" s="6">
        <v>0.1047153</v>
      </c>
      <c r="E2094" s="6">
        <v>0.28051379999999998</v>
      </c>
      <c r="F2094" s="6">
        <v>4.14039E-2</v>
      </c>
      <c r="G2094" s="6">
        <v>0.50204839999999995</v>
      </c>
      <c r="H2094" s="6">
        <v>0.1485648</v>
      </c>
      <c r="I2094">
        <f>$C$2094*LN($T$2094)+(1-$C$2094)*LN(1-$T$2094)</f>
        <v>-4.2629320310559909E-2</v>
      </c>
      <c r="Q2094">
        <f>1/(1+EXP(-(0 + SUMPRODUCT($K$2:$O$2,$D$2094:$H$2094))))</f>
        <v>4.1733465818099516E-2</v>
      </c>
      <c r="S2094">
        <f>EXP(-(0 + SUMPRODUCT($K$2:$O$2,$D$2094:$H$2094)))</f>
        <v>22.961585274480292</v>
      </c>
      <c r="T2094">
        <f>1/(1+$S$2094)</f>
        <v>4.1733465818099516E-2</v>
      </c>
      <c r="U2094">
        <f>IF(ISERROR($I$2094), 0, $I$2094)</f>
        <v>-4.2629320310559909E-2</v>
      </c>
    </row>
    <row r="2095" spans="1:21" x14ac:dyDescent="0.25">
      <c r="A2095">
        <v>374</v>
      </c>
      <c r="B2095">
        <v>2003</v>
      </c>
      <c r="C2095" s="2">
        <v>0</v>
      </c>
      <c r="D2095" s="6">
        <v>0.35063569999999999</v>
      </c>
      <c r="E2095" s="6">
        <v>0.33054410000000001</v>
      </c>
      <c r="F2095" s="6">
        <v>9.0322899999999998E-2</v>
      </c>
      <c r="G2095" s="6">
        <v>1.0336209999999999</v>
      </c>
      <c r="H2095" s="6">
        <v>0.25030370000000002</v>
      </c>
      <c r="I2095">
        <f>$C$2095*LN($T$2095)+(1-$C$2095)*LN(1-$T$2095)</f>
        <v>-2.095043775424907E-3</v>
      </c>
      <c r="Q2095">
        <f>1/(1+EXP(-(0 + SUMPRODUCT($K$2:$O$2,$D$2095:$H$2095))))</f>
        <v>2.0928507030093871E-3</v>
      </c>
      <c r="S2095">
        <f>EXP(-(0 + SUMPRODUCT($K$2:$O$2,$D$2095:$H$2095)))</f>
        <v>476.81716993097649</v>
      </c>
      <c r="T2095">
        <f>1/(1+$S$2095)</f>
        <v>2.0928507030093871E-3</v>
      </c>
      <c r="U2095">
        <f>IF(ISERROR($I$2095), 0, $I$2095)</f>
        <v>-2.095043775424907E-3</v>
      </c>
    </row>
    <row r="2096" spans="1:21" x14ac:dyDescent="0.25">
      <c r="A2096">
        <v>374</v>
      </c>
      <c r="B2096">
        <v>2004</v>
      </c>
      <c r="C2096" s="2">
        <v>0</v>
      </c>
      <c r="D2096" s="6">
        <v>0.35475109999999999</v>
      </c>
      <c r="E2096" s="6">
        <v>0.40997830000000002</v>
      </c>
      <c r="F2096" s="6">
        <v>5.5138399999999997E-2</v>
      </c>
      <c r="G2096" s="6">
        <v>1.7734570000000001</v>
      </c>
      <c r="H2096" s="6">
        <v>0.20867640000000001</v>
      </c>
      <c r="I2096">
        <f>$C$2096*LN($T$2096)+(1-$C$2096)*LN(1-$T$2096)</f>
        <v>-1.8389884814170671E-4</v>
      </c>
      <c r="Q2096">
        <f>1/(1+EXP(-(0 + SUMPRODUCT($K$2:$O$2,$D$2096:$H$2096))))</f>
        <v>1.8388193978504321E-4</v>
      </c>
      <c r="S2096">
        <f>EXP(-(0 + SUMPRODUCT($K$2:$O$2,$D$2096:$H$2096)))</f>
        <v>5437.2719758612157</v>
      </c>
      <c r="T2096">
        <f>1/(1+$S$2096)</f>
        <v>1.8388193978504321E-4</v>
      </c>
      <c r="U2096">
        <f>IF(ISERROR($I$2096), 0, $I$2096)</f>
        <v>-1.8389884814170671E-4</v>
      </c>
    </row>
    <row r="2097" spans="1:21" x14ac:dyDescent="0.25">
      <c r="A2097">
        <v>375</v>
      </c>
      <c r="B2097">
        <v>1995</v>
      </c>
      <c r="C2097" s="2">
        <v>0</v>
      </c>
      <c r="D2097" s="6">
        <v>0.20395579999999999</v>
      </c>
      <c r="E2097" s="6">
        <v>0.31428319999999998</v>
      </c>
      <c r="F2097" s="6">
        <v>4.9005899999999998E-2</v>
      </c>
      <c r="G2097" s="6">
        <v>2.6586699999999999</v>
      </c>
      <c r="H2097" s="6">
        <v>0.51364960000000004</v>
      </c>
      <c r="I2097">
        <f>$C$2097*LN($T$2097)+(1-$C$2097)*LN(1-$T$2097)</f>
        <v>-3.1163950873820826E-6</v>
      </c>
      <c r="Q2097">
        <f>1/(1+EXP(-(0 + SUMPRODUCT($K$2:$O$2,$D$2097:$H$2097))))</f>
        <v>3.1163902314018432E-6</v>
      </c>
      <c r="S2097">
        <f>EXP(-(0 + SUMPRODUCT($K$2:$O$2,$D$2097:$H$2097)))</f>
        <v>320883.07604530669</v>
      </c>
      <c r="T2097">
        <f>1/(1+$S$2097)</f>
        <v>3.1163902314018432E-6</v>
      </c>
      <c r="U2097">
        <f>IF(ISERROR($I$2097), 0, $I$2097)</f>
        <v>-3.1163950873820826E-6</v>
      </c>
    </row>
    <row r="2098" spans="1:21" x14ac:dyDescent="0.25">
      <c r="A2098">
        <v>375</v>
      </c>
      <c r="B2098">
        <v>1996</v>
      </c>
      <c r="C2098" s="2">
        <v>0</v>
      </c>
      <c r="D2098" s="6">
        <v>0.13879130000000001</v>
      </c>
      <c r="E2098" s="6">
        <v>0.31258219999999998</v>
      </c>
      <c r="F2098" s="6">
        <v>4.3839900000000001E-2</v>
      </c>
      <c r="G2098" s="6">
        <v>2.6164130000000001</v>
      </c>
      <c r="H2098" s="6">
        <v>0.4986466</v>
      </c>
      <c r="I2098">
        <f>$C$2098*LN($T$2098)+(1-$C$2098)*LN(1-$T$2098)</f>
        <v>-4.0483516156124391E-6</v>
      </c>
      <c r="Q2098">
        <f>1/(1+EXP(-(0 + SUMPRODUCT($K$2:$O$2,$D$2098:$H$2098))))</f>
        <v>4.0483434210189631E-6</v>
      </c>
      <c r="S2098">
        <f>EXP(-(0 + SUMPRODUCT($K$2:$O$2,$D$2098:$H$2098)))</f>
        <v>247013.61709202064</v>
      </c>
      <c r="T2098">
        <f>1/(1+$S$2098)</f>
        <v>4.0483434210189631E-6</v>
      </c>
      <c r="U2098">
        <f>IF(ISERROR($I$2098), 0, $I$2098)</f>
        <v>-4.0483516156124391E-6</v>
      </c>
    </row>
    <row r="2099" spans="1:21" x14ac:dyDescent="0.25">
      <c r="A2099">
        <v>375</v>
      </c>
      <c r="B2099">
        <v>1997</v>
      </c>
      <c r="C2099" s="2">
        <v>0</v>
      </c>
      <c r="D2099" s="6">
        <v>0.1599006</v>
      </c>
      <c r="E2099" s="6">
        <v>0.33789330000000001</v>
      </c>
      <c r="F2099" s="6">
        <v>5.2528999999999999E-2</v>
      </c>
      <c r="G2099" s="6">
        <v>3.4173830000000001</v>
      </c>
      <c r="H2099" s="6">
        <v>0.49505909999999997</v>
      </c>
      <c r="I2099">
        <f>$C$2099*LN($T$2099)+(1-$C$2099)*LN(1-$T$2099)</f>
        <v>-1.4334367232496884E-7</v>
      </c>
      <c r="Q2099">
        <f>1/(1+EXP(-(0 + SUMPRODUCT($K$2:$O$2,$D$2099:$H$2099))))</f>
        <v>1.4334366200262131E-7</v>
      </c>
      <c r="S2099">
        <f>EXP(-(0 + SUMPRODUCT($K$2:$O$2,$D$2099:$H$2099)))</f>
        <v>6976240.4747134969</v>
      </c>
      <c r="T2099">
        <f>1/(1+$S$2099)</f>
        <v>1.4334366200262131E-7</v>
      </c>
      <c r="U2099">
        <f>IF(ISERROR($I$2099), 0, $I$2099)</f>
        <v>-1.4334367232496884E-7</v>
      </c>
    </row>
    <row r="2100" spans="1:21" x14ac:dyDescent="0.25">
      <c r="A2100">
        <v>375</v>
      </c>
      <c r="B2100">
        <v>1998</v>
      </c>
      <c r="C2100" s="2">
        <v>0</v>
      </c>
      <c r="D2100" s="6">
        <v>0.14874970000000001</v>
      </c>
      <c r="E2100" s="6">
        <v>0.34786</v>
      </c>
      <c r="F2100" s="6">
        <v>5.8053899999999999E-2</v>
      </c>
      <c r="G2100" s="6">
        <v>6.4350050000000003</v>
      </c>
      <c r="H2100" s="6">
        <v>0.52566369999999996</v>
      </c>
      <c r="I2100">
        <f>$C$2100*LN($T$2100)+(1-$C$2100)*LN(1-$T$2100)</f>
        <v>-6.9022565440969802E-13</v>
      </c>
      <c r="Q2100">
        <f>1/(1+EXP(-(0 + SUMPRODUCT($K$2:$O$2,$D$2100:$H$2100))))</f>
        <v>6.9022016600886598E-13</v>
      </c>
      <c r="S2100">
        <f>EXP(-(0 + SUMPRODUCT($K$2:$O$2,$D$2100:$H$2100)))</f>
        <v>1448813073343.9983</v>
      </c>
      <c r="T2100">
        <f>1/(1+$S$2100)</f>
        <v>6.9022016600886598E-13</v>
      </c>
      <c r="U2100">
        <f>IF(ISERROR($I$2100), 0, $I$2100)</f>
        <v>-6.9022565440969802E-13</v>
      </c>
    </row>
    <row r="2101" spans="1:21" x14ac:dyDescent="0.25">
      <c r="A2101">
        <v>375</v>
      </c>
      <c r="B2101">
        <v>1999</v>
      </c>
      <c r="C2101" s="2">
        <v>0</v>
      </c>
      <c r="D2101" s="6">
        <v>0.1734501</v>
      </c>
      <c r="E2101" s="6">
        <v>0.32722849999999998</v>
      </c>
      <c r="F2101" s="6">
        <v>5.5235899999999998E-2</v>
      </c>
      <c r="G2101" s="6">
        <v>3.9784799999999998</v>
      </c>
      <c r="H2101" s="6">
        <v>0.4516732</v>
      </c>
      <c r="I2101">
        <f>$C$2101*LN($T$2101)+(1-$C$2101)*LN(1-$T$2101)</f>
        <v>-1.6205854678516999E-8</v>
      </c>
      <c r="Q2101">
        <f>1/(1+EXP(-(0 + SUMPRODUCT($K$2:$O$2,$D$2101:$H$2101))))</f>
        <v>1.6205854599971836E-8</v>
      </c>
      <c r="S2101">
        <f>EXP(-(0 + SUMPRODUCT($K$2:$O$2,$D$2101:$H$2101)))</f>
        <v>61706093.783902228</v>
      </c>
      <c r="T2101">
        <f>1/(1+$S$2101)</f>
        <v>1.6205854599971836E-8</v>
      </c>
      <c r="U2101">
        <f>IF(ISERROR($I$2101), 0, $I$2101)</f>
        <v>-1.6205854678516999E-8</v>
      </c>
    </row>
    <row r="2102" spans="1:21" x14ac:dyDescent="0.25">
      <c r="A2102">
        <v>375</v>
      </c>
      <c r="B2102">
        <v>2000</v>
      </c>
      <c r="C2102" s="2">
        <v>0</v>
      </c>
      <c r="D2102" s="6">
        <v>0.15042</v>
      </c>
      <c r="E2102" s="6">
        <v>0.33285890000000001</v>
      </c>
      <c r="F2102" s="6">
        <v>4.1860799999999997E-2</v>
      </c>
      <c r="G2102" s="6">
        <v>3.5127389999999998</v>
      </c>
      <c r="H2102" s="6">
        <v>0.42142170000000001</v>
      </c>
      <c r="I2102">
        <f>$C$2102*LN($T$2102)+(1-$C$2102)*LN(1-$T$2102)</f>
        <v>-1.3402273045738028E-7</v>
      </c>
      <c r="Q2102">
        <f>1/(1+EXP(-(0 + SUMPRODUCT($K$2:$O$2,$D$2102:$H$2102))))</f>
        <v>1.3402272145227311E-7</v>
      </c>
      <c r="S2102">
        <f>EXP(-(0 + SUMPRODUCT($K$2:$O$2,$D$2102:$H$2102)))</f>
        <v>7461420.3855977431</v>
      </c>
      <c r="T2102">
        <f>1/(1+$S$2102)</f>
        <v>1.3402272145227311E-7</v>
      </c>
      <c r="U2102">
        <f>IF(ISERROR($I$2102), 0, $I$2102)</f>
        <v>-1.3402273045738028E-7</v>
      </c>
    </row>
    <row r="2103" spans="1:21" x14ac:dyDescent="0.25">
      <c r="A2103">
        <v>375</v>
      </c>
      <c r="B2103">
        <v>2001</v>
      </c>
      <c r="C2103" s="2">
        <v>0</v>
      </c>
      <c r="D2103" s="6">
        <v>0.1837191</v>
      </c>
      <c r="E2103" s="6">
        <v>0.36076259999999999</v>
      </c>
      <c r="F2103" s="6">
        <v>6.1092800000000003E-2</v>
      </c>
      <c r="G2103" s="6">
        <v>5.0803450000000003</v>
      </c>
      <c r="H2103" s="6">
        <v>0.41234900000000002</v>
      </c>
      <c r="I2103">
        <f>$C$2103*LN($T$2103)+(1-$C$2103)*LN(1-$T$2103)</f>
        <v>-1.916922176731771E-10</v>
      </c>
      <c r="Q2103">
        <f>1/(1+EXP(-(0 + SUMPRODUCT($K$2:$O$2,$D$2103:$H$2103))))</f>
        <v>1.916922347624599E-10</v>
      </c>
      <c r="S2103">
        <f>EXP(-(0 + SUMPRODUCT($K$2:$O$2,$D$2103:$H$2103)))</f>
        <v>5216695402.6462374</v>
      </c>
      <c r="T2103">
        <f>1/(1+$S$2103)</f>
        <v>1.916922347624599E-10</v>
      </c>
      <c r="U2103">
        <f>IF(ISERROR($I$2103), 0, $I$2103)</f>
        <v>-1.916922176731771E-10</v>
      </c>
    </row>
    <row r="2104" spans="1:21" x14ac:dyDescent="0.25">
      <c r="A2104">
        <v>375</v>
      </c>
      <c r="B2104">
        <v>2002</v>
      </c>
      <c r="C2104" s="2">
        <v>0</v>
      </c>
      <c r="D2104" s="6">
        <v>0.1452244</v>
      </c>
      <c r="E2104" s="6">
        <v>0.40528560000000002</v>
      </c>
      <c r="F2104" s="6">
        <v>6.0108099999999998E-2</v>
      </c>
      <c r="G2104" s="6">
        <v>3.4443069999999998</v>
      </c>
      <c r="H2104" s="6">
        <v>0.41120489999999998</v>
      </c>
      <c r="I2104">
        <f>$C$2104*LN($T$2104)+(1-$C$2104)*LN(1-$T$2104)</f>
        <v>-1.3056273848412873E-7</v>
      </c>
      <c r="Q2104">
        <f>1/(1+EXP(-(0 + SUMPRODUCT($K$2:$O$2,$D$2104:$H$2104))))</f>
        <v>1.305627299259135E-7</v>
      </c>
      <c r="S2104">
        <f>EXP(-(0 + SUMPRODUCT($K$2:$O$2,$D$2104:$H$2104)))</f>
        <v>7659152.5774982637</v>
      </c>
      <c r="T2104">
        <f>1/(1+$S$2104)</f>
        <v>1.305627299259135E-7</v>
      </c>
      <c r="U2104">
        <f>IF(ISERROR($I$2104), 0, $I$2104)</f>
        <v>-1.3056273848412873E-7</v>
      </c>
    </row>
    <row r="2105" spans="1:21" x14ac:dyDescent="0.25">
      <c r="A2105">
        <v>375</v>
      </c>
      <c r="B2105">
        <v>2003</v>
      </c>
      <c r="C2105" s="2">
        <v>0</v>
      </c>
      <c r="D2105" s="6">
        <v>0.1478168</v>
      </c>
      <c r="E2105" s="6">
        <v>0.43120330000000001</v>
      </c>
      <c r="F2105" s="6">
        <v>7.30798E-2</v>
      </c>
      <c r="G2105" s="6">
        <v>4.8492290000000002</v>
      </c>
      <c r="H2105" s="6">
        <v>0.41135310000000003</v>
      </c>
      <c r="I2105">
        <f>$C$2105*LN($T$2105)+(1-$C$2105)*LN(1-$T$2105)</f>
        <v>-3.8193614944692242E-10</v>
      </c>
      <c r="Q2105">
        <f>1/(1+EXP(-(0 + SUMPRODUCT($K$2:$O$2,$D$2105:$H$2105))))</f>
        <v>3.8193612077787813E-10</v>
      </c>
      <c r="S2105">
        <f>EXP(-(0 + SUMPRODUCT($K$2:$O$2,$D$2105:$H$2105)))</f>
        <v>2618238876.127749</v>
      </c>
      <c r="T2105">
        <f>1/(1+$S$2105)</f>
        <v>3.8193612077787813E-10</v>
      </c>
      <c r="U2105">
        <f>IF(ISERROR($I$2105), 0, $I$2105)</f>
        <v>-3.8193614944692242E-10</v>
      </c>
    </row>
    <row r="2106" spans="1:21" x14ac:dyDescent="0.25">
      <c r="A2106">
        <v>375</v>
      </c>
      <c r="B2106">
        <v>2004</v>
      </c>
      <c r="C2106" s="2">
        <v>0</v>
      </c>
      <c r="D2106" s="6">
        <v>9.72021E-2</v>
      </c>
      <c r="E2106" s="6">
        <v>0.47730119999999998</v>
      </c>
      <c r="F2106" s="6">
        <v>7.4716599999999994E-2</v>
      </c>
      <c r="G2106" s="6">
        <v>4.5858290000000004</v>
      </c>
      <c r="H2106" s="6">
        <v>0.44516850000000002</v>
      </c>
      <c r="I2106">
        <f>$C$2106*LN($T$2106)+(1-$C$2106)*LN(1-$T$2106)</f>
        <v>-9.4679875096005983E-10</v>
      </c>
      <c r="Q2106">
        <f>1/(1+EXP(-(0 + SUMPRODUCT($K$2:$O$2,$D$2106:$H$2106))))</f>
        <v>9.4679876401661218E-10</v>
      </c>
      <c r="S2106">
        <f>EXP(-(0 + SUMPRODUCT($K$2:$O$2,$D$2106:$H$2106)))</f>
        <v>1056190646.9025086</v>
      </c>
      <c r="T2106">
        <f>1/(1+$S$2106)</f>
        <v>9.4679876401661218E-10</v>
      </c>
      <c r="U2106">
        <f>IF(ISERROR($I$2106), 0, $I$2106)</f>
        <v>-9.4679875096005983E-10</v>
      </c>
    </row>
    <row r="2107" spans="1:21" x14ac:dyDescent="0.25">
      <c r="A2107">
        <v>376</v>
      </c>
      <c r="B2107">
        <v>1995</v>
      </c>
      <c r="C2107" s="2">
        <v>0</v>
      </c>
      <c r="D2107" s="6">
        <v>0.29349910000000001</v>
      </c>
      <c r="E2107" s="6">
        <v>0.53560949999999996</v>
      </c>
      <c r="F2107" s="6">
        <v>4.8424599999999998E-2</v>
      </c>
      <c r="G2107" s="6">
        <v>2.7519779999999998</v>
      </c>
      <c r="H2107" s="6">
        <v>0.2794103</v>
      </c>
      <c r="I2107">
        <f>$C$2107*LN($T$2107)+(1-$C$2107)*LN(1-$T$2107)</f>
        <v>-3.0608854486880681E-6</v>
      </c>
      <c r="Q2107">
        <f>1/(1+EXP(-(0 + SUMPRODUCT($K$2:$O$2,$D$2107:$H$2107))))</f>
        <v>3.0608807641305899E-6</v>
      </c>
      <c r="S2107">
        <f>EXP(-(0 + SUMPRODUCT($K$2:$O$2,$D$2107:$H$2107)))</f>
        <v>326702.35013328725</v>
      </c>
      <c r="T2107">
        <f>1/(1+$S$2107)</f>
        <v>3.0608807641305899E-6</v>
      </c>
      <c r="U2107">
        <f>IF(ISERROR($I$2107), 0, $I$2107)</f>
        <v>-3.0608854486880681E-6</v>
      </c>
    </row>
    <row r="2108" spans="1:21" x14ac:dyDescent="0.25">
      <c r="A2108">
        <v>376</v>
      </c>
      <c r="B2108">
        <v>1996</v>
      </c>
      <c r="C2108" s="2">
        <v>0</v>
      </c>
      <c r="D2108" s="6">
        <v>0.30185030000000002</v>
      </c>
      <c r="E2108" s="6">
        <v>0.54787030000000003</v>
      </c>
      <c r="F2108" s="6">
        <v>5.7859099999999997E-2</v>
      </c>
      <c r="G2108" s="6">
        <v>3.1345070000000002</v>
      </c>
      <c r="H2108" s="6">
        <v>0.29182200000000003</v>
      </c>
      <c r="I2108">
        <f>$C$2108*LN($T$2108)+(1-$C$2108)*LN(1-$T$2108)</f>
        <v>-5.5780555944034334E-7</v>
      </c>
      <c r="Q2108">
        <f>1/(1+EXP(-(0 + SUMPRODUCT($K$2:$O$2,$D$2108:$H$2108))))</f>
        <v>5.5780540391218322E-7</v>
      </c>
      <c r="S2108">
        <f>EXP(-(0 + SUMPRODUCT($K$2:$O$2,$D$2108:$H$2108)))</f>
        <v>1792738.8927770744</v>
      </c>
      <c r="T2108">
        <f>1/(1+$S$2108)</f>
        <v>5.5780540391218322E-7</v>
      </c>
      <c r="U2108">
        <f>IF(ISERROR($I$2108), 0, $I$2108)</f>
        <v>-5.5780555944034334E-7</v>
      </c>
    </row>
    <row r="2109" spans="1:21" x14ac:dyDescent="0.25">
      <c r="A2109">
        <v>376</v>
      </c>
      <c r="B2109">
        <v>1997</v>
      </c>
      <c r="C2109" s="2">
        <v>0</v>
      </c>
      <c r="D2109" s="6">
        <v>0.29822530000000003</v>
      </c>
      <c r="E2109" s="6">
        <v>0.53715259999999998</v>
      </c>
      <c r="F2109" s="6">
        <v>7.5062100000000007E-2</v>
      </c>
      <c r="G2109" s="6">
        <v>3.282778</v>
      </c>
      <c r="H2109" s="6">
        <v>0.3221657</v>
      </c>
      <c r="I2109">
        <f>$C$2109*LN($T$2109)+(1-$C$2109)*LN(1-$T$2109)</f>
        <v>-2.2719742248320518E-7</v>
      </c>
      <c r="Q2109">
        <f>1/(1+EXP(-(0 + SUMPRODUCT($K$2:$O$2,$D$2109:$H$2109))))</f>
        <v>2.2719739672595409E-7</v>
      </c>
      <c r="S2109">
        <f>EXP(-(0 + SUMPRODUCT($K$2:$O$2,$D$2109:$H$2109)))</f>
        <v>4401457.8829387063</v>
      </c>
      <c r="T2109">
        <f>1/(1+$S$2109)</f>
        <v>2.2719739672595409E-7</v>
      </c>
      <c r="U2109">
        <f>IF(ISERROR($I$2109), 0, $I$2109)</f>
        <v>-2.2719742248320518E-7</v>
      </c>
    </row>
    <row r="2110" spans="1:21" x14ac:dyDescent="0.25">
      <c r="A2110">
        <v>376</v>
      </c>
      <c r="B2110">
        <v>1998</v>
      </c>
      <c r="C2110" s="2">
        <v>0</v>
      </c>
      <c r="D2110" s="6">
        <v>0.2852904</v>
      </c>
      <c r="E2110" s="6">
        <v>0.43916870000000002</v>
      </c>
      <c r="F2110" s="6">
        <v>4.7328200000000001E-2</v>
      </c>
      <c r="G2110" s="6">
        <v>1.6570119999999999</v>
      </c>
      <c r="H2110" s="6">
        <v>0.27178989999999997</v>
      </c>
      <c r="I2110">
        <f>$C$2110*LN($T$2110)+(1-$C$2110)*LN(1-$T$2110)</f>
        <v>-2.7440453906504305E-4</v>
      </c>
      <c r="Q2110">
        <f>1/(1+EXP(-(0 + SUMPRODUCT($K$2:$O$2,$D$2110:$H$2110))))</f>
        <v>2.7436689358300621E-4</v>
      </c>
      <c r="S2110">
        <f>EXP(-(0 + SUMPRODUCT($K$2:$O$2,$D$2110:$H$2110)))</f>
        <v>3643.754609205293</v>
      </c>
      <c r="T2110">
        <f>1/(1+$S$2110)</f>
        <v>2.7436689358300621E-4</v>
      </c>
      <c r="U2110">
        <f>IF(ISERROR($I$2110), 0, $I$2110)</f>
        <v>-2.7440453906504305E-4</v>
      </c>
    </row>
    <row r="2111" spans="1:21" x14ac:dyDescent="0.25">
      <c r="A2111">
        <v>376</v>
      </c>
      <c r="B2111">
        <v>1999</v>
      </c>
      <c r="C2111" s="2">
        <v>0</v>
      </c>
      <c r="D2111" s="6">
        <v>0.31707930000000001</v>
      </c>
      <c r="E2111" s="6">
        <v>0.45427899999999999</v>
      </c>
      <c r="F2111" s="6">
        <v>6.2973500000000002E-2</v>
      </c>
      <c r="G2111" s="6">
        <v>1.921349</v>
      </c>
      <c r="H2111" s="6">
        <v>0.30130879999999999</v>
      </c>
      <c r="I2111">
        <f>$C$2111*LN($T$2111)+(1-$C$2111)*LN(1-$T$2111)</f>
        <v>-7.1009843798804602E-5</v>
      </c>
      <c r="Q2111">
        <f>1/(1+EXP(-(0 + SUMPRODUCT($K$2:$O$2,$D$2111:$H$2111))))</f>
        <v>7.1007322659547904E-5</v>
      </c>
      <c r="S2111">
        <f>EXP(-(0 + SUMPRODUCT($K$2:$O$2,$D$2111:$H$2111)))</f>
        <v>14082.054571633485</v>
      </c>
      <c r="T2111">
        <f>1/(1+$S$2111)</f>
        <v>7.1007322659547904E-5</v>
      </c>
      <c r="U2111">
        <f>IF(ISERROR($I$2111), 0, $I$2111)</f>
        <v>-7.1009843798804602E-5</v>
      </c>
    </row>
    <row r="2112" spans="1:21" x14ac:dyDescent="0.25">
      <c r="A2112">
        <v>376</v>
      </c>
      <c r="B2112">
        <v>2000</v>
      </c>
      <c r="C2112" s="2">
        <v>0</v>
      </c>
      <c r="D2112" s="6">
        <v>0.30984020000000001</v>
      </c>
      <c r="E2112" s="6">
        <v>0.42792429999999998</v>
      </c>
      <c r="F2112" s="6">
        <v>6.2529899999999999E-2</v>
      </c>
      <c r="G2112" s="6">
        <v>1.50223</v>
      </c>
      <c r="H2112" s="6">
        <v>0.30515569999999997</v>
      </c>
      <c r="I2112">
        <f>$C$2112*LN($T$2112)+(1-$C$2112)*LN(1-$T$2112)</f>
        <v>-3.8742485816171279E-4</v>
      </c>
      <c r="Q2112">
        <f>1/(1+EXP(-(0 + SUMPRODUCT($K$2:$O$2,$D$2112:$H$2112))))</f>
        <v>3.8734981884235888E-4</v>
      </c>
      <c r="S2112">
        <f>EXP(-(0 + SUMPRODUCT($K$2:$O$2,$D$2112:$H$2112)))</f>
        <v>2580.645714947329</v>
      </c>
      <c r="T2112">
        <f>1/(1+$S$2112)</f>
        <v>3.8734981884235888E-4</v>
      </c>
      <c r="U2112">
        <f>IF(ISERROR($I$2112), 0, $I$2112)</f>
        <v>-3.8742485816171279E-4</v>
      </c>
    </row>
    <row r="2113" spans="1:21" x14ac:dyDescent="0.25">
      <c r="A2113">
        <v>376</v>
      </c>
      <c r="B2113">
        <v>2001</v>
      </c>
      <c r="C2113" s="2">
        <v>0</v>
      </c>
      <c r="D2113" s="6">
        <v>0.32960990000000001</v>
      </c>
      <c r="E2113" s="6">
        <v>0.42641449999999997</v>
      </c>
      <c r="F2113" s="6">
        <v>4.8979200000000001E-2</v>
      </c>
      <c r="G2113" s="6">
        <v>2.054646</v>
      </c>
      <c r="H2113" s="6">
        <v>0.29816340000000002</v>
      </c>
      <c r="I2113">
        <f>$C$2113*LN($T$2113)+(1-$C$2113)*LN(1-$T$2113)</f>
        <v>-5.2572262351906486E-5</v>
      </c>
      <c r="Q2113">
        <f>1/(1+EXP(-(0 + SUMPRODUCT($K$2:$O$2,$D$2113:$H$2113))))</f>
        <v>5.257088045472953E-5</v>
      </c>
      <c r="S2113">
        <f>EXP(-(0 + SUMPRODUCT($K$2:$O$2,$D$2113:$H$2113)))</f>
        <v>19020.937455681993</v>
      </c>
      <c r="T2113">
        <f>1/(1+$S$2113)</f>
        <v>5.257088045472953E-5</v>
      </c>
      <c r="U2113">
        <f>IF(ISERROR($I$2113), 0, $I$2113)</f>
        <v>-5.2572262351906486E-5</v>
      </c>
    </row>
    <row r="2114" spans="1:21" x14ac:dyDescent="0.25">
      <c r="A2114">
        <v>376</v>
      </c>
      <c r="B2114">
        <v>2002</v>
      </c>
      <c r="C2114" s="2">
        <v>0</v>
      </c>
      <c r="D2114" s="6">
        <v>0.34737610000000002</v>
      </c>
      <c r="E2114" s="6">
        <v>0.43238599999999999</v>
      </c>
      <c r="F2114" s="6">
        <v>5.5615699999999997E-2</v>
      </c>
      <c r="G2114" s="6">
        <v>1.609998</v>
      </c>
      <c r="H2114" s="6">
        <v>0.2936358</v>
      </c>
      <c r="I2114">
        <f>$C$2114*LN($T$2114)+(1-$C$2114)*LN(1-$T$2114)</f>
        <v>-2.8636127234577099E-4</v>
      </c>
      <c r="Q2114">
        <f>1/(1+EXP(-(0 + SUMPRODUCT($K$2:$O$2,$D$2114:$H$2114))))</f>
        <v>2.8632027487010596E-4</v>
      </c>
      <c r="S2114">
        <f>EXP(-(0 + SUMPRODUCT($K$2:$O$2,$D$2114:$H$2114)))</f>
        <v>3491.592344198003</v>
      </c>
      <c r="T2114">
        <f>1/(1+$S$2114)</f>
        <v>2.8632027487010596E-4</v>
      </c>
      <c r="U2114">
        <f>IF(ISERROR($I$2114), 0, $I$2114)</f>
        <v>-2.8636127234577099E-4</v>
      </c>
    </row>
    <row r="2115" spans="1:21" x14ac:dyDescent="0.25">
      <c r="A2115">
        <v>376</v>
      </c>
      <c r="B2115">
        <v>2003</v>
      </c>
      <c r="C2115" s="2">
        <v>0</v>
      </c>
      <c r="D2115" s="6">
        <v>0.35693799999999998</v>
      </c>
      <c r="E2115" s="6">
        <v>0.4553162</v>
      </c>
      <c r="F2115" s="6">
        <v>5.7288400000000003E-2</v>
      </c>
      <c r="G2115" s="6">
        <v>1.727522</v>
      </c>
      <c r="H2115" s="6">
        <v>0.29167510000000002</v>
      </c>
      <c r="I2115">
        <f>$C$2115*LN($T$2115)+(1-$C$2115)*LN(1-$T$2115)</f>
        <v>-1.7246425673754723E-4</v>
      </c>
      <c r="Q2115">
        <f>1/(1+EXP(-(0 + SUMPRODUCT($K$2:$O$2,$D$2115:$H$2115))))</f>
        <v>1.7244938563258736E-4</v>
      </c>
      <c r="S2115">
        <f>EXP(-(0 + SUMPRODUCT($K$2:$O$2,$D$2115:$H$2115)))</f>
        <v>5797.8029144421162</v>
      </c>
      <c r="T2115">
        <f>1/(1+$S$2115)</f>
        <v>1.7244938563258736E-4</v>
      </c>
      <c r="U2115">
        <f>IF(ISERROR($I$2115), 0, $I$2115)</f>
        <v>-1.7246425673754723E-4</v>
      </c>
    </row>
    <row r="2116" spans="1:21" x14ac:dyDescent="0.25">
      <c r="A2116">
        <v>376</v>
      </c>
      <c r="B2116">
        <v>2004</v>
      </c>
      <c r="C2116" s="2">
        <v>0</v>
      </c>
      <c r="D2116" s="6">
        <v>0.24221909999999999</v>
      </c>
      <c r="E2116" s="6">
        <v>0.22155910000000001</v>
      </c>
      <c r="F2116" s="6">
        <v>5.7584700000000003E-2</v>
      </c>
      <c r="G2116" s="6">
        <v>0.82833559999999995</v>
      </c>
      <c r="H2116" s="6">
        <v>0.24274090000000001</v>
      </c>
      <c r="I2116">
        <f>$C$2116*LN($T$2116)+(1-$C$2116)*LN(1-$T$2116)</f>
        <v>-8.2334758519449075E-3</v>
      </c>
      <c r="Q2116">
        <f>1/(1+EXP(-(0 + SUMPRODUCT($K$2:$O$2,$D$2116:$H$2116))))</f>
        <v>8.199673623203986E-3</v>
      </c>
      <c r="S2116">
        <f>EXP(-(0 + SUMPRODUCT($K$2:$O$2,$D$2116:$H$2116)))</f>
        <v>120.95607361372689</v>
      </c>
      <c r="T2116">
        <f>1/(1+$S$2116)</f>
        <v>8.199673623203986E-3</v>
      </c>
      <c r="U2116">
        <f>IF(ISERROR($I$2116), 0, $I$2116)</f>
        <v>-8.2334758519449075E-3</v>
      </c>
    </row>
    <row r="2117" spans="1:21" x14ac:dyDescent="0.25">
      <c r="A2117">
        <v>377</v>
      </c>
      <c r="B2117">
        <v>1995</v>
      </c>
      <c r="C2117" s="2">
        <v>0</v>
      </c>
      <c r="D2117" s="6">
        <v>0.1512221</v>
      </c>
      <c r="E2117" s="6">
        <v>0.26200289999999998</v>
      </c>
      <c r="F2117" s="6">
        <v>5.3711099999999998E-2</v>
      </c>
      <c r="G2117" s="6">
        <v>0.71421389999999996</v>
      </c>
      <c r="H2117" s="6">
        <v>0.32134600000000002</v>
      </c>
      <c r="I2117">
        <f>$C$2117*LN($T$2117)+(1-$C$2117)*LN(1-$T$2117)</f>
        <v>-1.0949427220286065E-2</v>
      </c>
      <c r="Q2117">
        <f>1/(1+EXP(-(0 + SUMPRODUCT($K$2:$O$2,$D$2117:$H$2117))))</f>
        <v>1.0889700432194446E-2</v>
      </c>
      <c r="S2117">
        <f>EXP(-(0 + SUMPRODUCT($K$2:$O$2,$D$2117:$H$2117)))</f>
        <v>90.82989065921295</v>
      </c>
      <c r="T2117">
        <f>1/(1+$S$2117)</f>
        <v>1.0889700432194446E-2</v>
      </c>
      <c r="U2117">
        <f>IF(ISERROR($I$2117), 0, $I$2117)</f>
        <v>-1.0949427220286065E-2</v>
      </c>
    </row>
    <row r="2118" spans="1:21" x14ac:dyDescent="0.25">
      <c r="A2118">
        <v>377</v>
      </c>
      <c r="B2118">
        <v>1996</v>
      </c>
      <c r="C2118" s="2">
        <v>0</v>
      </c>
      <c r="D2118" s="6">
        <v>0.13889299999999999</v>
      </c>
      <c r="E2118" s="6">
        <v>0.22247610000000001</v>
      </c>
      <c r="F2118" s="6">
        <v>2.13011E-2</v>
      </c>
      <c r="G2118" s="6">
        <v>0.50299479999999996</v>
      </c>
      <c r="H2118" s="6">
        <v>0.26507700000000001</v>
      </c>
      <c r="I2118">
        <f>$C$2118*LN($T$2118)+(1-$C$2118)*LN(1-$T$2118)</f>
        <v>-4.6416828551538246E-2</v>
      </c>
      <c r="Q2118">
        <f>1/(1+EXP(-(0 + SUMPRODUCT($K$2:$O$2,$D$2118:$H$2118))))</f>
        <v>4.5356043611189889E-2</v>
      </c>
      <c r="S2118">
        <f>EXP(-(0 + SUMPRODUCT($K$2:$O$2,$D$2118:$H$2118)))</f>
        <v>21.047778429979456</v>
      </c>
      <c r="T2118">
        <f>1/(1+$S$2118)</f>
        <v>4.5356043611189889E-2</v>
      </c>
      <c r="U2118">
        <f>IF(ISERROR($I$2118), 0, $I$2118)</f>
        <v>-4.6416828551538246E-2</v>
      </c>
    </row>
    <row r="2119" spans="1:21" x14ac:dyDescent="0.25">
      <c r="A2119">
        <v>377</v>
      </c>
      <c r="B2119">
        <v>1997</v>
      </c>
      <c r="C2119" s="2">
        <v>0</v>
      </c>
      <c r="D2119" s="6">
        <v>0.16229109999999999</v>
      </c>
      <c r="E2119" s="6">
        <v>0.1904459</v>
      </c>
      <c r="F2119" s="6">
        <v>3.0016299999999999E-2</v>
      </c>
      <c r="G2119" s="6">
        <v>0.68770169999999997</v>
      </c>
      <c r="H2119" s="6">
        <v>0.32115929999999998</v>
      </c>
      <c r="I2119">
        <f>$C$2119*LN($T$2119)+(1-$C$2119)*LN(1-$T$2119)</f>
        <v>-1.8127895029477533E-2</v>
      </c>
      <c r="Q2119">
        <f>1/(1+EXP(-(0 + SUMPRODUCT($K$2:$O$2,$D$2119:$H$2119))))</f>
        <v>1.7964573123554831E-2</v>
      </c>
      <c r="S2119">
        <f>EXP(-(0 + SUMPRODUCT($K$2:$O$2,$D$2119:$H$2119)))</f>
        <v>54.665113394140029</v>
      </c>
      <c r="T2119">
        <f>1/(1+$S$2119)</f>
        <v>1.7964573123554831E-2</v>
      </c>
      <c r="U2119">
        <f>IF(ISERROR($I$2119), 0, $I$2119)</f>
        <v>-1.8127895029477533E-2</v>
      </c>
    </row>
    <row r="2120" spans="1:21" x14ac:dyDescent="0.25">
      <c r="A2120">
        <v>378</v>
      </c>
      <c r="B2120">
        <v>1995</v>
      </c>
      <c r="C2120" s="2">
        <v>0</v>
      </c>
      <c r="D2120" s="6">
        <v>7.6869999999999998E-4</v>
      </c>
      <c r="E2120" s="6">
        <v>0.24401999999999999</v>
      </c>
      <c r="F2120" s="6">
        <v>6.2016099999999998E-2</v>
      </c>
      <c r="G2120" s="6">
        <v>1.8824939999999999</v>
      </c>
      <c r="H2120" s="6">
        <v>0.23722960000000001</v>
      </c>
      <c r="I2120">
        <f>$C$2120*LN($T$2120)+(1-$C$2120)*LN(1-$T$2120)</f>
        <v>-1.0665758907594097E-4</v>
      </c>
      <c r="Q2120">
        <f>1/(1+EXP(-(0 + SUMPRODUCT($K$2:$O$2,$D$2120:$H$2120))))</f>
        <v>1.0665190135746885E-4</v>
      </c>
      <c r="S2120">
        <f>EXP(-(0 + SUMPRODUCT($K$2:$O$2,$D$2120:$H$2120)))</f>
        <v>9375.2979119168776</v>
      </c>
      <c r="T2120">
        <f>1/(1+$S$2120)</f>
        <v>1.0665190135746885E-4</v>
      </c>
      <c r="U2120">
        <f>IF(ISERROR($I$2120), 0, $I$2120)</f>
        <v>-1.0665758907594097E-4</v>
      </c>
    </row>
    <row r="2121" spans="1:21" x14ac:dyDescent="0.25">
      <c r="A2121">
        <v>378</v>
      </c>
      <c r="B2121">
        <v>1996</v>
      </c>
      <c r="C2121" s="2">
        <v>0</v>
      </c>
      <c r="D2121" s="6">
        <v>2.1434000000000002E-2</v>
      </c>
      <c r="E2121" s="6">
        <v>0.25565139999999997</v>
      </c>
      <c r="F2121" s="6">
        <v>6.2064500000000002E-2</v>
      </c>
      <c r="G2121" s="6">
        <v>1.8457650000000001</v>
      </c>
      <c r="H2121" s="6">
        <v>0.24118210000000001</v>
      </c>
      <c r="I2121">
        <f>$C$2121*LN($T$2121)+(1-$C$2121)*LN(1-$T$2121)</f>
        <v>-1.218484510224418E-4</v>
      </c>
      <c r="Q2121">
        <f>1/(1+EXP(-(0 + SUMPRODUCT($K$2:$O$2,$D$2121:$H$2121))))</f>
        <v>1.2184102780143122E-4</v>
      </c>
      <c r="S2121">
        <f>EXP(-(0 + SUMPRODUCT($K$2:$O$2,$D$2121:$H$2121)))</f>
        <v>8206.4159915142591</v>
      </c>
      <c r="T2121">
        <f>1/(1+$S$2121)</f>
        <v>1.2184102780143122E-4</v>
      </c>
      <c r="U2121">
        <f>IF(ISERROR($I$2121), 0, $I$2121)</f>
        <v>-1.218484510224418E-4</v>
      </c>
    </row>
    <row r="2122" spans="1:21" x14ac:dyDescent="0.25">
      <c r="A2122">
        <v>378</v>
      </c>
      <c r="B2122">
        <v>1997</v>
      </c>
      <c r="C2122" s="2">
        <v>0</v>
      </c>
      <c r="D2122" s="6">
        <v>-9.08828E-2</v>
      </c>
      <c r="E2122" s="6">
        <v>0.2456305</v>
      </c>
      <c r="F2122" s="6">
        <v>2.3667000000000001E-2</v>
      </c>
      <c r="G2122" s="6">
        <v>2.1529050000000001</v>
      </c>
      <c r="H2122" s="6">
        <v>0.22995879999999999</v>
      </c>
      <c r="I2122">
        <f>$C$2122*LN($T$2122)+(1-$C$2122)*LN(1-$T$2122)</f>
        <v>-6.2061781039702912E-5</v>
      </c>
      <c r="Q2122">
        <f>1/(1+EXP(-(0 + SUMPRODUCT($K$2:$O$2,$D$2122:$H$2122))))</f>
        <v>6.2059855247198348E-5</v>
      </c>
      <c r="S2122">
        <f>EXP(-(0 + SUMPRODUCT($K$2:$O$2,$D$2122:$H$2122)))</f>
        <v>16112.476191924317</v>
      </c>
      <c r="T2122">
        <f>1/(1+$S$2122)</f>
        <v>6.2059855247198348E-5</v>
      </c>
      <c r="U2122">
        <f>IF(ISERROR($I$2122), 0, $I$2122)</f>
        <v>-6.2061781039702912E-5</v>
      </c>
    </row>
    <row r="2123" spans="1:21" x14ac:dyDescent="0.25">
      <c r="A2123">
        <v>379</v>
      </c>
      <c r="B2123">
        <v>1995</v>
      </c>
      <c r="C2123" s="2">
        <v>0</v>
      </c>
      <c r="D2123" s="6">
        <v>2.6486900000000001E-2</v>
      </c>
      <c r="E2123" s="6">
        <v>0.19966619999999999</v>
      </c>
      <c r="F2123" s="6">
        <v>3.9736100000000003E-2</v>
      </c>
      <c r="G2123" s="6">
        <v>0.8355243</v>
      </c>
      <c r="H2123" s="6">
        <v>0.1495908</v>
      </c>
      <c r="I2123">
        <f>$C$2123*LN($T$2123)+(1-$C$2123)*LN(1-$T$2123)</f>
        <v>-1.2205471243782351E-2</v>
      </c>
      <c r="Q2123">
        <f>1/(1+EXP(-(0 + SUMPRODUCT($K$2:$O$2,$D$2123:$H$2123))))</f>
        <v>1.2131286605866617E-2</v>
      </c>
      <c r="S2123">
        <f>EXP(-(0 + SUMPRODUCT($K$2:$O$2,$D$2123:$H$2123)))</f>
        <v>81.43148748265547</v>
      </c>
      <c r="T2123">
        <f>1/(1+$S$2123)</f>
        <v>1.2131286605866617E-2</v>
      </c>
      <c r="U2123">
        <f>IF(ISERROR($I$2123), 0, $I$2123)</f>
        <v>-1.2205471243782351E-2</v>
      </c>
    </row>
    <row r="2124" spans="1:21" x14ac:dyDescent="0.25">
      <c r="A2124">
        <v>379</v>
      </c>
      <c r="B2124">
        <v>1996</v>
      </c>
      <c r="C2124" s="2">
        <v>0</v>
      </c>
      <c r="D2124" s="6">
        <v>5.0835199999999997E-2</v>
      </c>
      <c r="E2124" s="6">
        <v>0.21085519999999999</v>
      </c>
      <c r="F2124" s="6">
        <v>6.5491900000000006E-2</v>
      </c>
      <c r="G2124" s="6">
        <v>0.93640210000000002</v>
      </c>
      <c r="H2124" s="6">
        <v>0.17352970000000001</v>
      </c>
      <c r="I2124">
        <f>$C$2124*LN($T$2124)+(1-$C$2124)*LN(1-$T$2124)</f>
        <v>-5.3494313856573134E-3</v>
      </c>
      <c r="Q2124">
        <f>1/(1+EXP(-(0 + SUMPRODUCT($K$2:$O$2,$D$2124:$H$2124))))</f>
        <v>5.3351486570905327E-3</v>
      </c>
      <c r="S2124">
        <f>EXP(-(0 + SUMPRODUCT($K$2:$O$2,$D$2124:$H$2124)))</f>
        <v>186.43620173937936</v>
      </c>
      <c r="T2124">
        <f>1/(1+$S$2124)</f>
        <v>5.3351486570905327E-3</v>
      </c>
      <c r="U2124">
        <f>IF(ISERROR($I$2124), 0, $I$2124)</f>
        <v>-5.3494313856573134E-3</v>
      </c>
    </row>
    <row r="2125" spans="1:21" x14ac:dyDescent="0.25">
      <c r="A2125">
        <v>379</v>
      </c>
      <c r="B2125">
        <v>1997</v>
      </c>
      <c r="C2125" s="2">
        <v>0</v>
      </c>
      <c r="D2125" s="6">
        <v>5.3953399999999999E-2</v>
      </c>
      <c r="E2125" s="6">
        <v>0.22147500000000001</v>
      </c>
      <c r="F2125" s="6">
        <v>5.9022499999999999E-2</v>
      </c>
      <c r="G2125" s="6">
        <v>1.3261579999999999</v>
      </c>
      <c r="H2125" s="6">
        <v>0.18914610000000001</v>
      </c>
      <c r="I2125">
        <f>$C$2125*LN($T$2125)+(1-$C$2125)*LN(1-$T$2125)</f>
        <v>-1.1835789677706599E-3</v>
      </c>
      <c r="Q2125">
        <f>1/(1+EXP(-(0 + SUMPRODUCT($K$2:$O$2,$D$2125:$H$2125))))</f>
        <v>1.182878814440292E-3</v>
      </c>
      <c r="S2125">
        <f>EXP(-(0 + SUMPRODUCT($K$2:$O$2,$D$2125:$H$2125)))</f>
        <v>844.39513920804677</v>
      </c>
      <c r="T2125">
        <f>1/(1+$S$2125)</f>
        <v>1.182878814440292E-3</v>
      </c>
      <c r="U2125">
        <f>IF(ISERROR($I$2125), 0, $I$2125)</f>
        <v>-1.1835789677706599E-3</v>
      </c>
    </row>
    <row r="2126" spans="1:21" x14ac:dyDescent="0.25">
      <c r="A2126">
        <v>379</v>
      </c>
      <c r="B2126">
        <v>1998</v>
      </c>
      <c r="C2126" s="2">
        <v>0</v>
      </c>
      <c r="D2126" s="6">
        <v>7.0495299999999997E-2</v>
      </c>
      <c r="E2126" s="6">
        <v>0.16962379999999999</v>
      </c>
      <c r="F2126" s="6">
        <v>3.7961099999999998E-2</v>
      </c>
      <c r="G2126" s="6">
        <v>1.600992</v>
      </c>
      <c r="H2126" s="6">
        <v>0.2190454</v>
      </c>
      <c r="I2126">
        <f>$C$2126*LN($T$2126)+(1-$C$2126)*LN(1-$T$2126)</f>
        <v>-5.2281991290761029E-4</v>
      </c>
      <c r="Q2126">
        <f>1/(1+EXP(-(0 + SUMPRODUCT($K$2:$O$2,$D$2126:$H$2126))))</f>
        <v>5.2268326639180859E-4</v>
      </c>
      <c r="S2126">
        <f>EXP(-(0 + SUMPRODUCT($K$2:$O$2,$D$2126:$H$2126)))</f>
        <v>1912.2045433618109</v>
      </c>
      <c r="T2126">
        <f>1/(1+$S$2126)</f>
        <v>5.2268326639180859E-4</v>
      </c>
      <c r="U2126">
        <f>IF(ISERROR($I$2126), 0, $I$2126)</f>
        <v>-5.2281991290761029E-4</v>
      </c>
    </row>
    <row r="2127" spans="1:21" x14ac:dyDescent="0.25">
      <c r="A2127">
        <v>379</v>
      </c>
      <c r="B2127">
        <v>1999</v>
      </c>
      <c r="C2127" s="2">
        <v>0</v>
      </c>
      <c r="D2127" s="6">
        <v>0.12189850000000001</v>
      </c>
      <c r="E2127" s="6">
        <v>0.16680510000000001</v>
      </c>
      <c r="F2127" s="6">
        <v>4.7182200000000001E-2</v>
      </c>
      <c r="G2127" s="6">
        <v>1.073895</v>
      </c>
      <c r="H2127" s="6">
        <v>0.22678870000000001</v>
      </c>
      <c r="I2127">
        <f>$C$2127*LN($T$2127)+(1-$C$2127)*LN(1-$T$2127)</f>
        <v>-3.7695226334440038E-3</v>
      </c>
      <c r="Q2127">
        <f>1/(1+EXP(-(0 + SUMPRODUCT($K$2:$O$2,$D$2127:$H$2127))))</f>
        <v>3.7624269016425034E-3</v>
      </c>
      <c r="S2127">
        <f>EXP(-(0 + SUMPRODUCT($K$2:$O$2,$D$2127:$H$2127)))</f>
        <v>264.78589462122062</v>
      </c>
      <c r="T2127">
        <f>1/(1+$S$2127)</f>
        <v>3.7624269016425034E-3</v>
      </c>
      <c r="U2127">
        <f>IF(ISERROR($I$2127), 0, $I$2127)</f>
        <v>-3.7695226334440038E-3</v>
      </c>
    </row>
    <row r="2128" spans="1:21" x14ac:dyDescent="0.25">
      <c r="A2128">
        <v>379</v>
      </c>
      <c r="B2128">
        <v>2000</v>
      </c>
      <c r="C2128" s="2">
        <v>0</v>
      </c>
      <c r="D2128" s="6">
        <v>0.1041347</v>
      </c>
      <c r="E2128" s="6">
        <v>0.16237209999999999</v>
      </c>
      <c r="F2128" s="6">
        <v>4.8064299999999997E-2</v>
      </c>
      <c r="G2128" s="6">
        <v>1.499708</v>
      </c>
      <c r="H2128" s="6">
        <v>0.29305680000000001</v>
      </c>
      <c r="I2128">
        <f>$C$2128*LN($T$2128)+(1-$C$2128)*LN(1-$T$2128)</f>
        <v>-5.8606001275865374E-4</v>
      </c>
      <c r="Q2128">
        <f>1/(1+EXP(-(0 + SUMPRODUCT($K$2:$O$2,$D$2128:$H$2128))))</f>
        <v>5.8588831313315863E-4</v>
      </c>
      <c r="S2128">
        <f>EXP(-(0 + SUMPRODUCT($K$2:$O$2,$D$2128:$H$2128)))</f>
        <v>1705.8099458278894</v>
      </c>
      <c r="T2128">
        <f>1/(1+$S$2128)</f>
        <v>5.8588831313315863E-4</v>
      </c>
      <c r="U2128">
        <f>IF(ISERROR($I$2128), 0, $I$2128)</f>
        <v>-5.8606001275865374E-4</v>
      </c>
    </row>
    <row r="2129" spans="1:21" x14ac:dyDescent="0.25">
      <c r="A2129">
        <v>379</v>
      </c>
      <c r="B2129">
        <v>2001</v>
      </c>
      <c r="C2129" s="2">
        <v>0</v>
      </c>
      <c r="D2129" s="6">
        <v>0.1268669</v>
      </c>
      <c r="E2129" s="6">
        <v>0.17061490000000001</v>
      </c>
      <c r="F2129" s="6">
        <v>5.9798700000000003E-2</v>
      </c>
      <c r="G2129" s="6">
        <v>1.3084789999999999</v>
      </c>
      <c r="H2129" s="6">
        <v>0.20879120000000001</v>
      </c>
      <c r="I2129">
        <f>$C$2129*LN($T$2129)+(1-$C$2129)*LN(1-$T$2129)</f>
        <v>-1.2777017168382435E-3</v>
      </c>
      <c r="Q2129">
        <f>1/(1+EXP(-(0 + SUMPRODUCT($K$2:$O$2,$D$2129:$H$2129))))</f>
        <v>1.2768858035345299E-3</v>
      </c>
      <c r="S2129">
        <f>EXP(-(0 + SUMPRODUCT($K$2:$O$2,$D$2129:$H$2129)))</f>
        <v>782.15539042873991</v>
      </c>
      <c r="T2129">
        <f>1/(1+$S$2129)</f>
        <v>1.2768858035345299E-3</v>
      </c>
      <c r="U2129">
        <f>IF(ISERROR($I$2129), 0, $I$2129)</f>
        <v>-1.2777017168382435E-3</v>
      </c>
    </row>
    <row r="2130" spans="1:21" x14ac:dyDescent="0.25">
      <c r="A2130">
        <v>379</v>
      </c>
      <c r="B2130">
        <v>2002</v>
      </c>
      <c r="C2130" s="2">
        <v>0</v>
      </c>
      <c r="D2130" s="6">
        <v>0.1039935</v>
      </c>
      <c r="E2130" s="6">
        <v>0.19204350000000001</v>
      </c>
      <c r="F2130" s="6">
        <v>4.7789999999999999E-2</v>
      </c>
      <c r="G2130" s="6">
        <v>1.1924459999999999</v>
      </c>
      <c r="H2130" s="6">
        <v>0.208313</v>
      </c>
      <c r="I2130">
        <f>$C$2130*LN($T$2130)+(1-$C$2130)*LN(1-$T$2130)</f>
        <v>-2.3609653372245981E-3</v>
      </c>
      <c r="Q2130">
        <f>1/(1+EXP(-(0 + SUMPRODUCT($K$2:$O$2,$D$2130:$H$2130))))</f>
        <v>2.3581804506675138E-3</v>
      </c>
      <c r="S2130">
        <f>EXP(-(0 + SUMPRODUCT($K$2:$O$2,$D$2130:$H$2130)))</f>
        <v>423.05575863243922</v>
      </c>
      <c r="T2130">
        <f>1/(1+$S$2130)</f>
        <v>2.3581804506675138E-3</v>
      </c>
      <c r="U2130">
        <f>IF(ISERROR($I$2130), 0, $I$2130)</f>
        <v>-2.3609653372245981E-3</v>
      </c>
    </row>
    <row r="2131" spans="1:21" x14ac:dyDescent="0.25">
      <c r="A2131">
        <v>379</v>
      </c>
      <c r="B2131">
        <v>2003</v>
      </c>
      <c r="C2131" s="2">
        <v>0</v>
      </c>
      <c r="D2131" s="6">
        <v>0.1216807</v>
      </c>
      <c r="E2131" s="6">
        <v>0.18817739999999999</v>
      </c>
      <c r="F2131" s="6">
        <v>5.3831700000000003E-2</v>
      </c>
      <c r="G2131" s="6">
        <v>1.4143239999999999</v>
      </c>
      <c r="H2131" s="6">
        <v>0.20483850000000001</v>
      </c>
      <c r="I2131">
        <f>$C$2131*LN($T$2131)+(1-$C$2131)*LN(1-$T$2131)</f>
        <v>-9.0442080478094747E-4</v>
      </c>
      <c r="Q2131">
        <f>1/(1+EXP(-(0 + SUMPRODUCT($K$2:$O$2,$D$2131:$H$2131))))</f>
        <v>9.0401193955621595E-4</v>
      </c>
      <c r="S2131">
        <f>EXP(-(0 + SUMPRODUCT($K$2:$O$2,$D$2131:$H$2131)))</f>
        <v>1105.180080421178</v>
      </c>
      <c r="T2131">
        <f>1/(1+$S$2131)</f>
        <v>9.0401193955621595E-4</v>
      </c>
      <c r="U2131">
        <f>IF(ISERROR($I$2131), 0, $I$2131)</f>
        <v>-9.0442080478094747E-4</v>
      </c>
    </row>
    <row r="2132" spans="1:21" x14ac:dyDescent="0.25">
      <c r="A2132">
        <v>379</v>
      </c>
      <c r="B2132">
        <v>2004</v>
      </c>
      <c r="C2132" s="2">
        <v>0</v>
      </c>
      <c r="D2132" s="6">
        <v>9.6977300000000002E-2</v>
      </c>
      <c r="E2132" s="6">
        <v>0.21939220000000001</v>
      </c>
      <c r="F2132" s="6">
        <v>4.1720500000000001E-2</v>
      </c>
      <c r="G2132" s="6">
        <v>1.5505770000000001</v>
      </c>
      <c r="H2132" s="6">
        <v>0.2275201</v>
      </c>
      <c r="I2132">
        <f>$C$2132*LN($T$2132)+(1-$C$2132)*LN(1-$T$2132)</f>
        <v>-5.7481997128880011E-4</v>
      </c>
      <c r="Q2132">
        <f>1/(1+EXP(-(0 + SUMPRODUCT($K$2:$O$2,$D$2132:$H$2132))))</f>
        <v>5.7465479393969238E-4</v>
      </c>
      <c r="S2132">
        <f>EXP(-(0 + SUMPRODUCT($K$2:$O$2,$D$2132:$H$2132)))</f>
        <v>1739.1751634998905</v>
      </c>
      <c r="T2132">
        <f>1/(1+$S$2132)</f>
        <v>5.7465479393969238E-4</v>
      </c>
      <c r="U2132">
        <f>IF(ISERROR($I$2132), 0, $I$2132)</f>
        <v>-5.7481997128880011E-4</v>
      </c>
    </row>
    <row r="2133" spans="1:21" x14ac:dyDescent="0.25">
      <c r="A2133">
        <v>380</v>
      </c>
      <c r="B2133">
        <v>2001</v>
      </c>
      <c r="C2133" s="2">
        <v>0</v>
      </c>
      <c r="D2133" s="6">
        <v>0.20463719999999999</v>
      </c>
      <c r="E2133" s="6">
        <v>0.28065560000000001</v>
      </c>
      <c r="F2133" s="6">
        <v>4.3143599999999997E-2</v>
      </c>
      <c r="G2133" s="6">
        <v>0.95684119999999995</v>
      </c>
      <c r="H2133" s="6">
        <v>0.2494526</v>
      </c>
      <c r="I2133">
        <f>$C$2133*LN($T$2133)+(1-$C$2133)*LN(1-$T$2133)</f>
        <v>-5.635308117744587E-3</v>
      </c>
      <c r="Q2133">
        <f>1/(1+EXP(-(0 + SUMPRODUCT($K$2:$O$2,$D$2133:$H$2133))))</f>
        <v>5.6194595534432169E-3</v>
      </c>
      <c r="S2133">
        <f>EXP(-(0 + SUMPRODUCT($K$2:$O$2,$D$2133:$H$2133)))</f>
        <v>176.95305589258473</v>
      </c>
      <c r="T2133">
        <f>1/(1+$S$2133)</f>
        <v>5.6194595534432169E-3</v>
      </c>
      <c r="U2133">
        <f>IF(ISERROR($I$2133), 0, $I$2133)</f>
        <v>-5.635308117744587E-3</v>
      </c>
    </row>
    <row r="2134" spans="1:21" x14ac:dyDescent="0.25">
      <c r="A2134">
        <v>380</v>
      </c>
      <c r="B2134">
        <v>2002</v>
      </c>
      <c r="C2134" s="2">
        <v>0</v>
      </c>
      <c r="D2134" s="6">
        <v>0.2248008</v>
      </c>
      <c r="E2134" s="6">
        <v>0.32066670000000003</v>
      </c>
      <c r="F2134" s="6">
        <v>5.5767499999999998E-2</v>
      </c>
      <c r="G2134" s="6">
        <v>1.529169</v>
      </c>
      <c r="H2134" s="6">
        <v>0.24969830000000001</v>
      </c>
      <c r="I2134">
        <f>$C$2134*LN($T$2134)+(1-$C$2134)*LN(1-$T$2134)</f>
        <v>-4.6282064213457307E-4</v>
      </c>
      <c r="Q2134">
        <f>1/(1+EXP(-(0 + SUMPRODUCT($K$2:$O$2,$D$2134:$H$2134))))</f>
        <v>4.6271355718215882E-4</v>
      </c>
      <c r="S2134">
        <f>EXP(-(0 + SUMPRODUCT($K$2:$O$2,$D$2134:$H$2134)))</f>
        <v>2160.1642548141826</v>
      </c>
      <c r="T2134">
        <f>1/(1+$S$2134)</f>
        <v>4.6271355718215882E-4</v>
      </c>
      <c r="U2134">
        <f>IF(ISERROR($I$2134), 0, $I$2134)</f>
        <v>-4.6282064213457307E-4</v>
      </c>
    </row>
    <row r="2135" spans="1:21" x14ac:dyDescent="0.25">
      <c r="A2135">
        <v>380</v>
      </c>
      <c r="B2135">
        <v>2003</v>
      </c>
      <c r="C2135" s="2">
        <v>0</v>
      </c>
      <c r="D2135" s="6">
        <v>0.2845163</v>
      </c>
      <c r="E2135" s="6">
        <v>0.43085220000000002</v>
      </c>
      <c r="F2135" s="6">
        <v>7.7288599999999999E-2</v>
      </c>
      <c r="G2135" s="6">
        <v>2.2961520000000002</v>
      </c>
      <c r="H2135" s="6">
        <v>0.26007350000000001</v>
      </c>
      <c r="I2135">
        <f>$C$2135*LN($T$2135)+(1-$C$2135)*LN(1-$T$2135)</f>
        <v>-1.426482796163412E-5</v>
      </c>
      <c r="Q2135">
        <f>1/(1+EXP(-(0 + SUMPRODUCT($K$2:$O$2,$D$2135:$H$2135))))</f>
        <v>1.4264726219494025E-5</v>
      </c>
      <c r="S2135">
        <f>EXP(-(0 + SUMPRODUCT($K$2:$O$2,$D$2135:$H$2135)))</f>
        <v>70101.99283791444</v>
      </c>
      <c r="T2135">
        <f>1/(1+$S$2135)</f>
        <v>1.4264726219494025E-5</v>
      </c>
      <c r="U2135">
        <f>IF(ISERROR($I$2135), 0, $I$2135)</f>
        <v>-1.426482796163412E-5</v>
      </c>
    </row>
    <row r="2136" spans="1:21" x14ac:dyDescent="0.25">
      <c r="A2136">
        <v>380</v>
      </c>
      <c r="B2136">
        <v>2004</v>
      </c>
      <c r="C2136" s="2">
        <v>0</v>
      </c>
      <c r="D2136" s="6">
        <v>0.35526550000000001</v>
      </c>
      <c r="E2136" s="6">
        <v>0.46703420000000001</v>
      </c>
      <c r="F2136" s="6">
        <v>6.1023399999999998E-2</v>
      </c>
      <c r="G2136" s="6">
        <v>2.3606220000000002</v>
      </c>
      <c r="H2136" s="6">
        <v>0.24427789999999999</v>
      </c>
      <c r="I2136">
        <f>$C$2136*LN($T$2136)+(1-$C$2136)*LN(1-$T$2136)</f>
        <v>-1.420808317872102E-5</v>
      </c>
      <c r="Q2136">
        <f>1/(1+EXP(-(0 + SUMPRODUCT($K$2:$O$2,$D$2136:$H$2136))))</f>
        <v>1.4207982244353002E-5</v>
      </c>
      <c r="S2136">
        <f>EXP(-(0 + SUMPRODUCT($K$2:$O$2,$D$2136:$H$2136)))</f>
        <v>70381.970840032722</v>
      </c>
      <c r="T2136">
        <f>1/(1+$S$2136)</f>
        <v>1.4207982244353002E-5</v>
      </c>
      <c r="U2136">
        <f>IF(ISERROR($I$2136), 0, $I$2136)</f>
        <v>-1.420808317872102E-5</v>
      </c>
    </row>
    <row r="2137" spans="1:21" x14ac:dyDescent="0.25">
      <c r="A2137">
        <v>381</v>
      </c>
      <c r="B2137">
        <v>1995</v>
      </c>
      <c r="C2137" s="2">
        <v>0</v>
      </c>
      <c r="D2137" s="6">
        <v>0.10648589999999999</v>
      </c>
      <c r="E2137" s="6">
        <v>0.19346169999999999</v>
      </c>
      <c r="F2137" s="6">
        <v>4.1843699999999998E-2</v>
      </c>
      <c r="G2137" s="6">
        <v>0.65571809999999997</v>
      </c>
      <c r="H2137" s="6">
        <v>0.24243210000000001</v>
      </c>
      <c r="I2137">
        <f>$C$2137*LN($T$2137)+(1-$C$2137)*LN(1-$T$2137)</f>
        <v>-2.0294986037394727E-2</v>
      </c>
      <c r="Q2137">
        <f>1/(1+EXP(-(0 + SUMPRODUCT($K$2:$O$2,$D$2137:$H$2137))))</f>
        <v>2.0090428973078646E-2</v>
      </c>
      <c r="S2137">
        <f>EXP(-(0 + SUMPRODUCT($K$2:$O$2,$D$2137:$H$2137)))</f>
        <v>48.774945141291354</v>
      </c>
      <c r="T2137">
        <f>1/(1+$S$2137)</f>
        <v>2.0090428973078646E-2</v>
      </c>
      <c r="U2137">
        <f>IF(ISERROR($I$2137), 0, $I$2137)</f>
        <v>-2.0294986037394727E-2</v>
      </c>
    </row>
    <row r="2138" spans="1:21" x14ac:dyDescent="0.25">
      <c r="A2138">
        <v>382</v>
      </c>
      <c r="B2138">
        <v>1995</v>
      </c>
      <c r="C2138" s="2">
        <v>0</v>
      </c>
      <c r="D2138" s="6">
        <v>5.40437E-2</v>
      </c>
      <c r="E2138" s="6">
        <v>0.1865443</v>
      </c>
      <c r="F2138" s="6">
        <v>5.7293999999999998E-2</v>
      </c>
      <c r="G2138" s="6">
        <v>1.285741</v>
      </c>
      <c r="H2138" s="6">
        <v>0.17268230000000001</v>
      </c>
      <c r="I2138">
        <f>$C$2138*LN($T$2138)+(1-$C$2138)*LN(1-$T$2138)</f>
        <v>-1.5215559723833561E-3</v>
      </c>
      <c r="Q2138">
        <f>1/(1+EXP(-(0 + SUMPRODUCT($K$2:$O$2,$D$2138:$H$2138))))</f>
        <v>1.5203989929722214E-3</v>
      </c>
      <c r="S2138">
        <f>EXP(-(0 + SUMPRODUCT($K$2:$O$2,$D$2138:$H$2138)))</f>
        <v>656.72208783505198</v>
      </c>
      <c r="T2138">
        <f>1/(1+$S$2138)</f>
        <v>1.5203989929722214E-3</v>
      </c>
      <c r="U2138">
        <f>IF(ISERROR($I$2138), 0, $I$2138)</f>
        <v>-1.5215559723833561E-3</v>
      </c>
    </row>
    <row r="2139" spans="1:21" x14ac:dyDescent="0.25">
      <c r="A2139">
        <v>382</v>
      </c>
      <c r="B2139">
        <v>1996</v>
      </c>
      <c r="C2139" s="2">
        <v>0</v>
      </c>
      <c r="D2139" s="6">
        <v>3.8972600000000003E-2</v>
      </c>
      <c r="E2139" s="6">
        <v>0.1324728</v>
      </c>
      <c r="F2139" s="6">
        <v>4.1294200000000003E-2</v>
      </c>
      <c r="G2139" s="6">
        <v>1.107226</v>
      </c>
      <c r="H2139" s="6">
        <v>0.17289199999999999</v>
      </c>
      <c r="I2139">
        <f>$C$2139*LN($T$2139)+(1-$C$2139)*LN(1-$T$2139)</f>
        <v>-4.0685667632040868E-3</v>
      </c>
      <c r="Q2139">
        <f>1/(1+EXP(-(0 + SUMPRODUCT($K$2:$O$2,$D$2139:$H$2139))))</f>
        <v>4.0603013587003061E-3</v>
      </c>
      <c r="S2139">
        <f>EXP(-(0 + SUMPRODUCT($K$2:$O$2,$D$2139:$H$2139)))</f>
        <v>245.2871377409528</v>
      </c>
      <c r="T2139">
        <f>1/(1+$S$2139)</f>
        <v>4.0603013587003061E-3</v>
      </c>
      <c r="U2139">
        <f>IF(ISERROR($I$2139), 0, $I$2139)</f>
        <v>-4.0685667632040868E-3</v>
      </c>
    </row>
    <row r="2140" spans="1:21" x14ac:dyDescent="0.25">
      <c r="A2140">
        <v>382</v>
      </c>
      <c r="B2140">
        <v>1997</v>
      </c>
      <c r="C2140" s="2">
        <v>0</v>
      </c>
      <c r="D2140" s="6">
        <v>4.2507499999999997E-2</v>
      </c>
      <c r="E2140" s="6">
        <v>0.14644199999999999</v>
      </c>
      <c r="F2140" s="6">
        <v>4.67797E-2</v>
      </c>
      <c r="G2140" s="6">
        <v>1.304198</v>
      </c>
      <c r="H2140" s="6">
        <v>0.18309810000000001</v>
      </c>
      <c r="I2140">
        <f>$C$2140*LN($T$2140)+(1-$C$2140)*LN(1-$T$2140)</f>
        <v>-1.6554523612794408E-3</v>
      </c>
      <c r="Q2140">
        <f>1/(1+EXP(-(0 + SUMPRODUCT($K$2:$O$2,$D$2140:$H$2140))))</f>
        <v>1.6540828558404264E-3</v>
      </c>
      <c r="S2140">
        <f>EXP(-(0 + SUMPRODUCT($K$2:$O$2,$D$2140:$H$2140)))</f>
        <v>603.56463620857005</v>
      </c>
      <c r="T2140">
        <f>1/(1+$S$2140)</f>
        <v>1.6540828558404264E-3</v>
      </c>
      <c r="U2140">
        <f>IF(ISERROR($I$2140), 0, $I$2140)</f>
        <v>-1.6554523612794408E-3</v>
      </c>
    </row>
    <row r="2141" spans="1:21" x14ac:dyDescent="0.25">
      <c r="A2141">
        <v>382</v>
      </c>
      <c r="B2141">
        <v>1998</v>
      </c>
      <c r="C2141" s="2">
        <v>0</v>
      </c>
      <c r="D2141" s="6">
        <v>0.13340489999999999</v>
      </c>
      <c r="E2141" s="6">
        <v>0.15267500000000001</v>
      </c>
      <c r="F2141" s="6">
        <v>6.5289600000000003E-2</v>
      </c>
      <c r="G2141" s="6">
        <v>1.314848</v>
      </c>
      <c r="H2141" s="6">
        <v>0.1753777</v>
      </c>
      <c r="I2141">
        <f>$C$2141*LN($T$2141)+(1-$C$2141)*LN(1-$T$2141)</f>
        <v>-1.258576344478496E-3</v>
      </c>
      <c r="Q2141">
        <f>1/(1+EXP(-(0 + SUMPRODUCT($K$2:$O$2,$D$2141:$H$2141))))</f>
        <v>1.2577846694337251E-3</v>
      </c>
      <c r="S2141">
        <f>EXP(-(0 + SUMPRODUCT($K$2:$O$2,$D$2141:$H$2141)))</f>
        <v>794.04864727776976</v>
      </c>
      <c r="T2141">
        <f>1/(1+$S$2141)</f>
        <v>1.2577846694337251E-3</v>
      </c>
      <c r="U2141">
        <f>IF(ISERROR($I$2141), 0, $I$2141)</f>
        <v>-1.258576344478496E-3</v>
      </c>
    </row>
    <row r="2142" spans="1:21" x14ac:dyDescent="0.25">
      <c r="A2142">
        <v>382</v>
      </c>
      <c r="B2142">
        <v>1999</v>
      </c>
      <c r="C2142" s="2">
        <v>0</v>
      </c>
      <c r="D2142" s="6">
        <v>5.03153E-2</v>
      </c>
      <c r="E2142" s="6">
        <v>0.1355507</v>
      </c>
      <c r="F2142" s="6">
        <v>7.1648600000000007E-2</v>
      </c>
      <c r="G2142" s="6">
        <v>1.0695380000000001</v>
      </c>
      <c r="H2142" s="6">
        <v>0.1802166</v>
      </c>
      <c r="I2142">
        <f>$C$2142*LN($T$2142)+(1-$C$2142)*LN(1-$T$2142)</f>
        <v>-3.0173576462030594E-3</v>
      </c>
      <c r="Q2142">
        <f>1/(1+EXP(-(0 + SUMPRODUCT($K$2:$O$2,$D$2142:$H$2142))))</f>
        <v>3.0128099977310262E-3</v>
      </c>
      <c r="S2142">
        <f>EXP(-(0 + SUMPRODUCT($K$2:$O$2,$D$2142:$H$2142)))</f>
        <v>330.9160520421496</v>
      </c>
      <c r="T2142">
        <f>1/(1+$S$2142)</f>
        <v>3.0128099977310262E-3</v>
      </c>
      <c r="U2142">
        <f>IF(ISERROR($I$2142), 0, $I$2142)</f>
        <v>-3.0173576462030594E-3</v>
      </c>
    </row>
    <row r="2143" spans="1:21" x14ac:dyDescent="0.25">
      <c r="A2143">
        <v>382</v>
      </c>
      <c r="B2143">
        <v>2000</v>
      </c>
      <c r="C2143" s="2">
        <v>0</v>
      </c>
      <c r="D2143" s="6">
        <v>4.5347699999999998E-2</v>
      </c>
      <c r="E2143" s="6">
        <v>0.13402549999999999</v>
      </c>
      <c r="F2143" s="6">
        <v>6.2525899999999995E-2</v>
      </c>
      <c r="G2143" s="6">
        <v>1.043909</v>
      </c>
      <c r="H2143" s="6">
        <v>0.2211603</v>
      </c>
      <c r="I2143">
        <f>$C$2143*LN($T$2143)+(1-$C$2143)*LN(1-$T$2143)</f>
        <v>-3.4851357164642602E-3</v>
      </c>
      <c r="Q2143">
        <f>1/(1+EXP(-(0 + SUMPRODUCT($K$2:$O$2,$D$2143:$H$2143))))</f>
        <v>3.4790696800160478E-3</v>
      </c>
      <c r="S2143">
        <f>EXP(-(0 + SUMPRODUCT($K$2:$O$2,$D$2143:$H$2143)))</f>
        <v>286.433162303144</v>
      </c>
      <c r="T2143">
        <f>1/(1+$S$2143)</f>
        <v>3.4790696800160478E-3</v>
      </c>
      <c r="U2143">
        <f>IF(ISERROR($I$2143), 0, $I$2143)</f>
        <v>-3.4851357164642602E-3</v>
      </c>
    </row>
    <row r="2144" spans="1:21" x14ac:dyDescent="0.25">
      <c r="A2144">
        <v>382</v>
      </c>
      <c r="B2144">
        <v>2001</v>
      </c>
      <c r="C2144" s="2">
        <v>0</v>
      </c>
      <c r="D2144" s="6">
        <v>5.4712299999999998E-2</v>
      </c>
      <c r="E2144" s="6">
        <v>0.13881080000000001</v>
      </c>
      <c r="F2144" s="6">
        <v>4.3232699999999999E-2</v>
      </c>
      <c r="G2144" s="6">
        <v>1.4151910000000001</v>
      </c>
      <c r="H2144" s="6">
        <v>0.16491049999999999</v>
      </c>
      <c r="I2144">
        <f>$C$2144*LN($T$2144)+(1-$C$2144)*LN(1-$T$2144)</f>
        <v>-1.1726829096523643E-3</v>
      </c>
      <c r="Q2144">
        <f>1/(1+EXP(-(0 + SUMPRODUCT($K$2:$O$2,$D$2144:$H$2144))))</f>
        <v>1.1719955857462767E-3</v>
      </c>
      <c r="S2144">
        <f>EXP(-(0 + SUMPRODUCT($K$2:$O$2,$D$2144:$H$2144)))</f>
        <v>852.24553450706276</v>
      </c>
      <c r="T2144">
        <f>1/(1+$S$2144)</f>
        <v>1.1719955857462767E-3</v>
      </c>
      <c r="U2144">
        <f>IF(ISERROR($I$2144), 0, $I$2144)</f>
        <v>-1.1726829096523643E-3</v>
      </c>
    </row>
    <row r="2145" spans="1:21" x14ac:dyDescent="0.25">
      <c r="A2145">
        <v>382</v>
      </c>
      <c r="B2145">
        <v>2002</v>
      </c>
      <c r="C2145" s="2">
        <v>0</v>
      </c>
      <c r="D2145" s="6">
        <v>6.0453600000000003E-2</v>
      </c>
      <c r="E2145" s="6">
        <v>0.12822710000000001</v>
      </c>
      <c r="F2145" s="6">
        <v>3.8218700000000001E-2</v>
      </c>
      <c r="G2145" s="6">
        <v>1.1867369999999999</v>
      </c>
      <c r="H2145" s="6">
        <v>0.17634520000000001</v>
      </c>
      <c r="I2145">
        <f>$C$2145*LN($T$2145)+(1-$C$2145)*LN(1-$T$2145)</f>
        <v>-3.0971665531475505E-3</v>
      </c>
      <c r="Q2145">
        <f>1/(1+EXP(-(0 + SUMPRODUCT($K$2:$O$2,$D$2145:$H$2145))))</f>
        <v>3.0923752805514506E-3</v>
      </c>
      <c r="S2145">
        <f>EXP(-(0 + SUMPRODUCT($K$2:$O$2,$D$2145:$H$2145)))</f>
        <v>322.37601658155609</v>
      </c>
      <c r="T2145">
        <f>1/(1+$S$2145)</f>
        <v>3.0923752805514506E-3</v>
      </c>
      <c r="U2145">
        <f>IF(ISERROR($I$2145), 0, $I$2145)</f>
        <v>-3.0971665531475505E-3</v>
      </c>
    </row>
    <row r="2146" spans="1:21" x14ac:dyDescent="0.25">
      <c r="A2146">
        <v>382</v>
      </c>
      <c r="B2146">
        <v>2003</v>
      </c>
      <c r="C2146" s="2">
        <v>0</v>
      </c>
      <c r="D2146" s="6">
        <v>3.2515099999999998E-2</v>
      </c>
      <c r="E2146" s="6">
        <v>0.150954</v>
      </c>
      <c r="F2146" s="6">
        <v>3.5272900000000003E-2</v>
      </c>
      <c r="G2146" s="6">
        <v>1.2709550000000001</v>
      </c>
      <c r="H2146" s="6">
        <v>0.1661107</v>
      </c>
      <c r="I2146">
        <f>$C$2146*LN($T$2146)+(1-$C$2146)*LN(1-$T$2146)</f>
        <v>-2.2989913636837279E-3</v>
      </c>
      <c r="Q2146">
        <f>1/(1+EXP(-(0 + SUMPRODUCT($K$2:$O$2,$D$2146:$H$2146))))</f>
        <v>2.2963507070417693E-3</v>
      </c>
      <c r="S2146">
        <f>EXP(-(0 + SUMPRODUCT($K$2:$O$2,$D$2146:$H$2146)))</f>
        <v>434.47355242101992</v>
      </c>
      <c r="T2146">
        <f>1/(1+$S$2146)</f>
        <v>2.2963507070417693E-3</v>
      </c>
      <c r="U2146">
        <f>IF(ISERROR($I$2146), 0, $I$2146)</f>
        <v>-2.2989913636837279E-3</v>
      </c>
    </row>
    <row r="2147" spans="1:21" x14ac:dyDescent="0.25">
      <c r="A2147">
        <v>382</v>
      </c>
      <c r="B2147">
        <v>2004</v>
      </c>
      <c r="C2147" s="2">
        <v>0</v>
      </c>
      <c r="D2147" s="6">
        <v>5.5759700000000002E-2</v>
      </c>
      <c r="E2147" s="6">
        <v>0.14158770000000001</v>
      </c>
      <c r="F2147" s="6">
        <v>5.33251E-2</v>
      </c>
      <c r="G2147" s="6">
        <v>1.5238750000000001</v>
      </c>
      <c r="H2147" s="6">
        <v>0.171374</v>
      </c>
      <c r="I2147">
        <f>$C$2147*LN($T$2147)+(1-$C$2147)*LN(1-$T$2147)</f>
        <v>-6.4636542102274595E-4</v>
      </c>
      <c r="Q2147">
        <f>1/(1+EXP(-(0 + SUMPRODUCT($K$2:$O$2,$D$2147:$H$2147))))</f>
        <v>6.461565718940556E-4</v>
      </c>
      <c r="S2147">
        <f>EXP(-(0 + SUMPRODUCT($K$2:$O$2,$D$2147:$H$2147)))</f>
        <v>1546.6125191588408</v>
      </c>
      <c r="T2147">
        <f>1/(1+$S$2147)</f>
        <v>6.461565718940556E-4</v>
      </c>
      <c r="U2147">
        <f>IF(ISERROR($I$2147), 0, $I$2147)</f>
        <v>-6.4636542102274595E-4</v>
      </c>
    </row>
    <row r="2148" spans="1:21" x14ac:dyDescent="0.25">
      <c r="A2148">
        <v>383</v>
      </c>
      <c r="B2148">
        <v>1999</v>
      </c>
      <c r="C2148" s="2">
        <v>0</v>
      </c>
      <c r="D2148" s="6">
        <v>0.1350218</v>
      </c>
      <c r="E2148" s="6">
        <v>0.25548599999999999</v>
      </c>
      <c r="F2148" s="6">
        <v>6.3040899999999997E-2</v>
      </c>
      <c r="G2148" s="6">
        <v>1.068748</v>
      </c>
      <c r="H2148" s="6">
        <v>0.39365149999999999</v>
      </c>
      <c r="I2148">
        <f>$C$2148*LN($T$2148)+(1-$C$2148)*LN(1-$T$2148)</f>
        <v>-1.9905695240561654E-3</v>
      </c>
      <c r="Q2148">
        <f>1/(1+EXP(-(0 + SUMPRODUCT($K$2:$O$2,$D$2148:$H$2148))))</f>
        <v>1.9885896544483213E-3</v>
      </c>
      <c r="S2148">
        <f>EXP(-(0 + SUMPRODUCT($K$2:$O$2,$D$2148:$H$2148)))</f>
        <v>501.86895426770286</v>
      </c>
      <c r="T2148">
        <f>1/(1+$S$2148)</f>
        <v>1.9885896544483213E-3</v>
      </c>
      <c r="U2148">
        <f>IF(ISERROR($I$2148), 0, $I$2148)</f>
        <v>-1.9905695240561654E-3</v>
      </c>
    </row>
    <row r="2149" spans="1:21" x14ac:dyDescent="0.25">
      <c r="A2149">
        <v>383</v>
      </c>
      <c r="B2149">
        <v>2000</v>
      </c>
      <c r="C2149" s="2">
        <v>0</v>
      </c>
      <c r="D2149" s="6">
        <v>0.16637469999999999</v>
      </c>
      <c r="E2149" s="6">
        <v>0.26772439999999997</v>
      </c>
      <c r="F2149" s="6">
        <v>7.0081099999999993E-2</v>
      </c>
      <c r="G2149" s="6">
        <v>1.0375749999999999</v>
      </c>
      <c r="H2149" s="6">
        <v>0.40827459999999999</v>
      </c>
      <c r="I2149">
        <f>$C$2149*LN($T$2149)+(1-$C$2149)*LN(1-$T$2149)</f>
        <v>-1.9701063359850229E-3</v>
      </c>
      <c r="Q2149">
        <f>1/(1+EXP(-(0 + SUMPRODUCT($K$2:$O$2,$D$2149:$H$2149))))</f>
        <v>1.9681669503052719E-3</v>
      </c>
      <c r="S2149">
        <f>EXP(-(0 + SUMPRODUCT($K$2:$O$2,$D$2149:$H$2149)))</f>
        <v>507.0869790262941</v>
      </c>
      <c r="T2149">
        <f>1/(1+$S$2149)</f>
        <v>1.9681669503052719E-3</v>
      </c>
      <c r="U2149">
        <f>IF(ISERROR($I$2149), 0, $I$2149)</f>
        <v>-1.9701063359850229E-3</v>
      </c>
    </row>
    <row r="2150" spans="1:21" x14ac:dyDescent="0.25">
      <c r="A2150">
        <v>383</v>
      </c>
      <c r="B2150">
        <v>2001</v>
      </c>
      <c r="C2150" s="2">
        <v>0</v>
      </c>
      <c r="D2150" s="6">
        <v>0.18537049999999999</v>
      </c>
      <c r="E2150" s="6">
        <v>0.28776970000000002</v>
      </c>
      <c r="F2150" s="6">
        <v>5.4815700000000002E-2</v>
      </c>
      <c r="G2150" s="6">
        <v>1.542546</v>
      </c>
      <c r="H2150" s="6">
        <v>0.39654420000000001</v>
      </c>
      <c r="I2150">
        <f>$C$2150*LN($T$2150)+(1-$C$2150)*LN(1-$T$2150)</f>
        <v>-3.2899174326634772E-4</v>
      </c>
      <c r="Q2150">
        <f>1/(1+EXP(-(0 + SUMPRODUCT($K$2:$O$2,$D$2150:$H$2150))))</f>
        <v>3.2893763141711305E-4</v>
      </c>
      <c r="S2150">
        <f>EXP(-(0 + SUMPRODUCT($K$2:$O$2,$D$2150:$H$2150)))</f>
        <v>3039.0899881593018</v>
      </c>
      <c r="T2150">
        <f>1/(1+$S$2150)</f>
        <v>3.2893763141711305E-4</v>
      </c>
      <c r="U2150">
        <f>IF(ISERROR($I$2150), 0, $I$2150)</f>
        <v>-3.2899174326634772E-4</v>
      </c>
    </row>
    <row r="2151" spans="1:21" x14ac:dyDescent="0.25">
      <c r="A2151">
        <v>383</v>
      </c>
      <c r="B2151">
        <v>2002</v>
      </c>
      <c r="C2151" s="2">
        <v>0</v>
      </c>
      <c r="D2151" s="6">
        <v>0.17194980000000001</v>
      </c>
      <c r="E2151" s="6">
        <v>0.29052889999999998</v>
      </c>
      <c r="F2151" s="6">
        <v>4.11616E-2</v>
      </c>
      <c r="G2151" s="6">
        <v>1.1526890000000001</v>
      </c>
      <c r="H2151" s="6">
        <v>0.37657079999999998</v>
      </c>
      <c r="I2151">
        <f>$C$2151*LN($T$2151)+(1-$C$2151)*LN(1-$T$2151)</f>
        <v>-1.9787526799364768E-3</v>
      </c>
      <c r="Q2151">
        <f>1/(1+EXP(-(0 + SUMPRODUCT($K$2:$O$2,$D$2151:$H$2151))))</f>
        <v>1.9767962395023505E-3</v>
      </c>
      <c r="S2151">
        <f>EXP(-(0 + SUMPRODUCT($K$2:$O$2,$D$2151:$H$2151)))</f>
        <v>504.86903193004122</v>
      </c>
      <c r="T2151">
        <f>1/(1+$S$2151)</f>
        <v>1.9767962395023505E-3</v>
      </c>
      <c r="U2151">
        <f>IF(ISERROR($I$2151), 0, $I$2151)</f>
        <v>-1.9787526799364768E-3</v>
      </c>
    </row>
    <row r="2152" spans="1:21" x14ac:dyDescent="0.25">
      <c r="A2152">
        <v>383</v>
      </c>
      <c r="B2152">
        <v>2003</v>
      </c>
      <c r="C2152" s="2">
        <v>0</v>
      </c>
      <c r="D2152" s="6">
        <v>0.24066509999999999</v>
      </c>
      <c r="E2152" s="6">
        <v>0.32212469999999999</v>
      </c>
      <c r="F2152" s="6">
        <v>6.6207600000000005E-2</v>
      </c>
      <c r="G2152" s="6">
        <v>1.5854220000000001</v>
      </c>
      <c r="H2152" s="6">
        <v>0.50345359999999995</v>
      </c>
      <c r="I2152">
        <f>$C$2152*LN($T$2152)+(1-$C$2152)*LN(1-$T$2152)</f>
        <v>-1.8376881608314958E-4</v>
      </c>
      <c r="Q2152">
        <f>1/(1+EXP(-(0 + SUMPRODUCT($K$2:$O$2,$D$2152:$H$2152))))</f>
        <v>1.837519316285815E-4</v>
      </c>
      <c r="S2152">
        <f>EXP(-(0 + SUMPRODUCT($K$2:$O$2,$D$2152:$H$2152)))</f>
        <v>5441.119661747578</v>
      </c>
      <c r="T2152">
        <f>1/(1+$S$2152)</f>
        <v>1.837519316285815E-4</v>
      </c>
      <c r="U2152">
        <f>IF(ISERROR($I$2152), 0, $I$2152)</f>
        <v>-1.8376881608314958E-4</v>
      </c>
    </row>
    <row r="2153" spans="1:21" x14ac:dyDescent="0.25">
      <c r="A2153">
        <v>384</v>
      </c>
      <c r="B2153">
        <v>2003</v>
      </c>
      <c r="C2153" s="2">
        <v>0</v>
      </c>
      <c r="D2153" s="6">
        <v>0.5610676</v>
      </c>
      <c r="E2153" s="6">
        <v>0.48380590000000001</v>
      </c>
      <c r="F2153" s="6">
        <v>7.4679099999999998E-2</v>
      </c>
      <c r="G2153" s="6">
        <v>2.3484080000000001</v>
      </c>
      <c r="H2153" s="6">
        <v>0.2166536</v>
      </c>
      <c r="I2153">
        <f>$C$2153*LN($T$2153)+(1-$C$2153)*LN(1-$T$2153)</f>
        <v>-1.3500077760219439E-5</v>
      </c>
      <c r="Q2153">
        <f>1/(1+EXP(-(0 + SUMPRODUCT($K$2:$O$2,$D$2153:$H$2153))))</f>
        <v>1.3499986634595388E-5</v>
      </c>
      <c r="S2153">
        <f>EXP(-(0 + SUMPRODUCT($K$2:$O$2,$D$2153:$H$2153)))</f>
        <v>74073.147409700105</v>
      </c>
      <c r="T2153">
        <f>1/(1+$S$2153)</f>
        <v>1.3499986634595388E-5</v>
      </c>
      <c r="U2153">
        <f>IF(ISERROR($I$2153), 0, $I$2153)</f>
        <v>-1.3500077760219439E-5</v>
      </c>
    </row>
    <row r="2154" spans="1:21" x14ac:dyDescent="0.25">
      <c r="A2154">
        <v>385</v>
      </c>
      <c r="B2154">
        <v>2001</v>
      </c>
      <c r="C2154" s="2">
        <v>0</v>
      </c>
      <c r="D2154" s="6">
        <v>6.1328599999999997E-2</v>
      </c>
      <c r="E2154" s="6">
        <v>0.3849745</v>
      </c>
      <c r="F2154" s="6">
        <v>4.3265100000000001E-2</v>
      </c>
      <c r="G2154" s="6">
        <v>0.94873070000000004</v>
      </c>
      <c r="H2154" s="6">
        <v>0.29357440000000001</v>
      </c>
      <c r="I2154">
        <f>$C$2154*LN($T$2154)+(1-$C$2154)*LN(1-$T$2154)</f>
        <v>-4.6818024757476172E-3</v>
      </c>
      <c r="Q2154">
        <f>1/(1+EXP(-(0 + SUMPRODUCT($K$2:$O$2,$D$2154:$H$2154))))</f>
        <v>4.6708599221553116E-3</v>
      </c>
      <c r="S2154">
        <f>EXP(-(0 + SUMPRODUCT($K$2:$O$2,$D$2154:$H$2154)))</f>
        <v>213.0933396989054</v>
      </c>
      <c r="T2154">
        <f>1/(1+$S$2154)</f>
        <v>4.6708599221553116E-3</v>
      </c>
      <c r="U2154">
        <f>IF(ISERROR($I$2154), 0, $I$2154)</f>
        <v>-4.6818024757476172E-3</v>
      </c>
    </row>
    <row r="2155" spans="1:21" x14ac:dyDescent="0.25">
      <c r="A2155">
        <v>385</v>
      </c>
      <c r="B2155">
        <v>2002</v>
      </c>
      <c r="C2155" s="2">
        <v>0</v>
      </c>
      <c r="D2155" s="6">
        <v>0.15263109999999999</v>
      </c>
      <c r="E2155" s="6">
        <v>0.23089370000000001</v>
      </c>
      <c r="F2155" s="6">
        <v>5.2737699999999998E-2</v>
      </c>
      <c r="G2155" s="6">
        <v>0.55055480000000001</v>
      </c>
      <c r="H2155" s="6">
        <v>0.2748834</v>
      </c>
      <c r="I2155">
        <f>$C$2155*LN($T$2155)+(1-$C$2155)*LN(1-$T$2155)</f>
        <v>-2.4124766223301671E-2</v>
      </c>
      <c r="Q2155">
        <f>1/(1+EXP(-(0 + SUMPRODUCT($K$2:$O$2,$D$2155:$H$2155))))</f>
        <v>2.383609012454695E-2</v>
      </c>
      <c r="S2155">
        <f>EXP(-(0 + SUMPRODUCT($K$2:$O$2,$D$2155:$H$2155)))</f>
        <v>40.953189251041522</v>
      </c>
      <c r="T2155">
        <f>1/(1+$S$2155)</f>
        <v>2.383609012454695E-2</v>
      </c>
      <c r="U2155">
        <f>IF(ISERROR($I$2155), 0, $I$2155)</f>
        <v>-2.4124766223301671E-2</v>
      </c>
    </row>
    <row r="2156" spans="1:21" x14ac:dyDescent="0.25">
      <c r="A2156">
        <v>385</v>
      </c>
      <c r="B2156">
        <v>2003</v>
      </c>
      <c r="C2156" s="2">
        <v>0</v>
      </c>
      <c r="D2156" s="6">
        <v>9.5233899999999996E-2</v>
      </c>
      <c r="E2156" s="6">
        <v>0.22703770000000001</v>
      </c>
      <c r="F2156" s="6">
        <v>3.4126099999999999E-2</v>
      </c>
      <c r="G2156" s="6">
        <v>0.67192810000000003</v>
      </c>
      <c r="H2156" s="6">
        <v>0.28595150000000003</v>
      </c>
      <c r="I2156">
        <f>$C$2156*LN($T$2156)+(1-$C$2156)*LN(1-$T$2156)</f>
        <v>-1.8758402383814675E-2</v>
      </c>
      <c r="Q2156">
        <f>1/(1+EXP(-(0 + SUMPRODUCT($K$2:$O$2,$D$2156:$H$2156))))</f>
        <v>1.8583558524490337E-2</v>
      </c>
      <c r="S2156">
        <f>EXP(-(0 + SUMPRODUCT($K$2:$O$2,$D$2156:$H$2156)))</f>
        <v>52.811007115894967</v>
      </c>
      <c r="T2156">
        <f>1/(1+$S$2156)</f>
        <v>1.8583558524490337E-2</v>
      </c>
      <c r="U2156">
        <f>IF(ISERROR($I$2156), 0, $I$2156)</f>
        <v>-1.8758402383814675E-2</v>
      </c>
    </row>
    <row r="2157" spans="1:21" x14ac:dyDescent="0.25">
      <c r="A2157">
        <v>385</v>
      </c>
      <c r="B2157">
        <v>2004</v>
      </c>
      <c r="C2157" s="2">
        <v>0</v>
      </c>
      <c r="D2157" s="6">
        <v>0.13047919999999999</v>
      </c>
      <c r="E2157" s="6">
        <v>0.26026840000000001</v>
      </c>
      <c r="F2157" s="6">
        <v>3.8435499999999997E-2</v>
      </c>
      <c r="G2157" s="6">
        <v>0.81232700000000002</v>
      </c>
      <c r="H2157" s="6">
        <v>0.3049713</v>
      </c>
      <c r="I2157">
        <f>$C$2157*LN($T$2157)+(1-$C$2157)*LN(1-$T$2157)</f>
        <v>-9.5048664365521701E-3</v>
      </c>
      <c r="Q2157">
        <f>1/(1+EXP(-(0 + SUMPRODUCT($K$2:$O$2,$D$2157:$H$2157))))</f>
        <v>9.4598379696795229E-3</v>
      </c>
      <c r="S2157">
        <f>EXP(-(0 + SUMPRODUCT($K$2:$O$2,$D$2157:$H$2157)))</f>
        <v>104.71005583871302</v>
      </c>
      <c r="T2157">
        <f>1/(1+$S$2157)</f>
        <v>9.4598379696795229E-3</v>
      </c>
      <c r="U2157">
        <f>IF(ISERROR($I$2157), 0, $I$2157)</f>
        <v>-9.5048664365521701E-3</v>
      </c>
    </row>
    <row r="2158" spans="1:21" x14ac:dyDescent="0.25">
      <c r="A2158">
        <v>386</v>
      </c>
      <c r="B2158">
        <v>1995</v>
      </c>
      <c r="C2158" s="2">
        <v>0</v>
      </c>
      <c r="D2158" s="6">
        <v>3.3802199999999998E-2</v>
      </c>
      <c r="E2158" s="6">
        <v>0.3709829</v>
      </c>
      <c r="F2158" s="6">
        <v>6.1534199999999997E-2</v>
      </c>
      <c r="G2158" s="6">
        <v>2.5460199999999999</v>
      </c>
      <c r="H2158" s="6">
        <v>0.22617590000000001</v>
      </c>
      <c r="I2158">
        <f>$C$2158*LN($T$2158)+(1-$C$2158)*LN(1-$T$2158)</f>
        <v>-6.9983022031687078E-6</v>
      </c>
      <c r="Q2158">
        <f>1/(1+EXP(-(0 + SUMPRODUCT($K$2:$O$2,$D$2158:$H$2158))))</f>
        <v>6.9982777150545982E-6</v>
      </c>
      <c r="S2158">
        <f>EXP(-(0 + SUMPRODUCT($K$2:$O$2,$D$2158:$H$2158)))</f>
        <v>142891.30017963046</v>
      </c>
      <c r="T2158">
        <f>1/(1+$S$2158)</f>
        <v>6.9982777150545982E-6</v>
      </c>
      <c r="U2158">
        <f>IF(ISERROR($I$2158), 0, $I$2158)</f>
        <v>-6.9983022031687078E-6</v>
      </c>
    </row>
    <row r="2159" spans="1:21" x14ac:dyDescent="0.25">
      <c r="A2159">
        <v>386</v>
      </c>
      <c r="B2159">
        <v>1996</v>
      </c>
      <c r="C2159" s="2">
        <v>0</v>
      </c>
      <c r="D2159" s="6">
        <v>9.9682199999999999E-2</v>
      </c>
      <c r="E2159" s="6">
        <v>0.29471000000000003</v>
      </c>
      <c r="F2159" s="6">
        <v>3.2907899999999997E-2</v>
      </c>
      <c r="G2159" s="6">
        <v>1.439093</v>
      </c>
      <c r="H2159" s="6">
        <v>0.14408699999999999</v>
      </c>
      <c r="I2159">
        <f>$C$2159*LN($T$2159)+(1-$C$2159)*LN(1-$T$2159)</f>
        <v>-1.1484656149065688E-3</v>
      </c>
      <c r="Q2159">
        <f>1/(1+EXP(-(0 + SUMPRODUCT($K$2:$O$2,$D$2159:$H$2159))))</f>
        <v>1.1478063806657347E-3</v>
      </c>
      <c r="S2159">
        <f>EXP(-(0 + SUMPRODUCT($K$2:$O$2,$D$2159:$H$2159)))</f>
        <v>870.22707875172637</v>
      </c>
      <c r="T2159">
        <f>1/(1+$S$2159)</f>
        <v>1.1478063806657347E-3</v>
      </c>
      <c r="U2159">
        <f>IF(ISERROR($I$2159), 0, $I$2159)</f>
        <v>-1.1484656149065688E-3</v>
      </c>
    </row>
    <row r="2160" spans="1:21" x14ac:dyDescent="0.25">
      <c r="A2160">
        <v>387</v>
      </c>
      <c r="B2160">
        <v>1995</v>
      </c>
      <c r="C2160" s="2">
        <v>0</v>
      </c>
      <c r="D2160" s="6">
        <v>0.19767589999999999</v>
      </c>
      <c r="E2160" s="6">
        <v>2.7896399999999998E-2</v>
      </c>
      <c r="F2160" s="6">
        <v>4.6966399999999998E-2</v>
      </c>
      <c r="G2160" s="6">
        <v>1.2510019999999999</v>
      </c>
      <c r="H2160" s="6">
        <v>0.17019339999999999</v>
      </c>
      <c r="I2160">
        <f>$C$2160*LN($T$2160)+(1-$C$2160)*LN(1-$T$2160)</f>
        <v>-2.4047805421826716E-3</v>
      </c>
      <c r="Q2160">
        <f>1/(1+EXP(-(0 + SUMPRODUCT($K$2:$O$2,$D$2160:$H$2160))))</f>
        <v>2.4018913738572487E-3</v>
      </c>
      <c r="S2160">
        <f>EXP(-(0 + SUMPRODUCT($K$2:$O$2,$D$2160:$H$2160)))</f>
        <v>415.33856172024906</v>
      </c>
      <c r="T2160">
        <f>1/(1+$S$2160)</f>
        <v>2.4018913738572487E-3</v>
      </c>
      <c r="U2160">
        <f>IF(ISERROR($I$2160), 0, $I$2160)</f>
        <v>-2.4047805421826716E-3</v>
      </c>
    </row>
    <row r="2161" spans="1:21" x14ac:dyDescent="0.25">
      <c r="A2161">
        <v>388</v>
      </c>
      <c r="B2161">
        <v>1995</v>
      </c>
      <c r="C2161" s="2">
        <v>0</v>
      </c>
      <c r="D2161" s="6">
        <v>0.13512260000000001</v>
      </c>
      <c r="E2161" s="6">
        <v>0.64915560000000005</v>
      </c>
      <c r="F2161" s="6">
        <v>5.9844700000000001E-2</v>
      </c>
      <c r="G2161" s="6">
        <v>0.99236729999999995</v>
      </c>
      <c r="H2161" s="6">
        <v>0.31192049999999999</v>
      </c>
      <c r="I2161">
        <f>$C$2161*LN($T$2161)+(1-$C$2161)*LN(1-$T$2161)</f>
        <v>-2.4394799041857155E-3</v>
      </c>
      <c r="Q2161">
        <f>1/(1+EXP(-(0 + SUMPRODUCT($K$2:$O$2,$D$2161:$H$2161))))</f>
        <v>2.4365067911920821E-3</v>
      </c>
      <c r="S2161">
        <f>EXP(-(0 + SUMPRODUCT($K$2:$O$2,$D$2161:$H$2161)))</f>
        <v>409.42364569431032</v>
      </c>
      <c r="T2161">
        <f>1/(1+$S$2161)</f>
        <v>2.4365067911920821E-3</v>
      </c>
      <c r="U2161">
        <f>IF(ISERROR($I$2161), 0, $I$2161)</f>
        <v>-2.4394799041857155E-3</v>
      </c>
    </row>
    <row r="2162" spans="1:21" x14ac:dyDescent="0.25">
      <c r="A2162">
        <v>388</v>
      </c>
      <c r="B2162">
        <v>1996</v>
      </c>
      <c r="C2162" s="2">
        <v>0</v>
      </c>
      <c r="D2162" s="6">
        <v>4.6134700000000001E-2</v>
      </c>
      <c r="E2162" s="6">
        <v>0.35880440000000002</v>
      </c>
      <c r="F2162" s="6">
        <v>7.4421699999999993E-2</v>
      </c>
      <c r="G2162" s="6">
        <v>1.2507280000000001</v>
      </c>
      <c r="H2162" s="6">
        <v>0.49353639999999999</v>
      </c>
      <c r="I2162">
        <f>$C$2162*LN($T$2162)+(1-$C$2162)*LN(1-$T$2162)</f>
        <v>-5.9055113523367629E-4</v>
      </c>
      <c r="Q2162">
        <f>1/(1+EXP(-(0 + SUMPRODUCT($K$2:$O$2,$D$2162:$H$2162))))</f>
        <v>5.9037679423284918E-4</v>
      </c>
      <c r="S2162">
        <f>EXP(-(0 + SUMPRODUCT($K$2:$O$2,$D$2162:$H$2162)))</f>
        <v>1692.8335140686308</v>
      </c>
      <c r="T2162">
        <f>1/(1+$S$2162)</f>
        <v>5.9037679423284918E-4</v>
      </c>
      <c r="U2162">
        <f>IF(ISERROR($I$2162), 0, $I$2162)</f>
        <v>-5.9055113523367629E-4</v>
      </c>
    </row>
    <row r="2163" spans="1:21" x14ac:dyDescent="0.25">
      <c r="A2163">
        <v>388</v>
      </c>
      <c r="B2163">
        <v>1997</v>
      </c>
      <c r="C2163" s="2">
        <v>0</v>
      </c>
      <c r="D2163" s="6">
        <v>4.7711299999999998E-2</v>
      </c>
      <c r="E2163" s="6">
        <v>0.352329</v>
      </c>
      <c r="F2163" s="6">
        <v>3.5769500000000003E-2</v>
      </c>
      <c r="G2163" s="6">
        <v>1.512985</v>
      </c>
      <c r="H2163" s="6">
        <v>0.47306179999999998</v>
      </c>
      <c r="I2163">
        <f>$C$2163*LN($T$2163)+(1-$C$2163)*LN(1-$T$2163)</f>
        <v>-3.7780870384146475E-4</v>
      </c>
      <c r="Q2163">
        <f>1/(1+EXP(-(0 + SUMPRODUCT($K$2:$O$2,$D$2163:$H$2163))))</f>
        <v>3.7773734312030279E-4</v>
      </c>
      <c r="S2163">
        <f>EXP(-(0 + SUMPRODUCT($K$2:$O$2,$D$2163:$H$2163)))</f>
        <v>2646.3421762844278</v>
      </c>
      <c r="T2163">
        <f>1/(1+$S$2163)</f>
        <v>3.7773734312030279E-4</v>
      </c>
      <c r="U2163">
        <f>IF(ISERROR($I$2163), 0, $I$2163)</f>
        <v>-3.7780870384146475E-4</v>
      </c>
    </row>
    <row r="2164" spans="1:21" x14ac:dyDescent="0.25">
      <c r="A2164">
        <v>389</v>
      </c>
      <c r="B2164">
        <v>2001</v>
      </c>
      <c r="C2164" s="2">
        <v>0</v>
      </c>
      <c r="D2164" s="6">
        <v>9.5881499999999995E-2</v>
      </c>
      <c r="E2164" s="6">
        <v>0.13156100000000001</v>
      </c>
      <c r="F2164" s="6">
        <v>5.14721E-2</v>
      </c>
      <c r="G2164" s="6">
        <v>0.86277729999999997</v>
      </c>
      <c r="H2164" s="6">
        <v>0.40735440000000001</v>
      </c>
      <c r="I2164">
        <f>$C$2164*LN($T$2164)+(1-$C$2164)*LN(1-$T$2164)</f>
        <v>-5.7009619402960095E-3</v>
      </c>
      <c r="Q2164">
        <f>1/(1+EXP(-(0 + SUMPRODUCT($K$2:$O$2,$D$2164:$H$2164))))</f>
        <v>5.6847422939401366E-3</v>
      </c>
      <c r="S2164">
        <f>EXP(-(0 + SUMPRODUCT($K$2:$O$2,$D$2164:$H$2164)))</f>
        <v>174.90946929397089</v>
      </c>
      <c r="T2164">
        <f>1/(1+$S$2164)</f>
        <v>5.6847422939401366E-3</v>
      </c>
      <c r="U2164">
        <f>IF(ISERROR($I$2164), 0, $I$2164)</f>
        <v>-5.7009619402960095E-3</v>
      </c>
    </row>
    <row r="2165" spans="1:21" x14ac:dyDescent="0.25">
      <c r="A2165">
        <v>389</v>
      </c>
      <c r="B2165">
        <v>2002</v>
      </c>
      <c r="C2165" s="2">
        <v>0</v>
      </c>
      <c r="D2165" s="6">
        <v>6.1542100000000002E-2</v>
      </c>
      <c r="E2165" s="6">
        <v>0.13405220000000001</v>
      </c>
      <c r="F2165" s="6">
        <v>5.6889599999999999E-2</v>
      </c>
      <c r="G2165" s="6">
        <v>0.55010669999999995</v>
      </c>
      <c r="H2165" s="6">
        <v>0.44463740000000002</v>
      </c>
      <c r="I2165">
        <f>$C$2165*LN($T$2165)+(1-$C$2165)*LN(1-$T$2165)</f>
        <v>-1.675344053351795E-2</v>
      </c>
      <c r="Q2165">
        <f>1/(1+EXP(-(0 + SUMPRODUCT($K$2:$O$2,$D$2165:$H$2165))))</f>
        <v>1.6613882096851131E-2</v>
      </c>
      <c r="S2165">
        <f>EXP(-(0 + SUMPRODUCT($K$2:$O$2,$D$2165:$H$2165)))</f>
        <v>59.190628184940138</v>
      </c>
      <c r="T2165">
        <f>1/(1+$S$2165)</f>
        <v>1.6613882096851131E-2</v>
      </c>
      <c r="U2165">
        <f>IF(ISERROR($I$2165), 0, $I$2165)</f>
        <v>-1.675344053351795E-2</v>
      </c>
    </row>
    <row r="2166" spans="1:21" x14ac:dyDescent="0.25">
      <c r="A2166">
        <v>390</v>
      </c>
      <c r="B2166">
        <v>1995</v>
      </c>
      <c r="C2166" s="2">
        <v>0</v>
      </c>
      <c r="D2166" s="6">
        <v>0.2267594</v>
      </c>
      <c r="E2166" s="6">
        <v>0.11893330000000001</v>
      </c>
      <c r="F2166" s="6">
        <v>5.0688400000000002E-2</v>
      </c>
      <c r="G2166" s="6">
        <v>0.95278130000000005</v>
      </c>
      <c r="H2166" s="6">
        <v>0.29546810000000001</v>
      </c>
      <c r="I2166">
        <f>$C$2166*LN($T$2166)+(1-$C$2166)*LN(1-$T$2166)</f>
        <v>-5.3470582400418493E-3</v>
      </c>
      <c r="Q2166">
        <f>1/(1+EXP(-(0 + SUMPRODUCT($K$2:$O$2,$D$2166:$H$2166))))</f>
        <v>5.3327881697587676E-3</v>
      </c>
      <c r="S2166">
        <f>EXP(-(0 + SUMPRODUCT($K$2:$O$2,$D$2166:$H$2166)))</f>
        <v>186.51916786622255</v>
      </c>
      <c r="T2166">
        <f>1/(1+$S$2166)</f>
        <v>5.3327881697587676E-3</v>
      </c>
      <c r="U2166">
        <f>IF(ISERROR($I$2166), 0, $I$2166)</f>
        <v>-5.3470582400418493E-3</v>
      </c>
    </row>
    <row r="2167" spans="1:21" x14ac:dyDescent="0.25">
      <c r="A2167">
        <v>390</v>
      </c>
      <c r="B2167">
        <v>1996</v>
      </c>
      <c r="C2167" s="2">
        <v>0</v>
      </c>
      <c r="D2167" s="6">
        <v>0.21429210000000001</v>
      </c>
      <c r="E2167" s="6">
        <v>0.1055744</v>
      </c>
      <c r="F2167" s="6">
        <v>5.3536399999999998E-2</v>
      </c>
      <c r="G2167" s="6">
        <v>1.2525360000000001</v>
      </c>
      <c r="H2167" s="6">
        <v>0.2918405</v>
      </c>
      <c r="I2167">
        <f>$C$2167*LN($T$2167)+(1-$C$2167)*LN(1-$T$2167)</f>
        <v>-1.5729126404636716E-3</v>
      </c>
      <c r="Q2167">
        <f>1/(1+EXP(-(0 + SUMPRODUCT($K$2:$O$2,$D$2167:$H$2167))))</f>
        <v>1.5716762616999921E-3</v>
      </c>
      <c r="S2167">
        <f>EXP(-(0 + SUMPRODUCT($K$2:$O$2,$D$2167:$H$2167)))</f>
        <v>635.26334784643075</v>
      </c>
      <c r="T2167">
        <f>1/(1+$S$2167)</f>
        <v>1.5716762616999921E-3</v>
      </c>
      <c r="U2167">
        <f>IF(ISERROR($I$2167), 0, $I$2167)</f>
        <v>-1.5729126404636716E-3</v>
      </c>
    </row>
    <row r="2168" spans="1:21" x14ac:dyDescent="0.25">
      <c r="A2168">
        <v>390</v>
      </c>
      <c r="B2168">
        <v>1997</v>
      </c>
      <c r="C2168" s="2">
        <v>0</v>
      </c>
      <c r="D2168" s="6">
        <v>0.22853780000000001</v>
      </c>
      <c r="E2168" s="6">
        <v>9.7620799999999994E-2</v>
      </c>
      <c r="F2168" s="6">
        <v>3.0355400000000001E-2</v>
      </c>
      <c r="G2168" s="6">
        <v>0.92025489999999999</v>
      </c>
      <c r="H2168" s="6">
        <v>0.24946960000000001</v>
      </c>
      <c r="I2168">
        <f>$C$2168*LN($T$2168)+(1-$C$2168)*LN(1-$T$2168)</f>
        <v>-9.1534077074974796E-3</v>
      </c>
      <c r="Q2168">
        <f>1/(1+EXP(-(0 + SUMPRODUCT($K$2:$O$2,$D$2168:$H$2168))))</f>
        <v>9.1116427987227404E-3</v>
      </c>
      <c r="S2168">
        <f>EXP(-(0 + SUMPRODUCT($K$2:$O$2,$D$2168:$H$2168)))</f>
        <v>108.74969301256836</v>
      </c>
      <c r="T2168">
        <f>1/(1+$S$2168)</f>
        <v>9.1116427987227404E-3</v>
      </c>
      <c r="U2168">
        <f>IF(ISERROR($I$2168), 0, $I$2168)</f>
        <v>-9.1534077074974796E-3</v>
      </c>
    </row>
    <row r="2169" spans="1:21" x14ac:dyDescent="0.25">
      <c r="A2169">
        <v>390</v>
      </c>
      <c r="B2169">
        <v>1998</v>
      </c>
      <c r="C2169" s="2">
        <v>0</v>
      </c>
      <c r="D2169" s="6">
        <v>0.26280389999999998</v>
      </c>
      <c r="E2169" s="6">
        <v>9.5804600000000004E-2</v>
      </c>
      <c r="F2169" s="6">
        <v>3.8367900000000003E-2</v>
      </c>
      <c r="G2169" s="6">
        <v>0.55808369999999996</v>
      </c>
      <c r="H2169" s="6">
        <v>0.23407929999999999</v>
      </c>
      <c r="I2169">
        <f>$C$2169*LN($T$2169)+(1-$C$2169)*LN(1-$T$2169)</f>
        <v>-3.586804534301178E-2</v>
      </c>
      <c r="Q2169">
        <f>1/(1+EXP(-(0 + SUMPRODUCT($K$2:$O$2,$D$2169:$H$2169))))</f>
        <v>3.5232409339290345E-2</v>
      </c>
      <c r="S2169">
        <f>EXP(-(0 + SUMPRODUCT($K$2:$O$2,$D$2169:$H$2169)))</f>
        <v>27.382958155655391</v>
      </c>
      <c r="T2169">
        <f>1/(1+$S$2169)</f>
        <v>3.5232409339290345E-2</v>
      </c>
      <c r="U2169">
        <f>IF(ISERROR($I$2169), 0, $I$2169)</f>
        <v>-3.586804534301178E-2</v>
      </c>
    </row>
    <row r="2170" spans="1:21" x14ac:dyDescent="0.25">
      <c r="A2170">
        <v>390</v>
      </c>
      <c r="B2170">
        <v>1999</v>
      </c>
      <c r="C2170" s="2">
        <v>0</v>
      </c>
      <c r="D2170" s="6">
        <v>0.21847739999999999</v>
      </c>
      <c r="E2170" s="6">
        <v>0.1331928</v>
      </c>
      <c r="F2170" s="6">
        <v>4.5263100000000001E-2</v>
      </c>
      <c r="G2170" s="6">
        <v>0.59508609999999995</v>
      </c>
      <c r="H2170" s="6">
        <v>0.27350570000000002</v>
      </c>
      <c r="I2170">
        <f>$C$2170*LN($T$2170)+(1-$C$2170)*LN(1-$T$2170)</f>
        <v>-2.4808575582595388E-2</v>
      </c>
      <c r="Q2170">
        <f>1/(1+EXP(-(0 + SUMPRODUCT($K$2:$O$2,$D$2170:$H$2170))))</f>
        <v>2.4503371969537602E-2</v>
      </c>
      <c r="S2170">
        <f>EXP(-(0 + SUMPRODUCT($K$2:$O$2,$D$2170:$H$2170)))</f>
        <v>39.810709695106127</v>
      </c>
      <c r="T2170">
        <f>1/(1+$S$2170)</f>
        <v>2.4503371969537602E-2</v>
      </c>
      <c r="U2170">
        <f>IF(ISERROR($I$2170), 0, $I$2170)</f>
        <v>-2.4808575582595388E-2</v>
      </c>
    </row>
    <row r="2171" spans="1:21" x14ac:dyDescent="0.25">
      <c r="A2171">
        <v>391</v>
      </c>
      <c r="B2171">
        <v>1995</v>
      </c>
      <c r="C2171" s="2">
        <v>0</v>
      </c>
      <c r="D2171" s="6">
        <v>6.4074599999999995E-2</v>
      </c>
      <c r="E2171" s="6">
        <v>0.42133290000000001</v>
      </c>
      <c r="F2171" s="6">
        <v>6.2486E-2</v>
      </c>
      <c r="G2171" s="6">
        <v>2.4440400000000002</v>
      </c>
      <c r="H2171" s="6">
        <v>0.2466168</v>
      </c>
      <c r="I2171">
        <f>$C$2171*LN($T$2171)+(1-$C$2171)*LN(1-$T$2171)</f>
        <v>-9.5991663430585062E-6</v>
      </c>
      <c r="Q2171">
        <f>1/(1+EXP(-(0 + SUMPRODUCT($K$2:$O$2,$D$2171:$H$2171))))</f>
        <v>9.599120271253481E-6</v>
      </c>
      <c r="S2171">
        <f>EXP(-(0 + SUMPRODUCT($K$2:$O$2,$D$2171:$H$2171)))</f>
        <v>104175.21320931913</v>
      </c>
      <c r="T2171">
        <f>1/(1+$S$2171)</f>
        <v>9.599120271253481E-6</v>
      </c>
      <c r="U2171">
        <f>IF(ISERROR($I$2171), 0, $I$2171)</f>
        <v>-9.5991663430585062E-6</v>
      </c>
    </row>
    <row r="2172" spans="1:21" x14ac:dyDescent="0.25">
      <c r="A2172">
        <v>391</v>
      </c>
      <c r="B2172">
        <v>1996</v>
      </c>
      <c r="C2172" s="2">
        <v>0</v>
      </c>
      <c r="D2172" s="6">
        <v>7.9436499999999993E-2</v>
      </c>
      <c r="E2172" s="6">
        <v>0.47783789999999998</v>
      </c>
      <c r="F2172" s="6">
        <v>6.7427299999999996E-2</v>
      </c>
      <c r="G2172" s="6">
        <v>2.8588789999999999</v>
      </c>
      <c r="H2172" s="6">
        <v>0.25594339999999999</v>
      </c>
      <c r="I2172">
        <f>$C$2172*LN($T$2172)+(1-$C$2172)*LN(1-$T$2172)</f>
        <v>-1.5934780780890428E-6</v>
      </c>
      <c r="Q2172">
        <f>1/(1+EXP(-(0 + SUMPRODUCT($K$2:$O$2,$D$2172:$H$2172))))</f>
        <v>1.5934768084567564E-6</v>
      </c>
      <c r="S2172">
        <f>EXP(-(0 + SUMPRODUCT($K$2:$O$2,$D$2172:$H$2172)))</f>
        <v>627557.55290324287</v>
      </c>
      <c r="T2172">
        <f>1/(1+$S$2172)</f>
        <v>1.5934768084567564E-6</v>
      </c>
      <c r="U2172">
        <f>IF(ISERROR($I$2172), 0, $I$2172)</f>
        <v>-1.5934780780890428E-6</v>
      </c>
    </row>
    <row r="2173" spans="1:21" x14ac:dyDescent="0.25">
      <c r="A2173">
        <v>391</v>
      </c>
      <c r="B2173">
        <v>1997</v>
      </c>
      <c r="C2173" s="2">
        <v>0</v>
      </c>
      <c r="D2173" s="6">
        <v>5.79461E-2</v>
      </c>
      <c r="E2173" s="6">
        <v>0.31636799999999998</v>
      </c>
      <c r="F2173" s="6">
        <v>6.0016699999999999E-2</v>
      </c>
      <c r="G2173" s="6">
        <v>2.7365949999999999</v>
      </c>
      <c r="H2173" s="6">
        <v>0.24269959999999999</v>
      </c>
      <c r="I2173">
        <f>$C$2173*LN($T$2173)+(1-$C$2173)*LN(1-$T$2173)</f>
        <v>-3.3841874053560796E-6</v>
      </c>
      <c r="Q2173">
        <f>1/(1+EXP(-(0 + SUMPRODUCT($K$2:$O$2,$D$2173:$H$2173))))</f>
        <v>3.3841816789676508E-6</v>
      </c>
      <c r="S2173">
        <f>EXP(-(0 + SUMPRODUCT($K$2:$O$2,$D$2173:$H$2173)))</f>
        <v>295491.40994208422</v>
      </c>
      <c r="T2173">
        <f>1/(1+$S$2173)</f>
        <v>3.3841816789676508E-6</v>
      </c>
      <c r="U2173">
        <f>IF(ISERROR($I$2173), 0, $I$2173)</f>
        <v>-3.3841874053560796E-6</v>
      </c>
    </row>
    <row r="2174" spans="1:21" x14ac:dyDescent="0.25">
      <c r="A2174">
        <v>391</v>
      </c>
      <c r="B2174">
        <v>1998</v>
      </c>
      <c r="C2174" s="2">
        <v>0</v>
      </c>
      <c r="D2174" s="6">
        <v>-0.1060189</v>
      </c>
      <c r="E2174" s="6">
        <v>0.26235920000000001</v>
      </c>
      <c r="F2174" s="6">
        <v>6.0684399999999999E-2</v>
      </c>
      <c r="G2174" s="6">
        <v>1.8492109999999999</v>
      </c>
      <c r="H2174" s="6">
        <v>0.19949910000000001</v>
      </c>
      <c r="I2174">
        <f>$C$2174*LN($T$2174)+(1-$C$2174)*LN(1-$T$2174)</f>
        <v>-1.294423925943461E-4</v>
      </c>
      <c r="Q2174">
        <f>1/(1+EXP(-(0 + SUMPRODUCT($K$2:$O$2,$D$2174:$H$2174))))</f>
        <v>1.2943401528933351E-4</v>
      </c>
      <c r="S2174">
        <f>EXP(-(0 + SUMPRODUCT($K$2:$O$2,$D$2174:$H$2174)))</f>
        <v>7724.9443567799808</v>
      </c>
      <c r="T2174">
        <f>1/(1+$S$2174)</f>
        <v>1.2943401528933351E-4</v>
      </c>
      <c r="U2174">
        <f>IF(ISERROR($I$2174), 0, $I$2174)</f>
        <v>-1.294423925943461E-4</v>
      </c>
    </row>
    <row r="2175" spans="1:21" x14ac:dyDescent="0.25">
      <c r="A2175">
        <v>391</v>
      </c>
      <c r="B2175">
        <v>1999</v>
      </c>
      <c r="C2175" s="2">
        <v>0</v>
      </c>
      <c r="D2175" s="6">
        <v>-4.6677499999999997E-2</v>
      </c>
      <c r="E2175" s="6">
        <v>0.22274910000000001</v>
      </c>
      <c r="F2175" s="6">
        <v>5.9287800000000002E-2</v>
      </c>
      <c r="G2175" s="6">
        <v>2.9033350000000002</v>
      </c>
      <c r="H2175" s="6">
        <v>0.21023520000000001</v>
      </c>
      <c r="I2175">
        <f>$C$2175*LN($T$2175)+(1-$C$2175)*LN(1-$T$2175)</f>
        <v>-1.9830520864709725E-6</v>
      </c>
      <c r="Q2175">
        <f>1/(1+EXP(-(0 + SUMPRODUCT($K$2:$O$2,$D$2175:$H$2175))))</f>
        <v>1.983050120174565E-6</v>
      </c>
      <c r="S2175">
        <f>EXP(-(0 + SUMPRODUCT($K$2:$O$2,$D$2175:$H$2175)))</f>
        <v>504272.6892156672</v>
      </c>
      <c r="T2175">
        <f>1/(1+$S$2175)</f>
        <v>1.983050120174565E-6</v>
      </c>
      <c r="U2175">
        <f>IF(ISERROR($I$2175), 0, $I$2175)</f>
        <v>-1.9830520864709725E-6</v>
      </c>
    </row>
    <row r="2176" spans="1:21" x14ac:dyDescent="0.25">
      <c r="A2176">
        <v>391</v>
      </c>
      <c r="B2176">
        <v>2000</v>
      </c>
      <c r="C2176" s="2">
        <v>0</v>
      </c>
      <c r="D2176" s="6">
        <v>-2.6540000000000001E-3</v>
      </c>
      <c r="E2176" s="6">
        <v>0.25429279999999999</v>
      </c>
      <c r="F2176" s="6">
        <v>7.9666200000000006E-2</v>
      </c>
      <c r="G2176" s="6">
        <v>3.7451460000000001</v>
      </c>
      <c r="H2176" s="6">
        <v>0.2154181</v>
      </c>
      <c r="I2176">
        <f>$C$2176*LN($T$2176)+(1-$C$2176)*LN(1-$T$2176)</f>
        <v>-4.9495026747417852E-8</v>
      </c>
      <c r="Q2176">
        <f>1/(1+EXP(-(0 + SUMPRODUCT($K$2:$O$2,$D$2176:$H$2176))))</f>
        <v>4.9495025514160559E-8</v>
      </c>
      <c r="S2176">
        <f>EXP(-(0 + SUMPRODUCT($K$2:$O$2,$D$2176:$H$2176)))</f>
        <v>20204049.60128516</v>
      </c>
      <c r="T2176">
        <f>1/(1+$S$2176)</f>
        <v>4.9495025514160559E-8</v>
      </c>
      <c r="U2176">
        <f>IF(ISERROR($I$2176), 0, $I$2176)</f>
        <v>-4.9495026747417852E-8</v>
      </c>
    </row>
    <row r="2177" spans="1:21" x14ac:dyDescent="0.25">
      <c r="A2177">
        <v>391</v>
      </c>
      <c r="B2177">
        <v>2001</v>
      </c>
      <c r="C2177" s="2">
        <v>0</v>
      </c>
      <c r="D2177" s="6">
        <v>1.9606499999999999E-2</v>
      </c>
      <c r="E2177" s="6">
        <v>0.29280590000000001</v>
      </c>
      <c r="F2177" s="6">
        <v>6.53585E-2</v>
      </c>
      <c r="G2177" s="6">
        <v>3.66181</v>
      </c>
      <c r="H2177" s="6">
        <v>0.1982254</v>
      </c>
      <c r="I2177">
        <f>$C$2177*LN($T$2177)+(1-$C$2177)*LN(1-$T$2177)</f>
        <v>-8.5745486834350224E-8</v>
      </c>
      <c r="Q2177">
        <f>1/(1+EXP(-(0 + SUMPRODUCT($K$2:$O$2,$D$2177:$H$2177))))</f>
        <v>8.5745483191624564E-8</v>
      </c>
      <c r="S2177">
        <f>EXP(-(0 + SUMPRODUCT($K$2:$O$2,$D$2177:$H$2177)))</f>
        <v>11662420.888336595</v>
      </c>
      <c r="T2177">
        <f>1/(1+$S$2177)</f>
        <v>8.5745483191624564E-8</v>
      </c>
      <c r="U2177">
        <f>IF(ISERROR($I$2177), 0, $I$2177)</f>
        <v>-8.5745486834350224E-8</v>
      </c>
    </row>
    <row r="2178" spans="1:21" x14ac:dyDescent="0.25">
      <c r="A2178">
        <v>391</v>
      </c>
      <c r="B2178">
        <v>2002</v>
      </c>
      <c r="C2178" s="2">
        <v>0</v>
      </c>
      <c r="D2178" s="6">
        <v>1.5045899999999999E-2</v>
      </c>
      <c r="E2178" s="6">
        <v>0.31521529999999998</v>
      </c>
      <c r="F2178" s="6">
        <v>7.2359999999999994E-2</v>
      </c>
      <c r="G2178" s="6">
        <v>2.8320789999999998</v>
      </c>
      <c r="H2178" s="6">
        <v>0.21265210000000001</v>
      </c>
      <c r="I2178">
        <f>$C$2178*LN($T$2178)+(1-$C$2178)*LN(1-$T$2178)</f>
        <v>-2.0460066599503986E-6</v>
      </c>
      <c r="Q2178">
        <f>1/(1+EXP(-(0 + SUMPRODUCT($K$2:$O$2,$D$2178:$H$2178))))</f>
        <v>2.0460045668301052E-6</v>
      </c>
      <c r="S2178">
        <f>EXP(-(0 + SUMPRODUCT($K$2:$O$2,$D$2178:$H$2178)))</f>
        <v>488756.46233025752</v>
      </c>
      <c r="T2178">
        <f>1/(1+$S$2178)</f>
        <v>2.0460045668301052E-6</v>
      </c>
      <c r="U2178">
        <f>IF(ISERROR($I$2178), 0, $I$2178)</f>
        <v>-2.0460066599503986E-6</v>
      </c>
    </row>
    <row r="2179" spans="1:21" x14ac:dyDescent="0.25">
      <c r="A2179">
        <v>391</v>
      </c>
      <c r="B2179">
        <v>2003</v>
      </c>
      <c r="C2179" s="2">
        <v>0</v>
      </c>
      <c r="D2179" s="6">
        <v>1.9874200000000002E-2</v>
      </c>
      <c r="E2179" s="6">
        <v>0.3561106</v>
      </c>
      <c r="F2179" s="6">
        <v>7.3885000000000006E-2</v>
      </c>
      <c r="G2179" s="6">
        <v>2.6535310000000001</v>
      </c>
      <c r="H2179" s="6">
        <v>0.2281357</v>
      </c>
      <c r="I2179">
        <f>$C$2179*LN($T$2179)+(1-$C$2179)*LN(1-$T$2179)</f>
        <v>-3.8300903445348459E-6</v>
      </c>
      <c r="Q2179">
        <f>1/(1+EXP(-(0 + SUMPRODUCT($K$2:$O$2,$D$2179:$H$2179))))</f>
        <v>3.8300830097056797E-6</v>
      </c>
      <c r="S2179">
        <f>EXP(-(0 + SUMPRODUCT($K$2:$O$2,$D$2179:$H$2179)))</f>
        <v>261089.94697580571</v>
      </c>
      <c r="T2179">
        <f>1/(1+$S$2179)</f>
        <v>3.8300830097056797E-6</v>
      </c>
      <c r="U2179">
        <f>IF(ISERROR($I$2179), 0, $I$2179)</f>
        <v>-3.8300903445348459E-6</v>
      </c>
    </row>
    <row r="2180" spans="1:21" x14ac:dyDescent="0.25">
      <c r="A2180">
        <v>391</v>
      </c>
      <c r="B2180">
        <v>2004</v>
      </c>
      <c r="C2180" s="2">
        <v>0</v>
      </c>
      <c r="D2180" s="6">
        <v>3.7799899999999997E-2</v>
      </c>
      <c r="E2180" s="6">
        <v>0.27586899999999998</v>
      </c>
      <c r="F2180" s="6">
        <v>3.2424300000000003E-2</v>
      </c>
      <c r="G2180" s="6">
        <v>1.33525</v>
      </c>
      <c r="H2180" s="6">
        <v>0.18755079999999999</v>
      </c>
      <c r="I2180">
        <f>$C$2180*LN($T$2180)+(1-$C$2180)*LN(1-$T$2180)</f>
        <v>-1.5957725939889876E-3</v>
      </c>
      <c r="Q2180">
        <f>1/(1+EXP(-(0 + SUMPRODUCT($K$2:$O$2,$D$2180:$H$2180))))</f>
        <v>1.5945000259028461E-3</v>
      </c>
      <c r="S2180">
        <f>EXP(-(0 + SUMPRODUCT($K$2:$O$2,$D$2180:$H$2180)))</f>
        <v>626.15583804006201</v>
      </c>
      <c r="T2180">
        <f>1/(1+$S$2180)</f>
        <v>1.5945000259028461E-3</v>
      </c>
      <c r="U2180">
        <f>IF(ISERROR($I$2180), 0, $I$2180)</f>
        <v>-1.5957725939889876E-3</v>
      </c>
    </row>
    <row r="2181" spans="1:21" x14ac:dyDescent="0.25">
      <c r="A2181">
        <v>392</v>
      </c>
      <c r="B2181">
        <v>1995</v>
      </c>
      <c r="C2181" s="2">
        <v>0</v>
      </c>
      <c r="D2181" s="6">
        <v>9.2758300000000002E-2</v>
      </c>
      <c r="E2181" s="6">
        <v>0.29448980000000002</v>
      </c>
      <c r="F2181" s="6">
        <v>3.5737699999999997E-2</v>
      </c>
      <c r="G2181" s="6">
        <v>0.40246579999999998</v>
      </c>
      <c r="H2181" s="6">
        <v>0.85888500000000001</v>
      </c>
      <c r="I2181">
        <f>$C$2181*LN($T$2181)+(1-$C$2181)*LN(1-$T$2181)</f>
        <v>-1.4704459969365639E-2</v>
      </c>
      <c r="Q2181">
        <f>1/(1+EXP(-(0 + SUMPRODUCT($K$2:$O$2,$D$2181:$H$2181))))</f>
        <v>1.4596877358126127E-2</v>
      </c>
      <c r="S2181">
        <f>EXP(-(0 + SUMPRODUCT($K$2:$O$2,$D$2181:$H$2181)))</f>
        <v>67.507803105113908</v>
      </c>
      <c r="T2181">
        <f>1/(1+$S$2181)</f>
        <v>1.4596877358126127E-2</v>
      </c>
      <c r="U2181">
        <f>IF(ISERROR($I$2181), 0, $I$2181)</f>
        <v>-1.4704459969365639E-2</v>
      </c>
    </row>
    <row r="2182" spans="1:21" x14ac:dyDescent="0.25">
      <c r="A2182">
        <v>392</v>
      </c>
      <c r="B2182">
        <v>1996</v>
      </c>
      <c r="C2182" s="2">
        <v>0</v>
      </c>
      <c r="D2182" s="6">
        <v>8.6863300000000004E-2</v>
      </c>
      <c r="E2182" s="6">
        <v>0.26918239999999999</v>
      </c>
      <c r="F2182" s="6">
        <v>4.90991E-2</v>
      </c>
      <c r="G2182" s="6">
        <v>0.41489789999999999</v>
      </c>
      <c r="H2182" s="6">
        <v>0.86215359999999996</v>
      </c>
      <c r="I2182">
        <f>$C$2182*LN($T$2182)+(1-$C$2182)*LN(1-$T$2182)</f>
        <v>-1.1715999026283409E-2</v>
      </c>
      <c r="Q2182">
        <f>1/(1+EXP(-(0 + SUMPRODUCT($K$2:$O$2,$D$2182:$H$2182))))</f>
        <v>1.1647633958513089E-2</v>
      </c>
      <c r="S2182">
        <f>EXP(-(0 + SUMPRODUCT($K$2:$O$2,$D$2182:$H$2182)))</f>
        <v>84.854346347235122</v>
      </c>
      <c r="T2182">
        <f>1/(1+$S$2182)</f>
        <v>1.1647633958513089E-2</v>
      </c>
      <c r="U2182">
        <f>IF(ISERROR($I$2182), 0, $I$2182)</f>
        <v>-1.1715999026283409E-2</v>
      </c>
    </row>
    <row r="2183" spans="1:21" x14ac:dyDescent="0.25">
      <c r="A2183">
        <v>392</v>
      </c>
      <c r="B2183">
        <v>1997</v>
      </c>
      <c r="C2183" s="2">
        <v>0</v>
      </c>
      <c r="D2183" s="6">
        <v>0.15942519999999999</v>
      </c>
      <c r="E2183" s="6">
        <v>0.24752869999999999</v>
      </c>
      <c r="F2183" s="6">
        <v>5.5376300000000003E-2</v>
      </c>
      <c r="G2183" s="6">
        <v>0.41450910000000002</v>
      </c>
      <c r="H2183" s="6">
        <v>0.76353280000000001</v>
      </c>
      <c r="I2183">
        <f>$C$2183*LN($T$2183)+(1-$C$2183)*LN(1-$T$2183)</f>
        <v>-1.3753477323267671E-2</v>
      </c>
      <c r="Q2183">
        <f>1/(1+EXP(-(0 + SUMPRODUCT($K$2:$O$2,$D$2183:$H$2183))))</f>
        <v>1.3659330364279729E-2</v>
      </c>
      <c r="S2183">
        <f>EXP(-(0 + SUMPRODUCT($K$2:$O$2,$D$2183:$H$2183)))</f>
        <v>72.210031043328613</v>
      </c>
      <c r="T2183">
        <f>1/(1+$S$2183)</f>
        <v>1.3659330364279729E-2</v>
      </c>
      <c r="U2183">
        <f>IF(ISERROR($I$2183), 0, $I$2183)</f>
        <v>-1.3753477323267671E-2</v>
      </c>
    </row>
    <row r="2184" spans="1:21" x14ac:dyDescent="0.25">
      <c r="A2184">
        <v>392</v>
      </c>
      <c r="B2184">
        <v>1998</v>
      </c>
      <c r="C2184" s="2">
        <v>0</v>
      </c>
      <c r="D2184" s="6">
        <v>0.1611062</v>
      </c>
      <c r="E2184" s="6">
        <v>0.24190890000000001</v>
      </c>
      <c r="F2184" s="6">
        <v>5.1803500000000002E-2</v>
      </c>
      <c r="G2184" s="6">
        <v>0.28195779999999998</v>
      </c>
      <c r="H2184" s="6">
        <v>0.76358150000000002</v>
      </c>
      <c r="I2184">
        <f>$C$2184*LN($T$2184)+(1-$C$2184)*LN(1-$T$2184)</f>
        <v>-2.4603659122707695E-2</v>
      </c>
      <c r="Q2184">
        <f>1/(1+EXP(-(0 + SUMPRODUCT($K$2:$O$2,$D$2184:$H$2184))))</f>
        <v>2.4303456171569978E-2</v>
      </c>
      <c r="S2184">
        <f>EXP(-(0 + SUMPRODUCT($K$2:$O$2,$D$2184:$H$2184)))</f>
        <v>40.146411149941436</v>
      </c>
      <c r="T2184">
        <f>1/(1+$S$2184)</f>
        <v>2.4303456171569978E-2</v>
      </c>
      <c r="U2184">
        <f>IF(ISERROR($I$2184), 0, $I$2184)</f>
        <v>-2.4603659122707695E-2</v>
      </c>
    </row>
    <row r="2185" spans="1:21" x14ac:dyDescent="0.25">
      <c r="A2185">
        <v>392</v>
      </c>
      <c r="B2185">
        <v>1999</v>
      </c>
      <c r="C2185" s="2">
        <v>0</v>
      </c>
      <c r="D2185" s="6">
        <v>0.10178420000000001</v>
      </c>
      <c r="E2185" s="6">
        <v>0.2227924</v>
      </c>
      <c r="F2185" s="6">
        <v>5.7456100000000003E-2</v>
      </c>
      <c r="G2185" s="6">
        <v>0.26821919999999999</v>
      </c>
      <c r="H2185" s="6">
        <v>0.80211339999999998</v>
      </c>
      <c r="I2185">
        <f>$C$2185*LN($T$2185)+(1-$C$2185)*LN(1-$T$2185)</f>
        <v>-2.2111159865325063E-2</v>
      </c>
      <c r="Q2185">
        <f>1/(1+EXP(-(0 + SUMPRODUCT($K$2:$O$2,$D$2185:$H$2185))))</f>
        <v>2.186849995797735E-2</v>
      </c>
      <c r="S2185">
        <f>EXP(-(0 + SUMPRODUCT($K$2:$O$2,$D$2185:$H$2185)))</f>
        <v>44.727873513117338</v>
      </c>
      <c r="T2185">
        <f>1/(1+$S$2185)</f>
        <v>2.186849995797735E-2</v>
      </c>
      <c r="U2185">
        <f>IF(ISERROR($I$2185), 0, $I$2185)</f>
        <v>-2.2111159865325063E-2</v>
      </c>
    </row>
    <row r="2186" spans="1:21" x14ac:dyDescent="0.25">
      <c r="A2186">
        <v>392</v>
      </c>
      <c r="B2186">
        <v>2000</v>
      </c>
      <c r="C2186" s="2">
        <v>0</v>
      </c>
      <c r="D2186" s="6">
        <v>0.15385399999999999</v>
      </c>
      <c r="E2186" s="6">
        <v>0.25669160000000002</v>
      </c>
      <c r="F2186" s="6">
        <v>4.3192599999999998E-2</v>
      </c>
      <c r="G2186" s="6">
        <v>0.28361750000000002</v>
      </c>
      <c r="H2186" s="6">
        <v>0.63472740000000005</v>
      </c>
      <c r="I2186">
        <f>$C$2186*LN($T$2186)+(1-$C$2186)*LN(1-$T$2186)</f>
        <v>-3.5873462311982858E-2</v>
      </c>
      <c r="Q2186">
        <f>1/(1+EXP(-(0 + SUMPRODUCT($K$2:$O$2,$D$2186:$H$2186))))</f>
        <v>3.5237635441238493E-2</v>
      </c>
      <c r="S2186">
        <f>EXP(-(0 + SUMPRODUCT($K$2:$O$2,$D$2186:$H$2186)))</f>
        <v>27.378748672497565</v>
      </c>
      <c r="T2186">
        <f>1/(1+$S$2186)</f>
        <v>3.5237635441238493E-2</v>
      </c>
      <c r="U2186">
        <f>IF(ISERROR($I$2186), 0, $I$2186)</f>
        <v>-3.5873462311982858E-2</v>
      </c>
    </row>
    <row r="2187" spans="1:21" x14ac:dyDescent="0.25">
      <c r="A2187">
        <v>392</v>
      </c>
      <c r="B2187">
        <v>2001</v>
      </c>
      <c r="C2187" s="2">
        <v>0</v>
      </c>
      <c r="D2187" s="6">
        <v>0.17210890000000001</v>
      </c>
      <c r="E2187" s="6">
        <v>0.25137759999999998</v>
      </c>
      <c r="F2187" s="6">
        <v>2.8697E-2</v>
      </c>
      <c r="G2187" s="6">
        <v>0.28426430000000003</v>
      </c>
      <c r="H2187" s="6">
        <v>0.66936419999999996</v>
      </c>
      <c r="I2187">
        <f>$C$2187*LN($T$2187)+(1-$C$2187)*LN(1-$T$2187)</f>
        <v>-4.1092616687372144E-2</v>
      </c>
      <c r="Q2187">
        <f>1/(1+EXP(-(0 + SUMPRODUCT($K$2:$O$2,$D$2187:$H$2187))))</f>
        <v>4.0259762130151679E-2</v>
      </c>
      <c r="S2187">
        <f>EXP(-(0 + SUMPRODUCT($K$2:$O$2,$D$2187:$H$2187)))</f>
        <v>23.838696184224883</v>
      </c>
      <c r="T2187">
        <f>1/(1+$S$2187)</f>
        <v>4.0259762130151679E-2</v>
      </c>
      <c r="U2187">
        <f>IF(ISERROR($I$2187), 0, $I$2187)</f>
        <v>-4.1092616687372144E-2</v>
      </c>
    </row>
    <row r="2188" spans="1:21" x14ac:dyDescent="0.25">
      <c r="A2188">
        <v>392</v>
      </c>
      <c r="B2188">
        <v>2002</v>
      </c>
      <c r="C2188" s="2">
        <v>0</v>
      </c>
      <c r="D2188" s="6">
        <v>0.15553349999999999</v>
      </c>
      <c r="E2188" s="6">
        <v>0.25823420000000002</v>
      </c>
      <c r="F2188" s="6">
        <v>4.0058499999999997E-2</v>
      </c>
      <c r="G2188" s="6">
        <v>0.23930999999999999</v>
      </c>
      <c r="H2188" s="6">
        <v>0.71654859999999998</v>
      </c>
      <c r="I2188">
        <f>$C$2188*LN($T$2188)+(1-$C$2188)*LN(1-$T$2188)</f>
        <v>-3.7443528165556995E-2</v>
      </c>
      <c r="Q2188">
        <f>1/(1+EXP(-(0 + SUMPRODUCT($K$2:$O$2,$D$2188:$H$2188))))</f>
        <v>3.6751187387609068E-2</v>
      </c>
      <c r="S2188">
        <f>EXP(-(0 + SUMPRODUCT($K$2:$O$2,$D$2188:$H$2188)))</f>
        <v>26.210005202094706</v>
      </c>
      <c r="T2188">
        <f>1/(1+$S$2188)</f>
        <v>3.6751187387609068E-2</v>
      </c>
      <c r="U2188">
        <f>IF(ISERROR($I$2188), 0, $I$2188)</f>
        <v>-3.7443528165556995E-2</v>
      </c>
    </row>
    <row r="2189" spans="1:21" x14ac:dyDescent="0.25">
      <c r="A2189">
        <v>392</v>
      </c>
      <c r="B2189">
        <v>2003</v>
      </c>
      <c r="C2189" s="2">
        <v>0</v>
      </c>
      <c r="D2189" s="6">
        <v>0.14287269999999999</v>
      </c>
      <c r="E2189" s="6">
        <v>0.24390970000000001</v>
      </c>
      <c r="F2189" s="6">
        <v>3.0247900000000001E-2</v>
      </c>
      <c r="G2189" s="6">
        <v>0.26745780000000002</v>
      </c>
      <c r="H2189" s="6">
        <v>0.71152629999999994</v>
      </c>
      <c r="I2189">
        <f>$C$2189*LN($T$2189)+(1-$C$2189)*LN(1-$T$2189)</f>
        <v>-3.9228527697657278E-2</v>
      </c>
      <c r="Q2189">
        <f>1/(1+EXP(-(0 + SUMPRODUCT($K$2:$O$2,$D$2189:$H$2189))))</f>
        <v>3.8469052417156258E-2</v>
      </c>
      <c r="S2189">
        <f>EXP(-(0 + SUMPRODUCT($K$2:$O$2,$D$2189:$H$2189)))</f>
        <v>24.994921558141225</v>
      </c>
      <c r="T2189">
        <f>1/(1+$S$2189)</f>
        <v>3.8469052417156258E-2</v>
      </c>
      <c r="U2189">
        <f>IF(ISERROR($I$2189), 0, $I$2189)</f>
        <v>-3.9228527697657278E-2</v>
      </c>
    </row>
    <row r="2190" spans="1:21" x14ac:dyDescent="0.25">
      <c r="A2190">
        <v>392</v>
      </c>
      <c r="B2190">
        <v>2004</v>
      </c>
      <c r="C2190" s="2">
        <v>0</v>
      </c>
      <c r="D2190" s="6">
        <v>4.5988399999999999E-2</v>
      </c>
      <c r="E2190" s="6">
        <v>0.23919950000000001</v>
      </c>
      <c r="F2190" s="6">
        <v>2.7304499999999999E-2</v>
      </c>
      <c r="G2190" s="6">
        <v>0.25207869999999999</v>
      </c>
      <c r="H2190" s="6">
        <v>0.79626160000000001</v>
      </c>
      <c r="I2190">
        <f>$C$2190*LN($T$2190)+(1-$C$2190)*LN(1-$T$2190)</f>
        <v>-3.5569247317787815E-2</v>
      </c>
      <c r="Q2190">
        <f>1/(1+EXP(-(0 + SUMPRODUCT($K$2:$O$2,$D$2190:$H$2190))))</f>
        <v>3.494409561676047E-2</v>
      </c>
      <c r="S2190">
        <f>EXP(-(0 + SUMPRODUCT($K$2:$O$2,$D$2190:$H$2190)))</f>
        <v>27.617137812556905</v>
      </c>
      <c r="T2190">
        <f>1/(1+$S$2190)</f>
        <v>3.494409561676047E-2</v>
      </c>
      <c r="U2190">
        <f>IF(ISERROR($I$2190), 0, $I$2190)</f>
        <v>-3.5569247317787815E-2</v>
      </c>
    </row>
    <row r="2191" spans="1:21" x14ac:dyDescent="0.25">
      <c r="A2191">
        <v>393</v>
      </c>
      <c r="B2191">
        <v>1995</v>
      </c>
      <c r="C2191" s="2">
        <v>0</v>
      </c>
      <c r="D2191" s="6">
        <v>0.16626930000000001</v>
      </c>
      <c r="E2191" s="6">
        <v>0.40077940000000001</v>
      </c>
      <c r="F2191" s="6">
        <v>4.3353999999999997E-2</v>
      </c>
      <c r="G2191" s="6">
        <v>2.392299</v>
      </c>
      <c r="H2191" s="6">
        <v>0.22712869999999999</v>
      </c>
      <c r="I2191">
        <f>$C$2191*LN($T$2191)+(1-$C$2191)*LN(1-$T$2191)</f>
        <v>-1.6890346831594436E-5</v>
      </c>
      <c r="Q2191">
        <f>1/(1+EXP(-(0 + SUMPRODUCT($K$2:$O$2,$D$2191:$H$2191))))</f>
        <v>1.6890204190541549E-5</v>
      </c>
      <c r="S2191">
        <f>EXP(-(0 + SUMPRODUCT($K$2:$O$2,$D$2191:$H$2191)))</f>
        <v>59204.915376677105</v>
      </c>
      <c r="T2191">
        <f>1/(1+$S$2191)</f>
        <v>1.6890204190541549E-5</v>
      </c>
      <c r="U2191">
        <f>IF(ISERROR($I$2191), 0, $I$2191)</f>
        <v>-1.6890346831594436E-5</v>
      </c>
    </row>
    <row r="2192" spans="1:21" x14ac:dyDescent="0.25">
      <c r="A2192">
        <v>393</v>
      </c>
      <c r="B2192">
        <v>1996</v>
      </c>
      <c r="C2192" s="2">
        <v>0</v>
      </c>
      <c r="D2192" s="6">
        <v>0.27343210000000001</v>
      </c>
      <c r="E2192" s="6">
        <v>0.45182369999999999</v>
      </c>
      <c r="F2192" s="6">
        <v>6.2752500000000003E-2</v>
      </c>
      <c r="G2192" s="6">
        <v>3.1392199999999999</v>
      </c>
      <c r="H2192" s="6">
        <v>0.25649739999999999</v>
      </c>
      <c r="I2192">
        <f>$C$2192*LN($T$2192)+(1-$C$2192)*LN(1-$T$2192)</f>
        <v>-5.9260297997255757E-7</v>
      </c>
      <c r="Q2192">
        <f>1/(1+EXP(-(0 + SUMPRODUCT($K$2:$O$2,$D$2192:$H$2192))))</f>
        <v>5.9260280435082671E-7</v>
      </c>
      <c r="S2192">
        <f>EXP(-(0 + SUMPRODUCT($K$2:$O$2,$D$2192:$H$2192)))</f>
        <v>1687469.9209239418</v>
      </c>
      <c r="T2192">
        <f>1/(1+$S$2192)</f>
        <v>5.9260280435082671E-7</v>
      </c>
      <c r="U2192">
        <f>IF(ISERROR($I$2192), 0, $I$2192)</f>
        <v>-5.9260297997255757E-7</v>
      </c>
    </row>
    <row r="2193" spans="1:21" x14ac:dyDescent="0.25">
      <c r="A2193">
        <v>393</v>
      </c>
      <c r="B2193">
        <v>1997</v>
      </c>
      <c r="C2193" s="2">
        <v>0</v>
      </c>
      <c r="D2193" s="6">
        <v>0.25570759999999998</v>
      </c>
      <c r="E2193" s="6">
        <v>0.4401024</v>
      </c>
      <c r="F2193" s="6">
        <v>7.4814199999999997E-2</v>
      </c>
      <c r="G2193" s="6">
        <v>4.0246310000000003</v>
      </c>
      <c r="H2193" s="6">
        <v>0.26614850000000001</v>
      </c>
      <c r="I2193">
        <f>$C$2193*LN($T$2193)+(1-$C$2193)*LN(1-$T$2193)</f>
        <v>-1.4150396177222965E-8</v>
      </c>
      <c r="Q2193">
        <f>1/(1+EXP(-(0 + SUMPRODUCT($K$2:$O$2,$D$2193:$H$2193))))</f>
        <v>1.4150396031894271E-8</v>
      </c>
      <c r="S2193">
        <f>EXP(-(0 + SUMPRODUCT($K$2:$O$2,$D$2193:$H$2193)))</f>
        <v>70669399.188238621</v>
      </c>
      <c r="T2193">
        <f>1/(1+$S$2193)</f>
        <v>1.4150396031894271E-8</v>
      </c>
      <c r="U2193">
        <f>IF(ISERROR($I$2193), 0, $I$2193)</f>
        <v>-1.4150396177222965E-8</v>
      </c>
    </row>
    <row r="2194" spans="1:21" x14ac:dyDescent="0.25">
      <c r="A2194">
        <v>393</v>
      </c>
      <c r="B2194">
        <v>1998</v>
      </c>
      <c r="C2194" s="2">
        <v>0</v>
      </c>
      <c r="D2194" s="6">
        <v>0.2156148</v>
      </c>
      <c r="E2194" s="6">
        <v>0.44447880000000001</v>
      </c>
      <c r="F2194" s="6">
        <v>8.0316600000000002E-2</v>
      </c>
      <c r="G2194" s="6">
        <v>4.0356120000000004</v>
      </c>
      <c r="H2194" s="6">
        <v>0.29449419999999998</v>
      </c>
      <c r="I2194">
        <f>$C$2194*LN($T$2194)+(1-$C$2194)*LN(1-$T$2194)</f>
        <v>-1.1612965101477331E-8</v>
      </c>
      <c r="Q2194">
        <f>1/(1+EXP(-(0 + SUMPRODUCT($K$2:$O$2,$D$2194:$H$2194))))</f>
        <v>1.1612965074659051E-8</v>
      </c>
      <c r="S2194">
        <f>EXP(-(0 + SUMPRODUCT($K$2:$O$2,$D$2194:$H$2194)))</f>
        <v>86110651.496675953</v>
      </c>
      <c r="T2194">
        <f>1/(1+$S$2194)</f>
        <v>1.1612965074659051E-8</v>
      </c>
      <c r="U2194">
        <f>IF(ISERROR($I$2194), 0, $I$2194)</f>
        <v>-1.1612965101477331E-8</v>
      </c>
    </row>
    <row r="2195" spans="1:21" x14ac:dyDescent="0.25">
      <c r="A2195">
        <v>393</v>
      </c>
      <c r="B2195">
        <v>1999</v>
      </c>
      <c r="C2195" s="2">
        <v>0</v>
      </c>
      <c r="D2195" s="6">
        <v>0.2296511</v>
      </c>
      <c r="E2195" s="6">
        <v>0.3401209</v>
      </c>
      <c r="F2195" s="6">
        <v>6.2240499999999997E-2</v>
      </c>
      <c r="G2195" s="6">
        <v>3.2507359999999998</v>
      </c>
      <c r="H2195" s="6">
        <v>0.27839459999999999</v>
      </c>
      <c r="I2195">
        <f>$C$2195*LN($T$2195)+(1-$C$2195)*LN(1-$T$2195)</f>
        <v>-3.9525428703102648E-7</v>
      </c>
      <c r="Q2195">
        <f>1/(1+EXP(-(0 + SUMPRODUCT($K$2:$O$2,$D$2195:$H$2195))))</f>
        <v>3.9525420895481954E-7</v>
      </c>
      <c r="S2195">
        <f>EXP(-(0 + SUMPRODUCT($K$2:$O$2,$D$2195:$H$2195)))</f>
        <v>2530016.334019857</v>
      </c>
      <c r="T2195">
        <f>1/(1+$S$2195)</f>
        <v>3.9525420895481954E-7</v>
      </c>
      <c r="U2195">
        <f>IF(ISERROR($I$2195), 0, $I$2195)</f>
        <v>-3.9525428703102648E-7</v>
      </c>
    </row>
    <row r="2196" spans="1:21" x14ac:dyDescent="0.25">
      <c r="A2196">
        <v>393</v>
      </c>
      <c r="B2196">
        <v>2000</v>
      </c>
      <c r="C2196" s="2">
        <v>0</v>
      </c>
      <c r="D2196" s="6">
        <v>0.1775246</v>
      </c>
      <c r="E2196" s="6">
        <v>0.3241019</v>
      </c>
      <c r="F2196" s="6">
        <v>5.57922E-2</v>
      </c>
      <c r="G2196" s="6">
        <v>2.7365620000000002</v>
      </c>
      <c r="H2196" s="6">
        <v>0.24533160000000001</v>
      </c>
      <c r="I2196">
        <f>$C$2196*LN($T$2196)+(1-$C$2196)*LN(1-$T$2196)</f>
        <v>-3.6556656207211463E-6</v>
      </c>
      <c r="Q2196">
        <f>1/(1+EXP(-(0 + SUMPRODUCT($K$2:$O$2,$D$2196:$H$2196))))</f>
        <v>3.6556589387552827E-6</v>
      </c>
      <c r="S2196">
        <f>EXP(-(0 + SUMPRODUCT($K$2:$O$2,$D$2196:$H$2196)))</f>
        <v>273547.4947456533</v>
      </c>
      <c r="T2196">
        <f>1/(1+$S$2196)</f>
        <v>3.6556589387552827E-6</v>
      </c>
      <c r="U2196">
        <f>IF(ISERROR($I$2196), 0, $I$2196)</f>
        <v>-3.6556656207211463E-6</v>
      </c>
    </row>
    <row r="2197" spans="1:21" x14ac:dyDescent="0.25">
      <c r="A2197">
        <v>393</v>
      </c>
      <c r="B2197">
        <v>2001</v>
      </c>
      <c r="C2197" s="2">
        <v>0</v>
      </c>
      <c r="D2197" s="6">
        <v>0.17872979999999999</v>
      </c>
      <c r="E2197" s="6">
        <v>0.283553</v>
      </c>
      <c r="F2197" s="6">
        <v>6.0858700000000002E-2</v>
      </c>
      <c r="G2197" s="6">
        <v>2.2522630000000001</v>
      </c>
      <c r="H2197" s="6">
        <v>0.24596689999999999</v>
      </c>
      <c r="I2197">
        <f>$C$2197*LN($T$2197)+(1-$C$2197)*LN(1-$T$2197)</f>
        <v>-2.4436137224374355E-5</v>
      </c>
      <c r="Q2197">
        <f>1/(1+EXP(-(0 + SUMPRODUCT($K$2:$O$2,$D$2197:$H$2197))))</f>
        <v>2.4435838664400184E-5</v>
      </c>
      <c r="S2197">
        <f>EXP(-(0 + SUMPRODUCT($K$2:$O$2,$D$2197:$H$2197)))</f>
        <v>40922.49821644833</v>
      </c>
      <c r="T2197">
        <f>1/(1+$S$2197)</f>
        <v>2.4435838664400184E-5</v>
      </c>
      <c r="U2197">
        <f>IF(ISERROR($I$2197), 0, $I$2197)</f>
        <v>-2.4436137224374355E-5</v>
      </c>
    </row>
    <row r="2198" spans="1:21" x14ac:dyDescent="0.25">
      <c r="A2198">
        <v>393</v>
      </c>
      <c r="B2198">
        <v>2002</v>
      </c>
      <c r="C2198" s="2">
        <v>0</v>
      </c>
      <c r="D2198" s="6">
        <v>0.21558469999999999</v>
      </c>
      <c r="E2198" s="6">
        <v>0.259772</v>
      </c>
      <c r="F2198" s="6">
        <v>6.6764799999999999E-2</v>
      </c>
      <c r="G2198" s="6">
        <v>1.556797</v>
      </c>
      <c r="H2198" s="6">
        <v>0.23643210000000001</v>
      </c>
      <c r="I2198">
        <f>$C$2198*LN($T$2198)+(1-$C$2198)*LN(1-$T$2198)</f>
        <v>-3.8232395268883581E-4</v>
      </c>
      <c r="Q2198">
        <f>1/(1+EXP(-(0 + SUMPRODUCT($K$2:$O$2,$D$2198:$H$2198))))</f>
        <v>3.8225087619969098E-4</v>
      </c>
      <c r="S2198">
        <f>EXP(-(0 + SUMPRODUCT($K$2:$O$2,$D$2198:$H$2198)))</f>
        <v>2615.0829503961472</v>
      </c>
      <c r="T2198">
        <f>1/(1+$S$2198)</f>
        <v>3.8225087619969098E-4</v>
      </c>
      <c r="U2198">
        <f>IF(ISERROR($I$2198), 0, $I$2198)</f>
        <v>-3.8232395268883581E-4</v>
      </c>
    </row>
    <row r="2199" spans="1:21" x14ac:dyDescent="0.25">
      <c r="A2199">
        <v>393</v>
      </c>
      <c r="B2199">
        <v>2003</v>
      </c>
      <c r="C2199" s="2">
        <v>0</v>
      </c>
      <c r="D2199" s="6">
        <v>0.16497500000000001</v>
      </c>
      <c r="E2199" s="6">
        <v>0.3445375</v>
      </c>
      <c r="F2199" s="6">
        <v>6.9260199999999994E-2</v>
      </c>
      <c r="G2199" s="6">
        <v>1.9327289999999999</v>
      </c>
      <c r="H2199" s="6">
        <v>0.25491960000000002</v>
      </c>
      <c r="I2199">
        <f>$C$2199*LN($T$2199)+(1-$C$2199)*LN(1-$T$2199)</f>
        <v>-7.2414995680152586E-5</v>
      </c>
      <c r="Q2199">
        <f>1/(1+EXP(-(0 + SUMPRODUCT($K$2:$O$2,$D$2199:$H$2199))))</f>
        <v>7.2412373777629843E-5</v>
      </c>
      <c r="S2199">
        <f>EXP(-(0 + SUMPRODUCT($K$2:$O$2,$D$2199:$H$2199)))</f>
        <v>13808.794484446626</v>
      </c>
      <c r="T2199">
        <f>1/(1+$S$2199)</f>
        <v>7.2412373777629843E-5</v>
      </c>
      <c r="U2199">
        <f>IF(ISERROR($I$2199), 0, $I$2199)</f>
        <v>-7.2414995680152586E-5</v>
      </c>
    </row>
    <row r="2200" spans="1:21" x14ac:dyDescent="0.25">
      <c r="A2200">
        <v>393</v>
      </c>
      <c r="B2200">
        <v>2004</v>
      </c>
      <c r="C2200" s="2">
        <v>0</v>
      </c>
      <c r="D2200" s="6">
        <v>0.2216418</v>
      </c>
      <c r="E2200" s="6">
        <v>0.37656200000000001</v>
      </c>
      <c r="F2200" s="6">
        <v>7.6017699999999994E-2</v>
      </c>
      <c r="G2200" s="6">
        <v>2.3356650000000001</v>
      </c>
      <c r="H2200" s="6">
        <v>0.27850659999999999</v>
      </c>
      <c r="I2200">
        <f>$C$2200*LN($T$2200)+(1-$C$2200)*LN(1-$T$2200)</f>
        <v>-1.2274422448894425E-5</v>
      </c>
      <c r="Q2200">
        <f>1/(1+EXP(-(0 + SUMPRODUCT($K$2:$O$2,$D$2200:$H$2200))))</f>
        <v>1.2274347118459916E-5</v>
      </c>
      <c r="S2200">
        <f>EXP(-(0 + SUMPRODUCT($K$2:$O$2,$D$2200:$H$2200)))</f>
        <v>81469.728369418299</v>
      </c>
      <c r="T2200">
        <f>1/(1+$S$2200)</f>
        <v>1.2274347118459916E-5</v>
      </c>
      <c r="U2200">
        <f>IF(ISERROR($I$2200), 0, $I$2200)</f>
        <v>-1.2274422448894425E-5</v>
      </c>
    </row>
    <row r="2201" spans="1:21" x14ac:dyDescent="0.25">
      <c r="A2201">
        <v>394</v>
      </c>
      <c r="B2201">
        <v>1995</v>
      </c>
      <c r="C2201" s="2">
        <v>0</v>
      </c>
      <c r="D2201" s="6">
        <v>0.22619890000000001</v>
      </c>
      <c r="E2201" s="6">
        <v>5.8716299999999999E-2</v>
      </c>
      <c r="F2201" s="6">
        <v>4.0563200000000001E-2</v>
      </c>
      <c r="G2201" s="6">
        <v>0.62735609999999997</v>
      </c>
      <c r="H2201" s="6">
        <v>0.29171609999999998</v>
      </c>
      <c r="I2201">
        <f>$C$2201*LN($T$2201)+(1-$C$2201)*LN(1-$T$2201)</f>
        <v>-2.3893182864293865E-2</v>
      </c>
      <c r="Q2201">
        <f>1/(1+EXP(-(0 + SUMPRODUCT($K$2:$O$2,$D$2201:$H$2201))))</f>
        <v>2.361000062908384E-2</v>
      </c>
      <c r="S2201">
        <f>EXP(-(0 + SUMPRODUCT($K$2:$O$2,$D$2201:$H$2201)))</f>
        <v>41.354933221312834</v>
      </c>
      <c r="T2201">
        <f>1/(1+$S$2201)</f>
        <v>2.361000062908384E-2</v>
      </c>
      <c r="U2201">
        <f>IF(ISERROR($I$2201), 0, $I$2201)</f>
        <v>-2.3893182864293865E-2</v>
      </c>
    </row>
    <row r="2202" spans="1:21" x14ac:dyDescent="0.25">
      <c r="A2202">
        <v>394</v>
      </c>
      <c r="B2202">
        <v>1996</v>
      </c>
      <c r="C2202" s="2">
        <v>0</v>
      </c>
      <c r="D2202" s="6">
        <v>0.22483429999999999</v>
      </c>
      <c r="E2202" s="6">
        <v>9.6444699999999994E-2</v>
      </c>
      <c r="F2202" s="6">
        <v>4.2298599999999999E-2</v>
      </c>
      <c r="G2202" s="6">
        <v>0.59648699999999999</v>
      </c>
      <c r="H2202" s="6">
        <v>0.25086619999999998</v>
      </c>
      <c r="I2202">
        <f>$C$2202*LN($T$2202)+(1-$C$2202)*LN(1-$T$2202)</f>
        <v>-2.787236998824601E-2</v>
      </c>
      <c r="Q2202">
        <f>1/(1+EXP(-(0 + SUMPRODUCT($K$2:$O$2,$D$2202:$H$2202))))</f>
        <v>2.7487519339910626E-2</v>
      </c>
      <c r="S2202">
        <f>EXP(-(0 + SUMPRODUCT($K$2:$O$2,$D$2202:$H$2202)))</f>
        <v>35.380147209138862</v>
      </c>
      <c r="T2202">
        <f>1/(1+$S$2202)</f>
        <v>2.7487519339910626E-2</v>
      </c>
      <c r="U2202">
        <f>IF(ISERROR($I$2202), 0, $I$2202)</f>
        <v>-2.787236998824601E-2</v>
      </c>
    </row>
    <row r="2203" spans="1:21" x14ac:dyDescent="0.25">
      <c r="A2203">
        <v>394</v>
      </c>
      <c r="B2203">
        <v>1997</v>
      </c>
      <c r="C2203" s="2">
        <v>0</v>
      </c>
      <c r="D2203" s="6">
        <v>0.17025499999999999</v>
      </c>
      <c r="E2203" s="6">
        <v>0.1284111</v>
      </c>
      <c r="F2203" s="6">
        <v>5.9865099999999997E-2</v>
      </c>
      <c r="G2203" s="6">
        <v>0.96453580000000005</v>
      </c>
      <c r="H2203" s="6">
        <v>0.22892879999999999</v>
      </c>
      <c r="I2203">
        <f>$C$2203*LN($T$2203)+(1-$C$2203)*LN(1-$T$2203)</f>
        <v>-5.0604321311518317E-3</v>
      </c>
      <c r="Q2203">
        <f>1/(1+EXP(-(0 + SUMPRODUCT($K$2:$O$2,$D$2203:$H$2203))))</f>
        <v>5.0476497150806349E-3</v>
      </c>
      <c r="S2203">
        <f>EXP(-(0 + SUMPRODUCT($K$2:$O$2,$D$2203:$H$2203)))</f>
        <v>197.11200389209759</v>
      </c>
      <c r="T2203">
        <f>1/(1+$S$2203)</f>
        <v>5.0476497150806349E-3</v>
      </c>
      <c r="U2203">
        <f>IF(ISERROR($I$2203), 0, $I$2203)</f>
        <v>-5.0604321311518317E-3</v>
      </c>
    </row>
    <row r="2204" spans="1:21" x14ac:dyDescent="0.25">
      <c r="A2204">
        <v>395</v>
      </c>
      <c r="B2204">
        <v>1995</v>
      </c>
      <c r="C2204" s="2">
        <v>0</v>
      </c>
      <c r="D2204" s="6">
        <v>0.1044967</v>
      </c>
      <c r="E2204" s="6">
        <v>-0.1436443</v>
      </c>
      <c r="F2204" s="6">
        <v>5.7207899999999999E-2</v>
      </c>
      <c r="G2204" s="6">
        <v>1.4585030000000001</v>
      </c>
      <c r="H2204" s="6">
        <v>0.3598557</v>
      </c>
      <c r="I2204">
        <f>$C$2204*LN($T$2204)+(1-$C$2204)*LN(1-$T$2204)</f>
        <v>-6.7563108225532223E-4</v>
      </c>
      <c r="Q2204">
        <f>1/(1+EXP(-(0 + SUMPRODUCT($K$2:$O$2,$D$2204:$H$2204))))</f>
        <v>6.7540289496874513E-4</v>
      </c>
      <c r="S2204">
        <f>EXP(-(0 + SUMPRODUCT($K$2:$O$2,$D$2204:$H$2204)))</f>
        <v>1479.597740177403</v>
      </c>
      <c r="T2204">
        <f>1/(1+$S$2204)</f>
        <v>6.7540289496874513E-4</v>
      </c>
      <c r="U2204">
        <f>IF(ISERROR($I$2204), 0, $I$2204)</f>
        <v>-6.7563108225532223E-4</v>
      </c>
    </row>
    <row r="2205" spans="1:21" x14ac:dyDescent="0.25">
      <c r="A2205">
        <v>396</v>
      </c>
      <c r="B2205">
        <v>1998</v>
      </c>
      <c r="C2205" s="2">
        <v>0</v>
      </c>
      <c r="D2205" s="6">
        <v>0.25389499999999998</v>
      </c>
      <c r="E2205" s="6">
        <v>0.39157609999999998</v>
      </c>
      <c r="F2205" s="6">
        <v>2.98397E-2</v>
      </c>
      <c r="G2205" s="6">
        <v>1.136649</v>
      </c>
      <c r="H2205" s="6">
        <v>0.2288541</v>
      </c>
      <c r="I2205">
        <f>$C$2205*LN($T$2205)+(1-$C$2205)*LN(1-$T$2205)</f>
        <v>-3.2069576557629252E-3</v>
      </c>
      <c r="Q2205">
        <f>1/(1+EXP(-(0 + SUMPRODUCT($K$2:$O$2,$D$2205:$H$2205))))</f>
        <v>3.201820859689646E-3</v>
      </c>
      <c r="S2205">
        <f>EXP(-(0 + SUMPRODUCT($K$2:$O$2,$D$2205:$H$2205)))</f>
        <v>311.3222827953374</v>
      </c>
      <c r="T2205">
        <f>1/(1+$S$2205)</f>
        <v>3.201820859689646E-3</v>
      </c>
      <c r="U2205">
        <f>IF(ISERROR($I$2205), 0, $I$2205)</f>
        <v>-3.2069576557629252E-3</v>
      </c>
    </row>
    <row r="2206" spans="1:21" x14ac:dyDescent="0.25">
      <c r="A2206">
        <v>396</v>
      </c>
      <c r="B2206">
        <v>1999</v>
      </c>
      <c r="C2206" s="2">
        <v>0</v>
      </c>
      <c r="D2206" s="6">
        <v>0.2595459</v>
      </c>
      <c r="E2206" s="6">
        <v>0.37309209999999998</v>
      </c>
      <c r="F2206" s="6">
        <v>2.9309600000000002E-2</v>
      </c>
      <c r="G2206" s="6">
        <v>1.6096779999999999</v>
      </c>
      <c r="H2206" s="6">
        <v>0.23622199999999999</v>
      </c>
      <c r="I2206">
        <f>$C$2206*LN($T$2206)+(1-$C$2206)*LN(1-$T$2206)</f>
        <v>-4.8683819797575587E-4</v>
      </c>
      <c r="Q2206">
        <f>1/(1+EXP(-(0 + SUMPRODUCT($K$2:$O$2,$D$2206:$H$2206))))</f>
        <v>4.8671971148893676E-4</v>
      </c>
      <c r="S2206">
        <f>EXP(-(0 + SUMPRODUCT($K$2:$O$2,$D$2206:$H$2206)))</f>
        <v>2053.5705801412364</v>
      </c>
      <c r="T2206">
        <f>1/(1+$S$2206)</f>
        <v>4.8671971148893676E-4</v>
      </c>
      <c r="U2206">
        <f>IF(ISERROR($I$2206), 0, $I$2206)</f>
        <v>-4.8683819797575587E-4</v>
      </c>
    </row>
    <row r="2207" spans="1:21" x14ac:dyDescent="0.25">
      <c r="A2207">
        <v>396</v>
      </c>
      <c r="B2207">
        <v>2000</v>
      </c>
      <c r="C2207" s="2">
        <v>0</v>
      </c>
      <c r="D2207" s="6">
        <v>0.23789399999999999</v>
      </c>
      <c r="E2207" s="6">
        <v>0.39702019999999999</v>
      </c>
      <c r="F2207" s="6">
        <v>3.0128800000000001E-2</v>
      </c>
      <c r="G2207" s="6">
        <v>1.125548</v>
      </c>
      <c r="H2207" s="6">
        <v>0.21248320000000001</v>
      </c>
      <c r="I2207">
        <f>$C$2207*LN($T$2207)+(1-$C$2207)*LN(1-$T$2207)</f>
        <v>-3.4307554358984586E-3</v>
      </c>
      <c r="Q2207">
        <f>1/(1+EXP(-(0 + SUMPRODUCT($K$2:$O$2,$D$2207:$H$2207))))</f>
        <v>3.4248771187456476E-3</v>
      </c>
      <c r="S2207">
        <f>EXP(-(0 + SUMPRODUCT($K$2:$O$2,$D$2207:$H$2207)))</f>
        <v>290.9812785476658</v>
      </c>
      <c r="T2207">
        <f>1/(1+$S$2207)</f>
        <v>3.4248771187456476E-3</v>
      </c>
      <c r="U2207">
        <f>IF(ISERROR($I$2207), 0, $I$2207)</f>
        <v>-3.4307554358984586E-3</v>
      </c>
    </row>
    <row r="2208" spans="1:21" x14ac:dyDescent="0.25">
      <c r="A2208">
        <v>396</v>
      </c>
      <c r="B2208">
        <v>2001</v>
      </c>
      <c r="C2208" s="2">
        <v>0</v>
      </c>
      <c r="D2208" s="6">
        <v>0.21378520000000001</v>
      </c>
      <c r="E2208" s="6">
        <v>0.3259804</v>
      </c>
      <c r="F2208" s="6">
        <v>3.05332E-2</v>
      </c>
      <c r="G2208" s="6">
        <v>0.81435970000000002</v>
      </c>
      <c r="H2208" s="6">
        <v>0.2408207</v>
      </c>
      <c r="I2208">
        <f>$C$2208*LN($T$2208)+(1-$C$2208)*LN(1-$T$2208)</f>
        <v>-1.1713433579493995E-2</v>
      </c>
      <c r="Q2208">
        <f>1/(1+EXP(-(0 + SUMPRODUCT($K$2:$O$2,$D$2208:$H$2208))))</f>
        <v>1.1645098389856409E-2</v>
      </c>
      <c r="S2208">
        <f>EXP(-(0 + SUMPRODUCT($K$2:$O$2,$D$2208:$H$2208)))</f>
        <v>84.873040014076736</v>
      </c>
      <c r="T2208">
        <f>1/(1+$S$2208)</f>
        <v>1.1645098389856409E-2</v>
      </c>
      <c r="U2208">
        <f>IF(ISERROR($I$2208), 0, $I$2208)</f>
        <v>-1.1713433579493995E-2</v>
      </c>
    </row>
    <row r="2209" spans="1:21" x14ac:dyDescent="0.25">
      <c r="A2209">
        <v>396</v>
      </c>
      <c r="B2209">
        <v>2002</v>
      </c>
      <c r="C2209" s="2">
        <v>0</v>
      </c>
      <c r="D2209" s="6">
        <v>0.21762119999999999</v>
      </c>
      <c r="E2209" s="6">
        <v>0.25915870000000002</v>
      </c>
      <c r="F2209" s="6">
        <v>4.2081300000000002E-2</v>
      </c>
      <c r="G2209" s="6">
        <v>0.5695827</v>
      </c>
      <c r="H2209" s="6">
        <v>0.27995229999999999</v>
      </c>
      <c r="I2209">
        <f>$C$2209*LN($T$2209)+(1-$C$2209)*LN(1-$T$2209)</f>
        <v>-2.5535536083090733E-2</v>
      </c>
      <c r="Q2209">
        <f>1/(1+EXP(-(0 + SUMPRODUCT($K$2:$O$2,$D$2209:$H$2209))))</f>
        <v>2.5212261787814556E-2</v>
      </c>
      <c r="S2209">
        <f>EXP(-(0 + SUMPRODUCT($K$2:$O$2,$D$2209:$H$2209)))</f>
        <v>38.663240387394126</v>
      </c>
      <c r="T2209">
        <f>1/(1+$S$2209)</f>
        <v>2.5212261787814556E-2</v>
      </c>
      <c r="U2209">
        <f>IF(ISERROR($I$2209), 0, $I$2209)</f>
        <v>-2.5535536083090733E-2</v>
      </c>
    </row>
    <row r="2210" spans="1:21" x14ac:dyDescent="0.25">
      <c r="A2210">
        <v>396</v>
      </c>
      <c r="B2210">
        <v>2003</v>
      </c>
      <c r="C2210" s="2">
        <v>0</v>
      </c>
      <c r="D2210" s="6">
        <v>0.19988059999999999</v>
      </c>
      <c r="E2210" s="6">
        <v>0.31818869999999999</v>
      </c>
      <c r="F2210" s="6">
        <v>4.1529999999999997E-2</v>
      </c>
      <c r="G2210" s="6">
        <v>1.0024139999999999</v>
      </c>
      <c r="H2210" s="6">
        <v>0.2955354</v>
      </c>
      <c r="I2210">
        <f>$C$2210*LN($T$2210)+(1-$C$2210)*LN(1-$T$2210)</f>
        <v>-4.2120692556858706E-3</v>
      </c>
      <c r="Q2210">
        <f>1/(1+EXP(-(0 + SUMPRODUCT($K$2:$O$2,$D$2210:$H$2210))))</f>
        <v>4.2032109336314662E-3</v>
      </c>
      <c r="S2210">
        <f>EXP(-(0 + SUMPRODUCT($K$2:$O$2,$D$2210:$H$2210)))</f>
        <v>236.91335143297835</v>
      </c>
      <c r="T2210">
        <f>1/(1+$S$2210)</f>
        <v>4.2032109336314662E-3</v>
      </c>
      <c r="U2210">
        <f>IF(ISERROR($I$2210), 0, $I$2210)</f>
        <v>-4.2120692556858706E-3</v>
      </c>
    </row>
    <row r="2211" spans="1:21" x14ac:dyDescent="0.25">
      <c r="A2211">
        <v>397</v>
      </c>
      <c r="B2211">
        <v>1995</v>
      </c>
      <c r="C2211" s="2">
        <v>0</v>
      </c>
      <c r="D2211" s="6">
        <v>0.34197539999999998</v>
      </c>
      <c r="E2211" s="6">
        <v>0.39435579999999998</v>
      </c>
      <c r="F2211" s="6">
        <v>0.1137658</v>
      </c>
      <c r="G2211" s="6">
        <v>4.7988249999999999</v>
      </c>
      <c r="H2211" s="6">
        <v>0.47171770000000002</v>
      </c>
      <c r="I2211">
        <f>$C$2211*LN($T$2211)+(1-$C$2211)*LN(1-$T$2211)</f>
        <v>-2.4724655659228531E-10</v>
      </c>
      <c r="Q2211">
        <f>1/(1+EXP(-(0 + SUMPRODUCT($K$2:$O$2,$D$2211:$H$2211))))</f>
        <v>2.4724660450774624E-10</v>
      </c>
      <c r="S2211">
        <f>EXP(-(0 + SUMPRODUCT($K$2:$O$2,$D$2211:$H$2211)))</f>
        <v>4044544926.0817795</v>
      </c>
      <c r="T2211">
        <f>1/(1+$S$2211)</f>
        <v>2.4724660450774624E-10</v>
      </c>
      <c r="U2211">
        <f>IF(ISERROR($I$2211), 0, $I$2211)</f>
        <v>-2.4724655659228531E-10</v>
      </c>
    </row>
    <row r="2212" spans="1:21" x14ac:dyDescent="0.25">
      <c r="A2212">
        <v>397</v>
      </c>
      <c r="B2212">
        <v>1996</v>
      </c>
      <c r="C2212" s="2">
        <v>0</v>
      </c>
      <c r="D2212" s="6">
        <v>0.31880540000000002</v>
      </c>
      <c r="E2212" s="6">
        <v>0.48868519999999999</v>
      </c>
      <c r="F2212" s="6">
        <v>8.1032800000000002E-2</v>
      </c>
      <c r="G2212" s="6">
        <v>5.2335380000000002</v>
      </c>
      <c r="H2212" s="6">
        <v>0.51901430000000004</v>
      </c>
      <c r="I2212">
        <f>$C$2212*LN($T$2212)+(1-$C$2212)*LN(1-$T$2212)</f>
        <v>-5.7478133365638084E-11</v>
      </c>
      <c r="Q2212">
        <f>1/(1+EXP(-(0 + SUMPRODUCT($K$2:$O$2,$D$2212:$H$2212))))</f>
        <v>5.7478147151569985E-11</v>
      </c>
      <c r="S2212">
        <f>EXP(-(0 + SUMPRODUCT($K$2:$O$2,$D$2212:$H$2212)))</f>
        <v>17397916416.921371</v>
      </c>
      <c r="T2212">
        <f>1/(1+$S$2212)</f>
        <v>5.7478147151569985E-11</v>
      </c>
      <c r="U2212">
        <f>IF(ISERROR($I$2212), 0, $I$2212)</f>
        <v>-5.7478133365638084E-11</v>
      </c>
    </row>
    <row r="2213" spans="1:21" x14ac:dyDescent="0.25">
      <c r="A2213">
        <v>397</v>
      </c>
      <c r="B2213">
        <v>1997</v>
      </c>
      <c r="C2213" s="2">
        <v>0</v>
      </c>
      <c r="D2213" s="6">
        <v>0.36598409999999998</v>
      </c>
      <c r="E2213" s="6">
        <v>0.36483090000000001</v>
      </c>
      <c r="F2213" s="6">
        <v>0.1134617</v>
      </c>
      <c r="G2213" s="6">
        <v>5.5065720000000002</v>
      </c>
      <c r="H2213" s="6">
        <v>0.456285</v>
      </c>
      <c r="I2213">
        <f>$C$2213*LN($T$2213)+(1-$C$2213)*LN(1-$T$2213)</f>
        <v>-1.5542345188755735E-11</v>
      </c>
      <c r="Q2213">
        <f>1/(1+EXP(-(0 + SUMPRODUCT($K$2:$O$2,$D$2213:$H$2213))))</f>
        <v>1.5542396024097153E-11</v>
      </c>
      <c r="S2213">
        <f>EXP(-(0 + SUMPRODUCT($K$2:$O$2,$D$2213:$H$2213)))</f>
        <v>64340144108.671745</v>
      </c>
      <c r="T2213">
        <f>1/(1+$S$2213)</f>
        <v>1.5542396024097153E-11</v>
      </c>
      <c r="U2213">
        <f>IF(ISERROR($I$2213), 0, $I$2213)</f>
        <v>-1.5542345188755735E-11</v>
      </c>
    </row>
    <row r="2214" spans="1:21" x14ac:dyDescent="0.25">
      <c r="A2214">
        <v>397</v>
      </c>
      <c r="B2214">
        <v>1998</v>
      </c>
      <c r="C2214" s="2">
        <v>0</v>
      </c>
      <c r="D2214" s="6">
        <v>0.2056635</v>
      </c>
      <c r="E2214" s="6">
        <v>0.38966909999999999</v>
      </c>
      <c r="F2214" s="6">
        <v>7.7913300000000005E-2</v>
      </c>
      <c r="G2214" s="6">
        <v>2.7873950000000001</v>
      </c>
      <c r="H2214" s="6">
        <v>0.44556970000000001</v>
      </c>
      <c r="I2214">
        <f>$C$2214*LN($T$2214)+(1-$C$2214)*LN(1-$T$2214)</f>
        <v>-1.340632916380175E-6</v>
      </c>
      <c r="Q2214">
        <f>1/(1+EXP(-(0 + SUMPRODUCT($K$2:$O$2,$D$2214:$H$2214))))</f>
        <v>1.3406320177621428E-6</v>
      </c>
      <c r="S2214">
        <f>EXP(-(0 + SUMPRODUCT($K$2:$O$2,$D$2214:$H$2214)))</f>
        <v>745915.84127405472</v>
      </c>
      <c r="T2214">
        <f>1/(1+$S$2214)</f>
        <v>1.3406320177621428E-6</v>
      </c>
      <c r="U2214">
        <f>IF(ISERROR($I$2214), 0, $I$2214)</f>
        <v>-1.340632916380175E-6</v>
      </c>
    </row>
    <row r="2215" spans="1:21" x14ac:dyDescent="0.25">
      <c r="A2215">
        <v>397</v>
      </c>
      <c r="B2215">
        <v>1999</v>
      </c>
      <c r="C2215" s="2">
        <v>0</v>
      </c>
      <c r="D2215" s="6">
        <v>0.16120280000000001</v>
      </c>
      <c r="E2215" s="6">
        <v>7.9253000000000004E-2</v>
      </c>
      <c r="F2215" s="6">
        <v>6.88222E-2</v>
      </c>
      <c r="G2215" s="6">
        <v>1.789841</v>
      </c>
      <c r="H2215" s="6">
        <v>0.33014120000000002</v>
      </c>
      <c r="I2215">
        <f>$C$2215*LN($T$2215)+(1-$C$2215)*LN(1-$T$2215)</f>
        <v>-1.3647426289088377E-4</v>
      </c>
      <c r="Q2215">
        <f>1/(1+EXP(-(0 + SUMPRODUCT($K$2:$O$2,$D$2215:$H$2215))))</f>
        <v>1.3646495070225221E-4</v>
      </c>
      <c r="S2215">
        <f>EXP(-(0 + SUMPRODUCT($K$2:$O$2,$D$2215:$H$2215)))</f>
        <v>7326.8889183924066</v>
      </c>
      <c r="T2215">
        <f>1/(1+$S$2215)</f>
        <v>1.3646495070225221E-4</v>
      </c>
      <c r="U2215">
        <f>IF(ISERROR($I$2215), 0, $I$2215)</f>
        <v>-1.3647426289088377E-4</v>
      </c>
    </row>
    <row r="2216" spans="1:21" x14ac:dyDescent="0.25">
      <c r="A2216">
        <v>397</v>
      </c>
      <c r="B2216">
        <v>2000</v>
      </c>
      <c r="C2216" s="2">
        <v>0</v>
      </c>
      <c r="D2216" s="6">
        <v>7.4187600000000006E-2</v>
      </c>
      <c r="E2216" s="6">
        <v>-6.5173200000000001E-2</v>
      </c>
      <c r="F2216" s="6">
        <v>7.3078599999999994E-2</v>
      </c>
      <c r="G2216" s="6">
        <v>2.1632910000000001</v>
      </c>
      <c r="H2216" s="6">
        <v>0.40005649999999998</v>
      </c>
      <c r="I2216">
        <f>$C$2216*LN($T$2216)+(1-$C$2216)*LN(1-$T$2216)</f>
        <v>-2.7277817753909618E-5</v>
      </c>
      <c r="Q2216">
        <f>1/(1+EXP(-(0 + SUMPRODUCT($K$2:$O$2,$D$2216:$H$2216))))</f>
        <v>2.7277445717620479E-5</v>
      </c>
      <c r="S2216">
        <f>EXP(-(0 + SUMPRODUCT($K$2:$O$2,$D$2216:$H$2216)))</f>
        <v>36659.324076972778</v>
      </c>
      <c r="T2216">
        <f>1/(1+$S$2216)</f>
        <v>2.7277445717620479E-5</v>
      </c>
      <c r="U2216">
        <f>IF(ISERROR($I$2216), 0, $I$2216)</f>
        <v>-2.7277817753909618E-5</v>
      </c>
    </row>
    <row r="2217" spans="1:21" x14ac:dyDescent="0.25">
      <c r="A2217">
        <v>397</v>
      </c>
      <c r="B2217">
        <v>2001</v>
      </c>
      <c r="C2217" s="2">
        <v>0</v>
      </c>
      <c r="D2217" s="6">
        <v>0.13424720000000001</v>
      </c>
      <c r="E2217" s="6">
        <v>-1.7876699999999999E-2</v>
      </c>
      <c r="F2217" s="6">
        <v>7.0797899999999997E-2</v>
      </c>
      <c r="G2217" s="6">
        <v>2.67299</v>
      </c>
      <c r="H2217" s="6">
        <v>0.38321100000000002</v>
      </c>
      <c r="I2217">
        <f>$C$2217*LN($T$2217)+(1-$C$2217)*LN(1-$T$2217)</f>
        <v>-3.7024561060454297E-6</v>
      </c>
      <c r="Q2217">
        <f>1/(1+EXP(-(0 + SUMPRODUCT($K$2:$O$2,$D$2217:$H$2217))))</f>
        <v>3.7024492519479751E-6</v>
      </c>
      <c r="S2217">
        <f>EXP(-(0 + SUMPRODUCT($K$2:$O$2,$D$2217:$H$2217)))</f>
        <v>270090.48051762453</v>
      </c>
      <c r="T2217">
        <f>1/(1+$S$2217)</f>
        <v>3.7024492519479751E-6</v>
      </c>
      <c r="U2217">
        <f>IF(ISERROR($I$2217), 0, $I$2217)</f>
        <v>-3.7024561060454297E-6</v>
      </c>
    </row>
    <row r="2218" spans="1:21" x14ac:dyDescent="0.25">
      <c r="A2218">
        <v>397</v>
      </c>
      <c r="B2218">
        <v>2002</v>
      </c>
      <c r="C2218" s="2">
        <v>0</v>
      </c>
      <c r="D2218" s="6">
        <v>0.1937122</v>
      </c>
      <c r="E2218" s="6">
        <v>3.7728499999999998E-2</v>
      </c>
      <c r="F2218" s="6">
        <v>0.1066373</v>
      </c>
      <c r="G2218" s="6">
        <v>3.4176190000000002</v>
      </c>
      <c r="H2218" s="6">
        <v>0.403974</v>
      </c>
      <c r="I2218">
        <f>$C$2218*LN($T$2218)+(1-$C$2218)*LN(1-$T$2218)</f>
        <v>-1.0396280532854974E-7</v>
      </c>
      <c r="Q2218">
        <f>1/(1+EXP(-(0 + SUMPRODUCT($K$2:$O$2,$D$2218:$H$2218))))</f>
        <v>1.0396279992515009E-7</v>
      </c>
      <c r="S2218">
        <f>EXP(-(0 + SUMPRODUCT($K$2:$O$2,$D$2218:$H$2218)))</f>
        <v>9618824.2020912115</v>
      </c>
      <c r="T2218">
        <f>1/(1+$S$2218)</f>
        <v>1.0396279992515009E-7</v>
      </c>
      <c r="U2218">
        <f>IF(ISERROR($I$2218), 0, $I$2218)</f>
        <v>-1.0396280532854974E-7</v>
      </c>
    </row>
    <row r="2219" spans="1:21" x14ac:dyDescent="0.25">
      <c r="A2219">
        <v>397</v>
      </c>
      <c r="B2219">
        <v>2003</v>
      </c>
      <c r="C2219" s="2">
        <v>0</v>
      </c>
      <c r="D2219" s="6">
        <v>0.25334640000000003</v>
      </c>
      <c r="E2219" s="6">
        <v>0.13041359999999999</v>
      </c>
      <c r="F2219" s="6">
        <v>0.10592600000000001</v>
      </c>
      <c r="G2219" s="6">
        <v>3.648091</v>
      </c>
      <c r="H2219" s="6">
        <v>0.42000310000000002</v>
      </c>
      <c r="I2219">
        <f>$C$2219*LN($T$2219)+(1-$C$2219)*LN(1-$T$2219)</f>
        <v>-3.7856413831932045E-8</v>
      </c>
      <c r="Q2219">
        <f>1/(1+EXP(-(0 + SUMPRODUCT($K$2:$O$2,$D$2219:$H$2219))))</f>
        <v>3.785641310615643E-8</v>
      </c>
      <c r="S2219">
        <f>EXP(-(0 + SUMPRODUCT($K$2:$O$2,$D$2219:$H$2219)))</f>
        <v>26415602.538449716</v>
      </c>
      <c r="T2219">
        <f>1/(1+$S$2219)</f>
        <v>3.785641310615643E-8</v>
      </c>
      <c r="U2219">
        <f>IF(ISERROR($I$2219), 0, $I$2219)</f>
        <v>-3.7856413831932045E-8</v>
      </c>
    </row>
    <row r="2220" spans="1:21" x14ac:dyDescent="0.25">
      <c r="A2220">
        <v>397</v>
      </c>
      <c r="B2220">
        <v>2004</v>
      </c>
      <c r="C2220" s="2">
        <v>0</v>
      </c>
      <c r="D2220" s="6">
        <v>0.2221688</v>
      </c>
      <c r="E2220" s="6">
        <v>0.2072659</v>
      </c>
      <c r="F2220" s="6">
        <v>0.1196231</v>
      </c>
      <c r="G2220" s="6">
        <v>3.432172</v>
      </c>
      <c r="H2220" s="6">
        <v>0.4155491</v>
      </c>
      <c r="I2220">
        <f>$C$2220*LN($T$2220)+(1-$C$2220)*LN(1-$T$2220)</f>
        <v>-6.9487476300275349E-8</v>
      </c>
      <c r="Q2220">
        <f>1/(1+EXP(-(0 + SUMPRODUCT($K$2:$O$2,$D$2220:$H$2220))))</f>
        <v>6.9487473879715833E-8</v>
      </c>
      <c r="S2220">
        <f>EXP(-(0 + SUMPRODUCT($K$2:$O$2,$D$2220:$H$2220)))</f>
        <v>14391081.941524388</v>
      </c>
      <c r="T2220">
        <f>1/(1+$S$2220)</f>
        <v>6.9487473879715833E-8</v>
      </c>
      <c r="U2220">
        <f>IF(ISERROR($I$2220), 0, $I$2220)</f>
        <v>-6.9487476300275349E-8</v>
      </c>
    </row>
    <row r="2221" spans="1:21" x14ac:dyDescent="0.25">
      <c r="A2221">
        <v>398</v>
      </c>
      <c r="B2221">
        <v>1998</v>
      </c>
      <c r="C2221" s="2">
        <v>0</v>
      </c>
      <c r="D2221" s="6">
        <v>0.26120969999999999</v>
      </c>
      <c r="E2221" s="6">
        <v>-0.78619749999999999</v>
      </c>
      <c r="F2221" s="6">
        <v>6.8322300000000002E-2</v>
      </c>
      <c r="G2221" s="6">
        <v>1.9329890000000001</v>
      </c>
      <c r="H2221" s="6">
        <v>0.87272850000000002</v>
      </c>
      <c r="I2221">
        <f>$C$2221*LN($T$2221)+(1-$C$2221)*LN(1-$T$2221)</f>
        <v>-4.993745644761614E-5</v>
      </c>
      <c r="Q2221">
        <f>1/(1+EXP(-(0 + SUMPRODUCT($K$2:$O$2,$D$2221:$H$2221))))</f>
        <v>4.993620959358512E-5</v>
      </c>
      <c r="S2221">
        <f>EXP(-(0 + SUMPRODUCT($K$2:$O$2,$D$2221:$H$2221)))</f>
        <v>20024.548757878922</v>
      </c>
      <c r="T2221">
        <f>1/(1+$S$2221)</f>
        <v>4.993620959358512E-5</v>
      </c>
      <c r="U2221">
        <f>IF(ISERROR($I$2221), 0, $I$2221)</f>
        <v>-4.993745644761614E-5</v>
      </c>
    </row>
    <row r="2222" spans="1:21" x14ac:dyDescent="0.25">
      <c r="A2222">
        <v>398</v>
      </c>
      <c r="B2222">
        <v>1999</v>
      </c>
      <c r="C2222" s="2">
        <v>0</v>
      </c>
      <c r="D2222" s="6">
        <v>0.21407979999999999</v>
      </c>
      <c r="E2222" s="6">
        <v>-0.83389679999999999</v>
      </c>
      <c r="F2222" s="6">
        <v>2.6663099999999999E-2</v>
      </c>
      <c r="G2222" s="6">
        <v>1.286986</v>
      </c>
      <c r="H2222" s="6">
        <v>0.78220959999999995</v>
      </c>
      <c r="I2222">
        <f>$C$2222*LN($T$2222)+(1-$C$2222)*LN(1-$T$2222)</f>
        <v>-1.5088251441089972E-3</v>
      </c>
      <c r="Q2222">
        <f>1/(1+EXP(-(0 + SUMPRODUCT($K$2:$O$2,$D$2222:$H$2222))))</f>
        <v>1.5076874397221651E-3</v>
      </c>
      <c r="S2222">
        <f>EXP(-(0 + SUMPRODUCT($K$2:$O$2,$D$2222:$H$2222)))</f>
        <v>662.26744765100568</v>
      </c>
      <c r="T2222">
        <f>1/(1+$S$2222)</f>
        <v>1.5076874397221651E-3</v>
      </c>
      <c r="U2222">
        <f>IF(ISERROR($I$2222), 0, $I$2222)</f>
        <v>-1.5088251441089972E-3</v>
      </c>
    </row>
    <row r="2223" spans="1:21" x14ac:dyDescent="0.25">
      <c r="A2223">
        <v>398</v>
      </c>
      <c r="B2223">
        <v>2000</v>
      </c>
      <c r="C2223" s="2">
        <v>0</v>
      </c>
      <c r="D2223" s="6">
        <v>0.2088844</v>
      </c>
      <c r="E2223" s="6">
        <v>-0.71686709999999998</v>
      </c>
      <c r="F2223" s="6">
        <v>3.30301E-2</v>
      </c>
      <c r="G2223" s="6">
        <v>0.91646369999999999</v>
      </c>
      <c r="H2223" s="6">
        <v>0.74459140000000001</v>
      </c>
      <c r="I2223">
        <f>$C$2223*LN($T$2223)+(1-$C$2223)*LN(1-$T$2223)</f>
        <v>-5.9640053141492774E-3</v>
      </c>
      <c r="Q2223">
        <f>1/(1+EXP(-(0 + SUMPRODUCT($K$2:$O$2,$D$2223:$H$2223))))</f>
        <v>5.9462559377774461E-3</v>
      </c>
      <c r="S2223">
        <f>EXP(-(0 + SUMPRODUCT($K$2:$O$2,$D$2223:$H$2223)))</f>
        <v>167.17305048153943</v>
      </c>
      <c r="T2223">
        <f>1/(1+$S$2223)</f>
        <v>5.9462559377774461E-3</v>
      </c>
      <c r="U2223">
        <f>IF(ISERROR($I$2223), 0, $I$2223)</f>
        <v>-5.9640053141492774E-3</v>
      </c>
    </row>
    <row r="2224" spans="1:21" x14ac:dyDescent="0.25">
      <c r="A2224">
        <v>398</v>
      </c>
      <c r="B2224">
        <v>2001</v>
      </c>
      <c r="C2224" s="2">
        <v>0</v>
      </c>
      <c r="D2224" s="6">
        <v>6.4153500000000002E-2</v>
      </c>
      <c r="E2224" s="6">
        <v>-0.50076609999999999</v>
      </c>
      <c r="F2224" s="6">
        <v>-9.4511999999999999E-3</v>
      </c>
      <c r="G2224" s="6">
        <v>0.87823039999999997</v>
      </c>
      <c r="H2224" s="6">
        <v>0.41052650000000002</v>
      </c>
      <c r="I2224">
        <f>$C$2224*LN($T$2224)+(1-$C$2224)*LN(1-$T$2224)</f>
        <v>-2.1161249211287737E-2</v>
      </c>
      <c r="Q2224">
        <f>1/(1+EXP(-(0 + SUMPRODUCT($K$2:$O$2,$D$2224:$H$2224))))</f>
        <v>2.0938920986452472E-2</v>
      </c>
      <c r="S2224">
        <f>EXP(-(0 + SUMPRODUCT($K$2:$O$2,$D$2224:$H$2224)))</f>
        <v>46.75795279264878</v>
      </c>
      <c r="T2224">
        <f>1/(1+$S$2224)</f>
        <v>2.0938920986452472E-2</v>
      </c>
      <c r="U2224">
        <f>IF(ISERROR($I$2224), 0, $I$2224)</f>
        <v>-2.1161249211287737E-2</v>
      </c>
    </row>
    <row r="2225" spans="1:21" x14ac:dyDescent="0.25">
      <c r="A2225">
        <v>398</v>
      </c>
      <c r="B2225">
        <v>2002</v>
      </c>
      <c r="C2225" s="2">
        <v>0</v>
      </c>
      <c r="D2225" s="6">
        <v>-3.2030099999999999E-2</v>
      </c>
      <c r="E2225" s="6">
        <v>-0.70974369999999998</v>
      </c>
      <c r="F2225" s="6">
        <v>1.52912E-2</v>
      </c>
      <c r="G2225" s="6">
        <v>0.71197100000000002</v>
      </c>
      <c r="H2225" s="6">
        <v>0.47030309999999997</v>
      </c>
      <c r="I2225">
        <f>$C$2225*LN($T$2225)+(1-$C$2225)*LN(1-$T$2225)</f>
        <v>-2.9361539534253842E-2</v>
      </c>
      <c r="Q2225">
        <f>1/(1+EXP(-(0 + SUMPRODUCT($K$2:$O$2,$D$2225:$H$2225))))</f>
        <v>2.8934677509846757E-2</v>
      </c>
      <c r="S2225">
        <f>EXP(-(0 + SUMPRODUCT($K$2:$O$2,$D$2225:$H$2225)))</f>
        <v>33.5606063748141</v>
      </c>
      <c r="T2225">
        <f>1/(1+$S$2225)</f>
        <v>2.8934677509846757E-2</v>
      </c>
      <c r="U2225">
        <f>IF(ISERROR($I$2225), 0, $I$2225)</f>
        <v>-2.9361539534253842E-2</v>
      </c>
    </row>
    <row r="2226" spans="1:21" x14ac:dyDescent="0.25">
      <c r="A2226">
        <v>398</v>
      </c>
      <c r="B2226">
        <v>2003</v>
      </c>
      <c r="C2226" s="2">
        <v>0</v>
      </c>
      <c r="D2226" s="6">
        <v>0.11716119999999999</v>
      </c>
      <c r="E2226" s="6">
        <v>-0.60893059999999999</v>
      </c>
      <c r="F2226" s="6">
        <v>4.05931E-2</v>
      </c>
      <c r="G2226" s="6">
        <v>1.542961</v>
      </c>
      <c r="H2226" s="6">
        <v>0.49509740000000002</v>
      </c>
      <c r="I2226">
        <f>$C$2226*LN($T$2226)+(1-$C$2226)*LN(1-$T$2226)</f>
        <v>-6.7142147560629248E-4</v>
      </c>
      <c r="Q2226">
        <f>1/(1+EXP(-(0 + SUMPRODUCT($K$2:$O$2,$D$2226:$H$2226))))</f>
        <v>6.7119612264580593E-4</v>
      </c>
      <c r="S2226">
        <f>EXP(-(0 + SUMPRODUCT($K$2:$O$2,$D$2226:$H$2226)))</f>
        <v>1488.8774981864813</v>
      </c>
      <c r="T2226">
        <f>1/(1+$S$2226)</f>
        <v>6.7119612264580593E-4</v>
      </c>
      <c r="U2226">
        <f>IF(ISERROR($I$2226), 0, $I$2226)</f>
        <v>-6.7142147560629248E-4</v>
      </c>
    </row>
    <row r="2227" spans="1:21" x14ac:dyDescent="0.25">
      <c r="A2227">
        <v>398</v>
      </c>
      <c r="B2227">
        <v>2004</v>
      </c>
      <c r="C2227" s="2">
        <v>0</v>
      </c>
      <c r="D2227" s="6">
        <v>9.8568600000000006E-2</v>
      </c>
      <c r="E2227" s="6">
        <v>-0.82120599999999999</v>
      </c>
      <c r="F2227" s="6">
        <v>1.6519699999999998E-2</v>
      </c>
      <c r="G2227" s="6">
        <v>0.89013640000000005</v>
      </c>
      <c r="H2227" s="6">
        <v>0.51791869999999995</v>
      </c>
      <c r="I2227">
        <f>$C$2227*LN($T$2227)+(1-$C$2227)*LN(1-$T$2227)</f>
        <v>-1.4526043284846839E-2</v>
      </c>
      <c r="Q2227">
        <f>1/(1+EXP(-(0 + SUMPRODUCT($K$2:$O$2,$D$2227:$H$2227))))</f>
        <v>1.4421049315207992E-2</v>
      </c>
      <c r="S2227">
        <f>EXP(-(0 + SUMPRODUCT($K$2:$O$2,$D$2227:$H$2227)))</f>
        <v>68.343081640073933</v>
      </c>
      <c r="T2227">
        <f>1/(1+$S$2227)</f>
        <v>1.4421049315207992E-2</v>
      </c>
      <c r="U2227">
        <f>IF(ISERROR($I$2227), 0, $I$2227)</f>
        <v>-1.4526043284846839E-2</v>
      </c>
    </row>
    <row r="2228" spans="1:21" x14ac:dyDescent="0.25">
      <c r="A2228">
        <v>399</v>
      </c>
      <c r="B2228">
        <v>1995</v>
      </c>
      <c r="C2228" s="2">
        <v>0</v>
      </c>
      <c r="D2228" s="6">
        <v>0.3841753</v>
      </c>
      <c r="E2228" s="6">
        <v>0.47218100000000002</v>
      </c>
      <c r="F2228" s="6">
        <v>0.104009</v>
      </c>
      <c r="G2228" s="6">
        <v>2.0451899999999998</v>
      </c>
      <c r="H2228" s="6">
        <v>0.39769169999999998</v>
      </c>
      <c r="I2228">
        <f>$C$2228*LN($T$2228)+(1-$C$2228)*LN(1-$T$2228)</f>
        <v>-1.9510796677442845E-5</v>
      </c>
      <c r="Q2228">
        <f>1/(1+EXP(-(0 + SUMPRODUCT($K$2:$O$2,$D$2228:$H$2228))))</f>
        <v>1.951060634310282E-5</v>
      </c>
      <c r="S2228">
        <f>EXP(-(0 + SUMPRODUCT($K$2:$O$2,$D$2228:$H$2228)))</f>
        <v>51253.173366760035</v>
      </c>
      <c r="T2228">
        <f>1/(1+$S$2228)</f>
        <v>1.951060634310282E-5</v>
      </c>
      <c r="U2228">
        <f>IF(ISERROR($I$2228), 0, $I$2228)</f>
        <v>-1.9510796677442845E-5</v>
      </c>
    </row>
    <row r="2229" spans="1:21" x14ac:dyDescent="0.25">
      <c r="A2229">
        <v>399</v>
      </c>
      <c r="B2229">
        <v>1996</v>
      </c>
      <c r="C2229" s="2">
        <v>0</v>
      </c>
      <c r="D2229" s="6">
        <v>0.33784229999999998</v>
      </c>
      <c r="E2229" s="6">
        <v>0.3903277</v>
      </c>
      <c r="F2229" s="6">
        <v>0.10972609999999999</v>
      </c>
      <c r="G2229" s="6">
        <v>1.6796949999999999</v>
      </c>
      <c r="H2229" s="6">
        <v>0.4464514</v>
      </c>
      <c r="I2229">
        <f>$C$2229*LN($T$2229)+(1-$C$2229)*LN(1-$T$2229)</f>
        <v>-7.3975110476128743E-5</v>
      </c>
      <c r="Q2229">
        <f>1/(1+EXP(-(0 + SUMPRODUCT($K$2:$O$2,$D$2229:$H$2229))))</f>
        <v>7.3972374385098839E-5</v>
      </c>
      <c r="S2229">
        <f>EXP(-(0 + SUMPRODUCT($K$2:$O$2,$D$2229:$H$2229)))</f>
        <v>13517.560250533776</v>
      </c>
      <c r="T2229">
        <f>1/(1+$S$2229)</f>
        <v>7.3972374385098839E-5</v>
      </c>
      <c r="U2229">
        <f>IF(ISERROR($I$2229), 0, $I$2229)</f>
        <v>-7.3975110476128743E-5</v>
      </c>
    </row>
    <row r="2230" spans="1:21" x14ac:dyDescent="0.25">
      <c r="A2230">
        <v>399</v>
      </c>
      <c r="B2230">
        <v>1997</v>
      </c>
      <c r="C2230" s="2">
        <v>0</v>
      </c>
      <c r="D2230" s="6">
        <v>0.32139610000000002</v>
      </c>
      <c r="E2230" s="6">
        <v>0.39719680000000002</v>
      </c>
      <c r="F2230" s="6">
        <v>0.1025842</v>
      </c>
      <c r="G2230" s="6">
        <v>2.024432</v>
      </c>
      <c r="H2230" s="6">
        <v>0.4657114</v>
      </c>
      <c r="I2230">
        <f>$C$2230*LN($T$2230)+(1-$C$2230)*LN(1-$T$2230)</f>
        <v>-1.9563649299797534E-5</v>
      </c>
      <c r="Q2230">
        <f>1/(1+EXP(-(0 + SUMPRODUCT($K$2:$O$2,$D$2230:$H$2230))))</f>
        <v>1.9563457932897543E-5</v>
      </c>
      <c r="S2230">
        <f>EXP(-(0 + SUMPRODUCT($K$2:$O$2,$D$2230:$H$2230)))</f>
        <v>51114.707838051414</v>
      </c>
      <c r="T2230">
        <f>1/(1+$S$2230)</f>
        <v>1.9563457932897543E-5</v>
      </c>
      <c r="U2230">
        <f>IF(ISERROR($I$2230), 0, $I$2230)</f>
        <v>-1.9563649299797534E-5</v>
      </c>
    </row>
    <row r="2231" spans="1:21" x14ac:dyDescent="0.25">
      <c r="A2231">
        <v>399</v>
      </c>
      <c r="B2231">
        <v>1998</v>
      </c>
      <c r="C2231" s="2">
        <v>0</v>
      </c>
      <c r="D2231" s="6">
        <v>0.30431409999999998</v>
      </c>
      <c r="E2231" s="6">
        <v>0.39310109999999998</v>
      </c>
      <c r="F2231" s="6">
        <v>0.1222293</v>
      </c>
      <c r="G2231" s="6">
        <v>2.0594510000000001</v>
      </c>
      <c r="H2231" s="6">
        <v>0.45703090000000002</v>
      </c>
      <c r="I2231">
        <f>$C$2231*LN($T$2231)+(1-$C$2231)*LN(1-$T$2231)</f>
        <v>-1.3069367922357668E-5</v>
      </c>
      <c r="Q2231">
        <f>1/(1+EXP(-(0 + SUMPRODUCT($K$2:$O$2,$D$2231:$H$2231))))</f>
        <v>1.3069282518592369E-5</v>
      </c>
      <c r="S2231">
        <f>EXP(-(0 + SUMPRODUCT($K$2:$O$2,$D$2231:$H$2231)))</f>
        <v>76514.294437732096</v>
      </c>
      <c r="T2231">
        <f>1/(1+$S$2231)</f>
        <v>1.3069282518592369E-5</v>
      </c>
      <c r="U2231">
        <f>IF(ISERROR($I$2231), 0, $I$2231)</f>
        <v>-1.3069367922357668E-5</v>
      </c>
    </row>
    <row r="2232" spans="1:21" x14ac:dyDescent="0.25">
      <c r="A2232">
        <v>399</v>
      </c>
      <c r="B2232">
        <v>1999</v>
      </c>
      <c r="C2232" s="2">
        <v>0</v>
      </c>
      <c r="D2232" s="6">
        <v>0.28211730000000002</v>
      </c>
      <c r="E2232" s="6">
        <v>0.381602</v>
      </c>
      <c r="F2232" s="6">
        <v>0.10931399999999999</v>
      </c>
      <c r="G2232" s="6">
        <v>1.5403</v>
      </c>
      <c r="H2232" s="6">
        <v>0.45566329999999999</v>
      </c>
      <c r="I2232">
        <f>$C$2232*LN($T$2232)+(1-$C$2232)*LN(1-$T$2232)</f>
        <v>-1.266965710999185E-4</v>
      </c>
      <c r="Q2232">
        <f>1/(1+EXP(-(0 + SUMPRODUCT($K$2:$O$2,$D$2232:$H$2232))))</f>
        <v>1.2668854542826415E-4</v>
      </c>
      <c r="S2232">
        <f>EXP(-(0 + SUMPRODUCT($K$2:$O$2,$D$2232:$H$2232)))</f>
        <v>7892.3734428756061</v>
      </c>
      <c r="T2232">
        <f>1/(1+$S$2232)</f>
        <v>1.2668854542826415E-4</v>
      </c>
      <c r="U2232">
        <f>IF(ISERROR($I$2232), 0, $I$2232)</f>
        <v>-1.266965710999185E-4</v>
      </c>
    </row>
    <row r="2233" spans="1:21" x14ac:dyDescent="0.25">
      <c r="A2233">
        <v>399</v>
      </c>
      <c r="B2233">
        <v>2000</v>
      </c>
      <c r="C2233" s="2">
        <v>0</v>
      </c>
      <c r="D2233" s="6">
        <v>0.28819830000000002</v>
      </c>
      <c r="E2233" s="6">
        <v>0.34287339999999999</v>
      </c>
      <c r="F2233" s="6">
        <v>0.1169905</v>
      </c>
      <c r="G2233" s="6">
        <v>1.5333559999999999</v>
      </c>
      <c r="H2233" s="6">
        <v>0.45775579999999999</v>
      </c>
      <c r="I2233">
        <f>$C$2233*LN($T$2233)+(1-$C$2233)*LN(1-$T$2233)</f>
        <v>-1.2013953794107664E-4</v>
      </c>
      <c r="Q2233">
        <f>1/(1+EXP(-(0 + SUMPRODUCT($K$2:$O$2,$D$2233:$H$2233))))</f>
        <v>1.2013232147581818E-4</v>
      </c>
      <c r="S2233">
        <f>EXP(-(0 + SUMPRODUCT($K$2:$O$2,$D$2233:$H$2233)))</f>
        <v>8323.1544633039757</v>
      </c>
      <c r="T2233">
        <f>1/(1+$S$2233)</f>
        <v>1.2013232147581818E-4</v>
      </c>
      <c r="U2233">
        <f>IF(ISERROR($I$2233), 0, $I$2233)</f>
        <v>-1.2013953794107664E-4</v>
      </c>
    </row>
    <row r="2234" spans="1:21" x14ac:dyDescent="0.25">
      <c r="A2234">
        <v>399</v>
      </c>
      <c r="B2234">
        <v>2001</v>
      </c>
      <c r="C2234" s="2">
        <v>0</v>
      </c>
      <c r="D2234" s="6">
        <v>0.2328141</v>
      </c>
      <c r="E2234" s="6">
        <v>0.34635749999999998</v>
      </c>
      <c r="F2234" s="6">
        <v>8.7161799999999998E-2</v>
      </c>
      <c r="G2234" s="6">
        <v>1.3890199999999999</v>
      </c>
      <c r="H2234" s="6">
        <v>0.4116669</v>
      </c>
      <c r="I2234">
        <f>$C$2234*LN($T$2234)+(1-$C$2234)*LN(1-$T$2234)</f>
        <v>-3.5702998316547799E-4</v>
      </c>
      <c r="Q2234">
        <f>1/(1+EXP(-(0 + SUMPRODUCT($K$2:$O$2,$D$2234:$H$2234))))</f>
        <v>3.5696625554545167E-4</v>
      </c>
      <c r="S2234">
        <f>EXP(-(0 + SUMPRODUCT($K$2:$O$2,$D$2234:$H$2234)))</f>
        <v>2800.3852415040737</v>
      </c>
      <c r="T2234">
        <f>1/(1+$S$2234)</f>
        <v>3.5696625554545167E-4</v>
      </c>
      <c r="U2234">
        <f>IF(ISERROR($I$2234), 0, $I$2234)</f>
        <v>-3.5702998316547799E-4</v>
      </c>
    </row>
    <row r="2235" spans="1:21" x14ac:dyDescent="0.25">
      <c r="A2235">
        <v>399</v>
      </c>
      <c r="B2235">
        <v>2002</v>
      </c>
      <c r="C2235" s="2">
        <v>0</v>
      </c>
      <c r="D2235" s="6">
        <v>0.1892807</v>
      </c>
      <c r="E2235" s="6">
        <v>0.36727159999999998</v>
      </c>
      <c r="F2235" s="6">
        <v>8.1100900000000004E-2</v>
      </c>
      <c r="G2235" s="6">
        <v>0.78087200000000001</v>
      </c>
      <c r="H2235" s="6">
        <v>0.41996990000000001</v>
      </c>
      <c r="I2235">
        <f>$C$2235*LN($T$2235)+(1-$C$2235)*LN(1-$T$2235)</f>
        <v>-4.2421631586743482E-3</v>
      </c>
      <c r="Q2235">
        <f>1/(1+EXP(-(0 + SUMPRODUCT($K$2:$O$2,$D$2235:$H$2235))))</f>
        <v>4.2331778946842922E-3</v>
      </c>
      <c r="S2235">
        <f>EXP(-(0 + SUMPRODUCT($K$2:$O$2,$D$2235:$H$2235)))</f>
        <v>235.2291462533916</v>
      </c>
      <c r="T2235">
        <f>1/(1+$S$2235)</f>
        <v>4.2331778946842922E-3</v>
      </c>
      <c r="U2235">
        <f>IF(ISERROR($I$2235), 0, $I$2235)</f>
        <v>-4.2421631586743482E-3</v>
      </c>
    </row>
    <row r="2236" spans="1:21" x14ac:dyDescent="0.25">
      <c r="A2236">
        <v>399</v>
      </c>
      <c r="B2236">
        <v>2003</v>
      </c>
      <c r="C2236" s="2">
        <v>0</v>
      </c>
      <c r="D2236" s="6">
        <v>0.2251541</v>
      </c>
      <c r="E2236" s="6">
        <v>0.35467660000000001</v>
      </c>
      <c r="F2236" s="6">
        <v>8.1989800000000002E-2</v>
      </c>
      <c r="G2236" s="6">
        <v>1.2470870000000001</v>
      </c>
      <c r="H2236" s="6">
        <v>0.40357100000000001</v>
      </c>
      <c r="I2236">
        <f>$C$2236*LN($T$2236)+(1-$C$2236)*LN(1-$T$2236)</f>
        <v>-6.8478726302734314E-4</v>
      </c>
      <c r="Q2236">
        <f>1/(1+EXP(-(0 + SUMPRODUCT($K$2:$O$2,$D$2236:$H$2236))))</f>
        <v>6.8455284974030693E-4</v>
      </c>
      <c r="S2236">
        <f>EXP(-(0 + SUMPRODUCT($K$2:$O$2,$D$2236:$H$2236)))</f>
        <v>1459.8075919622008</v>
      </c>
      <c r="T2236">
        <f>1/(1+$S$2236)</f>
        <v>6.8455284974030693E-4</v>
      </c>
      <c r="U2236">
        <f>IF(ISERROR($I$2236), 0, $I$2236)</f>
        <v>-6.8478726302734314E-4</v>
      </c>
    </row>
    <row r="2237" spans="1:21" x14ac:dyDescent="0.25">
      <c r="A2237">
        <v>399</v>
      </c>
      <c r="B2237">
        <v>2004</v>
      </c>
      <c r="C2237" s="2">
        <v>0</v>
      </c>
      <c r="D2237" s="6">
        <v>0.16673859999999999</v>
      </c>
      <c r="E2237" s="6">
        <v>0.30414570000000002</v>
      </c>
      <c r="F2237" s="6">
        <v>6.1742699999999998E-2</v>
      </c>
      <c r="G2237" s="6">
        <v>0.97552349999999999</v>
      </c>
      <c r="H2237" s="6">
        <v>0.34732039999999997</v>
      </c>
      <c r="I2237">
        <f>$C$2237*LN($T$2237)+(1-$C$2237)*LN(1-$T$2237)</f>
        <v>-3.1515143388183725E-3</v>
      </c>
      <c r="Q2237">
        <f>1/(1+EXP(-(0 + SUMPRODUCT($K$2:$O$2,$D$2237:$H$2237))))</f>
        <v>3.1465535302259771E-3</v>
      </c>
      <c r="S2237">
        <f>EXP(-(0 + SUMPRODUCT($K$2:$O$2,$D$2237:$H$2237)))</f>
        <v>316.80803675956616</v>
      </c>
      <c r="T2237">
        <f>1/(1+$S$2237)</f>
        <v>3.1465535302259771E-3</v>
      </c>
      <c r="U2237">
        <f>IF(ISERROR($I$2237), 0, $I$2237)</f>
        <v>-3.1515143388183725E-3</v>
      </c>
    </row>
    <row r="2238" spans="1:21" x14ac:dyDescent="0.25">
      <c r="A2238">
        <v>400</v>
      </c>
      <c r="B2238">
        <v>1995</v>
      </c>
      <c r="C2238" s="2">
        <v>0</v>
      </c>
      <c r="D2238" s="6">
        <v>0.28634579999999998</v>
      </c>
      <c r="E2238" s="6">
        <v>0.18842800000000001</v>
      </c>
      <c r="F2238" s="6">
        <v>6.5474900000000003E-2</v>
      </c>
      <c r="G2238" s="6">
        <v>1.4623550000000001</v>
      </c>
      <c r="H2238" s="6">
        <v>0.34873090000000001</v>
      </c>
      <c r="I2238">
        <f>$C$2238*LN($T$2238)+(1-$C$2238)*LN(1-$T$2238)</f>
        <v>-4.805280315119348E-4</v>
      </c>
      <c r="Q2238">
        <f>1/(1+EXP(-(0 + SUMPRODUCT($K$2:$O$2,$D$2238:$H$2238))))</f>
        <v>4.8041259640810833E-4</v>
      </c>
      <c r="S2238">
        <f>EXP(-(0 + SUMPRODUCT($K$2:$O$2,$D$2238:$H$2238)))</f>
        <v>2080.5440883038473</v>
      </c>
      <c r="T2238">
        <f>1/(1+$S$2238)</f>
        <v>4.8041259640810833E-4</v>
      </c>
      <c r="U2238">
        <f>IF(ISERROR($I$2238), 0, $I$2238)</f>
        <v>-4.805280315119348E-4</v>
      </c>
    </row>
    <row r="2239" spans="1:21" x14ac:dyDescent="0.25">
      <c r="A2239">
        <v>400</v>
      </c>
      <c r="B2239">
        <v>1996</v>
      </c>
      <c r="C2239" s="2">
        <v>0</v>
      </c>
      <c r="D2239" s="6">
        <v>0.16809299999999999</v>
      </c>
      <c r="E2239" s="6">
        <v>0.2090658</v>
      </c>
      <c r="F2239" s="6">
        <v>6.0290900000000001E-2</v>
      </c>
      <c r="G2239" s="6">
        <v>1.1329050000000001</v>
      </c>
      <c r="H2239" s="6">
        <v>0.35489739999999997</v>
      </c>
      <c r="I2239">
        <f>$C$2239*LN($T$2239)+(1-$C$2239)*LN(1-$T$2239)</f>
        <v>-1.8248206891436003E-3</v>
      </c>
      <c r="Q2239">
        <f>1/(1+EXP(-(0 + SUMPRODUCT($K$2:$O$2,$D$2239:$H$2239))))</f>
        <v>1.8231567161744759E-3</v>
      </c>
      <c r="S2239">
        <f>EXP(-(0 + SUMPRODUCT($K$2:$O$2,$D$2239:$H$2239)))</f>
        <v>547.49919983746486</v>
      </c>
      <c r="T2239">
        <f>1/(1+$S$2239)</f>
        <v>1.8231567161744759E-3</v>
      </c>
      <c r="U2239">
        <f>IF(ISERROR($I$2239), 0, $I$2239)</f>
        <v>-1.8248206891436003E-3</v>
      </c>
    </row>
    <row r="2240" spans="1:21" x14ac:dyDescent="0.25">
      <c r="A2240">
        <v>400</v>
      </c>
      <c r="B2240">
        <v>1997</v>
      </c>
      <c r="C2240" s="2">
        <v>0</v>
      </c>
      <c r="D2240" s="6">
        <v>0.18653169999999999</v>
      </c>
      <c r="E2240" s="6">
        <v>0.2568764</v>
      </c>
      <c r="F2240" s="6">
        <v>8.3080200000000007E-2</v>
      </c>
      <c r="G2240" s="6">
        <v>1.8925639999999999</v>
      </c>
      <c r="H2240" s="6">
        <v>0.40532109999999999</v>
      </c>
      <c r="I2240">
        <f>$C$2240*LN($T$2240)+(1-$C$2240)*LN(1-$T$2240)</f>
        <v>-5.4391505034822693E-5</v>
      </c>
      <c r="Q2240">
        <f>1/(1+EXP(-(0 + SUMPRODUCT($K$2:$O$2,$D$2240:$H$2240))))</f>
        <v>5.4390025843682879E-5</v>
      </c>
      <c r="S2240">
        <f>EXP(-(0 + SUMPRODUCT($K$2:$O$2,$D$2240:$H$2240)))</f>
        <v>18384.723935377478</v>
      </c>
      <c r="T2240">
        <f>1/(1+$S$2240)</f>
        <v>5.4390025843682879E-5</v>
      </c>
      <c r="U2240">
        <f>IF(ISERROR($I$2240), 0, $I$2240)</f>
        <v>-5.4391505034822693E-5</v>
      </c>
    </row>
    <row r="2241" spans="1:21" x14ac:dyDescent="0.25">
      <c r="A2241">
        <v>400</v>
      </c>
      <c r="B2241">
        <v>1998</v>
      </c>
      <c r="C2241" s="2">
        <v>0</v>
      </c>
      <c r="D2241" s="6">
        <v>0.1052698</v>
      </c>
      <c r="E2241" s="6">
        <v>0.31745180000000001</v>
      </c>
      <c r="F2241" s="6">
        <v>7.5193099999999999E-2</v>
      </c>
      <c r="G2241" s="6">
        <v>2.7301449999999998</v>
      </c>
      <c r="H2241" s="6">
        <v>0.39950350000000001</v>
      </c>
      <c r="I2241">
        <f>$C$2241*LN($T$2241)+(1-$C$2241)*LN(1-$T$2241)</f>
        <v>-2.0082121518635364E-6</v>
      </c>
      <c r="Q2241">
        <f>1/(1+EXP(-(0 + SUMPRODUCT($K$2:$O$2,$D$2241:$H$2241))))</f>
        <v>2.0082101354047362E-6</v>
      </c>
      <c r="S2241">
        <f>EXP(-(0 + SUMPRODUCT($K$2:$O$2,$D$2241:$H$2241)))</f>
        <v>497954.85749220371</v>
      </c>
      <c r="T2241">
        <f>1/(1+$S$2241)</f>
        <v>2.0082101354047362E-6</v>
      </c>
      <c r="U2241">
        <f>IF(ISERROR($I$2241), 0, $I$2241)</f>
        <v>-2.0082121518635364E-6</v>
      </c>
    </row>
    <row r="2242" spans="1:21" x14ac:dyDescent="0.25">
      <c r="A2242">
        <v>400</v>
      </c>
      <c r="B2242">
        <v>1999</v>
      </c>
      <c r="C2242" s="2">
        <v>0</v>
      </c>
      <c r="D2242" s="6">
        <v>8.9922600000000005E-2</v>
      </c>
      <c r="E2242" s="6">
        <v>0.41250819999999999</v>
      </c>
      <c r="F2242" s="6">
        <v>7.9869800000000005E-2</v>
      </c>
      <c r="G2242" s="6">
        <v>1.8614599999999999</v>
      </c>
      <c r="H2242" s="6">
        <v>0.42321340000000002</v>
      </c>
      <c r="I2242">
        <f>$C$2242*LN($T$2242)+(1-$C$2242)*LN(1-$T$2242)</f>
        <v>-5.3298862169049319E-5</v>
      </c>
      <c r="Q2242">
        <f>1/(1+EXP(-(0 + SUMPRODUCT($K$2:$O$2,$D$2242:$H$2242))))</f>
        <v>5.329744180990662E-5</v>
      </c>
      <c r="S2242">
        <f>EXP(-(0 + SUMPRODUCT($K$2:$O$2,$D$2242:$H$2242)))</f>
        <v>18761.626610985404</v>
      </c>
      <c r="T2242">
        <f>1/(1+$S$2242)</f>
        <v>5.329744180990662E-5</v>
      </c>
      <c r="U2242">
        <f>IF(ISERROR($I$2242), 0, $I$2242)</f>
        <v>-5.3298862169049319E-5</v>
      </c>
    </row>
    <row r="2243" spans="1:21" x14ac:dyDescent="0.25">
      <c r="A2243">
        <v>400</v>
      </c>
      <c r="B2243">
        <v>2000</v>
      </c>
      <c r="C2243" s="2">
        <v>0</v>
      </c>
      <c r="D2243" s="6">
        <v>7.4591699999999997E-2</v>
      </c>
      <c r="E2243" s="6">
        <v>0.45812570000000002</v>
      </c>
      <c r="F2243" s="6">
        <v>5.7926800000000001E-2</v>
      </c>
      <c r="G2243" s="6">
        <v>1.0540160000000001</v>
      </c>
      <c r="H2243" s="6">
        <v>0.3793164</v>
      </c>
      <c r="I2243">
        <f>$C$2243*LN($T$2243)+(1-$C$2243)*LN(1-$T$2243)</f>
        <v>-1.9535461154191395E-3</v>
      </c>
      <c r="Q2243">
        <f>1/(1+EXP(-(0 + SUMPRODUCT($K$2:$O$2,$D$2243:$H$2243))))</f>
        <v>1.9516391861667929E-3</v>
      </c>
      <c r="S2243">
        <f>EXP(-(0 + SUMPRODUCT($K$2:$O$2,$D$2243:$H$2243)))</f>
        <v>511.38979371186753</v>
      </c>
      <c r="T2243">
        <f>1/(1+$S$2243)</f>
        <v>1.9516391861667929E-3</v>
      </c>
      <c r="U2243">
        <f>IF(ISERROR($I$2243), 0, $I$2243)</f>
        <v>-1.9535461154191395E-3</v>
      </c>
    </row>
    <row r="2244" spans="1:21" x14ac:dyDescent="0.25">
      <c r="A2244">
        <v>400</v>
      </c>
      <c r="B2244">
        <v>2001</v>
      </c>
      <c r="C2244" s="2">
        <v>0</v>
      </c>
      <c r="D2244" s="6">
        <v>0.1232636</v>
      </c>
      <c r="E2244" s="6">
        <v>0.3390417</v>
      </c>
      <c r="F2244" s="6">
        <v>4.2733599999999997E-2</v>
      </c>
      <c r="G2244" s="6">
        <v>0.78829249999999995</v>
      </c>
      <c r="H2244" s="6">
        <v>0.37715539999999997</v>
      </c>
      <c r="I2244">
        <f>$C$2244*LN($T$2244)+(1-$C$2244)*LN(1-$T$2244)</f>
        <v>-7.8736315831210626E-3</v>
      </c>
      <c r="Q2244">
        <f>1/(1+EXP(-(0 + SUMPRODUCT($K$2:$O$2,$D$2244:$H$2244))))</f>
        <v>7.8427157391670107E-3</v>
      </c>
      <c r="S2244">
        <f>EXP(-(0 + SUMPRODUCT($K$2:$O$2,$D$2244:$H$2244)))</f>
        <v>126.50685263344911</v>
      </c>
      <c r="T2244">
        <f>1/(1+$S$2244)</f>
        <v>7.8427157391670107E-3</v>
      </c>
      <c r="U2244">
        <f>IF(ISERROR($I$2244), 0, $I$2244)</f>
        <v>-7.8736315831210626E-3</v>
      </c>
    </row>
    <row r="2245" spans="1:21" x14ac:dyDescent="0.25">
      <c r="A2245">
        <v>400</v>
      </c>
      <c r="B2245">
        <v>2002</v>
      </c>
      <c r="C2245" s="2">
        <v>0</v>
      </c>
      <c r="D2245" s="6">
        <v>7.9139000000000001E-2</v>
      </c>
      <c r="E2245" s="6">
        <v>0.32994269999999998</v>
      </c>
      <c r="F2245" s="6">
        <v>6.7829200000000006E-2</v>
      </c>
      <c r="G2245" s="6">
        <v>0.75811039999999996</v>
      </c>
      <c r="H2245" s="6">
        <v>0.3932406</v>
      </c>
      <c r="I2245">
        <f>$C$2245*LN($T$2245)+(1-$C$2245)*LN(1-$T$2245)</f>
        <v>-5.9775367749968422E-3</v>
      </c>
      <c r="Q2245">
        <f>1/(1+EXP(-(0 + SUMPRODUCT($K$2:$O$2,$D$2245:$H$2245))))</f>
        <v>5.9597068460901749E-3</v>
      </c>
      <c r="S2245">
        <f>EXP(-(0 + SUMPRODUCT($K$2:$O$2,$D$2245:$H$2245)))</f>
        <v>166.79348814045161</v>
      </c>
      <c r="T2245">
        <f>1/(1+$S$2245)</f>
        <v>5.9597068460901749E-3</v>
      </c>
      <c r="U2245">
        <f>IF(ISERROR($I$2245), 0, $I$2245)</f>
        <v>-5.9775367749968422E-3</v>
      </c>
    </row>
    <row r="2246" spans="1:21" x14ac:dyDescent="0.25">
      <c r="A2246">
        <v>400</v>
      </c>
      <c r="B2246">
        <v>2003</v>
      </c>
      <c r="C2246" s="2">
        <v>0</v>
      </c>
      <c r="D2246" s="6">
        <v>0.1297403</v>
      </c>
      <c r="E2246" s="6">
        <v>0.33747270000000001</v>
      </c>
      <c r="F2246" s="6">
        <v>5.1472299999999999E-2</v>
      </c>
      <c r="G2246" s="6">
        <v>0.76251360000000001</v>
      </c>
      <c r="H2246" s="6">
        <v>0.435525</v>
      </c>
      <c r="I2246">
        <f>$C$2246*LN($T$2246)+(1-$C$2246)*LN(1-$T$2246)</f>
        <v>-6.808389859392255E-3</v>
      </c>
      <c r="Q2246">
        <f>1/(1+EXP(-(0 + SUMPRODUCT($K$2:$O$2,$D$2246:$H$2246))))</f>
        <v>6.7852652832920673E-3</v>
      </c>
      <c r="S2246">
        <f>EXP(-(0 + SUMPRODUCT($K$2:$O$2,$D$2246:$H$2246)))</f>
        <v>146.37817288623697</v>
      </c>
      <c r="T2246">
        <f>1/(1+$S$2246)</f>
        <v>6.7852652832920673E-3</v>
      </c>
      <c r="U2246">
        <f>IF(ISERROR($I$2246), 0, $I$2246)</f>
        <v>-6.808389859392255E-3</v>
      </c>
    </row>
    <row r="2247" spans="1:21" x14ac:dyDescent="0.25">
      <c r="A2247">
        <v>400</v>
      </c>
      <c r="B2247">
        <v>2004</v>
      </c>
      <c r="C2247" s="2">
        <v>0</v>
      </c>
      <c r="D2247" s="6">
        <v>0.1960278</v>
      </c>
      <c r="E2247" s="6">
        <v>0.285603</v>
      </c>
      <c r="F2247" s="6">
        <v>4.6267799999999998E-2</v>
      </c>
      <c r="G2247" s="6">
        <v>0.56165010000000004</v>
      </c>
      <c r="H2247" s="6">
        <v>0.40917740000000002</v>
      </c>
      <c r="I2247">
        <f>$C$2247*LN($T$2247)+(1-$C$2247)*LN(1-$T$2247)</f>
        <v>-1.8312225468225911E-2</v>
      </c>
      <c r="Q2247">
        <f>1/(1+EXP(-(0 + SUMPRODUCT($K$2:$O$2,$D$2247:$H$2247))))</f>
        <v>1.8145575462024655E-2</v>
      </c>
      <c r="S2247">
        <f>EXP(-(0 + SUMPRODUCT($K$2:$O$2,$D$2247:$H$2247)))</f>
        <v>54.109853203212857</v>
      </c>
      <c r="T2247">
        <f>1/(1+$S$2247)</f>
        <v>1.8145575462024655E-2</v>
      </c>
      <c r="U2247">
        <f>IF(ISERROR($I$2247), 0, $I$2247)</f>
        <v>-1.8312225468225911E-2</v>
      </c>
    </row>
    <row r="2248" spans="1:21" x14ac:dyDescent="0.25">
      <c r="A2248">
        <v>401</v>
      </c>
      <c r="B2248">
        <v>1995</v>
      </c>
      <c r="C2248" s="2">
        <v>0</v>
      </c>
      <c r="D2248" s="6">
        <v>2.4473200000000001E-2</v>
      </c>
      <c r="E2248" s="6">
        <v>0.26054719999999998</v>
      </c>
      <c r="F2248" s="6">
        <v>8.3692799999999998E-2</v>
      </c>
      <c r="G2248" s="6">
        <v>1.7801940000000001</v>
      </c>
      <c r="H2248" s="6">
        <v>0.34647159999999999</v>
      </c>
      <c r="I2248">
        <f>$C$2248*LN($T$2248)+(1-$C$2248)*LN(1-$T$2248)</f>
        <v>-9.2162645408717182E-5</v>
      </c>
      <c r="Q2248">
        <f>1/(1+EXP(-(0 + SUMPRODUCT($K$2:$O$2,$D$2248:$H$2248))))</f>
        <v>9.2158398562562464E-5</v>
      </c>
      <c r="S2248">
        <f>EXP(-(0 + SUMPRODUCT($K$2:$O$2,$D$2248:$H$2248)))</f>
        <v>10849.882997073153</v>
      </c>
      <c r="T2248">
        <f>1/(1+$S$2248)</f>
        <v>9.2158398562562464E-5</v>
      </c>
      <c r="U2248">
        <f>IF(ISERROR($I$2248), 0, $I$2248)</f>
        <v>-9.2162645408717182E-5</v>
      </c>
    </row>
    <row r="2249" spans="1:21" x14ac:dyDescent="0.25">
      <c r="A2249">
        <v>401</v>
      </c>
      <c r="B2249">
        <v>1996</v>
      </c>
      <c r="C2249" s="2">
        <v>0</v>
      </c>
      <c r="D2249" s="6">
        <v>6.2737500000000002E-2</v>
      </c>
      <c r="E2249" s="6">
        <v>0.25331039999999999</v>
      </c>
      <c r="F2249" s="6">
        <v>8.5850200000000002E-2</v>
      </c>
      <c r="G2249" s="6">
        <v>2.2326739999999998</v>
      </c>
      <c r="H2249" s="6">
        <v>0.44005040000000001</v>
      </c>
      <c r="I2249">
        <f>$C$2249*LN($T$2249)+(1-$C$2249)*LN(1-$T$2249)</f>
        <v>-1.2085791427943673E-5</v>
      </c>
      <c r="Q2249">
        <f>1/(1+EXP(-(0 + SUMPRODUCT($K$2:$O$2,$D$2249:$H$2249))))</f>
        <v>1.2085718395014216E-5</v>
      </c>
      <c r="S2249">
        <f>EXP(-(0 + SUMPRODUCT($K$2:$O$2,$D$2249:$H$2249)))</f>
        <v>82741.288651416471</v>
      </c>
      <c r="T2249">
        <f>1/(1+$S$2249)</f>
        <v>1.2085718395014216E-5</v>
      </c>
      <c r="U2249">
        <f>IF(ISERROR($I$2249), 0, $I$2249)</f>
        <v>-1.2085791427943673E-5</v>
      </c>
    </row>
    <row r="2250" spans="1:21" x14ac:dyDescent="0.25">
      <c r="A2250">
        <v>401</v>
      </c>
      <c r="B2250">
        <v>1997</v>
      </c>
      <c r="C2250" s="2">
        <v>0</v>
      </c>
      <c r="D2250" s="6">
        <v>3.5118700000000003E-2</v>
      </c>
      <c r="E2250" s="6">
        <v>0.2219267</v>
      </c>
      <c r="F2250" s="6">
        <v>9.4473299999999996E-2</v>
      </c>
      <c r="G2250" s="6">
        <v>2.2932410000000001</v>
      </c>
      <c r="H2250" s="6">
        <v>0.46599190000000001</v>
      </c>
      <c r="I2250">
        <f>$C$2250*LN($T$2250)+(1-$C$2250)*LN(1-$T$2250)</f>
        <v>-8.076184229086256E-6</v>
      </c>
      <c r="Q2250">
        <f>1/(1+EXP(-(0 + SUMPRODUCT($K$2:$O$2,$D$2250:$H$2250))))</f>
        <v>8.0761516167923719E-6</v>
      </c>
      <c r="S2250">
        <f>EXP(-(0 + SUMPRODUCT($K$2:$O$2,$D$2250:$H$2250)))</f>
        <v>123820.35049579132</v>
      </c>
      <c r="T2250">
        <f>1/(1+$S$2250)</f>
        <v>8.0761516167923719E-6</v>
      </c>
      <c r="U2250">
        <f>IF(ISERROR($I$2250), 0, $I$2250)</f>
        <v>-8.076184229086256E-6</v>
      </c>
    </row>
    <row r="2251" spans="1:21" x14ac:dyDescent="0.25">
      <c r="A2251">
        <v>401</v>
      </c>
      <c r="B2251">
        <v>1998</v>
      </c>
      <c r="C2251" s="2">
        <v>0</v>
      </c>
      <c r="D2251" s="6">
        <v>2.1710199999999999E-2</v>
      </c>
      <c r="E2251" s="6">
        <v>0.2081616</v>
      </c>
      <c r="F2251" s="6">
        <v>0.1041839</v>
      </c>
      <c r="G2251" s="6">
        <v>2.8107760000000002</v>
      </c>
      <c r="H2251" s="6">
        <v>0.50998889999999997</v>
      </c>
      <c r="I2251">
        <f>$C$2251*LN($T$2251)+(1-$C$2251)*LN(1-$T$2251)</f>
        <v>-8.1011056625364622E-7</v>
      </c>
      <c r="Q2251">
        <f>1/(1+EXP(-(0 + SUMPRODUCT($K$2:$O$2,$D$2251:$H$2251))))</f>
        <v>8.1011023814336452E-7</v>
      </c>
      <c r="S2251">
        <f>EXP(-(0 + SUMPRODUCT($K$2:$O$2,$D$2251:$H$2251)))</f>
        <v>1234398.9037610372</v>
      </c>
      <c r="T2251">
        <f>1/(1+$S$2251)</f>
        <v>8.1011023814336452E-7</v>
      </c>
      <c r="U2251">
        <f>IF(ISERROR($I$2251), 0, $I$2251)</f>
        <v>-8.1011056625364622E-7</v>
      </c>
    </row>
    <row r="2252" spans="1:21" x14ac:dyDescent="0.25">
      <c r="A2252">
        <v>401</v>
      </c>
      <c r="B2252">
        <v>1999</v>
      </c>
      <c r="C2252" s="2">
        <v>0</v>
      </c>
      <c r="D2252" s="6">
        <v>5.6727899999999998E-2</v>
      </c>
      <c r="E2252" s="6">
        <v>0.2144703</v>
      </c>
      <c r="F2252" s="6">
        <v>0.11003250000000001</v>
      </c>
      <c r="G2252" s="6">
        <v>2.845399</v>
      </c>
      <c r="H2252" s="6">
        <v>0.53465410000000002</v>
      </c>
      <c r="I2252">
        <f>$C$2252*LN($T$2252)+(1-$C$2252)*LN(1-$T$2252)</f>
        <v>-6.1664868350670659E-7</v>
      </c>
      <c r="Q2252">
        <f>1/(1+EXP(-(0 + SUMPRODUCT($K$2:$O$2,$D$2252:$H$2252))))</f>
        <v>6.1664849342224465E-7</v>
      </c>
      <c r="S2252">
        <f>EXP(-(0 + SUMPRODUCT($K$2:$O$2,$D$2252:$H$2252)))</f>
        <v>1621668.4124236817</v>
      </c>
      <c r="T2252">
        <f>1/(1+$S$2252)</f>
        <v>6.1664849342224465E-7</v>
      </c>
      <c r="U2252">
        <f>IF(ISERROR($I$2252), 0, $I$2252)</f>
        <v>-6.1664868350670659E-7</v>
      </c>
    </row>
    <row r="2253" spans="1:21" x14ac:dyDescent="0.25">
      <c r="A2253">
        <v>401</v>
      </c>
      <c r="B2253">
        <v>2000</v>
      </c>
      <c r="C2253" s="2">
        <v>0</v>
      </c>
      <c r="D2253" s="6">
        <v>-0.21470549999999999</v>
      </c>
      <c r="E2253" s="6">
        <v>0.138069</v>
      </c>
      <c r="F2253" s="6">
        <v>9.3712799999999999E-2</v>
      </c>
      <c r="G2253" s="6">
        <v>1.98753</v>
      </c>
      <c r="H2253" s="6">
        <v>0.42786669999999999</v>
      </c>
      <c r="I2253">
        <f>$C$2253*LN($T$2253)+(1-$C$2253)*LN(1-$T$2253)</f>
        <v>-3.0469413730599963E-5</v>
      </c>
      <c r="Q2253">
        <f>1/(1+EXP(-(0 + SUMPRODUCT($K$2:$O$2,$D$2253:$H$2253))))</f>
        <v>3.0468949542754006E-5</v>
      </c>
      <c r="S2253">
        <f>EXP(-(0 + SUMPRODUCT($K$2:$O$2,$D$2253:$H$2253)))</f>
        <v>32819.297877247154</v>
      </c>
      <c r="T2253">
        <f>1/(1+$S$2253)</f>
        <v>3.0468949542754006E-5</v>
      </c>
      <c r="U2253">
        <f>IF(ISERROR($I$2253), 0, $I$2253)</f>
        <v>-3.0469413730599963E-5</v>
      </c>
    </row>
    <row r="2254" spans="1:21" x14ac:dyDescent="0.25">
      <c r="A2254">
        <v>401</v>
      </c>
      <c r="B2254">
        <v>2001</v>
      </c>
      <c r="C2254" s="2">
        <v>0</v>
      </c>
      <c r="D2254" s="6">
        <v>-1.9768399999999998E-2</v>
      </c>
      <c r="E2254" s="6">
        <v>0.18477399999999999</v>
      </c>
      <c r="F2254" s="6">
        <v>9.6540000000000001E-2</v>
      </c>
      <c r="G2254" s="6">
        <v>2.299553</v>
      </c>
      <c r="H2254" s="6">
        <v>0.39911679999999999</v>
      </c>
      <c r="I2254">
        <f>$C$2254*LN($T$2254)+(1-$C$2254)*LN(1-$T$2254)</f>
        <v>-8.99796866758176E-6</v>
      </c>
      <c r="Q2254">
        <f>1/(1+EXP(-(0 + SUMPRODUCT($K$2:$O$2,$D$2254:$H$2254))))</f>
        <v>8.9979281859976531E-6</v>
      </c>
      <c r="S2254">
        <f>EXP(-(0 + SUMPRODUCT($K$2:$O$2,$D$2254:$H$2254)))</f>
        <v>111135.69495119716</v>
      </c>
      <c r="T2254">
        <f>1/(1+$S$2254)</f>
        <v>8.9979281859976531E-6</v>
      </c>
      <c r="U2254">
        <f>IF(ISERROR($I$2254), 0, $I$2254)</f>
        <v>-8.99796866758176E-6</v>
      </c>
    </row>
    <row r="2255" spans="1:21" x14ac:dyDescent="0.25">
      <c r="A2255">
        <v>401</v>
      </c>
      <c r="B2255">
        <v>2002</v>
      </c>
      <c r="C2255" s="2">
        <v>0</v>
      </c>
      <c r="D2255" s="6">
        <v>5.19465E-2</v>
      </c>
      <c r="E2255" s="6">
        <v>0.2167558</v>
      </c>
      <c r="F2255" s="6">
        <v>9.7288399999999997E-2</v>
      </c>
      <c r="G2255" s="6">
        <v>2.5097909999999999</v>
      </c>
      <c r="H2255" s="6">
        <v>0.35034530000000003</v>
      </c>
      <c r="I2255">
        <f>$C$2255*LN($T$2255)+(1-$C$2255)*LN(1-$T$2255)</f>
        <v>-4.2245152245831857E-6</v>
      </c>
      <c r="Q2255">
        <f>1/(1+EXP(-(0 + SUMPRODUCT($K$2:$O$2,$D$2255:$H$2255))))</f>
        <v>4.2245063013749195E-6</v>
      </c>
      <c r="S2255">
        <f>EXP(-(0 + SUMPRODUCT($K$2:$O$2,$D$2255:$H$2255)))</f>
        <v>236713.05098260529</v>
      </c>
      <c r="T2255">
        <f>1/(1+$S$2255)</f>
        <v>4.2245063013749195E-6</v>
      </c>
      <c r="U2255">
        <f>IF(ISERROR($I$2255), 0, $I$2255)</f>
        <v>-4.2245152245831857E-6</v>
      </c>
    </row>
    <row r="2256" spans="1:21" x14ac:dyDescent="0.25">
      <c r="A2256">
        <v>401</v>
      </c>
      <c r="B2256">
        <v>2003</v>
      </c>
      <c r="C2256" s="2">
        <v>0</v>
      </c>
      <c r="D2256" s="6">
        <v>6.8427199999999994E-2</v>
      </c>
      <c r="E2256" s="6">
        <v>0.25989390000000001</v>
      </c>
      <c r="F2256" s="6">
        <v>8.3786399999999997E-2</v>
      </c>
      <c r="G2256" s="6">
        <v>2.8873869999999999</v>
      </c>
      <c r="H2256" s="6">
        <v>0.35354409999999997</v>
      </c>
      <c r="I2256">
        <f>$C$2256*LN($T$2256)+(1-$C$2256)*LN(1-$T$2256)</f>
        <v>-1.0866114254501897E-6</v>
      </c>
      <c r="Q2256">
        <f>1/(1+EXP(-(0 + SUMPRODUCT($K$2:$O$2,$D$2256:$H$2256))))</f>
        <v>1.0866108350529685E-6</v>
      </c>
      <c r="S2256">
        <f>EXP(-(0 + SUMPRODUCT($K$2:$O$2,$D$2256:$H$2256)))</f>
        <v>920291.68229342985</v>
      </c>
      <c r="T2256">
        <f>1/(1+$S$2256)</f>
        <v>1.0866108350529685E-6</v>
      </c>
      <c r="U2256">
        <f>IF(ISERROR($I$2256), 0, $I$2256)</f>
        <v>-1.0866114254501897E-6</v>
      </c>
    </row>
    <row r="2257" spans="1:21" x14ac:dyDescent="0.25">
      <c r="A2257">
        <v>401</v>
      </c>
      <c r="B2257">
        <v>2004</v>
      </c>
      <c r="C2257" s="2">
        <v>0</v>
      </c>
      <c r="D2257" s="6">
        <v>7.5504299999999996E-2</v>
      </c>
      <c r="E2257" s="6">
        <v>0.25589099999999998</v>
      </c>
      <c r="F2257" s="6">
        <v>8.1775299999999995E-2</v>
      </c>
      <c r="G2257" s="6">
        <v>3.4084310000000002</v>
      </c>
      <c r="H2257" s="6">
        <v>0.33923779999999998</v>
      </c>
      <c r="I2257">
        <f>$C$2257*LN($T$2257)+(1-$C$2257)*LN(1-$T$2257)</f>
        <v>-1.438345633899755E-7</v>
      </c>
      <c r="Q2257">
        <f>1/(1+EXP(-(0 + SUMPRODUCT($K$2:$O$2,$D$2257:$H$2257))))</f>
        <v>1.4383455309279085E-7</v>
      </c>
      <c r="S2257">
        <f>EXP(-(0 + SUMPRODUCT($K$2:$O$2,$D$2257:$H$2257)))</f>
        <v>6952431.3502077963</v>
      </c>
      <c r="T2257">
        <f>1/(1+$S$2257)</f>
        <v>1.4383455309279085E-7</v>
      </c>
      <c r="U2257">
        <f>IF(ISERROR($I$2257), 0, $I$2257)</f>
        <v>-1.438345633899755E-7</v>
      </c>
    </row>
    <row r="2258" spans="1:21" x14ac:dyDescent="0.25">
      <c r="A2258">
        <v>402</v>
      </c>
      <c r="B2258">
        <v>1995</v>
      </c>
      <c r="C2258" s="2">
        <v>0</v>
      </c>
      <c r="D2258" s="6">
        <v>-1.6565900000000001E-2</v>
      </c>
      <c r="E2258" s="6">
        <v>0.65799529999999995</v>
      </c>
      <c r="F2258" s="6">
        <v>8.7404999999999997E-2</v>
      </c>
      <c r="G2258" s="6">
        <v>4.2157960000000001</v>
      </c>
      <c r="H2258" s="6">
        <v>0.21024680000000001</v>
      </c>
      <c r="I2258">
        <f>$C$2258*LN($T$2258)+(1-$C$2258)*LN(1-$T$2258)</f>
        <v>-4.8532761261021003E-9</v>
      </c>
      <c r="Q2258">
        <f>1/(1+EXP(-(0 + SUMPRODUCT($K$2:$O$2,$D$2258:$H$2258))))</f>
        <v>4.8532760981116947E-9</v>
      </c>
      <c r="S2258">
        <f>EXP(-(0 + SUMPRODUCT($K$2:$O$2,$D$2258:$H$2258)))</f>
        <v>206046384.94311139</v>
      </c>
      <c r="T2258">
        <f>1/(1+$S$2258)</f>
        <v>4.8532760981116947E-9</v>
      </c>
      <c r="U2258">
        <f>IF(ISERROR($I$2258), 0, $I$2258)</f>
        <v>-4.8532761261021003E-9</v>
      </c>
    </row>
    <row r="2259" spans="1:21" x14ac:dyDescent="0.25">
      <c r="A2259">
        <v>402</v>
      </c>
      <c r="B2259">
        <v>1996</v>
      </c>
      <c r="C2259" s="2">
        <v>0</v>
      </c>
      <c r="D2259" s="6">
        <v>-2.2871800000000001E-2</v>
      </c>
      <c r="E2259" s="6">
        <v>0.66922769999999998</v>
      </c>
      <c r="F2259" s="6">
        <v>6.9549399999999997E-2</v>
      </c>
      <c r="G2259" s="6">
        <v>3.6708940000000001</v>
      </c>
      <c r="H2259" s="6">
        <v>0.1906738</v>
      </c>
      <c r="I2259">
        <f>$C$2259*LN($T$2259)+(1-$C$2259)*LN(1-$T$2259)</f>
        <v>-5.7379690202339464E-8</v>
      </c>
      <c r="Q2259">
        <f>1/(1+EXP(-(0 + SUMPRODUCT($K$2:$O$2,$D$2259:$H$2259))))</f>
        <v>5.7379688584629149E-8</v>
      </c>
      <c r="S2259">
        <f>EXP(-(0 + SUMPRODUCT($K$2:$O$2,$D$2259:$H$2259)))</f>
        <v>17427768.732927404</v>
      </c>
      <c r="T2259">
        <f>1/(1+$S$2259)</f>
        <v>5.7379688584629149E-8</v>
      </c>
      <c r="U2259">
        <f>IF(ISERROR($I$2259), 0, $I$2259)</f>
        <v>-5.7379690202339464E-8</v>
      </c>
    </row>
    <row r="2260" spans="1:21" x14ac:dyDescent="0.25">
      <c r="A2260">
        <v>402</v>
      </c>
      <c r="B2260">
        <v>1997</v>
      </c>
      <c r="C2260" s="2">
        <v>0</v>
      </c>
      <c r="D2260" s="6">
        <v>-8.6348599999999998E-2</v>
      </c>
      <c r="E2260" s="6">
        <v>0.67677710000000002</v>
      </c>
      <c r="F2260" s="6">
        <v>6.8683599999999997E-2</v>
      </c>
      <c r="G2260" s="6">
        <v>3.5431270000000001</v>
      </c>
      <c r="H2260" s="6">
        <v>0.19445270000000001</v>
      </c>
      <c r="I2260">
        <f>$C$2260*LN($T$2260)+(1-$C$2260)*LN(1-$T$2260)</f>
        <v>-9.4083748554656903E-8</v>
      </c>
      <c r="Q2260">
        <f>1/(1+EXP(-(0 + SUMPRODUCT($K$2:$O$2,$D$2260:$H$2260))))</f>
        <v>9.4083744076513686E-8</v>
      </c>
      <c r="S2260">
        <f>EXP(-(0 + SUMPRODUCT($K$2:$O$2,$D$2260:$H$2260)))</f>
        <v>10628827.708036419</v>
      </c>
      <c r="T2260">
        <f>1/(1+$S$2260)</f>
        <v>9.4083744076513686E-8</v>
      </c>
      <c r="U2260">
        <f>IF(ISERROR($I$2260), 0, $I$2260)</f>
        <v>-9.4083748554656903E-8</v>
      </c>
    </row>
    <row r="2261" spans="1:21" x14ac:dyDescent="0.25">
      <c r="A2261">
        <v>402</v>
      </c>
      <c r="B2261">
        <v>1998</v>
      </c>
      <c r="C2261" s="2">
        <v>0</v>
      </c>
      <c r="D2261" s="6">
        <v>-2.9395899999999999E-2</v>
      </c>
      <c r="E2261" s="6">
        <v>0.69797240000000005</v>
      </c>
      <c r="F2261" s="6">
        <v>7.9145900000000005E-2</v>
      </c>
      <c r="G2261" s="6">
        <v>5.1157659999999998</v>
      </c>
      <c r="H2261" s="6">
        <v>0.18853200000000001</v>
      </c>
      <c r="I2261">
        <f>$C$2261*LN($T$2261)+(1-$C$2261)*LN(1-$T$2261)</f>
        <v>-1.5018253308758142E-10</v>
      </c>
      <c r="Q2261">
        <f>1/(1+EXP(-(0 + SUMPRODUCT($K$2:$O$2,$D$2261:$H$2261))))</f>
        <v>1.5018250523941604E-10</v>
      </c>
      <c r="S2261">
        <f>EXP(-(0 + SUMPRODUCT($K$2:$O$2,$D$2261:$H$2261)))</f>
        <v>6658565178.7846413</v>
      </c>
      <c r="T2261">
        <f>1/(1+$S$2261)</f>
        <v>1.5018250523941604E-10</v>
      </c>
      <c r="U2261">
        <f>IF(ISERROR($I$2261), 0, $I$2261)</f>
        <v>-1.5018253308758142E-10</v>
      </c>
    </row>
    <row r="2262" spans="1:21" x14ac:dyDescent="0.25">
      <c r="A2262">
        <v>402</v>
      </c>
      <c r="B2262">
        <v>1999</v>
      </c>
      <c r="C2262" s="2">
        <v>0</v>
      </c>
      <c r="D2262" s="6">
        <v>-4.1455499999999999E-2</v>
      </c>
      <c r="E2262" s="6">
        <v>0.72642479999999998</v>
      </c>
      <c r="F2262" s="6">
        <v>7.3147799999999999E-2</v>
      </c>
      <c r="G2262" s="6">
        <v>5.1669309999999999</v>
      </c>
      <c r="H2262" s="6">
        <v>0.202371</v>
      </c>
      <c r="I2262">
        <f>$C$2262*LN($T$2262)+(1-$C$2262)*LN(1-$T$2262)</f>
        <v>-1.2599921107264693E-10</v>
      </c>
      <c r="Q2262">
        <f>1/(1+EXP(-(0 + SUMPRODUCT($K$2:$O$2,$D$2262:$H$2262))))</f>
        <v>1.2599920138395956E-10</v>
      </c>
      <c r="S2262">
        <f>EXP(-(0 + SUMPRODUCT($K$2:$O$2,$D$2262:$H$2262)))</f>
        <v>7936558239.1802902</v>
      </c>
      <c r="T2262">
        <f>1/(1+$S$2262)</f>
        <v>1.2599920138395956E-10</v>
      </c>
      <c r="U2262">
        <f>IF(ISERROR($I$2262), 0, $I$2262)</f>
        <v>-1.2599921107264693E-10</v>
      </c>
    </row>
    <row r="2263" spans="1:21" x14ac:dyDescent="0.25">
      <c r="A2263">
        <v>402</v>
      </c>
      <c r="B2263">
        <v>2000</v>
      </c>
      <c r="C2263" s="2">
        <v>0</v>
      </c>
      <c r="D2263" s="6">
        <v>5.8885999999999999E-3</v>
      </c>
      <c r="E2263" s="6">
        <v>0.77892189999999994</v>
      </c>
      <c r="F2263" s="6">
        <v>5.2122399999999999E-2</v>
      </c>
      <c r="G2263" s="6">
        <v>3.8209070000000001</v>
      </c>
      <c r="H2263" s="6">
        <v>0.2005574</v>
      </c>
      <c r="I2263">
        <f>$C$2263*LN($T$2263)+(1-$C$2263)*LN(1-$T$2263)</f>
        <v>-3.6341948999937448E-8</v>
      </c>
      <c r="Q2263">
        <f>1/(1+EXP(-(0 + SUMPRODUCT($K$2:$O$2,$D$2263:$H$2263))))</f>
        <v>3.6341948336062273E-8</v>
      </c>
      <c r="S2263">
        <f>EXP(-(0 + SUMPRODUCT($K$2:$O$2,$D$2263:$H$2263)))</f>
        <v>27516410.358928043</v>
      </c>
      <c r="T2263">
        <f>1/(1+$S$2263)</f>
        <v>3.6341948336062273E-8</v>
      </c>
      <c r="U2263">
        <f>IF(ISERROR($I$2263), 0, $I$2263)</f>
        <v>-3.6341948999937448E-8</v>
      </c>
    </row>
    <row r="2264" spans="1:21" x14ac:dyDescent="0.25">
      <c r="A2264">
        <v>402</v>
      </c>
      <c r="B2264">
        <v>2001</v>
      </c>
      <c r="C2264" s="2">
        <v>0</v>
      </c>
      <c r="D2264" s="6">
        <v>3.2292500000000002E-2</v>
      </c>
      <c r="E2264" s="6">
        <v>0.77831779999999995</v>
      </c>
      <c r="F2264" s="6">
        <v>5.3209100000000002E-2</v>
      </c>
      <c r="G2264" s="6">
        <v>2.7401710000000001</v>
      </c>
      <c r="H2264" s="6">
        <v>0.21075630000000001</v>
      </c>
      <c r="I2264">
        <f>$C$2264*LN($T$2264)+(1-$C$2264)*LN(1-$T$2264)</f>
        <v>-2.6731043977639662E-6</v>
      </c>
      <c r="Q2264">
        <f>1/(1+EXP(-(0 + SUMPRODUCT($K$2:$O$2,$D$2264:$H$2264))))</f>
        <v>2.6731008250031512E-6</v>
      </c>
      <c r="S2264">
        <f>EXP(-(0 + SUMPRODUCT($K$2:$O$2,$D$2264:$H$2264)))</f>
        <v>374096.37434756925</v>
      </c>
      <c r="T2264">
        <f>1/(1+$S$2264)</f>
        <v>2.6731008250031512E-6</v>
      </c>
      <c r="U2264">
        <f>IF(ISERROR($I$2264), 0, $I$2264)</f>
        <v>-2.6731043977639662E-6</v>
      </c>
    </row>
    <row r="2265" spans="1:21" x14ac:dyDescent="0.25">
      <c r="A2265">
        <v>402</v>
      </c>
      <c r="B2265">
        <v>2002</v>
      </c>
      <c r="C2265" s="2">
        <v>0</v>
      </c>
      <c r="D2265" s="6">
        <v>-3.8211999999999999E-3</v>
      </c>
      <c r="E2265" s="6">
        <v>0.7507549</v>
      </c>
      <c r="F2265" s="6">
        <v>7.2363700000000003E-2</v>
      </c>
      <c r="G2265" s="6">
        <v>1.533069</v>
      </c>
      <c r="H2265" s="6">
        <v>0.20288610000000001</v>
      </c>
      <c r="I2265">
        <f>$C$2265*LN($T$2265)+(1-$C$2265)*LN(1-$T$2265)</f>
        <v>-2.6379823756732056E-4</v>
      </c>
      <c r="Q2265">
        <f>1/(1+EXP(-(0 + SUMPRODUCT($K$2:$O$2,$D$2265:$H$2265))))</f>
        <v>2.6376344587164763E-4</v>
      </c>
      <c r="S2265">
        <f>EXP(-(0 + SUMPRODUCT($K$2:$O$2,$D$2265:$H$2265)))</f>
        <v>3790.2759165522093</v>
      </c>
      <c r="T2265">
        <f>1/(1+$S$2265)</f>
        <v>2.6376344587164763E-4</v>
      </c>
      <c r="U2265">
        <f>IF(ISERROR($I$2265), 0, $I$2265)</f>
        <v>-2.6379823756732056E-4</v>
      </c>
    </row>
    <row r="2266" spans="1:21" x14ac:dyDescent="0.25">
      <c r="A2266">
        <v>402</v>
      </c>
      <c r="B2266">
        <v>2003</v>
      </c>
      <c r="C2266" s="2">
        <v>0</v>
      </c>
      <c r="D2266" s="6">
        <v>2.8444E-3</v>
      </c>
      <c r="E2266" s="6">
        <v>0.81758520000000001</v>
      </c>
      <c r="F2266" s="6">
        <v>6.84332E-2</v>
      </c>
      <c r="G2266" s="6">
        <v>2.3639329999999998</v>
      </c>
      <c r="H2266" s="6">
        <v>0.20600640000000001</v>
      </c>
      <c r="I2266">
        <f>$C$2266*LN($T$2266)+(1-$C$2266)*LN(1-$T$2266)</f>
        <v>-9.4219739175629956E-6</v>
      </c>
      <c r="Q2266">
        <f>1/(1+EXP(-(0 + SUMPRODUCT($K$2:$O$2,$D$2266:$H$2266))))</f>
        <v>9.4219295308641927E-6</v>
      </c>
      <c r="S2266">
        <f>EXP(-(0 + SUMPRODUCT($K$2:$O$2,$D$2266:$H$2266)))</f>
        <v>106134.37245467793</v>
      </c>
      <c r="T2266">
        <f>1/(1+$S$2266)</f>
        <v>9.4219295308641927E-6</v>
      </c>
      <c r="U2266">
        <f>IF(ISERROR($I$2266), 0, $I$2266)</f>
        <v>-9.4219739175629956E-6</v>
      </c>
    </row>
    <row r="2267" spans="1:21" x14ac:dyDescent="0.25">
      <c r="A2267">
        <v>402</v>
      </c>
      <c r="B2267">
        <v>2004</v>
      </c>
      <c r="C2267" s="2">
        <v>0</v>
      </c>
      <c r="D2267" s="6">
        <v>1.7836500000000002E-2</v>
      </c>
      <c r="E2267" s="6">
        <v>0.80493769999999998</v>
      </c>
      <c r="F2267" s="6">
        <v>6.9767599999999999E-2</v>
      </c>
      <c r="G2267" s="6">
        <v>2.9936799999999999</v>
      </c>
      <c r="H2267" s="6">
        <v>0.2141797</v>
      </c>
      <c r="I2267">
        <f>$C$2267*LN($T$2267)+(1-$C$2267)*LN(1-$T$2267)</f>
        <v>-7.3916304084099522E-7</v>
      </c>
      <c r="Q2267">
        <f>1/(1+EXP(-(0 + SUMPRODUCT($K$2:$O$2,$D$2267:$H$2267))))</f>
        <v>7.391627676902069E-7</v>
      </c>
      <c r="S2267">
        <f>EXP(-(0 + SUMPRODUCT($K$2:$O$2,$D$2267:$H$2267)))</f>
        <v>1352880.9952943213</v>
      </c>
      <c r="T2267">
        <f>1/(1+$S$2267)</f>
        <v>7.391627676902069E-7</v>
      </c>
      <c r="U2267">
        <f>IF(ISERROR($I$2267), 0, $I$2267)</f>
        <v>-7.3916304084099522E-7</v>
      </c>
    </row>
    <row r="2268" spans="1:21" x14ac:dyDescent="0.25">
      <c r="A2268">
        <v>403</v>
      </c>
      <c r="B2268">
        <v>1995</v>
      </c>
      <c r="C2268" s="2">
        <v>0</v>
      </c>
      <c r="D2268" s="6">
        <v>0.1028693</v>
      </c>
      <c r="E2268" s="6">
        <v>0.33337749999999999</v>
      </c>
      <c r="F2268" s="6">
        <v>6.4655099999999993E-2</v>
      </c>
      <c r="G2268" s="6">
        <v>2.132174</v>
      </c>
      <c r="H2268" s="6">
        <v>0.25852799999999998</v>
      </c>
      <c r="I2268">
        <f>$C$2268*LN($T$2268)+(1-$C$2268)*LN(1-$T$2268)</f>
        <v>-3.4329157510464831E-5</v>
      </c>
      <c r="Q2268">
        <f>1/(1+EXP(-(0 + SUMPRODUCT($K$2:$O$2,$D$2268:$H$2268))))</f>
        <v>3.432856827168094E-5</v>
      </c>
      <c r="S2268">
        <f>EXP(-(0 + SUMPRODUCT($K$2:$O$2,$D$2268:$H$2268)))</f>
        <v>29129.256528203114</v>
      </c>
      <c r="T2268">
        <f>1/(1+$S$2268)</f>
        <v>3.432856827168094E-5</v>
      </c>
      <c r="U2268">
        <f>IF(ISERROR($I$2268), 0, $I$2268)</f>
        <v>-3.4329157510464831E-5</v>
      </c>
    </row>
    <row r="2269" spans="1:21" x14ac:dyDescent="0.25">
      <c r="A2269">
        <v>403</v>
      </c>
      <c r="B2269">
        <v>1996</v>
      </c>
      <c r="C2269" s="2">
        <v>0</v>
      </c>
      <c r="D2269" s="6">
        <v>6.9612300000000002E-2</v>
      </c>
      <c r="E2269" s="6">
        <v>0.3913373</v>
      </c>
      <c r="F2269" s="6">
        <v>5.6060400000000003E-2</v>
      </c>
      <c r="G2269" s="6">
        <v>2.0317289999999999</v>
      </c>
      <c r="H2269" s="6">
        <v>0.25202219999999997</v>
      </c>
      <c r="I2269">
        <f>$C$2269*LN($T$2269)+(1-$C$2269)*LN(1-$T$2269)</f>
        <v>-5.5678266993636297E-5</v>
      </c>
      <c r="Q2269">
        <f>1/(1+EXP(-(0 + SUMPRODUCT($K$2:$O$2,$D$2269:$H$2269))))</f>
        <v>5.5676716987679962E-5</v>
      </c>
      <c r="S2269">
        <f>EXP(-(0 + SUMPRODUCT($K$2:$O$2,$D$2269:$H$2269)))</f>
        <v>17959.829123981541</v>
      </c>
      <c r="T2269">
        <f>1/(1+$S$2269)</f>
        <v>5.5676716987679962E-5</v>
      </c>
      <c r="U2269">
        <f>IF(ISERROR($I$2269), 0, $I$2269)</f>
        <v>-5.5678266993636297E-5</v>
      </c>
    </row>
    <row r="2270" spans="1:21" x14ac:dyDescent="0.25">
      <c r="A2270">
        <v>403</v>
      </c>
      <c r="B2270">
        <v>1997</v>
      </c>
      <c r="C2270" s="2">
        <v>0</v>
      </c>
      <c r="D2270" s="6">
        <v>9.4063900000000006E-2</v>
      </c>
      <c r="E2270" s="6">
        <v>0.41620390000000002</v>
      </c>
      <c r="F2270" s="6">
        <v>5.3179799999999999E-2</v>
      </c>
      <c r="G2270" s="6">
        <v>3.2342080000000002</v>
      </c>
      <c r="H2270" s="6">
        <v>0.26014470000000001</v>
      </c>
      <c r="I2270">
        <f>$C$2270*LN($T$2270)+(1-$C$2270)*LN(1-$T$2270)</f>
        <v>-4.5471697664978547E-7</v>
      </c>
      <c r="Q2270">
        <f>1/(1+EXP(-(0 + SUMPRODUCT($K$2:$O$2,$D$2270:$H$2270))))</f>
        <v>4.5471687327386515E-7</v>
      </c>
      <c r="S2270">
        <f>EXP(-(0 + SUMPRODUCT($K$2:$O$2,$D$2270:$H$2270)))</f>
        <v>2199169.6461214246</v>
      </c>
      <c r="T2270">
        <f>1/(1+$S$2270)</f>
        <v>4.5471687327386515E-7</v>
      </c>
      <c r="U2270">
        <f>IF(ISERROR($I$2270), 0, $I$2270)</f>
        <v>-4.5471697664978547E-7</v>
      </c>
    </row>
    <row r="2271" spans="1:21" x14ac:dyDescent="0.25">
      <c r="A2271">
        <v>403</v>
      </c>
      <c r="B2271">
        <v>1998</v>
      </c>
      <c r="C2271" s="2">
        <v>0</v>
      </c>
      <c r="D2271" s="6">
        <v>7.8993599999999997E-2</v>
      </c>
      <c r="E2271" s="6">
        <v>0.46129239999999999</v>
      </c>
      <c r="F2271" s="6">
        <v>6.7658599999999999E-2</v>
      </c>
      <c r="G2271" s="6">
        <v>4.5183600000000004</v>
      </c>
      <c r="H2271" s="6">
        <v>0.27724949999999998</v>
      </c>
      <c r="I2271">
        <f>$C$2271*LN($T$2271)+(1-$C$2271)*LN(1-$T$2271)</f>
        <v>-1.9947722382696426E-9</v>
      </c>
      <c r="Q2271">
        <f>1/(1+EXP(-(0 + SUMPRODUCT($K$2:$O$2,$D$2271:$H$2271))))</f>
        <v>1.9947722916882171E-9</v>
      </c>
      <c r="S2271">
        <f>EXP(-(0 + SUMPRODUCT($K$2:$O$2,$D$2271:$H$2271)))</f>
        <v>501310351.14735174</v>
      </c>
      <c r="T2271">
        <f>1/(1+$S$2271)</f>
        <v>1.9947722916882171E-9</v>
      </c>
      <c r="U2271">
        <f>IF(ISERROR($I$2271), 0, $I$2271)</f>
        <v>-1.9947722382696426E-9</v>
      </c>
    </row>
    <row r="2272" spans="1:21" x14ac:dyDescent="0.25">
      <c r="A2272">
        <v>403</v>
      </c>
      <c r="B2272">
        <v>1999</v>
      </c>
      <c r="C2272" s="2">
        <v>0</v>
      </c>
      <c r="D2272" s="6">
        <v>3.36884E-2</v>
      </c>
      <c r="E2272" s="6">
        <v>0.4846625</v>
      </c>
      <c r="F2272" s="6">
        <v>7.6140399999999997E-2</v>
      </c>
      <c r="G2272" s="6">
        <v>5.0630559999999996</v>
      </c>
      <c r="H2272" s="6">
        <v>0.2738138</v>
      </c>
      <c r="I2272">
        <f>$C$2272*LN($T$2272)+(1-$C$2272)*LN(1-$T$2272)</f>
        <v>-1.9486412485514424E-10</v>
      </c>
      <c r="Q2272">
        <f>1/(1+EXP(-(0 + SUMPRODUCT($K$2:$O$2,$D$2272:$H$2272))))</f>
        <v>1.9486412405168864E-10</v>
      </c>
      <c r="S2272">
        <f>EXP(-(0 + SUMPRODUCT($K$2:$O$2,$D$2272:$H$2272)))</f>
        <v>5131780950.8120699</v>
      </c>
      <c r="T2272">
        <f>1/(1+$S$2272)</f>
        <v>1.9486412405168864E-10</v>
      </c>
      <c r="U2272">
        <f>IF(ISERROR($I$2272), 0, $I$2272)</f>
        <v>-1.9486412485514424E-10</v>
      </c>
    </row>
    <row r="2273" spans="1:21" x14ac:dyDescent="0.25">
      <c r="A2273">
        <v>403</v>
      </c>
      <c r="B2273">
        <v>2000</v>
      </c>
      <c r="C2273" s="2">
        <v>0</v>
      </c>
      <c r="D2273" s="6">
        <v>3.0076499999999999E-2</v>
      </c>
      <c r="E2273" s="6">
        <v>0.44341760000000002</v>
      </c>
      <c r="F2273" s="6">
        <v>7.1954799999999999E-2</v>
      </c>
      <c r="G2273" s="6">
        <v>3.6290740000000001</v>
      </c>
      <c r="H2273" s="6">
        <v>0.25314969999999998</v>
      </c>
      <c r="I2273">
        <f>$C$2273*LN($T$2273)+(1-$C$2273)*LN(1-$T$2273)</f>
        <v>-6.9862615690430427E-8</v>
      </c>
      <c r="Q2273">
        <f>1/(1+EXP(-(0 + SUMPRODUCT($K$2:$O$2,$D$2273:$H$2273))))</f>
        <v>6.9862613236402946E-8</v>
      </c>
      <c r="S2273">
        <f>EXP(-(0 + SUMPRODUCT($K$2:$O$2,$D$2273:$H$2273)))</f>
        <v>14313806.538463723</v>
      </c>
      <c r="T2273">
        <f>1/(1+$S$2273)</f>
        <v>6.9862613236402946E-8</v>
      </c>
      <c r="U2273">
        <f>IF(ISERROR($I$2273), 0, $I$2273)</f>
        <v>-6.9862615690430427E-8</v>
      </c>
    </row>
    <row r="2274" spans="1:21" x14ac:dyDescent="0.25">
      <c r="A2274">
        <v>403</v>
      </c>
      <c r="B2274">
        <v>2001</v>
      </c>
      <c r="C2274" s="2">
        <v>0</v>
      </c>
      <c r="D2274" s="6">
        <v>1.34889E-2</v>
      </c>
      <c r="E2274" s="6">
        <v>0.45316020000000001</v>
      </c>
      <c r="F2274" s="6">
        <v>7.2820099999999999E-2</v>
      </c>
      <c r="G2274" s="6">
        <v>3.5856889999999999</v>
      </c>
      <c r="H2274" s="6">
        <v>0.24914339999999999</v>
      </c>
      <c r="I2274">
        <f>$C$2274*LN($T$2274)+(1-$C$2274)*LN(1-$T$2274)</f>
        <v>-8.1825566894789308E-8</v>
      </c>
      <c r="Q2274">
        <f>1/(1+EXP(-(0 + SUMPRODUCT($K$2:$O$2,$D$2274:$H$2274))))</f>
        <v>8.1825563523832833E-8</v>
      </c>
      <c r="S2274">
        <f>EXP(-(0 + SUMPRODUCT($K$2:$O$2,$D$2274:$H$2274)))</f>
        <v>12221118.622460481</v>
      </c>
      <c r="T2274">
        <f>1/(1+$S$2274)</f>
        <v>8.1825563523832833E-8</v>
      </c>
      <c r="U2274">
        <f>IF(ISERROR($I$2274), 0, $I$2274)</f>
        <v>-8.1825566894789308E-8</v>
      </c>
    </row>
    <row r="2275" spans="1:21" x14ac:dyDescent="0.25">
      <c r="A2275">
        <v>403</v>
      </c>
      <c r="B2275">
        <v>2003</v>
      </c>
      <c r="C2275" s="2">
        <v>0</v>
      </c>
      <c r="D2275" s="6">
        <v>7.0891300000000004E-2</v>
      </c>
      <c r="E2275" s="6">
        <v>0.59980230000000001</v>
      </c>
      <c r="F2275" s="6">
        <v>7.3285100000000006E-2</v>
      </c>
      <c r="G2275" s="6">
        <v>4.7536389999999997</v>
      </c>
      <c r="H2275" s="6">
        <v>0.27084039999999998</v>
      </c>
      <c r="I2275">
        <f>$C$2275*LN($T$2275)+(1-$C$2275)*LN(1-$T$2275)</f>
        <v>-6.47201847879411E-10</v>
      </c>
      <c r="Q2275">
        <f>1/(1+EXP(-(0 + SUMPRODUCT($K$2:$O$2,$D$2275:$H$2275))))</f>
        <v>6.4720187555758785E-10</v>
      </c>
      <c r="S2275">
        <f>EXP(-(0 + SUMPRODUCT($K$2:$O$2,$D$2275:$H$2275)))</f>
        <v>1545112950.2541411</v>
      </c>
      <c r="T2275">
        <f>1/(1+$S$2275)</f>
        <v>6.4720187555758785E-10</v>
      </c>
      <c r="U2275">
        <f>IF(ISERROR($I$2275), 0, $I$2275)</f>
        <v>-6.47201847879411E-10</v>
      </c>
    </row>
    <row r="2276" spans="1:21" x14ac:dyDescent="0.25">
      <c r="A2276">
        <v>404</v>
      </c>
      <c r="B2276">
        <v>1999</v>
      </c>
      <c r="C2276" s="2">
        <v>0</v>
      </c>
      <c r="D2276" s="6">
        <v>0.30261569999999999</v>
      </c>
      <c r="E2276" s="6">
        <v>0.2135273</v>
      </c>
      <c r="F2276" s="6">
        <v>1.3252999999999999E-2</v>
      </c>
      <c r="G2276" s="6">
        <v>0.89355989999999996</v>
      </c>
      <c r="H2276" s="6">
        <v>0.93853169999999997</v>
      </c>
      <c r="I2276">
        <f>$C$2276*LN($T$2276)+(1-$C$2276)*LN(1-$T$2276)</f>
        <v>-2.6998865791009459E-3</v>
      </c>
      <c r="Q2276">
        <f>1/(1+EXP(-(0 + SUMPRODUCT($K$2:$O$2,$D$2276:$H$2276))))</f>
        <v>2.6962451632047148E-3</v>
      </c>
      <c r="S2276">
        <f>EXP(-(0 + SUMPRODUCT($K$2:$O$2,$D$2276:$H$2276)))</f>
        <v>369.88615443686717</v>
      </c>
      <c r="T2276">
        <f>1/(1+$S$2276)</f>
        <v>2.6962451632047148E-3</v>
      </c>
      <c r="U2276">
        <f>IF(ISERROR($I$2276), 0, $I$2276)</f>
        <v>-2.6998865791009459E-3</v>
      </c>
    </row>
    <row r="2277" spans="1:21" x14ac:dyDescent="0.25">
      <c r="A2277">
        <v>404</v>
      </c>
      <c r="B2277">
        <v>2000</v>
      </c>
      <c r="C2277" s="2">
        <v>0</v>
      </c>
      <c r="D2277" s="6">
        <v>0.26279469999999999</v>
      </c>
      <c r="E2277" s="6">
        <v>0.1743719</v>
      </c>
      <c r="F2277" s="6">
        <v>2.3696700000000001E-2</v>
      </c>
      <c r="G2277" s="6">
        <v>0.98973860000000002</v>
      </c>
      <c r="H2277" s="6">
        <v>1.0181249999999999</v>
      </c>
      <c r="I2277">
        <f>$C$2277*LN($T$2277)+(1-$C$2277)*LN(1-$T$2277)</f>
        <v>-1.3619784230953587E-3</v>
      </c>
      <c r="Q2277">
        <f>1/(1+EXP(-(0 + SUMPRODUCT($K$2:$O$2,$D$2277:$H$2277))))</f>
        <v>1.3610513514145499E-3</v>
      </c>
      <c r="S2277">
        <f>EXP(-(0 + SUMPRODUCT($K$2:$O$2,$D$2277:$H$2277)))</f>
        <v>733.72613576313142</v>
      </c>
      <c r="T2277">
        <f>1/(1+$S$2277)</f>
        <v>1.3610513514145499E-3</v>
      </c>
      <c r="U2277">
        <f>IF(ISERROR($I$2277), 0, $I$2277)</f>
        <v>-1.3619784230953587E-3</v>
      </c>
    </row>
    <row r="2278" spans="1:21" x14ac:dyDescent="0.25">
      <c r="A2278">
        <v>404</v>
      </c>
      <c r="B2278">
        <v>2001</v>
      </c>
      <c r="C2278" s="2">
        <v>0</v>
      </c>
      <c r="D2278" s="6">
        <v>0.26394790000000001</v>
      </c>
      <c r="E2278" s="6">
        <v>0.19691069999999999</v>
      </c>
      <c r="F2278" s="6">
        <v>4.80919E-2</v>
      </c>
      <c r="G2278" s="6">
        <v>1.179748</v>
      </c>
      <c r="H2278" s="6">
        <v>1.012475</v>
      </c>
      <c r="I2278">
        <f>$C$2278*LN($T$2278)+(1-$C$2278)*LN(1-$T$2278)</f>
        <v>-4.4614806038189165E-4</v>
      </c>
      <c r="Q2278">
        <f>1/(1+EXP(-(0 + SUMPRODUCT($K$2:$O$2,$D$2278:$H$2278))))</f>
        <v>4.4604855113518263E-4</v>
      </c>
      <c r="S2278">
        <f>EXP(-(0 + SUMPRODUCT($K$2:$O$2,$D$2278:$H$2278)))</f>
        <v>2240.9084143531563</v>
      </c>
      <c r="T2278">
        <f>1/(1+$S$2278)</f>
        <v>4.4604855113518263E-4</v>
      </c>
      <c r="U2278">
        <f>IF(ISERROR($I$2278), 0, $I$2278)</f>
        <v>-4.4614806038189165E-4</v>
      </c>
    </row>
    <row r="2279" spans="1:21" x14ac:dyDescent="0.25">
      <c r="A2279">
        <v>404</v>
      </c>
      <c r="B2279">
        <v>2002</v>
      </c>
      <c r="C2279" s="2">
        <v>0</v>
      </c>
      <c r="D2279" s="6">
        <v>0.25984970000000002</v>
      </c>
      <c r="E2279" s="6">
        <v>0.21498249999999999</v>
      </c>
      <c r="F2279" s="6">
        <v>4.6349399999999999E-2</v>
      </c>
      <c r="G2279" s="6">
        <v>0.77115469999999997</v>
      </c>
      <c r="H2279" s="6">
        <v>1.0704800000000001</v>
      </c>
      <c r="I2279">
        <f>$C$2279*LN($T$2279)+(1-$C$2279)*LN(1-$T$2279)</f>
        <v>-2.0373756728185189E-3</v>
      </c>
      <c r="Q2279">
        <f>1/(1+EXP(-(0 + SUMPRODUCT($K$2:$O$2,$D$2279:$H$2279))))</f>
        <v>2.0353016317751042E-3</v>
      </c>
      <c r="S2279">
        <f>EXP(-(0 + SUMPRODUCT($K$2:$O$2,$D$2279:$H$2279)))</f>
        <v>490.32766582997442</v>
      </c>
      <c r="T2279">
        <f>1/(1+$S$2279)</f>
        <v>2.0353016317751042E-3</v>
      </c>
      <c r="U2279">
        <f>IF(ISERROR($I$2279), 0, $I$2279)</f>
        <v>-2.0373756728185189E-3</v>
      </c>
    </row>
    <row r="2280" spans="1:21" x14ac:dyDescent="0.25">
      <c r="A2280">
        <v>404</v>
      </c>
      <c r="B2280">
        <v>2003</v>
      </c>
      <c r="C2280" s="2">
        <v>0</v>
      </c>
      <c r="D2280" s="6">
        <v>0.24718609999999999</v>
      </c>
      <c r="E2280" s="6">
        <v>0.2430871</v>
      </c>
      <c r="F2280" s="6">
        <v>4.9695200000000002E-2</v>
      </c>
      <c r="G2280" s="6">
        <v>0.83023910000000001</v>
      </c>
      <c r="H2280" s="6">
        <v>1.13646</v>
      </c>
      <c r="I2280">
        <f>$C$2280*LN($T$2280)+(1-$C$2280)*LN(1-$T$2280)</f>
        <v>-1.2940114554031033E-3</v>
      </c>
      <c r="Q2280">
        <f>1/(1+EXP(-(0 + SUMPRODUCT($K$2:$O$2,$D$2280:$H$2280))))</f>
        <v>1.2931745835925695E-3</v>
      </c>
      <c r="S2280">
        <f>EXP(-(0 + SUMPRODUCT($K$2:$O$2,$D$2280:$H$2280)))</f>
        <v>772.29079359253956</v>
      </c>
      <c r="T2280">
        <f>1/(1+$S$2280)</f>
        <v>1.2931745835925695E-3</v>
      </c>
      <c r="U2280">
        <f>IF(ISERROR($I$2280), 0, $I$2280)</f>
        <v>-1.2940114554031033E-3</v>
      </c>
    </row>
    <row r="2281" spans="1:21" x14ac:dyDescent="0.25">
      <c r="A2281">
        <v>404</v>
      </c>
      <c r="B2281">
        <v>2004</v>
      </c>
      <c r="C2281" s="2">
        <v>0</v>
      </c>
      <c r="D2281" s="6">
        <v>0.21042179999999999</v>
      </c>
      <c r="E2281" s="6">
        <v>0.19191739999999999</v>
      </c>
      <c r="F2281" s="6">
        <v>4.4833100000000001E-2</v>
      </c>
      <c r="G2281" s="6">
        <v>0.86124800000000001</v>
      </c>
      <c r="H2281" s="6">
        <v>1.1209750000000001</v>
      </c>
      <c r="I2281">
        <f>$C$2281*LN($T$2281)+(1-$C$2281)*LN(1-$T$2281)</f>
        <v>-1.3104198161187264E-3</v>
      </c>
      <c r="Q2281">
        <f>1/(1+EXP(-(0 + SUMPRODUCT($K$2:$O$2,$D$2281:$H$2281))))</f>
        <v>1.3095615909908518E-3</v>
      </c>
      <c r="S2281">
        <f>EXP(-(0 + SUMPRODUCT($K$2:$O$2,$D$2281:$H$2281)))</f>
        <v>762.61433236856874</v>
      </c>
      <c r="T2281">
        <f>1/(1+$S$2281)</f>
        <v>1.3095615909908518E-3</v>
      </c>
      <c r="U2281">
        <f>IF(ISERROR($I$2281), 0, $I$2281)</f>
        <v>-1.3104198161187264E-3</v>
      </c>
    </row>
    <row r="2282" spans="1:21" x14ac:dyDescent="0.25">
      <c r="A2282">
        <v>405</v>
      </c>
      <c r="B2282">
        <v>1995</v>
      </c>
      <c r="C2282" s="2">
        <v>0</v>
      </c>
      <c r="D2282" s="6">
        <v>0.15397469999999999</v>
      </c>
      <c r="E2282" s="6">
        <v>0.50319000000000003</v>
      </c>
      <c r="F2282" s="6">
        <v>6.30796E-2</v>
      </c>
      <c r="G2282" s="6">
        <v>1.2922370000000001</v>
      </c>
      <c r="H2282" s="6">
        <v>0.2808214</v>
      </c>
      <c r="I2282">
        <f>$C$2282*LN($T$2282)+(1-$C$2282)*LN(1-$T$2282)</f>
        <v>-8.5047609811545204E-4</v>
      </c>
      <c r="Q2282">
        <f>1/(1+EXP(-(0 + SUMPRODUCT($K$2:$O$2,$D$2282:$H$2282))))</f>
        <v>8.5011454582316175E-4</v>
      </c>
      <c r="S2282">
        <f>EXP(-(0 + SUMPRODUCT($K$2:$O$2,$D$2282:$H$2282)))</f>
        <v>1175.3120686656466</v>
      </c>
      <c r="T2282">
        <f>1/(1+$S$2282)</f>
        <v>8.5011454582316175E-4</v>
      </c>
      <c r="U2282">
        <f>IF(ISERROR($I$2282), 0, $I$2282)</f>
        <v>-8.5047609811545204E-4</v>
      </c>
    </row>
    <row r="2283" spans="1:21" x14ac:dyDescent="0.25">
      <c r="A2283">
        <v>405</v>
      </c>
      <c r="B2283">
        <v>1996</v>
      </c>
      <c r="C2283" s="2">
        <v>0</v>
      </c>
      <c r="D2283" s="6">
        <v>0.12675549999999999</v>
      </c>
      <c r="E2283" s="6">
        <v>0.45312350000000001</v>
      </c>
      <c r="F2283" s="6">
        <v>3.36505E-2</v>
      </c>
      <c r="G2283" s="6">
        <v>1.1228340000000001</v>
      </c>
      <c r="H2283" s="6">
        <v>0.25752000000000003</v>
      </c>
      <c r="I2283">
        <f>$C$2283*LN($T$2283)+(1-$C$2283)*LN(1-$T$2283)</f>
        <v>-2.78036579043051E-3</v>
      </c>
      <c r="Q2283">
        <f>1/(1+EXP(-(0 + SUMPRODUCT($K$2:$O$2,$D$2283:$H$2283))))</f>
        <v>2.7765041532166329E-3</v>
      </c>
      <c r="S2283">
        <f>EXP(-(0 + SUMPRODUCT($K$2:$O$2,$D$2283:$H$2283)))</f>
        <v>359.16513745944911</v>
      </c>
      <c r="T2283">
        <f>1/(1+$S$2283)</f>
        <v>2.7765041532166329E-3</v>
      </c>
      <c r="U2283">
        <f>IF(ISERROR($I$2283), 0, $I$2283)</f>
        <v>-2.78036579043051E-3</v>
      </c>
    </row>
    <row r="2284" spans="1:21" x14ac:dyDescent="0.25">
      <c r="A2284">
        <v>405</v>
      </c>
      <c r="B2284">
        <v>1997</v>
      </c>
      <c r="C2284" s="2">
        <v>0</v>
      </c>
      <c r="D2284" s="6">
        <v>0.1293792</v>
      </c>
      <c r="E2284" s="6">
        <v>0.4217265</v>
      </c>
      <c r="F2284" s="6">
        <v>4.8887300000000002E-2</v>
      </c>
      <c r="G2284" s="6">
        <v>1.0218210000000001</v>
      </c>
      <c r="H2284" s="6">
        <v>0.1977815</v>
      </c>
      <c r="I2284">
        <f>$C$2284*LN($T$2284)+(1-$C$2284)*LN(1-$T$2284)</f>
        <v>-3.9153883517700451E-3</v>
      </c>
      <c r="Q2284">
        <f>1/(1+EXP(-(0 + SUMPRODUCT($K$2:$O$2,$D$2284:$H$2284))))</f>
        <v>3.9077332130035202E-3</v>
      </c>
      <c r="S2284">
        <f>EXP(-(0 + SUMPRODUCT($K$2:$O$2,$D$2284:$H$2284)))</f>
        <v>254.90283304713901</v>
      </c>
      <c r="T2284">
        <f>1/(1+$S$2284)</f>
        <v>3.9077332130035202E-3</v>
      </c>
      <c r="U2284">
        <f>IF(ISERROR($I$2284), 0, $I$2284)</f>
        <v>-3.9153883517700451E-3</v>
      </c>
    </row>
    <row r="2285" spans="1:21" x14ac:dyDescent="0.25">
      <c r="A2285">
        <v>405</v>
      </c>
      <c r="B2285">
        <v>1998</v>
      </c>
      <c r="C2285" s="2">
        <v>0</v>
      </c>
      <c r="D2285" s="6">
        <v>0.107845</v>
      </c>
      <c r="E2285" s="6">
        <v>0.42735970000000001</v>
      </c>
      <c r="F2285" s="6">
        <v>3.3694200000000001E-2</v>
      </c>
      <c r="G2285" s="6">
        <v>1.076247</v>
      </c>
      <c r="H2285" s="6">
        <v>0.19815089999999999</v>
      </c>
      <c r="I2285">
        <f>$C$2285*LN($T$2285)+(1-$C$2285)*LN(1-$T$2285)</f>
        <v>-3.8723235967840831E-3</v>
      </c>
      <c r="Q2285">
        <f>1/(1+EXP(-(0 + SUMPRODUCT($K$2:$O$2,$D$2285:$H$2285))))</f>
        <v>3.8648358199146805E-3</v>
      </c>
      <c r="S2285">
        <f>EXP(-(0 + SUMPRODUCT($K$2:$O$2,$D$2285:$H$2285)))</f>
        <v>257.74320322928384</v>
      </c>
      <c r="T2285">
        <f>1/(1+$S$2285)</f>
        <v>3.8648358199146805E-3</v>
      </c>
      <c r="U2285">
        <f>IF(ISERROR($I$2285), 0, $I$2285)</f>
        <v>-3.8723235967840831E-3</v>
      </c>
    </row>
    <row r="2286" spans="1:21" x14ac:dyDescent="0.25">
      <c r="A2286">
        <v>405</v>
      </c>
      <c r="B2286">
        <v>1999</v>
      </c>
      <c r="C2286" s="2">
        <v>0</v>
      </c>
      <c r="D2286" s="6">
        <v>8.0615199999999998E-2</v>
      </c>
      <c r="E2286" s="6">
        <v>0.39931359999999999</v>
      </c>
      <c r="F2286" s="6">
        <v>5.39257E-2</v>
      </c>
      <c r="G2286" s="6">
        <v>1.402371</v>
      </c>
      <c r="H2286" s="6">
        <v>0.20392550000000001</v>
      </c>
      <c r="I2286">
        <f>$C$2286*LN($T$2286)+(1-$C$2286)*LN(1-$T$2286)</f>
        <v>-7.8941131503906987E-4</v>
      </c>
      <c r="Q2286">
        <f>1/(1+EXP(-(0 + SUMPRODUCT($K$2:$O$2,$D$2286:$H$2286))))</f>
        <v>7.8909981190038452E-4</v>
      </c>
      <c r="S2286">
        <f>EXP(-(0 + SUMPRODUCT($K$2:$O$2,$D$2286:$H$2286)))</f>
        <v>1266.2668082276002</v>
      </c>
      <c r="T2286">
        <f>1/(1+$S$2286)</f>
        <v>7.8909981190038452E-4</v>
      </c>
      <c r="U2286">
        <f>IF(ISERROR($I$2286), 0, $I$2286)</f>
        <v>-7.8941131503906987E-4</v>
      </c>
    </row>
    <row r="2287" spans="1:21" x14ac:dyDescent="0.25">
      <c r="A2287">
        <v>405</v>
      </c>
      <c r="B2287">
        <v>2000</v>
      </c>
      <c r="C2287" s="2">
        <v>0</v>
      </c>
      <c r="D2287" s="6">
        <v>7.6561799999999999E-2</v>
      </c>
      <c r="E2287" s="6">
        <v>0.40393630000000003</v>
      </c>
      <c r="F2287" s="6">
        <v>4.0139099999999997E-2</v>
      </c>
      <c r="G2287" s="6">
        <v>1.015479</v>
      </c>
      <c r="H2287" s="6">
        <v>0.2032419</v>
      </c>
      <c r="I2287">
        <f>$C$2287*LN($T$2287)+(1-$C$2287)*LN(1-$T$2287)</f>
        <v>-4.5063231524137687E-3</v>
      </c>
      <c r="Q2287">
        <f>1/(1+EXP(-(0 + SUMPRODUCT($K$2:$O$2,$D$2287:$H$2287))))</f>
        <v>4.4961849126819919E-3</v>
      </c>
      <c r="S2287">
        <f>EXP(-(0 + SUMPRODUCT($K$2:$O$2,$D$2287:$H$2287)))</f>
        <v>221.41078145593798</v>
      </c>
      <c r="T2287">
        <f>1/(1+$S$2287)</f>
        <v>4.4961849126819919E-3</v>
      </c>
      <c r="U2287">
        <f>IF(ISERROR($I$2287), 0, $I$2287)</f>
        <v>-4.5063231524137687E-3</v>
      </c>
    </row>
    <row r="2288" spans="1:21" x14ac:dyDescent="0.25">
      <c r="A2288">
        <v>406</v>
      </c>
      <c r="B2288">
        <v>2003</v>
      </c>
      <c r="C2288" s="2">
        <v>0</v>
      </c>
      <c r="D2288" s="6">
        <v>0.13863829999999999</v>
      </c>
      <c r="E2288" s="6">
        <v>4.1501200000000002E-2</v>
      </c>
      <c r="F2288" s="6">
        <v>7.4447299999999994E-2</v>
      </c>
      <c r="G2288" s="6">
        <v>1.8074190000000001</v>
      </c>
      <c r="H2288" s="6">
        <v>0.92004839999999999</v>
      </c>
      <c r="I2288">
        <f>$C$2288*LN($T$2288)+(1-$C$2288)*LN(1-$T$2288)</f>
        <v>-3.3408212560881395E-5</v>
      </c>
      <c r="Q2288">
        <f>1/(1+EXP(-(0 + SUMPRODUCT($K$2:$O$2,$D$2288:$H$2288))))</f>
        <v>3.3407654512708849E-5</v>
      </c>
      <c r="S2288">
        <f>EXP(-(0 + SUMPRODUCT($K$2:$O$2,$D$2288:$H$2288)))</f>
        <v>29932.259744995947</v>
      </c>
      <c r="T2288">
        <f>1/(1+$S$2288)</f>
        <v>3.3407654512708849E-5</v>
      </c>
      <c r="U2288">
        <f>IF(ISERROR($I$2288), 0, $I$2288)</f>
        <v>-3.3408212560881395E-5</v>
      </c>
    </row>
    <row r="2289" spans="1:21" x14ac:dyDescent="0.25">
      <c r="A2289">
        <v>406</v>
      </c>
      <c r="B2289">
        <v>2004</v>
      </c>
      <c r="C2289" s="2">
        <v>0</v>
      </c>
      <c r="D2289" s="6">
        <v>0.19807669999999999</v>
      </c>
      <c r="E2289" s="6">
        <v>9.9766199999999999E-2</v>
      </c>
      <c r="F2289" s="6">
        <v>4.6242199999999997E-2</v>
      </c>
      <c r="G2289" s="6">
        <v>2.3833630000000001</v>
      </c>
      <c r="H2289" s="6">
        <v>0.89460119999999999</v>
      </c>
      <c r="I2289">
        <f>$C$2289*LN($T$2289)+(1-$C$2289)*LN(1-$T$2289)</f>
        <v>-5.088909441899169E-6</v>
      </c>
      <c r="Q2289">
        <f>1/(1+EXP(-(0 + SUMPRODUCT($K$2:$O$2,$D$2289:$H$2289))))</f>
        <v>5.0888964933720774E-6</v>
      </c>
      <c r="S2289">
        <f>EXP(-(0 + SUMPRODUCT($K$2:$O$2,$D$2289:$H$2289)))</f>
        <v>196505.25657299737</v>
      </c>
      <c r="T2289">
        <f>1/(1+$S$2289)</f>
        <v>5.0888964933720774E-6</v>
      </c>
      <c r="U2289">
        <f>IF(ISERROR($I$2289), 0, $I$2289)</f>
        <v>-5.088909441899169E-6</v>
      </c>
    </row>
    <row r="2290" spans="1:21" x14ac:dyDescent="0.25">
      <c r="A2290">
        <v>407</v>
      </c>
      <c r="B2290">
        <v>2001</v>
      </c>
      <c r="C2290" s="2">
        <v>0</v>
      </c>
      <c r="D2290" s="6">
        <v>4.8062899999999999E-2</v>
      </c>
      <c r="E2290" s="6">
        <v>0.42620340000000001</v>
      </c>
      <c r="F2290" s="6">
        <v>2.6773700000000001E-2</v>
      </c>
      <c r="G2290" s="6">
        <v>0.84300920000000001</v>
      </c>
      <c r="H2290" s="6">
        <v>0.1069852</v>
      </c>
      <c r="I2290">
        <f>$C$2290*LN($T$2290)+(1-$C$2290)*LN(1-$T$2290)</f>
        <v>-1.3031857442265584E-2</v>
      </c>
      <c r="Q2290">
        <f>1/(1+EXP(-(0 + SUMPRODUCT($K$2:$O$2,$D$2290:$H$2290))))</f>
        <v>1.2947310454666254E-2</v>
      </c>
      <c r="S2290">
        <f>EXP(-(0 + SUMPRODUCT($K$2:$O$2,$D$2290:$H$2290)))</f>
        <v>76.236118149897038</v>
      </c>
      <c r="T2290">
        <f>1/(1+$S$2290)</f>
        <v>1.2947310454666254E-2</v>
      </c>
      <c r="U2290">
        <f>IF(ISERROR($I$2290), 0, $I$2290)</f>
        <v>-1.3031857442265584E-2</v>
      </c>
    </row>
    <row r="2291" spans="1:21" x14ac:dyDescent="0.25">
      <c r="A2291">
        <v>407</v>
      </c>
      <c r="B2291">
        <v>2002</v>
      </c>
      <c r="C2291" s="2">
        <v>0</v>
      </c>
      <c r="D2291" s="6">
        <v>5.3579300000000003E-2</v>
      </c>
      <c r="E2291" s="6">
        <v>0.42715779999999998</v>
      </c>
      <c r="F2291" s="6">
        <v>5.5781699999999997E-2</v>
      </c>
      <c r="G2291" s="6">
        <v>1.0809299999999999</v>
      </c>
      <c r="H2291" s="6">
        <v>0.12347909999999999</v>
      </c>
      <c r="I2291">
        <f>$C$2291*LN($T$2291)+(1-$C$2291)*LN(1-$T$2291)</f>
        <v>-3.2175622565096874E-3</v>
      </c>
      <c r="Q2291">
        <f>1/(1+EXP(-(0 + SUMPRODUCT($K$2:$O$2,$D$2291:$H$2291))))</f>
        <v>3.2123914503560582E-3</v>
      </c>
      <c r="S2291">
        <f>EXP(-(0 + SUMPRODUCT($K$2:$O$2,$D$2291:$H$2291)))</f>
        <v>310.29456526512701</v>
      </c>
      <c r="T2291">
        <f>1/(1+$S$2291)</f>
        <v>3.2123914503560582E-3</v>
      </c>
      <c r="U2291">
        <f>IF(ISERROR($I$2291), 0, $I$2291)</f>
        <v>-3.2175622565096874E-3</v>
      </c>
    </row>
    <row r="2292" spans="1:21" x14ac:dyDescent="0.25">
      <c r="A2292">
        <v>407</v>
      </c>
      <c r="B2292">
        <v>2003</v>
      </c>
      <c r="C2292" s="2">
        <v>0</v>
      </c>
      <c r="D2292" s="6">
        <v>5.2604699999999997E-2</v>
      </c>
      <c r="E2292" s="6">
        <v>0.43740830000000003</v>
      </c>
      <c r="F2292" s="6">
        <v>5.44597E-2</v>
      </c>
      <c r="G2292" s="6">
        <v>1.207662</v>
      </c>
      <c r="H2292" s="6">
        <v>0.1173676</v>
      </c>
      <c r="I2292">
        <f>$C$2292*LN($T$2292)+(1-$C$2292)*LN(1-$T$2292)</f>
        <v>-1.9839878522021539E-3</v>
      </c>
      <c r="Q2292">
        <f>1/(1+EXP(-(0 + SUMPRODUCT($K$2:$O$2,$D$2292:$H$2292))))</f>
        <v>1.9820210492227271E-3</v>
      </c>
      <c r="S2292">
        <f>EXP(-(0 + SUMPRODUCT($K$2:$O$2,$D$2292:$H$2292)))</f>
        <v>503.53550954575473</v>
      </c>
      <c r="T2292">
        <f>1/(1+$S$2292)</f>
        <v>1.9820210492227271E-3</v>
      </c>
      <c r="U2292">
        <f>IF(ISERROR($I$2292), 0, $I$2292)</f>
        <v>-1.9839878522021539E-3</v>
      </c>
    </row>
    <row r="2293" spans="1:21" x14ac:dyDescent="0.25">
      <c r="A2293">
        <v>407</v>
      </c>
      <c r="B2293">
        <v>2004</v>
      </c>
      <c r="C2293" s="2">
        <v>0</v>
      </c>
      <c r="D2293" s="6">
        <v>4.88911E-2</v>
      </c>
      <c r="E2293" s="6">
        <v>0.46246169999999998</v>
      </c>
      <c r="F2293" s="6">
        <v>5.4482700000000002E-2</v>
      </c>
      <c r="G2293" s="6">
        <v>1.297121</v>
      </c>
      <c r="H2293" s="6">
        <v>0.14487439999999999</v>
      </c>
      <c r="I2293">
        <f>$C$2293*LN($T$2293)+(1-$C$2293)*LN(1-$T$2293)</f>
        <v>-1.2781147760391289E-3</v>
      </c>
      <c r="Q2293">
        <f>1/(1+EXP(-(0 + SUMPRODUCT($K$2:$O$2,$D$2293:$H$2293))))</f>
        <v>1.2772983352208652E-3</v>
      </c>
      <c r="S2293">
        <f>EXP(-(0 + SUMPRODUCT($K$2:$O$2,$D$2293:$H$2293)))</f>
        <v>781.90245311177364</v>
      </c>
      <c r="T2293">
        <f>1/(1+$S$2293)</f>
        <v>1.2772983352208652E-3</v>
      </c>
      <c r="U2293">
        <f>IF(ISERROR($I$2293), 0, $I$2293)</f>
        <v>-1.2781147760391289E-3</v>
      </c>
    </row>
    <row r="2294" spans="1:21" x14ac:dyDescent="0.25">
      <c r="A2294">
        <v>408</v>
      </c>
      <c r="B2294">
        <v>1996</v>
      </c>
      <c r="C2294" s="2">
        <v>0</v>
      </c>
      <c r="D2294" s="6">
        <v>6.5362500000000004E-2</v>
      </c>
      <c r="E2294" s="6">
        <v>-4.34405E-2</v>
      </c>
      <c r="F2294" s="6">
        <v>5.5489200000000002E-2</v>
      </c>
      <c r="G2294" s="6">
        <v>0.42190830000000001</v>
      </c>
      <c r="H2294" s="6">
        <v>0.13823730000000001</v>
      </c>
      <c r="I2294">
        <f>$C$2294*LN($T$2294)+(1-$C$2294)*LN(1-$T$2294)</f>
        <v>-6.2973823483590013E-2</v>
      </c>
      <c r="Q2294">
        <f>1/(1+EXP(-(0 + SUMPRODUCT($K$2:$O$2,$D$2294:$H$2294))))</f>
        <v>6.1031947719930181E-2</v>
      </c>
      <c r="S2294">
        <f>EXP(-(0 + SUMPRODUCT($K$2:$O$2,$D$2294:$H$2294)))</f>
        <v>15.384861328511178</v>
      </c>
      <c r="T2294">
        <f>1/(1+$S$2294)</f>
        <v>6.1031947719930181E-2</v>
      </c>
      <c r="U2294">
        <f>IF(ISERROR($I$2294), 0, $I$2294)</f>
        <v>-6.2973823483590013E-2</v>
      </c>
    </row>
    <row r="2295" spans="1:21" x14ac:dyDescent="0.25">
      <c r="A2295">
        <v>408</v>
      </c>
      <c r="B2295">
        <v>1997</v>
      </c>
      <c r="C2295" s="2">
        <v>0</v>
      </c>
      <c r="D2295" s="6">
        <v>0.162521</v>
      </c>
      <c r="E2295" s="6">
        <v>2.18893E-2</v>
      </c>
      <c r="F2295" s="6">
        <v>3.8035199999999998E-2</v>
      </c>
      <c r="G2295" s="6">
        <v>0.81255869999999997</v>
      </c>
      <c r="H2295" s="6">
        <v>0.17224700000000001</v>
      </c>
      <c r="I2295">
        <f>$C$2295*LN($T$2295)+(1-$C$2295)*LN(1-$T$2295)</f>
        <v>-1.5596085182474797E-2</v>
      </c>
      <c r="Q2295">
        <f>1/(1+EXP(-(0 + SUMPRODUCT($K$2:$O$2,$D$2295:$H$2295))))</f>
        <v>1.5475096048205022E-2</v>
      </c>
      <c r="S2295">
        <f>EXP(-(0 + SUMPRODUCT($K$2:$O$2,$D$2295:$H$2295)))</f>
        <v>63.619954337278024</v>
      </c>
      <c r="T2295">
        <f>1/(1+$S$2295)</f>
        <v>1.5475096048205022E-2</v>
      </c>
      <c r="U2295">
        <f>IF(ISERROR($I$2295), 0, $I$2295)</f>
        <v>-1.5596085182474797E-2</v>
      </c>
    </row>
    <row r="2296" spans="1:21" x14ac:dyDescent="0.25">
      <c r="A2296">
        <v>409</v>
      </c>
      <c r="B2296">
        <v>2001</v>
      </c>
      <c r="C2296" s="2">
        <v>0</v>
      </c>
      <c r="D2296" s="6">
        <v>-2.2072700000000001E-2</v>
      </c>
      <c r="E2296" s="6">
        <v>0.61235819999999996</v>
      </c>
      <c r="F2296" s="6">
        <v>8.2020899999999994E-2</v>
      </c>
      <c r="G2296" s="6">
        <v>12.147069999999999</v>
      </c>
      <c r="H2296" s="6">
        <v>0.18774469999999999</v>
      </c>
      <c r="I2296">
        <f>$C$2296*LN($T$2296)+(1-$C$2296)*LN(1-$T$2296)</f>
        <v>0</v>
      </c>
      <c r="Q2296">
        <f>1/(1+EXP(-(0 + SUMPRODUCT($K$2:$O$2,$D$2296:$H$2296))))</f>
        <v>9.1094607674348003E-23</v>
      </c>
      <c r="S2296">
        <f>EXP(-(0 + SUMPRODUCT($K$2:$O$2,$D$2296:$H$2296)))</f>
        <v>1.0977598186435763E+22</v>
      </c>
      <c r="T2296">
        <f>1/(1+$S$2296)</f>
        <v>9.1094607674348003E-23</v>
      </c>
      <c r="U2296">
        <f>IF(ISERROR($I$2296), 0, $I$2296)</f>
        <v>0</v>
      </c>
    </row>
    <row r="2297" spans="1:21" x14ac:dyDescent="0.25">
      <c r="A2297">
        <v>409</v>
      </c>
      <c r="B2297">
        <v>2002</v>
      </c>
      <c r="C2297" s="2">
        <v>0</v>
      </c>
      <c r="D2297" s="6">
        <v>0.25700669999999998</v>
      </c>
      <c r="E2297" s="6">
        <v>0.66241360000000005</v>
      </c>
      <c r="F2297" s="6">
        <v>8.7400800000000001E-2</v>
      </c>
      <c r="G2297" s="6">
        <v>13.20561</v>
      </c>
      <c r="H2297" s="6">
        <v>0.2138176</v>
      </c>
      <c r="I2297">
        <f>$C$2297*LN($T$2297)+(1-$C$2297)*LN(1-$T$2297)</f>
        <v>0</v>
      </c>
      <c r="Q2297">
        <f>1/(1+EXP(-(0 + SUMPRODUCT($K$2:$O$2,$D$2297:$H$2297))))</f>
        <v>1.17779172073702E-24</v>
      </c>
      <c r="S2297">
        <f>EXP(-(0 + SUMPRODUCT($K$2:$O$2,$D$2297:$H$2297)))</f>
        <v>8.4904655245346411E+23</v>
      </c>
      <c r="T2297">
        <f>1/(1+$S$2297)</f>
        <v>1.17779172073702E-24</v>
      </c>
      <c r="U2297">
        <f>IF(ISERROR($I$2297), 0, $I$2297)</f>
        <v>0</v>
      </c>
    </row>
    <row r="2298" spans="1:21" x14ac:dyDescent="0.25">
      <c r="A2298">
        <v>409</v>
      </c>
      <c r="B2298">
        <v>2003</v>
      </c>
      <c r="C2298" s="2">
        <v>0</v>
      </c>
      <c r="D2298" s="6">
        <v>0.1066597</v>
      </c>
      <c r="E2298" s="6">
        <v>0.66428620000000005</v>
      </c>
      <c r="F2298" s="6">
        <v>9.4856300000000005E-2</v>
      </c>
      <c r="G2298" s="6">
        <v>12.17525</v>
      </c>
      <c r="H2298" s="6">
        <v>0.21648300000000001</v>
      </c>
      <c r="I2298">
        <f>$C$2298*LN($T$2298)+(1-$C$2298)*LN(1-$T$2298)</f>
        <v>0</v>
      </c>
      <c r="Q2298">
        <f>1/(1+EXP(-(0 + SUMPRODUCT($K$2:$O$2,$D$2298:$H$2298))))</f>
        <v>6.2843388889602625E-23</v>
      </c>
      <c r="S2298">
        <f>EXP(-(0 + SUMPRODUCT($K$2:$O$2,$D$2298:$H$2298)))</f>
        <v>1.5912572788789387E+22</v>
      </c>
      <c r="T2298">
        <f>1/(1+$S$2298)</f>
        <v>6.2843388889602625E-23</v>
      </c>
      <c r="U2298">
        <f>IF(ISERROR($I$2298), 0, $I$2298)</f>
        <v>0</v>
      </c>
    </row>
    <row r="2299" spans="1:21" x14ac:dyDescent="0.25">
      <c r="A2299">
        <v>409</v>
      </c>
      <c r="B2299">
        <v>2004</v>
      </c>
      <c r="C2299" s="2">
        <v>0</v>
      </c>
      <c r="D2299" s="6">
        <v>0.26643109999999998</v>
      </c>
      <c r="E2299" s="6">
        <v>0.65763369999999999</v>
      </c>
      <c r="F2299" s="6">
        <v>9.0188400000000002E-2</v>
      </c>
      <c r="G2299" s="6">
        <v>10.365489999999999</v>
      </c>
      <c r="H2299" s="6">
        <v>0.193439</v>
      </c>
      <c r="I2299">
        <f>$C$2299*LN($T$2299)+(1-$C$2299)*LN(1-$T$2299)</f>
        <v>0</v>
      </c>
      <c r="Q2299">
        <f>1/(1+EXP(-(0 + SUMPRODUCT($K$2:$O$2,$D$2299:$H$2299))))</f>
        <v>1.0382213288433911E-19</v>
      </c>
      <c r="S2299">
        <f>EXP(-(0 + SUMPRODUCT($K$2:$O$2,$D$2299:$H$2299)))</f>
        <v>9.6318576031762821E+18</v>
      </c>
      <c r="T2299">
        <f>1/(1+$S$2299)</f>
        <v>1.0382213288433911E-19</v>
      </c>
      <c r="U2299">
        <f>IF(ISERROR($I$2299), 0, $I$2299)</f>
        <v>0</v>
      </c>
    </row>
    <row r="2300" spans="1:21" x14ac:dyDescent="0.25">
      <c r="A2300">
        <v>410</v>
      </c>
      <c r="B2300">
        <v>1995</v>
      </c>
      <c r="C2300" s="2">
        <v>0</v>
      </c>
      <c r="D2300" s="6">
        <v>0.29312870000000002</v>
      </c>
      <c r="E2300" s="6">
        <v>0.46908539999999999</v>
      </c>
      <c r="F2300" s="6">
        <v>0.12439600000000001</v>
      </c>
      <c r="G2300" s="6">
        <v>3.5358610000000001</v>
      </c>
      <c r="H2300" s="6">
        <v>0.36857269999999998</v>
      </c>
      <c r="I2300">
        <f>$C$2300*LN($T$2300)+(1-$C$2300)*LN(1-$T$2300)</f>
        <v>-3.8857847806120849E-8</v>
      </c>
      <c r="Q2300">
        <f>1/(1+EXP(-(0 + SUMPRODUCT($K$2:$O$2,$D$2300:$H$2300))))</f>
        <v>3.8857847033674388E-8</v>
      </c>
      <c r="S2300">
        <f>EXP(-(0 + SUMPRODUCT($K$2:$O$2,$D$2300:$H$2300)))</f>
        <v>25734826.746205173</v>
      </c>
      <c r="T2300">
        <f>1/(1+$S$2300)</f>
        <v>3.8857847033674388E-8</v>
      </c>
      <c r="U2300">
        <f>IF(ISERROR($I$2300), 0, $I$2300)</f>
        <v>-3.8857847806120849E-8</v>
      </c>
    </row>
    <row r="2301" spans="1:21" x14ac:dyDescent="0.25">
      <c r="A2301">
        <v>411</v>
      </c>
      <c r="B2301">
        <v>1995</v>
      </c>
      <c r="C2301" s="2">
        <v>0</v>
      </c>
      <c r="D2301" s="6">
        <v>0.2161883</v>
      </c>
      <c r="E2301" s="6">
        <v>0.43141030000000002</v>
      </c>
      <c r="F2301" s="6">
        <v>2.9359900000000001E-2</v>
      </c>
      <c r="G2301" s="6">
        <v>1.380711</v>
      </c>
      <c r="H2301" s="6">
        <v>0.37611260000000002</v>
      </c>
      <c r="I2301">
        <f>$C$2301*LN($T$2301)+(1-$C$2301)*LN(1-$T$2301)</f>
        <v>-8.4677309913934993E-4</v>
      </c>
      <c r="Q2301">
        <f>1/(1+EXP(-(0 + SUMPRODUCT($K$2:$O$2,$D$2301:$H$2301))))</f>
        <v>8.4641468797008561E-4</v>
      </c>
      <c r="S2301">
        <f>EXP(-(0 + SUMPRODUCT($K$2:$O$2,$D$2301:$H$2301)))</f>
        <v>1180.4539778347307</v>
      </c>
      <c r="T2301">
        <f>1/(1+$S$2301)</f>
        <v>8.4641468797008561E-4</v>
      </c>
      <c r="U2301">
        <f>IF(ISERROR($I$2301), 0, $I$2301)</f>
        <v>-8.4677309913934993E-4</v>
      </c>
    </row>
    <row r="2302" spans="1:21" x14ac:dyDescent="0.25">
      <c r="A2302">
        <v>411</v>
      </c>
      <c r="B2302">
        <v>1996</v>
      </c>
      <c r="C2302" s="2">
        <v>0</v>
      </c>
      <c r="D2302" s="6">
        <v>0.31248379999999998</v>
      </c>
      <c r="E2302" s="6">
        <v>0.39182220000000001</v>
      </c>
      <c r="F2302" s="6">
        <v>9.3370599999999998E-2</v>
      </c>
      <c r="G2302" s="6">
        <v>2.8169580000000001</v>
      </c>
      <c r="H2302" s="6">
        <v>1.1266050000000001</v>
      </c>
      <c r="I2302">
        <f>$C$2302*LN($T$2302)+(1-$C$2302)*LN(1-$T$2302)</f>
        <v>-2.2243241935236909E-7</v>
      </c>
      <c r="Q2302">
        <f>1/(1+EXP(-(0 + SUMPRODUCT($K$2:$O$2,$D$2302:$H$2302))))</f>
        <v>2.2243239463413989E-7</v>
      </c>
      <c r="S2302">
        <f>EXP(-(0 + SUMPRODUCT($K$2:$O$2,$D$2302:$H$2302)))</f>
        <v>4495747.0300691584</v>
      </c>
      <c r="T2302">
        <f>1/(1+$S$2302)</f>
        <v>2.2243239463413989E-7</v>
      </c>
      <c r="U2302">
        <f>IF(ISERROR($I$2302), 0, $I$2302)</f>
        <v>-2.2243241935236909E-7</v>
      </c>
    </row>
    <row r="2303" spans="1:21" x14ac:dyDescent="0.25">
      <c r="A2303">
        <v>411</v>
      </c>
      <c r="B2303">
        <v>1997</v>
      </c>
      <c r="C2303" s="2">
        <v>0</v>
      </c>
      <c r="D2303" s="6">
        <v>0.1961183</v>
      </c>
      <c r="E2303" s="6">
        <v>0.25324439999999998</v>
      </c>
      <c r="F2303" s="6">
        <v>8.6202500000000001E-2</v>
      </c>
      <c r="G2303" s="6">
        <v>3.4102579999999998</v>
      </c>
      <c r="H2303" s="6">
        <v>0.66793449999999999</v>
      </c>
      <c r="I2303">
        <f>$C$2303*LN($T$2303)+(1-$C$2303)*LN(1-$T$2303)</f>
        <v>-6.7665406124929678E-8</v>
      </c>
      <c r="Q2303">
        <f>1/(1+EXP(-(0 + SUMPRODUCT($K$2:$O$2,$D$2303:$H$2303))))</f>
        <v>6.7665403882013062E-8</v>
      </c>
      <c r="S2303">
        <f>EXP(-(0 + SUMPRODUCT($K$2:$O$2,$D$2303:$H$2303)))</f>
        <v>14778599.919070577</v>
      </c>
      <c r="T2303">
        <f>1/(1+$S$2303)</f>
        <v>6.7665403882013062E-8</v>
      </c>
      <c r="U2303">
        <f>IF(ISERROR($I$2303), 0, $I$2303)</f>
        <v>-6.7665406124929678E-8</v>
      </c>
    </row>
    <row r="2304" spans="1:21" x14ac:dyDescent="0.25">
      <c r="A2304">
        <v>411</v>
      </c>
      <c r="B2304">
        <v>1998</v>
      </c>
      <c r="C2304" s="2">
        <v>0</v>
      </c>
      <c r="D2304" s="6">
        <v>0.2070217</v>
      </c>
      <c r="E2304" s="6">
        <v>0.29995460000000002</v>
      </c>
      <c r="F2304" s="6">
        <v>6.52948E-2</v>
      </c>
      <c r="G2304" s="6">
        <v>6.0242740000000001</v>
      </c>
      <c r="H2304" s="6">
        <v>0.65415279999999998</v>
      </c>
      <c r="I2304">
        <f>$C$2304*LN($T$2304)+(1-$C$2304)*LN(1-$T$2304)</f>
        <v>-2.5730528818745731E-12</v>
      </c>
      <c r="Q2304">
        <f>1/(1+EXP(-(0 + SUMPRODUCT($K$2:$O$2,$D$2304:$H$2304))))</f>
        <v>2.5730478579302409E-12</v>
      </c>
      <c r="S2304">
        <f>EXP(-(0 + SUMPRODUCT($K$2:$O$2,$D$2304:$H$2304)))</f>
        <v>388644150910.51849</v>
      </c>
      <c r="T2304">
        <f>1/(1+$S$2304)</f>
        <v>2.5730478579302409E-12</v>
      </c>
      <c r="U2304">
        <f>IF(ISERROR($I$2304), 0, $I$2304)</f>
        <v>-2.5730528818745731E-12</v>
      </c>
    </row>
    <row r="2305" spans="1:21" x14ac:dyDescent="0.25">
      <c r="A2305">
        <v>411</v>
      </c>
      <c r="B2305">
        <v>1999</v>
      </c>
      <c r="C2305" s="2">
        <v>0</v>
      </c>
      <c r="D2305" s="6">
        <v>0.26477200000000001</v>
      </c>
      <c r="E2305" s="6">
        <v>0.33481509999999998</v>
      </c>
      <c r="F2305" s="6">
        <v>7.8568499999999999E-2</v>
      </c>
      <c r="G2305" s="6">
        <v>4.3677960000000002</v>
      </c>
      <c r="H2305" s="6">
        <v>0.74830730000000001</v>
      </c>
      <c r="I2305">
        <f>$C$2305*LN($T$2305)+(1-$C$2305)*LN(1-$T$2305)</f>
        <v>-1.3004095586594965E-9</v>
      </c>
      <c r="Q2305">
        <f>1/(1+EXP(-(0 + SUMPRODUCT($K$2:$O$2,$D$2305:$H$2305))))</f>
        <v>1.3004095587257764E-9</v>
      </c>
      <c r="S2305">
        <f>EXP(-(0 + SUMPRODUCT($K$2:$O$2,$D$2305:$H$2305)))</f>
        <v>768988502.11425221</v>
      </c>
      <c r="T2305">
        <f>1/(1+$S$2305)</f>
        <v>1.3004095587257764E-9</v>
      </c>
      <c r="U2305">
        <f>IF(ISERROR($I$2305), 0, $I$2305)</f>
        <v>-1.3004095586594965E-9</v>
      </c>
    </row>
    <row r="2306" spans="1:21" x14ac:dyDescent="0.25">
      <c r="A2306">
        <v>411</v>
      </c>
      <c r="B2306">
        <v>2000</v>
      </c>
      <c r="C2306" s="2">
        <v>0</v>
      </c>
      <c r="D2306" s="6">
        <v>0.281976</v>
      </c>
      <c r="E2306" s="6">
        <v>0.40076970000000001</v>
      </c>
      <c r="F2306" s="6">
        <v>7.6322399999999999E-2</v>
      </c>
      <c r="G2306" s="6">
        <v>6.4512539999999996</v>
      </c>
      <c r="H2306" s="6">
        <v>0.73204729999999996</v>
      </c>
      <c r="I2306">
        <f>$C$2306*LN($T$2306)+(1-$C$2306)*LN(1-$T$2306)</f>
        <v>-3.1419311596896868E-13</v>
      </c>
      <c r="Q2306">
        <f>1/(1+EXP(-(0 + SUMPRODUCT($K$2:$O$2,$D$2306:$H$2306))))</f>
        <v>3.1415072993106445E-13</v>
      </c>
      <c r="S2306">
        <f>EXP(-(0 + SUMPRODUCT($K$2:$O$2,$D$2306:$H$2306)))</f>
        <v>3183185346152.5317</v>
      </c>
      <c r="T2306">
        <f>1/(1+$S$2306)</f>
        <v>3.1415072993106445E-13</v>
      </c>
      <c r="U2306">
        <f>IF(ISERROR($I$2306), 0, $I$2306)</f>
        <v>-3.1419311596896868E-13</v>
      </c>
    </row>
    <row r="2307" spans="1:21" x14ac:dyDescent="0.25">
      <c r="A2307">
        <v>411</v>
      </c>
      <c r="B2307">
        <v>2001</v>
      </c>
      <c r="C2307" s="2">
        <v>0</v>
      </c>
      <c r="D2307" s="6">
        <v>0.31687900000000002</v>
      </c>
      <c r="E2307" s="6">
        <v>0.42134949999999999</v>
      </c>
      <c r="F2307" s="6">
        <v>4.5473800000000002E-2</v>
      </c>
      <c r="G2307" s="6">
        <v>2.8789929999999999</v>
      </c>
      <c r="H2307" s="6">
        <v>0.72095609999999999</v>
      </c>
      <c r="I2307">
        <f>$C$2307*LN($T$2307)+(1-$C$2307)*LN(1-$T$2307)</f>
        <v>-8.1268277334527302E-7</v>
      </c>
      <c r="Q2307">
        <f>1/(1+EXP(-(0 + SUMPRODUCT($K$2:$O$2,$D$2307:$H$2307))))</f>
        <v>8.1268244314301285E-7</v>
      </c>
      <c r="S2307">
        <f>EXP(-(0 + SUMPRODUCT($K$2:$O$2,$D$2307:$H$2307)))</f>
        <v>1230491.9292338898</v>
      </c>
      <c r="T2307">
        <f>1/(1+$S$2307)</f>
        <v>8.1268244314301285E-7</v>
      </c>
      <c r="U2307">
        <f>IF(ISERROR($I$2307), 0, $I$2307)</f>
        <v>-8.1268277334527302E-7</v>
      </c>
    </row>
    <row r="2308" spans="1:21" x14ac:dyDescent="0.25">
      <c r="A2308">
        <v>411</v>
      </c>
      <c r="B2308">
        <v>2002</v>
      </c>
      <c r="C2308" s="2">
        <v>0</v>
      </c>
      <c r="D2308" s="6">
        <v>0.33084960000000002</v>
      </c>
      <c r="E2308" s="6">
        <v>0.4521096</v>
      </c>
      <c r="F2308" s="6">
        <v>6.0241099999999999E-2</v>
      </c>
      <c r="G2308" s="6">
        <v>2.2443569999999999</v>
      </c>
      <c r="H2308" s="6">
        <v>0.69117589999999995</v>
      </c>
      <c r="I2308">
        <f>$C$2308*LN($T$2308)+(1-$C$2308)*LN(1-$T$2308)</f>
        <v>-8.7216463018159644E-6</v>
      </c>
      <c r="Q2308">
        <f>1/(1+EXP(-(0 + SUMPRODUCT($K$2:$O$2,$D$2308:$H$2308))))</f>
        <v>8.7216082683655366E-6</v>
      </c>
      <c r="S2308">
        <f>EXP(-(0 + SUMPRODUCT($K$2:$O$2,$D$2308:$H$2308)))</f>
        <v>114656.75224360128</v>
      </c>
      <c r="T2308">
        <f>1/(1+$S$2308)</f>
        <v>8.7216082683655366E-6</v>
      </c>
      <c r="U2308">
        <f>IF(ISERROR($I$2308), 0, $I$2308)</f>
        <v>-8.7216463018159644E-6</v>
      </c>
    </row>
    <row r="2309" spans="1:21" x14ac:dyDescent="0.25">
      <c r="A2309">
        <v>411</v>
      </c>
      <c r="B2309">
        <v>2003</v>
      </c>
      <c r="C2309" s="2">
        <v>0</v>
      </c>
      <c r="D2309" s="6">
        <v>0.3133861</v>
      </c>
      <c r="E2309" s="6">
        <v>0.50031939999999997</v>
      </c>
      <c r="F2309" s="6">
        <v>6.3680100000000003E-2</v>
      </c>
      <c r="G2309" s="6">
        <v>3.1842890000000001</v>
      </c>
      <c r="H2309" s="6">
        <v>0.72783920000000002</v>
      </c>
      <c r="I2309">
        <f>$C$2309*LN($T$2309)+(1-$C$2309)*LN(1-$T$2309)</f>
        <v>-1.6996895003745591E-7</v>
      </c>
      <c r="Q2309">
        <f>1/(1+EXP(-(0 + SUMPRODUCT($K$2:$O$2,$D$2309:$H$2309))))</f>
        <v>1.6996893564649232E-7</v>
      </c>
      <c r="S2309">
        <f>EXP(-(0 + SUMPRODUCT($K$2:$O$2,$D$2309:$H$2309)))</f>
        <v>5883427.0287536597</v>
      </c>
      <c r="T2309">
        <f>1/(1+$S$2309)</f>
        <v>1.6996893564649232E-7</v>
      </c>
      <c r="U2309">
        <f>IF(ISERROR($I$2309), 0, $I$2309)</f>
        <v>-1.6996895003745591E-7</v>
      </c>
    </row>
    <row r="2310" spans="1:21" x14ac:dyDescent="0.25">
      <c r="A2310">
        <v>411</v>
      </c>
      <c r="B2310">
        <v>2004</v>
      </c>
      <c r="C2310" s="2">
        <v>0</v>
      </c>
      <c r="D2310" s="6">
        <v>0.2286714</v>
      </c>
      <c r="E2310" s="6">
        <v>0.40349760000000001</v>
      </c>
      <c r="F2310" s="6">
        <v>4.6937199999999998E-2</v>
      </c>
      <c r="G2310" s="6">
        <v>2.4364129999999999</v>
      </c>
      <c r="H2310" s="6">
        <v>0.63163939999999996</v>
      </c>
      <c r="I2310">
        <f>$C$2310*LN($T$2310)+(1-$C$2310)*LN(1-$T$2310)</f>
        <v>-5.6529303331724046E-6</v>
      </c>
      <c r="Q2310">
        <f>1/(1+EXP(-(0 + SUMPRODUCT($K$2:$O$2,$D$2310:$H$2310))))</f>
        <v>5.6529143553942246E-6</v>
      </c>
      <c r="S2310">
        <f>EXP(-(0 + SUMPRODUCT($K$2:$O$2,$D$2310:$H$2310)))</f>
        <v>176898.90279894514</v>
      </c>
      <c r="T2310">
        <f>1/(1+$S$2310)</f>
        <v>5.6529143553942246E-6</v>
      </c>
      <c r="U2310">
        <f>IF(ISERROR($I$2310), 0, $I$2310)</f>
        <v>-5.6529303331724046E-6</v>
      </c>
    </row>
    <row r="2311" spans="1:21" x14ac:dyDescent="0.25">
      <c r="A2311">
        <v>412</v>
      </c>
      <c r="B2311">
        <v>1995</v>
      </c>
      <c r="C2311" s="2">
        <v>0</v>
      </c>
      <c r="D2311" s="6">
        <v>0.52018319999999996</v>
      </c>
      <c r="E2311" s="6">
        <v>0.73729489999999998</v>
      </c>
      <c r="F2311" s="6">
        <v>8.4962700000000002E-2</v>
      </c>
      <c r="G2311" s="6">
        <v>2.973986</v>
      </c>
      <c r="H2311" s="6">
        <v>0.521733</v>
      </c>
      <c r="I2311">
        <f>$C$2311*LN($T$2311)+(1-$C$2311)*LN(1-$T$2311)</f>
        <v>-3.9334985466769549E-7</v>
      </c>
      <c r="Q2311">
        <f>1/(1+EXP(-(0 + SUMPRODUCT($K$2:$O$2,$D$2311:$H$2311))))</f>
        <v>3.9334977727291422E-7</v>
      </c>
      <c r="S2311">
        <f>EXP(-(0 + SUMPRODUCT($K$2:$O$2,$D$2311:$H$2311)))</f>
        <v>2542265.5977669521</v>
      </c>
      <c r="T2311">
        <f>1/(1+$S$2311)</f>
        <v>3.9334977727291422E-7</v>
      </c>
      <c r="U2311">
        <f>IF(ISERROR($I$2311), 0, $I$2311)</f>
        <v>-3.9334985466769549E-7</v>
      </c>
    </row>
    <row r="2312" spans="1:21" x14ac:dyDescent="0.25">
      <c r="A2312">
        <v>412</v>
      </c>
      <c r="B2312">
        <v>1996</v>
      </c>
      <c r="C2312" s="2">
        <v>0</v>
      </c>
      <c r="D2312" s="6">
        <v>0.49609579999999998</v>
      </c>
      <c r="E2312" s="6">
        <v>0.74701019999999996</v>
      </c>
      <c r="F2312" s="6">
        <v>9.2119699999999999E-2</v>
      </c>
      <c r="G2312" s="6">
        <v>3.1543570000000001</v>
      </c>
      <c r="H2312" s="6">
        <v>0.48510999999999999</v>
      </c>
      <c r="I2312">
        <f>$C$2312*LN($T$2312)+(1-$C$2312)*LN(1-$T$2312)</f>
        <v>-1.8410902021310739E-7</v>
      </c>
      <c r="Q2312">
        <f>1/(1+EXP(-(0 + SUMPRODUCT($K$2:$O$2,$D$2312:$H$2312))))</f>
        <v>1.8410900321743051E-7</v>
      </c>
      <c r="S2312">
        <f>EXP(-(0 + SUMPRODUCT($K$2:$O$2,$D$2312:$H$2312)))</f>
        <v>5431563.9019022286</v>
      </c>
      <c r="T2312">
        <f>1/(1+$S$2312)</f>
        <v>1.8410900321743051E-7</v>
      </c>
      <c r="U2312">
        <f>IF(ISERROR($I$2312), 0, $I$2312)</f>
        <v>-1.8410902021310739E-7</v>
      </c>
    </row>
    <row r="2313" spans="1:21" x14ac:dyDescent="0.25">
      <c r="A2313">
        <v>412</v>
      </c>
      <c r="B2313">
        <v>1997</v>
      </c>
      <c r="C2313" s="2">
        <v>0</v>
      </c>
      <c r="D2313" s="6">
        <v>0.49613760000000001</v>
      </c>
      <c r="E2313" s="6">
        <v>0.78374060000000001</v>
      </c>
      <c r="F2313" s="6">
        <v>8.3183099999999996E-2</v>
      </c>
      <c r="G2313" s="6">
        <v>4.153295</v>
      </c>
      <c r="H2313" s="6">
        <v>0.49921270000000001</v>
      </c>
      <c r="I2313">
        <f>$C$2313*LN($T$2313)+(1-$C$2313)*LN(1-$T$2313)</f>
        <v>-3.6008448510032097E-9</v>
      </c>
      <c r="Q2313">
        <f>1/(1+EXP(-(0 + SUMPRODUCT($K$2:$O$2,$D$2313:$H$2313))))</f>
        <v>3.600844836691949E-9</v>
      </c>
      <c r="S2313">
        <f>EXP(-(0 + SUMPRODUCT($K$2:$O$2,$D$2313:$H$2313)))</f>
        <v>277712604.05595332</v>
      </c>
      <c r="T2313">
        <f>1/(1+$S$2313)</f>
        <v>3.600844836691949E-9</v>
      </c>
      <c r="U2313">
        <f>IF(ISERROR($I$2313), 0, $I$2313)</f>
        <v>-3.6008448510032097E-9</v>
      </c>
    </row>
    <row r="2314" spans="1:21" x14ac:dyDescent="0.25">
      <c r="A2314">
        <v>413</v>
      </c>
      <c r="B2314">
        <v>1995</v>
      </c>
      <c r="C2314" s="2">
        <v>0</v>
      </c>
      <c r="D2314" s="6">
        <v>0.14715739999999999</v>
      </c>
      <c r="E2314" s="6">
        <v>0.55138779999999998</v>
      </c>
      <c r="F2314" s="6">
        <v>7.2174199999999994E-2</v>
      </c>
      <c r="G2314" s="6">
        <v>6.6948869999999996</v>
      </c>
      <c r="H2314" s="6">
        <v>0.21290870000000001</v>
      </c>
      <c r="I2314">
        <f>$C$2314*LN($T$2314)+(1-$C$2314)*LN(1-$T$2314)</f>
        <v>-3.3195668436297689E-13</v>
      </c>
      <c r="Q2314">
        <f>1/(1+EXP(-(0 + SUMPRODUCT($K$2:$O$2,$D$2314:$H$2314))))</f>
        <v>3.3190852466610787E-13</v>
      </c>
      <c r="S2314">
        <f>EXP(-(0 + SUMPRODUCT($K$2:$O$2,$D$2314:$H$2314)))</f>
        <v>3012878325453.2085</v>
      </c>
      <c r="T2314">
        <f>1/(1+$S$2314)</f>
        <v>3.3190852466610787E-13</v>
      </c>
      <c r="U2314">
        <f>IF(ISERROR($I$2314), 0, $I$2314)</f>
        <v>-3.3195668436297689E-13</v>
      </c>
    </row>
    <row r="2315" spans="1:21" x14ac:dyDescent="0.25">
      <c r="A2315">
        <v>413</v>
      </c>
      <c r="B2315">
        <v>1996</v>
      </c>
      <c r="C2315" s="2">
        <v>0</v>
      </c>
      <c r="D2315" s="6">
        <v>0.15126290000000001</v>
      </c>
      <c r="E2315" s="6">
        <v>0.65078659999999999</v>
      </c>
      <c r="F2315" s="6">
        <v>7.5151399999999993E-2</v>
      </c>
      <c r="G2315" s="6">
        <v>7.8257729999999999</v>
      </c>
      <c r="H2315" s="6">
        <v>0.26072139999999999</v>
      </c>
      <c r="I2315">
        <f>$C$2315*LN($T$2315)+(1-$C$2315)*LN(1-$T$2315)</f>
        <v>-2.8865798640254113E-15</v>
      </c>
      <c r="Q2315">
        <f>1/(1+EXP(-(0 + SUMPRODUCT($K$2:$O$2,$D$2315:$H$2315))))</f>
        <v>2.8497120269042837E-15</v>
      </c>
      <c r="S2315">
        <f>EXP(-(0 + SUMPRODUCT($K$2:$O$2,$D$2315:$H$2315)))</f>
        <v>350912650316573.63</v>
      </c>
      <c r="T2315">
        <f>1/(1+$S$2315)</f>
        <v>2.8497120269042837E-15</v>
      </c>
      <c r="U2315">
        <f>IF(ISERROR($I$2315), 0, $I$2315)</f>
        <v>-2.8865798640254113E-15</v>
      </c>
    </row>
    <row r="2316" spans="1:21" x14ac:dyDescent="0.25">
      <c r="A2316">
        <v>413</v>
      </c>
      <c r="B2316">
        <v>1997</v>
      </c>
      <c r="C2316" s="2">
        <v>0</v>
      </c>
      <c r="D2316" s="6">
        <v>0.14123920000000001</v>
      </c>
      <c r="E2316" s="6">
        <v>0.70688519999999999</v>
      </c>
      <c r="F2316" s="6">
        <v>7.9731200000000002E-2</v>
      </c>
      <c r="G2316" s="6">
        <v>9.6248419999999992</v>
      </c>
      <c r="H2316" s="6">
        <v>0.28487760000000001</v>
      </c>
      <c r="I2316">
        <f>$C$2316*LN($T$2316)+(1-$C$2316)*LN(1-$T$2316)</f>
        <v>0</v>
      </c>
      <c r="Q2316">
        <f>1/(1+EXP(-(0 + SUMPRODUCT($K$2:$O$2,$D$2316:$H$2316))))</f>
        <v>1.7893000816702978E-18</v>
      </c>
      <c r="S2316">
        <f>EXP(-(0 + SUMPRODUCT($K$2:$O$2,$D$2316:$H$2316)))</f>
        <v>5.588777479216944E+17</v>
      </c>
      <c r="T2316">
        <f>1/(1+$S$2316)</f>
        <v>1.7893000816702978E-18</v>
      </c>
      <c r="U2316">
        <f>IF(ISERROR($I$2316), 0, $I$2316)</f>
        <v>0</v>
      </c>
    </row>
    <row r="2317" spans="1:21" x14ac:dyDescent="0.25">
      <c r="A2317">
        <v>413</v>
      </c>
      <c r="B2317">
        <v>1998</v>
      </c>
      <c r="C2317" s="2">
        <v>0</v>
      </c>
      <c r="D2317" s="6">
        <v>0.16530800000000001</v>
      </c>
      <c r="E2317" s="6">
        <v>0.66592689999999999</v>
      </c>
      <c r="F2317" s="6">
        <v>7.7961100000000005E-2</v>
      </c>
      <c r="G2317" s="6">
        <v>9.2584400000000002</v>
      </c>
      <c r="H2317" s="6">
        <v>0.27869840000000001</v>
      </c>
      <c r="I2317">
        <f>$C$2317*LN($T$2317)+(1-$C$2317)*LN(1-$T$2317)</f>
        <v>0</v>
      </c>
      <c r="Q2317">
        <f>1/(1+EXP(-(0 + SUMPRODUCT($K$2:$O$2,$D$2317:$H$2317))))</f>
        <v>8.397253712430886E-18</v>
      </c>
      <c r="S2317">
        <f>EXP(-(0 + SUMPRODUCT($K$2:$O$2,$D$2317:$H$2317)))</f>
        <v>1.1908655308576048E+17</v>
      </c>
      <c r="T2317">
        <f>1/(1+$S$2317)</f>
        <v>8.397253712430886E-18</v>
      </c>
      <c r="U2317">
        <f>IF(ISERROR($I$2317), 0, $I$2317)</f>
        <v>0</v>
      </c>
    </row>
    <row r="2318" spans="1:21" x14ac:dyDescent="0.25">
      <c r="A2318">
        <v>413</v>
      </c>
      <c r="B2318">
        <v>1999</v>
      </c>
      <c r="C2318" s="2">
        <v>0</v>
      </c>
      <c r="D2318" s="6">
        <v>0.1130039</v>
      </c>
      <c r="E2318" s="6">
        <v>0.68495309999999998</v>
      </c>
      <c r="F2318" s="6">
        <v>8.9638200000000001E-2</v>
      </c>
      <c r="G2318" s="6">
        <v>7.0249009999999998</v>
      </c>
      <c r="H2318" s="6">
        <v>0.29488959999999997</v>
      </c>
      <c r="I2318">
        <f>$C$2318*LN($T$2318)+(1-$C$2318)*LN(1-$T$2318)</f>
        <v>-5.1181281435221029E-14</v>
      </c>
      <c r="Q2318">
        <f>1/(1+EXP(-(0 + SUMPRODUCT($K$2:$O$2,$D$2318:$H$2318))))</f>
        <v>5.1212476352780919E-14</v>
      </c>
      <c r="S2318">
        <f>EXP(-(0 + SUMPRODUCT($K$2:$O$2,$D$2318:$H$2318)))</f>
        <v>19526491808585.375</v>
      </c>
      <c r="T2318">
        <f>1/(1+$S$2318)</f>
        <v>5.1212476352780919E-14</v>
      </c>
      <c r="U2318">
        <f>IF(ISERROR($I$2318), 0, $I$2318)</f>
        <v>-5.1181281435221029E-14</v>
      </c>
    </row>
    <row r="2319" spans="1:21" x14ac:dyDescent="0.25">
      <c r="A2319">
        <v>413</v>
      </c>
      <c r="B2319">
        <v>2000</v>
      </c>
      <c r="C2319" s="2">
        <v>0</v>
      </c>
      <c r="D2319" s="6">
        <v>0.1175964</v>
      </c>
      <c r="E2319" s="6">
        <v>0.72319049999999996</v>
      </c>
      <c r="F2319" s="6">
        <v>9.1867900000000002E-2</v>
      </c>
      <c r="G2319" s="6">
        <v>8.6263509999999997</v>
      </c>
      <c r="H2319" s="6">
        <v>0.33089619999999997</v>
      </c>
      <c r="I2319">
        <f>$C$2319*LN($T$2319)+(1-$C$2319)*LN(1-$T$2319)</f>
        <v>-1.1102230246251565E-16</v>
      </c>
      <c r="Q2319">
        <f>1/(1+EXP(-(0 + SUMPRODUCT($K$2:$O$2,$D$2319:$H$2319))))</f>
        <v>7.2845249270555983E-17</v>
      </c>
      <c r="S2319">
        <f>EXP(-(0 + SUMPRODUCT($K$2:$O$2,$D$2319:$H$2319)))</f>
        <v>1.3727731183757502E+16</v>
      </c>
      <c r="T2319">
        <f>1/(1+$S$2319)</f>
        <v>7.2845249270555983E-17</v>
      </c>
      <c r="U2319">
        <f>IF(ISERROR($I$2319), 0, $I$2319)</f>
        <v>-1.1102230246251565E-16</v>
      </c>
    </row>
    <row r="2320" spans="1:21" x14ac:dyDescent="0.25">
      <c r="A2320">
        <v>413</v>
      </c>
      <c r="B2320">
        <v>2001</v>
      </c>
      <c r="C2320" s="2">
        <v>0</v>
      </c>
      <c r="D2320" s="6">
        <v>5.0489300000000001E-2</v>
      </c>
      <c r="E2320" s="6">
        <v>0.75269839999999999</v>
      </c>
      <c r="F2320" s="6">
        <v>9.0657100000000004E-2</v>
      </c>
      <c r="G2320" s="6">
        <v>4.8189399999999996</v>
      </c>
      <c r="H2320" s="6">
        <v>0.32331280000000001</v>
      </c>
      <c r="I2320">
        <f>$C$2320*LN($T$2320)+(1-$C$2320)*LN(1-$T$2320)</f>
        <v>-3.0394786692156804E-10</v>
      </c>
      <c r="Q2320">
        <f>1/(1+EXP(-(0 + SUMPRODUCT($K$2:$O$2,$D$2320:$H$2320))))</f>
        <v>3.0394784679608186E-10</v>
      </c>
      <c r="S2320">
        <f>EXP(-(0 + SUMPRODUCT($K$2:$O$2,$D$2320:$H$2320)))</f>
        <v>3290038110.9360209</v>
      </c>
      <c r="T2320">
        <f>1/(1+$S$2320)</f>
        <v>3.0394784679608186E-10</v>
      </c>
      <c r="U2320">
        <f>IF(ISERROR($I$2320), 0, $I$2320)</f>
        <v>-3.0394786692156804E-10</v>
      </c>
    </row>
    <row r="2321" spans="1:21" x14ac:dyDescent="0.25">
      <c r="A2321">
        <v>413</v>
      </c>
      <c r="B2321">
        <v>2002</v>
      </c>
      <c r="C2321" s="2">
        <v>0</v>
      </c>
      <c r="D2321" s="6">
        <v>8.9470900000000006E-2</v>
      </c>
      <c r="E2321" s="6">
        <v>0.77353300000000003</v>
      </c>
      <c r="F2321" s="6">
        <v>8.3608000000000002E-2</v>
      </c>
      <c r="G2321" s="6">
        <v>4.3690090000000001</v>
      </c>
      <c r="H2321" s="6">
        <v>0.1577556</v>
      </c>
      <c r="I2321">
        <f>$C$2321*LN($T$2321)+(1-$C$2321)*LN(1-$T$2321)</f>
        <v>-2.8985759390296554E-9</v>
      </c>
      <c r="Q2321">
        <f>1/(1+EXP(-(0 + SUMPRODUCT($K$2:$O$2,$D$2321:$H$2321))))</f>
        <v>2.8985759178834977E-9</v>
      </c>
      <c r="S2321">
        <f>EXP(-(0 + SUMPRODUCT($K$2:$O$2,$D$2321:$H$2321)))</f>
        <v>344997000.39997953</v>
      </c>
      <c r="T2321">
        <f>1/(1+$S$2321)</f>
        <v>2.8985759178834977E-9</v>
      </c>
      <c r="U2321">
        <f>IF(ISERROR($I$2321), 0, $I$2321)</f>
        <v>-2.8985759390296554E-9</v>
      </c>
    </row>
    <row r="2322" spans="1:21" x14ac:dyDescent="0.25">
      <c r="A2322">
        <v>413</v>
      </c>
      <c r="B2322">
        <v>2003</v>
      </c>
      <c r="C2322" s="2">
        <v>0</v>
      </c>
      <c r="D2322" s="6">
        <v>6.7893300000000004E-2</v>
      </c>
      <c r="E2322" s="6">
        <v>0.87856259999999997</v>
      </c>
      <c r="F2322" s="6">
        <v>9.3546199999999996E-2</v>
      </c>
      <c r="G2322" s="6">
        <v>4.1444470000000004</v>
      </c>
      <c r="H2322" s="6">
        <v>0.17106850000000001</v>
      </c>
      <c r="I2322">
        <f>$C$2322*LN($T$2322)+(1-$C$2322)*LN(1-$T$2322)</f>
        <v>-5.4759804618605492E-9</v>
      </c>
      <c r="Q2322">
        <f>1/(1+EXP(-(0 + SUMPRODUCT($K$2:$O$2,$D$2322:$H$2322))))</f>
        <v>5.4759804547071408E-9</v>
      </c>
      <c r="S2322">
        <f>EXP(-(0 + SUMPRODUCT($K$2:$O$2,$D$2322:$H$2322)))</f>
        <v>182615698.28366017</v>
      </c>
      <c r="T2322">
        <f>1/(1+$S$2322)</f>
        <v>5.4759804547071408E-9</v>
      </c>
      <c r="U2322">
        <f>IF(ISERROR($I$2322), 0, $I$2322)</f>
        <v>-5.4759804618605492E-9</v>
      </c>
    </row>
    <row r="2323" spans="1:21" x14ac:dyDescent="0.25">
      <c r="A2323">
        <v>413</v>
      </c>
      <c r="B2323">
        <v>2004</v>
      </c>
      <c r="C2323" s="2">
        <v>0</v>
      </c>
      <c r="D2323" s="6">
        <v>7.7546500000000004E-2</v>
      </c>
      <c r="E2323" s="6">
        <v>0.89712080000000005</v>
      </c>
      <c r="F2323" s="6">
        <v>7.7442300000000006E-2</v>
      </c>
      <c r="G2323" s="6">
        <v>2.8492440000000001</v>
      </c>
      <c r="H2323" s="6">
        <v>0.17775150000000001</v>
      </c>
      <c r="I2323">
        <f>$C$2323*LN($T$2323)+(1-$C$2323)*LN(1-$T$2323)</f>
        <v>-1.2015544800229655E-6</v>
      </c>
      <c r="Q2323">
        <f>1/(1+EXP(-(0 + SUMPRODUCT($K$2:$O$2,$D$2323:$H$2323))))</f>
        <v>1.2015537581498389E-6</v>
      </c>
      <c r="S2323">
        <f>EXP(-(0 + SUMPRODUCT($K$2:$O$2,$D$2323:$H$2323)))</f>
        <v>832254.72989743482</v>
      </c>
      <c r="T2323">
        <f>1/(1+$S$2323)</f>
        <v>1.2015537581498389E-6</v>
      </c>
      <c r="U2323">
        <f>IF(ISERROR($I$2323), 0, $I$2323)</f>
        <v>-1.2015544800229655E-6</v>
      </c>
    </row>
    <row r="2324" spans="1:21" x14ac:dyDescent="0.25">
      <c r="A2324">
        <v>414</v>
      </c>
      <c r="B2324">
        <v>1995</v>
      </c>
      <c r="C2324" s="2">
        <v>1</v>
      </c>
      <c r="D2324" s="6">
        <v>4.0332300000000001E-2</v>
      </c>
      <c r="E2324" s="6">
        <v>-0.19844149999999999</v>
      </c>
      <c r="F2324" s="6">
        <v>3.4754100000000003E-2</v>
      </c>
      <c r="G2324" s="6">
        <v>0.2141342</v>
      </c>
      <c r="H2324" s="6">
        <v>6.6475900000000004E-2</v>
      </c>
      <c r="I2324">
        <f>$C$2324*LN($T$2324)+(1-$C$2324)*LN(1-$T$2324)</f>
        <v>-1.5614689561439572</v>
      </c>
      <c r="Q2324">
        <f>1/(1+EXP(-(0 + SUMPRODUCT($K$2:$O$2,$D$2324:$H$2324))))</f>
        <v>0.20982761713612003</v>
      </c>
      <c r="S2324">
        <f>EXP(-(0 + SUMPRODUCT($K$2:$O$2,$D$2324:$H$2324)))</f>
        <v>3.7658168817276185</v>
      </c>
      <c r="T2324">
        <f>1/(1+$S$2324)</f>
        <v>0.20982761713612003</v>
      </c>
      <c r="U2324">
        <f>IF(ISERROR($I$2324), 0, $I$2324)</f>
        <v>-1.5614689561439572</v>
      </c>
    </row>
    <row r="2325" spans="1:21" x14ac:dyDescent="0.25">
      <c r="A2325">
        <v>415</v>
      </c>
      <c r="B2325">
        <v>1995</v>
      </c>
      <c r="C2325" s="2">
        <v>0</v>
      </c>
      <c r="D2325" s="6">
        <v>0.34051500000000001</v>
      </c>
      <c r="E2325" s="6">
        <v>0.1418838</v>
      </c>
      <c r="F2325" s="6">
        <v>6.1974099999999997E-2</v>
      </c>
      <c r="G2325" s="6">
        <v>0.71697100000000002</v>
      </c>
      <c r="H2325" s="6">
        <v>0.65601390000000004</v>
      </c>
      <c r="I2325">
        <f>$C$2325*LN($T$2325)+(1-$C$2325)*LN(1-$T$2325)</f>
        <v>-5.3872602154225605E-3</v>
      </c>
      <c r="Q2325">
        <f>1/(1+EXP(-(0 + SUMPRODUCT($K$2:$O$2,$D$2325:$H$2325))))</f>
        <v>5.3727749527416116E-3</v>
      </c>
      <c r="S2325">
        <f>EXP(-(0 + SUMPRODUCT($K$2:$O$2,$D$2325:$H$2325)))</f>
        <v>185.12355976118477</v>
      </c>
      <c r="T2325">
        <f>1/(1+$S$2325)</f>
        <v>5.3727749527416116E-3</v>
      </c>
      <c r="U2325">
        <f>IF(ISERROR($I$2325), 0, $I$2325)</f>
        <v>-5.3872602154225605E-3</v>
      </c>
    </row>
    <row r="2326" spans="1:21" x14ac:dyDescent="0.25">
      <c r="A2326">
        <v>415</v>
      </c>
      <c r="B2326">
        <v>1996</v>
      </c>
      <c r="C2326" s="2">
        <v>0</v>
      </c>
      <c r="D2326" s="6">
        <v>0.33793069999999997</v>
      </c>
      <c r="E2326" s="6">
        <v>0.1036189</v>
      </c>
      <c r="F2326" s="6">
        <v>4.0571299999999998E-2</v>
      </c>
      <c r="G2326" s="6">
        <v>0.71656580000000003</v>
      </c>
      <c r="H2326" s="6">
        <v>0.65698699999999999</v>
      </c>
      <c r="I2326">
        <f>$C$2326*LN($T$2326)+(1-$C$2326)*LN(1-$T$2326)</f>
        <v>-7.5382097343214289E-3</v>
      </c>
      <c r="Q2326">
        <f>1/(1+EXP(-(0 + SUMPRODUCT($K$2:$O$2,$D$2326:$H$2326))))</f>
        <v>7.5098686896145185E-3</v>
      </c>
      <c r="S2326">
        <f>EXP(-(0 + SUMPRODUCT($K$2:$O$2,$D$2326:$H$2326)))</f>
        <v>132.15812051186876</v>
      </c>
      <c r="T2326">
        <f>1/(1+$S$2326)</f>
        <v>7.5098686896145185E-3</v>
      </c>
      <c r="U2326">
        <f>IF(ISERROR($I$2326), 0, $I$2326)</f>
        <v>-7.5382097343214289E-3</v>
      </c>
    </row>
    <row r="2327" spans="1:21" x14ac:dyDescent="0.25">
      <c r="A2327">
        <v>415</v>
      </c>
      <c r="B2327">
        <v>1997</v>
      </c>
      <c r="C2327" s="2">
        <v>0</v>
      </c>
      <c r="D2327" s="6">
        <v>0.41005049999999998</v>
      </c>
      <c r="E2327" s="6">
        <v>0.12875320000000001</v>
      </c>
      <c r="F2327" s="6">
        <v>7.12034E-2</v>
      </c>
      <c r="G2327" s="6">
        <v>1.9411480000000001</v>
      </c>
      <c r="H2327" s="6">
        <v>0.58719270000000001</v>
      </c>
      <c r="I2327">
        <f>$C$2327*LN($T$2327)+(1-$C$2327)*LN(1-$T$2327)</f>
        <v>-4.1928180313540163E-5</v>
      </c>
      <c r="Q2327">
        <f>1/(1+EXP(-(0 + SUMPRODUCT($K$2:$O$2,$D$2327:$H$2327))))</f>
        <v>4.1927301339724909E-5</v>
      </c>
      <c r="S2327">
        <f>EXP(-(0 + SUMPRODUCT($K$2:$O$2,$D$2327:$H$2327)))</f>
        <v>23849.807661034192</v>
      </c>
      <c r="T2327">
        <f>1/(1+$S$2327)</f>
        <v>4.1927301339724909E-5</v>
      </c>
      <c r="U2327">
        <f>IF(ISERROR($I$2327), 0, $I$2327)</f>
        <v>-4.1928180313540163E-5</v>
      </c>
    </row>
    <row r="2328" spans="1:21" x14ac:dyDescent="0.25">
      <c r="A2328">
        <v>415</v>
      </c>
      <c r="B2328">
        <v>1998</v>
      </c>
      <c r="C2328" s="2">
        <v>0</v>
      </c>
      <c r="D2328" s="6">
        <v>0.4484901</v>
      </c>
      <c r="E2328" s="6">
        <v>0.17193140000000001</v>
      </c>
      <c r="F2328" s="6">
        <v>8.8483699999999998E-2</v>
      </c>
      <c r="G2328" s="6">
        <v>1.131175</v>
      </c>
      <c r="H2328" s="6">
        <v>0.58739079999999999</v>
      </c>
      <c r="I2328">
        <f>$C$2328*LN($T$2328)+(1-$C$2328)*LN(1-$T$2328)</f>
        <v>-8.1693256586879662E-4</v>
      </c>
      <c r="Q2328">
        <f>1/(1+EXP(-(0 + SUMPRODUCT($K$2:$O$2,$D$2328:$H$2328))))</f>
        <v>8.1659896730886222E-4</v>
      </c>
      <c r="S2328">
        <f>EXP(-(0 + SUMPRODUCT($K$2:$O$2,$D$2328:$H$2328)))</f>
        <v>1223.5913110759177</v>
      </c>
      <c r="T2328">
        <f>1/(1+$S$2328)</f>
        <v>8.1659896730886222E-4</v>
      </c>
      <c r="U2328">
        <f>IF(ISERROR($I$2328), 0, $I$2328)</f>
        <v>-8.1693256586879662E-4</v>
      </c>
    </row>
    <row r="2329" spans="1:21" x14ac:dyDescent="0.25">
      <c r="A2329">
        <v>415</v>
      </c>
      <c r="B2329">
        <v>1999</v>
      </c>
      <c r="C2329" s="2">
        <v>0</v>
      </c>
      <c r="D2329" s="6">
        <v>0.43197419999999997</v>
      </c>
      <c r="E2329" s="6">
        <v>0.22220419999999999</v>
      </c>
      <c r="F2329" s="6">
        <v>9.8017099999999996E-2</v>
      </c>
      <c r="G2329" s="6">
        <v>1.5929960000000001</v>
      </c>
      <c r="H2329" s="6">
        <v>0.6405554</v>
      </c>
      <c r="I2329">
        <f>$C$2329*LN($T$2329)+(1-$C$2329)*LN(1-$T$2329)</f>
        <v>-9.5434564247760895E-5</v>
      </c>
      <c r="Q2329">
        <f>1/(1+EXP(-(0 + SUMPRODUCT($K$2:$O$2,$D$2329:$H$2329))))</f>
        <v>9.5430010514582301E-5</v>
      </c>
      <c r="S2329">
        <f>EXP(-(0 + SUMPRODUCT($K$2:$O$2,$D$2329:$H$2329)))</f>
        <v>10477.883892056092</v>
      </c>
      <c r="T2329">
        <f>1/(1+$S$2329)</f>
        <v>9.5430010514582301E-5</v>
      </c>
      <c r="U2329">
        <f>IF(ISERROR($I$2329), 0, $I$2329)</f>
        <v>-9.5434564247760895E-5</v>
      </c>
    </row>
    <row r="2330" spans="1:21" x14ac:dyDescent="0.25">
      <c r="A2330">
        <v>415</v>
      </c>
      <c r="B2330">
        <v>2000</v>
      </c>
      <c r="C2330" s="2">
        <v>0</v>
      </c>
      <c r="D2330" s="6">
        <v>0.40655570000000002</v>
      </c>
      <c r="E2330" s="6">
        <v>0.2449897</v>
      </c>
      <c r="F2330" s="6">
        <v>9.9010399999999998E-2</v>
      </c>
      <c r="G2330" s="6">
        <v>2.9023059999999998</v>
      </c>
      <c r="H2330" s="6">
        <v>0.74017849999999996</v>
      </c>
      <c r="I2330">
        <f>$C$2330*LN($T$2330)+(1-$C$2330)*LN(1-$T$2330)</f>
        <v>-3.8995690219656746E-7</v>
      </c>
      <c r="Q2330">
        <f>1/(1+EXP(-(0 + SUMPRODUCT($K$2:$O$2,$D$2330:$H$2330))))</f>
        <v>3.8995682618091963E-7</v>
      </c>
      <c r="S2330">
        <f>EXP(-(0 + SUMPRODUCT($K$2:$O$2,$D$2330:$H$2330)))</f>
        <v>2564385.4470679946</v>
      </c>
      <c r="T2330">
        <f>1/(1+$S$2330)</f>
        <v>3.8995682618091963E-7</v>
      </c>
      <c r="U2330">
        <f>IF(ISERROR($I$2330), 0, $I$2330)</f>
        <v>-3.8995690219656746E-7</v>
      </c>
    </row>
    <row r="2331" spans="1:21" x14ac:dyDescent="0.25">
      <c r="A2331">
        <v>415</v>
      </c>
      <c r="B2331">
        <v>2001</v>
      </c>
      <c r="C2331" s="2">
        <v>0</v>
      </c>
      <c r="D2331" s="6">
        <v>0.44828200000000001</v>
      </c>
      <c r="E2331" s="6">
        <v>0.28871340000000001</v>
      </c>
      <c r="F2331" s="6">
        <v>0.1111301</v>
      </c>
      <c r="G2331" s="6">
        <v>3.9279419999999998</v>
      </c>
      <c r="H2331" s="6">
        <v>0.67083000000000004</v>
      </c>
      <c r="I2331">
        <f>$C$2331*LN($T$2331)+(1-$C$2331)*LN(1-$T$2331)</f>
        <v>-6.1033063234195612E-9</v>
      </c>
      <c r="Q2331">
        <f>1/(1+EXP(-(0 + SUMPRODUCT($K$2:$O$2,$D$2331:$H$2331))))</f>
        <v>6.103306267159321E-9</v>
      </c>
      <c r="S2331">
        <f>EXP(-(0 + SUMPRODUCT($K$2:$O$2,$D$2331:$H$2331)))</f>
        <v>163845619.09951907</v>
      </c>
      <c r="T2331">
        <f>1/(1+$S$2331)</f>
        <v>6.103306267159321E-9</v>
      </c>
      <c r="U2331">
        <f>IF(ISERROR($I$2331), 0, $I$2331)</f>
        <v>-6.1033063234195612E-9</v>
      </c>
    </row>
    <row r="2332" spans="1:21" x14ac:dyDescent="0.25">
      <c r="A2332">
        <v>415</v>
      </c>
      <c r="B2332">
        <v>2002</v>
      </c>
      <c r="C2332" s="2">
        <v>0</v>
      </c>
      <c r="D2332" s="6">
        <v>0.51431490000000002</v>
      </c>
      <c r="E2332" s="6">
        <v>0.34846519999999997</v>
      </c>
      <c r="F2332" s="6">
        <v>9.8206600000000005E-2</v>
      </c>
      <c r="G2332" s="6">
        <v>4.1770339999999999</v>
      </c>
      <c r="H2332" s="6">
        <v>0.65079640000000005</v>
      </c>
      <c r="I2332">
        <f>$C$2332*LN($T$2332)+(1-$C$2332)*LN(1-$T$2332)</f>
        <v>-2.7348046087375538E-9</v>
      </c>
      <c r="Q2332">
        <f>1/(1+EXP(-(0 + SUMPRODUCT($K$2:$O$2,$D$2332:$H$2332))))</f>
        <v>2.7348046575542757E-9</v>
      </c>
      <c r="S2332">
        <f>EXP(-(0 + SUMPRODUCT($K$2:$O$2,$D$2332:$H$2332)))</f>
        <v>365656828.35990602</v>
      </c>
      <c r="T2332">
        <f>1/(1+$S$2332)</f>
        <v>2.7348046575542757E-9</v>
      </c>
      <c r="U2332">
        <f>IF(ISERROR($I$2332), 0, $I$2332)</f>
        <v>-2.7348046087375538E-9</v>
      </c>
    </row>
    <row r="2333" spans="1:21" x14ac:dyDescent="0.25">
      <c r="A2333">
        <v>415</v>
      </c>
      <c r="B2333">
        <v>2003</v>
      </c>
      <c r="C2333" s="2">
        <v>0</v>
      </c>
      <c r="D2333" s="6">
        <v>0.52718419999999999</v>
      </c>
      <c r="E2333" s="6">
        <v>0.40423819999999999</v>
      </c>
      <c r="F2333" s="6">
        <v>0.1165651</v>
      </c>
      <c r="G2333" s="6">
        <v>4.8299370000000001</v>
      </c>
      <c r="H2333" s="6">
        <v>0.61661189999999999</v>
      </c>
      <c r="I2333">
        <f>$C$2333*LN($T$2333)+(1-$C$2333)*LN(1-$T$2333)</f>
        <v>-1.5868906190357309E-10</v>
      </c>
      <c r="Q2333">
        <f>1/(1+EXP(-(0 + SUMPRODUCT($K$2:$O$2,$D$2333:$H$2333))))</f>
        <v>1.5868900947899536E-10</v>
      </c>
      <c r="S2333">
        <f>EXP(-(0 + SUMPRODUCT($K$2:$O$2,$D$2333:$H$2333)))</f>
        <v>6301633636.2832642</v>
      </c>
      <c r="T2333">
        <f>1/(1+$S$2333)</f>
        <v>1.5868900947899536E-10</v>
      </c>
      <c r="U2333">
        <f>IF(ISERROR($I$2333), 0, $I$2333)</f>
        <v>-1.5868906190357309E-10</v>
      </c>
    </row>
    <row r="2334" spans="1:21" x14ac:dyDescent="0.25">
      <c r="A2334">
        <v>415</v>
      </c>
      <c r="B2334">
        <v>2004</v>
      </c>
      <c r="C2334" s="2">
        <v>0</v>
      </c>
      <c r="D2334" s="6">
        <v>0.53091909999999998</v>
      </c>
      <c r="E2334" s="6">
        <v>0.41170899999999999</v>
      </c>
      <c r="F2334" s="6">
        <v>0.10367899999999999</v>
      </c>
      <c r="G2334" s="6">
        <v>5.1089370000000001</v>
      </c>
      <c r="H2334" s="6">
        <v>0.59047749999999999</v>
      </c>
      <c r="I2334">
        <f>$C$2334*LN($T$2334)+(1-$C$2334)*LN(1-$T$2334)</f>
        <v>-6.5722316480104959E-11</v>
      </c>
      <c r="Q2334">
        <f>1/(1+EXP(-(0 + SUMPRODUCT($K$2:$O$2,$D$2334:$H$2334))))</f>
        <v>6.5722348555255809E-11</v>
      </c>
      <c r="S2334">
        <f>EXP(-(0 + SUMPRODUCT($K$2:$O$2,$D$2334:$H$2334)))</f>
        <v>15215524428.399445</v>
      </c>
      <c r="T2334">
        <f>1/(1+$S$2334)</f>
        <v>6.5722348555255809E-11</v>
      </c>
      <c r="U2334">
        <f>IF(ISERROR($I$2334), 0, $I$2334)</f>
        <v>-6.5722316480104959E-11</v>
      </c>
    </row>
    <row r="2335" spans="1:21" x14ac:dyDescent="0.25">
      <c r="A2335">
        <v>416</v>
      </c>
      <c r="B2335">
        <v>1999</v>
      </c>
      <c r="C2335" s="2">
        <v>0</v>
      </c>
      <c r="D2335" s="6">
        <v>-2.23742E-2</v>
      </c>
      <c r="E2335" s="6">
        <v>-6.0583E-3</v>
      </c>
      <c r="F2335" s="6">
        <v>3.5452200000000003E-2</v>
      </c>
      <c r="G2335" s="6">
        <v>0.62833159999999999</v>
      </c>
      <c r="H2335" s="6">
        <v>0.19132779999999999</v>
      </c>
      <c r="I2335">
        <f>$C$2335*LN($T$2335)+(1-$C$2335)*LN(1-$T$2335)</f>
        <v>-3.1540264719556316E-2</v>
      </c>
      <c r="Q2335">
        <f>1/(1+EXP(-(0 + SUMPRODUCT($K$2:$O$2,$D$2335:$H$2335))))</f>
        <v>3.1048058909897962E-2</v>
      </c>
      <c r="S2335">
        <f>EXP(-(0 + SUMPRODUCT($K$2:$O$2,$D$2335:$H$2335)))</f>
        <v>31.208132653381597</v>
      </c>
      <c r="T2335">
        <f>1/(1+$S$2335)</f>
        <v>3.1048058909897962E-2</v>
      </c>
      <c r="U2335">
        <f>IF(ISERROR($I$2335), 0, $I$2335)</f>
        <v>-3.1540264719556316E-2</v>
      </c>
    </row>
    <row r="2336" spans="1:21" x14ac:dyDescent="0.25">
      <c r="A2336">
        <v>416</v>
      </c>
      <c r="B2336">
        <v>2000</v>
      </c>
      <c r="C2336" s="2">
        <v>0</v>
      </c>
      <c r="D2336" s="6">
        <v>-5.2770699999999997E-2</v>
      </c>
      <c r="E2336" s="6">
        <v>-8.4940000000000005E-4</v>
      </c>
      <c r="F2336" s="6">
        <v>4.0454900000000002E-2</v>
      </c>
      <c r="G2336" s="6">
        <v>0.66069160000000005</v>
      </c>
      <c r="H2336" s="6">
        <v>0.2270788</v>
      </c>
      <c r="I2336">
        <f>$C$2336*LN($T$2336)+(1-$C$2336)*LN(1-$T$2336)</f>
        <v>-2.3680500226934166E-2</v>
      </c>
      <c r="Q2336">
        <f>1/(1+EXP(-(0 + SUMPRODUCT($K$2:$O$2,$D$2336:$H$2336))))</f>
        <v>2.3402317344394484E-2</v>
      </c>
      <c r="S2336">
        <f>EXP(-(0 + SUMPRODUCT($K$2:$O$2,$D$2336:$H$2336)))</f>
        <v>41.73081102541019</v>
      </c>
      <c r="T2336">
        <f>1/(1+$S$2336)</f>
        <v>2.3402317344394484E-2</v>
      </c>
      <c r="U2336">
        <f>IF(ISERROR($I$2336), 0, $I$2336)</f>
        <v>-2.3680500226934166E-2</v>
      </c>
    </row>
    <row r="2337" spans="1:21" x14ac:dyDescent="0.25">
      <c r="A2337">
        <v>417</v>
      </c>
      <c r="B2337">
        <v>1995</v>
      </c>
      <c r="C2337" s="2">
        <v>0</v>
      </c>
      <c r="D2337" s="6">
        <v>0.40390999999999999</v>
      </c>
      <c r="E2337" s="6">
        <v>-0.62836270000000005</v>
      </c>
      <c r="F2337" s="6">
        <v>-9.5758899999999994E-2</v>
      </c>
      <c r="G2337" s="6">
        <v>0.37424249999999998</v>
      </c>
      <c r="H2337" s="6">
        <v>0.2516099</v>
      </c>
      <c r="I2337">
        <f>$C$2337*LN($T$2337)+(1-$C$2337)*LN(1-$T$2337)</f>
        <v>-0.66460331105886394</v>
      </c>
      <c r="Q2337">
        <f>1/(1+EXP(-(0 + SUMPRODUCT($K$2:$O$2,$D$2337:$H$2337))))</f>
        <v>0.48552242520327149</v>
      </c>
      <c r="S2337">
        <f>EXP(-(0 + SUMPRODUCT($K$2:$O$2,$D$2337:$H$2337)))</f>
        <v>1.0596371003488345</v>
      </c>
      <c r="T2337">
        <f>1/(1+$S$2337)</f>
        <v>0.48552242520327149</v>
      </c>
      <c r="U2337">
        <f>IF(ISERROR($I$2337), 0, $I$2337)</f>
        <v>-0.66460331105886394</v>
      </c>
    </row>
    <row r="2338" spans="1:21" x14ac:dyDescent="0.25">
      <c r="A2338">
        <v>418</v>
      </c>
      <c r="B2338">
        <v>1997</v>
      </c>
      <c r="C2338" s="2">
        <v>0</v>
      </c>
      <c r="D2338" s="6">
        <v>0.2843482</v>
      </c>
      <c r="E2338" s="6">
        <v>0.53047639999999996</v>
      </c>
      <c r="F2338" s="6">
        <v>6.21868E-2</v>
      </c>
      <c r="G2338" s="6">
        <v>4.8164189999999998</v>
      </c>
      <c r="H2338" s="6">
        <v>0.23422470000000001</v>
      </c>
      <c r="I2338">
        <f>$C$2338*LN($T$2338)+(1-$C$2338)*LN(1-$T$2338)</f>
        <v>-7.1211492283882568E-10</v>
      </c>
      <c r="Q2338">
        <f>1/(1+EXP(-(0 + SUMPRODUCT($K$2:$O$2,$D$2338:$H$2338))))</f>
        <v>7.1211488983629837E-10</v>
      </c>
      <c r="S2338">
        <f>EXP(-(0 + SUMPRODUCT($K$2:$O$2,$D$2338:$H$2338)))</f>
        <v>1404267785.381887</v>
      </c>
      <c r="T2338">
        <f>1/(1+$S$2338)</f>
        <v>7.1211488983629837E-10</v>
      </c>
      <c r="U2338">
        <f>IF(ISERROR($I$2338), 0, $I$2338)</f>
        <v>-7.1211492283882568E-10</v>
      </c>
    </row>
    <row r="2339" spans="1:21" x14ac:dyDescent="0.25">
      <c r="A2339">
        <v>418</v>
      </c>
      <c r="B2339">
        <v>1998</v>
      </c>
      <c r="C2339" s="2">
        <v>0</v>
      </c>
      <c r="D2339" s="6">
        <v>0.1893273</v>
      </c>
      <c r="E2339" s="6">
        <v>0.4825796</v>
      </c>
      <c r="F2339" s="6">
        <v>-3.3828999999999999E-3</v>
      </c>
      <c r="G2339" s="6">
        <v>2.4646080000000001</v>
      </c>
      <c r="H2339" s="6">
        <v>0.18180450000000001</v>
      </c>
      <c r="I2339">
        <f>$C$2339*LN($T$2339)+(1-$C$2339)*LN(1-$T$2339)</f>
        <v>-2.5602196711372695E-5</v>
      </c>
      <c r="Q2339">
        <f>1/(1+EXP(-(0 + SUMPRODUCT($K$2:$O$2,$D$2339:$H$2339))))</f>
        <v>2.5601868977893749E-5</v>
      </c>
      <c r="S2339">
        <f>EXP(-(0 + SUMPRODUCT($K$2:$O$2,$D$2339:$H$2339)))</f>
        <v>39058.648374244178</v>
      </c>
      <c r="T2339">
        <f>1/(1+$S$2339)</f>
        <v>2.5601868977893749E-5</v>
      </c>
      <c r="U2339">
        <f>IF(ISERROR($I$2339), 0, $I$2339)</f>
        <v>-2.5602196711372695E-5</v>
      </c>
    </row>
    <row r="2340" spans="1:21" x14ac:dyDescent="0.25">
      <c r="A2340">
        <v>418</v>
      </c>
      <c r="B2340">
        <v>1999</v>
      </c>
      <c r="C2340" s="2">
        <v>0</v>
      </c>
      <c r="D2340" s="6">
        <v>0.30901220000000001</v>
      </c>
      <c r="E2340" s="6">
        <v>0.30733250000000001</v>
      </c>
      <c r="F2340" s="6">
        <v>1.8616600000000001E-2</v>
      </c>
      <c r="G2340" s="6">
        <v>6.294556</v>
      </c>
      <c r="H2340" s="6">
        <v>0.1939843</v>
      </c>
      <c r="I2340">
        <f>$C$2340*LN($T$2340)+(1-$C$2340)*LN(1-$T$2340)</f>
        <v>-4.7088999366562259E-12</v>
      </c>
      <c r="Q2340">
        <f>1/(1+EXP(-(0 + SUMPRODUCT($K$2:$O$2,$D$2340:$H$2340))))</f>
        <v>4.7088886325951851E-12</v>
      </c>
      <c r="S2340">
        <f>EXP(-(0 + SUMPRODUCT($K$2:$O$2,$D$2340:$H$2340)))</f>
        <v>212364334351.25995</v>
      </c>
      <c r="T2340">
        <f>1/(1+$S$2340)</f>
        <v>4.7088886325951851E-12</v>
      </c>
      <c r="U2340">
        <f>IF(ISERROR($I$2340), 0, $I$2340)</f>
        <v>-4.7088999366562259E-12</v>
      </c>
    </row>
    <row r="2341" spans="1:21" x14ac:dyDescent="0.25">
      <c r="A2341">
        <v>418</v>
      </c>
      <c r="B2341">
        <v>2000</v>
      </c>
      <c r="C2341" s="2">
        <v>0</v>
      </c>
      <c r="D2341" s="6">
        <v>0.37306299999999998</v>
      </c>
      <c r="E2341" s="6">
        <v>0.3834497</v>
      </c>
      <c r="F2341" s="6">
        <v>0.1486152</v>
      </c>
      <c r="G2341" s="6">
        <v>13.407550000000001</v>
      </c>
      <c r="H2341" s="6">
        <v>0.25639640000000002</v>
      </c>
      <c r="I2341">
        <f>$C$2341*LN($T$2341)+(1-$C$2341)*LN(1-$T$2341)</f>
        <v>0</v>
      </c>
      <c r="Q2341">
        <f>1/(1+EXP(-(0 + SUMPRODUCT($K$2:$O$2,$D$2341:$H$2341))))</f>
        <v>2.5778513530959706E-25</v>
      </c>
      <c r="S2341">
        <f>EXP(-(0 + SUMPRODUCT($K$2:$O$2,$D$2341:$H$2341)))</f>
        <v>3.879199624132754E+24</v>
      </c>
      <c r="T2341">
        <f>1/(1+$S$2341)</f>
        <v>2.5778513530959706E-25</v>
      </c>
      <c r="U2341">
        <f>IF(ISERROR($I$2341), 0, $I$2341)</f>
        <v>0</v>
      </c>
    </row>
    <row r="2342" spans="1:21" x14ac:dyDescent="0.25">
      <c r="A2342">
        <v>418</v>
      </c>
      <c r="B2342">
        <v>2001</v>
      </c>
      <c r="C2342" s="2">
        <v>0</v>
      </c>
      <c r="D2342" s="6">
        <v>0.32489889999999999</v>
      </c>
      <c r="E2342" s="6">
        <v>0.38491059999999999</v>
      </c>
      <c r="F2342" s="6">
        <v>1.5346E-2</v>
      </c>
      <c r="G2342" s="6">
        <v>18.324850000000001</v>
      </c>
      <c r="H2342" s="6">
        <v>8.5635500000000003E-2</v>
      </c>
      <c r="I2342">
        <f>$C$2342*LN($T$2342)+(1-$C$2342)*LN(1-$T$2342)</f>
        <v>0</v>
      </c>
      <c r="Q2342">
        <f>1/(1+EXP(-(0 + SUMPRODUCT($K$2:$O$2,$D$2342:$H$2342))))</f>
        <v>6.9444038768775259E-33</v>
      </c>
      <c r="S2342">
        <f>EXP(-(0 + SUMPRODUCT($K$2:$O$2,$D$2342:$H$2342)))</f>
        <v>1.4400084121398177E+32</v>
      </c>
      <c r="T2342">
        <f>1/(1+$S$2342)</f>
        <v>6.9444038768775259E-33</v>
      </c>
      <c r="U2342">
        <f>IF(ISERROR($I$2342), 0, $I$2342)</f>
        <v>0</v>
      </c>
    </row>
    <row r="2343" spans="1:21" x14ac:dyDescent="0.25">
      <c r="A2343">
        <v>418</v>
      </c>
      <c r="B2343">
        <v>2002</v>
      </c>
      <c r="C2343" s="2">
        <v>0</v>
      </c>
      <c r="D2343" s="6">
        <v>0.21017169999999999</v>
      </c>
      <c r="E2343" s="6">
        <v>0.29645739999999998</v>
      </c>
      <c r="F2343" s="6">
        <v>-3.6620199999999999E-2</v>
      </c>
      <c r="G2343" s="6">
        <v>8.7915500000000009</v>
      </c>
      <c r="H2343" s="6">
        <v>0.1240029</v>
      </c>
      <c r="I2343">
        <f>$C$2343*LN($T$2343)+(1-$C$2343)*LN(1-$T$2343)</f>
        <v>-5.5511151231257847E-16</v>
      </c>
      <c r="Q2343">
        <f>1/(1+EXP(-(0 + SUMPRODUCT($K$2:$O$2,$D$2343:$H$2343))))</f>
        <v>5.39979290055783E-16</v>
      </c>
      <c r="S2343">
        <f>EXP(-(0 + SUMPRODUCT($K$2:$O$2,$D$2343:$H$2343)))</f>
        <v>1851922876332338</v>
      </c>
      <c r="T2343">
        <f>1/(1+$S$2343)</f>
        <v>5.39979290055783E-16</v>
      </c>
      <c r="U2343">
        <f>IF(ISERROR($I$2343), 0, $I$2343)</f>
        <v>-5.5511151231257847E-16</v>
      </c>
    </row>
    <row r="2344" spans="1:21" x14ac:dyDescent="0.25">
      <c r="A2344">
        <v>418</v>
      </c>
      <c r="B2344">
        <v>2003</v>
      </c>
      <c r="C2344" s="2">
        <v>0</v>
      </c>
      <c r="D2344" s="6">
        <v>0.1870329</v>
      </c>
      <c r="E2344" s="6">
        <v>0.1249764</v>
      </c>
      <c r="F2344" s="6">
        <v>6.5348000000000003E-3</v>
      </c>
      <c r="G2344" s="6">
        <v>4.1579100000000002</v>
      </c>
      <c r="H2344" s="6">
        <v>0.15376380000000001</v>
      </c>
      <c r="I2344">
        <f>$C$2344*LN($T$2344)+(1-$C$2344)*LN(1-$T$2344)</f>
        <v>-3.5952974133549193E-8</v>
      </c>
      <c r="Q2344">
        <f>1/(1+EXP(-(0 + SUMPRODUCT($K$2:$O$2,$D$2344:$H$2344))))</f>
        <v>3.5952973508266712E-8</v>
      </c>
      <c r="S2344">
        <f>EXP(-(0 + SUMPRODUCT($K$2:$O$2,$D$2344:$H$2344)))</f>
        <v>27814110.112953391</v>
      </c>
      <c r="T2344">
        <f>1/(1+$S$2344)</f>
        <v>3.5952973508266712E-8</v>
      </c>
      <c r="U2344">
        <f>IF(ISERROR($I$2344), 0, $I$2344)</f>
        <v>-3.5952974133549193E-8</v>
      </c>
    </row>
    <row r="2345" spans="1:21" x14ac:dyDescent="0.25">
      <c r="A2345">
        <v>418</v>
      </c>
      <c r="B2345">
        <v>2004</v>
      </c>
      <c r="C2345" s="2">
        <v>0</v>
      </c>
      <c r="D2345" s="6">
        <v>0.24041170000000001</v>
      </c>
      <c r="E2345" s="6">
        <v>0.1515811</v>
      </c>
      <c r="F2345" s="6">
        <v>5.2308899999999998E-2</v>
      </c>
      <c r="G2345" s="6">
        <v>3.3054549999999998</v>
      </c>
      <c r="H2345" s="6">
        <v>0.1819045</v>
      </c>
      <c r="I2345">
        <f>$C$2345*LN($T$2345)+(1-$C$2345)*LN(1-$T$2345)</f>
        <v>-5.2896156700438039E-7</v>
      </c>
      <c r="Q2345">
        <f>1/(1+EXP(-(0 + SUMPRODUCT($K$2:$O$2,$D$2345:$H$2345))))</f>
        <v>5.2896142706445601E-7</v>
      </c>
      <c r="S2345">
        <f>EXP(-(0 + SUMPRODUCT($K$2:$O$2,$D$2345:$H$2345)))</f>
        <v>1890496.0170502546</v>
      </c>
      <c r="T2345">
        <f>1/(1+$S$2345)</f>
        <v>5.2896142706445601E-7</v>
      </c>
      <c r="U2345">
        <f>IF(ISERROR($I$2345), 0, $I$2345)</f>
        <v>-5.2896156700438039E-7</v>
      </c>
    </row>
    <row r="2346" spans="1:21" x14ac:dyDescent="0.25">
      <c r="A2346">
        <v>419</v>
      </c>
      <c r="B2346">
        <v>1995</v>
      </c>
      <c r="C2346" s="2">
        <v>0</v>
      </c>
      <c r="D2346" s="6">
        <v>0.47412900000000002</v>
      </c>
      <c r="E2346" s="6">
        <v>7.4717199999999998E-2</v>
      </c>
      <c r="F2346" s="6">
        <v>8.4991399999999995E-2</v>
      </c>
      <c r="G2346" s="6">
        <v>1.118212</v>
      </c>
      <c r="H2346" s="6">
        <v>0.38382060000000001</v>
      </c>
      <c r="I2346">
        <f>$C$2346*LN($T$2346)+(1-$C$2346)*LN(1-$T$2346)</f>
        <v>-1.5349048171481834E-3</v>
      </c>
      <c r="Q2346">
        <f>1/(1+EXP(-(0 + SUMPRODUCT($K$2:$O$2,$D$2346:$H$2346))))</f>
        <v>1.5337274532069554E-3</v>
      </c>
      <c r="S2346">
        <f>EXP(-(0 + SUMPRODUCT($K$2:$O$2,$D$2346:$H$2346)))</f>
        <v>651.00632479326418</v>
      </c>
      <c r="T2346">
        <f>1/(1+$S$2346)</f>
        <v>1.5337274532069554E-3</v>
      </c>
      <c r="U2346">
        <f>IF(ISERROR($I$2346), 0, $I$2346)</f>
        <v>-1.5349048171481834E-3</v>
      </c>
    </row>
    <row r="2347" spans="1:21" x14ac:dyDescent="0.25">
      <c r="A2347">
        <v>419</v>
      </c>
      <c r="B2347">
        <v>1996</v>
      </c>
      <c r="C2347" s="2">
        <v>0</v>
      </c>
      <c r="D2347" s="6">
        <v>0.47232730000000001</v>
      </c>
      <c r="E2347" s="6">
        <v>0.1422281</v>
      </c>
      <c r="F2347" s="6">
        <v>7.8341999999999995E-2</v>
      </c>
      <c r="G2347" s="6">
        <v>0.93847590000000003</v>
      </c>
      <c r="H2347" s="6">
        <v>0.3780599</v>
      </c>
      <c r="I2347">
        <f>$C$2347*LN($T$2347)+(1-$C$2347)*LN(1-$T$2347)</f>
        <v>-3.3166218813749223E-3</v>
      </c>
      <c r="Q2347">
        <f>1/(1+EXP(-(0 + SUMPRODUCT($K$2:$O$2,$D$2347:$H$2347))))</f>
        <v>3.3111279664473805E-3</v>
      </c>
      <c r="S2347">
        <f>EXP(-(0 + SUMPRODUCT($K$2:$O$2,$D$2347:$H$2347)))</f>
        <v>301.01188541587334</v>
      </c>
      <c r="T2347">
        <f>1/(1+$S$2347)</f>
        <v>3.3111279664473805E-3</v>
      </c>
      <c r="U2347">
        <f>IF(ISERROR($I$2347), 0, $I$2347)</f>
        <v>-3.3166218813749223E-3</v>
      </c>
    </row>
    <row r="2348" spans="1:21" x14ac:dyDescent="0.25">
      <c r="A2348">
        <v>419</v>
      </c>
      <c r="B2348">
        <v>1997</v>
      </c>
      <c r="C2348" s="2">
        <v>0</v>
      </c>
      <c r="D2348" s="6">
        <v>0.4308863</v>
      </c>
      <c r="E2348" s="6">
        <v>0.21995719999999999</v>
      </c>
      <c r="F2348" s="6">
        <v>6.4696600000000007E-2</v>
      </c>
      <c r="G2348" s="6">
        <v>1.6509290000000001</v>
      </c>
      <c r="H2348" s="6">
        <v>0.34817029999999999</v>
      </c>
      <c r="I2348">
        <f>$C$2348*LN($T$2348)+(1-$C$2348)*LN(1-$T$2348)</f>
        <v>-2.3057747389036099E-4</v>
      </c>
      <c r="Q2348">
        <f>1/(1+EXP(-(0 + SUMPRODUCT($K$2:$O$2,$D$2348:$H$2348))))</f>
        <v>2.3055089294762932E-4</v>
      </c>
      <c r="S2348">
        <f>EXP(-(0 + SUMPRODUCT($K$2:$O$2,$D$2348:$H$2348)))</f>
        <v>4336.4371151412306</v>
      </c>
      <c r="T2348">
        <f>1/(1+$S$2348)</f>
        <v>2.3055089294762932E-4</v>
      </c>
      <c r="U2348">
        <f>IF(ISERROR($I$2348), 0, $I$2348)</f>
        <v>-2.3057747389036099E-4</v>
      </c>
    </row>
    <row r="2349" spans="1:21" x14ac:dyDescent="0.25">
      <c r="A2349">
        <v>420</v>
      </c>
      <c r="B2349">
        <v>2001</v>
      </c>
      <c r="C2349" s="2">
        <v>0</v>
      </c>
      <c r="D2349" s="6">
        <v>0.26601649999999999</v>
      </c>
      <c r="E2349" s="6">
        <v>0.35102810000000001</v>
      </c>
      <c r="F2349" s="6">
        <v>2.9793099999999999E-2</v>
      </c>
      <c r="G2349" s="6">
        <v>3.4300199999999998</v>
      </c>
      <c r="H2349" s="6">
        <v>0.43842520000000001</v>
      </c>
      <c r="I2349">
        <f>$C$2349*LN($T$2349)+(1-$C$2349)*LN(1-$T$2349)</f>
        <v>-2.165567955186411E-7</v>
      </c>
      <c r="Q2349">
        <f>1/(1+EXP(-(0 + SUMPRODUCT($K$2:$O$2,$D$2349:$H$2349))))</f>
        <v>2.1655677205954403E-7</v>
      </c>
      <c r="S2349">
        <f>EXP(-(0 + SUMPRODUCT($K$2:$O$2,$D$2349:$H$2349)))</f>
        <v>4617725.7535417546</v>
      </c>
      <c r="T2349">
        <f>1/(1+$S$2349)</f>
        <v>2.1655677205954403E-7</v>
      </c>
      <c r="U2349">
        <f>IF(ISERROR($I$2349), 0, $I$2349)</f>
        <v>-2.165567955186411E-7</v>
      </c>
    </row>
    <row r="2350" spans="1:21" x14ac:dyDescent="0.25">
      <c r="A2350">
        <v>420</v>
      </c>
      <c r="B2350">
        <v>2002</v>
      </c>
      <c r="C2350" s="2">
        <v>0</v>
      </c>
      <c r="D2350" s="6">
        <v>0.27343149999999999</v>
      </c>
      <c r="E2350" s="6">
        <v>0.26872940000000001</v>
      </c>
      <c r="F2350" s="6">
        <v>5.4041800000000001E-2</v>
      </c>
      <c r="G2350" s="6">
        <v>2.4654579999999999</v>
      </c>
      <c r="H2350" s="6">
        <v>0.4635533</v>
      </c>
      <c r="I2350">
        <f>$C$2350*LN($T$2350)+(1-$C$2350)*LN(1-$T$2350)</f>
        <v>-7.4018494867541051E-6</v>
      </c>
      <c r="Q2350">
        <f>1/(1+EXP(-(0 + SUMPRODUCT($K$2:$O$2,$D$2350:$H$2350))))</f>
        <v>7.4018220931096497E-6</v>
      </c>
      <c r="S2350">
        <f>EXP(-(0 + SUMPRODUCT($K$2:$O$2,$D$2350:$H$2350)))</f>
        <v>135100.86916420204</v>
      </c>
      <c r="T2350">
        <f>1/(1+$S$2350)</f>
        <v>7.4018220931096497E-6</v>
      </c>
      <c r="U2350">
        <f>IF(ISERROR($I$2350), 0, $I$2350)</f>
        <v>-7.4018494867541051E-6</v>
      </c>
    </row>
    <row r="2351" spans="1:21" x14ac:dyDescent="0.25">
      <c r="A2351">
        <v>420</v>
      </c>
      <c r="B2351">
        <v>2003</v>
      </c>
      <c r="C2351" s="2">
        <v>0</v>
      </c>
      <c r="D2351" s="6">
        <v>0.28929470000000002</v>
      </c>
      <c r="E2351" s="6">
        <v>0.29546509999999998</v>
      </c>
      <c r="F2351" s="6">
        <v>6.2670199999999995E-2</v>
      </c>
      <c r="G2351" s="6">
        <v>3.3695050000000002</v>
      </c>
      <c r="H2351" s="6">
        <v>0.52416819999999997</v>
      </c>
      <c r="I2351">
        <f>$C$2351*LN($T$2351)+(1-$C$2351)*LN(1-$T$2351)</f>
        <v>-1.5060582826977441E-7</v>
      </c>
      <c r="Q2351">
        <f>1/(1+EXP(-(0 + SUMPRODUCT($K$2:$O$2,$D$2351:$H$2351))))</f>
        <v>1.5060581692230984E-7</v>
      </c>
      <c r="S2351">
        <f>EXP(-(0 + SUMPRODUCT($K$2:$O$2,$D$2351:$H$2351)))</f>
        <v>6639848.7776208138</v>
      </c>
      <c r="T2351">
        <f>1/(1+$S$2351)</f>
        <v>1.5060581692230984E-7</v>
      </c>
      <c r="U2351">
        <f>IF(ISERROR($I$2351), 0, $I$2351)</f>
        <v>-1.5060582826977441E-7</v>
      </c>
    </row>
    <row r="2352" spans="1:21" x14ac:dyDescent="0.25">
      <c r="A2352">
        <v>421</v>
      </c>
      <c r="B2352">
        <v>1995</v>
      </c>
      <c r="C2352" s="2">
        <v>0</v>
      </c>
      <c r="D2352" s="6">
        <v>0.2002565</v>
      </c>
      <c r="E2352" s="6">
        <v>1.0096879999999999</v>
      </c>
      <c r="F2352" s="6">
        <v>9.0636599999999998E-2</v>
      </c>
      <c r="G2352" s="6">
        <v>6.0107920000000004</v>
      </c>
      <c r="H2352" s="6">
        <v>0.30742370000000002</v>
      </c>
      <c r="I2352">
        <f>$C$2352*LN($T$2352)+(1-$C$2352)*LN(1-$T$2352)</f>
        <v>-2.2275514766103952E-12</v>
      </c>
      <c r="Q2352">
        <f>1/(1+EXP(-(0 + SUMPRODUCT($K$2:$O$2,$D$2352:$H$2352))))</f>
        <v>2.2275368949311106E-12</v>
      </c>
      <c r="S2352">
        <f>EXP(-(0 + SUMPRODUCT($K$2:$O$2,$D$2352:$H$2352)))</f>
        <v>448926346528.01056</v>
      </c>
      <c r="T2352">
        <f>1/(1+$S$2352)</f>
        <v>2.2275368949311106E-12</v>
      </c>
      <c r="U2352">
        <f>IF(ISERROR($I$2352), 0, $I$2352)</f>
        <v>-2.2275514766103952E-12</v>
      </c>
    </row>
    <row r="2353" spans="1:21" x14ac:dyDescent="0.25">
      <c r="A2353">
        <v>421</v>
      </c>
      <c r="B2353">
        <v>1996</v>
      </c>
      <c r="C2353" s="2">
        <v>0</v>
      </c>
      <c r="D2353" s="6">
        <v>0.17903079999999999</v>
      </c>
      <c r="E2353" s="6">
        <v>0.84423479999999995</v>
      </c>
      <c r="F2353" s="6">
        <v>7.5421799999999997E-2</v>
      </c>
      <c r="G2353" s="6">
        <v>3.890018</v>
      </c>
      <c r="H2353" s="6">
        <v>0.25645200000000001</v>
      </c>
      <c r="I2353">
        <f>$C$2353*LN($T$2353)+(1-$C$2353)*LN(1-$T$2353)</f>
        <v>-1.7261413558719721E-8</v>
      </c>
      <c r="Q2353">
        <f>1/(1+EXP(-(0 + SUMPRODUCT($K$2:$O$2,$D$2353:$H$2353))))</f>
        <v>1.7261413384506468E-8</v>
      </c>
      <c r="S2353">
        <f>EXP(-(0 + SUMPRODUCT($K$2:$O$2,$D$2353:$H$2353)))</f>
        <v>57932682.594588026</v>
      </c>
      <c r="T2353">
        <f>1/(1+$S$2353)</f>
        <v>1.7261413384506468E-8</v>
      </c>
      <c r="U2353">
        <f>IF(ISERROR($I$2353), 0, $I$2353)</f>
        <v>-1.7261413558719721E-8</v>
      </c>
    </row>
    <row r="2354" spans="1:21" x14ac:dyDescent="0.25">
      <c r="A2354">
        <v>421</v>
      </c>
      <c r="B2354">
        <v>1997</v>
      </c>
      <c r="C2354" s="2">
        <v>0</v>
      </c>
      <c r="D2354" s="6">
        <v>9.7176399999999996E-2</v>
      </c>
      <c r="E2354" s="6">
        <v>0.64523240000000004</v>
      </c>
      <c r="F2354" s="6">
        <v>7.0515300000000003E-2</v>
      </c>
      <c r="G2354" s="6">
        <v>2.4380850000000001</v>
      </c>
      <c r="H2354" s="6">
        <v>0.30135859999999998</v>
      </c>
      <c r="I2354">
        <f>$C$2354*LN($T$2354)+(1-$C$2354)*LN(1-$T$2354)</f>
        <v>-6.5156152595491962E-6</v>
      </c>
      <c r="Q2354">
        <f>1/(1+EXP(-(0 + SUMPRODUCT($K$2:$O$2,$D$2354:$H$2354))))</f>
        <v>6.5155940329762541E-6</v>
      </c>
      <c r="S2354">
        <f>EXP(-(0 + SUMPRODUCT($K$2:$O$2,$D$2354:$H$2354)))</f>
        <v>153476.94766507432</v>
      </c>
      <c r="T2354">
        <f>1/(1+$S$2354)</f>
        <v>6.5155940329762541E-6</v>
      </c>
      <c r="U2354">
        <f>IF(ISERROR($I$2354), 0, $I$2354)</f>
        <v>-6.5156152595491962E-6</v>
      </c>
    </row>
    <row r="2355" spans="1:21" x14ac:dyDescent="0.25">
      <c r="A2355">
        <v>421</v>
      </c>
      <c r="B2355">
        <v>1998</v>
      </c>
      <c r="C2355" s="2">
        <v>0</v>
      </c>
      <c r="D2355" s="6">
        <v>4.2705399999999998E-2</v>
      </c>
      <c r="E2355" s="6">
        <v>0.60836239999999997</v>
      </c>
      <c r="F2355" s="6">
        <v>5.6221699999999999E-2</v>
      </c>
      <c r="G2355" s="6">
        <v>2.0106999999999999</v>
      </c>
      <c r="H2355" s="6">
        <v>0.26873989999999998</v>
      </c>
      <c r="I2355">
        <f>$C$2355*LN($T$2355)+(1-$C$2355)*LN(1-$T$2355)</f>
        <v>-4.8381432198461424E-5</v>
      </c>
      <c r="Q2355">
        <f>1/(1+EXP(-(0 + SUMPRODUCT($K$2:$O$2,$D$2355:$H$2355))))</f>
        <v>4.8380261835836149E-5</v>
      </c>
      <c r="S2355">
        <f>EXP(-(0 + SUMPRODUCT($K$2:$O$2,$D$2355:$H$2355)))</f>
        <v>20668.586357204906</v>
      </c>
      <c r="T2355">
        <f>1/(1+$S$2355)</f>
        <v>4.8380261835836149E-5</v>
      </c>
      <c r="U2355">
        <f>IF(ISERROR($I$2355), 0, $I$2355)</f>
        <v>-4.8381432198461424E-5</v>
      </c>
    </row>
    <row r="2356" spans="1:21" x14ac:dyDescent="0.25">
      <c r="A2356">
        <v>421</v>
      </c>
      <c r="B2356">
        <v>1999</v>
      </c>
      <c r="C2356" s="2">
        <v>0</v>
      </c>
      <c r="D2356" s="6">
        <v>0.13159019999999999</v>
      </c>
      <c r="E2356" s="6">
        <v>0.58750979999999997</v>
      </c>
      <c r="F2356" s="6">
        <v>7.6432899999999998E-2</v>
      </c>
      <c r="G2356" s="6">
        <v>2.848808</v>
      </c>
      <c r="H2356" s="6">
        <v>0.30135060000000002</v>
      </c>
      <c r="I2356">
        <f>$C$2356*LN($T$2356)+(1-$C$2356)*LN(1-$T$2356)</f>
        <v>-1.2218218204062529E-6</v>
      </c>
      <c r="Q2356">
        <f>1/(1+EXP(-(0 + SUMPRODUCT($K$2:$O$2,$D$2356:$H$2356))))</f>
        <v>1.221821073947951E-6</v>
      </c>
      <c r="S2356">
        <f>EXP(-(0 + SUMPRODUCT($K$2:$O$2,$D$2356:$H$2356)))</f>
        <v>818449.44362248376</v>
      </c>
      <c r="T2356">
        <f>1/(1+$S$2356)</f>
        <v>1.221821073947951E-6</v>
      </c>
      <c r="U2356">
        <f>IF(ISERROR($I$2356), 0, $I$2356)</f>
        <v>-1.2218218204062529E-6</v>
      </c>
    </row>
    <row r="2357" spans="1:21" x14ac:dyDescent="0.25">
      <c r="A2357">
        <v>421</v>
      </c>
      <c r="B2357">
        <v>2000</v>
      </c>
      <c r="C2357" s="2">
        <v>0</v>
      </c>
      <c r="D2357" s="6">
        <v>0.30120390000000002</v>
      </c>
      <c r="E2357" s="6">
        <v>0.63103529999999997</v>
      </c>
      <c r="F2357" s="6">
        <v>6.8018499999999996E-2</v>
      </c>
      <c r="G2357" s="6">
        <v>5.1546459999999996</v>
      </c>
      <c r="H2357" s="6">
        <v>0.2068683</v>
      </c>
      <c r="I2357">
        <f>$C$2357*LN($T$2357)+(1-$C$2357)*LN(1-$T$2357)</f>
        <v>-1.6570944617862649E-10</v>
      </c>
      <c r="Q2357">
        <f>1/(1+EXP(-(0 + SUMPRODUCT($K$2:$O$2,$D$2357:$H$2357))))</f>
        <v>1.6570945183110183E-10</v>
      </c>
      <c r="S2357">
        <f>EXP(-(0 + SUMPRODUCT($K$2:$O$2,$D$2357:$H$2357)))</f>
        <v>6034658788.5254335</v>
      </c>
      <c r="T2357">
        <f>1/(1+$S$2357)</f>
        <v>1.6570945183110183E-10</v>
      </c>
      <c r="U2357">
        <f>IF(ISERROR($I$2357), 0, $I$2357)</f>
        <v>-1.6570944617862649E-10</v>
      </c>
    </row>
    <row r="2358" spans="1:21" x14ac:dyDescent="0.25">
      <c r="A2358">
        <v>421</v>
      </c>
      <c r="B2358">
        <v>2001</v>
      </c>
      <c r="C2358" s="2">
        <v>0</v>
      </c>
      <c r="D2358" s="6">
        <v>0.21394940000000001</v>
      </c>
      <c r="E2358" s="6">
        <v>0.58016880000000004</v>
      </c>
      <c r="F2358" s="6">
        <v>5.5480700000000001E-2</v>
      </c>
      <c r="G2358" s="6">
        <v>5.5902880000000001</v>
      </c>
      <c r="H2358" s="6">
        <v>0.2092493</v>
      </c>
      <c r="I2358">
        <f>$C$2358*LN($T$2358)+(1-$C$2358)*LN(1-$T$2358)</f>
        <v>-3.5191072279070177E-11</v>
      </c>
      <c r="Q2358">
        <f>1/(1+EXP(-(0 + SUMPRODUCT($K$2:$O$2,$D$2358:$H$2358))))</f>
        <v>3.5191102947264903E-11</v>
      </c>
      <c r="S2358">
        <f>EXP(-(0 + SUMPRODUCT($K$2:$O$2,$D$2358:$H$2358)))</f>
        <v>28416273325.202221</v>
      </c>
      <c r="T2358">
        <f>1/(1+$S$2358)</f>
        <v>3.5191102947264903E-11</v>
      </c>
      <c r="U2358">
        <f>IF(ISERROR($I$2358), 0, $I$2358)</f>
        <v>-3.5191072279070177E-11</v>
      </c>
    </row>
    <row r="2359" spans="1:21" x14ac:dyDescent="0.25">
      <c r="A2359">
        <v>421</v>
      </c>
      <c r="B2359">
        <v>2002</v>
      </c>
      <c r="C2359" s="2">
        <v>0</v>
      </c>
      <c r="D2359" s="6">
        <v>0.36071360000000002</v>
      </c>
      <c r="E2359" s="6">
        <v>0.53091999999999995</v>
      </c>
      <c r="F2359" s="6">
        <v>6.8433099999999997E-2</v>
      </c>
      <c r="G2359" s="6">
        <v>3.3132480000000002</v>
      </c>
      <c r="H2359" s="6">
        <v>0.2493253</v>
      </c>
      <c r="I2359">
        <f>$C$2359*LN($T$2359)+(1-$C$2359)*LN(1-$T$2359)</f>
        <v>-2.6431977003179496E-7</v>
      </c>
      <c r="Q2359">
        <f>1/(1+EXP(-(0 + SUMPRODUCT($K$2:$O$2,$D$2359:$H$2359))))</f>
        <v>2.6431973504591662E-7</v>
      </c>
      <c r="S2359">
        <f>EXP(-(0 + SUMPRODUCT($K$2:$O$2,$D$2359:$H$2359)))</f>
        <v>3783295.7705808417</v>
      </c>
      <c r="T2359">
        <f>1/(1+$S$2359)</f>
        <v>2.6431973504591662E-7</v>
      </c>
      <c r="U2359">
        <f>IF(ISERROR($I$2359), 0, $I$2359)</f>
        <v>-2.6431977003179496E-7</v>
      </c>
    </row>
    <row r="2360" spans="1:21" x14ac:dyDescent="0.25">
      <c r="A2360">
        <v>421</v>
      </c>
      <c r="B2360">
        <v>2003</v>
      </c>
      <c r="C2360" s="2">
        <v>0</v>
      </c>
      <c r="D2360" s="6">
        <v>0.33904830000000002</v>
      </c>
      <c r="E2360" s="6">
        <v>0.60565789999999997</v>
      </c>
      <c r="F2360" s="6">
        <v>6.6499600000000006E-2</v>
      </c>
      <c r="G2360" s="6">
        <v>4.3221850000000002</v>
      </c>
      <c r="H2360" s="6">
        <v>0.25754709999999997</v>
      </c>
      <c r="I2360">
        <f>$C$2360*LN($T$2360)+(1-$C$2360)*LN(1-$T$2360)</f>
        <v>-4.3867806150584353E-9</v>
      </c>
      <c r="Q2360">
        <f>1/(1+EXP(-(0 + SUMPRODUCT($K$2:$O$2,$D$2360:$H$2360))))</f>
        <v>4.3867806571901709E-9</v>
      </c>
      <c r="S2360">
        <f>EXP(-(0 + SUMPRODUCT($K$2:$O$2,$D$2360:$H$2360)))</f>
        <v>227957601.20218578</v>
      </c>
      <c r="T2360">
        <f>1/(1+$S$2360)</f>
        <v>4.3867806571901709E-9</v>
      </c>
      <c r="U2360">
        <f>IF(ISERROR($I$2360), 0, $I$2360)</f>
        <v>-4.3867806150584353E-9</v>
      </c>
    </row>
    <row r="2361" spans="1:21" x14ac:dyDescent="0.25">
      <c r="A2361">
        <v>421</v>
      </c>
      <c r="B2361">
        <v>2004</v>
      </c>
      <c r="C2361" s="2">
        <v>0</v>
      </c>
      <c r="D2361" s="6">
        <v>0.40185949999999998</v>
      </c>
      <c r="E2361" s="6">
        <v>0.5940782</v>
      </c>
      <c r="F2361" s="6">
        <v>5.79287E-2</v>
      </c>
      <c r="G2361" s="6">
        <v>6.6362880000000004</v>
      </c>
      <c r="H2361" s="6">
        <v>0.24385229999999999</v>
      </c>
      <c r="I2361">
        <f>$C$2361*LN($T$2361)+(1-$C$2361)*LN(1-$T$2361)</f>
        <v>-4.9371617905092899E-13</v>
      </c>
      <c r="Q2361">
        <f>1/(1+EXP(-(0 + SUMPRODUCT($K$2:$O$2,$D$2361:$H$2361))))</f>
        <v>4.9374648660102278E-13</v>
      </c>
      <c r="S2361">
        <f>EXP(-(0 + SUMPRODUCT($K$2:$O$2,$D$2361:$H$2361)))</f>
        <v>2025330867432.718</v>
      </c>
      <c r="T2361">
        <f>1/(1+$S$2361)</f>
        <v>4.9374648660102278E-13</v>
      </c>
      <c r="U2361">
        <f>IF(ISERROR($I$2361), 0, $I$2361)</f>
        <v>-4.9371617905092899E-13</v>
      </c>
    </row>
    <row r="2362" spans="1:21" x14ac:dyDescent="0.25">
      <c r="A2362">
        <v>422</v>
      </c>
      <c r="B2362">
        <v>1995</v>
      </c>
      <c r="C2362" s="2">
        <v>0</v>
      </c>
      <c r="D2362" s="6">
        <v>0.2233453</v>
      </c>
      <c r="E2362" s="6">
        <v>0.63732</v>
      </c>
      <c r="F2362" s="6">
        <v>7.7727000000000004E-2</v>
      </c>
      <c r="G2362" s="6">
        <v>3.8391489999999999</v>
      </c>
      <c r="H2362" s="6">
        <v>0.26844630000000003</v>
      </c>
      <c r="I2362">
        <f>$C$2362*LN($T$2362)+(1-$C$2362)*LN(1-$T$2362)</f>
        <v>-2.3927244583262727E-8</v>
      </c>
      <c r="Q2362">
        <f>1/(1+EXP(-(0 + SUMPRODUCT($K$2:$O$2,$D$2362:$H$2362))))</f>
        <v>2.3927244287373422E-8</v>
      </c>
      <c r="S2362">
        <f>EXP(-(0 + SUMPRODUCT($K$2:$O$2,$D$2362:$H$2362)))</f>
        <v>41793361.745400108</v>
      </c>
      <c r="T2362">
        <f>1/(1+$S$2362)</f>
        <v>2.3927244287373422E-8</v>
      </c>
      <c r="U2362">
        <f>IF(ISERROR($I$2362), 0, $I$2362)</f>
        <v>-2.3927244583262727E-8</v>
      </c>
    </row>
    <row r="2363" spans="1:21" x14ac:dyDescent="0.25">
      <c r="A2363">
        <v>422</v>
      </c>
      <c r="B2363">
        <v>1996</v>
      </c>
      <c r="C2363" s="2">
        <v>0</v>
      </c>
      <c r="D2363" s="6">
        <v>0.23068089999999999</v>
      </c>
      <c r="E2363" s="6">
        <v>0.6370304</v>
      </c>
      <c r="F2363" s="6">
        <v>9.4221700000000005E-2</v>
      </c>
      <c r="G2363" s="6">
        <v>4.9335760000000004</v>
      </c>
      <c r="H2363" s="6">
        <v>0.31453720000000002</v>
      </c>
      <c r="I2363">
        <f>$C$2363*LN($T$2363)+(1-$C$2363)*LN(1-$T$2363)</f>
        <v>-2.1371249217035849E-10</v>
      </c>
      <c r="Q2363">
        <f>1/(1+EXP(-(0 + SUMPRODUCT($K$2:$O$2,$D$2363:$H$2363))))</f>
        <v>2.1371245385322767E-10</v>
      </c>
      <c r="S2363">
        <f>EXP(-(0 + SUMPRODUCT($K$2:$O$2,$D$2363:$H$2363)))</f>
        <v>4679184491.8549404</v>
      </c>
      <c r="T2363">
        <f>1/(1+$S$2363)</f>
        <v>2.1371245385322767E-10</v>
      </c>
      <c r="U2363">
        <f>IF(ISERROR($I$2363), 0, $I$2363)</f>
        <v>-2.1371249217035849E-10</v>
      </c>
    </row>
    <row r="2364" spans="1:21" x14ac:dyDescent="0.25">
      <c r="A2364">
        <v>422</v>
      </c>
      <c r="B2364">
        <v>1997</v>
      </c>
      <c r="C2364" s="2">
        <v>0</v>
      </c>
      <c r="D2364" s="6">
        <v>0.21014840000000001</v>
      </c>
      <c r="E2364" s="6">
        <v>0.69890750000000001</v>
      </c>
      <c r="F2364" s="6">
        <v>8.1871899999999997E-2</v>
      </c>
      <c r="G2364" s="6">
        <v>4.5734260000000004</v>
      </c>
      <c r="H2364" s="6">
        <v>0.31378080000000003</v>
      </c>
      <c r="I2364">
        <f>$C$2364*LN($T$2364)+(1-$C$2364)*LN(1-$T$2364)</f>
        <v>-1.0220588824943454E-9</v>
      </c>
      <c r="Q2364">
        <f>1/(1+EXP(-(0 + SUMPRODUCT($K$2:$O$2,$D$2364:$H$2364))))</f>
        <v>1.0220589204547087E-9</v>
      </c>
      <c r="S2364">
        <f>EXP(-(0 + SUMPRODUCT($K$2:$O$2,$D$2364:$H$2364)))</f>
        <v>978417172.4004389</v>
      </c>
      <c r="T2364">
        <f>1/(1+$S$2364)</f>
        <v>1.0220589204547087E-9</v>
      </c>
      <c r="U2364">
        <f>IF(ISERROR($I$2364), 0, $I$2364)</f>
        <v>-1.0220588824943454E-9</v>
      </c>
    </row>
    <row r="2365" spans="1:21" x14ac:dyDescent="0.25">
      <c r="A2365">
        <v>422</v>
      </c>
      <c r="B2365">
        <v>1998</v>
      </c>
      <c r="C2365" s="2">
        <v>0</v>
      </c>
      <c r="D2365" s="6">
        <v>0.16398489999999999</v>
      </c>
      <c r="E2365" s="6">
        <v>0.66964009999999996</v>
      </c>
      <c r="F2365" s="6">
        <v>6.3568799999999995E-2</v>
      </c>
      <c r="G2365" s="6">
        <v>3.5005829999999998</v>
      </c>
      <c r="H2365" s="6">
        <v>0.30522050000000001</v>
      </c>
      <c r="I2365">
        <f>$C$2365*LN($T$2365)+(1-$C$2365)*LN(1-$T$2365)</f>
        <v>-1.0078353726511528E-7</v>
      </c>
      <c r="Q2365">
        <f>1/(1+EXP(-(0 + SUMPRODUCT($K$2:$O$2,$D$2365:$H$2365))))</f>
        <v>1.0078353219394968E-7</v>
      </c>
      <c r="S2365">
        <f>EXP(-(0 + SUMPRODUCT($K$2:$O$2,$D$2365:$H$2365)))</f>
        <v>9922254.9304190855</v>
      </c>
      <c r="T2365">
        <f>1/(1+$S$2365)</f>
        <v>1.0078353219394968E-7</v>
      </c>
      <c r="U2365">
        <f>IF(ISERROR($I$2365), 0, $I$2365)</f>
        <v>-1.0078353726511528E-7</v>
      </c>
    </row>
    <row r="2366" spans="1:21" x14ac:dyDescent="0.25">
      <c r="A2366">
        <v>422</v>
      </c>
      <c r="B2366">
        <v>1999</v>
      </c>
      <c r="C2366" s="2">
        <v>0</v>
      </c>
      <c r="D2366" s="6">
        <v>0.1870761</v>
      </c>
      <c r="E2366" s="6">
        <v>0.73657709999999998</v>
      </c>
      <c r="F2366" s="6">
        <v>8.4925E-2</v>
      </c>
      <c r="G2366" s="6">
        <v>5.1909710000000002</v>
      </c>
      <c r="H2366" s="6">
        <v>0.32998939999999999</v>
      </c>
      <c r="I2366">
        <f>$C$2366*LN($T$2366)+(1-$C$2366)*LN(1-$T$2366)</f>
        <v>-7.6732176171491904E-11</v>
      </c>
      <c r="Q2366">
        <f>1/(1+EXP(-(0 + SUMPRODUCT($K$2:$O$2,$D$2366:$H$2366))))</f>
        <v>7.6732167942054564E-11</v>
      </c>
      <c r="S2366">
        <f>EXP(-(0 + SUMPRODUCT($K$2:$O$2,$D$2366:$H$2366)))</f>
        <v>13032343888.399357</v>
      </c>
      <c r="T2366">
        <f>1/(1+$S$2366)</f>
        <v>7.6732167942054564E-11</v>
      </c>
      <c r="U2366">
        <f>IF(ISERROR($I$2366), 0, $I$2366)</f>
        <v>-7.6732176171491904E-11</v>
      </c>
    </row>
    <row r="2367" spans="1:21" x14ac:dyDescent="0.25">
      <c r="A2367">
        <v>422</v>
      </c>
      <c r="B2367">
        <v>2000</v>
      </c>
      <c r="C2367" s="2">
        <v>0</v>
      </c>
      <c r="D2367" s="6">
        <v>0.14177870000000001</v>
      </c>
      <c r="E2367" s="6">
        <v>0.74050240000000001</v>
      </c>
      <c r="F2367" s="6">
        <v>7.2068499999999994E-2</v>
      </c>
      <c r="G2367" s="6">
        <v>5.987552</v>
      </c>
      <c r="H2367" s="6">
        <v>0.32088220000000001</v>
      </c>
      <c r="I2367">
        <f>$C$2367*LN($T$2367)+(1-$C$2367)*LN(1-$T$2367)</f>
        <v>-3.8166136917611837E-12</v>
      </c>
      <c r="Q2367">
        <f>1/(1+EXP(-(0 + SUMPRODUCT($K$2:$O$2,$D$2367:$H$2367))))</f>
        <v>3.8166421792786812E-12</v>
      </c>
      <c r="S2367">
        <f>EXP(-(0 + SUMPRODUCT($K$2:$O$2,$D$2367:$H$2367)))</f>
        <v>262010414658.5668</v>
      </c>
      <c r="T2367">
        <f>1/(1+$S$2367)</f>
        <v>3.8166421792786812E-12</v>
      </c>
      <c r="U2367">
        <f>IF(ISERROR($I$2367), 0, $I$2367)</f>
        <v>-3.8166136917611837E-12</v>
      </c>
    </row>
    <row r="2368" spans="1:21" x14ac:dyDescent="0.25">
      <c r="A2368">
        <v>422</v>
      </c>
      <c r="B2368">
        <v>2001</v>
      </c>
      <c r="C2368" s="2">
        <v>0</v>
      </c>
      <c r="D2368" s="6">
        <v>0.15523490000000001</v>
      </c>
      <c r="E2368" s="6">
        <v>0.75948789999999999</v>
      </c>
      <c r="F2368" s="6">
        <v>7.4248800000000004E-2</v>
      </c>
      <c r="G2368" s="6">
        <v>5.475454</v>
      </c>
      <c r="H2368" s="6">
        <v>0.29355530000000002</v>
      </c>
      <c r="I2368">
        <f>$C$2368*LN($T$2368)+(1-$C$2368)*LN(1-$T$2368)</f>
        <v>-3.0153213260064008E-11</v>
      </c>
      <c r="Q2368">
        <f>1/(1+EXP(-(0 + SUMPRODUCT($K$2:$O$2,$D$2368:$H$2368))))</f>
        <v>3.0153165513695897E-11</v>
      </c>
      <c r="S2368">
        <f>EXP(-(0 + SUMPRODUCT($K$2:$O$2,$D$2368:$H$2368)))</f>
        <v>33164013891.53109</v>
      </c>
      <c r="T2368">
        <f>1/(1+$S$2368)</f>
        <v>3.0153165513695897E-11</v>
      </c>
      <c r="U2368">
        <f>IF(ISERROR($I$2368), 0, $I$2368)</f>
        <v>-3.0153213260064008E-11</v>
      </c>
    </row>
    <row r="2369" spans="1:21" x14ac:dyDescent="0.25">
      <c r="A2369">
        <v>422</v>
      </c>
      <c r="B2369">
        <v>2002</v>
      </c>
      <c r="C2369" s="2">
        <v>0</v>
      </c>
      <c r="D2369" s="6">
        <v>0.12903229999999999</v>
      </c>
      <c r="E2369" s="6">
        <v>0.71852300000000002</v>
      </c>
      <c r="F2369" s="6">
        <v>7.7149999999999996E-2</v>
      </c>
      <c r="G2369" s="6">
        <v>5.1771320000000003</v>
      </c>
      <c r="H2369" s="6">
        <v>0.29716730000000002</v>
      </c>
      <c r="I2369">
        <f>$C$2369*LN($T$2369)+(1-$C$2369)*LN(1-$T$2369)</f>
        <v>-9.7461483332981053E-11</v>
      </c>
      <c r="Q2369">
        <f>1/(1+EXP(-(0 + SUMPRODUCT($K$2:$O$2,$D$2369:$H$2369))))</f>
        <v>9.7461476554959626E-11</v>
      </c>
      <c r="S2369">
        <f>EXP(-(0 + SUMPRODUCT($K$2:$O$2,$D$2369:$H$2369)))</f>
        <v>10260464290.612581</v>
      </c>
      <c r="T2369">
        <f>1/(1+$S$2369)</f>
        <v>9.7461476554959626E-11</v>
      </c>
      <c r="U2369">
        <f>IF(ISERROR($I$2369), 0, $I$2369)</f>
        <v>-9.7461483332981053E-11</v>
      </c>
    </row>
    <row r="2370" spans="1:21" x14ac:dyDescent="0.25">
      <c r="A2370">
        <v>422</v>
      </c>
      <c r="B2370">
        <v>2003</v>
      </c>
      <c r="C2370" s="2">
        <v>0</v>
      </c>
      <c r="D2370" s="6">
        <v>0.17736940000000001</v>
      </c>
      <c r="E2370" s="6">
        <v>0.73545000000000005</v>
      </c>
      <c r="F2370" s="6">
        <v>7.64658E-2</v>
      </c>
      <c r="G2370" s="6">
        <v>6.8805449999999997</v>
      </c>
      <c r="H2370" s="6">
        <v>0.3010372</v>
      </c>
      <c r="I2370">
        <f>$C$2370*LN($T$2370)+(1-$C$2370)*LN(1-$T$2370)</f>
        <v>-1.0591527654924554E-13</v>
      </c>
      <c r="Q2370">
        <f>1/(1+EXP(-(0 + SUMPRODUCT($K$2:$O$2,$D$2370:$H$2370))))</f>
        <v>1.059636740581073E-13</v>
      </c>
      <c r="S2370">
        <f>EXP(-(0 + SUMPRODUCT($K$2:$O$2,$D$2370:$H$2370)))</f>
        <v>9437196368366.0508</v>
      </c>
      <c r="T2370">
        <f>1/(1+$S$2370)</f>
        <v>1.059636740581073E-13</v>
      </c>
      <c r="U2370">
        <f>IF(ISERROR($I$2370), 0, $I$2370)</f>
        <v>-1.0591527654924554E-13</v>
      </c>
    </row>
    <row r="2371" spans="1:21" x14ac:dyDescent="0.25">
      <c r="A2371">
        <v>422</v>
      </c>
      <c r="B2371">
        <v>2004</v>
      </c>
      <c r="C2371" s="2">
        <v>0</v>
      </c>
      <c r="D2371" s="6">
        <v>0.15861159999999999</v>
      </c>
      <c r="E2371" s="6">
        <v>0.79749729999999996</v>
      </c>
      <c r="F2371" s="6">
        <v>8.0491199999999999E-2</v>
      </c>
      <c r="G2371" s="6">
        <v>6.2227189999999997</v>
      </c>
      <c r="H2371" s="6">
        <v>0.2688161</v>
      </c>
      <c r="I2371">
        <f>$C$2371*LN($T$2371)+(1-$C$2371)*LN(1-$T$2371)</f>
        <v>-1.4145351556759124E-12</v>
      </c>
      <c r="Q2371">
        <f>1/(1+EXP(-(0 + SUMPRODUCT($K$2:$O$2,$D$2371:$H$2371))))</f>
        <v>1.4145856785959477E-12</v>
      </c>
      <c r="S2371">
        <f>EXP(-(0 + SUMPRODUCT($K$2:$O$2,$D$2371:$H$2371)))</f>
        <v>706920772017.95166</v>
      </c>
      <c r="T2371">
        <f>1/(1+$S$2371)</f>
        <v>1.4145856785959477E-12</v>
      </c>
      <c r="U2371">
        <f>IF(ISERROR($I$2371), 0, $I$2371)</f>
        <v>-1.4145351556759124E-12</v>
      </c>
    </row>
    <row r="2372" spans="1:21" x14ac:dyDescent="0.25">
      <c r="A2372">
        <v>423</v>
      </c>
      <c r="B2372">
        <v>1995</v>
      </c>
      <c r="C2372" s="2">
        <v>0</v>
      </c>
      <c r="D2372" s="6">
        <v>3.7317099999999999E-2</v>
      </c>
      <c r="E2372" s="6">
        <v>0.17535000000000001</v>
      </c>
      <c r="F2372" s="6">
        <v>3.3680599999999998E-2</v>
      </c>
      <c r="G2372" s="6">
        <v>0.74864520000000001</v>
      </c>
      <c r="H2372" s="6">
        <v>0.1399291</v>
      </c>
      <c r="I2372">
        <f>$C$2372*LN($T$2372)+(1-$C$2372)*LN(1-$T$2372)</f>
        <v>-1.9620886605079345E-2</v>
      </c>
      <c r="Q2372">
        <f>1/(1+EXP(-(0 + SUMPRODUCT($K$2:$O$2,$D$2372:$H$2372))))</f>
        <v>1.9429649797117379E-2</v>
      </c>
      <c r="S2372">
        <f>EXP(-(0 + SUMPRODUCT($K$2:$O$2,$D$2372:$H$2372)))</f>
        <v>50.467731556765472</v>
      </c>
      <c r="T2372">
        <f>1/(1+$S$2372)</f>
        <v>1.9429649797117379E-2</v>
      </c>
      <c r="U2372">
        <f>IF(ISERROR($I$2372), 0, $I$2372)</f>
        <v>-1.9620886605079345E-2</v>
      </c>
    </row>
    <row r="2373" spans="1:21" x14ac:dyDescent="0.25">
      <c r="A2373">
        <v>423</v>
      </c>
      <c r="B2373">
        <v>1996</v>
      </c>
      <c r="C2373" s="2">
        <v>0</v>
      </c>
      <c r="D2373" s="6">
        <v>3.4534799999999997E-2</v>
      </c>
      <c r="E2373" s="6">
        <v>0.18174760000000001</v>
      </c>
      <c r="F2373" s="6">
        <v>3.8617699999999998E-2</v>
      </c>
      <c r="G2373" s="6">
        <v>0.66036490000000003</v>
      </c>
      <c r="H2373" s="6">
        <v>0.13739209999999999</v>
      </c>
      <c r="I2373">
        <f>$C$2373*LN($T$2373)+(1-$C$2373)*LN(1-$T$2373)</f>
        <v>-2.5942690881481493E-2</v>
      </c>
      <c r="Q2373">
        <f>1/(1+EXP(-(0 + SUMPRODUCT($K$2:$O$2,$D$2373:$H$2373))))</f>
        <v>2.560907050607154E-2</v>
      </c>
      <c r="S2373">
        <f>EXP(-(0 + SUMPRODUCT($K$2:$O$2,$D$2373:$H$2373)))</f>
        <v>38.048664408296837</v>
      </c>
      <c r="T2373">
        <f>1/(1+$S$2373)</f>
        <v>2.560907050607154E-2</v>
      </c>
      <c r="U2373">
        <f>IF(ISERROR($I$2373), 0, $I$2373)</f>
        <v>-2.5942690881481493E-2</v>
      </c>
    </row>
    <row r="2374" spans="1:21" x14ac:dyDescent="0.25">
      <c r="A2374">
        <v>423</v>
      </c>
      <c r="B2374">
        <v>1997</v>
      </c>
      <c r="C2374" s="2">
        <v>0</v>
      </c>
      <c r="D2374" s="6">
        <v>4.7671499999999999E-2</v>
      </c>
      <c r="E2374" s="6">
        <v>0.19270029999999999</v>
      </c>
      <c r="F2374" s="6">
        <v>2.7302E-2</v>
      </c>
      <c r="G2374" s="6">
        <v>1.087615</v>
      </c>
      <c r="H2374" s="6">
        <v>0.1369824</v>
      </c>
      <c r="I2374">
        <f>$C$2374*LN($T$2374)+(1-$C$2374)*LN(1-$T$2374)</f>
        <v>-5.5386941402873298E-3</v>
      </c>
      <c r="Q2374">
        <f>1/(1+EXP(-(0 + SUMPRODUCT($K$2:$O$2,$D$2374:$H$2374))))</f>
        <v>5.5233838532715166E-3</v>
      </c>
      <c r="S2374">
        <f>EXP(-(0 + SUMPRODUCT($K$2:$O$2,$D$2374:$H$2374)))</f>
        <v>180.04843454030396</v>
      </c>
      <c r="T2374">
        <f>1/(1+$S$2374)</f>
        <v>5.5233838532715166E-3</v>
      </c>
      <c r="U2374">
        <f>IF(ISERROR($I$2374), 0, $I$2374)</f>
        <v>-5.5386941402873298E-3</v>
      </c>
    </row>
    <row r="2375" spans="1:21" x14ac:dyDescent="0.25">
      <c r="A2375">
        <v>423</v>
      </c>
      <c r="B2375">
        <v>1998</v>
      </c>
      <c r="C2375" s="2">
        <v>0</v>
      </c>
      <c r="D2375" s="6">
        <v>9.0232599999999996E-2</v>
      </c>
      <c r="E2375" s="6">
        <v>0.16998179999999999</v>
      </c>
      <c r="F2375" s="6">
        <v>3.4688799999999999E-2</v>
      </c>
      <c r="G2375" s="6">
        <v>1.1643049999999999</v>
      </c>
      <c r="H2375" s="6">
        <v>0.12736939999999999</v>
      </c>
      <c r="I2375">
        <f>$C$2375*LN($T$2375)+(1-$C$2375)*LN(1-$T$2375)</f>
        <v>-3.8556673690725795E-3</v>
      </c>
      <c r="Q2375">
        <f>1/(1+EXP(-(0 + SUMPRODUCT($K$2:$O$2,$D$2375:$H$2375))))</f>
        <v>3.8482438276090324E-3</v>
      </c>
      <c r="S2375">
        <f>EXP(-(0 + SUMPRODUCT($K$2:$O$2,$D$2375:$H$2375)))</f>
        <v>258.85879398429751</v>
      </c>
      <c r="T2375">
        <f>1/(1+$S$2375)</f>
        <v>3.8482438276090324E-3</v>
      </c>
      <c r="U2375">
        <f>IF(ISERROR($I$2375), 0, $I$2375)</f>
        <v>-3.8556673690725795E-3</v>
      </c>
    </row>
    <row r="2376" spans="1:21" x14ac:dyDescent="0.25">
      <c r="A2376">
        <v>423</v>
      </c>
      <c r="B2376">
        <v>1999</v>
      </c>
      <c r="C2376" s="2">
        <v>0</v>
      </c>
      <c r="D2376" s="6">
        <v>9.3032000000000004E-2</v>
      </c>
      <c r="E2376" s="6">
        <v>0.1672265</v>
      </c>
      <c r="F2376" s="6">
        <v>3.5234500000000002E-2</v>
      </c>
      <c r="G2376" s="6">
        <v>0.87986969999999998</v>
      </c>
      <c r="H2376" s="6">
        <v>0.13650770000000001</v>
      </c>
      <c r="I2376">
        <f>$C$2376*LN($T$2376)+(1-$C$2376)*LN(1-$T$2376)</f>
        <v>-1.1707179861972955E-2</v>
      </c>
      <c r="Q2376">
        <f>1/(1+EXP(-(0 + SUMPRODUCT($K$2:$O$2,$D$2376:$H$2376))))</f>
        <v>1.1638917478164337E-2</v>
      </c>
      <c r="S2376">
        <f>EXP(-(0 + SUMPRODUCT($K$2:$O$2,$D$2376:$H$2376)))</f>
        <v>84.918643368345087</v>
      </c>
      <c r="T2376">
        <f>1/(1+$S$2376)</f>
        <v>1.1638917478164337E-2</v>
      </c>
      <c r="U2376">
        <f>IF(ISERROR($I$2376), 0, $I$2376)</f>
        <v>-1.1707179861972955E-2</v>
      </c>
    </row>
    <row r="2377" spans="1:21" x14ac:dyDescent="0.25">
      <c r="A2377">
        <v>423</v>
      </c>
      <c r="B2377">
        <v>2000</v>
      </c>
      <c r="C2377" s="2">
        <v>0</v>
      </c>
      <c r="D2377" s="6">
        <v>5.6477800000000002E-2</v>
      </c>
      <c r="E2377" s="6">
        <v>0.15887080000000001</v>
      </c>
      <c r="F2377" s="6">
        <v>4.4975000000000001E-2</v>
      </c>
      <c r="G2377" s="6">
        <v>0.94685160000000002</v>
      </c>
      <c r="H2377" s="6">
        <v>0.1440862</v>
      </c>
      <c r="I2377">
        <f>$C$2377*LN($T$2377)+(1-$C$2377)*LN(1-$T$2377)</f>
        <v>-7.6609474887745065E-3</v>
      </c>
      <c r="Q2377">
        <f>1/(1+EXP(-(0 + SUMPRODUCT($K$2:$O$2,$D$2377:$H$2377))))</f>
        <v>7.6316772242425281E-3</v>
      </c>
      <c r="S2377">
        <f>EXP(-(0 + SUMPRODUCT($K$2:$O$2,$D$2377:$H$2377)))</f>
        <v>130.03279536291626</v>
      </c>
      <c r="T2377">
        <f>1/(1+$S$2377)</f>
        <v>7.6316772242425281E-3</v>
      </c>
      <c r="U2377">
        <f>IF(ISERROR($I$2377), 0, $I$2377)</f>
        <v>-7.6609474887745065E-3</v>
      </c>
    </row>
    <row r="2378" spans="1:21" x14ac:dyDescent="0.25">
      <c r="A2378">
        <v>423</v>
      </c>
      <c r="B2378">
        <v>2001</v>
      </c>
      <c r="C2378" s="2">
        <v>0</v>
      </c>
      <c r="D2378" s="6">
        <v>9.6775799999999995E-2</v>
      </c>
      <c r="E2378" s="6">
        <v>0.15878900000000001</v>
      </c>
      <c r="F2378" s="6">
        <v>4.4021299999999999E-2</v>
      </c>
      <c r="G2378" s="6">
        <v>1.005725</v>
      </c>
      <c r="H2378" s="6">
        <v>0.1545311</v>
      </c>
      <c r="I2378">
        <f>$C$2378*LN($T$2378)+(1-$C$2378)*LN(1-$T$2378)</f>
        <v>-6.0605277455677425E-3</v>
      </c>
      <c r="Q2378">
        <f>1/(1+EXP(-(0 + SUMPRODUCT($K$2:$O$2,$D$2378:$H$2378))))</f>
        <v>6.0421997916734037E-3</v>
      </c>
      <c r="S2378">
        <f>EXP(-(0 + SUMPRODUCT($K$2:$O$2,$D$2378:$H$2378)))</f>
        <v>164.50263719813992</v>
      </c>
      <c r="T2378">
        <f>1/(1+$S$2378)</f>
        <v>6.0421997916734037E-3</v>
      </c>
      <c r="U2378">
        <f>IF(ISERROR($I$2378), 0, $I$2378)</f>
        <v>-6.0605277455677425E-3</v>
      </c>
    </row>
    <row r="2379" spans="1:21" x14ac:dyDescent="0.25">
      <c r="A2379">
        <v>423</v>
      </c>
      <c r="B2379">
        <v>2002</v>
      </c>
      <c r="C2379" s="2">
        <v>0</v>
      </c>
      <c r="D2379" s="6">
        <v>9.1956999999999994E-3</v>
      </c>
      <c r="E2379" s="6">
        <v>0.1739185</v>
      </c>
      <c r="F2379" s="6">
        <v>5.0494799999999999E-2</v>
      </c>
      <c r="G2379" s="6">
        <v>1.035185</v>
      </c>
      <c r="H2379" s="6">
        <v>0.1460235</v>
      </c>
      <c r="I2379">
        <f>$C$2379*LN($T$2379)+(1-$C$2379)*LN(1-$T$2379)</f>
        <v>-4.8389083623117668E-3</v>
      </c>
      <c r="Q2379">
        <f>1/(1+EXP(-(0 + SUMPRODUCT($K$2:$O$2,$D$2379:$H$2379))))</f>
        <v>4.8272197062874675E-3</v>
      </c>
      <c r="S2379">
        <f>EXP(-(0 + SUMPRODUCT($K$2:$O$2,$D$2379:$H$2379)))</f>
        <v>206.15858420479537</v>
      </c>
      <c r="T2379">
        <f>1/(1+$S$2379)</f>
        <v>4.8272197062874675E-3</v>
      </c>
      <c r="U2379">
        <f>IF(ISERROR($I$2379), 0, $I$2379)</f>
        <v>-4.8389083623117668E-3</v>
      </c>
    </row>
    <row r="2380" spans="1:21" x14ac:dyDescent="0.25">
      <c r="A2380">
        <v>423</v>
      </c>
      <c r="B2380">
        <v>2003</v>
      </c>
      <c r="C2380" s="2">
        <v>0</v>
      </c>
      <c r="D2380" s="6">
        <v>7.8475900000000001E-2</v>
      </c>
      <c r="E2380" s="6">
        <v>0.24684449999999999</v>
      </c>
      <c r="F2380" s="6">
        <v>3.5034099999999999E-2</v>
      </c>
      <c r="G2380" s="6">
        <v>1.656603</v>
      </c>
      <c r="H2380" s="6">
        <v>7.4721300000000004E-2</v>
      </c>
      <c r="I2380">
        <f>$C$2380*LN($T$2380)+(1-$C$2380)*LN(1-$T$2380)</f>
        <v>-5.6121040195647627E-4</v>
      </c>
      <c r="Q2380">
        <f>1/(1+EXP(-(0 + SUMPRODUCT($K$2:$O$2,$D$2380:$H$2380))))</f>
        <v>5.610529528542247E-4</v>
      </c>
      <c r="S2380">
        <f>EXP(-(0 + SUMPRODUCT($K$2:$O$2,$D$2380:$H$2380)))</f>
        <v>1781.3629568523536</v>
      </c>
      <c r="T2380">
        <f>1/(1+$S$2380)</f>
        <v>5.610529528542247E-4</v>
      </c>
      <c r="U2380">
        <f>IF(ISERROR($I$2380), 0, $I$2380)</f>
        <v>-5.6121040195647627E-4</v>
      </c>
    </row>
    <row r="2381" spans="1:21" x14ac:dyDescent="0.25">
      <c r="A2381">
        <v>423</v>
      </c>
      <c r="B2381">
        <v>2004</v>
      </c>
      <c r="C2381" s="2">
        <v>0</v>
      </c>
      <c r="D2381" s="6">
        <v>0.1996444</v>
      </c>
      <c r="E2381" s="6">
        <v>0.21980620000000001</v>
      </c>
      <c r="F2381" s="6">
        <v>3.5597499999999997E-2</v>
      </c>
      <c r="G2381" s="6">
        <v>1.3848819999999999</v>
      </c>
      <c r="H2381" s="6">
        <v>0.15872220000000001</v>
      </c>
      <c r="I2381">
        <f>$C$2381*LN($T$2381)+(1-$C$2381)*LN(1-$T$2381)</f>
        <v>-1.4492524838633301E-3</v>
      </c>
      <c r="Q2381">
        <f>1/(1+EXP(-(0 + SUMPRODUCT($K$2:$O$2,$D$2381:$H$2381))))</f>
        <v>1.4482028246173182E-3</v>
      </c>
      <c r="S2381">
        <f>EXP(-(0 + SUMPRODUCT($K$2:$O$2,$D$2381:$H$2381)))</f>
        <v>689.51101337566161</v>
      </c>
      <c r="T2381">
        <f>1/(1+$S$2381)</f>
        <v>1.4482028246173182E-3</v>
      </c>
      <c r="U2381">
        <f>IF(ISERROR($I$2381), 0, $I$2381)</f>
        <v>-1.4492524838633301E-3</v>
      </c>
    </row>
    <row r="2382" spans="1:21" x14ac:dyDescent="0.25">
      <c r="A2382">
        <v>424</v>
      </c>
      <c r="B2382">
        <v>1997</v>
      </c>
      <c r="C2382" s="2">
        <v>0</v>
      </c>
      <c r="D2382" s="6">
        <v>9.1997800000000005E-2</v>
      </c>
      <c r="E2382" s="6">
        <v>0.2070237</v>
      </c>
      <c r="F2382" s="6">
        <v>7.4213100000000004E-2</v>
      </c>
      <c r="G2382" s="6">
        <v>1.392536</v>
      </c>
      <c r="H2382" s="6">
        <v>0.23648810000000001</v>
      </c>
      <c r="I2382">
        <f>$C$2382*LN($T$2382)+(1-$C$2382)*LN(1-$T$2382)</f>
        <v>-6.7272234087174777E-4</v>
      </c>
      <c r="Q2382">
        <f>1/(1+EXP(-(0 + SUMPRODUCT($K$2:$O$2,$D$2382:$H$2382))))</f>
        <v>6.724961139299079E-4</v>
      </c>
      <c r="S2382">
        <f>EXP(-(0 + SUMPRODUCT($K$2:$O$2,$D$2382:$H$2382)))</f>
        <v>1485.9974402621258</v>
      </c>
      <c r="T2382">
        <f>1/(1+$S$2382)</f>
        <v>6.724961139299079E-4</v>
      </c>
      <c r="U2382">
        <f>IF(ISERROR($I$2382), 0, $I$2382)</f>
        <v>-6.7272234087174777E-4</v>
      </c>
    </row>
    <row r="2383" spans="1:21" x14ac:dyDescent="0.25">
      <c r="A2383">
        <v>424</v>
      </c>
      <c r="B2383">
        <v>1998</v>
      </c>
      <c r="C2383" s="2">
        <v>0</v>
      </c>
      <c r="D2383" s="6">
        <v>0.1050463</v>
      </c>
      <c r="E2383" s="6">
        <v>0.20447219999999999</v>
      </c>
      <c r="F2383" s="6">
        <v>4.2243000000000003E-2</v>
      </c>
      <c r="G2383" s="6">
        <v>0.99671609999999999</v>
      </c>
      <c r="H2383" s="6">
        <v>0.19676479999999999</v>
      </c>
      <c r="I2383">
        <f>$C$2383*LN($T$2383)+(1-$C$2383)*LN(1-$T$2383)</f>
        <v>-5.674098687965509E-3</v>
      </c>
      <c r="Q2383">
        <f>1/(1+EXP(-(0 + SUMPRODUCT($K$2:$O$2,$D$2383:$H$2383))))</f>
        <v>5.6580313935071071E-3</v>
      </c>
      <c r="S2383">
        <f>EXP(-(0 + SUMPRODUCT($K$2:$O$2,$D$2383:$H$2383)))</f>
        <v>175.73991719939082</v>
      </c>
      <c r="T2383">
        <f>1/(1+$S$2383)</f>
        <v>5.6580313935071071E-3</v>
      </c>
      <c r="U2383">
        <f>IF(ISERROR($I$2383), 0, $I$2383)</f>
        <v>-5.674098687965509E-3</v>
      </c>
    </row>
    <row r="2384" spans="1:21" x14ac:dyDescent="0.25">
      <c r="A2384">
        <v>424</v>
      </c>
      <c r="B2384">
        <v>1999</v>
      </c>
      <c r="C2384" s="2">
        <v>0</v>
      </c>
      <c r="D2384" s="6">
        <v>0.1089171</v>
      </c>
      <c r="E2384" s="6">
        <v>0.19367110000000001</v>
      </c>
      <c r="F2384" s="6">
        <v>2.62264E-2</v>
      </c>
      <c r="G2384" s="6">
        <v>0.56059170000000003</v>
      </c>
      <c r="H2384" s="6">
        <v>0.17201830000000001</v>
      </c>
      <c r="I2384">
        <f>$C$2384*LN($T$2384)+(1-$C$2384)*LN(1-$T$2384)</f>
        <v>-4.282711681298261E-2</v>
      </c>
      <c r="Q2384">
        <f>1/(1+EXP(-(0 + SUMPRODUCT($K$2:$O$2,$D$2384:$H$2384))))</f>
        <v>4.192298884283583E-2</v>
      </c>
      <c r="S2384">
        <f>EXP(-(0 + SUMPRODUCT($K$2:$O$2,$D$2384:$H$2384)))</f>
        <v>22.853261124794273</v>
      </c>
      <c r="T2384">
        <f>1/(1+$S$2384)</f>
        <v>4.192298884283583E-2</v>
      </c>
      <c r="U2384">
        <f>IF(ISERROR($I$2384), 0, $I$2384)</f>
        <v>-4.282711681298261E-2</v>
      </c>
    </row>
    <row r="2385" spans="1:21" x14ac:dyDescent="0.25">
      <c r="A2385">
        <v>424</v>
      </c>
      <c r="B2385">
        <v>2000</v>
      </c>
      <c r="C2385" s="2">
        <v>0</v>
      </c>
      <c r="D2385" s="6">
        <v>0.12106459999999999</v>
      </c>
      <c r="E2385" s="6">
        <v>0.16134660000000001</v>
      </c>
      <c r="F2385" s="6">
        <v>3.9446799999999997E-2</v>
      </c>
      <c r="G2385" s="6">
        <v>0.29383599999999999</v>
      </c>
      <c r="H2385" s="6">
        <v>0.2000237</v>
      </c>
      <c r="I2385">
        <f>$C$2385*LN($T$2385)+(1-$C$2385)*LN(1-$T$2385)</f>
        <v>-9.7281715603488514E-2</v>
      </c>
      <c r="Q2385">
        <f>1/(1+EXP(-(0 + SUMPRODUCT($K$2:$O$2,$D$2385:$H$2385))))</f>
        <v>9.2699630544583592E-2</v>
      </c>
      <c r="S2385">
        <f>EXP(-(0 + SUMPRODUCT($K$2:$O$2,$D$2385:$H$2385)))</f>
        <v>9.7875295092902572</v>
      </c>
      <c r="T2385">
        <f>1/(1+$S$2385)</f>
        <v>9.2699630544583592E-2</v>
      </c>
      <c r="U2385">
        <f>IF(ISERROR($I$2385), 0, $I$2385)</f>
        <v>-9.7281715603488514E-2</v>
      </c>
    </row>
    <row r="2386" spans="1:21" x14ac:dyDescent="0.25">
      <c r="A2386">
        <v>424</v>
      </c>
      <c r="B2386">
        <v>2001</v>
      </c>
      <c r="C2386" s="2">
        <v>0</v>
      </c>
      <c r="D2386" s="6">
        <v>0.1753815</v>
      </c>
      <c r="E2386" s="6">
        <v>4.5049400000000003E-2</v>
      </c>
      <c r="F2386" s="6">
        <v>8.5155999999999999E-3</v>
      </c>
      <c r="G2386" s="6">
        <v>0.19727890000000001</v>
      </c>
      <c r="H2386" s="6">
        <v>0.20826130000000001</v>
      </c>
      <c r="I2386">
        <f>$C$2386*LN($T$2386)+(1-$C$2386)*LN(1-$T$2386)</f>
        <v>-0.22844199438364707</v>
      </c>
      <c r="Q2386">
        <f>1/(1+EXP(-(0 + SUMPRODUCT($K$2:$O$2,$D$2386:$H$2386))))</f>
        <v>0.20422754486250111</v>
      </c>
      <c r="S2386">
        <f>EXP(-(0 + SUMPRODUCT($K$2:$O$2,$D$2386:$H$2386)))</f>
        <v>3.896499150852855</v>
      </c>
      <c r="T2386">
        <f>1/(1+$S$2386)</f>
        <v>0.20422754486250111</v>
      </c>
      <c r="U2386">
        <f>IF(ISERROR($I$2386), 0, $I$2386)</f>
        <v>-0.22844199438364707</v>
      </c>
    </row>
    <row r="2387" spans="1:21" x14ac:dyDescent="0.25">
      <c r="A2387">
        <v>424</v>
      </c>
      <c r="B2387">
        <v>2002</v>
      </c>
      <c r="C2387" s="2">
        <v>1</v>
      </c>
      <c r="D2387" s="6">
        <v>-9.6430000000000005E-3</v>
      </c>
      <c r="E2387" s="6">
        <v>-0.1249161</v>
      </c>
      <c r="F2387" s="6">
        <v>1.7905799999999999E-2</v>
      </c>
      <c r="G2387" s="6">
        <v>8.8655899999999996E-2</v>
      </c>
      <c r="H2387" s="6">
        <v>0.23970649999999999</v>
      </c>
      <c r="I2387">
        <f>$C$2387*LN($T$2387)+(1-$C$2387)*LN(1-$T$2387)</f>
        <v>-1.3363736020236812</v>
      </c>
      <c r="Q2387">
        <f>1/(1+EXP(-(0 + SUMPRODUCT($K$2:$O$2,$D$2387:$H$2387))))</f>
        <v>0.26279694900116507</v>
      </c>
      <c r="S2387">
        <f>EXP(-(0 + SUMPRODUCT($K$2:$O$2,$D$2387:$H$2387)))</f>
        <v>2.8052192150661792</v>
      </c>
      <c r="T2387">
        <f>1/(1+$S$2387)</f>
        <v>0.26279694900116507</v>
      </c>
      <c r="U2387">
        <f>IF(ISERROR($I$2387), 0, $I$2387)</f>
        <v>-1.3363736020236812</v>
      </c>
    </row>
    <row r="2388" spans="1:21" x14ac:dyDescent="0.25">
      <c r="A2388">
        <v>425</v>
      </c>
      <c r="B2388">
        <v>1995</v>
      </c>
      <c r="C2388" s="2">
        <v>0</v>
      </c>
      <c r="D2388" s="6">
        <v>3.1926599999999999E-2</v>
      </c>
      <c r="E2388" s="6">
        <v>0.23320560000000001</v>
      </c>
      <c r="F2388" s="6">
        <v>4.1860500000000002E-2</v>
      </c>
      <c r="G2388" s="6">
        <v>0.71958029999999995</v>
      </c>
      <c r="H2388" s="6">
        <v>0.15647820000000001</v>
      </c>
      <c r="I2388">
        <f>$C$2388*LN($T$2388)+(1-$C$2388)*LN(1-$T$2388)</f>
        <v>-1.8021093392052177E-2</v>
      </c>
      <c r="Q2388">
        <f>1/(1+EXP(-(0 + SUMPRODUCT($K$2:$O$2,$D$2388:$H$2388))))</f>
        <v>1.7859684530917661E-2</v>
      </c>
      <c r="S2388">
        <f>EXP(-(0 + SUMPRODUCT($K$2:$O$2,$D$2388:$H$2388)))</f>
        <v>54.99203044537866</v>
      </c>
      <c r="T2388">
        <f>1/(1+$S$2388)</f>
        <v>1.7859684530917661E-2</v>
      </c>
      <c r="U2388">
        <f>IF(ISERROR($I$2388), 0, $I$2388)</f>
        <v>-1.8021093392052177E-2</v>
      </c>
    </row>
    <row r="2389" spans="1:21" x14ac:dyDescent="0.25">
      <c r="A2389">
        <v>425</v>
      </c>
      <c r="B2389">
        <v>1996</v>
      </c>
      <c r="C2389" s="2">
        <v>0</v>
      </c>
      <c r="D2389" s="6">
        <v>1.7759E-2</v>
      </c>
      <c r="E2389" s="6">
        <v>0.25226789999999999</v>
      </c>
      <c r="F2389" s="6">
        <v>6.6669099999999995E-2</v>
      </c>
      <c r="G2389" s="6">
        <v>0.93443299999999996</v>
      </c>
      <c r="H2389" s="6">
        <v>0.1940325</v>
      </c>
      <c r="I2389">
        <f>$C$2389*LN($T$2389)+(1-$C$2389)*LN(1-$T$2389)</f>
        <v>-4.8622276199446757E-3</v>
      </c>
      <c r="Q2389">
        <f>1/(1+EXP(-(0 + SUMPRODUCT($K$2:$O$2,$D$2389:$H$2389))))</f>
        <v>4.8504261261612053E-3</v>
      </c>
      <c r="S2389">
        <f>EXP(-(0 + SUMPRODUCT($K$2:$O$2,$D$2389:$H$2389)))</f>
        <v>205.16745291849946</v>
      </c>
      <c r="T2389">
        <f>1/(1+$S$2389)</f>
        <v>4.8504261261612053E-3</v>
      </c>
      <c r="U2389">
        <f>IF(ISERROR($I$2389), 0, $I$2389)</f>
        <v>-4.8622276199446757E-3</v>
      </c>
    </row>
    <row r="2390" spans="1:21" x14ac:dyDescent="0.25">
      <c r="A2390">
        <v>425</v>
      </c>
      <c r="B2390">
        <v>1997</v>
      </c>
      <c r="C2390" s="2">
        <v>0</v>
      </c>
      <c r="D2390" s="6">
        <v>7.1542599999999998E-2</v>
      </c>
      <c r="E2390" s="6">
        <v>0.31451449999999997</v>
      </c>
      <c r="F2390" s="6">
        <v>5.765E-2</v>
      </c>
      <c r="G2390" s="6">
        <v>1.6110139999999999</v>
      </c>
      <c r="H2390" s="6">
        <v>0.2000567</v>
      </c>
      <c r="I2390">
        <f>$C$2390*LN($T$2390)+(1-$C$2390)*LN(1-$T$2390)</f>
        <v>-3.5032705502220369E-4</v>
      </c>
      <c r="Q2390">
        <f>1/(1+EXP(-(0 + SUMPRODUCT($K$2:$O$2,$D$2390:$H$2390))))</f>
        <v>3.5026569766470898E-4</v>
      </c>
      <c r="S2390">
        <f>EXP(-(0 + SUMPRODUCT($K$2:$O$2,$D$2390:$H$2390)))</f>
        <v>2853.9755419020439</v>
      </c>
      <c r="T2390">
        <f>1/(1+$S$2390)</f>
        <v>3.5026569766470898E-4</v>
      </c>
      <c r="U2390">
        <f>IF(ISERROR($I$2390), 0, $I$2390)</f>
        <v>-3.5032705502220369E-4</v>
      </c>
    </row>
    <row r="2391" spans="1:21" x14ac:dyDescent="0.25">
      <c r="A2391">
        <v>425</v>
      </c>
      <c r="B2391">
        <v>1998</v>
      </c>
      <c r="C2391" s="2">
        <v>0</v>
      </c>
      <c r="D2391" s="6">
        <v>-0.10008690000000001</v>
      </c>
      <c r="E2391" s="6">
        <v>0.27573330000000001</v>
      </c>
      <c r="F2391" s="6">
        <v>-2.1656399999999999E-2</v>
      </c>
      <c r="G2391" s="6">
        <v>0.75931669999999996</v>
      </c>
      <c r="H2391" s="6">
        <v>0.1730537</v>
      </c>
      <c r="I2391">
        <f>$C$2391*LN($T$2391)+(1-$C$2391)*LN(1-$T$2391)</f>
        <v>-3.4154930560456549E-2</v>
      </c>
      <c r="Q2391">
        <f>1/(1+EXP(-(0 + SUMPRODUCT($K$2:$O$2,$D$2391:$H$2391))))</f>
        <v>3.3578235227488075E-2</v>
      </c>
      <c r="S2391">
        <f>EXP(-(0 + SUMPRODUCT($K$2:$O$2,$D$2391:$H$2391)))</f>
        <v>28.781195861698301</v>
      </c>
      <c r="T2391">
        <f>1/(1+$S$2391)</f>
        <v>3.3578235227488075E-2</v>
      </c>
      <c r="U2391">
        <f>IF(ISERROR($I$2391), 0, $I$2391)</f>
        <v>-3.4154930560456549E-2</v>
      </c>
    </row>
    <row r="2392" spans="1:21" x14ac:dyDescent="0.25">
      <c r="A2392">
        <v>425</v>
      </c>
      <c r="B2392">
        <v>1999</v>
      </c>
      <c r="C2392" s="2">
        <v>0</v>
      </c>
      <c r="D2392" s="6">
        <v>-2.6068999999999998E-2</v>
      </c>
      <c r="E2392" s="6">
        <v>0.3269667</v>
      </c>
      <c r="F2392" s="6">
        <v>8.6579699999999996E-2</v>
      </c>
      <c r="G2392" s="6">
        <v>1.469776</v>
      </c>
      <c r="H2392" s="6">
        <v>0.25748969999999999</v>
      </c>
      <c r="I2392">
        <f>$C$2392*LN($T$2392)+(1-$C$2392)*LN(1-$T$2392)</f>
        <v>-3.47864298790597E-4</v>
      </c>
      <c r="Q2392">
        <f>1/(1+EXP(-(0 + SUMPRODUCT($K$2:$O$2,$D$2392:$H$2392))))</f>
        <v>3.4780380102062168E-4</v>
      </c>
      <c r="S2392">
        <f>EXP(-(0 + SUMPRODUCT($K$2:$O$2,$D$2392:$H$2392)))</f>
        <v>2874.1842189922154</v>
      </c>
      <c r="T2392">
        <f>1/(1+$S$2392)</f>
        <v>3.4780380102062168E-4</v>
      </c>
      <c r="U2392">
        <f>IF(ISERROR($I$2392), 0, $I$2392)</f>
        <v>-3.47864298790597E-4</v>
      </c>
    </row>
    <row r="2393" spans="1:21" x14ac:dyDescent="0.25">
      <c r="A2393">
        <v>425</v>
      </c>
      <c r="B2393">
        <v>2000</v>
      </c>
      <c r="C2393" s="2">
        <v>0</v>
      </c>
      <c r="D2393" s="6">
        <v>1.05702E-2</v>
      </c>
      <c r="E2393" s="6">
        <v>0.39347589999999999</v>
      </c>
      <c r="F2393" s="6">
        <v>0.1206047</v>
      </c>
      <c r="G2393" s="6">
        <v>3.395241</v>
      </c>
      <c r="H2393" s="6">
        <v>0.3977484</v>
      </c>
      <c r="I2393">
        <f>$C$2393*LN($T$2393)+(1-$C$2393)*LN(1-$T$2393)</f>
        <v>-6.728132377751146E-8</v>
      </c>
      <c r="Q2393">
        <f>1/(1+EXP(-(0 + SUMPRODUCT($K$2:$O$2,$D$2393:$H$2393))))</f>
        <v>6.7281321521836106E-8</v>
      </c>
      <c r="S2393">
        <f>EXP(-(0 + SUMPRODUCT($K$2:$O$2,$D$2393:$H$2393)))</f>
        <v>14862965.085995363</v>
      </c>
      <c r="T2393">
        <f>1/(1+$S$2393)</f>
        <v>6.7281321521836106E-8</v>
      </c>
      <c r="U2393">
        <f>IF(ISERROR($I$2393), 0, $I$2393)</f>
        <v>-6.728132377751146E-8</v>
      </c>
    </row>
    <row r="2394" spans="1:21" x14ac:dyDescent="0.25">
      <c r="A2394">
        <v>426</v>
      </c>
      <c r="B2394">
        <v>1995</v>
      </c>
      <c r="C2394" s="2">
        <v>0</v>
      </c>
      <c r="D2394" s="6">
        <v>6.1827999999999996E-3</v>
      </c>
      <c r="E2394" s="6">
        <v>0.460005</v>
      </c>
      <c r="F2394" s="6">
        <v>3.1271599999999997E-2</v>
      </c>
      <c r="G2394" s="6">
        <v>1.8393919999999999</v>
      </c>
      <c r="H2394" s="6">
        <v>0.4452952</v>
      </c>
      <c r="I2394">
        <f>$C$2394*LN($T$2394)+(1-$C$2394)*LN(1-$T$2394)</f>
        <v>-1.0487647683245896E-4</v>
      </c>
      <c r="Q2394">
        <f>1/(1+EXP(-(0 + SUMPRODUCT($K$2:$O$2,$D$2394:$H$2394))))</f>
        <v>1.0487097748696088E-4</v>
      </c>
      <c r="S2394">
        <f>EXP(-(0 + SUMPRODUCT($K$2:$O$2,$D$2394:$H$2394)))</f>
        <v>9534.526643911895</v>
      </c>
      <c r="T2394">
        <f>1/(1+$S$2394)</f>
        <v>1.0487097748696088E-4</v>
      </c>
      <c r="U2394">
        <f>IF(ISERROR($I$2394), 0, $I$2394)</f>
        <v>-1.0487647683245896E-4</v>
      </c>
    </row>
    <row r="2395" spans="1:21" x14ac:dyDescent="0.25">
      <c r="A2395">
        <v>426</v>
      </c>
      <c r="B2395">
        <v>1996</v>
      </c>
      <c r="C2395" s="2">
        <v>0</v>
      </c>
      <c r="D2395" s="6">
        <v>-3.1811999999999999E-3</v>
      </c>
      <c r="E2395" s="6">
        <v>0.4344249</v>
      </c>
      <c r="F2395" s="6">
        <v>5.8260100000000002E-2</v>
      </c>
      <c r="G2395" s="6">
        <v>1.7932809999999999</v>
      </c>
      <c r="H2395" s="6">
        <v>0.4627773</v>
      </c>
      <c r="I2395">
        <f>$C$2395*LN($T$2395)+(1-$C$2395)*LN(1-$T$2395)</f>
        <v>-8.4096805171695975E-5</v>
      </c>
      <c r="Q2395">
        <f>1/(1+EXP(-(0 + SUMPRODUCT($K$2:$O$2,$D$2395:$H$2395))))</f>
        <v>8.4093269134459262E-5</v>
      </c>
      <c r="S2395">
        <f>EXP(-(0 + SUMPRODUCT($K$2:$O$2,$D$2395:$H$2395)))</f>
        <v>11890.558150760793</v>
      </c>
      <c r="T2395">
        <f>1/(1+$S$2395)</f>
        <v>8.4093269134459262E-5</v>
      </c>
      <c r="U2395">
        <f>IF(ISERROR($I$2395), 0, $I$2395)</f>
        <v>-8.4096805171695975E-5</v>
      </c>
    </row>
    <row r="2396" spans="1:21" x14ac:dyDescent="0.25">
      <c r="A2396">
        <v>426</v>
      </c>
      <c r="B2396">
        <v>1997</v>
      </c>
      <c r="C2396" s="2">
        <v>0</v>
      </c>
      <c r="D2396" s="6">
        <v>-4.1900899999999998E-2</v>
      </c>
      <c r="E2396" s="6">
        <v>0.49444949999999999</v>
      </c>
      <c r="F2396" s="6">
        <v>4.5368800000000001E-2</v>
      </c>
      <c r="G2396" s="6">
        <v>2.3838029999999999</v>
      </c>
      <c r="H2396" s="6">
        <v>0.36059999999999998</v>
      </c>
      <c r="I2396">
        <f>$C$2396*LN($T$2396)+(1-$C$2396)*LN(1-$T$2396)</f>
        <v>-1.1182858787377987E-5</v>
      </c>
      <c r="Q2396">
        <f>1/(1+EXP(-(0 + SUMPRODUCT($K$2:$O$2,$D$2396:$H$2396))))</f>
        <v>1.1182796259393443E-5</v>
      </c>
      <c r="S2396">
        <f>EXP(-(0 + SUMPRODUCT($K$2:$O$2,$D$2396:$H$2396)))</f>
        <v>89422.07244129655</v>
      </c>
      <c r="T2396">
        <f>1/(1+$S$2396)</f>
        <v>1.1182796259393443E-5</v>
      </c>
      <c r="U2396">
        <f>IF(ISERROR($I$2396), 0, $I$2396)</f>
        <v>-1.1182858787377987E-5</v>
      </c>
    </row>
    <row r="2397" spans="1:21" x14ac:dyDescent="0.25">
      <c r="A2397">
        <v>426</v>
      </c>
      <c r="B2397">
        <v>1998</v>
      </c>
      <c r="C2397" s="2">
        <v>0</v>
      </c>
      <c r="D2397" s="6">
        <v>-6.6572400000000004E-2</v>
      </c>
      <c r="E2397" s="6">
        <v>0.47506910000000002</v>
      </c>
      <c r="F2397" s="6">
        <v>2.5363799999999999E-2</v>
      </c>
      <c r="G2397" s="6">
        <v>2.80661</v>
      </c>
      <c r="H2397" s="6">
        <v>0.28977330000000001</v>
      </c>
      <c r="I2397">
        <f>$C$2397*LN($T$2397)+(1-$C$2397)*LN(1-$T$2397)</f>
        <v>-3.2263466244548305E-6</v>
      </c>
      <c r="Q2397">
        <f>1/(1+EXP(-(0 + SUMPRODUCT($K$2:$O$2,$D$2397:$H$2397))))</f>
        <v>3.2263414198514044E-6</v>
      </c>
      <c r="S2397">
        <f>EXP(-(0 + SUMPRODUCT($K$2:$O$2,$D$2397:$H$2397)))</f>
        <v>309947.59807678289</v>
      </c>
      <c r="T2397">
        <f>1/(1+$S$2397)</f>
        <v>3.2263414198514044E-6</v>
      </c>
      <c r="U2397">
        <f>IF(ISERROR($I$2397), 0, $I$2397)</f>
        <v>-3.2263466244548305E-6</v>
      </c>
    </row>
    <row r="2398" spans="1:21" x14ac:dyDescent="0.25">
      <c r="A2398">
        <v>427</v>
      </c>
      <c r="B2398">
        <v>1995</v>
      </c>
      <c r="C2398" s="2">
        <v>0</v>
      </c>
      <c r="D2398" s="6">
        <v>-1.12432E-2</v>
      </c>
      <c r="E2398" s="6">
        <v>0.15128720000000001</v>
      </c>
      <c r="F2398" s="6">
        <v>2.4241800000000001E-2</v>
      </c>
      <c r="G2398" s="6">
        <v>0.83858180000000004</v>
      </c>
      <c r="H2398" s="6">
        <v>0.13698830000000001</v>
      </c>
      <c r="I2398">
        <f>$C$2398*LN($T$2398)+(1-$C$2398)*LN(1-$T$2398)</f>
        <v>-1.5927136696524544E-2</v>
      </c>
      <c r="Q2398">
        <f>1/(1+EXP(-(0 + SUMPRODUCT($K$2:$O$2,$D$2398:$H$2398))))</f>
        <v>1.5800970564675752E-2</v>
      </c>
      <c r="S2398">
        <f>EXP(-(0 + SUMPRODUCT($K$2:$O$2,$D$2398:$H$2398)))</f>
        <v>62.287251622098118</v>
      </c>
      <c r="T2398">
        <f>1/(1+$S$2398)</f>
        <v>1.5800970564675752E-2</v>
      </c>
      <c r="U2398">
        <f>IF(ISERROR($I$2398), 0, $I$2398)</f>
        <v>-1.5927136696524544E-2</v>
      </c>
    </row>
    <row r="2399" spans="1:21" x14ac:dyDescent="0.25">
      <c r="A2399">
        <v>427</v>
      </c>
      <c r="B2399">
        <v>1996</v>
      </c>
      <c r="C2399" s="2">
        <v>0</v>
      </c>
      <c r="D2399" s="6">
        <v>1.6539E-3</v>
      </c>
      <c r="E2399" s="6">
        <v>0.14222370000000001</v>
      </c>
      <c r="F2399" s="6">
        <v>5.15971E-2</v>
      </c>
      <c r="G2399" s="6">
        <v>0.71853900000000004</v>
      </c>
      <c r="H2399" s="6">
        <v>0.14240729999999999</v>
      </c>
      <c r="I2399">
        <f>$C$2399*LN($T$2399)+(1-$C$2399)*LN(1-$T$2399)</f>
        <v>-1.7378671066941933E-2</v>
      </c>
      <c r="Q2399">
        <f>1/(1+EXP(-(0 + SUMPRODUCT($K$2:$O$2,$D$2399:$H$2399))))</f>
        <v>1.7228532954644604E-2</v>
      </c>
      <c r="S2399">
        <f>EXP(-(0 + SUMPRODUCT($K$2:$O$2,$D$2399:$H$2399)))</f>
        <v>57.04324736369454</v>
      </c>
      <c r="T2399">
        <f>1/(1+$S$2399)</f>
        <v>1.7228532954644604E-2</v>
      </c>
      <c r="U2399">
        <f>IF(ISERROR($I$2399), 0, $I$2399)</f>
        <v>-1.7378671066941933E-2</v>
      </c>
    </row>
    <row r="2400" spans="1:21" x14ac:dyDescent="0.25">
      <c r="A2400">
        <v>427</v>
      </c>
      <c r="B2400">
        <v>1997</v>
      </c>
      <c r="C2400" s="2">
        <v>0</v>
      </c>
      <c r="D2400" s="6">
        <v>-4.4325999999999997E-2</v>
      </c>
      <c r="E2400" s="6">
        <v>0.1531805</v>
      </c>
      <c r="F2400" s="6">
        <v>5.1671099999999998E-2</v>
      </c>
      <c r="G2400" s="6">
        <v>1.028664</v>
      </c>
      <c r="H2400" s="6">
        <v>0.12456689999999999</v>
      </c>
      <c r="I2400">
        <f>$C$2400*LN($T$2400)+(1-$C$2400)*LN(1-$T$2400)</f>
        <v>-5.138643006149024E-3</v>
      </c>
      <c r="Q2400">
        <f>1/(1+EXP(-(0 + SUMPRODUCT($K$2:$O$2,$D$2400:$H$2400))))</f>
        <v>5.1254627660239074E-3</v>
      </c>
      <c r="S2400">
        <f>EXP(-(0 + SUMPRODUCT($K$2:$O$2,$D$2400:$H$2400)))</f>
        <v>194.10433411571788</v>
      </c>
      <c r="T2400">
        <f>1/(1+$S$2400)</f>
        <v>5.1254627660239074E-3</v>
      </c>
      <c r="U2400">
        <f>IF(ISERROR($I$2400), 0, $I$2400)</f>
        <v>-5.138643006149024E-3</v>
      </c>
    </row>
    <row r="2401" spans="1:21" x14ac:dyDescent="0.25">
      <c r="A2401">
        <v>427</v>
      </c>
      <c r="B2401">
        <v>1998</v>
      </c>
      <c r="C2401" s="2">
        <v>0</v>
      </c>
      <c r="D2401" s="6">
        <v>-5.3468999999999999E-3</v>
      </c>
      <c r="E2401" s="6">
        <v>0.170241</v>
      </c>
      <c r="F2401" s="6">
        <v>6.8061099999999999E-2</v>
      </c>
      <c r="G2401" s="6">
        <v>1.77851</v>
      </c>
      <c r="H2401" s="6">
        <v>0.16771430000000001</v>
      </c>
      <c r="I2401">
        <f>$C$2401*LN($T$2401)+(1-$C$2401)*LN(1-$T$2401)</f>
        <v>-1.831372513400223E-4</v>
      </c>
      <c r="Q2401">
        <f>1/(1+EXP(-(0 + SUMPRODUCT($K$2:$O$2,$D$2401:$H$2401))))</f>
        <v>1.8312048273730049E-4</v>
      </c>
      <c r="S2401">
        <f>EXP(-(0 + SUMPRODUCT($K$2:$O$2,$D$2401:$H$2401)))</f>
        <v>5459.8855604349401</v>
      </c>
      <c r="T2401">
        <f>1/(1+$S$2401)</f>
        <v>1.8312048273730049E-4</v>
      </c>
      <c r="U2401">
        <f>IF(ISERROR($I$2401), 0, $I$2401)</f>
        <v>-1.831372513400223E-4</v>
      </c>
    </row>
    <row r="2402" spans="1:21" x14ac:dyDescent="0.25">
      <c r="A2402">
        <v>427</v>
      </c>
      <c r="B2402">
        <v>1999</v>
      </c>
      <c r="C2402" s="2">
        <v>0</v>
      </c>
      <c r="D2402" s="6">
        <v>0.13475429999999999</v>
      </c>
      <c r="E2402" s="6">
        <v>0.2028527</v>
      </c>
      <c r="F2402" s="6">
        <v>3.5528700000000003E-2</v>
      </c>
      <c r="G2402" s="6">
        <v>2.0312049999999999</v>
      </c>
      <c r="H2402" s="6">
        <v>8.6182599999999998E-2</v>
      </c>
      <c r="I2402">
        <f>$C$2402*LN($T$2402)+(1-$C$2402)*LN(1-$T$2402)</f>
        <v>-1.2745130680137908E-4</v>
      </c>
      <c r="Q2402">
        <f>1/(1+EXP(-(0 + SUMPRODUCT($K$2:$O$2,$D$2402:$H$2402))))</f>
        <v>1.2744318522856941E-4</v>
      </c>
      <c r="S2402">
        <f>EXP(-(0 + SUMPRODUCT($K$2:$O$2,$D$2402:$H$2402)))</f>
        <v>7845.6337623820327</v>
      </c>
      <c r="T2402">
        <f>1/(1+$S$2402)</f>
        <v>1.2744318522856941E-4</v>
      </c>
      <c r="U2402">
        <f>IF(ISERROR($I$2402), 0, $I$2402)</f>
        <v>-1.2745130680137908E-4</v>
      </c>
    </row>
    <row r="2403" spans="1:21" x14ac:dyDescent="0.25">
      <c r="A2403">
        <v>427</v>
      </c>
      <c r="B2403">
        <v>2000</v>
      </c>
      <c r="C2403" s="2">
        <v>0</v>
      </c>
      <c r="D2403" s="6">
        <v>-7.1161000000000002E-3</v>
      </c>
      <c r="E2403" s="6">
        <v>0.26048739999999998</v>
      </c>
      <c r="F2403" s="6">
        <v>3.9342500000000002E-2</v>
      </c>
      <c r="G2403" s="6">
        <v>1.353102</v>
      </c>
      <c r="H2403" s="6">
        <v>0.14065659999999999</v>
      </c>
      <c r="I2403">
        <f>$C$2403*LN($T$2403)+(1-$C$2403)*LN(1-$T$2403)</f>
        <v>-1.4929241856891763E-3</v>
      </c>
      <c r="Q2403">
        <f>1/(1+EXP(-(0 + SUMPRODUCT($K$2:$O$2,$D$2403:$H$2403))))</f>
        <v>1.4918103287473524E-3</v>
      </c>
      <c r="S2403">
        <f>EXP(-(0 + SUMPRODUCT($K$2:$O$2,$D$2403:$H$2403)))</f>
        <v>669.32650245804564</v>
      </c>
      <c r="T2403">
        <f>1/(1+$S$2403)</f>
        <v>1.4918103287473524E-3</v>
      </c>
      <c r="U2403">
        <f>IF(ISERROR($I$2403), 0, $I$2403)</f>
        <v>-1.4929241856891763E-3</v>
      </c>
    </row>
    <row r="2404" spans="1:21" x14ac:dyDescent="0.25">
      <c r="A2404">
        <v>428</v>
      </c>
      <c r="B2404">
        <v>1995</v>
      </c>
      <c r="C2404" s="2">
        <v>0</v>
      </c>
      <c r="D2404" s="6">
        <v>0.4239406</v>
      </c>
      <c r="E2404" s="6">
        <v>0.18414</v>
      </c>
      <c r="F2404" s="6">
        <v>5.2638699999999997E-2</v>
      </c>
      <c r="G2404" s="6">
        <v>0.35920279999999999</v>
      </c>
      <c r="H2404" s="6">
        <v>0.25307590000000002</v>
      </c>
      <c r="I2404">
        <f>$C$2404*LN($T$2404)+(1-$C$2404)*LN(1-$T$2404)</f>
        <v>-5.9411451594963235E-2</v>
      </c>
      <c r="Q2404">
        <f>1/(1+EXP(-(0 + SUMPRODUCT($K$2:$O$2,$D$2404:$H$2404))))</f>
        <v>5.7681029261042772E-2</v>
      </c>
      <c r="S2404">
        <f>EXP(-(0 + SUMPRODUCT($K$2:$O$2,$D$2404:$H$2404)))</f>
        <v>16.336722537914049</v>
      </c>
      <c r="T2404">
        <f>1/(1+$S$2404)</f>
        <v>5.7681029261042772E-2</v>
      </c>
      <c r="U2404">
        <f>IF(ISERROR($I$2404), 0, $I$2404)</f>
        <v>-5.9411451594963235E-2</v>
      </c>
    </row>
    <row r="2405" spans="1:21" x14ac:dyDescent="0.25">
      <c r="A2405">
        <v>428</v>
      </c>
      <c r="B2405">
        <v>1996</v>
      </c>
      <c r="C2405" s="2">
        <v>0</v>
      </c>
      <c r="D2405" s="6">
        <v>0.46394150000000001</v>
      </c>
      <c r="E2405" s="6">
        <v>0.20428950000000001</v>
      </c>
      <c r="F2405" s="6">
        <v>5.3380400000000001E-2</v>
      </c>
      <c r="G2405" s="6">
        <v>0.4861589</v>
      </c>
      <c r="H2405" s="6">
        <v>0.26036130000000002</v>
      </c>
      <c r="I2405">
        <f>$C$2405*LN($T$2405)+(1-$C$2405)*LN(1-$T$2405)</f>
        <v>-3.4978324434457926E-2</v>
      </c>
      <c r="Q2405">
        <f>1/(1+EXP(-(0 + SUMPRODUCT($K$2:$O$2,$D$2405:$H$2405))))</f>
        <v>3.4373653472108752E-2</v>
      </c>
      <c r="S2405">
        <f>EXP(-(0 + SUMPRODUCT($K$2:$O$2,$D$2405:$H$2405)))</f>
        <v>28.092048676507826</v>
      </c>
      <c r="T2405">
        <f>1/(1+$S$2405)</f>
        <v>3.4373653472108752E-2</v>
      </c>
      <c r="U2405">
        <f>IF(ISERROR($I$2405), 0, $I$2405)</f>
        <v>-3.4978324434457926E-2</v>
      </c>
    </row>
    <row r="2406" spans="1:21" x14ac:dyDescent="0.25">
      <c r="A2406">
        <v>428</v>
      </c>
      <c r="B2406">
        <v>1997</v>
      </c>
      <c r="C2406" s="2">
        <v>0</v>
      </c>
      <c r="D2406" s="6">
        <v>0.397314</v>
      </c>
      <c r="E2406" s="6">
        <v>0.21640039999999999</v>
      </c>
      <c r="F2406" s="6">
        <v>5.93196E-2</v>
      </c>
      <c r="G2406" s="6">
        <v>0.78091270000000002</v>
      </c>
      <c r="H2406" s="6">
        <v>0.27414300000000003</v>
      </c>
      <c r="I2406">
        <f>$C$2406*LN($T$2406)+(1-$C$2406)*LN(1-$T$2406)</f>
        <v>-9.4489127562391168E-3</v>
      </c>
      <c r="Q2406">
        <f>1/(1+EXP(-(0 + SUMPRODUCT($K$2:$O$2,$D$2406:$H$2406))))</f>
        <v>9.4044120514884429E-3</v>
      </c>
      <c r="S2406">
        <f>EXP(-(0 + SUMPRODUCT($K$2:$O$2,$D$2406:$H$2406)))</f>
        <v>105.33306947048638</v>
      </c>
      <c r="T2406">
        <f>1/(1+$S$2406)</f>
        <v>9.4044120514884429E-3</v>
      </c>
      <c r="U2406">
        <f>IF(ISERROR($I$2406), 0, $I$2406)</f>
        <v>-9.4489127562391168E-3</v>
      </c>
    </row>
    <row r="2407" spans="1:21" x14ac:dyDescent="0.25">
      <c r="A2407">
        <v>428</v>
      </c>
      <c r="B2407">
        <v>1998</v>
      </c>
      <c r="C2407" s="2">
        <v>0</v>
      </c>
      <c r="D2407" s="6">
        <v>0.42331649999999998</v>
      </c>
      <c r="E2407" s="6">
        <v>0.2084888</v>
      </c>
      <c r="F2407" s="6">
        <v>4.8545900000000003E-2</v>
      </c>
      <c r="G2407" s="6">
        <v>0.7589323</v>
      </c>
      <c r="H2407" s="6">
        <v>0.28880790000000001</v>
      </c>
      <c r="I2407">
        <f>$C$2407*LN($T$2407)+(1-$C$2407)*LN(1-$T$2407)</f>
        <v>-1.1798108560119782E-2</v>
      </c>
      <c r="Q2407">
        <f>1/(1+EXP(-(0 + SUMPRODUCT($K$2:$O$2,$D$2407:$H$2407))))</f>
        <v>1.1728783778922313E-2</v>
      </c>
      <c r="S2407">
        <f>EXP(-(0 + SUMPRODUCT($K$2:$O$2,$D$2407:$H$2407)))</f>
        <v>84.260332089767957</v>
      </c>
      <c r="T2407">
        <f>1/(1+$S$2407)</f>
        <v>1.1728783778922313E-2</v>
      </c>
      <c r="U2407">
        <f>IF(ISERROR($I$2407), 0, $I$2407)</f>
        <v>-1.1798108560119782E-2</v>
      </c>
    </row>
    <row r="2408" spans="1:21" x14ac:dyDescent="0.25">
      <c r="A2408">
        <v>428</v>
      </c>
      <c r="B2408">
        <v>1999</v>
      </c>
      <c r="C2408" s="2">
        <v>0</v>
      </c>
      <c r="D2408" s="6">
        <v>0.32097330000000002</v>
      </c>
      <c r="E2408" s="6">
        <v>0.19187480000000001</v>
      </c>
      <c r="F2408" s="6">
        <v>4.5155899999999999E-2</v>
      </c>
      <c r="G2408" s="6">
        <v>0.49367440000000001</v>
      </c>
      <c r="H2408" s="6">
        <v>0.22660910000000001</v>
      </c>
      <c r="I2408">
        <f>$C$2408*LN($T$2408)+(1-$C$2408)*LN(1-$T$2408)</f>
        <v>-4.0013997727586188E-2</v>
      </c>
      <c r="Q2408">
        <f>1/(1+EXP(-(0 + SUMPRODUCT($K$2:$O$2,$D$2408:$H$2408))))</f>
        <v>3.9224009622387382E-2</v>
      </c>
      <c r="S2408">
        <f>EXP(-(0 + SUMPRODUCT($K$2:$O$2,$D$2408:$H$2408)))</f>
        <v>24.494588891525332</v>
      </c>
      <c r="T2408">
        <f>1/(1+$S$2408)</f>
        <v>3.9224009622387382E-2</v>
      </c>
      <c r="U2408">
        <f>IF(ISERROR($I$2408), 0, $I$2408)</f>
        <v>-4.0013997727586188E-2</v>
      </c>
    </row>
    <row r="2409" spans="1:21" x14ac:dyDescent="0.25">
      <c r="A2409">
        <v>428</v>
      </c>
      <c r="B2409">
        <v>2000</v>
      </c>
      <c r="C2409" s="2">
        <v>0</v>
      </c>
      <c r="D2409" s="6">
        <v>0.3276365</v>
      </c>
      <c r="E2409" s="6">
        <v>0.2250086</v>
      </c>
      <c r="F2409" s="6">
        <v>6.6665600000000005E-2</v>
      </c>
      <c r="G2409" s="6">
        <v>0.51908969999999999</v>
      </c>
      <c r="H2409" s="6">
        <v>0.2433003</v>
      </c>
      <c r="I2409">
        <f>$C$2409*LN($T$2409)+(1-$C$2409)*LN(1-$T$2409)</f>
        <v>-2.5148453327912865E-2</v>
      </c>
      <c r="Q2409">
        <f>1/(1+EXP(-(0 + SUMPRODUCT($K$2:$O$2,$D$2409:$H$2409))))</f>
        <v>2.4834865227255785E-2</v>
      </c>
      <c r="S2409">
        <f>EXP(-(0 + SUMPRODUCT($K$2:$O$2,$D$2409:$H$2409)))</f>
        <v>39.265972488649517</v>
      </c>
      <c r="T2409">
        <f>1/(1+$S$2409)</f>
        <v>2.4834865227255785E-2</v>
      </c>
      <c r="U2409">
        <f>IF(ISERROR($I$2409), 0, $I$2409)</f>
        <v>-2.5148453327912865E-2</v>
      </c>
    </row>
    <row r="2410" spans="1:21" x14ac:dyDescent="0.25">
      <c r="A2410">
        <v>428</v>
      </c>
      <c r="B2410">
        <v>2001</v>
      </c>
      <c r="C2410" s="2">
        <v>0</v>
      </c>
      <c r="D2410" s="6">
        <v>0.33193679999999998</v>
      </c>
      <c r="E2410" s="6">
        <v>0.22135089999999999</v>
      </c>
      <c r="F2410" s="6">
        <v>4.6996999999999997E-2</v>
      </c>
      <c r="G2410" s="6">
        <v>0.52615679999999998</v>
      </c>
      <c r="H2410" s="6">
        <v>0.25306099999999998</v>
      </c>
      <c r="I2410">
        <f>$C$2410*LN($T$2410)+(1-$C$2410)*LN(1-$T$2410)</f>
        <v>-3.1742397538066153E-2</v>
      </c>
      <c r="Q2410">
        <f>1/(1+EXP(-(0 + SUMPRODUCT($K$2:$O$2,$D$2410:$H$2410))))</f>
        <v>3.1243896103522295E-2</v>
      </c>
      <c r="S2410">
        <f>EXP(-(0 + SUMPRODUCT($K$2:$O$2,$D$2410:$H$2410)))</f>
        <v>31.006251611087151</v>
      </c>
      <c r="T2410">
        <f>1/(1+$S$2410)</f>
        <v>3.1243896103522295E-2</v>
      </c>
      <c r="U2410">
        <f>IF(ISERROR($I$2410), 0, $I$2410)</f>
        <v>-3.1742397538066153E-2</v>
      </c>
    </row>
    <row r="2411" spans="1:21" x14ac:dyDescent="0.25">
      <c r="A2411">
        <v>428</v>
      </c>
      <c r="B2411">
        <v>2002</v>
      </c>
      <c r="C2411" s="2">
        <v>0</v>
      </c>
      <c r="D2411" s="6">
        <v>0.3424449</v>
      </c>
      <c r="E2411" s="6">
        <v>0.24396219999999999</v>
      </c>
      <c r="F2411" s="6">
        <v>3.99715E-2</v>
      </c>
      <c r="G2411" s="6">
        <v>0.76640750000000002</v>
      </c>
      <c r="H2411" s="6">
        <v>0.25231819999999999</v>
      </c>
      <c r="I2411">
        <f>$C$2411*LN($T$2411)+(1-$C$2411)*LN(1-$T$2411)</f>
        <v>-1.3337458456294244E-2</v>
      </c>
      <c r="Q2411">
        <f>1/(1+EXP(-(0 + SUMPRODUCT($K$2:$O$2,$D$2411:$H$2411))))</f>
        <v>1.3248908670783431E-2</v>
      </c>
      <c r="S2411">
        <f>EXP(-(0 + SUMPRODUCT($K$2:$O$2,$D$2411:$H$2411)))</f>
        <v>74.47791481159544</v>
      </c>
      <c r="T2411">
        <f>1/(1+$S$2411)</f>
        <v>1.3248908670783431E-2</v>
      </c>
      <c r="U2411">
        <f>IF(ISERROR($I$2411), 0, $I$2411)</f>
        <v>-1.3337458456294244E-2</v>
      </c>
    </row>
    <row r="2412" spans="1:21" x14ac:dyDescent="0.25">
      <c r="A2412">
        <v>428</v>
      </c>
      <c r="B2412">
        <v>2003</v>
      </c>
      <c r="C2412" s="2">
        <v>0</v>
      </c>
      <c r="D2412" s="6">
        <v>0.36522779999999999</v>
      </c>
      <c r="E2412" s="6">
        <v>0.27114670000000002</v>
      </c>
      <c r="F2412" s="6">
        <v>6.0047400000000001E-2</v>
      </c>
      <c r="G2412" s="6">
        <v>1.192553</v>
      </c>
      <c r="H2412" s="6">
        <v>0.22124170000000001</v>
      </c>
      <c r="I2412">
        <f>$C$2412*LN($T$2412)+(1-$C$2412)*LN(1-$T$2412)</f>
        <v>-1.9201388139779836E-3</v>
      </c>
      <c r="Q2412">
        <f>1/(1+EXP(-(0 + SUMPRODUCT($K$2:$O$2,$D$2412:$H$2412))))</f>
        <v>1.9182965267832601E-3</v>
      </c>
      <c r="S2412">
        <f>EXP(-(0 + SUMPRODUCT($K$2:$O$2,$D$2412:$H$2412)))</f>
        <v>520.29584036565666</v>
      </c>
      <c r="T2412">
        <f>1/(1+$S$2412)</f>
        <v>1.9182965267832601E-3</v>
      </c>
      <c r="U2412">
        <f>IF(ISERROR($I$2412), 0, $I$2412)</f>
        <v>-1.9201388139779836E-3</v>
      </c>
    </row>
    <row r="2413" spans="1:21" x14ac:dyDescent="0.25">
      <c r="A2413">
        <v>428</v>
      </c>
      <c r="B2413">
        <v>2004</v>
      </c>
      <c r="C2413" s="2">
        <v>0</v>
      </c>
      <c r="D2413" s="6">
        <v>0.3173067</v>
      </c>
      <c r="E2413" s="6">
        <v>0.28263070000000001</v>
      </c>
      <c r="F2413" s="6">
        <v>4.3548900000000001E-2</v>
      </c>
      <c r="G2413" s="6">
        <v>1.442232</v>
      </c>
      <c r="H2413" s="6">
        <v>0.24856690000000001</v>
      </c>
      <c r="I2413">
        <f>$C$2413*LN($T$2413)+(1-$C$2413)*LN(1-$T$2413)</f>
        <v>-8.2588698609121342E-4</v>
      </c>
      <c r="Q2413">
        <f>1/(1+EXP(-(0 + SUMPRODUCT($K$2:$O$2,$D$2413:$H$2413))))</f>
        <v>8.2554603530304155E-4</v>
      </c>
      <c r="S2413">
        <f>EXP(-(0 + SUMPRODUCT($K$2:$O$2,$D$2413:$H$2413)))</f>
        <v>1210.3194870264501</v>
      </c>
      <c r="T2413">
        <f>1/(1+$S$2413)</f>
        <v>8.2554603530304155E-4</v>
      </c>
      <c r="U2413">
        <f>IF(ISERROR($I$2413), 0, $I$2413)</f>
        <v>-8.2588698609121342E-4</v>
      </c>
    </row>
    <row r="2414" spans="1:21" x14ac:dyDescent="0.25">
      <c r="A2414">
        <v>429</v>
      </c>
      <c r="B2414">
        <v>1995</v>
      </c>
      <c r="C2414" s="2">
        <v>0</v>
      </c>
      <c r="D2414" s="6">
        <v>0.3097992</v>
      </c>
      <c r="E2414" s="6">
        <v>0.52483849999999999</v>
      </c>
      <c r="F2414" s="6">
        <v>6.2930600000000003E-2</v>
      </c>
      <c r="G2414" s="6">
        <v>1.3841829999999999</v>
      </c>
      <c r="H2414" s="6">
        <v>0.36066749999999997</v>
      </c>
      <c r="I2414">
        <f>$C$2414*LN($T$2414)+(1-$C$2414)*LN(1-$T$2414)</f>
        <v>-5.0556933803680198E-4</v>
      </c>
      <c r="Q2414">
        <f>1/(1+EXP(-(0 + SUMPRODUCT($K$2:$O$2,$D$2414:$H$2414))))</f>
        <v>5.0544155939352708E-4</v>
      </c>
      <c r="S2414">
        <f>EXP(-(0 + SUMPRODUCT($K$2:$O$2,$D$2414:$H$2414)))</f>
        <v>1977.4680966873548</v>
      </c>
      <c r="T2414">
        <f>1/(1+$S$2414)</f>
        <v>5.0544155939352708E-4</v>
      </c>
      <c r="U2414">
        <f>IF(ISERROR($I$2414), 0, $I$2414)</f>
        <v>-5.0556933803680198E-4</v>
      </c>
    </row>
    <row r="2415" spans="1:21" x14ac:dyDescent="0.25">
      <c r="A2415">
        <v>429</v>
      </c>
      <c r="B2415">
        <v>1996</v>
      </c>
      <c r="C2415" s="2">
        <v>0</v>
      </c>
      <c r="D2415" s="6">
        <v>0.1844751</v>
      </c>
      <c r="E2415" s="6">
        <v>0.57540599999999997</v>
      </c>
      <c r="F2415" s="6">
        <v>5.1169800000000001E-2</v>
      </c>
      <c r="G2415" s="6">
        <v>1.962925</v>
      </c>
      <c r="H2415" s="6">
        <v>0.30570269999999999</v>
      </c>
      <c r="I2415">
        <f>$C$2415*LN($T$2415)+(1-$C$2415)*LN(1-$T$2415)</f>
        <v>-6.1788957057469325E-5</v>
      </c>
      <c r="Q2415">
        <f>1/(1+EXP(-(0 + SUMPRODUCT($K$2:$O$2,$D$2415:$H$2415))))</f>
        <v>6.1787048159217401E-5</v>
      </c>
      <c r="S2415">
        <f>EXP(-(0 + SUMPRODUCT($K$2:$O$2,$D$2415:$H$2415)))</f>
        <v>16183.621693257242</v>
      </c>
      <c r="T2415">
        <f>1/(1+$S$2415)</f>
        <v>6.1787048159217401E-5</v>
      </c>
      <c r="U2415">
        <f>IF(ISERROR($I$2415), 0, $I$2415)</f>
        <v>-6.1788957057469325E-5</v>
      </c>
    </row>
    <row r="2416" spans="1:21" x14ac:dyDescent="0.25">
      <c r="A2416">
        <v>429</v>
      </c>
      <c r="B2416">
        <v>1997</v>
      </c>
      <c r="C2416" s="2">
        <v>0</v>
      </c>
      <c r="D2416" s="6">
        <v>0.2410313</v>
      </c>
      <c r="E2416" s="6">
        <v>0.62339869999999997</v>
      </c>
      <c r="F2416" s="6">
        <v>6.6888199999999995E-2</v>
      </c>
      <c r="G2416" s="6">
        <v>3.8910550000000002</v>
      </c>
      <c r="H2416" s="6">
        <v>0.33899190000000001</v>
      </c>
      <c r="I2416">
        <f>$C$2416*LN($T$2416)+(1-$C$2416)*LN(1-$T$2416)</f>
        <v>-1.978107086600033E-8</v>
      </c>
      <c r="Q2416">
        <f>1/(1+EXP(-(0 + SUMPRODUCT($K$2:$O$2,$D$2416:$H$2416))))</f>
        <v>1.9781070668795016E-8</v>
      </c>
      <c r="S2416">
        <f>EXP(-(0 + SUMPRODUCT($K$2:$O$2,$D$2416:$H$2416)))</f>
        <v>50553379.893457778</v>
      </c>
      <c r="T2416">
        <f>1/(1+$S$2416)</f>
        <v>1.9781070668795016E-8</v>
      </c>
      <c r="U2416">
        <f>IF(ISERROR($I$2416), 0, $I$2416)</f>
        <v>-1.978107086600033E-8</v>
      </c>
    </row>
    <row r="2417" spans="1:21" x14ac:dyDescent="0.25">
      <c r="A2417">
        <v>429</v>
      </c>
      <c r="B2417">
        <v>1998</v>
      </c>
      <c r="C2417" s="2">
        <v>0</v>
      </c>
      <c r="D2417" s="6">
        <v>6.3658900000000004E-2</v>
      </c>
      <c r="E2417" s="6">
        <v>0.2497249</v>
      </c>
      <c r="F2417" s="6">
        <v>4.6088299999999999E-2</v>
      </c>
      <c r="G2417" s="6">
        <v>0.65593380000000001</v>
      </c>
      <c r="H2417" s="6">
        <v>0.2614262</v>
      </c>
      <c r="I2417">
        <f>$C$2417*LN($T$2417)+(1-$C$2417)*LN(1-$T$2417)</f>
        <v>-1.7324206150218867E-2</v>
      </c>
      <c r="Q2417">
        <f>1/(1+EXP(-(0 + SUMPRODUCT($K$2:$O$2,$D$2417:$H$2417))))</f>
        <v>1.717500493084775E-2</v>
      </c>
      <c r="S2417">
        <f>EXP(-(0 + SUMPRODUCT($K$2:$O$2,$D$2417:$H$2417)))</f>
        <v>57.224146311825272</v>
      </c>
      <c r="T2417">
        <f>1/(1+$S$2417)</f>
        <v>1.717500493084775E-2</v>
      </c>
      <c r="U2417">
        <f>IF(ISERROR($I$2417), 0, $I$2417)</f>
        <v>-1.7324206150218867E-2</v>
      </c>
    </row>
    <row r="2418" spans="1:21" x14ac:dyDescent="0.25">
      <c r="A2418">
        <v>429</v>
      </c>
      <c r="B2418">
        <v>1999</v>
      </c>
      <c r="C2418" s="2">
        <v>0</v>
      </c>
      <c r="D2418" s="6">
        <v>6.2890399999999999E-2</v>
      </c>
      <c r="E2418" s="6">
        <v>0.35269929999999999</v>
      </c>
      <c r="F2418" s="6">
        <v>6.8974599999999997E-2</v>
      </c>
      <c r="G2418" s="6">
        <v>0.75909380000000004</v>
      </c>
      <c r="H2418" s="6">
        <v>0.29221520000000001</v>
      </c>
      <c r="I2418">
        <f>$C$2418*LN($T$2418)+(1-$C$2418)*LN(1-$T$2418)</f>
        <v>-7.1275011721016338E-3</v>
      </c>
      <c r="Q2418">
        <f>1/(1+EXP(-(0 + SUMPRODUCT($K$2:$O$2,$D$2418:$H$2418))))</f>
        <v>7.1021607759322314E-3</v>
      </c>
      <c r="S2418">
        <f>EXP(-(0 + SUMPRODUCT($K$2:$O$2,$D$2418:$H$2418)))</f>
        <v>139.80221943000717</v>
      </c>
      <c r="T2418">
        <f>1/(1+$S$2418)</f>
        <v>7.1021607759322314E-3</v>
      </c>
      <c r="U2418">
        <f>IF(ISERROR($I$2418), 0, $I$2418)</f>
        <v>-7.1275011721016338E-3</v>
      </c>
    </row>
    <row r="2419" spans="1:21" x14ac:dyDescent="0.25">
      <c r="A2419">
        <v>430</v>
      </c>
      <c r="B2419">
        <v>1995</v>
      </c>
      <c r="C2419" s="2">
        <v>0</v>
      </c>
      <c r="D2419" s="6">
        <v>0.14246339999999999</v>
      </c>
      <c r="E2419" s="6">
        <v>0.35381669999999998</v>
      </c>
      <c r="F2419" s="6">
        <v>6.59106E-2</v>
      </c>
      <c r="G2419" s="6">
        <v>2.9072200000000001</v>
      </c>
      <c r="H2419" s="6">
        <v>0.34019100000000002</v>
      </c>
      <c r="I2419">
        <f>$C$2419*LN($T$2419)+(1-$C$2419)*LN(1-$T$2419)</f>
        <v>-1.2568735407418208E-6</v>
      </c>
      <c r="Q2419">
        <f>1/(1+EXP(-(0 + SUMPRODUCT($K$2:$O$2,$D$2419:$H$2419))))</f>
        <v>1.2568727508360283E-6</v>
      </c>
      <c r="S2419">
        <f>EXP(-(0 + SUMPRODUCT($K$2:$O$2,$D$2419:$H$2419)))</f>
        <v>795624.49139110115</v>
      </c>
      <c r="T2419">
        <f>1/(1+$S$2419)</f>
        <v>1.2568727508360283E-6</v>
      </c>
      <c r="U2419">
        <f>IF(ISERROR($I$2419), 0, $I$2419)</f>
        <v>-1.2568735407418208E-6</v>
      </c>
    </row>
    <row r="2420" spans="1:21" x14ac:dyDescent="0.25">
      <c r="A2420">
        <v>430</v>
      </c>
      <c r="B2420">
        <v>1996</v>
      </c>
      <c r="C2420" s="2">
        <v>0</v>
      </c>
      <c r="D2420" s="6">
        <v>0.17593130000000001</v>
      </c>
      <c r="E2420" s="6">
        <v>0.39148850000000002</v>
      </c>
      <c r="F2420" s="6">
        <v>5.41523E-2</v>
      </c>
      <c r="G2420" s="6">
        <v>2.9993810000000001</v>
      </c>
      <c r="H2420" s="6">
        <v>0.3486264</v>
      </c>
      <c r="I2420">
        <f>$C$2420*LN($T$2420)+(1-$C$2420)*LN(1-$T$2420)</f>
        <v>-9.864428634280942E-7</v>
      </c>
      <c r="Q2420">
        <f>1/(1+EXP(-(0 + SUMPRODUCT($K$2:$O$2,$D$2420:$H$2420))))</f>
        <v>9.864423769193329E-7</v>
      </c>
      <c r="S2420">
        <f>EXP(-(0 + SUMPRODUCT($K$2:$O$2,$D$2420:$H$2420)))</f>
        <v>1013742.9584895041</v>
      </c>
      <c r="T2420">
        <f>1/(1+$S$2420)</f>
        <v>9.864423769193329E-7</v>
      </c>
      <c r="U2420">
        <f>IF(ISERROR($I$2420), 0, $I$2420)</f>
        <v>-9.864428634280942E-7</v>
      </c>
    </row>
    <row r="2421" spans="1:21" x14ac:dyDescent="0.25">
      <c r="A2421">
        <v>430</v>
      </c>
      <c r="B2421">
        <v>1997</v>
      </c>
      <c r="C2421" s="2">
        <v>0</v>
      </c>
      <c r="D2421" s="6">
        <v>0.18214530000000001</v>
      </c>
      <c r="E2421" s="6">
        <v>0.37337399999999998</v>
      </c>
      <c r="F2421" s="6">
        <v>5.2726599999999998E-2</v>
      </c>
      <c r="G2421" s="6">
        <v>2.4609779999999999</v>
      </c>
      <c r="H2421" s="6">
        <v>0.32549260000000002</v>
      </c>
      <c r="I2421">
        <f>$C$2421*LN($T$2421)+(1-$C$2421)*LN(1-$T$2421)</f>
        <v>-9.300970622842436E-6</v>
      </c>
      <c r="Q2421">
        <f>1/(1+EXP(-(0 + SUMPRODUCT($K$2:$O$2,$D$2421:$H$2421))))</f>
        <v>9.3009273689527117E-6</v>
      </c>
      <c r="S2421">
        <f>EXP(-(0 + SUMPRODUCT($K$2:$O$2,$D$2421:$H$2421)))</f>
        <v>107515.16052159328</v>
      </c>
      <c r="T2421">
        <f>1/(1+$S$2421)</f>
        <v>9.3009273689527117E-6</v>
      </c>
      <c r="U2421">
        <f>IF(ISERROR($I$2421), 0, $I$2421)</f>
        <v>-9.300970622842436E-6</v>
      </c>
    </row>
    <row r="2422" spans="1:21" x14ac:dyDescent="0.25">
      <c r="A2422">
        <v>430</v>
      </c>
      <c r="B2422">
        <v>1998</v>
      </c>
      <c r="C2422" s="2">
        <v>0</v>
      </c>
      <c r="D2422" s="6">
        <v>0.1044746</v>
      </c>
      <c r="E2422" s="6">
        <v>0.32124730000000001</v>
      </c>
      <c r="F2422" s="6">
        <v>4.0792099999999998E-2</v>
      </c>
      <c r="G2422" s="6">
        <v>2.2516560000000001</v>
      </c>
      <c r="H2422" s="6">
        <v>0.31540309999999999</v>
      </c>
      <c r="I2422">
        <f>$C$2422*LN($T$2422)+(1-$C$2422)*LN(1-$T$2422)</f>
        <v>-2.6733060382938043E-5</v>
      </c>
      <c r="Q2422">
        <f>1/(1+EXP(-(0 + SUMPRODUCT($K$2:$O$2,$D$2422:$H$2422))))</f>
        <v>2.6732703057873256E-5</v>
      </c>
      <c r="S2422">
        <f>EXP(-(0 + SUMPRODUCT($K$2:$O$2,$D$2422:$H$2422)))</f>
        <v>37406.365721121205</v>
      </c>
      <c r="T2422">
        <f>1/(1+$S$2422)</f>
        <v>2.6732703057873256E-5</v>
      </c>
      <c r="U2422">
        <f>IF(ISERROR($I$2422), 0, $I$2422)</f>
        <v>-2.6733060382938043E-5</v>
      </c>
    </row>
    <row r="2423" spans="1:21" x14ac:dyDescent="0.25">
      <c r="A2423">
        <v>430</v>
      </c>
      <c r="B2423">
        <v>1999</v>
      </c>
      <c r="C2423" s="2">
        <v>0</v>
      </c>
      <c r="D2423" s="6">
        <v>0.1414832</v>
      </c>
      <c r="E2423" s="6">
        <v>0.34277449999999998</v>
      </c>
      <c r="F2423" s="6">
        <v>3.2851400000000003E-2</v>
      </c>
      <c r="G2423" s="6">
        <v>4.303382</v>
      </c>
      <c r="H2423" s="6">
        <v>0.26487050000000001</v>
      </c>
      <c r="I2423">
        <f>$C$2423*LN($T$2423)+(1-$C$2423)*LN(1-$T$2423)</f>
        <v>-8.9353087550721163E-9</v>
      </c>
      <c r="Q2423">
        <f>1/(1+EXP(-(0 + SUMPRODUCT($K$2:$O$2,$D$2423:$H$2423))))</f>
        <v>8.9353086601776272E-9</v>
      </c>
      <c r="S2423">
        <f>EXP(-(0 + SUMPRODUCT($K$2:$O$2,$D$2423:$H$2423)))</f>
        <v>111915550.88873808</v>
      </c>
      <c r="T2423">
        <f>1/(1+$S$2423)</f>
        <v>8.9353086601776272E-9</v>
      </c>
      <c r="U2423">
        <f>IF(ISERROR($I$2423), 0, $I$2423)</f>
        <v>-8.9353087550721163E-9</v>
      </c>
    </row>
    <row r="2424" spans="1:21" x14ac:dyDescent="0.25">
      <c r="A2424">
        <v>430</v>
      </c>
      <c r="B2424">
        <v>2000</v>
      </c>
      <c r="C2424" s="2">
        <v>0</v>
      </c>
      <c r="D2424" s="6">
        <v>0.1194326</v>
      </c>
      <c r="E2424" s="6">
        <v>0.29157050000000001</v>
      </c>
      <c r="F2424" s="6">
        <v>3.29821E-2</v>
      </c>
      <c r="G2424" s="6">
        <v>1.890204</v>
      </c>
      <c r="H2424" s="6">
        <v>0.27719510000000003</v>
      </c>
      <c r="I2424">
        <f>$C$2424*LN($T$2424)+(1-$C$2424)*LN(1-$T$2424)</f>
        <v>-1.421213577334175E-4</v>
      </c>
      <c r="Q2424">
        <f>1/(1+EXP(-(0 + SUMPRODUCT($K$2:$O$2,$D$2424:$H$2424))))</f>
        <v>1.4211125897170028E-4</v>
      </c>
      <c r="S2424">
        <f>EXP(-(0 + SUMPRODUCT($K$2:$O$2,$D$2424:$H$2424)))</f>
        <v>7035.7401375223744</v>
      </c>
      <c r="T2424">
        <f>1/(1+$S$2424)</f>
        <v>1.4211125897170028E-4</v>
      </c>
      <c r="U2424">
        <f>IF(ISERROR($I$2424), 0, $I$2424)</f>
        <v>-1.421213577334175E-4</v>
      </c>
    </row>
    <row r="2425" spans="1:21" x14ac:dyDescent="0.25">
      <c r="A2425">
        <v>430</v>
      </c>
      <c r="B2425">
        <v>2001</v>
      </c>
      <c r="C2425" s="2">
        <v>0</v>
      </c>
      <c r="D2425" s="6">
        <v>0.24878710000000001</v>
      </c>
      <c r="E2425" s="6">
        <v>0.18669559999999999</v>
      </c>
      <c r="F2425" s="6">
        <v>2.8076199999999999E-2</v>
      </c>
      <c r="G2425" s="6">
        <v>1.7283390000000001</v>
      </c>
      <c r="H2425" s="6">
        <v>0.2547354</v>
      </c>
      <c r="I2425">
        <f>$C$2425*LN($T$2425)+(1-$C$2425)*LN(1-$T$2425)</f>
        <v>-3.4440066341322932E-4</v>
      </c>
      <c r="Q2425">
        <f>1/(1+EXP(-(0 + SUMPRODUCT($K$2:$O$2,$D$2425:$H$2425))))</f>
        <v>3.4434136431244443E-4</v>
      </c>
      <c r="S2425">
        <f>EXP(-(0 + SUMPRODUCT($K$2:$O$2,$D$2425:$H$2425)))</f>
        <v>2903.0949001196141</v>
      </c>
      <c r="T2425">
        <f>1/(1+$S$2425)</f>
        <v>3.4434136431244443E-4</v>
      </c>
      <c r="U2425">
        <f>IF(ISERROR($I$2425), 0, $I$2425)</f>
        <v>-3.4440066341322932E-4</v>
      </c>
    </row>
    <row r="2426" spans="1:21" x14ac:dyDescent="0.25">
      <c r="A2426">
        <v>430</v>
      </c>
      <c r="B2426">
        <v>2002</v>
      </c>
      <c r="C2426" s="2">
        <v>0</v>
      </c>
      <c r="D2426" s="6">
        <v>0.2624146</v>
      </c>
      <c r="E2426" s="6">
        <v>0.1059664</v>
      </c>
      <c r="F2426" s="6">
        <v>3.9822799999999998E-2</v>
      </c>
      <c r="G2426" s="6">
        <v>1.0336270000000001</v>
      </c>
      <c r="H2426" s="6">
        <v>0.29062139999999997</v>
      </c>
      <c r="I2426">
        <f>$C$2426*LN($T$2426)+(1-$C$2426)*LN(1-$T$2426)</f>
        <v>-4.657411253211949E-3</v>
      </c>
      <c r="Q2426">
        <f>1/(1+EXP(-(0 + SUMPRODUCT($K$2:$O$2,$D$2426:$H$2426))))</f>
        <v>4.6465823315245637E-3</v>
      </c>
      <c r="S2426">
        <f>EXP(-(0 + SUMPRODUCT($K$2:$O$2,$D$2426:$H$2426)))</f>
        <v>214.21194044395546</v>
      </c>
      <c r="T2426">
        <f>1/(1+$S$2426)</f>
        <v>4.6465823315245637E-3</v>
      </c>
      <c r="U2426">
        <f>IF(ISERROR($I$2426), 0, $I$2426)</f>
        <v>-4.657411253211949E-3</v>
      </c>
    </row>
    <row r="2427" spans="1:21" x14ac:dyDescent="0.25">
      <c r="A2427">
        <v>430</v>
      </c>
      <c r="B2427">
        <v>2003</v>
      </c>
      <c r="C2427" s="2">
        <v>0</v>
      </c>
      <c r="D2427" s="6">
        <v>0.2914467</v>
      </c>
      <c r="E2427" s="6">
        <v>0.14056250000000001</v>
      </c>
      <c r="F2427" s="6">
        <v>4.23592E-2</v>
      </c>
      <c r="G2427" s="6">
        <v>1.7498320000000001</v>
      </c>
      <c r="H2427" s="6">
        <v>0.2766477</v>
      </c>
      <c r="I2427">
        <f>$C$2427*LN($T$2427)+(1-$C$2427)*LN(1-$T$2427)</f>
        <v>-2.5775633039696824E-4</v>
      </c>
      <c r="Q2427">
        <f>1/(1+EXP(-(0 + SUMPRODUCT($K$2:$O$2,$D$2427:$H$2427))))</f>
        <v>2.5772311408804078E-4</v>
      </c>
      <c r="S2427">
        <f>EXP(-(0 + SUMPRODUCT($K$2:$O$2,$D$2427:$H$2427)))</f>
        <v>3879.1331558425527</v>
      </c>
      <c r="T2427">
        <f>1/(1+$S$2427)</f>
        <v>2.5772311408804078E-4</v>
      </c>
      <c r="U2427">
        <f>IF(ISERROR($I$2427), 0, $I$2427)</f>
        <v>-2.5775633039696824E-4</v>
      </c>
    </row>
    <row r="2428" spans="1:21" x14ac:dyDescent="0.25">
      <c r="A2428">
        <v>431</v>
      </c>
      <c r="B2428">
        <v>1999</v>
      </c>
      <c r="C2428" s="2">
        <v>0</v>
      </c>
      <c r="D2428" s="6">
        <v>7.8319899999999998E-2</v>
      </c>
      <c r="E2428" s="6">
        <v>0.27727829999999998</v>
      </c>
      <c r="F2428" s="6">
        <v>6.4557299999999998E-2</v>
      </c>
      <c r="G2428" s="6">
        <v>1.892301</v>
      </c>
      <c r="H2428" s="6">
        <v>0.29902610000000002</v>
      </c>
      <c r="I2428">
        <f>$C$2428*LN($T$2428)+(1-$C$2428)*LN(1-$T$2428)</f>
        <v>-8.5687181527785501E-5</v>
      </c>
      <c r="Q2428">
        <f>1/(1+EXP(-(0 + SUMPRODUCT($K$2:$O$2,$D$2428:$H$2428))))</f>
        <v>8.5683510486134063E-5</v>
      </c>
      <c r="S2428">
        <f>EXP(-(0 + SUMPRODUCT($K$2:$O$2,$D$2428:$H$2428)))</f>
        <v>11669.857021688291</v>
      </c>
      <c r="T2428">
        <f>1/(1+$S$2428)</f>
        <v>8.5683510486134063E-5</v>
      </c>
      <c r="U2428">
        <f>IF(ISERROR($I$2428), 0, $I$2428)</f>
        <v>-8.5687181527785501E-5</v>
      </c>
    </row>
    <row r="2429" spans="1:21" x14ac:dyDescent="0.25">
      <c r="A2429">
        <v>431</v>
      </c>
      <c r="B2429">
        <v>2000</v>
      </c>
      <c r="C2429" s="2">
        <v>0</v>
      </c>
      <c r="D2429" s="6">
        <v>4.4345500000000003E-2</v>
      </c>
      <c r="E2429" s="6">
        <v>0.28296070000000001</v>
      </c>
      <c r="F2429" s="6">
        <v>6.8904000000000007E-2</v>
      </c>
      <c r="G2429" s="6">
        <v>1.4798960000000001</v>
      </c>
      <c r="H2429" s="6">
        <v>0.43481170000000002</v>
      </c>
      <c r="I2429">
        <f>$C$2429*LN($T$2429)+(1-$C$2429)*LN(1-$T$2429)</f>
        <v>-3.0866403103559521E-4</v>
      </c>
      <c r="Q2429">
        <f>1/(1+EXP(-(0 + SUMPRODUCT($K$2:$O$2,$D$2429:$H$2429))))</f>
        <v>3.0861639919444784E-4</v>
      </c>
      <c r="S2429">
        <f>EXP(-(0 + SUMPRODUCT($K$2:$O$2,$D$2429:$H$2429)))</f>
        <v>3239.2685100668832</v>
      </c>
      <c r="T2429">
        <f>1/(1+$S$2429)</f>
        <v>3.0861639919444784E-4</v>
      </c>
      <c r="U2429">
        <f>IF(ISERROR($I$2429), 0, $I$2429)</f>
        <v>-3.0866403103559521E-4</v>
      </c>
    </row>
    <row r="2430" spans="1:21" x14ac:dyDescent="0.25">
      <c r="A2430">
        <v>431</v>
      </c>
      <c r="B2430">
        <v>2002</v>
      </c>
      <c r="C2430" s="2">
        <v>0</v>
      </c>
      <c r="D2430" s="6">
        <v>6.5760299999999994E-2</v>
      </c>
      <c r="E2430" s="6">
        <v>0.31522830000000002</v>
      </c>
      <c r="F2430" s="6">
        <v>5.2878000000000001E-2</v>
      </c>
      <c r="G2430" s="6">
        <v>1.7357750000000001</v>
      </c>
      <c r="H2430" s="6">
        <v>0.31736209999999998</v>
      </c>
      <c r="I2430">
        <f>$C$2430*LN($T$2430)+(1-$C$2430)*LN(1-$T$2430)</f>
        <v>-1.7601865747576926E-4</v>
      </c>
      <c r="Q2430">
        <f>1/(1+EXP(-(0 + SUMPRODUCT($K$2:$O$2,$D$2430:$H$2430))))</f>
        <v>1.7600316710073504E-4</v>
      </c>
      <c r="S2430">
        <f>EXP(-(0 + SUMPRODUCT($K$2:$O$2,$D$2430:$H$2430)))</f>
        <v>5680.7159399617631</v>
      </c>
      <c r="T2430">
        <f>1/(1+$S$2430)</f>
        <v>1.7600316710073504E-4</v>
      </c>
      <c r="U2430">
        <f>IF(ISERROR($I$2430), 0, $I$2430)</f>
        <v>-1.7601865747576926E-4</v>
      </c>
    </row>
    <row r="2431" spans="1:21" x14ac:dyDescent="0.25">
      <c r="A2431">
        <v>431</v>
      </c>
      <c r="B2431">
        <v>2003</v>
      </c>
      <c r="C2431" s="2">
        <v>0</v>
      </c>
      <c r="D2431" s="6">
        <v>8.7081099999999995E-2</v>
      </c>
      <c r="E2431" s="6">
        <v>0.3263336</v>
      </c>
      <c r="F2431" s="6">
        <v>5.4392299999999998E-2</v>
      </c>
      <c r="G2431" s="6">
        <v>2.1928070000000002</v>
      </c>
      <c r="H2431" s="6">
        <v>0.31994610000000001</v>
      </c>
      <c r="I2431">
        <f>$C$2431*LN($T$2431)+(1-$C$2431)*LN(1-$T$2431)</f>
        <v>-2.7347545085533738E-5</v>
      </c>
      <c r="Q2431">
        <f>1/(1+EXP(-(0 + SUMPRODUCT($K$2:$O$2,$D$2431:$H$2431))))</f>
        <v>2.7347171144850391E-5</v>
      </c>
      <c r="S2431">
        <f>EXP(-(0 + SUMPRODUCT($K$2:$O$2,$D$2431:$H$2431)))</f>
        <v>36565.853467339526</v>
      </c>
      <c r="T2431">
        <f>1/(1+$S$2431)</f>
        <v>2.7347171144850391E-5</v>
      </c>
      <c r="U2431">
        <f>IF(ISERROR($I$2431), 0, $I$2431)</f>
        <v>-2.7347545085533738E-5</v>
      </c>
    </row>
    <row r="2432" spans="1:21" x14ac:dyDescent="0.25">
      <c r="A2432">
        <v>431</v>
      </c>
      <c r="B2432">
        <v>2004</v>
      </c>
      <c r="C2432" s="2">
        <v>0</v>
      </c>
      <c r="D2432" s="6">
        <v>0.10212499999999999</v>
      </c>
      <c r="E2432" s="6">
        <v>0.42508839999999998</v>
      </c>
      <c r="F2432" s="6">
        <v>7.5827699999999998E-2</v>
      </c>
      <c r="G2432" s="6">
        <v>2.6744189999999999</v>
      </c>
      <c r="H2432" s="6">
        <v>0.44159120000000002</v>
      </c>
      <c r="I2432">
        <f>$C$2432*LN($T$2432)+(1-$C$2432)*LN(1-$T$2432)</f>
        <v>-2.0751858771674757E-6</v>
      </c>
      <c r="Q2432">
        <f>1/(1+EXP(-(0 + SUMPRODUCT($K$2:$O$2,$D$2432:$H$2432))))</f>
        <v>2.0751837239931042E-6</v>
      </c>
      <c r="S2432">
        <f>EXP(-(0 + SUMPRODUCT($K$2:$O$2,$D$2432:$H$2432)))</f>
        <v>481884.04393036722</v>
      </c>
      <c r="T2432">
        <f>1/(1+$S$2432)</f>
        <v>2.0751837239931042E-6</v>
      </c>
      <c r="U2432">
        <f>IF(ISERROR($I$2432), 0, $I$2432)</f>
        <v>-2.0751858771674757E-6</v>
      </c>
    </row>
    <row r="2433" spans="1:21" x14ac:dyDescent="0.25">
      <c r="A2433">
        <v>432</v>
      </c>
      <c r="B2433">
        <v>1996</v>
      </c>
      <c r="C2433" s="2">
        <v>0</v>
      </c>
      <c r="D2433" s="6">
        <v>0.2870859</v>
      </c>
      <c r="E2433" s="6">
        <v>2.5883900000000001E-2</v>
      </c>
      <c r="F2433" s="6">
        <v>5.8351399999999998E-2</v>
      </c>
      <c r="G2433" s="6">
        <v>0.89905630000000003</v>
      </c>
      <c r="H2433" s="6">
        <v>0.41666570000000003</v>
      </c>
      <c r="I2433">
        <f>$C$2433*LN($T$2433)+(1-$C$2433)*LN(1-$T$2433)</f>
        <v>-5.003880019211808E-3</v>
      </c>
      <c r="Q2433">
        <f>1/(1+EXP(-(0 + SUMPRODUCT($K$2:$O$2,$D$2433:$H$2433))))</f>
        <v>4.9913814673632649E-3</v>
      </c>
      <c r="S2433">
        <f>EXP(-(0 + SUMPRODUCT($K$2:$O$2,$D$2433:$H$2433)))</f>
        <v>199.34533656435951</v>
      </c>
      <c r="T2433">
        <f>1/(1+$S$2433)</f>
        <v>4.9913814673632649E-3</v>
      </c>
      <c r="U2433">
        <f>IF(ISERROR($I$2433), 0, $I$2433)</f>
        <v>-5.003880019211808E-3</v>
      </c>
    </row>
    <row r="2434" spans="1:21" x14ac:dyDescent="0.25">
      <c r="A2434">
        <v>432</v>
      </c>
      <c r="B2434">
        <v>1997</v>
      </c>
      <c r="C2434" s="2">
        <v>0</v>
      </c>
      <c r="D2434" s="6">
        <v>0.28825970000000001</v>
      </c>
      <c r="E2434" s="6">
        <v>7.0641999999999996E-3</v>
      </c>
      <c r="F2434" s="6">
        <v>4.23264E-2</v>
      </c>
      <c r="G2434" s="6">
        <v>0.75677369999999999</v>
      </c>
      <c r="H2434" s="6">
        <v>0.41747990000000001</v>
      </c>
      <c r="I2434">
        <f>$C$2434*LN($T$2434)+(1-$C$2434)*LN(1-$T$2434)</f>
        <v>-1.1252076736101341E-2</v>
      </c>
      <c r="Q2434">
        <f>1/(1+EXP(-(0 + SUMPRODUCT($K$2:$O$2,$D$2434:$H$2434))))</f>
        <v>1.1189008890381881E-2</v>
      </c>
      <c r="S2434">
        <f>EXP(-(0 + SUMPRODUCT($K$2:$O$2,$D$2434:$H$2434)))</f>
        <v>88.373420809380548</v>
      </c>
      <c r="T2434">
        <f>1/(1+$S$2434)</f>
        <v>1.1189008890381881E-2</v>
      </c>
      <c r="U2434">
        <f>IF(ISERROR($I$2434), 0, $I$2434)</f>
        <v>-1.1252076736101341E-2</v>
      </c>
    </row>
    <row r="2435" spans="1:21" x14ac:dyDescent="0.25">
      <c r="A2435">
        <v>432</v>
      </c>
      <c r="B2435">
        <v>1998</v>
      </c>
      <c r="C2435" s="2">
        <v>0</v>
      </c>
      <c r="D2435" s="6">
        <v>0.2134305</v>
      </c>
      <c r="E2435" s="6">
        <v>6.1679100000000001E-2</v>
      </c>
      <c r="F2435" s="6">
        <v>5.7336199999999997E-2</v>
      </c>
      <c r="G2435" s="6">
        <v>1.2332920000000001</v>
      </c>
      <c r="H2435" s="6">
        <v>0.44877929999999999</v>
      </c>
      <c r="I2435">
        <f>$C$2435*LN($T$2435)+(1-$C$2435)*LN(1-$T$2435)</f>
        <v>-1.1862337581358354E-3</v>
      </c>
      <c r="Q2435">
        <f>1/(1+EXP(-(0 + SUMPRODUCT($K$2:$O$2,$D$2435:$H$2435))))</f>
        <v>1.1855304609904576E-3</v>
      </c>
      <c r="S2435">
        <f>EXP(-(0 + SUMPRODUCT($K$2:$O$2,$D$2435:$H$2435)))</f>
        <v>842.50426488792607</v>
      </c>
      <c r="T2435">
        <f>1/(1+$S$2435)</f>
        <v>1.1855304609904576E-3</v>
      </c>
      <c r="U2435">
        <f>IF(ISERROR($I$2435), 0, $I$2435)</f>
        <v>-1.1862337581358354E-3</v>
      </c>
    </row>
    <row r="2436" spans="1:21" x14ac:dyDescent="0.25">
      <c r="A2436">
        <v>432</v>
      </c>
      <c r="B2436">
        <v>1999</v>
      </c>
      <c r="C2436" s="2">
        <v>0</v>
      </c>
      <c r="D2436" s="6">
        <v>0.20782200000000001</v>
      </c>
      <c r="E2436" s="6">
        <v>0.1504933</v>
      </c>
      <c r="F2436" s="6">
        <v>5.6423899999999999E-2</v>
      </c>
      <c r="G2436" s="6">
        <v>1.134598</v>
      </c>
      <c r="H2436" s="6">
        <v>0.38995180000000002</v>
      </c>
      <c r="I2436">
        <f>$C$2436*LN($T$2436)+(1-$C$2436)*LN(1-$T$2436)</f>
        <v>-1.8810786650163343E-3</v>
      </c>
      <c r="Q2436">
        <f>1/(1+EXP(-(0 + SUMPRODUCT($K$2:$O$2,$D$2436:$H$2436))))</f>
        <v>1.8793105453754949E-3</v>
      </c>
      <c r="S2436">
        <f>EXP(-(0 + SUMPRODUCT($K$2:$O$2,$D$2436:$H$2436)))</f>
        <v>531.1100349597599</v>
      </c>
      <c r="T2436">
        <f>1/(1+$S$2436)</f>
        <v>1.8793105453754949E-3</v>
      </c>
      <c r="U2436">
        <f>IF(ISERROR($I$2436), 0, $I$2436)</f>
        <v>-1.8810786650163343E-3</v>
      </c>
    </row>
    <row r="2437" spans="1:21" x14ac:dyDescent="0.25">
      <c r="A2437">
        <v>432</v>
      </c>
      <c r="B2437">
        <v>2000</v>
      </c>
      <c r="C2437" s="2">
        <v>0</v>
      </c>
      <c r="D2437" s="6">
        <v>0.11664919999999999</v>
      </c>
      <c r="E2437" s="6">
        <v>0.15064179999999999</v>
      </c>
      <c r="F2437" s="6">
        <v>5.7108699999999998E-2</v>
      </c>
      <c r="G2437" s="6">
        <v>1.4358919999999999</v>
      </c>
      <c r="H2437" s="6">
        <v>0.37750699999999998</v>
      </c>
      <c r="I2437">
        <f>$C$2437*LN($T$2437)+(1-$C$2437)*LN(1-$T$2437)</f>
        <v>-5.6041955877427407E-4</v>
      </c>
      <c r="Q2437">
        <f>1/(1+EXP(-(0 + SUMPRODUCT($K$2:$O$2,$D$2437:$H$2437))))</f>
        <v>5.6026255306440955E-4</v>
      </c>
      <c r="S2437">
        <f>EXP(-(0 + SUMPRODUCT($K$2:$O$2,$D$2437:$H$2437)))</f>
        <v>1783.8774552759319</v>
      </c>
      <c r="T2437">
        <f>1/(1+$S$2437)</f>
        <v>5.6026255306440955E-4</v>
      </c>
      <c r="U2437">
        <f>IF(ISERROR($I$2437), 0, $I$2437)</f>
        <v>-5.6041955877427407E-4</v>
      </c>
    </row>
    <row r="2438" spans="1:21" x14ac:dyDescent="0.25">
      <c r="A2438">
        <v>432</v>
      </c>
      <c r="B2438">
        <v>2001</v>
      </c>
      <c r="C2438" s="2">
        <v>0</v>
      </c>
      <c r="D2438" s="6">
        <v>0.1263271</v>
      </c>
      <c r="E2438" s="6">
        <v>0.19279099999999999</v>
      </c>
      <c r="F2438" s="6">
        <v>4.8882299999999997E-2</v>
      </c>
      <c r="G2438" s="6">
        <v>1.303909</v>
      </c>
      <c r="H2438" s="6">
        <v>0.36293350000000002</v>
      </c>
      <c r="I2438">
        <f>$C$2438*LN($T$2438)+(1-$C$2438)*LN(1-$T$2438)</f>
        <v>-1.0684914717444111E-3</v>
      </c>
      <c r="Q2438">
        <f>1/(1+EXP(-(0 + SUMPRODUCT($K$2:$O$2,$D$2438:$H$2438))))</f>
        <v>1.067920837989046E-3</v>
      </c>
      <c r="S2438">
        <f>EXP(-(0 + SUMPRODUCT($K$2:$O$2,$D$2438:$H$2438)))</f>
        <v>935.39899553140606</v>
      </c>
      <c r="T2438">
        <f>1/(1+$S$2438)</f>
        <v>1.067920837989046E-3</v>
      </c>
      <c r="U2438">
        <f>IF(ISERROR($I$2438), 0, $I$2438)</f>
        <v>-1.0684914717444111E-3</v>
      </c>
    </row>
    <row r="2439" spans="1:21" x14ac:dyDescent="0.25">
      <c r="A2439">
        <v>432</v>
      </c>
      <c r="B2439">
        <v>2002</v>
      </c>
      <c r="C2439" s="2">
        <v>0</v>
      </c>
      <c r="D2439" s="6">
        <v>0.19738439999999999</v>
      </c>
      <c r="E2439" s="6">
        <v>4.9005300000000002E-2</v>
      </c>
      <c r="F2439" s="6">
        <v>5.7634100000000001E-2</v>
      </c>
      <c r="G2439" s="6">
        <v>0.72246069999999996</v>
      </c>
      <c r="H2439" s="6">
        <v>0.36236170000000001</v>
      </c>
      <c r="I2439">
        <f>$C$2439*LN($T$2439)+(1-$C$2439)*LN(1-$T$2439)</f>
        <v>-1.1047680042205573E-2</v>
      </c>
      <c r="Q2439">
        <f>1/(1+EXP(-(0 + SUMPRODUCT($K$2:$O$2,$D$2439:$H$2439))))</f>
        <v>1.0986878536226914E-2</v>
      </c>
      <c r="S2439">
        <f>EXP(-(0 + SUMPRODUCT($K$2:$O$2,$D$2439:$H$2439)))</f>
        <v>90.017662268924795</v>
      </c>
      <c r="T2439">
        <f>1/(1+$S$2439)</f>
        <v>1.0986878536226914E-2</v>
      </c>
      <c r="U2439">
        <f>IF(ISERROR($I$2439), 0, $I$2439)</f>
        <v>-1.1047680042205573E-2</v>
      </c>
    </row>
    <row r="2440" spans="1:21" x14ac:dyDescent="0.25">
      <c r="A2440">
        <v>432</v>
      </c>
      <c r="B2440">
        <v>2003</v>
      </c>
      <c r="C2440" s="2">
        <v>0</v>
      </c>
      <c r="D2440" s="6">
        <v>0.1931332</v>
      </c>
      <c r="E2440" s="6">
        <v>0.154672</v>
      </c>
      <c r="F2440" s="6">
        <v>5.5725900000000002E-2</v>
      </c>
      <c r="G2440" s="6">
        <v>1.050036</v>
      </c>
      <c r="H2440" s="6">
        <v>0.32725650000000001</v>
      </c>
      <c r="I2440">
        <f>$C$2440*LN($T$2440)+(1-$C$2440)*LN(1-$T$2440)</f>
        <v>-3.0321746826566759E-3</v>
      </c>
      <c r="Q2440">
        <f>1/(1+EXP(-(0 + SUMPRODUCT($K$2:$O$2,$D$2440:$H$2440))))</f>
        <v>3.0275822838280887E-3</v>
      </c>
      <c r="S2440">
        <f>EXP(-(0 + SUMPRODUCT($K$2:$O$2,$D$2440:$H$2440)))</f>
        <v>329.29655555243755</v>
      </c>
      <c r="T2440">
        <f>1/(1+$S$2440)</f>
        <v>3.0275822838280887E-3</v>
      </c>
      <c r="U2440">
        <f>IF(ISERROR($I$2440), 0, $I$2440)</f>
        <v>-3.0321746826566759E-3</v>
      </c>
    </row>
    <row r="2441" spans="1:21" x14ac:dyDescent="0.25">
      <c r="A2441">
        <v>432</v>
      </c>
      <c r="B2441">
        <v>2004</v>
      </c>
      <c r="C2441" s="2">
        <v>0</v>
      </c>
      <c r="D2441" s="6">
        <v>0.19178719999999999</v>
      </c>
      <c r="E2441" s="6">
        <v>0.22114700000000001</v>
      </c>
      <c r="F2441" s="6">
        <v>5.2720400000000001E-2</v>
      </c>
      <c r="G2441" s="6">
        <v>1.8921539999999999</v>
      </c>
      <c r="H2441" s="6">
        <v>0.34167969999999998</v>
      </c>
      <c r="I2441">
        <f>$C$2441*LN($T$2441)+(1-$C$2441)*LN(1-$T$2441)</f>
        <v>-9.9655207449862661E-5</v>
      </c>
      <c r="Q2441">
        <f>1/(1+EXP(-(0 + SUMPRODUCT($K$2:$O$2,$D$2441:$H$2441))))</f>
        <v>9.965024203466718E-5</v>
      </c>
      <c r="S2441">
        <f>EXP(-(0 + SUMPRODUCT($K$2:$O$2,$D$2441:$H$2441)))</f>
        <v>10034.098556530464</v>
      </c>
      <c r="T2441">
        <f>1/(1+$S$2441)</f>
        <v>9.965024203466718E-5</v>
      </c>
      <c r="U2441">
        <f>IF(ISERROR($I$2441), 0, $I$2441)</f>
        <v>-9.9655207449862661E-5</v>
      </c>
    </row>
    <row r="2442" spans="1:21" x14ac:dyDescent="0.25">
      <c r="A2442">
        <v>433</v>
      </c>
      <c r="B2442">
        <v>1995</v>
      </c>
      <c r="C2442" s="2">
        <v>0</v>
      </c>
      <c r="D2442" s="6">
        <v>0.23292280000000001</v>
      </c>
      <c r="E2442" s="6">
        <v>-0.4407566</v>
      </c>
      <c r="F2442" s="6">
        <v>6.8524799999999997E-2</v>
      </c>
      <c r="G2442" s="6">
        <v>0.46617690000000001</v>
      </c>
      <c r="H2442" s="6">
        <v>0.2069114</v>
      </c>
      <c r="I2442">
        <f>$C$2442*LN($T$2442)+(1-$C$2442)*LN(1-$T$2442)</f>
        <v>-5.4740877722720835E-2</v>
      </c>
      <c r="Q2442">
        <f>1/(1+EXP(-(0 + SUMPRODUCT($K$2:$O$2,$D$2442:$H$2442))))</f>
        <v>5.3269564881255567E-2</v>
      </c>
      <c r="S2442">
        <f>EXP(-(0 + SUMPRODUCT($K$2:$O$2,$D$2442:$H$2442)))</f>
        <v>17.772445433506419</v>
      </c>
      <c r="T2442">
        <f>1/(1+$S$2442)</f>
        <v>5.3269564881255567E-2</v>
      </c>
      <c r="U2442">
        <f>IF(ISERROR($I$2442), 0, $I$2442)</f>
        <v>-5.4740877722720835E-2</v>
      </c>
    </row>
    <row r="2443" spans="1:21" x14ac:dyDescent="0.25">
      <c r="A2443">
        <v>433</v>
      </c>
      <c r="B2443">
        <v>1996</v>
      </c>
      <c r="C2443" s="2">
        <v>0</v>
      </c>
      <c r="D2443" s="6">
        <v>0.19653470000000001</v>
      </c>
      <c r="E2443" s="6">
        <v>-0.46116000000000001</v>
      </c>
      <c r="F2443" s="6">
        <v>4.2300999999999998E-2</v>
      </c>
      <c r="G2443" s="6">
        <v>0.42693639999999999</v>
      </c>
      <c r="H2443" s="6">
        <v>0.23349809999999999</v>
      </c>
      <c r="I2443">
        <f>$C$2443*LN($T$2443)+(1-$C$2443)*LN(1-$T$2443)</f>
        <v>-8.7286618601810251E-2</v>
      </c>
      <c r="Q2443">
        <f>1/(1+EXP(-(0 + SUMPRODUCT($K$2:$O$2,$D$2443:$H$2443))))</f>
        <v>8.3585603425292782E-2</v>
      </c>
      <c r="S2443">
        <f>EXP(-(0 + SUMPRODUCT($K$2:$O$2,$D$2443:$H$2443)))</f>
        <v>10.963782745120467</v>
      </c>
      <c r="T2443">
        <f>1/(1+$S$2443)</f>
        <v>8.3585603425292782E-2</v>
      </c>
      <c r="U2443">
        <f>IF(ISERROR($I$2443), 0, $I$2443)</f>
        <v>-8.7286618601810251E-2</v>
      </c>
    </row>
    <row r="2444" spans="1:21" x14ac:dyDescent="0.25">
      <c r="A2444">
        <v>433</v>
      </c>
      <c r="B2444">
        <v>1997</v>
      </c>
      <c r="C2444" s="2">
        <v>0</v>
      </c>
      <c r="D2444" s="6">
        <v>0.1990083</v>
      </c>
      <c r="E2444" s="6">
        <v>-0.53642480000000003</v>
      </c>
      <c r="F2444" s="6">
        <v>5.5804600000000003E-2</v>
      </c>
      <c r="G2444" s="6">
        <v>0.56179259999999998</v>
      </c>
      <c r="H2444" s="6">
        <v>0.22422980000000001</v>
      </c>
      <c r="I2444">
        <f>$C$2444*LN($T$2444)+(1-$C$2444)*LN(1-$T$2444)</f>
        <v>-4.649385039727686E-2</v>
      </c>
      <c r="Q2444">
        <f>1/(1+EXP(-(0 + SUMPRODUCT($K$2:$O$2,$D$2444:$H$2444))))</f>
        <v>4.5429569219158888E-2</v>
      </c>
      <c r="S2444">
        <f>EXP(-(0 + SUMPRODUCT($K$2:$O$2,$D$2444:$H$2444)))</f>
        <v>21.012095143932658</v>
      </c>
      <c r="T2444">
        <f>1/(1+$S$2444)</f>
        <v>4.5429569219158888E-2</v>
      </c>
      <c r="U2444">
        <f>IF(ISERROR($I$2444), 0, $I$2444)</f>
        <v>-4.649385039727686E-2</v>
      </c>
    </row>
    <row r="2445" spans="1:21" x14ac:dyDescent="0.25">
      <c r="A2445">
        <v>433</v>
      </c>
      <c r="B2445">
        <v>1998</v>
      </c>
      <c r="C2445" s="2">
        <v>0</v>
      </c>
      <c r="D2445" s="6">
        <v>0.22453409999999999</v>
      </c>
      <c r="E2445" s="6">
        <v>-0.20416770000000001</v>
      </c>
      <c r="F2445" s="6">
        <v>7.76646E-2</v>
      </c>
      <c r="G2445" s="6">
        <v>0.77164600000000005</v>
      </c>
      <c r="H2445" s="6">
        <v>0.2028768</v>
      </c>
      <c r="I2445">
        <f>$C$2445*LN($T$2445)+(1-$C$2445)*LN(1-$T$2445)</f>
        <v>-1.194893024960497E-2</v>
      </c>
      <c r="Q2445">
        <f>1/(1+EXP(-(0 + SUMPRODUCT($K$2:$O$2,$D$2445:$H$2445))))</f>
        <v>1.1877825273794804E-2</v>
      </c>
      <c r="S2445">
        <f>EXP(-(0 + SUMPRODUCT($K$2:$O$2,$D$2445:$H$2445)))</f>
        <v>83.190495898792889</v>
      </c>
      <c r="T2445">
        <f>1/(1+$S$2445)</f>
        <v>1.1877825273794804E-2</v>
      </c>
      <c r="U2445">
        <f>IF(ISERROR($I$2445), 0, $I$2445)</f>
        <v>-1.194893024960497E-2</v>
      </c>
    </row>
    <row r="2446" spans="1:21" x14ac:dyDescent="0.25">
      <c r="A2446">
        <v>433</v>
      </c>
      <c r="B2446">
        <v>1999</v>
      </c>
      <c r="C2446" s="2">
        <v>0</v>
      </c>
      <c r="D2446" s="6">
        <v>0.25600509999999999</v>
      </c>
      <c r="E2446" s="6">
        <v>-0.1054583</v>
      </c>
      <c r="F2446" s="6">
        <v>5.1489500000000001E-2</v>
      </c>
      <c r="G2446" s="6">
        <v>1.026872</v>
      </c>
      <c r="H2446" s="6">
        <v>0.25963399999999998</v>
      </c>
      <c r="I2446">
        <f>$C$2446*LN($T$2446)+(1-$C$2446)*LN(1-$T$2446)</f>
        <v>-5.150075883401912E-3</v>
      </c>
      <c r="Q2446">
        <f>1/(1+EXP(-(0 + SUMPRODUCT($K$2:$O$2,$D$2446:$H$2446))))</f>
        <v>5.1368369794699883E-3</v>
      </c>
      <c r="S2446">
        <f>EXP(-(0 + SUMPRODUCT($K$2:$O$2,$D$2446:$H$2446)))</f>
        <v>193.67232540114182</v>
      </c>
      <c r="T2446">
        <f>1/(1+$S$2446)</f>
        <v>5.1368369794699883E-3</v>
      </c>
      <c r="U2446">
        <f>IF(ISERROR($I$2446), 0, $I$2446)</f>
        <v>-5.150075883401912E-3</v>
      </c>
    </row>
    <row r="2447" spans="1:21" x14ac:dyDescent="0.25">
      <c r="A2447">
        <v>433</v>
      </c>
      <c r="B2447">
        <v>2000</v>
      </c>
      <c r="C2447" s="2">
        <v>0</v>
      </c>
      <c r="D2447" s="6">
        <v>0.26285510000000001</v>
      </c>
      <c r="E2447" s="6">
        <v>-1.26289E-2</v>
      </c>
      <c r="F2447" s="6">
        <v>5.5804100000000002E-2</v>
      </c>
      <c r="G2447" s="6">
        <v>1.6029169999999999</v>
      </c>
      <c r="H2447" s="6">
        <v>0.20873449999999999</v>
      </c>
      <c r="I2447">
        <f>$C$2447*LN($T$2447)+(1-$C$2447)*LN(1-$T$2447)</f>
        <v>-5.0039524808273008E-4</v>
      </c>
      <c r="Q2447">
        <f>1/(1+EXP(-(0 + SUMPRODUCT($K$2:$O$2,$D$2447:$H$2447))))</f>
        <v>5.0027007126075915E-4</v>
      </c>
      <c r="S2447">
        <f>EXP(-(0 + SUMPRODUCT($K$2:$O$2,$D$2447:$H$2447)))</f>
        <v>1997.9202981498433</v>
      </c>
      <c r="T2447">
        <f>1/(1+$S$2447)</f>
        <v>5.0027007126075915E-4</v>
      </c>
      <c r="U2447">
        <f>IF(ISERROR($I$2447), 0, $I$2447)</f>
        <v>-5.0039524808273008E-4</v>
      </c>
    </row>
    <row r="2448" spans="1:21" x14ac:dyDescent="0.25">
      <c r="A2448">
        <v>433</v>
      </c>
      <c r="B2448">
        <v>2001</v>
      </c>
      <c r="C2448" s="2">
        <v>0</v>
      </c>
      <c r="D2448" s="6">
        <v>0.26775850000000001</v>
      </c>
      <c r="E2448" s="6">
        <v>3.53324E-2</v>
      </c>
      <c r="F2448" s="6">
        <v>6.2009500000000002E-2</v>
      </c>
      <c r="G2448" s="6">
        <v>1.0122059999999999</v>
      </c>
      <c r="H2448" s="6">
        <v>0.19015070000000001</v>
      </c>
      <c r="I2448">
        <f>$C$2448*LN($T$2448)+(1-$C$2448)*LN(1-$T$2448)</f>
        <v>-4.8772842289899971E-3</v>
      </c>
      <c r="Q2448">
        <f>1/(1+EXP(-(0 + SUMPRODUCT($K$2:$O$2,$D$2448:$H$2448))))</f>
        <v>4.8654095914361841E-3</v>
      </c>
      <c r="S2448">
        <f>EXP(-(0 + SUMPRODUCT($K$2:$O$2,$D$2448:$H$2448)))</f>
        <v>204.53254175355409</v>
      </c>
      <c r="T2448">
        <f>1/(1+$S$2448)</f>
        <v>4.8654095914361841E-3</v>
      </c>
      <c r="U2448">
        <f>IF(ISERROR($I$2448), 0, $I$2448)</f>
        <v>-4.8772842289899971E-3</v>
      </c>
    </row>
    <row r="2449" spans="1:21" x14ac:dyDescent="0.25">
      <c r="A2449">
        <v>434</v>
      </c>
      <c r="B2449">
        <v>2002</v>
      </c>
      <c r="C2449" s="2">
        <v>0</v>
      </c>
      <c r="D2449" s="6">
        <v>-3.4337399999999997E-2</v>
      </c>
      <c r="E2449" s="6">
        <v>3.69465E-2</v>
      </c>
      <c r="F2449" s="6">
        <v>2.9261300000000001E-2</v>
      </c>
      <c r="G2449" s="6">
        <v>0.47925509999999999</v>
      </c>
      <c r="H2449" s="6">
        <v>0.1210552</v>
      </c>
      <c r="I2449">
        <f>$C$2449*LN($T$2449)+(1-$C$2449)*LN(1-$T$2449)</f>
        <v>-6.8889502530138827E-2</v>
      </c>
      <c r="Q2449">
        <f>1/(1+EXP(-(0 + SUMPRODUCT($K$2:$O$2,$D$2449:$H$2449))))</f>
        <v>6.6570183987070514E-2</v>
      </c>
      <c r="S2449">
        <f>EXP(-(0 + SUMPRODUCT($K$2:$O$2,$D$2449:$H$2449)))</f>
        <v>14.021740066006478</v>
      </c>
      <c r="T2449">
        <f>1/(1+$S$2449)</f>
        <v>6.6570183987070514E-2</v>
      </c>
      <c r="U2449">
        <f>IF(ISERROR($I$2449), 0, $I$2449)</f>
        <v>-6.8889502530138827E-2</v>
      </c>
    </row>
    <row r="2450" spans="1:21" x14ac:dyDescent="0.25">
      <c r="A2450">
        <v>434</v>
      </c>
      <c r="B2450">
        <v>2003</v>
      </c>
      <c r="C2450" s="2">
        <v>0</v>
      </c>
      <c r="D2450" s="6">
        <v>-6.94911E-2</v>
      </c>
      <c r="E2450" s="6">
        <v>-1.55405E-2</v>
      </c>
      <c r="F2450" s="6">
        <v>-2.3590699999999999E-2</v>
      </c>
      <c r="G2450" s="6">
        <v>0.31432450000000001</v>
      </c>
      <c r="H2450" s="6">
        <v>0.12821360000000001</v>
      </c>
      <c r="I2450">
        <f>$C$2450*LN($T$2450)+(1-$C$2450)*LN(1-$T$2450)</f>
        <v>-0.26241998445468517</v>
      </c>
      <c r="Q2450">
        <f>1/(1+EXP(-(0 + SUMPRODUCT($K$2:$O$2,$D$2450:$H$2450))))</f>
        <v>0.23081209110374196</v>
      </c>
      <c r="S2450">
        <f>EXP(-(0 + SUMPRODUCT($K$2:$O$2,$D$2450:$H$2450)))</f>
        <v>3.3325286609466871</v>
      </c>
      <c r="T2450">
        <f>1/(1+$S$2450)</f>
        <v>0.23081209110374196</v>
      </c>
      <c r="U2450">
        <f>IF(ISERROR($I$2450), 0, $I$2450)</f>
        <v>-0.26241998445468517</v>
      </c>
    </row>
    <row r="2451" spans="1:21" x14ac:dyDescent="0.25">
      <c r="A2451">
        <v>435</v>
      </c>
      <c r="B2451">
        <v>1995</v>
      </c>
      <c r="C2451" s="2">
        <v>0</v>
      </c>
      <c r="D2451" s="6">
        <v>-4.1207800000000003E-2</v>
      </c>
      <c r="E2451" s="6">
        <v>-0.18419759999999999</v>
      </c>
      <c r="F2451" s="6">
        <v>3.01255E-2</v>
      </c>
      <c r="G2451" s="6">
        <v>0.58802679999999996</v>
      </c>
      <c r="H2451" s="6">
        <v>0.28605750000000002</v>
      </c>
      <c r="I2451">
        <f>$C$2451*LN($T$2451)+(1-$C$2451)*LN(1-$T$2451)</f>
        <v>-3.7450204349456083E-2</v>
      </c>
      <c r="Q2451">
        <f>1/(1+EXP(-(0 + SUMPRODUCT($K$2:$O$2,$D$2451:$H$2451))))</f>
        <v>3.6757618192355991E-2</v>
      </c>
      <c r="S2451">
        <f>EXP(-(0 + SUMPRODUCT($K$2:$O$2,$D$2451:$H$2451)))</f>
        <v>26.205244767680764</v>
      </c>
      <c r="T2451">
        <f>1/(1+$S$2451)</f>
        <v>3.6757618192355991E-2</v>
      </c>
      <c r="U2451">
        <f>IF(ISERROR($I$2451), 0, $I$2451)</f>
        <v>-3.7450204349456083E-2</v>
      </c>
    </row>
    <row r="2452" spans="1:21" x14ac:dyDescent="0.25">
      <c r="A2452">
        <v>435</v>
      </c>
      <c r="B2452">
        <v>1996</v>
      </c>
      <c r="C2452" s="2">
        <v>0</v>
      </c>
      <c r="D2452" s="6">
        <v>-5.99803E-2</v>
      </c>
      <c r="E2452" s="6">
        <v>-8.3421300000000004E-2</v>
      </c>
      <c r="F2452" s="6">
        <v>3.0775E-2</v>
      </c>
      <c r="G2452" s="6">
        <v>0.51639360000000001</v>
      </c>
      <c r="H2452" s="6">
        <v>0.307172</v>
      </c>
      <c r="I2452">
        <f>$C$2452*LN($T$2452)+(1-$C$2452)*LN(1-$T$2452)</f>
        <v>-4.3120051564896712E-2</v>
      </c>
      <c r="Q2452">
        <f>1/(1+EXP(-(0 + SUMPRODUCT($K$2:$O$2,$D$2452:$H$2452))))</f>
        <v>4.2203601791764883E-2</v>
      </c>
      <c r="S2452">
        <f>EXP(-(0 + SUMPRODUCT($K$2:$O$2,$D$2452:$H$2452)))</f>
        <v>22.694660112993681</v>
      </c>
      <c r="T2452">
        <f>1/(1+$S$2452)</f>
        <v>4.2203601791764883E-2</v>
      </c>
      <c r="U2452">
        <f>IF(ISERROR($I$2452), 0, $I$2452)</f>
        <v>-4.3120051564896712E-2</v>
      </c>
    </row>
    <row r="2453" spans="1:21" x14ac:dyDescent="0.25">
      <c r="A2453">
        <v>435</v>
      </c>
      <c r="B2453">
        <v>1997</v>
      </c>
      <c r="C2453" s="2">
        <v>0</v>
      </c>
      <c r="D2453" s="6">
        <v>-4.6001399999999998E-2</v>
      </c>
      <c r="E2453" s="6">
        <v>-0.1104031</v>
      </c>
      <c r="F2453" s="6">
        <v>5.4908699999999998E-2</v>
      </c>
      <c r="G2453" s="6">
        <v>0.57739079999999998</v>
      </c>
      <c r="H2453" s="6">
        <v>0.2876611</v>
      </c>
      <c r="I2453">
        <f>$C$2453*LN($T$2453)+(1-$C$2453)*LN(1-$T$2453)</f>
        <v>-2.5813168574510884E-2</v>
      </c>
      <c r="Q2453">
        <f>1/(1+EXP(-(0 + SUMPRODUCT($K$2:$O$2,$D$2453:$H$2453))))</f>
        <v>2.5482856971434546E-2</v>
      </c>
      <c r="S2453">
        <f>EXP(-(0 + SUMPRODUCT($K$2:$O$2,$D$2453:$H$2453)))</f>
        <v>38.242067760336589</v>
      </c>
      <c r="T2453">
        <f>1/(1+$S$2453)</f>
        <v>2.5482856971434546E-2</v>
      </c>
      <c r="U2453">
        <f>IF(ISERROR($I$2453), 0, $I$2453)</f>
        <v>-2.5813168574510884E-2</v>
      </c>
    </row>
    <row r="2454" spans="1:21" x14ac:dyDescent="0.25">
      <c r="A2454">
        <v>435</v>
      </c>
      <c r="B2454">
        <v>1998</v>
      </c>
      <c r="C2454" s="2">
        <v>0</v>
      </c>
      <c r="D2454" s="6">
        <v>-0.1222748</v>
      </c>
      <c r="E2454" s="6">
        <v>-3.8411300000000002E-2</v>
      </c>
      <c r="F2454" s="6">
        <v>1.9500400000000001E-2</v>
      </c>
      <c r="G2454" s="6">
        <v>0.23538049999999999</v>
      </c>
      <c r="H2454" s="6">
        <v>0.24658089999999999</v>
      </c>
      <c r="I2454">
        <f>$C$2454*LN($T$2454)+(1-$C$2454)*LN(1-$T$2454)</f>
        <v>-0.1594032351234059</v>
      </c>
      <c r="Q2454">
        <f>1/(1+EXP(-(0 + SUMPRODUCT($K$2:$O$2,$D$2454:$H$2454))))</f>
        <v>0.14734752978427063</v>
      </c>
      <c r="S2454">
        <f>EXP(-(0 + SUMPRODUCT($K$2:$O$2,$D$2454:$H$2454)))</f>
        <v>5.7866763797403689</v>
      </c>
      <c r="T2454">
        <f>1/(1+$S$2454)</f>
        <v>0.14734752978427063</v>
      </c>
      <c r="U2454">
        <f>IF(ISERROR($I$2454), 0, $I$2454)</f>
        <v>-0.1594032351234059</v>
      </c>
    </row>
    <row r="2455" spans="1:21" x14ac:dyDescent="0.25">
      <c r="A2455">
        <v>435</v>
      </c>
      <c r="B2455">
        <v>1999</v>
      </c>
      <c r="C2455" s="2">
        <v>0</v>
      </c>
      <c r="D2455" s="6">
        <v>-0.1061909</v>
      </c>
      <c r="E2455" s="6">
        <v>-8.3788000000000005E-3</v>
      </c>
      <c r="F2455" s="6">
        <v>3.32941E-2</v>
      </c>
      <c r="G2455" s="6">
        <v>0.21257129999999999</v>
      </c>
      <c r="H2455" s="6">
        <v>0.26632699999999998</v>
      </c>
      <c r="I2455">
        <f>$C$2455*LN($T$2455)+(1-$C$2455)*LN(1-$T$2455)</f>
        <v>-0.13608913792017893</v>
      </c>
      <c r="Q2455">
        <f>1/(1+EXP(-(0 + SUMPRODUCT($K$2:$O$2,$D$2455:$H$2455))))</f>
        <v>0.12723516742067167</v>
      </c>
      <c r="S2455">
        <f>EXP(-(0 + SUMPRODUCT($K$2:$O$2,$D$2455:$H$2455)))</f>
        <v>6.8594622876059645</v>
      </c>
      <c r="T2455">
        <f>1/(1+$S$2455)</f>
        <v>0.12723516742067167</v>
      </c>
      <c r="U2455">
        <f>IF(ISERROR($I$2455), 0, $I$2455)</f>
        <v>-0.13608913792017893</v>
      </c>
    </row>
    <row r="2456" spans="1:21" x14ac:dyDescent="0.25">
      <c r="A2456">
        <v>435</v>
      </c>
      <c r="B2456">
        <v>2000</v>
      </c>
      <c r="C2456" s="2">
        <v>0</v>
      </c>
      <c r="D2456" s="6">
        <v>-0.1059597</v>
      </c>
      <c r="E2456" s="6">
        <v>1.52154E-2</v>
      </c>
      <c r="F2456" s="6">
        <v>2.7847899999999998E-2</v>
      </c>
      <c r="G2456" s="6">
        <v>0.2827789</v>
      </c>
      <c r="H2456" s="6">
        <v>0.2888733</v>
      </c>
      <c r="I2456">
        <f>$C$2456*LN($T$2456)+(1-$C$2456)*LN(1-$T$2456)</f>
        <v>-0.10534865268976305</v>
      </c>
      <c r="Q2456">
        <f>1/(1+EXP(-(0 + SUMPRODUCT($K$2:$O$2,$D$2456:$H$2456))))</f>
        <v>9.9989323265414293E-2</v>
      </c>
      <c r="S2456">
        <f>EXP(-(0 + SUMPRODUCT($K$2:$O$2,$D$2456:$H$2456)))</f>
        <v>9.0010677874634037</v>
      </c>
      <c r="T2456">
        <f>1/(1+$S$2456)</f>
        <v>9.9989323265414293E-2</v>
      </c>
      <c r="U2456">
        <f>IF(ISERROR($I$2456), 0, $I$2456)</f>
        <v>-0.10534865268976305</v>
      </c>
    </row>
    <row r="2457" spans="1:21" x14ac:dyDescent="0.25">
      <c r="A2457">
        <v>435</v>
      </c>
      <c r="B2457">
        <v>2001</v>
      </c>
      <c r="C2457" s="2">
        <v>0</v>
      </c>
      <c r="D2457" s="6">
        <v>8.1911999999999992E-3</v>
      </c>
      <c r="E2457" s="6">
        <v>-2.3649E-2</v>
      </c>
      <c r="F2457" s="6">
        <v>5.2160000000000002E-3</v>
      </c>
      <c r="G2457" s="6">
        <v>0.1251882</v>
      </c>
      <c r="H2457" s="6">
        <v>0.1655914</v>
      </c>
      <c r="I2457">
        <f>$C$2457*LN($T$2457)+(1-$C$2457)*LN(1-$T$2457)</f>
        <v>-0.33697282277989538</v>
      </c>
      <c r="Q2457">
        <f>1/(1+EXP(-(0 + SUMPRODUCT($K$2:$O$2,$D$2457:$H$2457))))</f>
        <v>0.28607175777595384</v>
      </c>
      <c r="S2457">
        <f>EXP(-(0 + SUMPRODUCT($K$2:$O$2,$D$2457:$H$2457)))</f>
        <v>2.4956264392348078</v>
      </c>
      <c r="T2457">
        <f>1/(1+$S$2457)</f>
        <v>0.28607175777595384</v>
      </c>
      <c r="U2457">
        <f>IF(ISERROR($I$2457), 0, $I$2457)</f>
        <v>-0.33697282277989538</v>
      </c>
    </row>
    <row r="2458" spans="1:21" x14ac:dyDescent="0.25">
      <c r="A2458">
        <v>435</v>
      </c>
      <c r="B2458">
        <v>2002</v>
      </c>
      <c r="C2458" s="2">
        <v>0</v>
      </c>
      <c r="D2458" s="6">
        <v>-2.6938799999999999E-2</v>
      </c>
      <c r="E2458" s="6">
        <v>-0.16094320000000001</v>
      </c>
      <c r="F2458" s="6">
        <v>2.8590999999999998E-2</v>
      </c>
      <c r="G2458" s="6">
        <v>7.9917000000000002E-2</v>
      </c>
      <c r="H2458" s="6">
        <v>0.21362919999999999</v>
      </c>
      <c r="I2458">
        <f>$C$2458*LN($T$2458)+(1-$C$2458)*LN(1-$T$2458)</f>
        <v>-0.29564717340999042</v>
      </c>
      <c r="Q2458">
        <f>1/(1+EXP(-(0 + SUMPRODUCT($K$2:$O$2,$D$2458:$H$2458))))</f>
        <v>0.25595009769666971</v>
      </c>
      <c r="S2458">
        <f>EXP(-(0 + SUMPRODUCT($K$2:$O$2,$D$2458:$H$2458)))</f>
        <v>2.9070115971790522</v>
      </c>
      <c r="T2458">
        <f>1/(1+$S$2458)</f>
        <v>0.25595009769666971</v>
      </c>
      <c r="U2458">
        <f>IF(ISERROR($I$2458), 0, $I$2458)</f>
        <v>-0.29564717340999042</v>
      </c>
    </row>
    <row r="2459" spans="1:21" x14ac:dyDescent="0.25">
      <c r="A2459">
        <v>435</v>
      </c>
      <c r="B2459">
        <v>2003</v>
      </c>
      <c r="C2459" s="2">
        <v>0</v>
      </c>
      <c r="D2459" s="6">
        <v>1.75598E-2</v>
      </c>
      <c r="E2459" s="6">
        <v>-0.13261419999999999</v>
      </c>
      <c r="F2459" s="6">
        <v>3.1966599999999998E-2</v>
      </c>
      <c r="G2459" s="6">
        <v>9.8017300000000002E-2</v>
      </c>
      <c r="H2459" s="6">
        <v>0.20454149999999999</v>
      </c>
      <c r="I2459">
        <f>$C$2459*LN($T$2459)+(1-$C$2459)*LN(1-$T$2459)</f>
        <v>-0.26771564009812387</v>
      </c>
      <c r="Q2459">
        <f>1/(1+EXP(-(0 + SUMPRODUCT($K$2:$O$2,$D$2459:$H$2459))))</f>
        <v>0.23487467886719238</v>
      </c>
      <c r="S2459">
        <f>EXP(-(0 + SUMPRODUCT($K$2:$O$2,$D$2459:$H$2459)))</f>
        <v>3.2575896423702626</v>
      </c>
      <c r="T2459">
        <f>1/(1+$S$2459)</f>
        <v>0.23487467886719238</v>
      </c>
      <c r="U2459">
        <f>IF(ISERROR($I$2459), 0, $I$2459)</f>
        <v>-0.26771564009812387</v>
      </c>
    </row>
    <row r="2460" spans="1:21" x14ac:dyDescent="0.25">
      <c r="A2460">
        <v>435</v>
      </c>
      <c r="B2460">
        <v>2004</v>
      </c>
      <c r="C2460" s="2">
        <v>0</v>
      </c>
      <c r="D2460" s="6">
        <v>-3.9556800000000003E-2</v>
      </c>
      <c r="E2460" s="6">
        <v>-0.23446049999999999</v>
      </c>
      <c r="F2460" s="6">
        <v>2.2753000000000001E-3</v>
      </c>
      <c r="G2460" s="6">
        <v>8.0405299999999999E-2</v>
      </c>
      <c r="H2460" s="6">
        <v>0.22785710000000001</v>
      </c>
      <c r="I2460">
        <f>$C$2460*LN($T$2460)+(1-$C$2460)*LN(1-$T$2460)</f>
        <v>-0.41480892315912504</v>
      </c>
      <c r="Q2460">
        <f>1/(1+EXP(-(0 + SUMPRODUCT($K$2:$O$2,$D$2460:$H$2460))))</f>
        <v>0.33953353150487936</v>
      </c>
      <c r="S2460">
        <f>EXP(-(0 + SUMPRODUCT($K$2:$O$2,$D$2460:$H$2460)))</f>
        <v>1.9452172089389916</v>
      </c>
      <c r="T2460">
        <f>1/(1+$S$2460)</f>
        <v>0.33953353150487936</v>
      </c>
      <c r="U2460">
        <f>IF(ISERROR($I$2460), 0, $I$2460)</f>
        <v>-0.41480892315912504</v>
      </c>
    </row>
    <row r="2461" spans="1:21" x14ac:dyDescent="0.25">
      <c r="A2461">
        <v>436</v>
      </c>
      <c r="B2461">
        <v>1998</v>
      </c>
      <c r="C2461" s="2">
        <v>0</v>
      </c>
      <c r="D2461" s="6">
        <v>0.1199622</v>
      </c>
      <c r="E2461" s="6">
        <v>0.60159949999999995</v>
      </c>
      <c r="F2461" s="6">
        <v>6.0892599999999998E-2</v>
      </c>
      <c r="G2461" s="6">
        <v>1.9468730000000001</v>
      </c>
      <c r="H2461" s="6">
        <v>0.27811190000000002</v>
      </c>
      <c r="I2461">
        <f>$C$2461*LN($T$2461)+(1-$C$2461)*LN(1-$T$2461)</f>
        <v>-5.8652685926792694E-5</v>
      </c>
      <c r="Q2461">
        <f>1/(1+EXP(-(0 + SUMPRODUCT($K$2:$O$2,$D$2461:$H$2461))))</f>
        <v>5.8650965891617362E-5</v>
      </c>
      <c r="S2461">
        <f>EXP(-(0 + SUMPRODUCT($K$2:$O$2,$D$2461:$H$2461)))</f>
        <v>17049.017587910246</v>
      </c>
      <c r="T2461">
        <f>1/(1+$S$2461)</f>
        <v>5.8650965891617362E-5</v>
      </c>
      <c r="U2461">
        <f>IF(ISERROR($I$2461), 0, $I$2461)</f>
        <v>-5.8652685926792694E-5</v>
      </c>
    </row>
    <row r="2462" spans="1:21" x14ac:dyDescent="0.25">
      <c r="A2462">
        <v>437</v>
      </c>
      <c r="B2462">
        <v>1998</v>
      </c>
      <c r="C2462" s="2">
        <v>0</v>
      </c>
      <c r="D2462" s="6">
        <v>0.1968857</v>
      </c>
      <c r="E2462" s="6">
        <v>0.18610170000000001</v>
      </c>
      <c r="F2462" s="6">
        <v>2.2102799999999999E-2</v>
      </c>
      <c r="G2462" s="6">
        <v>0.26054100000000002</v>
      </c>
      <c r="H2462" s="6">
        <v>1.1903319999999999</v>
      </c>
      <c r="I2462">
        <f>$C$2462*LN($T$2462)+(1-$C$2462)*LN(1-$T$2462)</f>
        <v>-1.7198615195018179E-2</v>
      </c>
      <c r="Q2462">
        <f>1/(1+EXP(-(0 + SUMPRODUCT($K$2:$O$2,$D$2462:$H$2462))))</f>
        <v>1.7051563249504829E-2</v>
      </c>
      <c r="S2462">
        <f>EXP(-(0 + SUMPRODUCT($K$2:$O$2,$D$2462:$H$2462)))</f>
        <v>57.645649396927858</v>
      </c>
      <c r="T2462">
        <f>1/(1+$S$2462)</f>
        <v>1.7051563249504829E-2</v>
      </c>
      <c r="U2462">
        <f>IF(ISERROR($I$2462), 0, $I$2462)</f>
        <v>-1.7198615195018179E-2</v>
      </c>
    </row>
    <row r="2463" spans="1:21" x14ac:dyDescent="0.25">
      <c r="A2463">
        <v>437</v>
      </c>
      <c r="B2463">
        <v>1999</v>
      </c>
      <c r="C2463" s="2">
        <v>0</v>
      </c>
      <c r="D2463" s="6">
        <v>0.19966390000000001</v>
      </c>
      <c r="E2463" s="6">
        <v>0.18943989999999999</v>
      </c>
      <c r="F2463" s="6">
        <v>5.1431600000000001E-2</v>
      </c>
      <c r="G2463" s="6">
        <v>0.1350384</v>
      </c>
      <c r="H2463" s="6">
        <v>1.1482429999999999</v>
      </c>
      <c r="I2463">
        <f>$C$2463*LN($T$2463)+(1-$C$2463)*LN(1-$T$2463)</f>
        <v>-2.0396440186613397E-2</v>
      </c>
      <c r="Q2463">
        <f>1/(1+EXP(-(0 + SUMPRODUCT($K$2:$O$2,$D$2463:$H$2463))))</f>
        <v>2.0189839822011578E-2</v>
      </c>
      <c r="S2463">
        <f>EXP(-(0 + SUMPRODUCT($K$2:$O$2,$D$2463:$H$2463)))</f>
        <v>48.529862981367963</v>
      </c>
      <c r="T2463">
        <f>1/(1+$S$2463)</f>
        <v>2.0189839822011578E-2</v>
      </c>
      <c r="U2463">
        <f>IF(ISERROR($I$2463), 0, $I$2463)</f>
        <v>-2.0396440186613397E-2</v>
      </c>
    </row>
    <row r="2464" spans="1:21" x14ac:dyDescent="0.25">
      <c r="A2464">
        <v>437</v>
      </c>
      <c r="B2464">
        <v>2000</v>
      </c>
      <c r="C2464" s="2">
        <v>0</v>
      </c>
      <c r="D2464" s="6">
        <v>0.1437889</v>
      </c>
      <c r="E2464" s="6">
        <v>0.1923531</v>
      </c>
      <c r="F2464" s="6">
        <v>3.31715E-2</v>
      </c>
      <c r="G2464" s="6">
        <v>0.2191553</v>
      </c>
      <c r="H2464" s="6">
        <v>1.127111</v>
      </c>
      <c r="I2464">
        <f>$C$2464*LN($T$2464)+(1-$C$2464)*LN(1-$T$2464)</f>
        <v>-1.9501147900645579E-2</v>
      </c>
      <c r="Q2464">
        <f>1/(1+EXP(-(0 + SUMPRODUCT($K$2:$O$2,$D$2464:$H$2464))))</f>
        <v>1.9312230544103571E-2</v>
      </c>
      <c r="S2464">
        <f>EXP(-(0 + SUMPRODUCT($K$2:$O$2,$D$2464:$H$2464)))</f>
        <v>50.780657739989593</v>
      </c>
      <c r="T2464">
        <f>1/(1+$S$2464)</f>
        <v>1.9312230544103571E-2</v>
      </c>
      <c r="U2464">
        <f>IF(ISERROR($I$2464), 0, $I$2464)</f>
        <v>-1.9501147900645579E-2</v>
      </c>
    </row>
    <row r="2465" spans="1:21" x14ac:dyDescent="0.25">
      <c r="A2465">
        <v>437</v>
      </c>
      <c r="B2465">
        <v>2001</v>
      </c>
      <c r="C2465" s="2">
        <v>0</v>
      </c>
      <c r="D2465" s="6">
        <v>0.13519510000000001</v>
      </c>
      <c r="E2465" s="6">
        <v>0.1921022</v>
      </c>
      <c r="F2465" s="6">
        <v>5.3583199999999997E-2</v>
      </c>
      <c r="G2465" s="6">
        <v>0.50703600000000004</v>
      </c>
      <c r="H2465" s="6">
        <v>1.0006569999999999</v>
      </c>
      <c r="I2465">
        <f>$C$2465*LN($T$2465)+(1-$C$2465)*LN(1-$T$2465)</f>
        <v>-6.0789017692818963E-3</v>
      </c>
      <c r="Q2465">
        <f>1/(1+EXP(-(0 + SUMPRODUCT($K$2:$O$2,$D$2465:$H$2465))))</f>
        <v>6.0604626280839095E-3</v>
      </c>
      <c r="S2465">
        <f>EXP(-(0 + SUMPRODUCT($K$2:$O$2,$D$2465:$H$2465)))</f>
        <v>164.00390504283374</v>
      </c>
      <c r="T2465">
        <f>1/(1+$S$2465)</f>
        <v>6.0604626280839095E-3</v>
      </c>
      <c r="U2465">
        <f>IF(ISERROR($I$2465), 0, $I$2465)</f>
        <v>-6.0789017692818963E-3</v>
      </c>
    </row>
    <row r="2466" spans="1:21" x14ac:dyDescent="0.25">
      <c r="A2466">
        <v>437</v>
      </c>
      <c r="B2466">
        <v>2002</v>
      </c>
      <c r="C2466" s="2">
        <v>0</v>
      </c>
      <c r="D2466" s="6">
        <v>0.18969939999999999</v>
      </c>
      <c r="E2466" s="6">
        <v>0.22726270000000001</v>
      </c>
      <c r="F2466" s="6">
        <v>5.2744199999999998E-2</v>
      </c>
      <c r="G2466" s="6">
        <v>0.1614805</v>
      </c>
      <c r="H2466" s="6">
        <v>0.96261839999999999</v>
      </c>
      <c r="I2466">
        <f>$C$2466*LN($T$2466)+(1-$C$2466)*LN(1-$T$2466)</f>
        <v>-2.5988134014232098E-2</v>
      </c>
      <c r="Q2466">
        <f>1/(1+EXP(-(0 + SUMPRODUCT($K$2:$O$2,$D$2466:$H$2466))))</f>
        <v>2.5653348876349916E-2</v>
      </c>
      <c r="S2466">
        <f>EXP(-(0 + SUMPRODUCT($K$2:$O$2,$D$2466:$H$2466)))</f>
        <v>37.981265363054028</v>
      </c>
      <c r="T2466">
        <f>1/(1+$S$2466)</f>
        <v>2.5653348876349916E-2</v>
      </c>
      <c r="U2466">
        <f>IF(ISERROR($I$2466), 0, $I$2466)</f>
        <v>-2.5988134014232098E-2</v>
      </c>
    </row>
    <row r="2467" spans="1:21" x14ac:dyDescent="0.25">
      <c r="A2467">
        <v>437</v>
      </c>
      <c r="B2467">
        <v>2003</v>
      </c>
      <c r="C2467" s="2">
        <v>0</v>
      </c>
      <c r="D2467" s="6">
        <v>0.17616889999999999</v>
      </c>
      <c r="E2467" s="6">
        <v>0.27060299999999998</v>
      </c>
      <c r="F2467" s="6">
        <v>6.3284400000000005E-2</v>
      </c>
      <c r="G2467" s="6">
        <v>0.46345059999999999</v>
      </c>
      <c r="H2467" s="6">
        <v>1.1696169999999999</v>
      </c>
      <c r="I2467">
        <f>$C$2467*LN($T$2467)+(1-$C$2467)*LN(1-$T$2467)</f>
        <v>-4.1332268452452976E-3</v>
      </c>
      <c r="Q2467">
        <f>1/(1+EXP(-(0 + SUMPRODUCT($K$2:$O$2,$D$2467:$H$2467))))</f>
        <v>4.1246968193922508E-3</v>
      </c>
      <c r="S2467">
        <f>EXP(-(0 + SUMPRODUCT($K$2:$O$2,$D$2467:$H$2467)))</f>
        <v>241.44206151067945</v>
      </c>
      <c r="T2467">
        <f>1/(1+$S$2467)</f>
        <v>4.1246968193922508E-3</v>
      </c>
      <c r="U2467">
        <f>IF(ISERROR($I$2467), 0, $I$2467)</f>
        <v>-4.1332268452452976E-3</v>
      </c>
    </row>
    <row r="2468" spans="1:21" x14ac:dyDescent="0.25">
      <c r="A2468">
        <v>437</v>
      </c>
      <c r="B2468">
        <v>2004</v>
      </c>
      <c r="C2468" s="2">
        <v>0</v>
      </c>
      <c r="D2468" s="6">
        <v>0.1797532</v>
      </c>
      <c r="E2468" s="6">
        <v>0.30370049999999998</v>
      </c>
      <c r="F2468" s="6">
        <v>6.12037E-2</v>
      </c>
      <c r="G2468" s="6">
        <v>0.89498900000000003</v>
      </c>
      <c r="H2468" s="6">
        <v>1.171133</v>
      </c>
      <c r="I2468">
        <f>$C$2468*LN($T$2468)+(1-$C$2468)*LN(1-$T$2468)</f>
        <v>-7.3504921022915254E-4</v>
      </c>
      <c r="Q2468">
        <f>1/(1+EXP(-(0 + SUMPRODUCT($K$2:$O$2,$D$2468:$H$2468))))</f>
        <v>7.3477912773707078E-4</v>
      </c>
      <c r="S2468">
        <f>EXP(-(0 + SUMPRODUCT($K$2:$O$2,$D$2468:$H$2468)))</f>
        <v>1359.9531929407694</v>
      </c>
      <c r="T2468">
        <f>1/(1+$S$2468)</f>
        <v>7.3477912773707078E-4</v>
      </c>
      <c r="U2468">
        <f>IF(ISERROR($I$2468), 0, $I$2468)</f>
        <v>-7.3504921022915254E-4</v>
      </c>
    </row>
    <row r="2469" spans="1:21" x14ac:dyDescent="0.25">
      <c r="A2469">
        <v>438</v>
      </c>
      <c r="B2469">
        <v>1997</v>
      </c>
      <c r="C2469" s="2">
        <v>0</v>
      </c>
      <c r="D2469" s="6">
        <v>1.7175699999999999E-2</v>
      </c>
      <c r="E2469" s="6">
        <v>3.01365E-2</v>
      </c>
      <c r="F2469" s="6">
        <v>5.92086E-2</v>
      </c>
      <c r="G2469" s="6">
        <v>3.334908</v>
      </c>
      <c r="H2469" s="6">
        <v>0.27819070000000001</v>
      </c>
      <c r="I2469">
        <f>$C$2469*LN($T$2469)+(1-$C$2469)*LN(1-$T$2469)</f>
        <v>-3.6207353253485934E-7</v>
      </c>
      <c r="Q2469">
        <f>1/(1+EXP(-(0 + SUMPRODUCT($K$2:$O$2,$D$2469:$H$2469))))</f>
        <v>3.6207346699465331E-7</v>
      </c>
      <c r="S2469">
        <f>EXP(-(0 + SUMPRODUCT($K$2:$O$2,$D$2469:$H$2469)))</f>
        <v>2761869.4245311818</v>
      </c>
      <c r="T2469">
        <f>1/(1+$S$2469)</f>
        <v>3.6207346699465331E-7</v>
      </c>
      <c r="U2469">
        <f>IF(ISERROR($I$2469), 0, $I$2469)</f>
        <v>-3.6207353253485934E-7</v>
      </c>
    </row>
    <row r="2470" spans="1:21" x14ac:dyDescent="0.25">
      <c r="A2470">
        <v>438</v>
      </c>
      <c r="B2470">
        <v>1998</v>
      </c>
      <c r="C2470" s="2">
        <v>0</v>
      </c>
      <c r="D2470" s="6">
        <v>9.0985700000000003E-2</v>
      </c>
      <c r="E2470" s="6">
        <v>0.13702439999999999</v>
      </c>
      <c r="F2470" s="6">
        <v>6.9197700000000001E-2</v>
      </c>
      <c r="G2470" s="6">
        <v>4.509398</v>
      </c>
      <c r="H2470" s="6">
        <v>0.27067439999999998</v>
      </c>
      <c r="I2470">
        <f>$C$2470*LN($T$2470)+(1-$C$2470)*LN(1-$T$2470)</f>
        <v>-2.691025850222557E-9</v>
      </c>
      <c r="Q2470">
        <f>1/(1+EXP(-(0 + SUMPRODUCT($K$2:$O$2,$D$2470:$H$2470))))</f>
        <v>2.6910258085986664E-9</v>
      </c>
      <c r="S2470">
        <f>EXP(-(0 + SUMPRODUCT($K$2:$O$2,$D$2470:$H$2470)))</f>
        <v>371605502.30089301</v>
      </c>
      <c r="T2470">
        <f>1/(1+$S$2470)</f>
        <v>2.6910258085986664E-9</v>
      </c>
      <c r="U2470">
        <f>IF(ISERROR($I$2470), 0, $I$2470)</f>
        <v>-2.691025850222557E-9</v>
      </c>
    </row>
    <row r="2471" spans="1:21" x14ac:dyDescent="0.25">
      <c r="A2471">
        <v>438</v>
      </c>
      <c r="B2471">
        <v>1999</v>
      </c>
      <c r="C2471" s="2">
        <v>0</v>
      </c>
      <c r="D2471" s="6">
        <v>1.3526699999999999E-2</v>
      </c>
      <c r="E2471" s="6">
        <v>4.4601200000000001E-2</v>
      </c>
      <c r="F2471" s="6">
        <v>4.7596800000000002E-2</v>
      </c>
      <c r="G2471" s="6">
        <v>1.976831</v>
      </c>
      <c r="H2471" s="6">
        <v>0.15922539999999999</v>
      </c>
      <c r="I2471">
        <f>$C$2471*LN($T$2471)+(1-$C$2471)*LN(1-$T$2471)</f>
        <v>-1.2594796382275905E-4</v>
      </c>
      <c r="Q2471">
        <f>1/(1+EXP(-(0 + SUMPRODUCT($K$2:$O$2,$D$2471:$H$2471))))</f>
        <v>1.2594003271088343E-4</v>
      </c>
      <c r="S2471">
        <f>EXP(-(0 + SUMPRODUCT($K$2:$O$2,$D$2471:$H$2471)))</f>
        <v>7939.2869641591133</v>
      </c>
      <c r="T2471">
        <f>1/(1+$S$2471)</f>
        <v>1.2594003271088343E-4</v>
      </c>
      <c r="U2471">
        <f>IF(ISERROR($I$2471), 0, $I$2471)</f>
        <v>-1.2594796382275905E-4</v>
      </c>
    </row>
    <row r="2472" spans="1:21" x14ac:dyDescent="0.25">
      <c r="A2472">
        <v>438</v>
      </c>
      <c r="B2472">
        <v>2000</v>
      </c>
      <c r="C2472" s="2">
        <v>0</v>
      </c>
      <c r="D2472" s="6">
        <v>0.1489038</v>
      </c>
      <c r="E2472" s="6">
        <v>0.1311232</v>
      </c>
      <c r="F2472" s="6">
        <v>7.9457799999999995E-2</v>
      </c>
      <c r="G2472" s="6">
        <v>3.8469609999999999</v>
      </c>
      <c r="H2472" s="6">
        <v>0.22877210000000001</v>
      </c>
      <c r="I2472">
        <f>$C$2472*LN($T$2472)+(1-$C$2472)*LN(1-$T$2472)</f>
        <v>-3.6828444750323847E-8</v>
      </c>
      <c r="Q2472">
        <f>1/(1+EXP(-(0 + SUMPRODUCT($K$2:$O$2,$D$2472:$H$2472))))</f>
        <v>3.6828444085063767E-8</v>
      </c>
      <c r="S2472">
        <f>EXP(-(0 + SUMPRODUCT($K$2:$O$2,$D$2472:$H$2472)))</f>
        <v>27152924.540114317</v>
      </c>
      <c r="T2472">
        <f>1/(1+$S$2472)</f>
        <v>3.6828444085063767E-8</v>
      </c>
      <c r="U2472">
        <f>IF(ISERROR($I$2472), 0, $I$2472)</f>
        <v>-3.6828444750323847E-8</v>
      </c>
    </row>
    <row r="2473" spans="1:21" x14ac:dyDescent="0.25">
      <c r="A2473">
        <v>438</v>
      </c>
      <c r="B2473">
        <v>2001</v>
      </c>
      <c r="C2473" s="2">
        <v>0</v>
      </c>
      <c r="D2473" s="6">
        <v>-8.2908499999999996E-2</v>
      </c>
      <c r="E2473" s="6">
        <v>9.5057100000000005E-2</v>
      </c>
      <c r="F2473" s="6">
        <v>5.5205900000000002E-2</v>
      </c>
      <c r="G2473" s="6">
        <v>2.7818710000000002</v>
      </c>
      <c r="H2473" s="6">
        <v>0.1672544</v>
      </c>
      <c r="I2473">
        <f>$C$2473*LN($T$2473)+(1-$C$2473)*LN(1-$T$2473)</f>
        <v>-4.137259492179655E-6</v>
      </c>
      <c r="Q2473">
        <f>1/(1+EXP(-(0 + SUMPRODUCT($K$2:$O$2,$D$2473:$H$2473))))</f>
        <v>4.1372509337224606E-6</v>
      </c>
      <c r="S2473">
        <f>EXP(-(0 + SUMPRODUCT($K$2:$O$2,$D$2473:$H$2473)))</f>
        <v>241705.39296955997</v>
      </c>
      <c r="T2473">
        <f>1/(1+$S$2473)</f>
        <v>4.1372509337224606E-6</v>
      </c>
      <c r="U2473">
        <f>IF(ISERROR($I$2473), 0, $I$2473)</f>
        <v>-4.137259492179655E-6</v>
      </c>
    </row>
    <row r="2474" spans="1:21" x14ac:dyDescent="0.25">
      <c r="A2474">
        <v>438</v>
      </c>
      <c r="B2474">
        <v>2002</v>
      </c>
      <c r="C2474" s="2">
        <v>0</v>
      </c>
      <c r="D2474" s="6">
        <v>4.48017E-2</v>
      </c>
      <c r="E2474" s="6">
        <v>0.14654020000000001</v>
      </c>
      <c r="F2474" s="6">
        <v>5.8567800000000003E-2</v>
      </c>
      <c r="G2474" s="6">
        <v>1.475007</v>
      </c>
      <c r="H2474" s="6">
        <v>0.19274649999999999</v>
      </c>
      <c r="I2474">
        <f>$C$2474*LN($T$2474)+(1-$C$2474)*LN(1-$T$2474)</f>
        <v>-6.9147860676284226E-4</v>
      </c>
      <c r="Q2474">
        <f>1/(1+EXP(-(0 + SUMPRODUCT($K$2:$O$2,$D$2474:$H$2474))))</f>
        <v>6.9123959052569536E-4</v>
      </c>
      <c r="S2474">
        <f>EXP(-(0 + SUMPRODUCT($K$2:$O$2,$D$2474:$H$2474)))</f>
        <v>1445.6763965870198</v>
      </c>
      <c r="T2474">
        <f>1/(1+$S$2474)</f>
        <v>6.9123959052569536E-4</v>
      </c>
      <c r="U2474">
        <f>IF(ISERROR($I$2474), 0, $I$2474)</f>
        <v>-6.9147860676284226E-4</v>
      </c>
    </row>
    <row r="2475" spans="1:21" x14ac:dyDescent="0.25">
      <c r="A2475">
        <v>438</v>
      </c>
      <c r="B2475">
        <v>2003</v>
      </c>
      <c r="C2475" s="2">
        <v>0</v>
      </c>
      <c r="D2475" s="6">
        <v>8.1034800000000004E-2</v>
      </c>
      <c r="E2475" s="6">
        <v>0.13428319999999999</v>
      </c>
      <c r="F2475" s="6">
        <v>3.62945E-2</v>
      </c>
      <c r="G2475" s="6">
        <v>1.61009</v>
      </c>
      <c r="H2475" s="6">
        <v>0.1681841</v>
      </c>
      <c r="I2475">
        <f>$C$2475*LN($T$2475)+(1-$C$2475)*LN(1-$T$2475)</f>
        <v>-5.9523302939663706E-4</v>
      </c>
      <c r="Q2475">
        <f>1/(1+EXP(-(0 + SUMPRODUCT($K$2:$O$2,$D$2475:$H$2475))))</f>
        <v>5.9505591336045632E-4</v>
      </c>
      <c r="S2475">
        <f>EXP(-(0 + SUMPRODUCT($K$2:$O$2,$D$2475:$H$2475)))</f>
        <v>1679.5143475555178</v>
      </c>
      <c r="T2475">
        <f>1/(1+$S$2475)</f>
        <v>5.9505591336045632E-4</v>
      </c>
      <c r="U2475">
        <f>IF(ISERROR($I$2475), 0, $I$2475)</f>
        <v>-5.9523302939663706E-4</v>
      </c>
    </row>
    <row r="2476" spans="1:21" x14ac:dyDescent="0.25">
      <c r="A2476">
        <v>439</v>
      </c>
      <c r="B2476">
        <v>1995</v>
      </c>
      <c r="C2476" s="2">
        <v>0</v>
      </c>
      <c r="D2476" s="6">
        <v>0.2035643</v>
      </c>
      <c r="E2476" s="6">
        <v>-0.73698680000000005</v>
      </c>
      <c r="F2476" s="6">
        <v>4.2724900000000003E-2</v>
      </c>
      <c r="G2476" s="6">
        <v>1.670291</v>
      </c>
      <c r="H2476" s="6">
        <v>0.39922259999999998</v>
      </c>
      <c r="I2476">
        <f>$C$2476*LN($T$2476)+(1-$C$2476)*LN(1-$T$2476)</f>
        <v>-5.4675523102143387E-4</v>
      </c>
      <c r="Q2476">
        <f>1/(1+EXP(-(0 + SUMPRODUCT($K$2:$O$2,$D$2476:$H$2476))))</f>
        <v>5.4660578761767499E-4</v>
      </c>
      <c r="S2476">
        <f>EXP(-(0 + SUMPRODUCT($K$2:$O$2,$D$2476:$H$2476)))</f>
        <v>1828.4720302146761</v>
      </c>
      <c r="T2476">
        <f>1/(1+$S$2476)</f>
        <v>5.4660578761767499E-4</v>
      </c>
      <c r="U2476">
        <f>IF(ISERROR($I$2476), 0, $I$2476)</f>
        <v>-5.4675523102143387E-4</v>
      </c>
    </row>
    <row r="2477" spans="1:21" x14ac:dyDescent="0.25">
      <c r="A2477">
        <v>439</v>
      </c>
      <c r="B2477">
        <v>1996</v>
      </c>
      <c r="C2477" s="2">
        <v>0</v>
      </c>
      <c r="D2477" s="6">
        <v>0.29255569999999997</v>
      </c>
      <c r="E2477" s="6">
        <v>-0.50111870000000003</v>
      </c>
      <c r="F2477" s="6">
        <v>8.2877999999999993E-2</v>
      </c>
      <c r="G2477" s="6">
        <v>2.9141319999999999</v>
      </c>
      <c r="H2477" s="6">
        <v>0.40388869999999999</v>
      </c>
      <c r="I2477">
        <f>$C$2477*LN($T$2477)+(1-$C$2477)*LN(1-$T$2477)</f>
        <v>-1.7560283022634128E-6</v>
      </c>
      <c r="Q2477">
        <f>1/(1+EXP(-(0 + SUMPRODUCT($K$2:$O$2,$D$2477:$H$2477))))</f>
        <v>1.7560267604940583E-6</v>
      </c>
      <c r="S2477">
        <f>EXP(-(0 + SUMPRODUCT($K$2:$O$2,$D$2477:$H$2477)))</f>
        <v>569466.40362809156</v>
      </c>
      <c r="T2477">
        <f>1/(1+$S$2477)</f>
        <v>1.7560267604940583E-6</v>
      </c>
      <c r="U2477">
        <f>IF(ISERROR($I$2477), 0, $I$2477)</f>
        <v>-1.7560283022634128E-6</v>
      </c>
    </row>
    <row r="2478" spans="1:21" x14ac:dyDescent="0.25">
      <c r="A2478">
        <v>440</v>
      </c>
      <c r="B2478">
        <v>1995</v>
      </c>
      <c r="C2478" s="2">
        <v>0</v>
      </c>
      <c r="D2478" s="6">
        <v>-7.0245600000000005E-2</v>
      </c>
      <c r="E2478" s="6">
        <v>0.22732540000000001</v>
      </c>
      <c r="F2478" s="6">
        <v>1.7645500000000001E-2</v>
      </c>
      <c r="G2478" s="6">
        <v>0.89087490000000003</v>
      </c>
      <c r="H2478" s="6">
        <v>0.10643370000000001</v>
      </c>
      <c r="I2478">
        <f>$C$2478*LN($T$2478)+(1-$C$2478)*LN(1-$T$2478)</f>
        <v>-1.405944421483672E-2</v>
      </c>
      <c r="Q2478">
        <f>1/(1+EXP(-(0 + SUMPRODUCT($K$2:$O$2,$D$2478:$H$2478))))</f>
        <v>1.3961071789199333E-2</v>
      </c>
      <c r="S2478">
        <f>EXP(-(0 + SUMPRODUCT($K$2:$O$2,$D$2478:$H$2478)))</f>
        <v>70.627738550390333</v>
      </c>
      <c r="T2478">
        <f>1/(1+$S$2478)</f>
        <v>1.3961071789199333E-2</v>
      </c>
      <c r="U2478">
        <f>IF(ISERROR($I$2478), 0, $I$2478)</f>
        <v>-1.405944421483672E-2</v>
      </c>
    </row>
    <row r="2479" spans="1:21" x14ac:dyDescent="0.25">
      <c r="A2479">
        <v>440</v>
      </c>
      <c r="B2479">
        <v>1996</v>
      </c>
      <c r="C2479" s="2">
        <v>0</v>
      </c>
      <c r="D2479" s="6">
        <v>-3.6564899999999997E-2</v>
      </c>
      <c r="E2479" s="6">
        <v>0.23653920000000001</v>
      </c>
      <c r="F2479" s="6">
        <v>4.4510800000000003E-2</v>
      </c>
      <c r="G2479" s="6">
        <v>1.1084240000000001</v>
      </c>
      <c r="H2479" s="6">
        <v>0.1000108</v>
      </c>
      <c r="I2479">
        <f>$C$2479*LN($T$2479)+(1-$C$2479)*LN(1-$T$2479)</f>
        <v>-4.082109741592772E-3</v>
      </c>
      <c r="Q2479">
        <f>1/(1+EXP(-(0 + SUMPRODUCT($K$2:$O$2,$D$2479:$H$2479))))</f>
        <v>4.073789257182053E-3</v>
      </c>
      <c r="S2479">
        <f>EXP(-(0 + SUMPRODUCT($K$2:$O$2,$D$2479:$H$2479)))</f>
        <v>244.4717062835318</v>
      </c>
      <c r="T2479">
        <f>1/(1+$S$2479)</f>
        <v>4.073789257182053E-3</v>
      </c>
      <c r="U2479">
        <f>IF(ISERROR($I$2479), 0, $I$2479)</f>
        <v>-4.082109741592772E-3</v>
      </c>
    </row>
    <row r="2480" spans="1:21" x14ac:dyDescent="0.25">
      <c r="A2480">
        <v>440</v>
      </c>
      <c r="B2480">
        <v>1997</v>
      </c>
      <c r="C2480" s="2">
        <v>0</v>
      </c>
      <c r="D2480" s="6">
        <v>-6.2907199999999996E-2</v>
      </c>
      <c r="E2480" s="6">
        <v>0.2432619</v>
      </c>
      <c r="F2480" s="6">
        <v>4.4996099999999997E-2</v>
      </c>
      <c r="G2480" s="6">
        <v>1.262124</v>
      </c>
      <c r="H2480" s="6">
        <v>0.1029219</v>
      </c>
      <c r="I2480">
        <f>$C$2480*LN($T$2480)+(1-$C$2480)*LN(1-$T$2480)</f>
        <v>-2.1528092508677757E-3</v>
      </c>
      <c r="Q2480">
        <f>1/(1+EXP(-(0 + SUMPRODUCT($K$2:$O$2,$D$2480:$H$2480))))</f>
        <v>2.1504936190351251E-3</v>
      </c>
      <c r="S2480">
        <f>EXP(-(0 + SUMPRODUCT($K$2:$O$2,$D$2480:$H$2480)))</f>
        <v>464.00951741892447</v>
      </c>
      <c r="T2480">
        <f>1/(1+$S$2480)</f>
        <v>2.1504936190351251E-3</v>
      </c>
      <c r="U2480">
        <f>IF(ISERROR($I$2480), 0, $I$2480)</f>
        <v>-2.1528092508677757E-3</v>
      </c>
    </row>
    <row r="2481" spans="1:21" x14ac:dyDescent="0.25">
      <c r="A2481">
        <v>440</v>
      </c>
      <c r="B2481">
        <v>1998</v>
      </c>
      <c r="C2481" s="2">
        <v>0</v>
      </c>
      <c r="D2481" s="6">
        <v>-0.1460388</v>
      </c>
      <c r="E2481" s="6">
        <v>0.18441260000000001</v>
      </c>
      <c r="F2481" s="6">
        <v>2.59887E-2</v>
      </c>
      <c r="G2481" s="6">
        <v>1.0521240000000001</v>
      </c>
      <c r="H2481" s="6">
        <v>9.1901499999999997E-2</v>
      </c>
      <c r="I2481">
        <f>$C$2481*LN($T$2481)+(1-$C$2481)*LN(1-$T$2481)</f>
        <v>-6.8927073528886754E-3</v>
      </c>
      <c r="Q2481">
        <f>1/(1+EXP(-(0 + SUMPRODUCT($K$2:$O$2,$D$2481:$H$2481))))</f>
        <v>6.8690071297261169E-3</v>
      </c>
      <c r="S2481">
        <f>EXP(-(0 + SUMPRODUCT($K$2:$O$2,$D$2481:$H$2481)))</f>
        <v>144.58144737867994</v>
      </c>
      <c r="T2481">
        <f>1/(1+$S$2481)</f>
        <v>6.8690071297261169E-3</v>
      </c>
      <c r="U2481">
        <f>IF(ISERROR($I$2481), 0, $I$2481)</f>
        <v>-6.8927073528886754E-3</v>
      </c>
    </row>
    <row r="2482" spans="1:21" x14ac:dyDescent="0.25">
      <c r="A2482">
        <v>440</v>
      </c>
      <c r="B2482">
        <v>1999</v>
      </c>
      <c r="C2482" s="2">
        <v>0</v>
      </c>
      <c r="D2482" s="6">
        <v>-0.1093939</v>
      </c>
      <c r="E2482" s="6">
        <v>0.18125430000000001</v>
      </c>
      <c r="F2482" s="6">
        <v>4.6288599999999999E-2</v>
      </c>
      <c r="G2482" s="6">
        <v>0.99535830000000003</v>
      </c>
      <c r="H2482" s="6">
        <v>9.4625200000000007E-2</v>
      </c>
      <c r="I2482">
        <f>$C$2482*LN($T$2482)+(1-$C$2482)*LN(1-$T$2482)</f>
        <v>-6.5067243534891149E-3</v>
      </c>
      <c r="Q2482">
        <f>1/(1+EXP(-(0 + SUMPRODUCT($K$2:$O$2,$D$2482:$H$2482))))</f>
        <v>6.4856014610264519E-3</v>
      </c>
      <c r="S2482">
        <f>EXP(-(0 + SUMPRODUCT($K$2:$O$2,$D$2482:$H$2482)))</f>
        <v>153.18770425676661</v>
      </c>
      <c r="T2482">
        <f>1/(1+$S$2482)</f>
        <v>6.4856014610264519E-3</v>
      </c>
      <c r="U2482">
        <f>IF(ISERROR($I$2482), 0, $I$2482)</f>
        <v>-6.5067243534891149E-3</v>
      </c>
    </row>
    <row r="2483" spans="1:21" x14ac:dyDescent="0.25">
      <c r="A2483">
        <v>440</v>
      </c>
      <c r="B2483">
        <v>2000</v>
      </c>
      <c r="C2483" s="2">
        <v>0</v>
      </c>
      <c r="D2483" s="6">
        <v>-0.11787019999999999</v>
      </c>
      <c r="E2483" s="6">
        <v>0.17369789999999999</v>
      </c>
      <c r="F2483" s="6">
        <v>3.4512500000000002E-2</v>
      </c>
      <c r="G2483" s="6">
        <v>1.0044470000000001</v>
      </c>
      <c r="H2483" s="6">
        <v>0.1034689</v>
      </c>
      <c r="I2483">
        <f>$C$2483*LN($T$2483)+(1-$C$2483)*LN(1-$T$2483)</f>
        <v>-7.31296380047368E-3</v>
      </c>
      <c r="Q2483">
        <f>1/(1+EXP(-(0 + SUMPRODUCT($K$2:$O$2,$D$2483:$H$2483))))</f>
        <v>7.2862891439063682E-3</v>
      </c>
      <c r="S2483">
        <f>EXP(-(0 + SUMPRODUCT($K$2:$O$2,$D$2483:$H$2483)))</f>
        <v>136.24407311454485</v>
      </c>
      <c r="T2483">
        <f>1/(1+$S$2483)</f>
        <v>7.2862891439063682E-3</v>
      </c>
      <c r="U2483">
        <f>IF(ISERROR($I$2483), 0, $I$2483)</f>
        <v>-7.31296380047368E-3</v>
      </c>
    </row>
    <row r="2484" spans="1:21" x14ac:dyDescent="0.25">
      <c r="A2484">
        <v>440</v>
      </c>
      <c r="B2484">
        <v>2001</v>
      </c>
      <c r="C2484" s="2">
        <v>0</v>
      </c>
      <c r="D2484" s="6">
        <v>-0.1302693</v>
      </c>
      <c r="E2484" s="6">
        <v>0.1559555</v>
      </c>
      <c r="F2484" s="6">
        <v>-6.3645000000000004E-3</v>
      </c>
      <c r="G2484" s="6">
        <v>0.79855220000000005</v>
      </c>
      <c r="H2484" s="6">
        <v>0.1073711</v>
      </c>
      <c r="I2484">
        <f>$C$2484*LN($T$2484)+(1-$C$2484)*LN(1-$T$2484)</f>
        <v>-2.9715847875909675E-2</v>
      </c>
      <c r="Q2484">
        <f>1/(1+EXP(-(0 + SUMPRODUCT($K$2:$O$2,$D$2484:$H$2484))))</f>
        <v>2.9278673110043844E-2</v>
      </c>
      <c r="S2484">
        <f>EXP(-(0 + SUMPRODUCT($K$2:$O$2,$D$2484:$H$2484)))</f>
        <v>33.154553255931432</v>
      </c>
      <c r="T2484">
        <f>1/(1+$S$2484)</f>
        <v>2.9278673110043844E-2</v>
      </c>
      <c r="U2484">
        <f>IF(ISERROR($I$2484), 0, $I$2484)</f>
        <v>-2.9715847875909675E-2</v>
      </c>
    </row>
    <row r="2485" spans="1:21" x14ac:dyDescent="0.25">
      <c r="A2485">
        <v>440</v>
      </c>
      <c r="B2485">
        <v>2002</v>
      </c>
      <c r="C2485" s="2">
        <v>0</v>
      </c>
      <c r="D2485" s="6">
        <v>-9.8034200000000002E-2</v>
      </c>
      <c r="E2485" s="6">
        <v>0.1591535</v>
      </c>
      <c r="F2485" s="6">
        <v>3.92097E-2</v>
      </c>
      <c r="G2485" s="6">
        <v>0.70708329999999997</v>
      </c>
      <c r="H2485" s="6">
        <v>0.1090097</v>
      </c>
      <c r="I2485">
        <f>$C$2485*LN($T$2485)+(1-$C$2485)*LN(1-$T$2485)</f>
        <v>-2.2435789137726213E-2</v>
      </c>
      <c r="Q2485">
        <f>1/(1+EXP(-(0 + SUMPRODUCT($K$2:$O$2,$D$2485:$H$2485))))</f>
        <v>2.218597854093983E-2</v>
      </c>
      <c r="S2485">
        <f>EXP(-(0 + SUMPRODUCT($K$2:$O$2,$D$2485:$H$2485)))</f>
        <v>44.073513352349913</v>
      </c>
      <c r="T2485">
        <f>1/(1+$S$2485)</f>
        <v>2.218597854093983E-2</v>
      </c>
      <c r="U2485">
        <f>IF(ISERROR($I$2485), 0, $I$2485)</f>
        <v>-2.2435789137726213E-2</v>
      </c>
    </row>
    <row r="2486" spans="1:21" x14ac:dyDescent="0.25">
      <c r="A2486">
        <v>440</v>
      </c>
      <c r="B2486">
        <v>2003</v>
      </c>
      <c r="C2486" s="2">
        <v>0</v>
      </c>
      <c r="D2486" s="6">
        <v>-6.7945000000000002E-3</v>
      </c>
      <c r="E2486" s="6">
        <v>0.17633080000000001</v>
      </c>
      <c r="F2486" s="6">
        <v>2.66185E-2</v>
      </c>
      <c r="G2486" s="6">
        <v>0.75211479999999997</v>
      </c>
      <c r="H2486" s="6">
        <v>0.101439</v>
      </c>
      <c r="I2486">
        <f>$C$2486*LN($T$2486)+(1-$C$2486)*LN(1-$T$2486)</f>
        <v>-2.2975214018914236E-2</v>
      </c>
      <c r="Q2486">
        <f>1/(1+EXP(-(0 + SUMPRODUCT($K$2:$O$2,$D$2486:$H$2486))))</f>
        <v>2.2713293517093745E-2</v>
      </c>
      <c r="S2486">
        <f>EXP(-(0 + SUMPRODUCT($K$2:$O$2,$D$2486:$H$2486)))</f>
        <v>43.027080407665771</v>
      </c>
      <c r="T2486">
        <f>1/(1+$S$2486)</f>
        <v>2.2713293517093745E-2</v>
      </c>
      <c r="U2486">
        <f>IF(ISERROR($I$2486), 0, $I$2486)</f>
        <v>-2.2975214018914236E-2</v>
      </c>
    </row>
    <row r="2487" spans="1:21" x14ac:dyDescent="0.25">
      <c r="A2487">
        <v>440</v>
      </c>
      <c r="B2487">
        <v>2004</v>
      </c>
      <c r="C2487" s="2">
        <v>0</v>
      </c>
      <c r="D2487" s="6">
        <v>-2.0249999999999999E-4</v>
      </c>
      <c r="E2487" s="6">
        <v>0.20327339999999999</v>
      </c>
      <c r="F2487" s="6">
        <v>3.4744799999999999E-2</v>
      </c>
      <c r="G2487" s="6">
        <v>0.97212589999999999</v>
      </c>
      <c r="H2487" s="6">
        <v>0.1086661</v>
      </c>
      <c r="I2487">
        <f>$C$2487*LN($T$2487)+(1-$C$2487)*LN(1-$T$2487)</f>
        <v>-8.2297685725017059E-3</v>
      </c>
      <c r="Q2487">
        <f>1/(1+EXP(-(0 + SUMPRODUCT($K$2:$O$2,$D$2487:$H$2487))))</f>
        <v>8.1959967354265431E-3</v>
      </c>
      <c r="S2487">
        <f>EXP(-(0 + SUMPRODUCT($K$2:$O$2,$D$2487:$H$2487)))</f>
        <v>121.01078554333479</v>
      </c>
      <c r="T2487">
        <f>1/(1+$S$2487)</f>
        <v>8.1959967354265431E-3</v>
      </c>
      <c r="U2487">
        <f>IF(ISERROR($I$2487), 0, $I$2487)</f>
        <v>-8.2297685725017059E-3</v>
      </c>
    </row>
    <row r="2488" spans="1:21" x14ac:dyDescent="0.25">
      <c r="A2488">
        <v>441</v>
      </c>
      <c r="B2488">
        <v>1995</v>
      </c>
      <c r="C2488" s="2">
        <v>0</v>
      </c>
      <c r="D2488" s="6">
        <v>6.6785899999999995E-2</v>
      </c>
      <c r="E2488" s="6">
        <v>0.1661376</v>
      </c>
      <c r="F2488" s="6">
        <v>7.5450000000000003E-2</v>
      </c>
      <c r="G2488" s="6">
        <v>0.84355239999999998</v>
      </c>
      <c r="H2488" s="6">
        <v>0.28357209999999999</v>
      </c>
      <c r="I2488">
        <f>$C$2488*LN($T$2488)+(1-$C$2488)*LN(1-$T$2488)</f>
        <v>-5.5171660402213961E-3</v>
      </c>
      <c r="Q2488">
        <f>1/(1+EXP(-(0 + SUMPRODUCT($K$2:$O$2,$D$2488:$H$2488))))</f>
        <v>5.501974430714646E-3</v>
      </c>
      <c r="S2488">
        <f>EXP(-(0 + SUMPRODUCT($K$2:$O$2,$D$2488:$H$2488)))</f>
        <v>180.75293480419009</v>
      </c>
      <c r="T2488">
        <f>1/(1+$S$2488)</f>
        <v>5.501974430714646E-3</v>
      </c>
      <c r="U2488">
        <f>IF(ISERROR($I$2488), 0, $I$2488)</f>
        <v>-5.5171660402213961E-3</v>
      </c>
    </row>
    <row r="2489" spans="1:21" x14ac:dyDescent="0.25">
      <c r="A2489">
        <v>441</v>
      </c>
      <c r="B2489">
        <v>1996</v>
      </c>
      <c r="C2489" s="2">
        <v>0</v>
      </c>
      <c r="D2489" s="6">
        <v>7.2496900000000003E-2</v>
      </c>
      <c r="E2489" s="6">
        <v>0.11611340000000001</v>
      </c>
      <c r="F2489" s="6">
        <v>6.5792100000000006E-2</v>
      </c>
      <c r="G2489" s="6">
        <v>1.014022</v>
      </c>
      <c r="H2489" s="6">
        <v>0.22246099999999999</v>
      </c>
      <c r="I2489">
        <f>$C$2489*LN($T$2489)+(1-$C$2489)*LN(1-$T$2489)</f>
        <v>-3.8182396376198061E-3</v>
      </c>
      <c r="Q2489">
        <f>1/(1+EXP(-(0 + SUMPRODUCT($K$2:$O$2,$D$2489:$H$2489))))</f>
        <v>3.810959429462022E-3</v>
      </c>
      <c r="S2489">
        <f>EXP(-(0 + SUMPRODUCT($K$2:$O$2,$D$2489:$H$2489)))</f>
        <v>261.40111407881506</v>
      </c>
      <c r="T2489">
        <f>1/(1+$S$2489)</f>
        <v>3.810959429462022E-3</v>
      </c>
      <c r="U2489">
        <f>IF(ISERROR($I$2489), 0, $I$2489)</f>
        <v>-3.8182396376198061E-3</v>
      </c>
    </row>
    <row r="2490" spans="1:21" x14ac:dyDescent="0.25">
      <c r="A2490">
        <v>441</v>
      </c>
      <c r="B2490">
        <v>1997</v>
      </c>
      <c r="C2490" s="2">
        <v>0</v>
      </c>
      <c r="D2490" s="6">
        <v>0.1326658</v>
      </c>
      <c r="E2490" s="6">
        <v>0.11796189999999999</v>
      </c>
      <c r="F2490" s="6">
        <v>5.8742099999999998E-2</v>
      </c>
      <c r="G2490" s="6">
        <v>1.199973</v>
      </c>
      <c r="H2490" s="6">
        <v>0.23503969999999999</v>
      </c>
      <c r="I2490">
        <f>$C$2490*LN($T$2490)+(1-$C$2490)*LN(1-$T$2490)</f>
        <v>-1.9785747872271154E-3</v>
      </c>
      <c r="Q2490">
        <f>1/(1+EXP(-(0 + SUMPRODUCT($K$2:$O$2,$D$2490:$H$2490))))</f>
        <v>1.9766186984347821E-3</v>
      </c>
      <c r="S2490">
        <f>EXP(-(0 + SUMPRODUCT($K$2:$O$2,$D$2490:$H$2490)))</f>
        <v>504.91446938747788</v>
      </c>
      <c r="T2490">
        <f>1/(1+$S$2490)</f>
        <v>1.9766186984347821E-3</v>
      </c>
      <c r="U2490">
        <f>IF(ISERROR($I$2490), 0, $I$2490)</f>
        <v>-1.9785747872271154E-3</v>
      </c>
    </row>
    <row r="2491" spans="1:21" x14ac:dyDescent="0.25">
      <c r="A2491">
        <v>441</v>
      </c>
      <c r="B2491">
        <v>1998</v>
      </c>
      <c r="C2491" s="2">
        <v>0</v>
      </c>
      <c r="D2491" s="6">
        <v>0.1680546</v>
      </c>
      <c r="E2491" s="6">
        <v>0.1211015</v>
      </c>
      <c r="F2491" s="6">
        <v>4.8938799999999998E-2</v>
      </c>
      <c r="G2491" s="6">
        <v>0.78870059999999997</v>
      </c>
      <c r="H2491" s="6">
        <v>0.24653939999999999</v>
      </c>
      <c r="I2491">
        <f>$C$2491*LN($T$2491)+(1-$C$2491)*LN(1-$T$2491)</f>
        <v>-1.1544576660060932E-2</v>
      </c>
      <c r="Q2491">
        <f>1/(1+EXP(-(0 + SUMPRODUCT($K$2:$O$2,$D$2491:$H$2491))))</f>
        <v>1.1478193734757523E-2</v>
      </c>
      <c r="S2491">
        <f>EXP(-(0 + SUMPRODUCT($K$2:$O$2,$D$2491:$H$2491)))</f>
        <v>86.121721684472419</v>
      </c>
      <c r="T2491">
        <f>1/(1+$S$2491)</f>
        <v>1.1478193734757523E-2</v>
      </c>
      <c r="U2491">
        <f>IF(ISERROR($I$2491), 0, $I$2491)</f>
        <v>-1.1544576660060932E-2</v>
      </c>
    </row>
    <row r="2492" spans="1:21" x14ac:dyDescent="0.25">
      <c r="A2492">
        <v>441</v>
      </c>
      <c r="B2492">
        <v>1999</v>
      </c>
      <c r="C2492" s="2">
        <v>0</v>
      </c>
      <c r="D2492" s="6">
        <v>0.16046199999999999</v>
      </c>
      <c r="E2492" s="6">
        <v>0.1614806</v>
      </c>
      <c r="F2492" s="6">
        <v>5.7603099999999997E-2</v>
      </c>
      <c r="G2492" s="6">
        <v>0.91488769999999997</v>
      </c>
      <c r="H2492" s="6">
        <v>0.25237860000000001</v>
      </c>
      <c r="I2492">
        <f>$C$2492*LN($T$2492)+(1-$C$2492)*LN(1-$T$2492)</f>
        <v>-5.8803143762796778E-3</v>
      </c>
      <c r="Q2492">
        <f>1/(1+EXP(-(0 + SUMPRODUCT($K$2:$O$2,$D$2492:$H$2492))))</f>
        <v>5.8630591662847502E-3</v>
      </c>
      <c r="S2492">
        <f>EXP(-(0 + SUMPRODUCT($K$2:$O$2,$D$2492:$H$2492)))</f>
        <v>169.55942497569418</v>
      </c>
      <c r="T2492">
        <f>1/(1+$S$2492)</f>
        <v>5.8630591662847502E-3</v>
      </c>
      <c r="U2492">
        <f>IF(ISERROR($I$2492), 0, $I$2492)</f>
        <v>-5.8803143762796778E-3</v>
      </c>
    </row>
    <row r="2493" spans="1:21" x14ac:dyDescent="0.25">
      <c r="A2493">
        <v>441</v>
      </c>
      <c r="B2493">
        <v>2000</v>
      </c>
      <c r="C2493" s="2">
        <v>0</v>
      </c>
      <c r="D2493" s="6">
        <v>0.1232731</v>
      </c>
      <c r="E2493" s="6">
        <v>0.19565080000000001</v>
      </c>
      <c r="F2493" s="6">
        <v>6.7057500000000006E-2</v>
      </c>
      <c r="G2493" s="6">
        <v>1.892401</v>
      </c>
      <c r="H2493" s="6">
        <v>0.27501959999999998</v>
      </c>
      <c r="I2493">
        <f>$C$2493*LN($T$2493)+(1-$C$2493)*LN(1-$T$2493)</f>
        <v>-9.416148225313354E-5</v>
      </c>
      <c r="Q2493">
        <f>1/(1+EXP(-(0 + SUMPRODUCT($K$2:$O$2,$D$2493:$H$2493))))</f>
        <v>9.4157049199861307E-5</v>
      </c>
      <c r="S2493">
        <f>EXP(-(0 + SUMPRODUCT($K$2:$O$2,$D$2493:$H$2493)))</f>
        <v>10619.553729093212</v>
      </c>
      <c r="T2493">
        <f>1/(1+$S$2493)</f>
        <v>9.4157049199861307E-5</v>
      </c>
      <c r="U2493">
        <f>IF(ISERROR($I$2493), 0, $I$2493)</f>
        <v>-9.416148225313354E-5</v>
      </c>
    </row>
    <row r="2494" spans="1:21" x14ac:dyDescent="0.25">
      <c r="A2494">
        <v>441</v>
      </c>
      <c r="B2494">
        <v>2001</v>
      </c>
      <c r="C2494" s="2">
        <v>0</v>
      </c>
      <c r="D2494" s="6">
        <v>7.9629099999999994E-2</v>
      </c>
      <c r="E2494" s="6">
        <v>0.25395459999999997</v>
      </c>
      <c r="F2494" s="6">
        <v>6.8719199999999994E-2</v>
      </c>
      <c r="G2494" s="6">
        <v>2.9880260000000001</v>
      </c>
      <c r="H2494" s="6">
        <v>0.29996349999999999</v>
      </c>
      <c r="I2494">
        <f>$C$2494*LN($T$2494)+(1-$C$2494)*LN(1-$T$2494)</f>
        <v>-1.0199629828736986E-6</v>
      </c>
      <c r="Q2494">
        <f>1/(1+EXP(-(0 + SUMPRODUCT($K$2:$O$2,$D$2494:$H$2494))))</f>
        <v>1.0199624627624336E-6</v>
      </c>
      <c r="S2494">
        <f>EXP(-(0 + SUMPRODUCT($K$2:$O$2,$D$2494:$H$2494)))</f>
        <v>980427.2378114505</v>
      </c>
      <c r="T2494">
        <f>1/(1+$S$2494)</f>
        <v>1.0199624627624336E-6</v>
      </c>
      <c r="U2494">
        <f>IF(ISERROR($I$2494), 0, $I$2494)</f>
        <v>-1.0199629828736986E-6</v>
      </c>
    </row>
    <row r="2495" spans="1:21" x14ac:dyDescent="0.25">
      <c r="A2495">
        <v>441</v>
      </c>
      <c r="B2495">
        <v>2003</v>
      </c>
      <c r="C2495" s="2">
        <v>0</v>
      </c>
      <c r="D2495" s="6">
        <v>0.17477999999999999</v>
      </c>
      <c r="E2495" s="6">
        <v>0.16040370000000001</v>
      </c>
      <c r="F2495" s="6">
        <v>3.7668199999999999E-2</v>
      </c>
      <c r="G2495" s="6">
        <v>0.97039220000000004</v>
      </c>
      <c r="H2495" s="6">
        <v>0.2317196</v>
      </c>
      <c r="I2495">
        <f>$C$2495*LN($T$2495)+(1-$C$2495)*LN(1-$T$2495)</f>
        <v>-6.5772335343181748E-3</v>
      </c>
      <c r="Q2495">
        <f>1/(1+EXP(-(0 + SUMPRODUCT($K$2:$O$2,$D$2495:$H$2495))))</f>
        <v>6.5556508778168033E-3</v>
      </c>
      <c r="S2495">
        <f>EXP(-(0 + SUMPRODUCT($K$2:$O$2,$D$2495:$H$2495)))</f>
        <v>151.54015484317938</v>
      </c>
      <c r="T2495">
        <f>1/(1+$S$2495)</f>
        <v>6.5556508778168033E-3</v>
      </c>
      <c r="U2495">
        <f>IF(ISERROR($I$2495), 0, $I$2495)</f>
        <v>-6.5772335343181748E-3</v>
      </c>
    </row>
    <row r="2496" spans="1:21" x14ac:dyDescent="0.25">
      <c r="A2496">
        <v>441</v>
      </c>
      <c r="B2496">
        <v>2004</v>
      </c>
      <c r="C2496" s="2">
        <v>0</v>
      </c>
      <c r="D2496" s="6">
        <v>0.20884030000000001</v>
      </c>
      <c r="E2496" s="6">
        <v>-6.2304400000000003E-2</v>
      </c>
      <c r="F2496" s="6">
        <v>2.3867099999999999E-2</v>
      </c>
      <c r="G2496" s="6">
        <v>0.64584339999999996</v>
      </c>
      <c r="H2496" s="6">
        <v>0.26892179999999999</v>
      </c>
      <c r="I2496">
        <f>$C$2496*LN($T$2496)+(1-$C$2496)*LN(1-$T$2496)</f>
        <v>-3.245508067527475E-2</v>
      </c>
      <c r="Q2496">
        <f>1/(1+EXP(-(0 + SUMPRODUCT($K$2:$O$2,$D$2496:$H$2496))))</f>
        <v>3.1934066277302421E-2</v>
      </c>
      <c r="S2496">
        <f>EXP(-(0 + SUMPRODUCT($K$2:$O$2,$D$2496:$H$2496)))</f>
        <v>30.314521342706797</v>
      </c>
      <c r="T2496">
        <f>1/(1+$S$2496)</f>
        <v>3.1934066277302421E-2</v>
      </c>
      <c r="U2496">
        <f>IF(ISERROR($I$2496), 0, $I$2496)</f>
        <v>-3.245508067527475E-2</v>
      </c>
    </row>
    <row r="2497" spans="1:21" x14ac:dyDescent="0.25">
      <c r="A2497">
        <v>442</v>
      </c>
      <c r="B2497">
        <v>1995</v>
      </c>
      <c r="C2497" s="2">
        <v>0</v>
      </c>
      <c r="D2497" s="6">
        <v>0.24896450000000001</v>
      </c>
      <c r="E2497" s="6">
        <v>0.24731020000000001</v>
      </c>
      <c r="F2497" s="6">
        <v>3.6323800000000003E-2</v>
      </c>
      <c r="G2497" s="6">
        <v>2.085636</v>
      </c>
      <c r="H2497" s="6">
        <v>0.25765919999999998</v>
      </c>
      <c r="I2497">
        <f>$C$2497*LN($T$2497)+(1-$C$2497)*LN(1-$T$2497)</f>
        <v>-6.9144757906925669E-5</v>
      </c>
      <c r="Q2497">
        <f>1/(1+EXP(-(0 + SUMPRODUCT($K$2:$O$2,$D$2497:$H$2497))))</f>
        <v>6.9142367463257925E-5</v>
      </c>
      <c r="S2497">
        <f>EXP(-(0 + SUMPRODUCT($K$2:$O$2,$D$2497:$H$2497)))</f>
        <v>14461.91234576828</v>
      </c>
      <c r="T2497">
        <f>1/(1+$S$2497)</f>
        <v>6.9142367463257925E-5</v>
      </c>
      <c r="U2497">
        <f>IF(ISERROR($I$2497), 0, $I$2497)</f>
        <v>-6.9144757906925669E-5</v>
      </c>
    </row>
    <row r="2498" spans="1:21" x14ac:dyDescent="0.25">
      <c r="A2498">
        <v>442</v>
      </c>
      <c r="B2498">
        <v>1996</v>
      </c>
      <c r="C2498" s="2">
        <v>0</v>
      </c>
      <c r="D2498" s="6">
        <v>0.29520730000000001</v>
      </c>
      <c r="E2498" s="6">
        <v>0.25668410000000003</v>
      </c>
      <c r="F2498" s="6">
        <v>4.8525600000000002E-2</v>
      </c>
      <c r="G2498" s="6">
        <v>3.5317949999999998</v>
      </c>
      <c r="H2498" s="6">
        <v>0.26482159999999999</v>
      </c>
      <c r="I2498">
        <f>$C$2498*LN($T$2498)+(1-$C$2498)*LN(1-$T$2498)</f>
        <v>-1.7493115631753002E-7</v>
      </c>
      <c r="Q2498">
        <f>1/(1+EXP(-(0 + SUMPRODUCT($K$2:$O$2,$D$2498:$H$2498))))</f>
        <v>1.7493114097475649E-7</v>
      </c>
      <c r="S2498">
        <f>EXP(-(0 + SUMPRODUCT($K$2:$O$2,$D$2498:$H$2498)))</f>
        <v>5716534.057324673</v>
      </c>
      <c r="T2498">
        <f>1/(1+$S$2498)</f>
        <v>1.7493114097475649E-7</v>
      </c>
      <c r="U2498">
        <f>IF(ISERROR($I$2498), 0, $I$2498)</f>
        <v>-1.7493115631753002E-7</v>
      </c>
    </row>
    <row r="2499" spans="1:21" x14ac:dyDescent="0.25">
      <c r="A2499">
        <v>442</v>
      </c>
      <c r="B2499">
        <v>1997</v>
      </c>
      <c r="C2499" s="2">
        <v>0</v>
      </c>
      <c r="D2499" s="6">
        <v>0.205345</v>
      </c>
      <c r="E2499" s="6">
        <v>0.2179989</v>
      </c>
      <c r="F2499" s="6">
        <v>5.2024999999999997E-3</v>
      </c>
      <c r="G2499" s="6">
        <v>2.1828630000000002</v>
      </c>
      <c r="H2499" s="6">
        <v>0.20223099999999999</v>
      </c>
      <c r="I2499">
        <f>$C$2499*LN($T$2499)+(1-$C$2499)*LN(1-$T$2499)</f>
        <v>-8.3651689583054168E-5</v>
      </c>
      <c r="Q2499">
        <f>1/(1+EXP(-(0 + SUMPRODUCT($K$2:$O$2,$D$2499:$H$2499))))</f>
        <v>8.3648190878052509E-5</v>
      </c>
      <c r="S2499">
        <f>EXP(-(0 + SUMPRODUCT($K$2:$O$2,$D$2499:$H$2499)))</f>
        <v>11953.831174506353</v>
      </c>
      <c r="T2499">
        <f>1/(1+$S$2499)</f>
        <v>8.3648190878052509E-5</v>
      </c>
      <c r="U2499">
        <f>IF(ISERROR($I$2499), 0, $I$2499)</f>
        <v>-8.3651689583054168E-5</v>
      </c>
    </row>
    <row r="2500" spans="1:21" x14ac:dyDescent="0.25">
      <c r="A2500">
        <v>442</v>
      </c>
      <c r="B2500">
        <v>1998</v>
      </c>
      <c r="C2500" s="2">
        <v>0</v>
      </c>
      <c r="D2500" s="6">
        <v>0.194382</v>
      </c>
      <c r="E2500" s="6">
        <v>-0.17734549999999999</v>
      </c>
      <c r="F2500" s="6">
        <v>-1.27619E-2</v>
      </c>
      <c r="G2500" s="6">
        <v>2.8819910000000002</v>
      </c>
      <c r="H2500" s="6">
        <v>0.25753589999999998</v>
      </c>
      <c r="I2500">
        <f>$C$2500*LN($T$2500)+(1-$C$2500)*LN(1-$T$2500)</f>
        <v>-8.0679461252246295E-6</v>
      </c>
      <c r="Q2500">
        <f>1/(1+EXP(-(0 + SUMPRODUCT($K$2:$O$2,$D$2500:$H$2500))))</f>
        <v>8.0679135793819777E-6</v>
      </c>
      <c r="S2500">
        <f>EXP(-(0 + SUMPRODUCT($K$2:$O$2,$D$2500:$H$2500)))</f>
        <v>123946.78280168472</v>
      </c>
      <c r="T2500">
        <f>1/(1+$S$2500)</f>
        <v>8.0679135793819777E-6</v>
      </c>
      <c r="U2500">
        <f>IF(ISERROR($I$2500), 0, $I$2500)</f>
        <v>-8.0679461252246295E-6</v>
      </c>
    </row>
    <row r="2501" spans="1:21" x14ac:dyDescent="0.25">
      <c r="A2501">
        <v>443</v>
      </c>
      <c r="B2501">
        <v>1997</v>
      </c>
      <c r="C2501" s="2">
        <v>0</v>
      </c>
      <c r="D2501" s="6">
        <v>0.1562017</v>
      </c>
      <c r="E2501" s="6">
        <v>0.15506320000000001</v>
      </c>
      <c r="F2501" s="6">
        <v>7.3236200000000001E-2</v>
      </c>
      <c r="G2501" s="6">
        <v>0.95646390000000003</v>
      </c>
      <c r="H2501" s="6">
        <v>0.2373239</v>
      </c>
      <c r="I2501">
        <f>$C$2501*LN($T$2501)+(1-$C$2501)*LN(1-$T$2501)</f>
        <v>-4.1334495156736817E-3</v>
      </c>
      <c r="Q2501">
        <f>1/(1+EXP(-(0 + SUMPRODUCT($K$2:$O$2,$D$2501:$H$2501))))</f>
        <v>4.1249185713479464E-3</v>
      </c>
      <c r="S2501">
        <f>EXP(-(0 + SUMPRODUCT($K$2:$O$2,$D$2501:$H$2501)))</f>
        <v>241.42902804096292</v>
      </c>
      <c r="T2501">
        <f>1/(1+$S$2501)</f>
        <v>4.1249185713479464E-3</v>
      </c>
      <c r="U2501">
        <f>IF(ISERROR($I$2501), 0, $I$2501)</f>
        <v>-4.1334495156736817E-3</v>
      </c>
    </row>
    <row r="2502" spans="1:21" x14ac:dyDescent="0.25">
      <c r="A2502">
        <v>443</v>
      </c>
      <c r="B2502">
        <v>1998</v>
      </c>
      <c r="C2502" s="2">
        <v>0</v>
      </c>
      <c r="D2502" s="6">
        <v>0.20804139999999999</v>
      </c>
      <c r="E2502" s="6">
        <v>0.25812449999999998</v>
      </c>
      <c r="F2502" s="6">
        <v>7.3835399999999995E-2</v>
      </c>
      <c r="G2502" s="6">
        <v>1.9852920000000001</v>
      </c>
      <c r="H2502" s="6">
        <v>0.33066719999999999</v>
      </c>
      <c r="I2502">
        <f>$C$2502*LN($T$2502)+(1-$C$2502)*LN(1-$T$2502)</f>
        <v>-5.0580068999388295E-5</v>
      </c>
      <c r="Q2502">
        <f>1/(1+EXP(-(0 + SUMPRODUCT($K$2:$O$2,$D$2502:$H$2502))))</f>
        <v>5.0578789849222806E-5</v>
      </c>
      <c r="S2502">
        <f>EXP(-(0 + SUMPRODUCT($K$2:$O$2,$D$2502:$H$2502)))</f>
        <v>19770.133373911001</v>
      </c>
      <c r="T2502">
        <f>1/(1+$S$2502)</f>
        <v>5.0578789849222806E-5</v>
      </c>
      <c r="U2502">
        <f>IF(ISERROR($I$2502), 0, $I$2502)</f>
        <v>-5.0580068999388295E-5</v>
      </c>
    </row>
    <row r="2503" spans="1:21" x14ac:dyDescent="0.25">
      <c r="A2503">
        <v>443</v>
      </c>
      <c r="B2503">
        <v>1999</v>
      </c>
      <c r="C2503" s="2">
        <v>0</v>
      </c>
      <c r="D2503" s="6">
        <v>0.2440447</v>
      </c>
      <c r="E2503" s="6">
        <v>0.25359310000000002</v>
      </c>
      <c r="F2503" s="6">
        <v>7.90627E-2</v>
      </c>
      <c r="G2503" s="6">
        <v>1.6486890000000001</v>
      </c>
      <c r="H2503" s="6">
        <v>0.34891220000000001</v>
      </c>
      <c r="I2503">
        <f>$C$2503*LN($T$2503)+(1-$C$2503)*LN(1-$T$2503)</f>
        <v>-1.7585177584533105E-4</v>
      </c>
      <c r="Q2503">
        <f>1/(1+EXP(-(0 + SUMPRODUCT($K$2:$O$2,$D$2503:$H$2503))))</f>
        <v>1.7583631482811935E-4</v>
      </c>
      <c r="S2503">
        <f>EXP(-(0 + SUMPRODUCT($K$2:$O$2,$D$2503:$H$2503)))</f>
        <v>5686.1073587813971</v>
      </c>
      <c r="T2503">
        <f>1/(1+$S$2503)</f>
        <v>1.7583631482811935E-4</v>
      </c>
      <c r="U2503">
        <f>IF(ISERROR($I$2503), 0, $I$2503)</f>
        <v>-1.7585177584533105E-4</v>
      </c>
    </row>
    <row r="2504" spans="1:21" x14ac:dyDescent="0.25">
      <c r="A2504">
        <v>443</v>
      </c>
      <c r="B2504">
        <v>2000</v>
      </c>
      <c r="C2504" s="2">
        <v>0</v>
      </c>
      <c r="D2504" s="6">
        <v>0.19524749999999999</v>
      </c>
      <c r="E2504" s="6">
        <v>0.27354689999999998</v>
      </c>
      <c r="F2504" s="6">
        <v>8.0674599999999999E-2</v>
      </c>
      <c r="G2504" s="6">
        <v>1.371947</v>
      </c>
      <c r="H2504" s="6">
        <v>0.31662810000000002</v>
      </c>
      <c r="I2504">
        <f>$C$2504*LN($T$2504)+(1-$C$2504)*LN(1-$T$2504)</f>
        <v>-5.4285429646358779E-4</v>
      </c>
      <c r="Q2504">
        <f>1/(1+EXP(-(0 + SUMPRODUCT($K$2:$O$2,$D$2504:$H$2504))))</f>
        <v>5.4270697772875864E-4</v>
      </c>
      <c r="S2504">
        <f>EXP(-(0 + SUMPRODUCT($K$2:$O$2,$D$2504:$H$2504)))</f>
        <v>1841.6149672610131</v>
      </c>
      <c r="T2504">
        <f>1/(1+$S$2504)</f>
        <v>5.4270697772875864E-4</v>
      </c>
      <c r="U2504">
        <f>IF(ISERROR($I$2504), 0, $I$2504)</f>
        <v>-5.4285429646358779E-4</v>
      </c>
    </row>
    <row r="2505" spans="1:21" x14ac:dyDescent="0.25">
      <c r="A2505">
        <v>443</v>
      </c>
      <c r="B2505">
        <v>2001</v>
      </c>
      <c r="C2505" s="2">
        <v>0</v>
      </c>
      <c r="D2505" s="6">
        <v>0.21355959999999999</v>
      </c>
      <c r="E2505" s="6">
        <v>0.27874690000000002</v>
      </c>
      <c r="F2505" s="6">
        <v>5.9536100000000002E-2</v>
      </c>
      <c r="G2505" s="6">
        <v>2.1526869999999998</v>
      </c>
      <c r="H2505" s="6">
        <v>0.33721079999999998</v>
      </c>
      <c r="I2505">
        <f>$C$2505*LN($T$2505)+(1-$C$2505)*LN(1-$T$2505)</f>
        <v>-3.0810183420372706E-5</v>
      </c>
      <c r="Q2505">
        <f>1/(1+EXP(-(0 + SUMPRODUCT($K$2:$O$2,$D$2505:$H$2505))))</f>
        <v>3.0809708791514016E-5</v>
      </c>
      <c r="S2505">
        <f>EXP(-(0 + SUMPRODUCT($K$2:$O$2,$D$2505:$H$2505)))</f>
        <v>32456.301260680273</v>
      </c>
      <c r="T2505">
        <f>1/(1+$S$2505)</f>
        <v>3.0809708791514016E-5</v>
      </c>
      <c r="U2505">
        <f>IF(ISERROR($I$2505), 0, $I$2505)</f>
        <v>-3.0810183420372706E-5</v>
      </c>
    </row>
    <row r="2506" spans="1:21" x14ac:dyDescent="0.25">
      <c r="A2506">
        <v>443</v>
      </c>
      <c r="B2506">
        <v>2002</v>
      </c>
      <c r="C2506" s="2">
        <v>0</v>
      </c>
      <c r="D2506" s="6">
        <v>0.28179769999999998</v>
      </c>
      <c r="E2506" s="6">
        <v>0.42737910000000001</v>
      </c>
      <c r="F2506" s="6">
        <v>8.2391800000000001E-2</v>
      </c>
      <c r="G2506" s="6">
        <v>2.7550349999999999</v>
      </c>
      <c r="H2506" s="6">
        <v>0.36969570000000002</v>
      </c>
      <c r="I2506">
        <f>$C$2506*LN($T$2506)+(1-$C$2506)*LN(1-$T$2506)</f>
        <v>-1.6662883824196519E-6</v>
      </c>
      <c r="Q2506">
        <f>1/(1+EXP(-(0 + SUMPRODUCT($K$2:$O$2,$D$2506:$H$2506))))</f>
        <v>1.6662869942141751E-6</v>
      </c>
      <c r="S2506">
        <f>EXP(-(0 + SUMPRODUCT($K$2:$O$2,$D$2506:$H$2506)))</f>
        <v>600135.71322664456</v>
      </c>
      <c r="T2506">
        <f>1/(1+$S$2506)</f>
        <v>1.6662869942141751E-6</v>
      </c>
      <c r="U2506">
        <f>IF(ISERROR($I$2506), 0, $I$2506)</f>
        <v>-1.6662883824196519E-6</v>
      </c>
    </row>
    <row r="2507" spans="1:21" x14ac:dyDescent="0.25">
      <c r="A2507">
        <v>443</v>
      </c>
      <c r="B2507">
        <v>2003</v>
      </c>
      <c r="C2507" s="2">
        <v>0</v>
      </c>
      <c r="D2507" s="6">
        <v>0.29500300000000002</v>
      </c>
      <c r="E2507" s="6">
        <v>0.34281099999999998</v>
      </c>
      <c r="F2507" s="6">
        <v>5.7611599999999999E-2</v>
      </c>
      <c r="G2507" s="6">
        <v>2.267963</v>
      </c>
      <c r="H2507" s="6">
        <v>0.31851770000000001</v>
      </c>
      <c r="I2507">
        <f>$C$2507*LN($T$2507)+(1-$C$2507)*LN(1-$T$2507)</f>
        <v>-2.0101623531946849E-5</v>
      </c>
      <c r="Q2507">
        <f>1/(1+EXP(-(0 + SUMPRODUCT($K$2:$O$2,$D$2507:$H$2507))))</f>
        <v>2.0101421495651952E-5</v>
      </c>
      <c r="S2507">
        <f>EXP(-(0 + SUMPRODUCT($K$2:$O$2,$D$2507:$H$2507)))</f>
        <v>49746.725563403837</v>
      </c>
      <c r="T2507">
        <f>1/(1+$S$2507)</f>
        <v>2.0101421495651952E-5</v>
      </c>
      <c r="U2507">
        <f>IF(ISERROR($I$2507), 0, $I$2507)</f>
        <v>-2.0101623531946849E-5</v>
      </c>
    </row>
    <row r="2508" spans="1:21" x14ac:dyDescent="0.25">
      <c r="A2508">
        <v>443</v>
      </c>
      <c r="B2508">
        <v>2004</v>
      </c>
      <c r="C2508" s="2">
        <v>0</v>
      </c>
      <c r="D2508" s="6">
        <v>0.32729239999999998</v>
      </c>
      <c r="E2508" s="6">
        <v>0.44206050000000002</v>
      </c>
      <c r="F2508" s="6">
        <v>6.20244E-2</v>
      </c>
      <c r="G2508" s="6">
        <v>2.466809</v>
      </c>
      <c r="H2508" s="6">
        <v>0.3810074</v>
      </c>
      <c r="I2508">
        <f>$C$2508*LN($T$2508)+(1-$C$2508)*LN(1-$T$2508)</f>
        <v>-6.8957388036512219E-6</v>
      </c>
      <c r="Q2508">
        <f>1/(1+EXP(-(0 + SUMPRODUCT($K$2:$O$2,$D$2508:$H$2508))))</f>
        <v>6.8957150280445342E-6</v>
      </c>
      <c r="S2508">
        <f>EXP(-(0 + SUMPRODUCT($K$2:$O$2,$D$2508:$H$2508)))</f>
        <v>145016.59366984412</v>
      </c>
      <c r="T2508">
        <f>1/(1+$S$2508)</f>
        <v>6.8957150280445342E-6</v>
      </c>
      <c r="U2508">
        <f>IF(ISERROR($I$2508), 0, $I$2508)</f>
        <v>-6.8957388036512219E-6</v>
      </c>
    </row>
    <row r="2509" spans="1:21" x14ac:dyDescent="0.25">
      <c r="A2509">
        <v>444</v>
      </c>
      <c r="B2509">
        <v>1999</v>
      </c>
      <c r="C2509" s="2">
        <v>0</v>
      </c>
      <c r="D2509" s="6">
        <v>-0.14430109999999999</v>
      </c>
      <c r="E2509" s="6">
        <v>5.84825E-2</v>
      </c>
      <c r="F2509" s="6">
        <v>2.39188E-2</v>
      </c>
      <c r="G2509" s="6">
        <v>0.3852293</v>
      </c>
      <c r="H2509" s="6">
        <v>9.9105399999999996E-2</v>
      </c>
      <c r="I2509">
        <f>$C$2509*LN($T$2509)+(1-$C$2509)*LN(1-$T$2509)</f>
        <v>-0.10669530726795787</v>
      </c>
      <c r="Q2509">
        <f>1/(1+EXP(-(0 + SUMPRODUCT($K$2:$O$2,$D$2509:$H$2509))))</f>
        <v>0.1012005110548338</v>
      </c>
      <c r="S2509">
        <f>EXP(-(0 + SUMPRODUCT($K$2:$O$2,$D$2509:$H$2509)))</f>
        <v>8.8813730244718503</v>
      </c>
      <c r="T2509">
        <f>1/(1+$S$2509)</f>
        <v>0.1012005110548338</v>
      </c>
      <c r="U2509">
        <f>IF(ISERROR($I$2509), 0, $I$2509)</f>
        <v>-0.10669530726795787</v>
      </c>
    </row>
    <row r="2510" spans="1:21" x14ac:dyDescent="0.25">
      <c r="A2510">
        <v>444</v>
      </c>
      <c r="B2510">
        <v>2000</v>
      </c>
      <c r="C2510" s="2">
        <v>0</v>
      </c>
      <c r="D2510" s="6">
        <v>-8.1420000000000006E-2</v>
      </c>
      <c r="E2510" s="6">
        <v>2.7994499999999999E-2</v>
      </c>
      <c r="F2510" s="6">
        <v>2.54909E-2</v>
      </c>
      <c r="G2510" s="6">
        <v>0.33394299999999999</v>
      </c>
      <c r="H2510" s="6">
        <v>0.13163530000000001</v>
      </c>
      <c r="I2510">
        <f>$C$2510*LN($T$2510)+(1-$C$2510)*LN(1-$T$2510)</f>
        <v>-0.12323144640887913</v>
      </c>
      <c r="Q2510">
        <f>1/(1+EXP(-(0 + SUMPRODUCT($K$2:$O$2,$D$2510:$H$2510))))</f>
        <v>0.11594097340633784</v>
      </c>
      <c r="S2510">
        <f>EXP(-(0 + SUMPRODUCT($K$2:$O$2,$D$2510:$H$2510)))</f>
        <v>7.6250785259090792</v>
      </c>
      <c r="T2510">
        <f>1/(1+$S$2510)</f>
        <v>0.11594097340633784</v>
      </c>
      <c r="U2510">
        <f>IF(ISERROR($I$2510), 0, $I$2510)</f>
        <v>-0.12323144640887913</v>
      </c>
    </row>
    <row r="2511" spans="1:21" x14ac:dyDescent="0.25">
      <c r="A2511">
        <v>444</v>
      </c>
      <c r="B2511">
        <v>2001</v>
      </c>
      <c r="C2511" s="2">
        <v>0</v>
      </c>
      <c r="D2511" s="6">
        <v>-1.3583899999999999E-2</v>
      </c>
      <c r="E2511" s="6">
        <v>3.48288E-2</v>
      </c>
      <c r="F2511" s="6">
        <v>3.9668299999999997E-2</v>
      </c>
      <c r="G2511" s="6">
        <v>0.25995600000000002</v>
      </c>
      <c r="H2511" s="6">
        <v>0.12168039999999999</v>
      </c>
      <c r="I2511">
        <f>$C$2511*LN($T$2511)+(1-$C$2511)*LN(1-$T$2511)</f>
        <v>-0.13862769140545061</v>
      </c>
      <c r="Q2511">
        <f>1/(1+EXP(-(0 + SUMPRODUCT($K$2:$O$2,$D$2511:$H$2511))))</f>
        <v>0.12944791784729101</v>
      </c>
      <c r="S2511">
        <f>EXP(-(0 + SUMPRODUCT($K$2:$O$2,$D$2511:$H$2511)))</f>
        <v>6.7251145992142911</v>
      </c>
      <c r="T2511">
        <f>1/(1+$S$2511)</f>
        <v>0.12944791784729101</v>
      </c>
      <c r="U2511">
        <f>IF(ISERROR($I$2511), 0, $I$2511)</f>
        <v>-0.13862769140545061</v>
      </c>
    </row>
    <row r="2512" spans="1:21" x14ac:dyDescent="0.25">
      <c r="A2512">
        <v>444</v>
      </c>
      <c r="B2512">
        <v>2002</v>
      </c>
      <c r="C2512" s="2">
        <v>0</v>
      </c>
      <c r="D2512" s="6">
        <v>-7.9489999999999997E-4</v>
      </c>
      <c r="E2512" s="6">
        <v>-1.13784E-2</v>
      </c>
      <c r="F2512" s="6">
        <v>3.2073299999999999E-2</v>
      </c>
      <c r="G2512" s="6">
        <v>0.15022269999999999</v>
      </c>
      <c r="H2512" s="6">
        <v>0.11880739999999999</v>
      </c>
      <c r="I2512">
        <f>$C$2512*LN($T$2512)+(1-$C$2512)*LN(1-$T$2512)</f>
        <v>-0.23887448706308401</v>
      </c>
      <c r="Q2512">
        <f>1/(1+EXP(-(0 + SUMPRODUCT($K$2:$O$2,$D$2512:$H$2512))))</f>
        <v>0.21248628067032549</v>
      </c>
      <c r="S2512">
        <f>EXP(-(0 + SUMPRODUCT($K$2:$O$2,$D$2512:$H$2512)))</f>
        <v>3.7061861916229302</v>
      </c>
      <c r="T2512">
        <f>1/(1+$S$2512)</f>
        <v>0.21248628067032549</v>
      </c>
      <c r="U2512">
        <f>IF(ISERROR($I$2512), 0, $I$2512)</f>
        <v>-0.23887448706308401</v>
      </c>
    </row>
    <row r="2513" spans="1:21" x14ac:dyDescent="0.25">
      <c r="A2513">
        <v>444</v>
      </c>
      <c r="B2513">
        <v>2003</v>
      </c>
      <c r="C2513" s="2">
        <v>0</v>
      </c>
      <c r="D2513" s="6">
        <v>2.5405199999999999E-2</v>
      </c>
      <c r="E2513" s="6">
        <v>-3.6577999999999999E-2</v>
      </c>
      <c r="F2513" s="6">
        <v>1.8848299999999998E-2</v>
      </c>
      <c r="G2513" s="6">
        <v>0.1914283</v>
      </c>
      <c r="H2513" s="6">
        <v>0.12490809999999999</v>
      </c>
      <c r="I2513">
        <f>$C$2513*LN($T$2513)+(1-$C$2513)*LN(1-$T$2513)</f>
        <v>-0.24711305645129242</v>
      </c>
      <c r="Q2513">
        <f>1/(1+EXP(-(0 + SUMPRODUCT($K$2:$O$2,$D$2513:$H$2513))))</f>
        <v>0.21894761447140559</v>
      </c>
      <c r="S2513">
        <f>EXP(-(0 + SUMPRODUCT($K$2:$O$2,$D$2513:$H$2513)))</f>
        <v>3.567302559629391</v>
      </c>
      <c r="T2513">
        <f>1/(1+$S$2513)</f>
        <v>0.21894761447140559</v>
      </c>
      <c r="U2513">
        <f>IF(ISERROR($I$2513), 0, $I$2513)</f>
        <v>-0.24711305645129242</v>
      </c>
    </row>
    <row r="2514" spans="1:21" x14ac:dyDescent="0.25">
      <c r="A2514">
        <v>444</v>
      </c>
      <c r="B2514">
        <v>2004</v>
      </c>
      <c r="C2514" s="2">
        <v>0</v>
      </c>
      <c r="D2514" s="6">
        <v>6.0865000000000002E-2</v>
      </c>
      <c r="E2514" s="6">
        <v>-2.48998E-2</v>
      </c>
      <c r="F2514" s="6">
        <v>3.7248799999999999E-2</v>
      </c>
      <c r="G2514" s="6">
        <v>0.24883749999999999</v>
      </c>
      <c r="H2514" s="6">
        <v>0.1304274</v>
      </c>
      <c r="I2514">
        <f>$C$2514*LN($T$2514)+(1-$C$2514)*LN(1-$T$2514)</f>
        <v>-0.15606953337211402</v>
      </c>
      <c r="Q2514">
        <f>1/(1+EXP(-(0 + SUMPRODUCT($K$2:$O$2,$D$2514:$H$2514))))</f>
        <v>0.14450029747631191</v>
      </c>
      <c r="S2514">
        <f>EXP(-(0 + SUMPRODUCT($K$2:$O$2,$D$2514:$H$2514)))</f>
        <v>5.9204009781635998</v>
      </c>
      <c r="T2514">
        <f>1/(1+$S$2514)</f>
        <v>0.14450029747631191</v>
      </c>
      <c r="U2514">
        <f>IF(ISERROR($I$2514), 0, $I$2514)</f>
        <v>-0.15606953337211402</v>
      </c>
    </row>
    <row r="2515" spans="1:21" x14ac:dyDescent="0.25">
      <c r="A2515">
        <v>445</v>
      </c>
      <c r="B2515">
        <v>2000</v>
      </c>
      <c r="C2515" s="2">
        <v>0</v>
      </c>
      <c r="D2515" s="6">
        <v>-7.7479999999999997E-3</v>
      </c>
      <c r="E2515" s="6">
        <v>0.15682280000000001</v>
      </c>
      <c r="F2515" s="6">
        <v>4.9995100000000001E-2</v>
      </c>
      <c r="G2515" s="6">
        <v>0.51710020000000001</v>
      </c>
      <c r="H2515" s="6">
        <v>0.184721</v>
      </c>
      <c r="I2515">
        <f>$C$2515*LN($T$2515)+(1-$C$2515)*LN(1-$T$2515)</f>
        <v>-3.5503743608468176E-2</v>
      </c>
      <c r="Q2515">
        <f>1/(1+EXP(-(0 + SUMPRODUCT($K$2:$O$2,$D$2515:$H$2515))))</f>
        <v>3.4880878804877308E-2</v>
      </c>
      <c r="S2515">
        <f>EXP(-(0 + SUMPRODUCT($K$2:$O$2,$D$2515:$H$2515)))</f>
        <v>27.669002452431688</v>
      </c>
      <c r="T2515">
        <f>1/(1+$S$2515)</f>
        <v>3.4880878804877308E-2</v>
      </c>
      <c r="U2515">
        <f>IF(ISERROR($I$2515), 0, $I$2515)</f>
        <v>-3.5503743608468176E-2</v>
      </c>
    </row>
    <row r="2516" spans="1:21" x14ac:dyDescent="0.25">
      <c r="A2516">
        <v>445</v>
      </c>
      <c r="B2516">
        <v>2001</v>
      </c>
      <c r="C2516" s="2">
        <v>0</v>
      </c>
      <c r="D2516" s="6">
        <v>7.5389800000000007E-2</v>
      </c>
      <c r="E2516" s="6">
        <v>0.15933130000000001</v>
      </c>
      <c r="F2516" s="6">
        <v>6.4717899999999995E-2</v>
      </c>
      <c r="G2516" s="6">
        <v>0.43472670000000002</v>
      </c>
      <c r="H2516" s="6">
        <v>0.16649410000000001</v>
      </c>
      <c r="I2516">
        <f>$C$2516*LN($T$2516)+(1-$C$2516)*LN(1-$T$2516)</f>
        <v>-4.2218727825984577E-2</v>
      </c>
      <c r="Q2516">
        <f>1/(1+EXP(-(0 + SUMPRODUCT($K$2:$O$2,$D$2516:$H$2516))))</f>
        <v>4.1339927994636788E-2</v>
      </c>
      <c r="S2516">
        <f>EXP(-(0 + SUMPRODUCT($K$2:$O$2,$D$2516:$H$2516)))</f>
        <v>23.18968896437687</v>
      </c>
      <c r="T2516">
        <f>1/(1+$S$2516)</f>
        <v>4.1339927994636788E-2</v>
      </c>
      <c r="U2516">
        <f>IF(ISERROR($I$2516), 0, $I$2516)</f>
        <v>-4.2218727825984577E-2</v>
      </c>
    </row>
    <row r="2517" spans="1:21" x14ac:dyDescent="0.25">
      <c r="A2517">
        <v>445</v>
      </c>
      <c r="B2517">
        <v>2002</v>
      </c>
      <c r="C2517" s="2">
        <v>0</v>
      </c>
      <c r="D2517" s="6">
        <v>1.35005E-2</v>
      </c>
      <c r="E2517" s="6">
        <v>0.12918869999999999</v>
      </c>
      <c r="F2517" s="6">
        <v>5.1629300000000003E-2</v>
      </c>
      <c r="G2517" s="6">
        <v>0.4385135</v>
      </c>
      <c r="H2517" s="6">
        <v>0.12804560000000001</v>
      </c>
      <c r="I2517">
        <f>$C$2517*LN($T$2517)+(1-$C$2517)*LN(1-$T$2517)</f>
        <v>-5.4734237380199703E-2</v>
      </c>
      <c r="Q2517">
        <f>1/(1+EXP(-(0 + SUMPRODUCT($K$2:$O$2,$D$2517:$H$2517))))</f>
        <v>5.3263278246018481E-2</v>
      </c>
      <c r="S2517">
        <f>EXP(-(0 + SUMPRODUCT($K$2:$O$2,$D$2517:$H$2517)))</f>
        <v>17.774661134845783</v>
      </c>
      <c r="T2517">
        <f>1/(1+$S$2517)</f>
        <v>5.3263278246018481E-2</v>
      </c>
      <c r="U2517">
        <f>IF(ISERROR($I$2517), 0, $I$2517)</f>
        <v>-5.4734237380199703E-2</v>
      </c>
    </row>
    <row r="2518" spans="1:21" x14ac:dyDescent="0.25">
      <c r="A2518">
        <v>445</v>
      </c>
      <c r="B2518">
        <v>2003</v>
      </c>
      <c r="C2518" s="2">
        <v>0</v>
      </c>
      <c r="D2518" s="6">
        <v>3.6633800000000001E-2</v>
      </c>
      <c r="E2518" s="6">
        <v>0.12942409999999999</v>
      </c>
      <c r="F2518" s="6">
        <v>3.72129E-2</v>
      </c>
      <c r="G2518" s="6">
        <v>0.41999839999999999</v>
      </c>
      <c r="H2518" s="6">
        <v>0.14042650000000001</v>
      </c>
      <c r="I2518">
        <f>$C$2518*LN($T$2518)+(1-$C$2518)*LN(1-$T$2518)</f>
        <v>-7.0360028133073876E-2</v>
      </c>
      <c r="Q2518">
        <f>1/(1+EXP(-(0 + SUMPRODUCT($K$2:$O$2,$D$2518:$H$2518))))</f>
        <v>6.7941807679010383E-2</v>
      </c>
      <c r="S2518">
        <f>EXP(-(0 + SUMPRODUCT($K$2:$O$2,$D$2518:$H$2518)))</f>
        <v>13.718477976395308</v>
      </c>
      <c r="T2518">
        <f>1/(1+$S$2518)</f>
        <v>6.7941807679010383E-2</v>
      </c>
      <c r="U2518">
        <f>IF(ISERROR($I$2518), 0, $I$2518)</f>
        <v>-7.0360028133073876E-2</v>
      </c>
    </row>
    <row r="2519" spans="1:21" x14ac:dyDescent="0.25">
      <c r="A2519">
        <v>445</v>
      </c>
      <c r="B2519">
        <v>2004</v>
      </c>
      <c r="C2519" s="2">
        <v>0</v>
      </c>
      <c r="D2519" s="6">
        <v>7.3092799999999999E-2</v>
      </c>
      <c r="E2519" s="6">
        <v>0.13807530000000001</v>
      </c>
      <c r="F2519" s="6">
        <v>4.55261E-2</v>
      </c>
      <c r="G2519" s="6">
        <v>0.5136752</v>
      </c>
      <c r="H2519" s="6">
        <v>0.16093679999999999</v>
      </c>
      <c r="I2519">
        <f>$C$2519*LN($T$2519)+(1-$C$2519)*LN(1-$T$2519)</f>
        <v>-4.1713158138433022E-2</v>
      </c>
      <c r="Q2519">
        <f>1/(1+EXP(-(0 + SUMPRODUCT($K$2:$O$2,$D$2519:$H$2519))))</f>
        <v>4.0855135983818271E-2</v>
      </c>
      <c r="S2519">
        <f>EXP(-(0 + SUMPRODUCT($K$2:$O$2,$D$2519:$H$2519)))</f>
        <v>23.476726754650279</v>
      </c>
      <c r="T2519">
        <f>1/(1+$S$2519)</f>
        <v>4.0855135983818271E-2</v>
      </c>
      <c r="U2519">
        <f>IF(ISERROR($I$2519), 0, $I$2519)</f>
        <v>-4.1713158138433022E-2</v>
      </c>
    </row>
    <row r="2520" spans="1:21" x14ac:dyDescent="0.25">
      <c r="A2520">
        <v>446</v>
      </c>
      <c r="B2520">
        <v>1995</v>
      </c>
      <c r="C2520" s="2">
        <v>0</v>
      </c>
      <c r="D2520" s="6">
        <v>9.8277E-3</v>
      </c>
      <c r="E2520" s="6">
        <v>0.3807739</v>
      </c>
      <c r="F2520" s="6">
        <v>5.0300900000000003E-2</v>
      </c>
      <c r="G2520" s="6">
        <v>1.6744239999999999</v>
      </c>
      <c r="H2520" s="6">
        <v>0.2168503</v>
      </c>
      <c r="I2520">
        <f>$C$2520*LN($T$2520)+(1-$C$2520)*LN(1-$T$2520)</f>
        <v>-2.7151406653065684E-4</v>
      </c>
      <c r="Q2520">
        <f>1/(1+EXP(-(0 + SUMPRODUCT($K$2:$O$2,$D$2520:$H$2520))))</f>
        <v>2.7147720992227157E-4</v>
      </c>
      <c r="S2520">
        <f>EXP(-(0 + SUMPRODUCT($K$2:$O$2,$D$2520:$H$2520)))</f>
        <v>3682.5504545162985</v>
      </c>
      <c r="T2520">
        <f>1/(1+$S$2520)</f>
        <v>2.7147720992227157E-4</v>
      </c>
      <c r="U2520">
        <f>IF(ISERROR($I$2520), 0, $I$2520)</f>
        <v>-2.7151406653065684E-4</v>
      </c>
    </row>
    <row r="2521" spans="1:21" x14ac:dyDescent="0.25">
      <c r="A2521">
        <v>446</v>
      </c>
      <c r="B2521">
        <v>1996</v>
      </c>
      <c r="C2521" s="2">
        <v>0</v>
      </c>
      <c r="D2521" s="6">
        <v>-2.7060899999999999E-2</v>
      </c>
      <c r="E2521" s="6">
        <v>0.38678069999999998</v>
      </c>
      <c r="F2521" s="6">
        <v>7.0615399999999995E-2</v>
      </c>
      <c r="G2521" s="6">
        <v>1.972056</v>
      </c>
      <c r="H2521" s="6">
        <v>0.2340208</v>
      </c>
      <c r="I2521">
        <f>$C$2521*LN($T$2521)+(1-$C$2521)*LN(1-$T$2521)</f>
        <v>-5.8552536219708343E-5</v>
      </c>
      <c r="Q2521">
        <f>1/(1+EXP(-(0 + SUMPRODUCT($K$2:$O$2,$D$2521:$H$2521))))</f>
        <v>5.8550822053409543E-5</v>
      </c>
      <c r="S2521">
        <f>EXP(-(0 + SUMPRODUCT($K$2:$O$2,$D$2521:$H$2521)))</f>
        <v>17078.17950473537</v>
      </c>
      <c r="T2521">
        <f>1/(1+$S$2521)</f>
        <v>5.8550822053409543E-5</v>
      </c>
      <c r="U2521">
        <f>IF(ISERROR($I$2521), 0, $I$2521)</f>
        <v>-5.8552536219708343E-5</v>
      </c>
    </row>
    <row r="2522" spans="1:21" x14ac:dyDescent="0.25">
      <c r="A2522">
        <v>446</v>
      </c>
      <c r="B2522">
        <v>1997</v>
      </c>
      <c r="C2522" s="2">
        <v>0</v>
      </c>
      <c r="D2522" s="6">
        <v>1.2105299999999999E-2</v>
      </c>
      <c r="E2522" s="6">
        <v>0.43492029999999998</v>
      </c>
      <c r="F2522" s="6">
        <v>7.3487300000000005E-2</v>
      </c>
      <c r="G2522" s="6">
        <v>3.3669959999999999</v>
      </c>
      <c r="H2522" s="6">
        <v>0.23537949999999999</v>
      </c>
      <c r="I2522">
        <f>$C$2522*LN($T$2522)+(1-$C$2522)*LN(1-$T$2522)</f>
        <v>-2.0350698898463547E-7</v>
      </c>
      <c r="Q2522">
        <f>1/(1+EXP(-(0 + SUMPRODUCT($K$2:$O$2,$D$2522:$H$2522))))</f>
        <v>2.0350696832895624E-7</v>
      </c>
      <c r="S2522">
        <f>EXP(-(0 + SUMPRODUCT($K$2:$O$2,$D$2522:$H$2522)))</f>
        <v>4913835.6524312953</v>
      </c>
      <c r="T2522">
        <f>1/(1+$S$2522)</f>
        <v>2.0350696832895624E-7</v>
      </c>
      <c r="U2522">
        <f>IF(ISERROR($I$2522), 0, $I$2522)</f>
        <v>-2.0350698898463547E-7</v>
      </c>
    </row>
    <row r="2523" spans="1:21" x14ac:dyDescent="0.25">
      <c r="A2523">
        <v>446</v>
      </c>
      <c r="B2523">
        <v>1998</v>
      </c>
      <c r="C2523" s="2">
        <v>0</v>
      </c>
      <c r="D2523" s="6">
        <v>1.449E-3</v>
      </c>
      <c r="E2523" s="6">
        <v>0.50909340000000003</v>
      </c>
      <c r="F2523" s="6">
        <v>7.1861700000000001E-2</v>
      </c>
      <c r="G2523" s="6">
        <v>3.2867459999999999</v>
      </c>
      <c r="H2523" s="6">
        <v>0.25365690000000002</v>
      </c>
      <c r="I2523">
        <f>$C$2523*LN($T$2523)+(1-$C$2523)*LN(1-$T$2523)</f>
        <v>-2.5898024958557946E-7</v>
      </c>
      <c r="Q2523">
        <f>1/(1+EXP(-(0 + SUMPRODUCT($K$2:$O$2,$D$2523:$H$2523))))</f>
        <v>2.5898021602526328E-7</v>
      </c>
      <c r="S2523">
        <f>EXP(-(0 + SUMPRODUCT($K$2:$O$2,$D$2523:$H$2523)))</f>
        <v>3861297.8101857593</v>
      </c>
      <c r="T2523">
        <f>1/(1+$S$2523)</f>
        <v>2.5898021602526328E-7</v>
      </c>
      <c r="U2523">
        <f>IF(ISERROR($I$2523), 0, $I$2523)</f>
        <v>-2.5898024958557946E-7</v>
      </c>
    </row>
    <row r="2524" spans="1:21" x14ac:dyDescent="0.25">
      <c r="A2524">
        <v>446</v>
      </c>
      <c r="B2524">
        <v>1999</v>
      </c>
      <c r="C2524" s="2">
        <v>0</v>
      </c>
      <c r="D2524" s="6">
        <v>5.9794000000000002E-3</v>
      </c>
      <c r="E2524" s="6">
        <v>0.48351909999999998</v>
      </c>
      <c r="F2524" s="6">
        <v>9.51182E-2</v>
      </c>
      <c r="G2524" s="6">
        <v>4.1291029999999997</v>
      </c>
      <c r="H2524" s="6">
        <v>0.29281040000000003</v>
      </c>
      <c r="I2524">
        <f>$C$2524*LN($T$2524)+(1-$C$2524)*LN(1-$T$2524)</f>
        <v>-5.9702919453261717E-9</v>
      </c>
      <c r="Q2524">
        <f>1/(1+EXP(-(0 + SUMPRODUCT($K$2:$O$2,$D$2524:$H$2524))))</f>
        <v>5.9702919355534836E-9</v>
      </c>
      <c r="S2524">
        <f>EXP(-(0 + SUMPRODUCT($K$2:$O$2,$D$2524:$H$2524)))</f>
        <v>167495995.9787966</v>
      </c>
      <c r="T2524">
        <f>1/(1+$S$2524)</f>
        <v>5.9702919355534836E-9</v>
      </c>
      <c r="U2524">
        <f>IF(ISERROR($I$2524), 0, $I$2524)</f>
        <v>-5.9702919453261717E-9</v>
      </c>
    </row>
    <row r="2525" spans="1:21" x14ac:dyDescent="0.25">
      <c r="A2525">
        <v>446</v>
      </c>
      <c r="B2525">
        <v>2000</v>
      </c>
      <c r="C2525" s="2">
        <v>0</v>
      </c>
      <c r="D2525" s="6">
        <v>-3.8220200000000003E-2</v>
      </c>
      <c r="E2525" s="6">
        <v>0.43721500000000002</v>
      </c>
      <c r="F2525" s="6">
        <v>8.8757699999999995E-2</v>
      </c>
      <c r="G2525" s="6">
        <v>2.828754</v>
      </c>
      <c r="H2525" s="6">
        <v>0.29474699999999998</v>
      </c>
      <c r="I2525">
        <f>$C$2525*LN($T$2525)+(1-$C$2525)*LN(1-$T$2525)</f>
        <v>-1.2241245097083117E-6</v>
      </c>
      <c r="Q2525">
        <f>1/(1+EXP(-(0 + SUMPRODUCT($K$2:$O$2,$D$2525:$H$2525))))</f>
        <v>1.2241237604134703E-6</v>
      </c>
      <c r="S2525">
        <f>EXP(-(0 + SUMPRODUCT($K$2:$O$2,$D$2525:$H$2525)))</f>
        <v>816909.86501109297</v>
      </c>
      <c r="T2525">
        <f>1/(1+$S$2525)</f>
        <v>1.2241237604134703E-6</v>
      </c>
      <c r="U2525">
        <f>IF(ISERROR($I$2525), 0, $I$2525)</f>
        <v>-1.2241245097083117E-6</v>
      </c>
    </row>
    <row r="2526" spans="1:21" x14ac:dyDescent="0.25">
      <c r="A2526">
        <v>446</v>
      </c>
      <c r="B2526">
        <v>2001</v>
      </c>
      <c r="C2526" s="2">
        <v>0</v>
      </c>
      <c r="D2526" s="6">
        <v>-6.7250000000000004E-2</v>
      </c>
      <c r="E2526" s="6">
        <v>0.41809000000000002</v>
      </c>
      <c r="F2526" s="6">
        <v>8.0649999999999999E-2</v>
      </c>
      <c r="G2526" s="6">
        <v>2.880709</v>
      </c>
      <c r="H2526" s="6">
        <v>0.26900770000000002</v>
      </c>
      <c r="I2526">
        <f>$C$2526*LN($T$2526)+(1-$C$2526)*LN(1-$T$2526)</f>
        <v>-1.1912834310466697E-6</v>
      </c>
      <c r="Q2526">
        <f>1/(1+EXP(-(0 + SUMPRODUCT($K$2:$O$2,$D$2526:$H$2526))))</f>
        <v>1.1912827214338715E-6</v>
      </c>
      <c r="S2526">
        <f>EXP(-(0 + SUMPRODUCT($K$2:$O$2,$D$2526:$H$2526)))</f>
        <v>839430.29704455333</v>
      </c>
      <c r="T2526">
        <f>1/(1+$S$2526)</f>
        <v>1.1912827214338715E-6</v>
      </c>
      <c r="U2526">
        <f>IF(ISERROR($I$2526), 0, $I$2526)</f>
        <v>-1.1912834310466697E-6</v>
      </c>
    </row>
    <row r="2527" spans="1:21" x14ac:dyDescent="0.25">
      <c r="A2527">
        <v>446</v>
      </c>
      <c r="B2527">
        <v>2002</v>
      </c>
      <c r="C2527" s="2">
        <v>0</v>
      </c>
      <c r="D2527" s="6">
        <v>-2.5251599999999999E-2</v>
      </c>
      <c r="E2527" s="6">
        <v>0.43782949999999998</v>
      </c>
      <c r="F2527" s="6">
        <v>7.8006800000000001E-2</v>
      </c>
      <c r="G2527" s="6">
        <v>2.9527239999999999</v>
      </c>
      <c r="H2527" s="6">
        <v>0.26601639999999999</v>
      </c>
      <c r="I2527">
        <f>$C$2527*LN($T$2527)+(1-$C$2527)*LN(1-$T$2527)</f>
        <v>-9.2742216635225649E-7</v>
      </c>
      <c r="Q2527">
        <f>1/(1+EXP(-(0 + SUMPRODUCT($K$2:$O$2,$D$2527:$H$2527))))</f>
        <v>9.2742173631872714E-7</v>
      </c>
      <c r="S2527">
        <f>EXP(-(0 + SUMPRODUCT($K$2:$O$2,$D$2527:$H$2527)))</f>
        <v>1078257.1007529134</v>
      </c>
      <c r="T2527">
        <f>1/(1+$S$2527)</f>
        <v>9.2742173631872714E-7</v>
      </c>
      <c r="U2527">
        <f>IF(ISERROR($I$2527), 0, $I$2527)</f>
        <v>-9.2742216635225649E-7</v>
      </c>
    </row>
    <row r="2528" spans="1:21" x14ac:dyDescent="0.25">
      <c r="A2528">
        <v>446</v>
      </c>
      <c r="B2528">
        <v>2003</v>
      </c>
      <c r="C2528" s="2">
        <v>0</v>
      </c>
      <c r="D2528" s="6">
        <v>8.8080000000000005E-4</v>
      </c>
      <c r="E2528" s="6">
        <v>0.47671980000000003</v>
      </c>
      <c r="F2528" s="6">
        <v>8.1869600000000001E-2</v>
      </c>
      <c r="G2528" s="6">
        <v>2.9742259999999998</v>
      </c>
      <c r="H2528" s="6">
        <v>0.263374</v>
      </c>
      <c r="I2528">
        <f>$C$2528*LN($T$2528)+(1-$C$2528)*LN(1-$T$2528)</f>
        <v>-7.890203617943251E-7</v>
      </c>
      <c r="Q2528">
        <f>1/(1+EXP(-(0 + SUMPRODUCT($K$2:$O$2,$D$2528:$H$2528))))</f>
        <v>7.8902005049709884E-7</v>
      </c>
      <c r="S2528">
        <f>EXP(-(0 + SUMPRODUCT($K$2:$O$2,$D$2528:$H$2528)))</f>
        <v>1267393.9152115709</v>
      </c>
      <c r="T2528">
        <f>1/(1+$S$2528)</f>
        <v>7.8902005049709884E-7</v>
      </c>
      <c r="U2528">
        <f>IF(ISERROR($I$2528), 0, $I$2528)</f>
        <v>-7.890203617943251E-7</v>
      </c>
    </row>
    <row r="2529" spans="1:21" x14ac:dyDescent="0.25">
      <c r="A2529">
        <v>446</v>
      </c>
      <c r="B2529">
        <v>2004</v>
      </c>
      <c r="C2529" s="2">
        <v>0</v>
      </c>
      <c r="D2529" s="6">
        <v>-9.7467399999999996E-2</v>
      </c>
      <c r="E2529" s="6">
        <v>0.44952710000000001</v>
      </c>
      <c r="F2529" s="6">
        <v>7.0667499999999994E-2</v>
      </c>
      <c r="G2529" s="6">
        <v>2.3597299999999999</v>
      </c>
      <c r="H2529" s="6">
        <v>0.25655679999999997</v>
      </c>
      <c r="I2529">
        <f>$C$2529*LN($T$2529)+(1-$C$2529)*LN(1-$T$2529)</f>
        <v>-1.1007411252606076E-5</v>
      </c>
      <c r="Q2529">
        <f>1/(1+EXP(-(0 + SUMPRODUCT($K$2:$O$2,$D$2529:$H$2529))))</f>
        <v>1.100735067130186E-5</v>
      </c>
      <c r="S2529">
        <f>EXP(-(0 + SUMPRODUCT($K$2:$O$2,$D$2529:$H$2529)))</f>
        <v>90847.382127697594</v>
      </c>
      <c r="T2529">
        <f>1/(1+$S$2529)</f>
        <v>1.100735067130186E-5</v>
      </c>
      <c r="U2529">
        <f>IF(ISERROR($I$2529), 0, $I$2529)</f>
        <v>-1.1007411252606076E-5</v>
      </c>
    </row>
    <row r="2530" spans="1:21" x14ac:dyDescent="0.25">
      <c r="A2530">
        <v>447</v>
      </c>
      <c r="B2530">
        <v>1998</v>
      </c>
      <c r="C2530" s="2">
        <v>0</v>
      </c>
      <c r="D2530" s="6">
        <v>0.17090089999999999</v>
      </c>
      <c r="E2530" s="6">
        <v>0.1056407</v>
      </c>
      <c r="F2530" s="6">
        <v>4.76508E-2</v>
      </c>
      <c r="G2530" s="6">
        <v>0.1311928</v>
      </c>
      <c r="H2530" s="6">
        <v>0.3246734</v>
      </c>
      <c r="I2530">
        <f>$C$2530*LN($T$2530)+(1-$C$2530)*LN(1-$T$2530)</f>
        <v>-0.13177989088108563</v>
      </c>
      <c r="Q2530">
        <f>1/(1+EXP(-(0 + SUMPRODUCT($K$2:$O$2,$D$2530:$H$2530))))</f>
        <v>0.12346609304627872</v>
      </c>
      <c r="S2530">
        <f>EXP(-(0 + SUMPRODUCT($K$2:$O$2,$D$2530:$H$2530)))</f>
        <v>7.0993896812234158</v>
      </c>
      <c r="T2530">
        <f>1/(1+$S$2530)</f>
        <v>0.12346609304627872</v>
      </c>
      <c r="U2530">
        <f>IF(ISERROR($I$2530), 0, $I$2530)</f>
        <v>-0.13177989088108563</v>
      </c>
    </row>
    <row r="2531" spans="1:21" x14ac:dyDescent="0.25">
      <c r="A2531">
        <v>447</v>
      </c>
      <c r="B2531">
        <v>1999</v>
      </c>
      <c r="C2531" s="2">
        <v>0</v>
      </c>
      <c r="D2531" s="6">
        <v>0.12284929999999999</v>
      </c>
      <c r="E2531" s="6">
        <v>5.6317300000000001E-2</v>
      </c>
      <c r="F2531" s="6">
        <v>3.7127899999999998E-2</v>
      </c>
      <c r="G2531" s="6">
        <v>9.3242900000000004E-2</v>
      </c>
      <c r="H2531" s="6">
        <v>0.35812880000000002</v>
      </c>
      <c r="I2531">
        <f>$C$2531*LN($T$2531)+(1-$C$2531)*LN(1-$T$2531)</f>
        <v>-0.16767175241953547</v>
      </c>
      <c r="Q2531">
        <f>1/(1+EXP(-(0 + SUMPRODUCT($K$2:$O$2,$D$2531:$H$2531))))</f>
        <v>0.1543686344175387</v>
      </c>
      <c r="S2531">
        <f>EXP(-(0 + SUMPRODUCT($K$2:$O$2,$D$2531:$H$2531)))</f>
        <v>5.4779999108833488</v>
      </c>
      <c r="T2531">
        <f>1/(1+$S$2531)</f>
        <v>0.1543686344175387</v>
      </c>
      <c r="U2531">
        <f>IF(ISERROR($I$2531), 0, $I$2531)</f>
        <v>-0.16767175241953547</v>
      </c>
    </row>
    <row r="2532" spans="1:21" x14ac:dyDescent="0.25">
      <c r="A2532">
        <v>447</v>
      </c>
      <c r="B2532">
        <v>2000</v>
      </c>
      <c r="C2532" s="2">
        <v>1</v>
      </c>
      <c r="D2532" s="6">
        <v>0.1069628</v>
      </c>
      <c r="E2532" s="6">
        <v>3.5254300000000002E-2</v>
      </c>
      <c r="F2532" s="6">
        <v>1.14603E-2</v>
      </c>
      <c r="G2532" s="6">
        <v>5.0194700000000002E-2</v>
      </c>
      <c r="H2532" s="6">
        <v>0.2750668</v>
      </c>
      <c r="I2532">
        <f>$C$2532*LN($T$2532)+(1-$C$2532)*LN(1-$T$2532)</f>
        <v>-1.2889545235431841</v>
      </c>
      <c r="Q2532">
        <f>1/(1+EXP(-(0 + SUMPRODUCT($K$2:$O$2,$D$2532:$H$2532))))</f>
        <v>0.27555872270353854</v>
      </c>
      <c r="S2532">
        <f>EXP(-(0 + SUMPRODUCT($K$2:$O$2,$D$2532:$H$2532)))</f>
        <v>2.6289905476004689</v>
      </c>
      <c r="T2532">
        <f>1/(1+$S$2532)</f>
        <v>0.27555872270353854</v>
      </c>
      <c r="U2532">
        <f>IF(ISERROR($I$2532), 0, $I$2532)</f>
        <v>-1.2889545235431841</v>
      </c>
    </row>
    <row r="2533" spans="1:21" x14ac:dyDescent="0.25">
      <c r="A2533">
        <v>448</v>
      </c>
      <c r="B2533">
        <v>1995</v>
      </c>
      <c r="C2533" s="2">
        <v>0</v>
      </c>
      <c r="D2533" s="6">
        <v>0.1835822</v>
      </c>
      <c r="E2533" s="6">
        <v>0.34885250000000001</v>
      </c>
      <c r="F2533" s="6">
        <v>5.6515599999999999E-2</v>
      </c>
      <c r="G2533" s="6">
        <v>2.5480209999999999</v>
      </c>
      <c r="H2533" s="6">
        <v>0.26593030000000001</v>
      </c>
      <c r="I2533">
        <f>$C$2533*LN($T$2533)+(1-$C$2533)*LN(1-$T$2533)</f>
        <v>-7.2233498152632552E-6</v>
      </c>
      <c r="Q2533">
        <f>1/(1+EXP(-(0 + SUMPRODUCT($K$2:$O$2,$D$2533:$H$2533))))</f>
        <v>7.2233237269848366E-6</v>
      </c>
      <c r="S2533">
        <f>EXP(-(0 + SUMPRODUCT($K$2:$O$2,$D$2533:$H$2533)))</f>
        <v>138439.42407572124</v>
      </c>
      <c r="T2533">
        <f>1/(1+$S$2533)</f>
        <v>7.2233237269848366E-6</v>
      </c>
      <c r="U2533">
        <f>IF(ISERROR($I$2533), 0, $I$2533)</f>
        <v>-7.2233498152632552E-6</v>
      </c>
    </row>
    <row r="2534" spans="1:21" x14ac:dyDescent="0.25">
      <c r="A2534">
        <v>448</v>
      </c>
      <c r="B2534">
        <v>1996</v>
      </c>
      <c r="C2534" s="2">
        <v>0</v>
      </c>
      <c r="D2534" s="6">
        <v>0.19139349999999999</v>
      </c>
      <c r="E2534" s="6">
        <v>0.399727</v>
      </c>
      <c r="F2534" s="6">
        <v>7.2111400000000006E-2</v>
      </c>
      <c r="G2534" s="6">
        <v>3.3425349999999998</v>
      </c>
      <c r="H2534" s="6">
        <v>0.27180470000000001</v>
      </c>
      <c r="I2534">
        <f>$C$2534*LN($T$2534)+(1-$C$2534)*LN(1-$T$2534)</f>
        <v>-2.2730821488365716E-7</v>
      </c>
      <c r="Q2534">
        <f>1/(1+EXP(-(0 + SUMPRODUCT($K$2:$O$2,$D$2534:$H$2534))))</f>
        <v>2.273081890066209E-7</v>
      </c>
      <c r="S2534">
        <f>EXP(-(0 + SUMPRODUCT($K$2:$O$2,$D$2534:$H$2534)))</f>
        <v>4399312.5679369327</v>
      </c>
      <c r="T2534">
        <f>1/(1+$S$2534)</f>
        <v>2.273081890066209E-7</v>
      </c>
      <c r="U2534">
        <f>IF(ISERROR($I$2534), 0, $I$2534)</f>
        <v>-2.2730821488365716E-7</v>
      </c>
    </row>
    <row r="2535" spans="1:21" x14ac:dyDescent="0.25">
      <c r="A2535">
        <v>448</v>
      </c>
      <c r="B2535">
        <v>1997</v>
      </c>
      <c r="C2535" s="2">
        <v>0</v>
      </c>
      <c r="D2535" s="6">
        <v>0.20666399999999999</v>
      </c>
      <c r="E2535" s="6">
        <v>0.35842279999999999</v>
      </c>
      <c r="F2535" s="6">
        <v>6.9636199999999995E-2</v>
      </c>
      <c r="G2535" s="6">
        <v>3.0753339999999998</v>
      </c>
      <c r="H2535" s="6">
        <v>0.27306540000000001</v>
      </c>
      <c r="I2535">
        <f>$C$2535*LN($T$2535)+(1-$C$2535)*LN(1-$T$2535)</f>
        <v>-7.1132936782774504E-7</v>
      </c>
      <c r="Q2535">
        <f>1/(1+EXP(-(0 + SUMPRODUCT($K$2:$O$2,$D$2535:$H$2535))))</f>
        <v>7.1132911479964634E-7</v>
      </c>
      <c r="S2535">
        <f>EXP(-(0 + SUMPRODUCT($K$2:$O$2,$D$2535:$H$2535)))</f>
        <v>1405818.0213142913</v>
      </c>
      <c r="T2535">
        <f>1/(1+$S$2535)</f>
        <v>7.1132911479964634E-7</v>
      </c>
      <c r="U2535">
        <f>IF(ISERROR($I$2535), 0, $I$2535)</f>
        <v>-7.1132936782774504E-7</v>
      </c>
    </row>
    <row r="2536" spans="1:21" x14ac:dyDescent="0.25">
      <c r="A2536">
        <v>448</v>
      </c>
      <c r="B2536">
        <v>1998</v>
      </c>
      <c r="C2536" s="2">
        <v>0</v>
      </c>
      <c r="D2536" s="6">
        <v>0.2112387</v>
      </c>
      <c r="E2536" s="6">
        <v>0.3953507</v>
      </c>
      <c r="F2536" s="6">
        <v>8.1041299999999997E-2</v>
      </c>
      <c r="G2536" s="6">
        <v>2.8028960000000001</v>
      </c>
      <c r="H2536" s="6">
        <v>0.41166340000000001</v>
      </c>
      <c r="I2536">
        <f>$C$2536*LN($T$2536)+(1-$C$2536)*LN(1-$T$2536)</f>
        <v>-1.2925248489062461E-6</v>
      </c>
      <c r="Q2536">
        <f>1/(1+EXP(-(0 + SUMPRODUCT($K$2:$O$2,$D$2536:$H$2536))))</f>
        <v>1.2925240136420032E-6</v>
      </c>
      <c r="S2536">
        <f>EXP(-(0 + SUMPRODUCT($K$2:$O$2,$D$2536:$H$2536)))</f>
        <v>773679.01634434238</v>
      </c>
      <c r="T2536">
        <f>1/(1+$S$2536)</f>
        <v>1.2925240136420032E-6</v>
      </c>
      <c r="U2536">
        <f>IF(ISERROR($I$2536), 0, $I$2536)</f>
        <v>-1.2925248489062461E-6</v>
      </c>
    </row>
    <row r="2537" spans="1:21" x14ac:dyDescent="0.25">
      <c r="A2537">
        <v>448</v>
      </c>
      <c r="B2537">
        <v>1999</v>
      </c>
      <c r="C2537" s="2">
        <v>0</v>
      </c>
      <c r="D2537" s="6">
        <v>0.17836750000000001</v>
      </c>
      <c r="E2537" s="6">
        <v>0.36819429999999997</v>
      </c>
      <c r="F2537" s="6">
        <v>7.0682599999999998E-2</v>
      </c>
      <c r="G2537" s="6">
        <v>2.0582400000000001</v>
      </c>
      <c r="H2537" s="6">
        <v>0.28730080000000002</v>
      </c>
      <c r="I2537">
        <f>$C$2537*LN($T$2537)+(1-$C$2537)*LN(1-$T$2537)</f>
        <v>-3.9352891037316818E-5</v>
      </c>
      <c r="Q2537">
        <f>1/(1+EXP(-(0 + SUMPRODUCT($K$2:$O$2,$D$2537:$H$2537))))</f>
        <v>3.935211672243462E-5</v>
      </c>
      <c r="S2537">
        <f>EXP(-(0 + SUMPRODUCT($K$2:$O$2,$D$2537:$H$2537)))</f>
        <v>25410.593664792636</v>
      </c>
      <c r="T2537">
        <f>1/(1+$S$2537)</f>
        <v>3.935211672243462E-5</v>
      </c>
      <c r="U2537">
        <f>IF(ISERROR($I$2537), 0, $I$2537)</f>
        <v>-3.9352891037316818E-5</v>
      </c>
    </row>
    <row r="2538" spans="1:21" x14ac:dyDescent="0.25">
      <c r="A2538">
        <v>448</v>
      </c>
      <c r="B2538">
        <v>2000</v>
      </c>
      <c r="C2538" s="2">
        <v>0</v>
      </c>
      <c r="D2538" s="6">
        <v>0.2181497</v>
      </c>
      <c r="E2538" s="6">
        <v>0.36076540000000001</v>
      </c>
      <c r="F2538" s="6">
        <v>6.8928500000000004E-2</v>
      </c>
      <c r="G2538" s="6">
        <v>1.290403</v>
      </c>
      <c r="H2538" s="6">
        <v>0.26707059999999999</v>
      </c>
      <c r="I2538">
        <f>$C$2538*LN($T$2538)+(1-$C$2538)*LN(1-$T$2538)</f>
        <v>-9.2750448742120214E-4</v>
      </c>
      <c r="Q2538">
        <f>1/(1+EXP(-(0 + SUMPRODUCT($K$2:$O$2,$D$2538:$H$2538))))</f>
        <v>9.2707448808647007E-4</v>
      </c>
      <c r="S2538">
        <f>EXP(-(0 + SUMPRODUCT($K$2:$O$2,$D$2538:$H$2538)))</f>
        <v>1077.6619768429309</v>
      </c>
      <c r="T2538">
        <f>1/(1+$S$2538)</f>
        <v>9.2707448808647007E-4</v>
      </c>
      <c r="U2538">
        <f>IF(ISERROR($I$2538), 0, $I$2538)</f>
        <v>-9.2750448742120214E-4</v>
      </c>
    </row>
    <row r="2539" spans="1:21" x14ac:dyDescent="0.25">
      <c r="A2539">
        <v>448</v>
      </c>
      <c r="B2539">
        <v>2001</v>
      </c>
      <c r="C2539" s="2">
        <v>0</v>
      </c>
      <c r="D2539" s="6">
        <v>6.8702799999999994E-2</v>
      </c>
      <c r="E2539" s="6">
        <v>0.34983409999999998</v>
      </c>
      <c r="F2539" s="6">
        <v>5.8675199999999997E-2</v>
      </c>
      <c r="G2539" s="6">
        <v>1.549029</v>
      </c>
      <c r="H2539" s="6">
        <v>0.27934170000000003</v>
      </c>
      <c r="I2539">
        <f>$C$2539*LN($T$2539)+(1-$C$2539)*LN(1-$T$2539)</f>
        <v>-3.6148247923583802E-4</v>
      </c>
      <c r="Q2539">
        <f>1/(1+EXP(-(0 + SUMPRODUCT($K$2:$O$2,$D$2539:$H$2539))))</f>
        <v>3.6141715231615443E-4</v>
      </c>
      <c r="S2539">
        <f>EXP(-(0 + SUMPRODUCT($K$2:$O$2,$D$2539:$H$2539)))</f>
        <v>2765.8858370209191</v>
      </c>
      <c r="T2539">
        <f>1/(1+$S$2539)</f>
        <v>3.6141715231615443E-4</v>
      </c>
      <c r="U2539">
        <f>IF(ISERROR($I$2539), 0, $I$2539)</f>
        <v>-3.6148247923583802E-4</v>
      </c>
    </row>
    <row r="2540" spans="1:21" x14ac:dyDescent="0.25">
      <c r="A2540">
        <v>448</v>
      </c>
      <c r="B2540">
        <v>2002</v>
      </c>
      <c r="C2540" s="2">
        <v>0</v>
      </c>
      <c r="D2540" s="6">
        <v>9.1571799999999995E-2</v>
      </c>
      <c r="E2540" s="6">
        <v>0.2842035</v>
      </c>
      <c r="F2540" s="6">
        <v>5.1302899999999999E-2</v>
      </c>
      <c r="G2540" s="6">
        <v>1.5482830000000001</v>
      </c>
      <c r="H2540" s="6">
        <v>0.29635610000000001</v>
      </c>
      <c r="I2540">
        <f>$C$2540*LN($T$2540)+(1-$C$2540)*LN(1-$T$2540)</f>
        <v>-4.1221912025021622E-4</v>
      </c>
      <c r="Q2540">
        <f>1/(1+EXP(-(0 + SUMPRODUCT($K$2:$O$2,$D$2540:$H$2540))))</f>
        <v>4.1213416962177028E-4</v>
      </c>
      <c r="S2540">
        <f>EXP(-(0 + SUMPRODUCT($K$2:$O$2,$D$2540:$H$2540)))</f>
        <v>2425.3942999866631</v>
      </c>
      <c r="T2540">
        <f>1/(1+$S$2540)</f>
        <v>4.1213416962177028E-4</v>
      </c>
      <c r="U2540">
        <f>IF(ISERROR($I$2540), 0, $I$2540)</f>
        <v>-4.1221912025021622E-4</v>
      </c>
    </row>
    <row r="2541" spans="1:21" x14ac:dyDescent="0.25">
      <c r="A2541">
        <v>448</v>
      </c>
      <c r="B2541">
        <v>2003</v>
      </c>
      <c r="C2541" s="2">
        <v>0</v>
      </c>
      <c r="D2541" s="6">
        <v>0.16693939999999999</v>
      </c>
      <c r="E2541" s="6">
        <v>0.25802799999999998</v>
      </c>
      <c r="F2541" s="6">
        <v>5.4843299999999998E-2</v>
      </c>
      <c r="G2541" s="6">
        <v>1.161529</v>
      </c>
      <c r="H2541" s="6">
        <v>0.27060600000000001</v>
      </c>
      <c r="I2541">
        <f>$C$2541*LN($T$2541)+(1-$C$2541)*LN(1-$T$2541)</f>
        <v>-2.028210658268444E-3</v>
      </c>
      <c r="Q2541">
        <f>1/(1+EXP(-(0 + SUMPRODUCT($K$2:$O$2,$D$2541:$H$2541))))</f>
        <v>2.0261552288806843E-3</v>
      </c>
      <c r="S2541">
        <f>EXP(-(0 + SUMPRODUCT($K$2:$O$2,$D$2541:$H$2541)))</f>
        <v>492.54560092240973</v>
      </c>
      <c r="T2541">
        <f>1/(1+$S$2541)</f>
        <v>2.0261552288806843E-3</v>
      </c>
      <c r="U2541">
        <f>IF(ISERROR($I$2541), 0, $I$2541)</f>
        <v>-2.028210658268444E-3</v>
      </c>
    </row>
    <row r="2542" spans="1:21" x14ac:dyDescent="0.25">
      <c r="A2542">
        <v>448</v>
      </c>
      <c r="B2542">
        <v>2004</v>
      </c>
      <c r="C2542" s="2">
        <v>0</v>
      </c>
      <c r="D2542" s="6">
        <v>0.20351</v>
      </c>
      <c r="E2542" s="6">
        <v>0.2371085</v>
      </c>
      <c r="F2542" s="6">
        <v>5.2448000000000002E-2</v>
      </c>
      <c r="G2542" s="6">
        <v>1.3828020000000001</v>
      </c>
      <c r="H2542" s="6">
        <v>0.3007917</v>
      </c>
      <c r="I2542">
        <f>$C$2542*LN($T$2542)+(1-$C$2542)*LN(1-$T$2542)</f>
        <v>-8.321016831717077E-4</v>
      </c>
      <c r="Q2542">
        <f>1/(1+EXP(-(0 + SUMPRODUCT($K$2:$O$2,$D$2542:$H$2542))))</f>
        <v>8.3175558256980229E-4</v>
      </c>
      <c r="S2542">
        <f>EXP(-(0 + SUMPRODUCT($K$2:$O$2,$D$2542:$H$2542)))</f>
        <v>1201.2762707650097</v>
      </c>
      <c r="T2542">
        <f>1/(1+$S$2542)</f>
        <v>8.3175558256980229E-4</v>
      </c>
      <c r="U2542">
        <f>IF(ISERROR($I$2542), 0, $I$2542)</f>
        <v>-8.321016831717077E-4</v>
      </c>
    </row>
    <row r="2543" spans="1:21" x14ac:dyDescent="0.25">
      <c r="A2543">
        <v>449</v>
      </c>
      <c r="B2543">
        <v>1997</v>
      </c>
      <c r="C2543" s="2">
        <v>0</v>
      </c>
      <c r="D2543" s="6">
        <v>0.2260596</v>
      </c>
      <c r="E2543" s="6">
        <v>-4.7496999999999999E-3</v>
      </c>
      <c r="F2543" s="6">
        <v>6.1944899999999997E-2</v>
      </c>
      <c r="G2543" s="6">
        <v>6.3655220000000003</v>
      </c>
      <c r="H2543" s="6">
        <v>0.18141119999999999</v>
      </c>
      <c r="I2543">
        <f>$C$2543*LN($T$2543)+(1-$C$2543)*LN(1-$T$2543)</f>
        <v>-2.4855673075338895E-12</v>
      </c>
      <c r="Q2543">
        <f>1/(1+EXP(-(0 + SUMPRODUCT($K$2:$O$2,$D$2543:$H$2543))))</f>
        <v>2.4855719513086472E-12</v>
      </c>
      <c r="S2543">
        <f>EXP(-(0 + SUMPRODUCT($K$2:$O$2,$D$2543:$H$2543)))</f>
        <v>402321887914.37604</v>
      </c>
      <c r="T2543">
        <f>1/(1+$S$2543)</f>
        <v>2.4855719513086472E-12</v>
      </c>
      <c r="U2543">
        <f>IF(ISERROR($I$2543), 0, $I$2543)</f>
        <v>-2.4855673075338895E-12</v>
      </c>
    </row>
    <row r="2544" spans="1:21" x14ac:dyDescent="0.25">
      <c r="A2544">
        <v>449</v>
      </c>
      <c r="B2544">
        <v>1998</v>
      </c>
      <c r="C2544" s="2">
        <v>0</v>
      </c>
      <c r="D2544" s="6">
        <v>0.18174299999999999</v>
      </c>
      <c r="E2544" s="6">
        <v>-0.1159582</v>
      </c>
      <c r="F2544" s="6">
        <v>-2.3987999999999999E-2</v>
      </c>
      <c r="G2544" s="6">
        <v>1.805722</v>
      </c>
      <c r="H2544" s="6">
        <v>0.1489104</v>
      </c>
      <c r="I2544">
        <f>$C$2544*LN($T$2544)+(1-$C$2544)*LN(1-$T$2544)</f>
        <v>-8.4686466401907444E-4</v>
      </c>
      <c r="Q2544">
        <f>1/(1+EXP(-(0 + SUMPRODUCT($K$2:$O$2,$D$2544:$H$2544))))</f>
        <v>8.4650617534377836E-4</v>
      </c>
      <c r="S2544">
        <f>EXP(-(0 + SUMPRODUCT($K$2:$O$2,$D$2544:$H$2544)))</f>
        <v>1180.3262904950286</v>
      </c>
      <c r="T2544">
        <f>1/(1+$S$2544)</f>
        <v>8.4650617534377836E-4</v>
      </c>
      <c r="U2544">
        <f>IF(ISERROR($I$2544), 0, $I$2544)</f>
        <v>-8.4686466401907444E-4</v>
      </c>
    </row>
    <row r="2545" spans="1:21" x14ac:dyDescent="0.25">
      <c r="A2545">
        <v>449</v>
      </c>
      <c r="B2545">
        <v>1999</v>
      </c>
      <c r="C2545" s="2">
        <v>0</v>
      </c>
      <c r="D2545" s="6">
        <v>0.13653970000000001</v>
      </c>
      <c r="E2545" s="6">
        <v>-0.29553600000000002</v>
      </c>
      <c r="F2545" s="6">
        <v>7.4897999999999996E-3</v>
      </c>
      <c r="G2545" s="6">
        <v>1.626028</v>
      </c>
      <c r="H2545" s="6">
        <v>0.14995549999999999</v>
      </c>
      <c r="I2545">
        <f>$C$2545*LN($T$2545)+(1-$C$2545)*LN(1-$T$2545)</f>
        <v>-1.2688689352246629E-3</v>
      </c>
      <c r="Q2545">
        <f>1/(1+EXP(-(0 + SUMPRODUCT($K$2:$O$2,$D$2545:$H$2545))))</f>
        <v>1.2680642614151022E-3</v>
      </c>
      <c r="S2545">
        <f>EXP(-(0 + SUMPRODUCT($K$2:$O$2,$D$2545:$H$2545)))</f>
        <v>787.60356720726861</v>
      </c>
      <c r="T2545">
        <f>1/(1+$S$2545)</f>
        <v>1.2680642614151022E-3</v>
      </c>
      <c r="U2545">
        <f>IF(ISERROR($I$2545), 0, $I$2545)</f>
        <v>-1.2688689352246629E-3</v>
      </c>
    </row>
    <row r="2546" spans="1:21" x14ac:dyDescent="0.25">
      <c r="A2546">
        <v>449</v>
      </c>
      <c r="B2546">
        <v>2000</v>
      </c>
      <c r="C2546" s="2">
        <v>0</v>
      </c>
      <c r="D2546" s="6">
        <v>0.25210719999999998</v>
      </c>
      <c r="E2546" s="6">
        <v>-0.2482703</v>
      </c>
      <c r="F2546" s="6">
        <v>5.7575500000000002E-2</v>
      </c>
      <c r="G2546" s="6">
        <v>2.7161580000000001</v>
      </c>
      <c r="H2546" s="6">
        <v>0.18769079999999999</v>
      </c>
      <c r="I2546">
        <f>$C$2546*LN($T$2546)+(1-$C$2546)*LN(1-$T$2546)</f>
        <v>-7.165944153363515E-6</v>
      </c>
      <c r="Q2546">
        <f>1/(1+EXP(-(0 + SUMPRODUCT($K$2:$O$2,$D$2546:$H$2546))))</f>
        <v>7.1659184780737958E-6</v>
      </c>
      <c r="S2546">
        <f>EXP(-(0 + SUMPRODUCT($K$2:$O$2,$D$2546:$H$2546)))</f>
        <v>139548.45246164742</v>
      </c>
      <c r="T2546">
        <f>1/(1+$S$2546)</f>
        <v>7.1659184780737958E-6</v>
      </c>
      <c r="U2546">
        <f>IF(ISERROR($I$2546), 0, $I$2546)</f>
        <v>-7.165944153363515E-6</v>
      </c>
    </row>
    <row r="2547" spans="1:21" x14ac:dyDescent="0.25">
      <c r="A2547">
        <v>449</v>
      </c>
      <c r="B2547">
        <v>2001</v>
      </c>
      <c r="C2547" s="2">
        <v>0</v>
      </c>
      <c r="D2547" s="6">
        <v>0.22252479999999999</v>
      </c>
      <c r="E2547" s="6">
        <v>-0.1839586</v>
      </c>
      <c r="F2547" s="6">
        <v>5.8230400000000002E-2</v>
      </c>
      <c r="G2547" s="6">
        <v>2.466008</v>
      </c>
      <c r="H2547" s="6">
        <v>0.20955670000000001</v>
      </c>
      <c r="I2547">
        <f>$C$2547*LN($T$2547)+(1-$C$2547)*LN(1-$T$2547)</f>
        <v>-1.7358744579628536E-5</v>
      </c>
      <c r="Q2547">
        <f>1/(1+EXP(-(0 + SUMPRODUCT($K$2:$O$2,$D$2547:$H$2547))))</f>
        <v>1.7358593917503064E-5</v>
      </c>
      <c r="S2547">
        <f>EXP(-(0 + SUMPRODUCT($K$2:$O$2,$D$2547:$H$2547)))</f>
        <v>57607.352655319468</v>
      </c>
      <c r="T2547">
        <f>1/(1+$S$2547)</f>
        <v>1.7358593917503064E-5</v>
      </c>
      <c r="U2547">
        <f>IF(ISERROR($I$2547), 0, $I$2547)</f>
        <v>-1.7358744579628536E-5</v>
      </c>
    </row>
    <row r="2548" spans="1:21" x14ac:dyDescent="0.25">
      <c r="A2548">
        <v>449</v>
      </c>
      <c r="B2548">
        <v>2002</v>
      </c>
      <c r="C2548" s="2">
        <v>0</v>
      </c>
      <c r="D2548" s="6">
        <v>0.2512702</v>
      </c>
      <c r="E2548" s="6">
        <v>-0.18132580000000001</v>
      </c>
      <c r="F2548" s="6">
        <v>4.1841299999999998E-2</v>
      </c>
      <c r="G2548" s="6">
        <v>1.4056949999999999</v>
      </c>
      <c r="H2548" s="6">
        <v>0.20031189999999999</v>
      </c>
      <c r="I2548">
        <f>$C$2548*LN($T$2548)+(1-$C$2548)*LN(1-$T$2548)</f>
        <v>-1.5717138153398152E-3</v>
      </c>
      <c r="Q2548">
        <f>1/(1+EXP(-(0 + SUMPRODUCT($K$2:$O$2,$D$2548:$H$2548))))</f>
        <v>1.5704793200236047E-3</v>
      </c>
      <c r="S2548">
        <f>EXP(-(0 + SUMPRODUCT($K$2:$O$2,$D$2548:$H$2548)))</f>
        <v>635.74827630647803</v>
      </c>
      <c r="T2548">
        <f>1/(1+$S$2548)</f>
        <v>1.5704793200236047E-3</v>
      </c>
      <c r="U2548">
        <f>IF(ISERROR($I$2548), 0, $I$2548)</f>
        <v>-1.5717138153398152E-3</v>
      </c>
    </row>
    <row r="2549" spans="1:21" x14ac:dyDescent="0.25">
      <c r="A2549">
        <v>449</v>
      </c>
      <c r="B2549">
        <v>2003</v>
      </c>
      <c r="C2549" s="2">
        <v>0</v>
      </c>
      <c r="D2549" s="6">
        <v>0.2691114</v>
      </c>
      <c r="E2549" s="6">
        <v>-0.1534913</v>
      </c>
      <c r="F2549" s="6">
        <v>3.3379300000000001E-2</v>
      </c>
      <c r="G2549" s="6">
        <v>1.5137370000000001</v>
      </c>
      <c r="H2549" s="6">
        <v>0.205426</v>
      </c>
      <c r="I2549">
        <f>$C$2549*LN($T$2549)+(1-$C$2549)*LN(1-$T$2549)</f>
        <v>-1.1173053853201801E-3</v>
      </c>
      <c r="Q2549">
        <f>1/(1+EXP(-(0 + SUMPRODUCT($K$2:$O$2,$D$2549:$H$2549))))</f>
        <v>1.1166814320618418E-3</v>
      </c>
      <c r="S2549">
        <f>EXP(-(0 + SUMPRODUCT($K$2:$O$2,$D$2549:$H$2549)))</f>
        <v>894.51054695482753</v>
      </c>
      <c r="T2549">
        <f>1/(1+$S$2549)</f>
        <v>1.1166814320618418E-3</v>
      </c>
      <c r="U2549">
        <f>IF(ISERROR($I$2549), 0, $I$2549)</f>
        <v>-1.1173053853201801E-3</v>
      </c>
    </row>
    <row r="2550" spans="1:21" x14ac:dyDescent="0.25">
      <c r="A2550">
        <v>449</v>
      </c>
      <c r="B2550">
        <v>2004</v>
      </c>
      <c r="C2550" s="2">
        <v>0</v>
      </c>
      <c r="D2550" s="6">
        <v>0.27363850000000001</v>
      </c>
      <c r="E2550" s="6">
        <v>-0.15168690000000001</v>
      </c>
      <c r="F2550" s="6">
        <v>2.8397499999999999E-2</v>
      </c>
      <c r="G2550" s="6">
        <v>1.6511849999999999</v>
      </c>
      <c r="H2550" s="6">
        <v>0.2309862</v>
      </c>
      <c r="I2550">
        <f>$C$2550*LN($T$2550)+(1-$C$2550)*LN(1-$T$2550)</f>
        <v>-6.5440139616464719E-4</v>
      </c>
      <c r="Q2550">
        <f>1/(1+EXP(-(0 + SUMPRODUCT($K$2:$O$2,$D$2550:$H$2550))))</f>
        <v>6.5418732227032997E-4</v>
      </c>
      <c r="S2550">
        <f>EXP(-(0 + SUMPRODUCT($K$2:$O$2,$D$2550:$H$2550)))</f>
        <v>1527.6141537098908</v>
      </c>
      <c r="T2550">
        <f>1/(1+$S$2550)</f>
        <v>6.5418732227032997E-4</v>
      </c>
      <c r="U2550">
        <f>IF(ISERROR($I$2550), 0, $I$2550)</f>
        <v>-6.5440139616464719E-4</v>
      </c>
    </row>
    <row r="2551" spans="1:21" x14ac:dyDescent="0.25">
      <c r="A2551">
        <v>450</v>
      </c>
      <c r="B2551">
        <v>1995</v>
      </c>
      <c r="C2551" s="2">
        <v>0</v>
      </c>
      <c r="D2551" s="6">
        <v>5.83621E-2</v>
      </c>
      <c r="E2551" s="6">
        <v>7.9676200000000003E-2</v>
      </c>
      <c r="F2551" s="6">
        <v>3.3581100000000003E-2</v>
      </c>
      <c r="G2551" s="6">
        <v>0.23204630000000001</v>
      </c>
      <c r="H2551" s="6">
        <v>0.12850690000000001</v>
      </c>
      <c r="I2551">
        <f>$C$2551*LN($T$2551)+(1-$C$2551)*LN(1-$T$2551)</f>
        <v>-0.16147193397654791</v>
      </c>
      <c r="Q2551">
        <f>1/(1+EXP(-(0 + SUMPRODUCT($K$2:$O$2,$D$2551:$H$2551))))</f>
        <v>0.14910958775948221</v>
      </c>
      <c r="S2551">
        <f>EXP(-(0 + SUMPRODUCT($K$2:$O$2,$D$2551:$H$2551)))</f>
        <v>5.7064768605827476</v>
      </c>
      <c r="T2551">
        <f>1/(1+$S$2551)</f>
        <v>0.14910958775948221</v>
      </c>
      <c r="U2551">
        <f>IF(ISERROR($I$2551), 0, $I$2551)</f>
        <v>-0.16147193397654791</v>
      </c>
    </row>
    <row r="2552" spans="1:21" x14ac:dyDescent="0.25">
      <c r="A2552">
        <v>450</v>
      </c>
      <c r="B2552">
        <v>1996</v>
      </c>
      <c r="C2552" s="2">
        <v>0</v>
      </c>
      <c r="D2552" s="6">
        <v>6.6994100000000001E-2</v>
      </c>
      <c r="E2552" s="6">
        <v>8.88602E-2</v>
      </c>
      <c r="F2552" s="6">
        <v>2.60974E-2</v>
      </c>
      <c r="G2552" s="6">
        <v>0.2638066</v>
      </c>
      <c r="H2552" s="6">
        <v>0.13466310000000001</v>
      </c>
      <c r="I2552">
        <f>$C$2552*LN($T$2552)+(1-$C$2552)*LN(1-$T$2552)</f>
        <v>-0.15575649466458105</v>
      </c>
      <c r="Q2552">
        <f>1/(1+EXP(-(0 + SUMPRODUCT($K$2:$O$2,$D$2552:$H$2552))))</f>
        <v>0.14423245103417429</v>
      </c>
      <c r="S2552">
        <f>EXP(-(0 + SUMPRODUCT($K$2:$O$2,$D$2552:$H$2552)))</f>
        <v>5.9332524881176782</v>
      </c>
      <c r="T2552">
        <f>1/(1+$S$2552)</f>
        <v>0.14423245103417429</v>
      </c>
      <c r="U2552">
        <f>IF(ISERROR($I$2552), 0, $I$2552)</f>
        <v>-0.15575649466458105</v>
      </c>
    </row>
    <row r="2553" spans="1:21" x14ac:dyDescent="0.25">
      <c r="A2553">
        <v>450</v>
      </c>
      <c r="B2553">
        <v>1997</v>
      </c>
      <c r="C2553" s="2">
        <v>0</v>
      </c>
      <c r="D2553" s="6">
        <v>9.8483600000000004E-2</v>
      </c>
      <c r="E2553" s="6">
        <v>0.1221018</v>
      </c>
      <c r="F2553" s="6">
        <v>3.7000600000000002E-2</v>
      </c>
      <c r="G2553" s="6">
        <v>0.26645380000000002</v>
      </c>
      <c r="H2553" s="6">
        <v>0.14382900000000001</v>
      </c>
      <c r="I2553">
        <f>$C$2553*LN($T$2553)+(1-$C$2553)*LN(1-$T$2553)</f>
        <v>-0.12846412590171152</v>
      </c>
      <c r="Q2553">
        <f>1/(1+EXP(-(0 + SUMPRODUCT($K$2:$O$2,$D$2553:$H$2553))))</f>
        <v>0.12055488884712183</v>
      </c>
      <c r="S2553">
        <f>EXP(-(0 + SUMPRODUCT($K$2:$O$2,$D$2553:$H$2553)))</f>
        <v>7.2949767492890381</v>
      </c>
      <c r="T2553">
        <f>1/(1+$S$2553)</f>
        <v>0.12055488884712183</v>
      </c>
      <c r="U2553">
        <f>IF(ISERROR($I$2553), 0, $I$2553)</f>
        <v>-0.12846412590171152</v>
      </c>
    </row>
    <row r="2554" spans="1:21" x14ac:dyDescent="0.25">
      <c r="A2554">
        <v>450</v>
      </c>
      <c r="B2554">
        <v>1998</v>
      </c>
      <c r="C2554" s="2">
        <v>0</v>
      </c>
      <c r="D2554" s="6">
        <v>3.80519E-2</v>
      </c>
      <c r="E2554" s="6">
        <v>7.8237399999999999E-2</v>
      </c>
      <c r="F2554" s="6">
        <v>2.9988000000000001E-2</v>
      </c>
      <c r="G2554" s="6">
        <v>0.33068419999999998</v>
      </c>
      <c r="H2554" s="6">
        <v>0.1024718</v>
      </c>
      <c r="I2554">
        <f>$C$2554*LN($T$2554)+(1-$C$2554)*LN(1-$T$2554)</f>
        <v>-0.12312798040045964</v>
      </c>
      <c r="Q2554">
        <f>1/(1+EXP(-(0 + SUMPRODUCT($K$2:$O$2,$D$2554:$H$2554))))</f>
        <v>0.11584949861546479</v>
      </c>
      <c r="S2554">
        <f>EXP(-(0 + SUMPRODUCT($K$2:$O$2,$D$2554:$H$2554)))</f>
        <v>7.6318888899059045</v>
      </c>
      <c r="T2554">
        <f>1/(1+$S$2554)</f>
        <v>0.11584949861546479</v>
      </c>
      <c r="U2554">
        <f>IF(ISERROR($I$2554), 0, $I$2554)</f>
        <v>-0.12312798040045964</v>
      </c>
    </row>
    <row r="2555" spans="1:21" x14ac:dyDescent="0.25">
      <c r="A2555">
        <v>450</v>
      </c>
      <c r="B2555">
        <v>1999</v>
      </c>
      <c r="C2555" s="2">
        <v>0</v>
      </c>
      <c r="D2555" s="6">
        <v>-4.5166E-3</v>
      </c>
      <c r="E2555" s="6">
        <v>8.7674100000000005E-2</v>
      </c>
      <c r="F2555" s="6">
        <v>4.5173400000000002E-2</v>
      </c>
      <c r="G2555" s="6">
        <v>0.31459409999999999</v>
      </c>
      <c r="H2555" s="6">
        <v>9.9903900000000004E-2</v>
      </c>
      <c r="I2555">
        <f>$C$2555*LN($T$2555)+(1-$C$2555)*LN(1-$T$2555)</f>
        <v>-0.10530715954213174</v>
      </c>
      <c r="Q2555">
        <f>1/(1+EXP(-(0 + SUMPRODUCT($K$2:$O$2,$D$2555:$H$2555))))</f>
        <v>9.9951978214758361E-2</v>
      </c>
      <c r="S2555">
        <f>EXP(-(0 + SUMPRODUCT($K$2:$O$2,$D$2555:$H$2555)))</f>
        <v>9.0048044857239802</v>
      </c>
      <c r="T2555">
        <f>1/(1+$S$2555)</f>
        <v>9.9951978214758361E-2</v>
      </c>
      <c r="U2555">
        <f>IF(ISERROR($I$2555), 0, $I$2555)</f>
        <v>-0.10530715954213174</v>
      </c>
    </row>
    <row r="2556" spans="1:21" x14ac:dyDescent="0.25">
      <c r="A2556">
        <v>450</v>
      </c>
      <c r="B2556">
        <v>2000</v>
      </c>
      <c r="C2556" s="2">
        <v>0</v>
      </c>
      <c r="D2556" s="6">
        <v>-2.7093200000000001E-2</v>
      </c>
      <c r="E2556" s="6">
        <v>8.1805299999999997E-2</v>
      </c>
      <c r="F2556" s="6">
        <v>2.9571E-2</v>
      </c>
      <c r="G2556" s="6">
        <v>0.3101082</v>
      </c>
      <c r="H2556" s="6">
        <v>0.1208423</v>
      </c>
      <c r="I2556">
        <f>$C$2556*LN($T$2556)+(1-$C$2556)*LN(1-$T$2556)</f>
        <v>-0.1266367328291402</v>
      </c>
      <c r="Q2556">
        <f>1/(1+EXP(-(0 + SUMPRODUCT($K$2:$O$2,$D$2556:$H$2556))))</f>
        <v>0.11894632765413501</v>
      </c>
      <c r="S2556">
        <f>EXP(-(0 + SUMPRODUCT($K$2:$O$2,$D$2556:$H$2556)))</f>
        <v>7.4071532070140069</v>
      </c>
      <c r="T2556">
        <f>1/(1+$S$2556)</f>
        <v>0.11894632765413501</v>
      </c>
      <c r="U2556">
        <f>IF(ISERROR($I$2556), 0, $I$2556)</f>
        <v>-0.1266367328291402</v>
      </c>
    </row>
    <row r="2557" spans="1:21" x14ac:dyDescent="0.25">
      <c r="A2557">
        <v>451</v>
      </c>
      <c r="B2557">
        <v>1999</v>
      </c>
      <c r="C2557" s="2">
        <v>0</v>
      </c>
      <c r="D2557" s="6">
        <v>0.2687812</v>
      </c>
      <c r="E2557" s="6">
        <v>0.49969580000000002</v>
      </c>
      <c r="F2557" s="6">
        <v>7.2231699999999996E-2</v>
      </c>
      <c r="G2557" s="6">
        <v>2.7620100000000001</v>
      </c>
      <c r="H2557" s="6">
        <v>0.41739009999999999</v>
      </c>
      <c r="I2557">
        <f>$C$2557*LN($T$2557)+(1-$C$2557)*LN(1-$T$2557)</f>
        <v>-1.5864535014353673E-6</v>
      </c>
      <c r="Q2557">
        <f>1/(1+EXP(-(0 + SUMPRODUCT($K$2:$O$2,$D$2557:$H$2557))))</f>
        <v>1.5864522430032251E-6</v>
      </c>
      <c r="S2557">
        <f>EXP(-(0 + SUMPRODUCT($K$2:$O$2,$D$2557:$H$2557)))</f>
        <v>630336.28522893018</v>
      </c>
      <c r="T2557">
        <f>1/(1+$S$2557)</f>
        <v>1.5864522430032251E-6</v>
      </c>
      <c r="U2557">
        <f>IF(ISERROR($I$2557), 0, $I$2557)</f>
        <v>-1.5864535014353673E-6</v>
      </c>
    </row>
    <row r="2558" spans="1:21" x14ac:dyDescent="0.25">
      <c r="A2558">
        <v>451</v>
      </c>
      <c r="B2558">
        <v>2000</v>
      </c>
      <c r="C2558" s="2">
        <v>0</v>
      </c>
      <c r="D2558" s="6">
        <v>0.36288589999999998</v>
      </c>
      <c r="E2558" s="6">
        <v>0.55014379999999996</v>
      </c>
      <c r="F2558" s="6">
        <v>8.3461999999999995E-2</v>
      </c>
      <c r="G2558" s="6">
        <v>3.081893</v>
      </c>
      <c r="H2558" s="6">
        <v>0.45403450000000001</v>
      </c>
      <c r="I2558">
        <f>$C$2558*LN($T$2558)+(1-$C$2558)*LN(1-$T$2558)</f>
        <v>-3.3978072121962295E-7</v>
      </c>
      <c r="Q2558">
        <f>1/(1+EXP(-(0 + SUMPRODUCT($K$2:$O$2,$D$2558:$H$2558))))</f>
        <v>3.3978066345818687E-7</v>
      </c>
      <c r="S2558">
        <f>EXP(-(0 + SUMPRODUCT($K$2:$O$2,$D$2558:$H$2558)))</f>
        <v>2943074.0703182942</v>
      </c>
      <c r="T2558">
        <f>1/(1+$S$2558)</f>
        <v>3.3978066345818687E-7</v>
      </c>
      <c r="U2558">
        <f>IF(ISERROR($I$2558), 0, $I$2558)</f>
        <v>-3.3978072121962295E-7</v>
      </c>
    </row>
    <row r="2559" spans="1:21" x14ac:dyDescent="0.25">
      <c r="A2559">
        <v>451</v>
      </c>
      <c r="B2559">
        <v>2001</v>
      </c>
      <c r="C2559" s="2">
        <v>0</v>
      </c>
      <c r="D2559" s="6">
        <v>0.38800220000000002</v>
      </c>
      <c r="E2559" s="6">
        <v>0.54539899999999997</v>
      </c>
      <c r="F2559" s="6">
        <v>8.4487099999999996E-2</v>
      </c>
      <c r="G2559" s="6">
        <v>3.5365769999999999</v>
      </c>
      <c r="H2559" s="6">
        <v>0.45055319999999999</v>
      </c>
      <c r="I2559">
        <f>$C$2559*LN($T$2559)+(1-$C$2559)*LN(1-$T$2559)</f>
        <v>-5.5140493470448846E-8</v>
      </c>
      <c r="Q2559">
        <f>1/(1+EXP(-(0 + SUMPRODUCT($K$2:$O$2,$D$2559:$H$2559))))</f>
        <v>5.5140491925053778E-8</v>
      </c>
      <c r="S2559">
        <f>EXP(-(0 + SUMPRODUCT($K$2:$O$2,$D$2559:$H$2559)))</f>
        <v>18135491.903458074</v>
      </c>
      <c r="T2559">
        <f>1/(1+$S$2559)</f>
        <v>5.5140491925053778E-8</v>
      </c>
      <c r="U2559">
        <f>IF(ISERROR($I$2559), 0, $I$2559)</f>
        <v>-5.5140493470448846E-8</v>
      </c>
    </row>
    <row r="2560" spans="1:21" x14ac:dyDescent="0.25">
      <c r="A2560">
        <v>451</v>
      </c>
      <c r="B2560">
        <v>2002</v>
      </c>
      <c r="C2560" s="2">
        <v>0</v>
      </c>
      <c r="D2560" s="6">
        <v>0.4247456</v>
      </c>
      <c r="E2560" s="6">
        <v>0.53319439999999996</v>
      </c>
      <c r="F2560" s="6">
        <v>0.1005089</v>
      </c>
      <c r="G2560" s="6">
        <v>3.4527649999999999</v>
      </c>
      <c r="H2560" s="6">
        <v>0.46999590000000002</v>
      </c>
      <c r="I2560">
        <f>$C$2560*LN($T$2560)+(1-$C$2560)*LN(1-$T$2560)</f>
        <v>-5.9908913958991432E-8</v>
      </c>
      <c r="Q2560">
        <f>1/(1+EXP(-(0 + SUMPRODUCT($K$2:$O$2,$D$2560:$H$2560))))</f>
        <v>5.99089121221672E-8</v>
      </c>
      <c r="S2560">
        <f>EXP(-(0 + SUMPRODUCT($K$2:$O$2,$D$2560:$H$2560)))</f>
        <v>16692006.325400673</v>
      </c>
      <c r="T2560">
        <f>1/(1+$S$2560)</f>
        <v>5.99089121221672E-8</v>
      </c>
      <c r="U2560">
        <f>IF(ISERROR($I$2560), 0, $I$2560)</f>
        <v>-5.9908913958991432E-8</v>
      </c>
    </row>
    <row r="2561" spans="1:21" x14ac:dyDescent="0.25">
      <c r="A2561">
        <v>451</v>
      </c>
      <c r="B2561">
        <v>2003</v>
      </c>
      <c r="C2561" s="2">
        <v>0</v>
      </c>
      <c r="D2561" s="6">
        <v>0.47697919999999999</v>
      </c>
      <c r="E2561" s="6">
        <v>0.53616229999999998</v>
      </c>
      <c r="F2561" s="6">
        <v>8.5619600000000004E-2</v>
      </c>
      <c r="G2561" s="6">
        <v>4.2940009999999997</v>
      </c>
      <c r="H2561" s="6">
        <v>0.474966</v>
      </c>
      <c r="I2561">
        <f>$C$2561*LN($T$2561)+(1-$C$2561)*LN(1-$T$2561)</f>
        <v>-2.5489647092214886E-9</v>
      </c>
      <c r="Q2561">
        <f>1/(1+EXP(-(0 + SUMPRODUCT($K$2:$O$2,$D$2561:$H$2561))))</f>
        <v>2.5489647333680892E-9</v>
      </c>
      <c r="S2561">
        <f>EXP(-(0 + SUMPRODUCT($K$2:$O$2,$D$2561:$H$2561)))</f>
        <v>392316136.96344852</v>
      </c>
      <c r="T2561">
        <f>1/(1+$S$2561)</f>
        <v>2.5489647333680892E-9</v>
      </c>
      <c r="U2561">
        <f>IF(ISERROR($I$2561), 0, $I$2561)</f>
        <v>-2.5489647092214886E-9</v>
      </c>
    </row>
    <row r="2562" spans="1:21" x14ac:dyDescent="0.25">
      <c r="A2562">
        <v>452</v>
      </c>
      <c r="B2562">
        <v>2004</v>
      </c>
      <c r="C2562" s="2">
        <v>0</v>
      </c>
      <c r="D2562" s="6">
        <v>6.6047700000000001E-2</v>
      </c>
      <c r="E2562" s="6">
        <v>0.21462010000000001</v>
      </c>
      <c r="F2562" s="6">
        <v>2.7777699999999999E-2</v>
      </c>
      <c r="G2562" s="6">
        <v>0.63445110000000005</v>
      </c>
      <c r="H2562" s="6">
        <v>0.1479549</v>
      </c>
      <c r="I2562">
        <f>$C$2562*LN($T$2562)+(1-$C$2562)*LN(1-$T$2562)</f>
        <v>-3.2110916682667162E-2</v>
      </c>
      <c r="Q2562">
        <f>1/(1+EXP(-(0 + SUMPRODUCT($K$2:$O$2,$D$2562:$H$2562))))</f>
        <v>3.1600835500717038E-2</v>
      </c>
      <c r="S2562">
        <f>EXP(-(0 + SUMPRODUCT($K$2:$O$2,$D$2562:$H$2562)))</f>
        <v>30.644732936801923</v>
      </c>
      <c r="T2562">
        <f>1/(1+$S$2562)</f>
        <v>3.1600835500717038E-2</v>
      </c>
      <c r="U2562">
        <f>IF(ISERROR($I$2562), 0, $I$2562)</f>
        <v>-3.2110916682667162E-2</v>
      </c>
    </row>
    <row r="2563" spans="1:21" x14ac:dyDescent="0.25">
      <c r="A2563">
        <v>453</v>
      </c>
      <c r="B2563">
        <v>1995</v>
      </c>
      <c r="C2563" s="2">
        <v>0</v>
      </c>
      <c r="D2563" s="6">
        <v>5.1002499999999999E-2</v>
      </c>
      <c r="E2563" s="6">
        <v>0.1417079</v>
      </c>
      <c r="F2563" s="6">
        <v>5.6405900000000002E-2</v>
      </c>
      <c r="G2563" s="6">
        <v>2.6316069999999998</v>
      </c>
      <c r="H2563" s="6">
        <v>0.1701676</v>
      </c>
      <c r="I2563">
        <f>$C$2563*LN($T$2563)+(1-$C$2563)*LN(1-$T$2563)</f>
        <v>-7.3294070096167797E-6</v>
      </c>
      <c r="Q2563">
        <f>1/(1+EXP(-(0 + SUMPRODUCT($K$2:$O$2,$D$2563:$H$2563))))</f>
        <v>7.3293801496309205E-6</v>
      </c>
      <c r="S2563">
        <f>EXP(-(0 + SUMPRODUCT($K$2:$O$2,$D$2563:$H$2563)))</f>
        <v>136436.18562617552</v>
      </c>
      <c r="T2563">
        <f>1/(1+$S$2563)</f>
        <v>7.3293801496309205E-6</v>
      </c>
      <c r="U2563">
        <f>IF(ISERROR($I$2563), 0, $I$2563)</f>
        <v>-7.3294070096167797E-6</v>
      </c>
    </row>
    <row r="2564" spans="1:21" x14ac:dyDescent="0.25">
      <c r="A2564">
        <v>453</v>
      </c>
      <c r="B2564">
        <v>1996</v>
      </c>
      <c r="C2564" s="2">
        <v>0</v>
      </c>
      <c r="D2564" s="6">
        <v>5.6511899999999997E-2</v>
      </c>
      <c r="E2564" s="6">
        <v>0.12630720000000001</v>
      </c>
      <c r="F2564" s="6">
        <v>5.1754099999999997E-2</v>
      </c>
      <c r="G2564" s="6">
        <v>2.2341389999999999</v>
      </c>
      <c r="H2564" s="6">
        <v>0.1813284</v>
      </c>
      <c r="I2564">
        <f>$C$2564*LN($T$2564)+(1-$C$2564)*LN(1-$T$2564)</f>
        <v>-3.8105805141022018E-5</v>
      </c>
      <c r="Q2564">
        <f>1/(1+EXP(-(0 + SUMPRODUCT($K$2:$O$2,$D$2564:$H$2564))))</f>
        <v>3.8105079124047871E-5</v>
      </c>
      <c r="S2564">
        <f>EXP(-(0 + SUMPRODUCT($K$2:$O$2,$D$2564:$H$2564)))</f>
        <v>26242.220667370468</v>
      </c>
      <c r="T2564">
        <f>1/(1+$S$2564)</f>
        <v>3.8105079124047871E-5</v>
      </c>
      <c r="U2564">
        <f>IF(ISERROR($I$2564), 0, $I$2564)</f>
        <v>-3.8105805141022018E-5</v>
      </c>
    </row>
    <row r="2565" spans="1:21" x14ac:dyDescent="0.25">
      <c r="A2565">
        <v>453</v>
      </c>
      <c r="B2565">
        <v>1997</v>
      </c>
      <c r="C2565" s="2">
        <v>0</v>
      </c>
      <c r="D2565" s="6">
        <v>5.1717899999999997E-2</v>
      </c>
      <c r="E2565" s="6">
        <v>0.173763</v>
      </c>
      <c r="F2565" s="6">
        <v>4.7139100000000003E-2</v>
      </c>
      <c r="G2565" s="6">
        <v>1.9273439999999999</v>
      </c>
      <c r="H2565" s="6">
        <v>0.18380260000000001</v>
      </c>
      <c r="I2565">
        <f>$C$2565*LN($T$2565)+(1-$C$2565)*LN(1-$T$2565)</f>
        <v>-1.32884119135201E-4</v>
      </c>
      <c r="Q2565">
        <f>1/(1+EXP(-(0 + SUMPRODUCT($K$2:$O$2,$D$2565:$H$2565))))</f>
        <v>1.3287529043171995E-4</v>
      </c>
      <c r="S2565">
        <f>EXP(-(0 + SUMPRODUCT($K$2:$O$2,$D$2565:$H$2565)))</f>
        <v>7524.8537290939403</v>
      </c>
      <c r="T2565">
        <f>1/(1+$S$2565)</f>
        <v>1.3287529043171995E-4</v>
      </c>
      <c r="U2565">
        <f>IF(ISERROR($I$2565), 0, $I$2565)</f>
        <v>-1.32884119135201E-4</v>
      </c>
    </row>
    <row r="2566" spans="1:21" x14ac:dyDescent="0.25">
      <c r="A2566">
        <v>453</v>
      </c>
      <c r="B2566">
        <v>1998</v>
      </c>
      <c r="C2566" s="2">
        <v>0</v>
      </c>
      <c r="D2566" s="6">
        <v>6.6991800000000004E-2</v>
      </c>
      <c r="E2566" s="6">
        <v>9.8084000000000005E-2</v>
      </c>
      <c r="F2566" s="6">
        <v>-0.11098379999999999</v>
      </c>
      <c r="G2566" s="6">
        <v>1.3805689999999999</v>
      </c>
      <c r="H2566" s="6">
        <v>0.1499529</v>
      </c>
      <c r="I2566">
        <f>$C$2566*LN($T$2566)+(1-$C$2566)*LN(1-$T$2566)</f>
        <v>-1.3058241052370941E-2</v>
      </c>
      <c r="Q2566">
        <f>1/(1+EXP(-(0 + SUMPRODUCT($K$2:$O$2,$D$2566:$H$2566))))</f>
        <v>1.2973352124442549E-2</v>
      </c>
      <c r="S2566">
        <f>EXP(-(0 + SUMPRODUCT($K$2:$O$2,$D$2566:$H$2566)))</f>
        <v>76.0810805417007</v>
      </c>
      <c r="T2566">
        <f>1/(1+$S$2566)</f>
        <v>1.2973352124442549E-2</v>
      </c>
      <c r="U2566">
        <f>IF(ISERROR($I$2566), 0, $I$2566)</f>
        <v>-1.3058241052370941E-2</v>
      </c>
    </row>
    <row r="2567" spans="1:21" x14ac:dyDescent="0.25">
      <c r="A2567">
        <v>453</v>
      </c>
      <c r="B2567">
        <v>1999</v>
      </c>
      <c r="C2567" s="2">
        <v>0</v>
      </c>
      <c r="D2567" s="6">
        <v>7.3539E-3</v>
      </c>
      <c r="E2567" s="6">
        <v>0.12075379999999999</v>
      </c>
      <c r="F2567" s="6">
        <v>6.9060899999999995E-2</v>
      </c>
      <c r="G2567" s="6">
        <v>1.627786</v>
      </c>
      <c r="H2567" s="6">
        <v>0.20034099999999999</v>
      </c>
      <c r="I2567">
        <f>$C$2567*LN($T$2567)+(1-$C$2567)*LN(1-$T$2567)</f>
        <v>-3.2139192326019152E-4</v>
      </c>
      <c r="Q2567">
        <f>1/(1+EXP(-(0 + SUMPRODUCT($K$2:$O$2,$D$2567:$H$2567))))</f>
        <v>3.21340282408502E-4</v>
      </c>
      <c r="S2567">
        <f>EXP(-(0 + SUMPRODUCT($K$2:$O$2,$D$2567:$H$2567)))</f>
        <v>3110.9658964161727</v>
      </c>
      <c r="T2567">
        <f>1/(1+$S$2567)</f>
        <v>3.21340282408502E-4</v>
      </c>
      <c r="U2567">
        <f>IF(ISERROR($I$2567), 0, $I$2567)</f>
        <v>-3.2139192326019152E-4</v>
      </c>
    </row>
    <row r="2568" spans="1:21" x14ac:dyDescent="0.25">
      <c r="A2568">
        <v>453</v>
      </c>
      <c r="B2568">
        <v>2000</v>
      </c>
      <c r="C2568" s="2">
        <v>0</v>
      </c>
      <c r="D2568" s="6">
        <v>-2.5682000000000001E-3</v>
      </c>
      <c r="E2568" s="6">
        <v>0.20209060000000001</v>
      </c>
      <c r="F2568" s="6">
        <v>9.4595399999999996E-2</v>
      </c>
      <c r="G2568" s="6">
        <v>2.5390920000000001</v>
      </c>
      <c r="H2568" s="6">
        <v>0.26456459999999998</v>
      </c>
      <c r="I2568">
        <f>$C$2568*LN($T$2568)+(1-$C$2568)*LN(1-$T$2568)</f>
        <v>-4.7003089594310488E-6</v>
      </c>
      <c r="Q2568">
        <f>1/(1+EXP(-(0 + SUMPRODUCT($K$2:$O$2,$D$2568:$H$2568))))</f>
        <v>4.7002979130498014E-6</v>
      </c>
      <c r="S2568">
        <f>EXP(-(0 + SUMPRODUCT($K$2:$O$2,$D$2568:$H$2568)))</f>
        <v>212751.47197068564</v>
      </c>
      <c r="T2568">
        <f>1/(1+$S$2568)</f>
        <v>4.7002979130498014E-6</v>
      </c>
      <c r="U2568">
        <f>IF(ISERROR($I$2568), 0, $I$2568)</f>
        <v>-4.7003089594310488E-6</v>
      </c>
    </row>
    <row r="2569" spans="1:21" x14ac:dyDescent="0.25">
      <c r="A2569">
        <v>453</v>
      </c>
      <c r="B2569">
        <v>2001</v>
      </c>
      <c r="C2569" s="2">
        <v>0</v>
      </c>
      <c r="D2569" s="6">
        <v>1.7314300000000001E-2</v>
      </c>
      <c r="E2569" s="6">
        <v>0.2097888</v>
      </c>
      <c r="F2569" s="6">
        <v>2.93945E-2</v>
      </c>
      <c r="G2569" s="6">
        <v>1.3983220000000001</v>
      </c>
      <c r="H2569" s="6">
        <v>0.14989340000000001</v>
      </c>
      <c r="I2569">
        <f>$C$2569*LN($T$2569)+(1-$C$2569)*LN(1-$T$2569)</f>
        <v>-1.4766814209884328E-3</v>
      </c>
      <c r="Q2569">
        <f>1/(1+EXP(-(0 + SUMPRODUCT($K$2:$O$2,$D$2569:$H$2569))))</f>
        <v>1.4755916634530926E-3</v>
      </c>
      <c r="S2569">
        <f>EXP(-(0 + SUMPRODUCT($K$2:$O$2,$D$2569:$H$2569)))</f>
        <v>676.69425971129363</v>
      </c>
      <c r="T2569">
        <f>1/(1+$S$2569)</f>
        <v>1.4755916634530926E-3</v>
      </c>
      <c r="U2569">
        <f>IF(ISERROR($I$2569), 0, $I$2569)</f>
        <v>-1.4766814209884328E-3</v>
      </c>
    </row>
    <row r="2570" spans="1:21" x14ac:dyDescent="0.25">
      <c r="A2570">
        <v>453</v>
      </c>
      <c r="B2570">
        <v>2002</v>
      </c>
      <c r="C2570" s="2">
        <v>0</v>
      </c>
      <c r="D2570" s="6">
        <v>-1.09537E-2</v>
      </c>
      <c r="E2570" s="6">
        <v>0.1882788</v>
      </c>
      <c r="F2570" s="6">
        <v>4.0099799999999998E-2</v>
      </c>
      <c r="G2570" s="6">
        <v>1.2833920000000001</v>
      </c>
      <c r="H2570" s="6">
        <v>9.8600599999999997E-2</v>
      </c>
      <c r="I2570">
        <f>$C$2570*LN($T$2570)+(1-$C$2570)*LN(1-$T$2570)</f>
        <v>-2.2682020460994944E-3</v>
      </c>
      <c r="Q2570">
        <f>1/(1+EXP(-(0 + SUMPRODUCT($K$2:$O$2,$D$2570:$H$2570))))</f>
        <v>2.265631619621321E-3</v>
      </c>
      <c r="S2570">
        <f>EXP(-(0 + SUMPRODUCT($K$2:$O$2,$D$2570:$H$2570)))</f>
        <v>440.37802074246321</v>
      </c>
      <c r="T2570">
        <f>1/(1+$S$2570)</f>
        <v>2.265631619621321E-3</v>
      </c>
      <c r="U2570">
        <f>IF(ISERROR($I$2570), 0, $I$2570)</f>
        <v>-2.2682020460994944E-3</v>
      </c>
    </row>
    <row r="2571" spans="1:21" x14ac:dyDescent="0.25">
      <c r="A2571">
        <v>453</v>
      </c>
      <c r="B2571">
        <v>2003</v>
      </c>
      <c r="C2571" s="2">
        <v>0</v>
      </c>
      <c r="D2571" s="6">
        <v>-3.1887899999999997E-2</v>
      </c>
      <c r="E2571" s="6">
        <v>0.20197560000000001</v>
      </c>
      <c r="F2571" s="6">
        <v>5.0789800000000003E-2</v>
      </c>
      <c r="G2571" s="6">
        <v>1.4633080000000001</v>
      </c>
      <c r="H2571" s="6">
        <v>0.1069354</v>
      </c>
      <c r="I2571">
        <f>$C$2571*LN($T$2571)+(1-$C$2571)*LN(1-$T$2571)</f>
        <v>-9.1526936939290713E-4</v>
      </c>
      <c r="Q2571">
        <f>1/(1+EXP(-(0 + SUMPRODUCT($K$2:$O$2,$D$2571:$H$2571))))</f>
        <v>9.1485063814402356E-4</v>
      </c>
      <c r="S2571">
        <f>EXP(-(0 + SUMPRODUCT($K$2:$O$2,$D$2571:$H$2571)))</f>
        <v>1092.0746050838645</v>
      </c>
      <c r="T2571">
        <f>1/(1+$S$2571)</f>
        <v>9.1485063814402356E-4</v>
      </c>
      <c r="U2571">
        <f>IF(ISERROR($I$2571), 0, $I$2571)</f>
        <v>-9.1526936939290713E-4</v>
      </c>
    </row>
    <row r="2572" spans="1:21" x14ac:dyDescent="0.25">
      <c r="A2572">
        <v>453</v>
      </c>
      <c r="B2572">
        <v>2004</v>
      </c>
      <c r="C2572" s="2">
        <v>0</v>
      </c>
      <c r="D2572" s="6">
        <v>4.7141799999999998E-2</v>
      </c>
      <c r="E2572" s="6">
        <v>0.27009420000000001</v>
      </c>
      <c r="F2572" s="6">
        <v>6.7621200000000006E-2</v>
      </c>
      <c r="G2572" s="6">
        <v>1.8715189999999999</v>
      </c>
      <c r="H2572" s="6">
        <v>0.1266477</v>
      </c>
      <c r="I2572">
        <f>$C$2572*LN($T$2572)+(1-$C$2572)*LN(1-$T$2572)</f>
        <v>-1.2944015965815246E-4</v>
      </c>
      <c r="Q2572">
        <f>1/(1+EXP(-(0 + SUMPRODUCT($K$2:$O$2,$D$2572:$H$2572))))</f>
        <v>1.2943178264214388E-4</v>
      </c>
      <c r="S2572">
        <f>EXP(-(0 + SUMPRODUCT($K$2:$O$2,$D$2572:$H$2572)))</f>
        <v>7725.0776262722438</v>
      </c>
      <c r="T2572">
        <f>1/(1+$S$2572)</f>
        <v>1.2943178264214388E-4</v>
      </c>
      <c r="U2572">
        <f>IF(ISERROR($I$2572), 0, $I$2572)</f>
        <v>-1.2944015965815246E-4</v>
      </c>
    </row>
    <row r="2573" spans="1:21" x14ac:dyDescent="0.25">
      <c r="A2573">
        <v>454</v>
      </c>
      <c r="B2573">
        <v>2001</v>
      </c>
      <c r="C2573" s="2">
        <v>0</v>
      </c>
      <c r="D2573" s="6">
        <v>9.6722299999999997E-2</v>
      </c>
      <c r="E2573" s="6">
        <v>0.11591070000000001</v>
      </c>
      <c r="F2573" s="6">
        <v>3.8040299999999999E-2</v>
      </c>
      <c r="G2573" s="6">
        <v>0.46323140000000002</v>
      </c>
      <c r="H2573" s="6">
        <v>0.13871700000000001</v>
      </c>
      <c r="I2573">
        <f>$C$2573*LN($T$2573)+(1-$C$2573)*LN(1-$T$2573)</f>
        <v>-6.0514674654348351E-2</v>
      </c>
      <c r="Q2573">
        <f>1/(1+EXP(-(0 + SUMPRODUCT($K$2:$O$2,$D$2573:$H$2573))))</f>
        <v>5.8720044040943782E-2</v>
      </c>
      <c r="S2573">
        <f>EXP(-(0 + SUMPRODUCT($K$2:$O$2,$D$2573:$H$2573)))</f>
        <v>16.029959979299896</v>
      </c>
      <c r="T2573">
        <f>1/(1+$S$2573)</f>
        <v>5.8720044040943782E-2</v>
      </c>
      <c r="U2573">
        <f>IF(ISERROR($I$2573), 0, $I$2573)</f>
        <v>-6.0514674654348351E-2</v>
      </c>
    </row>
    <row r="2574" spans="1:21" x14ac:dyDescent="0.25">
      <c r="A2574">
        <v>454</v>
      </c>
      <c r="B2574">
        <v>2002</v>
      </c>
      <c r="C2574" s="2">
        <v>0</v>
      </c>
      <c r="D2574" s="6">
        <v>0.1122153</v>
      </c>
      <c r="E2574" s="6">
        <v>4.8098200000000001E-2</v>
      </c>
      <c r="F2574" s="6">
        <v>2.94951E-2</v>
      </c>
      <c r="G2574" s="6">
        <v>0.42154370000000002</v>
      </c>
      <c r="H2574" s="6">
        <v>0.13258880000000001</v>
      </c>
      <c r="I2574">
        <f>$C$2574*LN($T$2574)+(1-$C$2574)*LN(1-$T$2574)</f>
        <v>-8.5846655350476947E-2</v>
      </c>
      <c r="Q2574">
        <f>1/(1+EXP(-(0 + SUMPRODUCT($K$2:$O$2,$D$2574:$H$2574))))</f>
        <v>8.226504982508448E-2</v>
      </c>
      <c r="S2574">
        <f>EXP(-(0 + SUMPRODUCT($K$2:$O$2,$D$2574:$H$2574)))</f>
        <v>11.155830478754263</v>
      </c>
      <c r="T2574">
        <f>1/(1+$S$2574)</f>
        <v>8.226504982508448E-2</v>
      </c>
      <c r="U2574">
        <f>IF(ISERROR($I$2574), 0, $I$2574)</f>
        <v>-8.5846655350476947E-2</v>
      </c>
    </row>
    <row r="2575" spans="1:21" x14ac:dyDescent="0.25">
      <c r="A2575">
        <v>454</v>
      </c>
      <c r="B2575">
        <v>2003</v>
      </c>
      <c r="C2575" s="2">
        <v>0</v>
      </c>
      <c r="D2575" s="6">
        <v>0.15705820000000001</v>
      </c>
      <c r="E2575" s="6">
        <v>6.5080100000000002E-2</v>
      </c>
      <c r="F2575" s="6">
        <v>6.3731099999999999E-2</v>
      </c>
      <c r="G2575" s="6">
        <v>0.85065950000000001</v>
      </c>
      <c r="H2575" s="6">
        <v>0.1883494</v>
      </c>
      <c r="I2575">
        <f>$C$2575*LN($T$2575)+(1-$C$2575)*LN(1-$T$2575)</f>
        <v>-8.6528424637283222E-3</v>
      </c>
      <c r="Q2575">
        <f>1/(1+EXP(-(0 + SUMPRODUCT($K$2:$O$2,$D$2575:$H$2575))))</f>
        <v>8.6155143646864715E-3</v>
      </c>
      <c r="S2575">
        <f>EXP(-(0 + SUMPRODUCT($K$2:$O$2,$D$2575:$H$2575)))</f>
        <v>115.06968054035519</v>
      </c>
      <c r="T2575">
        <f>1/(1+$S$2575)</f>
        <v>8.6155143646864715E-3</v>
      </c>
      <c r="U2575">
        <f>IF(ISERROR($I$2575), 0, $I$2575)</f>
        <v>-8.6528424637283222E-3</v>
      </c>
    </row>
    <row r="2576" spans="1:21" x14ac:dyDescent="0.25">
      <c r="A2576">
        <v>454</v>
      </c>
      <c r="B2576">
        <v>2004</v>
      </c>
      <c r="C2576" s="2">
        <v>0</v>
      </c>
      <c r="D2576" s="6">
        <v>0.18718170000000001</v>
      </c>
      <c r="E2576" s="6">
        <v>9.5041600000000004E-2</v>
      </c>
      <c r="F2576" s="6">
        <v>5.86618E-2</v>
      </c>
      <c r="G2576" s="6">
        <v>0.84168670000000001</v>
      </c>
      <c r="H2576" s="6">
        <v>0.23394899999999999</v>
      </c>
      <c r="I2576">
        <f>$C$2576*LN($T$2576)+(1-$C$2576)*LN(1-$T$2576)</f>
        <v>-8.5827728694649157E-3</v>
      </c>
      <c r="Q2576">
        <f>1/(1+EXP(-(0 + SUMPRODUCT($K$2:$O$2,$D$2576:$H$2576))))</f>
        <v>8.5460460222380845E-3</v>
      </c>
      <c r="S2576">
        <f>EXP(-(0 + SUMPRODUCT($K$2:$O$2,$D$2576:$H$2576)))</f>
        <v>116.01317748557065</v>
      </c>
      <c r="T2576">
        <f>1/(1+$S$2576)</f>
        <v>8.5460460222380845E-3</v>
      </c>
      <c r="U2576">
        <f>IF(ISERROR($I$2576), 0, $I$2576)</f>
        <v>-8.5827728694649157E-3</v>
      </c>
    </row>
    <row r="2577" spans="1:21" x14ac:dyDescent="0.25">
      <c r="A2577">
        <v>455</v>
      </c>
      <c r="B2577">
        <v>1995</v>
      </c>
      <c r="C2577" s="2">
        <v>0</v>
      </c>
      <c r="D2577" s="6">
        <v>0.31429230000000002</v>
      </c>
      <c r="E2577" s="6">
        <v>0.49705159999999998</v>
      </c>
      <c r="F2577" s="6">
        <v>6.1180400000000003E-2</v>
      </c>
      <c r="G2577" s="6">
        <v>2.452048</v>
      </c>
      <c r="H2577" s="6">
        <v>0.50442739999999997</v>
      </c>
      <c r="I2577">
        <f>$C$2577*LN($T$2577)+(1-$C$2577)*LN(1-$T$2577)</f>
        <v>-5.3936018991859751E-6</v>
      </c>
      <c r="Q2577">
        <f>1/(1+EXP(-(0 + SUMPRODUCT($K$2:$O$2,$D$2577:$H$2577))))</f>
        <v>5.3935873537343535E-6</v>
      </c>
      <c r="S2577">
        <f>EXP(-(0 + SUMPRODUCT($K$2:$O$2,$D$2577:$H$2577)))</f>
        <v>185404.35907101436</v>
      </c>
      <c r="T2577">
        <f>1/(1+$S$2577)</f>
        <v>5.3935873537343535E-6</v>
      </c>
      <c r="U2577">
        <f>IF(ISERROR($I$2577), 0, $I$2577)</f>
        <v>-5.3936018991859751E-6</v>
      </c>
    </row>
    <row r="2578" spans="1:21" x14ac:dyDescent="0.25">
      <c r="A2578">
        <v>455</v>
      </c>
      <c r="B2578">
        <v>1996</v>
      </c>
      <c r="C2578" s="2">
        <v>0</v>
      </c>
      <c r="D2578" s="6">
        <v>0.32671460000000002</v>
      </c>
      <c r="E2578" s="6">
        <v>0.50517990000000002</v>
      </c>
      <c r="F2578" s="6">
        <v>6.92387E-2</v>
      </c>
      <c r="G2578" s="6">
        <v>2.43065</v>
      </c>
      <c r="H2578" s="6">
        <v>0.53675320000000004</v>
      </c>
      <c r="I2578">
        <f>$C$2578*LN($T$2578)+(1-$C$2578)*LN(1-$T$2578)</f>
        <v>-4.8623497916828914E-6</v>
      </c>
      <c r="Q2578">
        <f>1/(1+EXP(-(0 + SUMPRODUCT($K$2:$O$2,$D$2578:$H$2578))))</f>
        <v>4.8623379704538313E-6</v>
      </c>
      <c r="S2578">
        <f>EXP(-(0 + SUMPRODUCT($K$2:$O$2,$D$2578:$H$2578)))</f>
        <v>205661.38012999823</v>
      </c>
      <c r="T2578">
        <f>1/(1+$S$2578)</f>
        <v>4.8623379704538313E-6</v>
      </c>
      <c r="U2578">
        <f>IF(ISERROR($I$2578), 0, $I$2578)</f>
        <v>-4.8623497916828914E-6</v>
      </c>
    </row>
    <row r="2579" spans="1:21" x14ac:dyDescent="0.25">
      <c r="A2579">
        <v>455</v>
      </c>
      <c r="B2579">
        <v>1997</v>
      </c>
      <c r="C2579" s="2">
        <v>0</v>
      </c>
      <c r="D2579" s="6">
        <v>0.25874740000000002</v>
      </c>
      <c r="E2579" s="6">
        <v>0.45941680000000001</v>
      </c>
      <c r="F2579" s="6">
        <v>7.2032399999999996E-2</v>
      </c>
      <c r="G2579" s="6">
        <v>2.8350759999999999</v>
      </c>
      <c r="H2579" s="6">
        <v>0.54536720000000005</v>
      </c>
      <c r="I2579">
        <f>$C$2579*LN($T$2579)+(1-$C$2579)*LN(1-$T$2579)</f>
        <v>-9.2722084653793317E-7</v>
      </c>
      <c r="Q2579">
        <f>1/(1+EXP(-(0 + SUMPRODUCT($K$2:$O$2,$D$2579:$H$2579))))</f>
        <v>9.2722041668636365E-7</v>
      </c>
      <c r="S2579">
        <f>EXP(-(0 + SUMPRODUCT($K$2:$O$2,$D$2579:$H$2579)))</f>
        <v>1078491.2139373624</v>
      </c>
      <c r="T2579">
        <f>1/(1+$S$2579)</f>
        <v>9.2722041668636365E-7</v>
      </c>
      <c r="U2579">
        <f>IF(ISERROR($I$2579), 0, $I$2579)</f>
        <v>-9.2722084653793317E-7</v>
      </c>
    </row>
    <row r="2580" spans="1:21" x14ac:dyDescent="0.25">
      <c r="A2580">
        <v>455</v>
      </c>
      <c r="B2580">
        <v>1998</v>
      </c>
      <c r="C2580" s="2">
        <v>0</v>
      </c>
      <c r="D2580" s="6">
        <v>0.31634699999999999</v>
      </c>
      <c r="E2580" s="6">
        <v>0.38112390000000002</v>
      </c>
      <c r="F2580" s="6">
        <v>6.4574400000000004E-2</v>
      </c>
      <c r="G2580" s="6">
        <v>3.3152020000000002</v>
      </c>
      <c r="H2580" s="6">
        <v>0.49392970000000003</v>
      </c>
      <c r="I2580">
        <f>$C$2580*LN($T$2580)+(1-$C$2580)*LN(1-$T$2580)</f>
        <v>-1.8240571451533884E-7</v>
      </c>
      <c r="Q2580">
        <f>1/(1+EXP(-(0 + SUMPRODUCT($K$2:$O$2,$D$2580:$H$2580))))</f>
        <v>1.824056979025575E-7</v>
      </c>
      <c r="S2580">
        <f>EXP(-(0 + SUMPRODUCT($K$2:$O$2,$D$2580:$H$2580)))</f>
        <v>5482283.8819898572</v>
      </c>
      <c r="T2580">
        <f>1/(1+$S$2580)</f>
        <v>1.824056979025575E-7</v>
      </c>
      <c r="U2580">
        <f>IF(ISERROR($I$2580), 0, $I$2580)</f>
        <v>-1.8240571451533884E-7</v>
      </c>
    </row>
    <row r="2581" spans="1:21" x14ac:dyDescent="0.25">
      <c r="A2581">
        <v>455</v>
      </c>
      <c r="B2581">
        <v>1999</v>
      </c>
      <c r="C2581" s="2">
        <v>0</v>
      </c>
      <c r="D2581" s="6">
        <v>0.26324350000000002</v>
      </c>
      <c r="E2581" s="6">
        <v>0.33175280000000001</v>
      </c>
      <c r="F2581" s="6">
        <v>7.3122199999999998E-2</v>
      </c>
      <c r="G2581" s="6">
        <v>1.6146149999999999</v>
      </c>
      <c r="H2581" s="6">
        <v>0.5561545</v>
      </c>
      <c r="I2581">
        <f>$C$2581*LN($T$2581)+(1-$C$2581)*LN(1-$T$2581)</f>
        <v>-1.3171622520325609E-4</v>
      </c>
      <c r="Q2581">
        <f>1/(1+EXP(-(0 + SUMPRODUCT($K$2:$O$2,$D$2581:$H$2581))))</f>
        <v>1.3170755100214298E-4</v>
      </c>
      <c r="S2581">
        <f>EXP(-(0 + SUMPRODUCT($K$2:$O$2,$D$2581:$H$2581)))</f>
        <v>7591.5791072049406</v>
      </c>
      <c r="T2581">
        <f>1/(1+$S$2581)</f>
        <v>1.3170755100214298E-4</v>
      </c>
      <c r="U2581">
        <f>IF(ISERROR($I$2581), 0, $I$2581)</f>
        <v>-1.3171622520325609E-4</v>
      </c>
    </row>
    <row r="2582" spans="1:21" x14ac:dyDescent="0.25">
      <c r="A2582">
        <v>455</v>
      </c>
      <c r="B2582">
        <v>2000</v>
      </c>
      <c r="C2582" s="2">
        <v>0</v>
      </c>
      <c r="D2582" s="6">
        <v>0.27473760000000003</v>
      </c>
      <c r="E2582" s="6">
        <v>0.28228019999999998</v>
      </c>
      <c r="F2582" s="6">
        <v>5.6971500000000001E-2</v>
      </c>
      <c r="G2582" s="6">
        <v>1.1822710000000001</v>
      </c>
      <c r="H2582" s="6">
        <v>0.50183449999999996</v>
      </c>
      <c r="I2582">
        <f>$C$2582*LN($T$2582)+(1-$C$2582)*LN(1-$T$2582)</f>
        <v>-1.102095710961454E-3</v>
      </c>
      <c r="Q2582">
        <f>1/(1+EXP(-(0 + SUMPRODUCT($K$2:$O$2,$D$2582:$H$2582))))</f>
        <v>1.1014886265256381E-3</v>
      </c>
      <c r="S2582">
        <f>EXP(-(0 + SUMPRODUCT($K$2:$O$2,$D$2582:$H$2582)))</f>
        <v>906.86230190523372</v>
      </c>
      <c r="T2582">
        <f>1/(1+$S$2582)</f>
        <v>1.1014886265256381E-3</v>
      </c>
      <c r="U2582">
        <f>IF(ISERROR($I$2582), 0, $I$2582)</f>
        <v>-1.102095710961454E-3</v>
      </c>
    </row>
    <row r="2583" spans="1:21" x14ac:dyDescent="0.25">
      <c r="A2583">
        <v>455</v>
      </c>
      <c r="B2583">
        <v>2001</v>
      </c>
      <c r="C2583" s="2">
        <v>0</v>
      </c>
      <c r="D2583" s="6">
        <v>0.30325360000000001</v>
      </c>
      <c r="E2583" s="6">
        <v>0.279669</v>
      </c>
      <c r="F2583" s="6">
        <v>5.00706E-2</v>
      </c>
      <c r="G2583" s="6">
        <v>1.284181</v>
      </c>
      <c r="H2583" s="6">
        <v>0.45370240000000001</v>
      </c>
      <c r="I2583">
        <f>$C$2583*LN($T$2583)+(1-$C$2583)*LN(1-$T$2583)</f>
        <v>-9.0623346842865556E-4</v>
      </c>
      <c r="Q2583">
        <f>1/(1+EXP(-(0 + SUMPRODUCT($K$2:$O$2,$D$2583:$H$2583))))</f>
        <v>9.0582296289297784E-4</v>
      </c>
      <c r="S2583">
        <f>EXP(-(0 + SUMPRODUCT($K$2:$O$2,$D$2583:$H$2583)))</f>
        <v>1102.968480558545</v>
      </c>
      <c r="T2583">
        <f>1/(1+$S$2583)</f>
        <v>9.0582296289297784E-4</v>
      </c>
      <c r="U2583">
        <f>IF(ISERROR($I$2583), 0, $I$2583)</f>
        <v>-9.0623346842865556E-4</v>
      </c>
    </row>
    <row r="2584" spans="1:21" x14ac:dyDescent="0.25">
      <c r="A2584">
        <v>455</v>
      </c>
      <c r="B2584">
        <v>2002</v>
      </c>
      <c r="C2584" s="2">
        <v>0</v>
      </c>
      <c r="D2584" s="6">
        <v>0.3326887</v>
      </c>
      <c r="E2584" s="6">
        <v>0.29877049999999999</v>
      </c>
      <c r="F2584" s="6">
        <v>5.4125699999999999E-2</v>
      </c>
      <c r="G2584" s="6">
        <v>0.92456360000000004</v>
      </c>
      <c r="H2584" s="6">
        <v>0.46927020000000003</v>
      </c>
      <c r="I2584">
        <f>$C$2584*LN($T$2584)+(1-$C$2584)*LN(1-$T$2584)</f>
        <v>-3.4558513001238657E-3</v>
      </c>
      <c r="Q2584">
        <f>1/(1+EXP(-(0 + SUMPRODUCT($K$2:$O$2,$D$2584:$H$2584))))</f>
        <v>3.4498867188998408E-3</v>
      </c>
      <c r="S2584">
        <f>EXP(-(0 + SUMPRODUCT($K$2:$O$2,$D$2584:$H$2584)))</f>
        <v>288.86459019700715</v>
      </c>
      <c r="T2584">
        <f>1/(1+$S$2584)</f>
        <v>3.4498867188998408E-3</v>
      </c>
      <c r="U2584">
        <f>IF(ISERROR($I$2584), 0, $I$2584)</f>
        <v>-3.4558513001238657E-3</v>
      </c>
    </row>
    <row r="2585" spans="1:21" x14ac:dyDescent="0.25">
      <c r="A2585">
        <v>455</v>
      </c>
      <c r="B2585">
        <v>2003</v>
      </c>
      <c r="C2585" s="2">
        <v>0</v>
      </c>
      <c r="D2585" s="6">
        <v>0.34789360000000003</v>
      </c>
      <c r="E2585" s="6">
        <v>0.30379220000000001</v>
      </c>
      <c r="F2585" s="6">
        <v>6.8793099999999996E-2</v>
      </c>
      <c r="G2585" s="6">
        <v>1.9529000000000001</v>
      </c>
      <c r="H2585" s="6">
        <v>0.47491850000000002</v>
      </c>
      <c r="I2585">
        <f>$C$2585*LN($T$2585)+(1-$C$2585)*LN(1-$T$2585)</f>
        <v>-4.5045872326639098E-5</v>
      </c>
      <c r="Q2585">
        <f>1/(1+EXP(-(0 + SUMPRODUCT($K$2:$O$2,$D$2585:$H$2585))))</f>
        <v>4.504485777655541E-5</v>
      </c>
      <c r="S2585">
        <f>EXP(-(0 + SUMPRODUCT($K$2:$O$2,$D$2585:$H$2585)))</f>
        <v>22199.092293786129</v>
      </c>
      <c r="T2585">
        <f>1/(1+$S$2585)</f>
        <v>4.504485777655541E-5</v>
      </c>
      <c r="U2585">
        <f>IF(ISERROR($I$2585), 0, $I$2585)</f>
        <v>-4.5045872326639098E-5</v>
      </c>
    </row>
    <row r="2586" spans="1:21" x14ac:dyDescent="0.25">
      <c r="A2586">
        <v>455</v>
      </c>
      <c r="B2586">
        <v>2004</v>
      </c>
      <c r="C2586" s="2">
        <v>0</v>
      </c>
      <c r="D2586" s="6">
        <v>0.31263210000000002</v>
      </c>
      <c r="E2586" s="6">
        <v>0.29270119999999999</v>
      </c>
      <c r="F2586" s="6">
        <v>8.2152699999999995E-2</v>
      </c>
      <c r="G2586" s="6">
        <v>2.4319959999999998</v>
      </c>
      <c r="H2586" s="6">
        <v>0.49180679999999999</v>
      </c>
      <c r="I2586">
        <f>$C$2586*LN($T$2586)+(1-$C$2586)*LN(1-$T$2586)</f>
        <v>-5.2666064352690095E-6</v>
      </c>
      <c r="Q2586">
        <f>1/(1+EXP(-(0 + SUMPRODUCT($K$2:$O$2,$D$2586:$H$2586))))</f>
        <v>5.2665925667617351E-6</v>
      </c>
      <c r="S2586">
        <f>EXP(-(0 + SUMPRODUCT($K$2:$O$2,$D$2586:$H$2586)))</f>
        <v>189875.08920256176</v>
      </c>
      <c r="T2586">
        <f>1/(1+$S$2586)</f>
        <v>5.2665925667617351E-6</v>
      </c>
      <c r="U2586">
        <f>IF(ISERROR($I$2586), 0, $I$2586)</f>
        <v>-5.2666064352690095E-6</v>
      </c>
    </row>
    <row r="2587" spans="1:21" x14ac:dyDescent="0.25">
      <c r="A2587">
        <v>456</v>
      </c>
      <c r="B2587">
        <v>1995</v>
      </c>
      <c r="C2587" s="2">
        <v>0</v>
      </c>
      <c r="D2587" s="6">
        <v>4.80195E-2</v>
      </c>
      <c r="E2587" s="6">
        <v>0.42072530000000002</v>
      </c>
      <c r="F2587" s="6">
        <v>6.4604700000000001E-2</v>
      </c>
      <c r="G2587" s="6">
        <v>1.7069479999999999</v>
      </c>
      <c r="H2587" s="6">
        <v>0.1465138</v>
      </c>
      <c r="I2587">
        <f>$C$2587*LN($T$2587)+(1-$C$2587)*LN(1-$T$2587)</f>
        <v>-2.2094760430558117E-4</v>
      </c>
      <c r="Q2587">
        <f>1/(1+EXP(-(0 + SUMPRODUCT($K$2:$O$2,$D$2587:$H$2587))))</f>
        <v>2.2092319718121362E-4</v>
      </c>
      <c r="S2587">
        <f>EXP(-(0 + SUMPRODUCT($K$2:$O$2,$D$2587:$H$2587)))</f>
        <v>4525.4599315921714</v>
      </c>
      <c r="T2587">
        <f>1/(1+$S$2587)</f>
        <v>2.2092319718121362E-4</v>
      </c>
      <c r="U2587">
        <f>IF(ISERROR($I$2587), 0, $I$2587)</f>
        <v>-2.2094760430558117E-4</v>
      </c>
    </row>
    <row r="2588" spans="1:21" x14ac:dyDescent="0.25">
      <c r="A2588">
        <v>456</v>
      </c>
      <c r="B2588">
        <v>1997</v>
      </c>
      <c r="C2588" s="2">
        <v>0</v>
      </c>
      <c r="D2588" s="6">
        <v>4.1266400000000002E-2</v>
      </c>
      <c r="E2588" s="6">
        <v>0.3017553</v>
      </c>
      <c r="F2588" s="6">
        <v>6.1184799999999998E-2</v>
      </c>
      <c r="G2588" s="6">
        <v>1.002194</v>
      </c>
      <c r="H2588" s="6">
        <v>9.96504E-2</v>
      </c>
      <c r="I2588">
        <f>$C$2588*LN($T$2588)+(1-$C$2588)*LN(1-$T$2588)</f>
        <v>-4.7516760466368765E-3</v>
      </c>
      <c r="Q2588">
        <f>1/(1+EXP(-(0 + SUMPRODUCT($K$2:$O$2,$D$2588:$H$2588))))</f>
        <v>4.7404046936836428E-3</v>
      </c>
      <c r="S2588">
        <f>EXP(-(0 + SUMPRODUCT($K$2:$O$2,$D$2588:$H$2588)))</f>
        <v>209.95245334906764</v>
      </c>
      <c r="T2588">
        <f>1/(1+$S$2588)</f>
        <v>4.7404046936836428E-3</v>
      </c>
      <c r="U2588">
        <f>IF(ISERROR($I$2588), 0, $I$2588)</f>
        <v>-4.7516760466368765E-3</v>
      </c>
    </row>
    <row r="2589" spans="1:21" x14ac:dyDescent="0.25">
      <c r="A2589">
        <v>456</v>
      </c>
      <c r="B2589">
        <v>1998</v>
      </c>
      <c r="C2589" s="2">
        <v>0</v>
      </c>
      <c r="D2589" s="6">
        <v>3.7264100000000001E-2</v>
      </c>
      <c r="E2589" s="6">
        <v>0.31050559999999999</v>
      </c>
      <c r="F2589" s="6">
        <v>5.0507900000000001E-2</v>
      </c>
      <c r="G2589" s="6">
        <v>1.0063</v>
      </c>
      <c r="H2589" s="6">
        <v>8.6196800000000004E-2</v>
      </c>
      <c r="I2589">
        <f>$C$2589*LN($T$2589)+(1-$C$2589)*LN(1-$T$2589)</f>
        <v>-5.5598538852529881E-3</v>
      </c>
      <c r="Q2589">
        <f>1/(1+EXP(-(0 + SUMPRODUCT($K$2:$O$2,$D$2589:$H$2589))))</f>
        <v>5.5444265022141694E-3</v>
      </c>
      <c r="S2589">
        <f>EXP(-(0 + SUMPRODUCT($K$2:$O$2,$D$2589:$H$2589)))</f>
        <v>179.36130510534309</v>
      </c>
      <c r="T2589">
        <f>1/(1+$S$2589)</f>
        <v>5.5444265022141694E-3</v>
      </c>
      <c r="U2589">
        <f>IF(ISERROR($I$2589), 0, $I$2589)</f>
        <v>-5.5598538852529881E-3</v>
      </c>
    </row>
    <row r="2590" spans="1:21" x14ac:dyDescent="0.25">
      <c r="A2590">
        <v>456</v>
      </c>
      <c r="B2590">
        <v>1999</v>
      </c>
      <c r="C2590" s="2">
        <v>0</v>
      </c>
      <c r="D2590" s="6">
        <v>1.9719999999999998E-3</v>
      </c>
      <c r="E2590" s="6">
        <v>0.30781999999999998</v>
      </c>
      <c r="F2590" s="6">
        <v>3.2110300000000001E-2</v>
      </c>
      <c r="G2590" s="6">
        <v>0.62740169999999995</v>
      </c>
      <c r="H2590" s="6">
        <v>9.7783400000000006E-2</v>
      </c>
      <c r="I2590">
        <f>$C$2590*LN($T$2590)+(1-$C$2590)*LN(1-$T$2590)</f>
        <v>-3.1570712449045274E-2</v>
      </c>
      <c r="Q2590">
        <f>1/(1+EXP(-(0 + SUMPRODUCT($K$2:$O$2,$D$2590:$H$2590))))</f>
        <v>3.1077560847352297E-2</v>
      </c>
      <c r="S2590">
        <f>EXP(-(0 + SUMPRODUCT($K$2:$O$2,$D$2590:$H$2590)))</f>
        <v>31.177557463786499</v>
      </c>
      <c r="T2590">
        <f>1/(1+$S$2590)</f>
        <v>3.1077560847352297E-2</v>
      </c>
      <c r="U2590">
        <f>IF(ISERROR($I$2590), 0, $I$2590)</f>
        <v>-3.1570712449045274E-2</v>
      </c>
    </row>
    <row r="2591" spans="1:21" x14ac:dyDescent="0.25">
      <c r="A2591">
        <v>456</v>
      </c>
      <c r="B2591">
        <v>2000</v>
      </c>
      <c r="C2591" s="2">
        <v>0</v>
      </c>
      <c r="D2591" s="6">
        <v>-2.6356000000000001E-2</v>
      </c>
      <c r="E2591" s="6">
        <v>0.30792429999999998</v>
      </c>
      <c r="F2591" s="6">
        <v>3.9312600000000003E-2</v>
      </c>
      <c r="G2591" s="6">
        <v>0.42296990000000001</v>
      </c>
      <c r="H2591" s="6">
        <v>0.10719480000000001</v>
      </c>
      <c r="I2591">
        <f>$C$2591*LN($T$2591)+(1-$C$2591)*LN(1-$T$2591)</f>
        <v>-6.1889286643138454E-2</v>
      </c>
      <c r="Q2591">
        <f>1/(1+EXP(-(0 + SUMPRODUCT($K$2:$O$2,$D$2591:$H$2591))))</f>
        <v>6.0013049858962657E-2</v>
      </c>
      <c r="S2591">
        <f>EXP(-(0 + SUMPRODUCT($K$2:$O$2,$D$2591:$H$2591)))</f>
        <v>15.663042494092723</v>
      </c>
      <c r="T2591">
        <f>1/(1+$S$2591)</f>
        <v>6.0013049858962657E-2</v>
      </c>
      <c r="U2591">
        <f>IF(ISERROR($I$2591), 0, $I$2591)</f>
        <v>-6.1889286643138454E-2</v>
      </c>
    </row>
    <row r="2592" spans="1:21" x14ac:dyDescent="0.25">
      <c r="A2592">
        <v>456</v>
      </c>
      <c r="B2592">
        <v>2001</v>
      </c>
      <c r="C2592" s="2">
        <v>0</v>
      </c>
      <c r="D2592" s="6">
        <v>-4.26944E-2</v>
      </c>
      <c r="E2592" s="6">
        <v>0.30817549999999999</v>
      </c>
      <c r="F2592" s="6">
        <v>4.4765100000000002E-2</v>
      </c>
      <c r="G2592" s="6">
        <v>0.56638080000000002</v>
      </c>
      <c r="H2592" s="6">
        <v>0.1097451</v>
      </c>
      <c r="I2592">
        <f>$C$2592*LN($T$2592)+(1-$C$2592)*LN(1-$T$2592)</f>
        <v>-3.2395840947515638E-2</v>
      </c>
      <c r="Q2592">
        <f>1/(1+EXP(-(0 + SUMPRODUCT($K$2:$O$2,$D$2592:$H$2592))))</f>
        <v>3.1876716616263449E-2</v>
      </c>
      <c r="S2592">
        <f>EXP(-(0 + SUMPRODUCT($K$2:$O$2,$D$2592:$H$2592)))</f>
        <v>30.370859553640528</v>
      </c>
      <c r="T2592">
        <f>1/(1+$S$2592)</f>
        <v>3.1876716616263449E-2</v>
      </c>
      <c r="U2592">
        <f>IF(ISERROR($I$2592), 0, $I$2592)</f>
        <v>-3.2395840947515638E-2</v>
      </c>
    </row>
    <row r="2593" spans="1:21" x14ac:dyDescent="0.25">
      <c r="A2593">
        <v>456</v>
      </c>
      <c r="B2593">
        <v>2002</v>
      </c>
      <c r="C2593" s="2">
        <v>0</v>
      </c>
      <c r="D2593" s="6">
        <v>-2.0462000000000002E-3</v>
      </c>
      <c r="E2593" s="6">
        <v>0.30745899999999998</v>
      </c>
      <c r="F2593" s="6">
        <v>4.4430200000000003E-2</v>
      </c>
      <c r="G2593" s="6">
        <v>0.60209860000000004</v>
      </c>
      <c r="H2593" s="6">
        <v>0.1210817</v>
      </c>
      <c r="I2593">
        <f>$C$2593*LN($T$2593)+(1-$C$2593)*LN(1-$T$2593)</f>
        <v>-2.7874795578345296E-2</v>
      </c>
      <c r="Q2593">
        <f>1/(1+EXP(-(0 + SUMPRODUCT($K$2:$O$2,$D$2593:$H$2593))))</f>
        <v>2.7489878253694325E-2</v>
      </c>
      <c r="S2593">
        <f>EXP(-(0 + SUMPRODUCT($K$2:$O$2,$D$2593:$H$2593)))</f>
        <v>35.377025419005321</v>
      </c>
      <c r="T2593">
        <f>1/(1+$S$2593)</f>
        <v>2.7489878253694325E-2</v>
      </c>
      <c r="U2593">
        <f>IF(ISERROR($I$2593), 0, $I$2593)</f>
        <v>-2.7874795578345296E-2</v>
      </c>
    </row>
    <row r="2594" spans="1:21" x14ac:dyDescent="0.25">
      <c r="A2594">
        <v>456</v>
      </c>
      <c r="B2594">
        <v>2003</v>
      </c>
      <c r="C2594" s="2">
        <v>0</v>
      </c>
      <c r="D2594" s="6">
        <v>1.03205E-2</v>
      </c>
      <c r="E2594" s="6">
        <v>0.33655960000000001</v>
      </c>
      <c r="F2594" s="6">
        <v>4.5101000000000002E-2</v>
      </c>
      <c r="G2594" s="6">
        <v>0.7049185</v>
      </c>
      <c r="H2594" s="6">
        <v>0.1193467</v>
      </c>
      <c r="I2594">
        <f>$C$2594*LN($T$2594)+(1-$C$2594)*LN(1-$T$2594)</f>
        <v>-1.8062639400896474E-2</v>
      </c>
      <c r="Q2594">
        <f>1/(1+EXP(-(0 + SUMPRODUCT($K$2:$O$2,$D$2594:$H$2594))))</f>
        <v>1.7900487693540374E-2</v>
      </c>
      <c r="S2594">
        <f>EXP(-(0 + SUMPRODUCT($K$2:$O$2,$D$2594:$H$2594)))</f>
        <v>54.864399737045325</v>
      </c>
      <c r="T2594">
        <f>1/(1+$S$2594)</f>
        <v>1.7900487693540374E-2</v>
      </c>
      <c r="U2594">
        <f>IF(ISERROR($I$2594), 0, $I$2594)</f>
        <v>-1.8062639400896474E-2</v>
      </c>
    </row>
    <row r="2595" spans="1:21" x14ac:dyDescent="0.25">
      <c r="A2595">
        <v>456</v>
      </c>
      <c r="B2595">
        <v>2004</v>
      </c>
      <c r="C2595" s="2">
        <v>0</v>
      </c>
      <c r="D2595" s="6">
        <v>2.5882100000000002E-2</v>
      </c>
      <c r="E2595" s="6">
        <v>0.31988840000000002</v>
      </c>
      <c r="F2595" s="6">
        <v>4.6434200000000002E-2</v>
      </c>
      <c r="G2595" s="6">
        <v>0.87979929999999995</v>
      </c>
      <c r="H2595" s="6">
        <v>0.10331</v>
      </c>
      <c r="I2595">
        <f>$C$2595*LN($T$2595)+(1-$C$2595)*LN(1-$T$2595)</f>
        <v>-9.3095147972426431E-3</v>
      </c>
      <c r="Q2595">
        <f>1/(1+EXP(-(0 + SUMPRODUCT($K$2:$O$2,$D$2595:$H$2595))))</f>
        <v>9.2663154233671025E-3</v>
      </c>
      <c r="S2595">
        <f>EXP(-(0 + SUMPRODUCT($K$2:$O$2,$D$2595:$H$2595)))</f>
        <v>106.91775957445552</v>
      </c>
      <c r="T2595">
        <f>1/(1+$S$2595)</f>
        <v>9.2663154233671025E-3</v>
      </c>
      <c r="U2595">
        <f>IF(ISERROR($I$2595), 0, $I$2595)</f>
        <v>-9.3095147972426431E-3</v>
      </c>
    </row>
    <row r="2596" spans="1:21" x14ac:dyDescent="0.25">
      <c r="A2596">
        <v>457</v>
      </c>
      <c r="B2596">
        <v>1995</v>
      </c>
      <c r="C2596" s="2">
        <v>0</v>
      </c>
      <c r="D2596" s="6">
        <v>0.28048820000000002</v>
      </c>
      <c r="E2596" s="6">
        <v>5.3118199999999997E-2</v>
      </c>
      <c r="F2596" s="6">
        <v>5.2703100000000003E-2</v>
      </c>
      <c r="G2596" s="6">
        <v>0.33614959999999999</v>
      </c>
      <c r="H2596" s="6">
        <v>0.36807210000000001</v>
      </c>
      <c r="I2596">
        <f>$C$2596*LN($T$2596)+(1-$C$2596)*LN(1-$T$2596)</f>
        <v>-5.4726850269649692E-2</v>
      </c>
      <c r="Q2596">
        <f>1/(1+EXP(-(0 + SUMPRODUCT($K$2:$O$2,$D$2596:$H$2596))))</f>
        <v>5.3256284571361667E-2</v>
      </c>
      <c r="S2596">
        <f>EXP(-(0 + SUMPRODUCT($K$2:$O$2,$D$2596:$H$2596)))</f>
        <v>17.777126644274873</v>
      </c>
      <c r="T2596">
        <f>1/(1+$S$2596)</f>
        <v>5.3256284571361667E-2</v>
      </c>
      <c r="U2596">
        <f>IF(ISERROR($I$2596), 0, $I$2596)</f>
        <v>-5.4726850269649692E-2</v>
      </c>
    </row>
    <row r="2597" spans="1:21" x14ac:dyDescent="0.25">
      <c r="A2597">
        <v>457</v>
      </c>
      <c r="B2597">
        <v>1997</v>
      </c>
      <c r="C2597" s="2">
        <v>0</v>
      </c>
      <c r="D2597" s="6">
        <v>0.29574719999999999</v>
      </c>
      <c r="E2597" s="6">
        <v>7.7399499999999996E-2</v>
      </c>
      <c r="F2597" s="6">
        <v>4.51948E-2</v>
      </c>
      <c r="G2597" s="6">
        <v>0.23485519999999999</v>
      </c>
      <c r="H2597" s="6">
        <v>0.36080570000000001</v>
      </c>
      <c r="I2597">
        <f>$C$2597*LN($T$2597)+(1-$C$2597)*LN(1-$T$2597)</f>
        <v>-8.9768106575656162E-2</v>
      </c>
      <c r="Q2597">
        <f>1/(1+EXP(-(0 + SUMPRODUCT($K$2:$O$2,$D$2597:$H$2597))))</f>
        <v>8.5856855521581343E-2</v>
      </c>
      <c r="S2597">
        <f>EXP(-(0 + SUMPRODUCT($K$2:$O$2,$D$2597:$H$2597)))</f>
        <v>10.647293555360127</v>
      </c>
      <c r="T2597">
        <f>1/(1+$S$2597)</f>
        <v>8.5856855521581343E-2</v>
      </c>
      <c r="U2597">
        <f>IF(ISERROR($I$2597), 0, $I$2597)</f>
        <v>-8.9768106575656162E-2</v>
      </c>
    </row>
    <row r="2598" spans="1:21" x14ac:dyDescent="0.25">
      <c r="A2598">
        <v>458</v>
      </c>
      <c r="B2598">
        <v>1996</v>
      </c>
      <c r="C2598" s="2">
        <v>0</v>
      </c>
      <c r="D2598" s="6">
        <v>0.33598800000000001</v>
      </c>
      <c r="E2598" s="6">
        <v>-0.23771030000000001</v>
      </c>
      <c r="F2598" s="6">
        <v>5.0487400000000002E-2</v>
      </c>
      <c r="G2598" s="6">
        <v>2.6449739999999999</v>
      </c>
      <c r="H2598" s="6">
        <v>0.36782939999999997</v>
      </c>
      <c r="I2598">
        <f>$C$2598*LN($T$2598)+(1-$C$2598)*LN(1-$T$2598)</f>
        <v>-7.2121639946371168E-6</v>
      </c>
      <c r="Q2598">
        <f>1/(1+EXP(-(0 + SUMPRODUCT($K$2:$O$2,$D$2598:$H$2598))))</f>
        <v>7.2121379870895269E-6</v>
      </c>
      <c r="S2598">
        <f>EXP(-(0 + SUMPRODUCT($K$2:$O$2,$D$2598:$H$2598)))</f>
        <v>138654.13968120181</v>
      </c>
      <c r="T2598">
        <f>1/(1+$S$2598)</f>
        <v>7.2121379870895269E-6</v>
      </c>
      <c r="U2598">
        <f>IF(ISERROR($I$2598), 0, $I$2598)</f>
        <v>-7.2121639946371168E-6</v>
      </c>
    </row>
    <row r="2599" spans="1:21" x14ac:dyDescent="0.25">
      <c r="A2599">
        <v>458</v>
      </c>
      <c r="B2599">
        <v>1997</v>
      </c>
      <c r="C2599" s="2">
        <v>0</v>
      </c>
      <c r="D2599" s="6">
        <v>0.30977359999999998</v>
      </c>
      <c r="E2599" s="6">
        <v>-0.25673679999999999</v>
      </c>
      <c r="F2599" s="6">
        <v>3.4948000000000002E-3</v>
      </c>
      <c r="G2599" s="6">
        <v>0.82114980000000004</v>
      </c>
      <c r="H2599" s="6">
        <v>0.30280899999999999</v>
      </c>
      <c r="I2599">
        <f>$C$2599*LN($T$2599)+(1-$C$2599)*LN(1-$T$2599)</f>
        <v>-2.4166921696725924E-2</v>
      </c>
      <c r="Q2599">
        <f>1/(1+EXP(-(0 + SUMPRODUCT($K$2:$O$2,$D$2599:$H$2599))))</f>
        <v>2.3877239908956922E-2</v>
      </c>
      <c r="S2599">
        <f>EXP(-(0 + SUMPRODUCT($K$2:$O$2,$D$2599:$H$2599)))</f>
        <v>40.880887565437419</v>
      </c>
      <c r="T2599">
        <f>1/(1+$S$2599)</f>
        <v>2.3877239908956922E-2</v>
      </c>
      <c r="U2599">
        <f>IF(ISERROR($I$2599), 0, $I$2599)</f>
        <v>-2.4166921696725924E-2</v>
      </c>
    </row>
    <row r="2600" spans="1:21" x14ac:dyDescent="0.25">
      <c r="A2600">
        <v>458</v>
      </c>
      <c r="B2600">
        <v>1998</v>
      </c>
      <c r="C2600" s="2">
        <v>0</v>
      </c>
      <c r="D2600" s="6">
        <v>0.2136025</v>
      </c>
      <c r="E2600" s="6">
        <v>-0.37053829999999999</v>
      </c>
      <c r="F2600" s="6">
        <v>2.9567400000000001E-2</v>
      </c>
      <c r="G2600" s="6">
        <v>0.60274119999999998</v>
      </c>
      <c r="H2600" s="6">
        <v>0.31211100000000003</v>
      </c>
      <c r="I2600">
        <f>$C$2600*LN($T$2600)+(1-$C$2600)*LN(1-$T$2600)</f>
        <v>-4.1621998390514343E-2</v>
      </c>
      <c r="Q2600">
        <f>1/(1+EXP(-(0 + SUMPRODUCT($K$2:$O$2,$D$2600:$H$2600))))</f>
        <v>4.0767696594381307E-2</v>
      </c>
      <c r="S2600">
        <f>EXP(-(0 + SUMPRODUCT($K$2:$O$2,$D$2600:$H$2600)))</f>
        <v>23.529224938791909</v>
      </c>
      <c r="T2600">
        <f>1/(1+$S$2600)</f>
        <v>4.0767696594381307E-2</v>
      </c>
      <c r="U2600">
        <f>IF(ISERROR($I$2600), 0, $I$2600)</f>
        <v>-4.1621998390514343E-2</v>
      </c>
    </row>
    <row r="2601" spans="1:21" x14ac:dyDescent="0.25">
      <c r="A2601">
        <v>458</v>
      </c>
      <c r="B2601">
        <v>1999</v>
      </c>
      <c r="C2601" s="2">
        <v>0</v>
      </c>
      <c r="D2601" s="6">
        <v>0.2024803</v>
      </c>
      <c r="E2601" s="6">
        <v>-0.35690329999999998</v>
      </c>
      <c r="F2601" s="6">
        <v>3.7426399999999999E-2</v>
      </c>
      <c r="G2601" s="6">
        <v>1.069423</v>
      </c>
      <c r="H2601" s="6">
        <v>0.319303</v>
      </c>
      <c r="I2601">
        <f>$C$2601*LN($T$2601)+(1-$C$2601)*LN(1-$T$2601)</f>
        <v>-5.6703380068035929E-3</v>
      </c>
      <c r="Q2601">
        <f>1/(1+EXP(-(0 + SUMPRODUCT($K$2:$O$2,$D$2601:$H$2601))))</f>
        <v>5.6542919833658181E-3</v>
      </c>
      <c r="S2601">
        <f>EXP(-(0 + SUMPRODUCT($K$2:$O$2,$D$2601:$H$2601)))</f>
        <v>175.85680239751824</v>
      </c>
      <c r="T2601">
        <f>1/(1+$S$2601)</f>
        <v>5.6542919833658181E-3</v>
      </c>
      <c r="U2601">
        <f>IF(ISERROR($I$2601), 0, $I$2601)</f>
        <v>-5.6703380068035929E-3</v>
      </c>
    </row>
    <row r="2602" spans="1:21" x14ac:dyDescent="0.25">
      <c r="A2602">
        <v>458</v>
      </c>
      <c r="B2602">
        <v>2000</v>
      </c>
      <c r="C2602" s="2">
        <v>0</v>
      </c>
      <c r="D2602" s="6">
        <v>0.2081404</v>
      </c>
      <c r="E2602" s="6">
        <v>-0.32949830000000002</v>
      </c>
      <c r="F2602" s="6">
        <v>3.9883200000000001E-2</v>
      </c>
      <c r="G2602" s="6">
        <v>1.2218290000000001</v>
      </c>
      <c r="H2602" s="6">
        <v>0.32041150000000002</v>
      </c>
      <c r="I2602">
        <f>$C$2602*LN($T$2602)+(1-$C$2602)*LN(1-$T$2602)</f>
        <v>-2.9073771625317932E-3</v>
      </c>
      <c r="Q2602">
        <f>1/(1+EXP(-(0 + SUMPRODUCT($K$2:$O$2,$D$2602:$H$2602))))</f>
        <v>2.9031548345071407E-3</v>
      </c>
      <c r="S2602">
        <f>EXP(-(0 + SUMPRODUCT($K$2:$O$2,$D$2602:$H$2602)))</f>
        <v>343.45286490197373</v>
      </c>
      <c r="T2602">
        <f>1/(1+$S$2602)</f>
        <v>2.9031548345071407E-3</v>
      </c>
      <c r="U2602">
        <f>IF(ISERROR($I$2602), 0, $I$2602)</f>
        <v>-2.9073771625317932E-3</v>
      </c>
    </row>
    <row r="2603" spans="1:21" x14ac:dyDescent="0.25">
      <c r="A2603">
        <v>458</v>
      </c>
      <c r="B2603">
        <v>2001</v>
      </c>
      <c r="C2603" s="2">
        <v>0</v>
      </c>
      <c r="D2603" s="6">
        <v>0.50266500000000003</v>
      </c>
      <c r="E2603" s="6">
        <v>0.1100718</v>
      </c>
      <c r="F2603" s="6">
        <v>4.8390299999999997E-2</v>
      </c>
      <c r="G2603" s="6">
        <v>3.2275689999999999</v>
      </c>
      <c r="H2603" s="6">
        <v>0.2114066</v>
      </c>
      <c r="I2603">
        <f>$C$2603*LN($T$2603)+(1-$C$2603)*LN(1-$T$2603)</f>
        <v>-7.90044713762535E-7</v>
      </c>
      <c r="Q2603">
        <f>1/(1+EXP(-(0 + SUMPRODUCT($K$2:$O$2,$D$2603:$H$2603))))</f>
        <v>7.9004440164469221E-7</v>
      </c>
      <c r="S2603">
        <f>EXP(-(0 + SUMPRODUCT($K$2:$O$2,$D$2603:$H$2603)))</f>
        <v>1265750.6437281603</v>
      </c>
      <c r="T2603">
        <f>1/(1+$S$2603)</f>
        <v>7.9004440164469221E-7</v>
      </c>
      <c r="U2603">
        <f>IF(ISERROR($I$2603), 0, $I$2603)</f>
        <v>-7.90044713762535E-7</v>
      </c>
    </row>
    <row r="2604" spans="1:21" x14ac:dyDescent="0.25">
      <c r="A2604">
        <v>459</v>
      </c>
      <c r="B2604">
        <v>1995</v>
      </c>
      <c r="C2604" s="2">
        <v>1</v>
      </c>
      <c r="D2604" s="6">
        <v>-4.4067099999999998E-2</v>
      </c>
      <c r="E2604" s="6">
        <v>-0.25792500000000002</v>
      </c>
      <c r="F2604" s="6">
        <v>5.03978E-2</v>
      </c>
      <c r="G2604" s="6">
        <v>0.30961729999999998</v>
      </c>
      <c r="H2604" s="6">
        <v>0.17560439999999999</v>
      </c>
      <c r="I2604">
        <f>$C$2604*LN($T$2604)+(1-$C$2604)*LN(1-$T$2604)</f>
        <v>-2.2518051576888047</v>
      </c>
      <c r="Q2604">
        <f>1/(1+EXP(-(0 + SUMPRODUCT($K$2:$O$2,$D$2604:$H$2604))))</f>
        <v>0.10520913396462303</v>
      </c>
      <c r="S2604">
        <f>EXP(-(0 + SUMPRODUCT($K$2:$O$2,$D$2604:$H$2604)))</f>
        <v>8.5048781632995265</v>
      </c>
      <c r="T2604">
        <f>1/(1+$S$2604)</f>
        <v>0.10520913396462303</v>
      </c>
      <c r="U2604">
        <f>IF(ISERROR($I$2604), 0, $I$2604)</f>
        <v>-2.2518051576888047</v>
      </c>
    </row>
    <row r="2605" spans="1:21" x14ac:dyDescent="0.25">
      <c r="A2605">
        <v>460</v>
      </c>
      <c r="B2605">
        <v>1995</v>
      </c>
      <c r="C2605" s="2">
        <v>0</v>
      </c>
      <c r="D2605" s="6">
        <v>2.3157500000000001E-2</v>
      </c>
      <c r="E2605" s="6">
        <v>0.12608079999999999</v>
      </c>
      <c r="F2605" s="6">
        <v>6.1205099999999998E-2</v>
      </c>
      <c r="G2605" s="6">
        <v>0.42947380000000002</v>
      </c>
      <c r="H2605" s="6">
        <v>0.12390619999999999</v>
      </c>
      <c r="I2605">
        <f>$C$2605*LN($T$2605)+(1-$C$2605)*LN(1-$T$2605)</f>
        <v>-5.028518737387476E-2</v>
      </c>
      <c r="Q2605">
        <f>1/(1+EXP(-(0 + SUMPRODUCT($K$2:$O$2,$D$2605:$H$2605))))</f>
        <v>4.9041815441869974E-2</v>
      </c>
      <c r="S2605">
        <f>EXP(-(0 + SUMPRODUCT($K$2:$O$2,$D$2605:$H$2605)))</f>
        <v>19.390762270726203</v>
      </c>
      <c r="T2605">
        <f>1/(1+$S$2605)</f>
        <v>4.9041815441869974E-2</v>
      </c>
      <c r="U2605">
        <f>IF(ISERROR($I$2605), 0, $I$2605)</f>
        <v>-5.028518737387476E-2</v>
      </c>
    </row>
    <row r="2606" spans="1:21" x14ac:dyDescent="0.25">
      <c r="A2606">
        <v>460</v>
      </c>
      <c r="B2606">
        <v>1996</v>
      </c>
      <c r="C2606" s="2">
        <v>0</v>
      </c>
      <c r="D2606" s="6">
        <v>9.9755E-3</v>
      </c>
      <c r="E2606" s="6">
        <v>0.1161832</v>
      </c>
      <c r="F2606" s="6">
        <v>3.1430600000000003E-2</v>
      </c>
      <c r="G2606" s="6">
        <v>0.24628559999999999</v>
      </c>
      <c r="H2606" s="6">
        <v>0.1210233</v>
      </c>
      <c r="I2606">
        <f>$C$2606*LN($T$2606)+(1-$C$2606)*LN(1-$T$2606)</f>
        <v>-0.15391795540791339</v>
      </c>
      <c r="Q2606">
        <f>1/(1+EXP(-(0 + SUMPRODUCT($K$2:$O$2,$D$2606:$H$2606))))</f>
        <v>0.14265764156990846</v>
      </c>
      <c r="S2606">
        <f>EXP(-(0 + SUMPRODUCT($K$2:$O$2,$D$2606:$H$2606)))</f>
        <v>6.0097892338277328</v>
      </c>
      <c r="T2606">
        <f>1/(1+$S$2606)</f>
        <v>0.14265764156990846</v>
      </c>
      <c r="U2606">
        <f>IF(ISERROR($I$2606), 0, $I$2606)</f>
        <v>-0.15391795540791339</v>
      </c>
    </row>
    <row r="2607" spans="1:21" x14ac:dyDescent="0.25">
      <c r="A2607">
        <v>460</v>
      </c>
      <c r="B2607">
        <v>1997</v>
      </c>
      <c r="C2607" s="2">
        <v>0</v>
      </c>
      <c r="D2607" s="6">
        <v>7.7464999999999999E-3</v>
      </c>
      <c r="E2607" s="6">
        <v>9.7737900000000003E-2</v>
      </c>
      <c r="F2607" s="6">
        <v>3.1436600000000002E-2</v>
      </c>
      <c r="G2607" s="6">
        <v>0.22952800000000001</v>
      </c>
      <c r="H2607" s="6">
        <v>0.1184125</v>
      </c>
      <c r="I2607">
        <f>$C$2607*LN($T$2607)+(1-$C$2607)*LN(1-$T$2607)</f>
        <v>-0.16686984621545042</v>
      </c>
      <c r="Q2607">
        <f>1/(1+EXP(-(0 + SUMPRODUCT($K$2:$O$2,$D$2607:$H$2607))))</f>
        <v>0.15369024541328691</v>
      </c>
      <c r="S2607">
        <f>EXP(-(0 + SUMPRODUCT($K$2:$O$2,$D$2607:$H$2607)))</f>
        <v>5.5065938134909604</v>
      </c>
      <c r="T2607">
        <f>1/(1+$S$2607)</f>
        <v>0.15369024541328691</v>
      </c>
      <c r="U2607">
        <f>IF(ISERROR($I$2607), 0, $I$2607)</f>
        <v>-0.16686984621545042</v>
      </c>
    </row>
    <row r="2608" spans="1:21" x14ac:dyDescent="0.25">
      <c r="A2608">
        <v>460</v>
      </c>
      <c r="B2608">
        <v>1998</v>
      </c>
      <c r="C2608" s="2">
        <v>0</v>
      </c>
      <c r="D2608" s="6">
        <v>1.47064E-2</v>
      </c>
      <c r="E2608" s="6">
        <v>7.9379199999999997E-2</v>
      </c>
      <c r="F2608" s="6">
        <v>3.9423699999999999E-2</v>
      </c>
      <c r="G2608" s="6">
        <v>0.29907450000000002</v>
      </c>
      <c r="H2608" s="6">
        <v>0.1247496</v>
      </c>
      <c r="I2608">
        <f>$C$2608*LN($T$2608)+(1-$C$2608)*LN(1-$T$2608)</f>
        <v>-0.11597886601313682</v>
      </c>
      <c r="Q2608">
        <f>1/(1+EXP(-(0 + SUMPRODUCT($K$2:$O$2,$D$2608:$H$2608))))</f>
        <v>0.10950595721199154</v>
      </c>
      <c r="S2608">
        <f>EXP(-(0 + SUMPRODUCT($K$2:$O$2,$D$2608:$H$2608)))</f>
        <v>8.1319232803390733</v>
      </c>
      <c r="T2608">
        <f>1/(1+$S$2608)</f>
        <v>0.10950595721199154</v>
      </c>
      <c r="U2608">
        <f>IF(ISERROR($I$2608), 0, $I$2608)</f>
        <v>-0.11597886601313682</v>
      </c>
    </row>
    <row r="2609" spans="1:21" x14ac:dyDescent="0.25">
      <c r="A2609">
        <v>460</v>
      </c>
      <c r="B2609">
        <v>1999</v>
      </c>
      <c r="C2609" s="2">
        <v>0</v>
      </c>
      <c r="D2609" s="6">
        <v>-2.3732900000000001E-2</v>
      </c>
      <c r="E2609" s="6">
        <v>9.9453700000000006E-2</v>
      </c>
      <c r="F2609" s="6">
        <v>4.3780800000000002E-2</v>
      </c>
      <c r="G2609" s="6">
        <v>0.39842499999999997</v>
      </c>
      <c r="H2609" s="6">
        <v>0.16221340000000001</v>
      </c>
      <c r="I2609">
        <f>$C$2609*LN($T$2609)+(1-$C$2609)*LN(1-$T$2609)</f>
        <v>-6.7388290102450427E-2</v>
      </c>
      <c r="Q2609">
        <f>1/(1+EXP(-(0 + SUMPRODUCT($K$2:$O$2,$D$2609:$H$2609))))</f>
        <v>6.5167855213567646E-2</v>
      </c>
      <c r="S2609">
        <f>EXP(-(0 + SUMPRODUCT($K$2:$O$2,$D$2609:$H$2609)))</f>
        <v>14.344988671528421</v>
      </c>
      <c r="T2609">
        <f>1/(1+$S$2609)</f>
        <v>6.5167855213567646E-2</v>
      </c>
      <c r="U2609">
        <f>IF(ISERROR($I$2609), 0, $I$2609)</f>
        <v>-6.7388290102450427E-2</v>
      </c>
    </row>
    <row r="2610" spans="1:21" x14ac:dyDescent="0.25">
      <c r="A2610">
        <v>460</v>
      </c>
      <c r="B2610">
        <v>2000</v>
      </c>
      <c r="C2610" s="2">
        <v>0</v>
      </c>
      <c r="D2610" s="6">
        <v>-0.1041908</v>
      </c>
      <c r="E2610" s="6">
        <v>7.2909699999999994E-2</v>
      </c>
      <c r="F2610" s="6">
        <v>5.1640600000000002E-2</v>
      </c>
      <c r="G2610" s="6">
        <v>0.48425299999999999</v>
      </c>
      <c r="H2610" s="6">
        <v>0.1804133</v>
      </c>
      <c r="I2610">
        <f>$C$2610*LN($T$2610)+(1-$C$2610)*LN(1-$T$2610)</f>
        <v>-4.1688592158312443E-2</v>
      </c>
      <c r="Q2610">
        <f>1/(1+EXP(-(0 + SUMPRODUCT($K$2:$O$2,$D$2610:$H$2610))))</f>
        <v>4.0831573360737818E-2</v>
      </c>
      <c r="S2610">
        <f>EXP(-(0 + SUMPRODUCT($K$2:$O$2,$D$2610:$H$2610)))</f>
        <v>23.490851507612103</v>
      </c>
      <c r="T2610">
        <f>1/(1+$S$2610)</f>
        <v>4.0831573360737818E-2</v>
      </c>
      <c r="U2610">
        <f>IF(ISERROR($I$2610), 0, $I$2610)</f>
        <v>-4.1688592158312443E-2</v>
      </c>
    </row>
    <row r="2611" spans="1:21" x14ac:dyDescent="0.25">
      <c r="A2611">
        <v>460</v>
      </c>
      <c r="B2611">
        <v>2001</v>
      </c>
      <c r="C2611" s="2">
        <v>0</v>
      </c>
      <c r="D2611" s="6">
        <v>2.427E-2</v>
      </c>
      <c r="E2611" s="6">
        <v>8.2949700000000001E-2</v>
      </c>
      <c r="F2611" s="6">
        <v>4.1299000000000002E-2</v>
      </c>
      <c r="G2611" s="6">
        <v>0.32309650000000001</v>
      </c>
      <c r="H2611" s="6">
        <v>0.15789010000000001</v>
      </c>
      <c r="I2611">
        <f>$C$2611*LN($T$2611)+(1-$C$2611)*LN(1-$T$2611)</f>
        <v>-9.631657340708763E-2</v>
      </c>
      <c r="Q2611">
        <f>1/(1+EXP(-(0 + SUMPRODUCT($K$2:$O$2,$D$2611:$H$2611))))</f>
        <v>9.1823533962329174E-2</v>
      </c>
      <c r="S2611">
        <f>EXP(-(0 + SUMPRODUCT($K$2:$O$2,$D$2611:$H$2611)))</f>
        <v>9.8904542969371274</v>
      </c>
      <c r="T2611">
        <f>1/(1+$S$2611)</f>
        <v>9.1823533962329174E-2</v>
      </c>
      <c r="U2611">
        <f>IF(ISERROR($I$2611), 0, $I$2611)</f>
        <v>-9.631657340708763E-2</v>
      </c>
    </row>
    <row r="2612" spans="1:21" x14ac:dyDescent="0.25">
      <c r="A2612">
        <v>460</v>
      </c>
      <c r="B2612">
        <v>2002</v>
      </c>
      <c r="C2612" s="2">
        <v>0</v>
      </c>
      <c r="D2612" s="6">
        <v>4.7185600000000001E-2</v>
      </c>
      <c r="E2612" s="6">
        <v>0.1201318</v>
      </c>
      <c r="F2612" s="6">
        <v>4.6927499999999997E-2</v>
      </c>
      <c r="G2612" s="6">
        <v>0.28577370000000002</v>
      </c>
      <c r="H2612" s="6">
        <v>0.1645886</v>
      </c>
      <c r="I2612">
        <f>$C$2612*LN($T$2612)+(1-$C$2612)*LN(1-$T$2612)</f>
        <v>-9.9020774378144577E-2</v>
      </c>
      <c r="Q2612">
        <f>1/(1+EXP(-(0 + SUMPRODUCT($K$2:$O$2,$D$2612:$H$2612))))</f>
        <v>9.4276108022523161E-2</v>
      </c>
      <c r="S2612">
        <f>EXP(-(0 + SUMPRODUCT($K$2:$O$2,$D$2612:$H$2612)))</f>
        <v>9.6071413105120289</v>
      </c>
      <c r="T2612">
        <f>1/(1+$S$2612)</f>
        <v>9.4276108022523161E-2</v>
      </c>
      <c r="U2612">
        <f>IF(ISERROR($I$2612), 0, $I$2612)</f>
        <v>-9.9020774378144577E-2</v>
      </c>
    </row>
    <row r="2613" spans="1:21" x14ac:dyDescent="0.25">
      <c r="A2613">
        <v>460</v>
      </c>
      <c r="B2613">
        <v>2003</v>
      </c>
      <c r="C2613" s="2">
        <v>0</v>
      </c>
      <c r="D2613" s="6">
        <v>5.6000000000000001E-2</v>
      </c>
      <c r="E2613" s="6">
        <v>0.1043299</v>
      </c>
      <c r="F2613" s="6">
        <v>3.3343299999999999E-2</v>
      </c>
      <c r="G2613" s="6">
        <v>0.32903500000000002</v>
      </c>
      <c r="H2613" s="6">
        <v>0.15446589999999999</v>
      </c>
      <c r="I2613">
        <f>$C$2613*LN($T$2613)+(1-$C$2613)*LN(1-$T$2613)</f>
        <v>-0.10467663937633455</v>
      </c>
      <c r="Q2613">
        <f>1/(1+EXP(-(0 + SUMPRODUCT($K$2:$O$2,$D$2613:$H$2613))))</f>
        <v>9.938430083962746E-2</v>
      </c>
      <c r="S2613">
        <f>EXP(-(0 + SUMPRODUCT($K$2:$O$2,$D$2613:$H$2613)))</f>
        <v>9.0619513499789139</v>
      </c>
      <c r="T2613">
        <f>1/(1+$S$2613)</f>
        <v>9.938430083962746E-2</v>
      </c>
      <c r="U2613">
        <f>IF(ISERROR($I$2613), 0, $I$2613)</f>
        <v>-0.10467663937633455</v>
      </c>
    </row>
    <row r="2614" spans="1:21" x14ac:dyDescent="0.25">
      <c r="A2614">
        <v>460</v>
      </c>
      <c r="B2614">
        <v>2004</v>
      </c>
      <c r="C2614" s="2">
        <v>0</v>
      </c>
      <c r="D2614" s="6">
        <v>3.6098400000000003E-2</v>
      </c>
      <c r="E2614" s="6">
        <v>0.1020982</v>
      </c>
      <c r="F2614" s="6">
        <v>4.9940100000000001E-2</v>
      </c>
      <c r="G2614" s="6">
        <v>0.28940909999999997</v>
      </c>
      <c r="H2614" s="6">
        <v>0.18824750000000001</v>
      </c>
      <c r="I2614">
        <f>$C$2614*LN($T$2614)+(1-$C$2614)*LN(1-$T$2614)</f>
        <v>-9.0279496430835438E-2</v>
      </c>
      <c r="Q2614">
        <f>1/(1+EXP(-(0 + SUMPRODUCT($K$2:$O$2,$D$2614:$H$2614))))</f>
        <v>8.6324219539055225E-2</v>
      </c>
      <c r="S2614">
        <f>EXP(-(0 + SUMPRODUCT($K$2:$O$2,$D$2614:$H$2614)))</f>
        <v>10.584234474863397</v>
      </c>
      <c r="T2614">
        <f>1/(1+$S$2614)</f>
        <v>8.6324219539055225E-2</v>
      </c>
      <c r="U2614">
        <f>IF(ISERROR($I$2614), 0, $I$2614)</f>
        <v>-9.0279496430835438E-2</v>
      </c>
    </row>
    <row r="2615" spans="1:21" x14ac:dyDescent="0.25">
      <c r="A2615">
        <v>461</v>
      </c>
      <c r="B2615">
        <v>1999</v>
      </c>
      <c r="C2615" s="2">
        <v>0</v>
      </c>
      <c r="D2615" s="6">
        <v>-7.3064599999999993E-2</v>
      </c>
      <c r="E2615" s="6">
        <v>0.13478190000000001</v>
      </c>
      <c r="F2615" s="6">
        <v>4.3366000000000002E-2</v>
      </c>
      <c r="G2615" s="6">
        <v>0.44584570000000001</v>
      </c>
      <c r="H2615" s="6">
        <v>0.14862130000000001</v>
      </c>
      <c r="I2615">
        <f>$C$2615*LN($T$2615)+(1-$C$2615)*LN(1-$T$2615)</f>
        <v>-5.5747233299348331E-2</v>
      </c>
      <c r="Q2615">
        <f>1/(1+EXP(-(0 + SUMPRODUCT($K$2:$O$2,$D$2615:$H$2615))))</f>
        <v>5.4221833093619692E-2</v>
      </c>
      <c r="S2615">
        <f>EXP(-(0 + SUMPRODUCT($K$2:$O$2,$D$2615:$H$2615)))</f>
        <v>17.442755306213918</v>
      </c>
      <c r="T2615">
        <f>1/(1+$S$2615)</f>
        <v>5.4221833093619692E-2</v>
      </c>
      <c r="U2615">
        <f>IF(ISERROR($I$2615), 0, $I$2615)</f>
        <v>-5.5747233299348331E-2</v>
      </c>
    </row>
    <row r="2616" spans="1:21" x14ac:dyDescent="0.25">
      <c r="A2616">
        <v>461</v>
      </c>
      <c r="B2616">
        <v>2000</v>
      </c>
      <c r="C2616" s="2">
        <v>0</v>
      </c>
      <c r="D2616" s="6">
        <v>-8.2842899999999997E-2</v>
      </c>
      <c r="E2616" s="6">
        <v>6.2715400000000004E-2</v>
      </c>
      <c r="F2616" s="6">
        <v>3.3337199999999997E-2</v>
      </c>
      <c r="G2616" s="6">
        <v>0.42322470000000001</v>
      </c>
      <c r="H2616" s="6">
        <v>0.1741163</v>
      </c>
      <c r="I2616">
        <f>$C$2616*LN($T$2616)+(1-$C$2616)*LN(1-$T$2616)</f>
        <v>-7.0082841526562467E-2</v>
      </c>
      <c r="Q2616">
        <f>1/(1+EXP(-(0 + SUMPRODUCT($K$2:$O$2,$D$2616:$H$2616))))</f>
        <v>6.7683417822160363E-2</v>
      </c>
      <c r="S2616">
        <f>EXP(-(0 + SUMPRODUCT($K$2:$O$2,$D$2616:$H$2616)))</f>
        <v>13.774667594764813</v>
      </c>
      <c r="T2616">
        <f>1/(1+$S$2616)</f>
        <v>6.7683417822160363E-2</v>
      </c>
      <c r="U2616">
        <f>IF(ISERROR($I$2616), 0, $I$2616)</f>
        <v>-7.0082841526562467E-2</v>
      </c>
    </row>
    <row r="2617" spans="1:21" x14ac:dyDescent="0.25">
      <c r="A2617">
        <v>461</v>
      </c>
      <c r="B2617">
        <v>2001</v>
      </c>
      <c r="C2617" s="2">
        <v>0</v>
      </c>
      <c r="D2617" s="6">
        <v>-8.6544599999999999E-2</v>
      </c>
      <c r="E2617" s="6">
        <v>8.5035600000000003E-2</v>
      </c>
      <c r="F2617" s="6">
        <v>5.0113699999999997E-2</v>
      </c>
      <c r="G2617" s="6">
        <v>0.38127939999999999</v>
      </c>
      <c r="H2617" s="6">
        <v>0.14493039999999999</v>
      </c>
      <c r="I2617">
        <f>$C$2617*LN($T$2617)+(1-$C$2617)*LN(1-$T$2617)</f>
        <v>-6.820372264767563E-2</v>
      </c>
      <c r="Q2617">
        <f>1/(1+EXP(-(0 + SUMPRODUCT($K$2:$O$2,$D$2617:$H$2617))))</f>
        <v>6.5929837054131274E-2</v>
      </c>
      <c r="S2617">
        <f>EXP(-(0 + SUMPRODUCT($K$2:$O$2,$D$2617:$H$2617)))</f>
        <v>14.167639488915411</v>
      </c>
      <c r="T2617">
        <f>1/(1+$S$2617)</f>
        <v>6.5929837054131274E-2</v>
      </c>
      <c r="U2617">
        <f>IF(ISERROR($I$2617), 0, $I$2617)</f>
        <v>-6.820372264767563E-2</v>
      </c>
    </row>
    <row r="2618" spans="1:21" x14ac:dyDescent="0.25">
      <c r="A2618">
        <v>461</v>
      </c>
      <c r="B2618">
        <v>2002</v>
      </c>
      <c r="C2618" s="2">
        <v>0</v>
      </c>
      <c r="D2618" s="6">
        <v>-0.1114052</v>
      </c>
      <c r="E2618" s="6">
        <v>6.9658300000000006E-2</v>
      </c>
      <c r="F2618" s="6">
        <v>4.8197299999999998E-2</v>
      </c>
      <c r="G2618" s="6">
        <v>0.47049299999999999</v>
      </c>
      <c r="H2618" s="6">
        <v>0.12432310000000001</v>
      </c>
      <c r="I2618">
        <f>$C$2618*LN($T$2618)+(1-$C$2618)*LN(1-$T$2618)</f>
        <v>-5.2055366881973923E-2</v>
      </c>
      <c r="Q2618">
        <f>1/(1+EXP(-(0 + SUMPRODUCT($K$2:$O$2,$D$2618:$H$2618))))</f>
        <v>5.0723693081382387E-2</v>
      </c>
      <c r="S2618">
        <f>EXP(-(0 + SUMPRODUCT($K$2:$O$2,$D$2618:$H$2618)))</f>
        <v>18.714652842717395</v>
      </c>
      <c r="T2618">
        <f>1/(1+$S$2618)</f>
        <v>5.0723693081382387E-2</v>
      </c>
      <c r="U2618">
        <f>IF(ISERROR($I$2618), 0, $I$2618)</f>
        <v>-5.2055366881973923E-2</v>
      </c>
    </row>
    <row r="2619" spans="1:21" x14ac:dyDescent="0.25">
      <c r="A2619">
        <v>461</v>
      </c>
      <c r="B2619">
        <v>2003</v>
      </c>
      <c r="C2619" s="2">
        <v>0</v>
      </c>
      <c r="D2619" s="6">
        <v>-1.6239E-3</v>
      </c>
      <c r="E2619" s="6">
        <v>7.7733300000000005E-2</v>
      </c>
      <c r="F2619" s="6">
        <v>4.49132E-2</v>
      </c>
      <c r="G2619" s="6">
        <v>0.53450640000000005</v>
      </c>
      <c r="H2619" s="6">
        <v>0.1320133</v>
      </c>
      <c r="I2619">
        <f>$C$2619*LN($T$2619)+(1-$C$2619)*LN(1-$T$2619)</f>
        <v>-4.2547977366958187E-2</v>
      </c>
      <c r="Q2619">
        <f>1/(1+EXP(-(0 + SUMPRODUCT($K$2:$O$2,$D$2619:$H$2619))))</f>
        <v>4.1655514427099381E-2</v>
      </c>
      <c r="S2619">
        <f>EXP(-(0 + SUMPRODUCT($K$2:$O$2,$D$2619:$H$2619)))</f>
        <v>23.006425409775776</v>
      </c>
      <c r="T2619">
        <f>1/(1+$S$2619)</f>
        <v>4.1655514427099381E-2</v>
      </c>
      <c r="U2619">
        <f>IF(ISERROR($I$2619), 0, $I$2619)</f>
        <v>-4.2547977366958187E-2</v>
      </c>
    </row>
    <row r="2620" spans="1:21" x14ac:dyDescent="0.25">
      <c r="A2620">
        <v>461</v>
      </c>
      <c r="B2620">
        <v>2004</v>
      </c>
      <c r="C2620" s="2">
        <v>0</v>
      </c>
      <c r="D2620" s="6">
        <v>-5.6448900000000003E-2</v>
      </c>
      <c r="E2620" s="6">
        <v>7.6405100000000004E-2</v>
      </c>
      <c r="F2620" s="6">
        <v>6.1131900000000003E-2</v>
      </c>
      <c r="G2620" s="6">
        <v>0.52773460000000005</v>
      </c>
      <c r="H2620" s="6">
        <v>0.1616679</v>
      </c>
      <c r="I2620">
        <f>$C$2620*LN($T$2620)+(1-$C$2620)*LN(1-$T$2620)</f>
        <v>-3.2271645996363521E-2</v>
      </c>
      <c r="Q2620">
        <f>1/(1+EXP(-(0 + SUMPRODUCT($K$2:$O$2,$D$2620:$H$2620))))</f>
        <v>3.1756473125711775E-2</v>
      </c>
      <c r="S2620">
        <f>EXP(-(0 + SUMPRODUCT($K$2:$O$2,$D$2620:$H$2620)))</f>
        <v>30.489642947482899</v>
      </c>
      <c r="T2620">
        <f>1/(1+$S$2620)</f>
        <v>3.1756473125711775E-2</v>
      </c>
      <c r="U2620">
        <f>IF(ISERROR($I$2620), 0, $I$2620)</f>
        <v>-3.2271645996363521E-2</v>
      </c>
    </row>
    <row r="2621" spans="1:21" x14ac:dyDescent="0.25">
      <c r="A2621">
        <v>462</v>
      </c>
      <c r="B2621">
        <v>2000</v>
      </c>
      <c r="C2621" s="2">
        <v>0</v>
      </c>
      <c r="D2621" s="6">
        <v>-3.6909200000000003E-2</v>
      </c>
      <c r="E2621" s="6">
        <v>0.13483410000000001</v>
      </c>
      <c r="F2621" s="6">
        <v>4.07205E-2</v>
      </c>
      <c r="G2621" s="6">
        <v>0.636131</v>
      </c>
      <c r="H2621" s="6">
        <v>0.20361580000000001</v>
      </c>
      <c r="I2621">
        <f>$C$2621*LN($T$2621)+(1-$C$2621)*LN(1-$T$2621)</f>
        <v>-2.4564287088662654E-2</v>
      </c>
      <c r="Q2621">
        <f>1/(1+EXP(-(0 + SUMPRODUCT($K$2:$O$2,$D$2621:$H$2621))))</f>
        <v>2.4265040257777301E-2</v>
      </c>
      <c r="S2621">
        <f>EXP(-(0 + SUMPRODUCT($K$2:$O$2,$D$2621:$H$2621)))</f>
        <v>40.211553303707596</v>
      </c>
      <c r="T2621">
        <f>1/(1+$S$2621)</f>
        <v>2.4265040257777301E-2</v>
      </c>
      <c r="U2621">
        <f>IF(ISERROR($I$2621), 0, $I$2621)</f>
        <v>-2.4564287088662654E-2</v>
      </c>
    </row>
    <row r="2622" spans="1:21" x14ac:dyDescent="0.25">
      <c r="A2622">
        <v>462</v>
      </c>
      <c r="B2622">
        <v>2001</v>
      </c>
      <c r="C2622" s="2">
        <v>0</v>
      </c>
      <c r="D2622" s="6">
        <v>-4.8681599999999998E-2</v>
      </c>
      <c r="E2622" s="6">
        <v>0.1096583</v>
      </c>
      <c r="F2622" s="6">
        <v>4.2596000000000002E-2</v>
      </c>
      <c r="G2622" s="6">
        <v>0.4562001</v>
      </c>
      <c r="H2622" s="6">
        <v>0.1023183</v>
      </c>
      <c r="I2622">
        <f>$C$2622*LN($T$2622)+(1-$C$2622)*LN(1-$T$2622)</f>
        <v>-6.1245320086625935E-2</v>
      </c>
      <c r="Q2622">
        <f>1/(1+EXP(-(0 + SUMPRODUCT($K$2:$O$2,$D$2622:$H$2622))))</f>
        <v>5.9407534754700529E-2</v>
      </c>
      <c r="S2622">
        <f>EXP(-(0 + SUMPRODUCT($K$2:$O$2,$D$2622:$H$2622)))</f>
        <v>15.832881622324456</v>
      </c>
      <c r="T2622">
        <f>1/(1+$S$2622)</f>
        <v>5.9407534754700529E-2</v>
      </c>
      <c r="U2622">
        <f>IF(ISERROR($I$2622), 0, $I$2622)</f>
        <v>-6.1245320086625935E-2</v>
      </c>
    </row>
    <row r="2623" spans="1:21" x14ac:dyDescent="0.25">
      <c r="A2623">
        <v>462</v>
      </c>
      <c r="B2623">
        <v>2002</v>
      </c>
      <c r="C2623" s="2">
        <v>0</v>
      </c>
      <c r="D2623" s="6">
        <v>-0.29682550000000002</v>
      </c>
      <c r="E2623" s="6">
        <v>2.5428800000000001E-2</v>
      </c>
      <c r="F2623" s="6">
        <v>3.1231399999999999E-2</v>
      </c>
      <c r="G2623" s="6">
        <v>0.23725060000000001</v>
      </c>
      <c r="H2623" s="6">
        <v>0.1038138</v>
      </c>
      <c r="I2623">
        <f>$C$2623*LN($T$2623)+(1-$C$2623)*LN(1-$T$2623)</f>
        <v>-0.16542706092576059</v>
      </c>
      <c r="Q2623">
        <f>1/(1+EXP(-(0 + SUMPRODUCT($K$2:$O$2,$D$2623:$H$2623))))</f>
        <v>0.15246832087343876</v>
      </c>
      <c r="S2623">
        <f>EXP(-(0 + SUMPRODUCT($K$2:$O$2,$D$2623:$H$2623)))</f>
        <v>5.5587395091081389</v>
      </c>
      <c r="T2623">
        <f>1/(1+$S$2623)</f>
        <v>0.15246832087343876</v>
      </c>
      <c r="U2623">
        <f>IF(ISERROR($I$2623), 0, $I$2623)</f>
        <v>-0.16542706092576059</v>
      </c>
    </row>
    <row r="2624" spans="1:21" x14ac:dyDescent="0.25">
      <c r="A2624">
        <v>462</v>
      </c>
      <c r="B2624">
        <v>2003</v>
      </c>
      <c r="C2624" s="2">
        <v>0</v>
      </c>
      <c r="D2624" s="6">
        <v>5.3957499999999999E-2</v>
      </c>
      <c r="E2624" s="6">
        <v>3.6774599999999998E-2</v>
      </c>
      <c r="F2624" s="6">
        <v>4.2874500000000003E-2</v>
      </c>
      <c r="G2624" s="6">
        <v>0.4889174</v>
      </c>
      <c r="H2624" s="6">
        <v>0.1256428</v>
      </c>
      <c r="I2624">
        <f>$C$2624*LN($T$2624)+(1-$C$2624)*LN(1-$T$2624)</f>
        <v>-5.5531809613614744E-2</v>
      </c>
      <c r="Q2624">
        <f>1/(1+EXP(-(0 + SUMPRODUCT($K$2:$O$2,$D$2624:$H$2624))))</f>
        <v>5.4018068127906459E-2</v>
      </c>
      <c r="S2624">
        <f>EXP(-(0 + SUMPRODUCT($K$2:$O$2,$D$2624:$H$2624)))</f>
        <v>17.512324388057607</v>
      </c>
      <c r="T2624">
        <f>1/(1+$S$2624)</f>
        <v>5.4018068127906459E-2</v>
      </c>
      <c r="U2624">
        <f>IF(ISERROR($I$2624), 0, $I$2624)</f>
        <v>-5.5531809613614744E-2</v>
      </c>
    </row>
    <row r="2625" spans="1:21" x14ac:dyDescent="0.25">
      <c r="A2625">
        <v>462</v>
      </c>
      <c r="B2625">
        <v>2004</v>
      </c>
      <c r="C2625" s="2">
        <v>0</v>
      </c>
      <c r="D2625" s="6">
        <v>2.9545399999999999E-2</v>
      </c>
      <c r="E2625" s="6">
        <v>5.6256E-2</v>
      </c>
      <c r="F2625" s="6">
        <v>3.6356699999999999E-2</v>
      </c>
      <c r="G2625" s="6">
        <v>0.52731450000000002</v>
      </c>
      <c r="H2625" s="6">
        <v>0.1378105</v>
      </c>
      <c r="I2625">
        <f>$C$2625*LN($T$2625)+(1-$C$2625)*LN(1-$T$2625)</f>
        <v>-4.9942863577104639E-2</v>
      </c>
      <c r="Q2625">
        <f>1/(1+EXP(-(0 + SUMPRODUCT($K$2:$O$2,$D$2625:$H$2625))))</f>
        <v>4.8716224099909777E-2</v>
      </c>
      <c r="S2625">
        <f>EXP(-(0 + SUMPRODUCT($K$2:$O$2,$D$2625:$H$2625)))</f>
        <v>19.527042447894726</v>
      </c>
      <c r="T2625">
        <f>1/(1+$S$2625)</f>
        <v>4.8716224099909777E-2</v>
      </c>
      <c r="U2625">
        <f>IF(ISERROR($I$2625), 0, $I$2625)</f>
        <v>-4.9942863577104639E-2</v>
      </c>
    </row>
    <row r="2626" spans="1:21" x14ac:dyDescent="0.25">
      <c r="A2626">
        <v>463</v>
      </c>
      <c r="B2626">
        <v>1995</v>
      </c>
      <c r="C2626" s="2">
        <v>0</v>
      </c>
      <c r="D2626" s="6">
        <v>9.7838599999999998E-2</v>
      </c>
      <c r="E2626" s="6">
        <v>0.25053399999999998</v>
      </c>
      <c r="F2626" s="6">
        <v>5.5086999999999997E-2</v>
      </c>
      <c r="G2626" s="6">
        <v>0.81967880000000004</v>
      </c>
      <c r="H2626" s="6">
        <v>0.35610619999999998</v>
      </c>
      <c r="I2626">
        <f>$C$2626*LN($T$2626)+(1-$C$2626)*LN(1-$T$2626)</f>
        <v>-6.5175579660963516E-3</v>
      </c>
      <c r="Q2626">
        <f>1/(1+EXP(-(0 + SUMPRODUCT($K$2:$O$2,$D$2626:$H$2626))))</f>
        <v>6.4963647528372311E-3</v>
      </c>
      <c r="S2626">
        <f>EXP(-(0 + SUMPRODUCT($K$2:$O$2,$D$2626:$H$2626)))</f>
        <v>152.93224334628974</v>
      </c>
      <c r="T2626">
        <f>1/(1+$S$2626)</f>
        <v>6.4963647528372311E-3</v>
      </c>
      <c r="U2626">
        <f>IF(ISERROR($I$2626), 0, $I$2626)</f>
        <v>-6.5175579660963516E-3</v>
      </c>
    </row>
    <row r="2627" spans="1:21" x14ac:dyDescent="0.25">
      <c r="A2627">
        <v>463</v>
      </c>
      <c r="B2627">
        <v>1996</v>
      </c>
      <c r="C2627" s="2">
        <v>0</v>
      </c>
      <c r="D2627" s="6">
        <v>3.1183800000000001E-2</v>
      </c>
      <c r="E2627" s="6">
        <v>0.16933110000000001</v>
      </c>
      <c r="F2627" s="6">
        <v>5.3587200000000001E-2</v>
      </c>
      <c r="G2627" s="6">
        <v>0.68796610000000002</v>
      </c>
      <c r="H2627" s="6">
        <v>0.28659089999999998</v>
      </c>
      <c r="I2627">
        <f>$C$2627*LN($T$2627)+(1-$C$2627)*LN(1-$T$2627)</f>
        <v>-1.3766730542072633E-2</v>
      </c>
      <c r="Q2627">
        <f>1/(1+EXP(-(0 + SUMPRODUCT($K$2:$O$2,$D$2627:$H$2627))))</f>
        <v>1.3672402466366734E-2</v>
      </c>
      <c r="S2627">
        <f>EXP(-(0 + SUMPRODUCT($K$2:$O$2,$D$2627:$H$2627)))</f>
        <v>72.140035371247905</v>
      </c>
      <c r="T2627">
        <f>1/(1+$S$2627)</f>
        <v>1.3672402466366734E-2</v>
      </c>
      <c r="U2627">
        <f>IF(ISERROR($I$2627), 0, $I$2627)</f>
        <v>-1.3766730542072633E-2</v>
      </c>
    </row>
    <row r="2628" spans="1:21" x14ac:dyDescent="0.25">
      <c r="A2628">
        <v>463</v>
      </c>
      <c r="B2628">
        <v>1997</v>
      </c>
      <c r="C2628" s="2">
        <v>0</v>
      </c>
      <c r="D2628" s="6">
        <v>4.7902899999999998E-2</v>
      </c>
      <c r="E2628" s="6">
        <v>0.21172779999999999</v>
      </c>
      <c r="F2628" s="6">
        <v>6.08111E-2</v>
      </c>
      <c r="G2628" s="6">
        <v>1.1299360000000001</v>
      </c>
      <c r="H2628" s="6">
        <v>0.29454639999999999</v>
      </c>
      <c r="I2628">
        <f>$C$2628*LN($T$2628)+(1-$C$2628)*LN(1-$T$2628)</f>
        <v>-2.0258618926248637E-3</v>
      </c>
      <c r="Q2628">
        <f>1/(1+EXP(-(0 + SUMPRODUCT($K$2:$O$2,$D$2628:$H$2628))))</f>
        <v>2.0238112194481323E-3</v>
      </c>
      <c r="S2628">
        <f>EXP(-(0 + SUMPRODUCT($K$2:$O$2,$D$2628:$H$2628)))</f>
        <v>493.11723306519042</v>
      </c>
      <c r="T2628">
        <f>1/(1+$S$2628)</f>
        <v>2.0238112194481323E-3</v>
      </c>
      <c r="U2628">
        <f>IF(ISERROR($I$2628), 0, $I$2628)</f>
        <v>-2.0258618926248637E-3</v>
      </c>
    </row>
    <row r="2629" spans="1:21" x14ac:dyDescent="0.25">
      <c r="A2629">
        <v>463</v>
      </c>
      <c r="B2629">
        <v>1998</v>
      </c>
      <c r="C2629" s="2">
        <v>0</v>
      </c>
      <c r="D2629" s="6">
        <v>0.1045879</v>
      </c>
      <c r="E2629" s="6">
        <v>0.23037489999999999</v>
      </c>
      <c r="F2629" s="6">
        <v>5.2080500000000002E-2</v>
      </c>
      <c r="G2629" s="6">
        <v>0.78326609999999997</v>
      </c>
      <c r="H2629" s="6">
        <v>0.31630999999999998</v>
      </c>
      <c r="I2629">
        <f>$C$2629*LN($T$2629)+(1-$C$2629)*LN(1-$T$2629)</f>
        <v>-8.732911202466909E-3</v>
      </c>
      <c r="Q2629">
        <f>1/(1+EXP(-(0 + SUMPRODUCT($K$2:$O$2,$D$2629:$H$2629))))</f>
        <v>8.6948900922566574E-3</v>
      </c>
      <c r="S2629">
        <f>EXP(-(0 + SUMPRODUCT($K$2:$O$2,$D$2629:$H$2629)))</f>
        <v>114.01007941325935</v>
      </c>
      <c r="T2629">
        <f>1/(1+$S$2629)</f>
        <v>8.6948900922566574E-3</v>
      </c>
      <c r="U2629">
        <f>IF(ISERROR($I$2629), 0, $I$2629)</f>
        <v>-8.732911202466909E-3</v>
      </c>
    </row>
    <row r="2630" spans="1:21" x14ac:dyDescent="0.25">
      <c r="A2630">
        <v>463</v>
      </c>
      <c r="B2630">
        <v>1999</v>
      </c>
      <c r="C2630" s="2">
        <v>0</v>
      </c>
      <c r="D2630" s="6">
        <v>7.0150699999999996E-2</v>
      </c>
      <c r="E2630" s="6">
        <v>0.26247510000000002</v>
      </c>
      <c r="F2630" s="6">
        <v>5.3447799999999997E-2</v>
      </c>
      <c r="G2630" s="6">
        <v>0.66837219999999997</v>
      </c>
      <c r="H2630" s="6">
        <v>0.25583669999999997</v>
      </c>
      <c r="I2630">
        <f>$C$2630*LN($T$2630)+(1-$C$2630)*LN(1-$T$2630)</f>
        <v>-1.4898655505463808E-2</v>
      </c>
      <c r="Q2630">
        <f>1/(1+EXP(-(0 + SUMPRODUCT($K$2:$O$2,$D$2630:$H$2630))))</f>
        <v>1.478821966628795E-2</v>
      </c>
      <c r="S2630">
        <f>EXP(-(0 + SUMPRODUCT($K$2:$O$2,$D$2630:$H$2630)))</f>
        <v>66.621392065175755</v>
      </c>
      <c r="T2630">
        <f>1/(1+$S$2630)</f>
        <v>1.478821966628795E-2</v>
      </c>
      <c r="U2630">
        <f>IF(ISERROR($I$2630), 0, $I$2630)</f>
        <v>-1.4898655505463808E-2</v>
      </c>
    </row>
    <row r="2631" spans="1:21" x14ac:dyDescent="0.25">
      <c r="A2631">
        <v>463</v>
      </c>
      <c r="B2631">
        <v>2000</v>
      </c>
      <c r="C2631" s="2">
        <v>0</v>
      </c>
      <c r="D2631" s="6">
        <v>1.68022E-2</v>
      </c>
      <c r="E2631" s="6">
        <v>0.30050900000000003</v>
      </c>
      <c r="F2631" s="6">
        <v>6.3611899999999999E-2</v>
      </c>
      <c r="G2631" s="6">
        <v>1.0361560000000001</v>
      </c>
      <c r="H2631" s="6">
        <v>0.26278040000000003</v>
      </c>
      <c r="I2631">
        <f>$C$2631*LN($T$2631)+(1-$C$2631)*LN(1-$T$2631)</f>
        <v>-2.7989957287317098E-3</v>
      </c>
      <c r="Q2631">
        <f>1/(1+EXP(-(0 + SUMPRODUCT($K$2:$O$2,$D$2631:$H$2631))))</f>
        <v>2.7950821923624046E-3</v>
      </c>
      <c r="S2631">
        <f>EXP(-(0 + SUMPRODUCT($K$2:$O$2,$D$2631:$H$2631)))</f>
        <v>356.7712321778987</v>
      </c>
      <c r="T2631">
        <f>1/(1+$S$2631)</f>
        <v>2.7950821923624046E-3</v>
      </c>
      <c r="U2631">
        <f>IF(ISERROR($I$2631), 0, $I$2631)</f>
        <v>-2.7989957287317098E-3</v>
      </c>
    </row>
    <row r="2632" spans="1:21" x14ac:dyDescent="0.25">
      <c r="A2632">
        <v>463</v>
      </c>
      <c r="B2632">
        <v>2001</v>
      </c>
      <c r="C2632" s="2">
        <v>0</v>
      </c>
      <c r="D2632" s="6">
        <v>-5.6705000000000002E-3</v>
      </c>
      <c r="E2632" s="6">
        <v>0.1710913</v>
      </c>
      <c r="F2632" s="6">
        <v>4.8714199999999999E-2</v>
      </c>
      <c r="G2632" s="6">
        <v>0.8816119</v>
      </c>
      <c r="H2632" s="6">
        <v>0.23584379999999999</v>
      </c>
      <c r="I2632">
        <f>$C$2632*LN($T$2632)+(1-$C$2632)*LN(1-$T$2632)</f>
        <v>-7.53467011080893E-3</v>
      </c>
      <c r="Q2632">
        <f>1/(1+EXP(-(0 + SUMPRODUCT($K$2:$O$2,$D$2632:$H$2632))))</f>
        <v>7.5063556419924186E-3</v>
      </c>
      <c r="S2632">
        <f>EXP(-(0 + SUMPRODUCT($K$2:$O$2,$D$2632:$H$2632)))</f>
        <v>132.22043981046562</v>
      </c>
      <c r="T2632">
        <f>1/(1+$S$2632)</f>
        <v>7.5063556419924186E-3</v>
      </c>
      <c r="U2632">
        <f>IF(ISERROR($I$2632), 0, $I$2632)</f>
        <v>-7.53467011080893E-3</v>
      </c>
    </row>
    <row r="2633" spans="1:21" x14ac:dyDescent="0.25">
      <c r="A2633">
        <v>463</v>
      </c>
      <c r="B2633">
        <v>2002</v>
      </c>
      <c r="C2633" s="2">
        <v>0</v>
      </c>
      <c r="D2633" s="6">
        <v>0.13164020000000001</v>
      </c>
      <c r="E2633" s="6">
        <v>6.6606299999999993E-2</v>
      </c>
      <c r="F2633" s="6">
        <v>3.8161500000000001E-2</v>
      </c>
      <c r="G2633" s="6">
        <v>0.70199579999999995</v>
      </c>
      <c r="H2633" s="6">
        <v>0.14424390000000001</v>
      </c>
      <c r="I2633">
        <f>$C$2633*LN($T$2633)+(1-$C$2633)*LN(1-$T$2633)</f>
        <v>-2.4533765783749932E-2</v>
      </c>
      <c r="Q2633">
        <f>1/(1+EXP(-(0 + SUMPRODUCT($K$2:$O$2,$D$2633:$H$2633))))</f>
        <v>2.42352590990794E-2</v>
      </c>
      <c r="S2633">
        <f>EXP(-(0 + SUMPRODUCT($K$2:$O$2,$D$2633:$H$2633)))</f>
        <v>40.262195543764001</v>
      </c>
      <c r="T2633">
        <f>1/(1+$S$2633)</f>
        <v>2.42352590990794E-2</v>
      </c>
      <c r="U2633">
        <f>IF(ISERROR($I$2633), 0, $I$2633)</f>
        <v>-2.4533765783749932E-2</v>
      </c>
    </row>
    <row r="2634" spans="1:21" x14ac:dyDescent="0.25">
      <c r="A2634">
        <v>463</v>
      </c>
      <c r="B2634">
        <v>2003</v>
      </c>
      <c r="C2634" s="2">
        <v>0</v>
      </c>
      <c r="D2634" s="6">
        <v>1.24682E-2</v>
      </c>
      <c r="E2634" s="6">
        <v>0.14152519999999999</v>
      </c>
      <c r="F2634" s="6">
        <v>4.5240099999999998E-2</v>
      </c>
      <c r="G2634" s="6">
        <v>1.08158</v>
      </c>
      <c r="H2634" s="6">
        <v>0.25337290000000001</v>
      </c>
      <c r="I2634">
        <f>$C$2634*LN($T$2634)+(1-$C$2634)*LN(1-$T$2634)</f>
        <v>-3.5289521990992194E-3</v>
      </c>
      <c r="Q2634">
        <f>1/(1+EXP(-(0 + SUMPRODUCT($K$2:$O$2,$D$2634:$H$2634))))</f>
        <v>3.5227327654664214E-3</v>
      </c>
      <c r="S2634">
        <f>EXP(-(0 + SUMPRODUCT($K$2:$O$2,$D$2634:$H$2634)))</f>
        <v>282.87052512273004</v>
      </c>
      <c r="T2634">
        <f>1/(1+$S$2634)</f>
        <v>3.5227327654664214E-3</v>
      </c>
      <c r="U2634">
        <f>IF(ISERROR($I$2634), 0, $I$2634)</f>
        <v>-3.5289521990992194E-3</v>
      </c>
    </row>
    <row r="2635" spans="1:21" x14ac:dyDescent="0.25">
      <c r="A2635">
        <v>463</v>
      </c>
      <c r="B2635">
        <v>2004</v>
      </c>
      <c r="C2635" s="2">
        <v>0</v>
      </c>
      <c r="D2635" s="6">
        <v>4.9253900000000003E-2</v>
      </c>
      <c r="E2635" s="6">
        <v>0.15080569999999999</v>
      </c>
      <c r="F2635" s="6">
        <v>5.0950599999999999E-2</v>
      </c>
      <c r="G2635" s="6">
        <v>1.2232050000000001</v>
      </c>
      <c r="H2635" s="6">
        <v>0.2584939</v>
      </c>
      <c r="I2635">
        <f>$C$2635*LN($T$2635)+(1-$C$2635)*LN(1-$T$2635)</f>
        <v>-1.8272373359943092E-3</v>
      </c>
      <c r="Q2635">
        <f>1/(1+EXP(-(0 + SUMPRODUCT($K$2:$O$2,$D$2635:$H$2635))))</f>
        <v>1.8255689541844854E-3</v>
      </c>
      <c r="S2635">
        <f>EXP(-(0 + SUMPRODUCT($K$2:$O$2,$D$2635:$H$2635)))</f>
        <v>546.77443366784144</v>
      </c>
      <c r="T2635">
        <f>1/(1+$S$2635)</f>
        <v>1.8255689541844854E-3</v>
      </c>
      <c r="U2635">
        <f>IF(ISERROR($I$2635), 0, $I$2635)</f>
        <v>-1.8272373359943092E-3</v>
      </c>
    </row>
    <row r="2636" spans="1:21" x14ac:dyDescent="0.25">
      <c r="A2636">
        <v>464</v>
      </c>
      <c r="B2636">
        <v>1995</v>
      </c>
      <c r="C2636" s="2">
        <v>0</v>
      </c>
      <c r="D2636" s="6">
        <v>0.243003</v>
      </c>
      <c r="E2636" s="6">
        <v>-0.1941156</v>
      </c>
      <c r="F2636" s="6">
        <v>4.8196599999999999E-2</v>
      </c>
      <c r="G2636" s="6">
        <v>8.2669099999999995E-2</v>
      </c>
      <c r="H2636" s="6">
        <v>0.2601849</v>
      </c>
      <c r="I2636">
        <f>$C$2636*LN($T$2636)+(1-$C$2636)*LN(1-$T$2636)</f>
        <v>-0.22684549593294345</v>
      </c>
      <c r="Q2636">
        <f>1/(1+EXP(-(0 + SUMPRODUCT($K$2:$O$2,$D$2636:$H$2636))))</f>
        <v>0.20295608069553489</v>
      </c>
      <c r="S2636">
        <f>EXP(-(0 + SUMPRODUCT($K$2:$O$2,$D$2636:$H$2636)))</f>
        <v>3.9271743747365355</v>
      </c>
      <c r="T2636">
        <f>1/(1+$S$2636)</f>
        <v>0.20295608069553489</v>
      </c>
      <c r="U2636">
        <f>IF(ISERROR($I$2636), 0, $I$2636)</f>
        <v>-0.22684549593294345</v>
      </c>
    </row>
    <row r="2637" spans="1:21" x14ac:dyDescent="0.25">
      <c r="A2637">
        <v>464</v>
      </c>
      <c r="B2637">
        <v>1996</v>
      </c>
      <c r="C2637" s="2">
        <v>0</v>
      </c>
      <c r="D2637" s="6">
        <v>0.45181320000000003</v>
      </c>
      <c r="E2637" s="6">
        <v>-0.2423582</v>
      </c>
      <c r="F2637" s="6">
        <v>4.09956E-2</v>
      </c>
      <c r="G2637" s="6">
        <v>0.29704170000000002</v>
      </c>
      <c r="H2637" s="6">
        <v>0.36288009999999998</v>
      </c>
      <c r="I2637">
        <f>$C$2637*LN($T$2637)+(1-$C$2637)*LN(1-$T$2637)</f>
        <v>-9.9566520676147616E-2</v>
      </c>
      <c r="Q2637">
        <f>1/(1+EXP(-(0 + SUMPRODUCT($K$2:$O$2,$D$2637:$H$2637))))</f>
        <v>9.4770268628157184E-2</v>
      </c>
      <c r="S2637">
        <f>EXP(-(0 + SUMPRODUCT($K$2:$O$2,$D$2637:$H$2637)))</f>
        <v>9.5518324942564323</v>
      </c>
      <c r="T2637">
        <f>1/(1+$S$2637)</f>
        <v>9.4770268628157184E-2</v>
      </c>
      <c r="U2637">
        <f>IF(ISERROR($I$2637), 0, $I$2637)</f>
        <v>-9.9566520676147616E-2</v>
      </c>
    </row>
    <row r="2638" spans="1:21" x14ac:dyDescent="0.25">
      <c r="A2638">
        <v>464</v>
      </c>
      <c r="B2638">
        <v>1997</v>
      </c>
      <c r="C2638" s="2">
        <v>0</v>
      </c>
      <c r="D2638" s="6">
        <v>0.351493</v>
      </c>
      <c r="E2638" s="6">
        <v>-0.16210769999999999</v>
      </c>
      <c r="F2638" s="6">
        <v>5.5988200000000002E-2</v>
      </c>
      <c r="G2638" s="6">
        <v>0.94566380000000005</v>
      </c>
      <c r="H2638" s="6">
        <v>0.40840530000000003</v>
      </c>
      <c r="I2638">
        <f>$C$2638*LN($T$2638)+(1-$C$2638)*LN(1-$T$2638)</f>
        <v>-5.1874894275177278E-3</v>
      </c>
      <c r="Q2638">
        <f>1/(1+EXP(-(0 + SUMPRODUCT($K$2:$O$2,$D$2638:$H$2638))))</f>
        <v>5.1740576400260791E-3</v>
      </c>
      <c r="S2638">
        <f>EXP(-(0 + SUMPRODUCT($K$2:$O$2,$D$2638:$H$2638)))</f>
        <v>192.27190950948889</v>
      </c>
      <c r="T2638">
        <f>1/(1+$S$2638)</f>
        <v>5.1740576400260791E-3</v>
      </c>
      <c r="U2638">
        <f>IF(ISERROR($I$2638), 0, $I$2638)</f>
        <v>-5.1874894275177278E-3</v>
      </c>
    </row>
    <row r="2639" spans="1:21" x14ac:dyDescent="0.25">
      <c r="A2639">
        <v>464</v>
      </c>
      <c r="B2639">
        <v>1998</v>
      </c>
      <c r="C2639" s="2">
        <v>0</v>
      </c>
      <c r="D2639" s="6">
        <v>0.34093309999999999</v>
      </c>
      <c r="E2639" s="6">
        <v>-4.9398600000000001E-2</v>
      </c>
      <c r="F2639" s="6">
        <v>7.4256799999999998E-2</v>
      </c>
      <c r="G2639" s="6">
        <v>0.59813989999999995</v>
      </c>
      <c r="H2639" s="6">
        <v>0.31574180000000002</v>
      </c>
      <c r="I2639">
        <f>$C$2639*LN($T$2639)+(1-$C$2639)*LN(1-$T$2639)</f>
        <v>-1.7743156780956896E-2</v>
      </c>
      <c r="Q2639">
        <f>1/(1+EXP(-(0 + SUMPRODUCT($K$2:$O$2,$D$2639:$H$2639))))</f>
        <v>1.7586673841940754E-2</v>
      </c>
      <c r="S2639">
        <f>EXP(-(0 + SUMPRODUCT($K$2:$O$2,$D$2639:$H$2639)))</f>
        <v>55.861235330082536</v>
      </c>
      <c r="T2639">
        <f>1/(1+$S$2639)</f>
        <v>1.7586673841940754E-2</v>
      </c>
      <c r="U2639">
        <f>IF(ISERROR($I$2639), 0, $I$2639)</f>
        <v>-1.7743156780956896E-2</v>
      </c>
    </row>
    <row r="2640" spans="1:21" x14ac:dyDescent="0.25">
      <c r="A2640">
        <v>464</v>
      </c>
      <c r="B2640">
        <v>1999</v>
      </c>
      <c r="C2640" s="2">
        <v>0</v>
      </c>
      <c r="D2640" s="6">
        <v>0.36343510000000001</v>
      </c>
      <c r="E2640" s="6">
        <v>5.9813100000000001E-2</v>
      </c>
      <c r="F2640" s="6">
        <v>4.2708599999999999E-2</v>
      </c>
      <c r="G2640" s="6">
        <v>0.46780840000000001</v>
      </c>
      <c r="H2640" s="6">
        <v>0.25325199999999998</v>
      </c>
      <c r="I2640">
        <f>$C$2640*LN($T$2640)+(1-$C$2640)*LN(1-$T$2640)</f>
        <v>-4.8670818081740619E-2</v>
      </c>
      <c r="Q2640">
        <f>1/(1+EXP(-(0 + SUMPRODUCT($K$2:$O$2,$D$2640:$H$2640))))</f>
        <v>4.7505377895505678E-2</v>
      </c>
      <c r="S2640">
        <f>EXP(-(0 + SUMPRODUCT($K$2:$O$2,$D$2640:$H$2640)))</f>
        <v>20.050248293985398</v>
      </c>
      <c r="T2640">
        <f>1/(1+$S$2640)</f>
        <v>4.7505377895505678E-2</v>
      </c>
      <c r="U2640">
        <f>IF(ISERROR($I$2640), 0, $I$2640)</f>
        <v>-4.8670818081740619E-2</v>
      </c>
    </row>
    <row r="2641" spans="1:21" x14ac:dyDescent="0.25">
      <c r="A2641">
        <v>464</v>
      </c>
      <c r="B2641">
        <v>2000</v>
      </c>
      <c r="C2641" s="2">
        <v>0</v>
      </c>
      <c r="D2641" s="6">
        <v>0.36860540000000003</v>
      </c>
      <c r="E2641" s="6">
        <v>9.4823099999999994E-2</v>
      </c>
      <c r="F2641" s="6">
        <v>3.7645999999999999E-2</v>
      </c>
      <c r="G2641" s="6">
        <v>0.30787949999999997</v>
      </c>
      <c r="H2641" s="6">
        <v>0.25894220000000001</v>
      </c>
      <c r="I2641">
        <f>$C$2641*LN($T$2641)+(1-$C$2641)*LN(1-$T$2641)</f>
        <v>-9.3270552651297231E-2</v>
      </c>
      <c r="Q2641">
        <f>1/(1+EXP(-(0 + SUMPRODUCT($K$2:$O$2,$D$2641:$H$2641))))</f>
        <v>8.9052992175110035E-2</v>
      </c>
      <c r="S2641">
        <f>EXP(-(0 + SUMPRODUCT($K$2:$O$2,$D$2641:$H$2641)))</f>
        <v>10.229268950712429</v>
      </c>
      <c r="T2641">
        <f>1/(1+$S$2641)</f>
        <v>8.9052992175110035E-2</v>
      </c>
      <c r="U2641">
        <f>IF(ISERROR($I$2641), 0, $I$2641)</f>
        <v>-9.3270552651297231E-2</v>
      </c>
    </row>
    <row r="2642" spans="1:21" x14ac:dyDescent="0.25">
      <c r="A2642">
        <v>464</v>
      </c>
      <c r="B2642">
        <v>2001</v>
      </c>
      <c r="C2642" s="2">
        <v>0</v>
      </c>
      <c r="D2642" s="6">
        <v>0.34918979999999999</v>
      </c>
      <c r="E2642" s="6">
        <v>7.1815299999999999E-2</v>
      </c>
      <c r="F2642" s="6">
        <v>2.9683899999999999E-2</v>
      </c>
      <c r="G2642" s="6">
        <v>0.39016919999999999</v>
      </c>
      <c r="H2642" s="6">
        <v>0.22339200000000001</v>
      </c>
      <c r="I2642">
        <f>$C$2642*LN($T$2642)+(1-$C$2642)*LN(1-$T$2642)</f>
        <v>-8.2835442247511423E-2</v>
      </c>
      <c r="Q2642">
        <f>1/(1+EXP(-(0 + SUMPRODUCT($K$2:$O$2,$D$2642:$H$2642))))</f>
        <v>7.9497389401693749E-2</v>
      </c>
      <c r="S2642">
        <f>EXP(-(0 + SUMPRODUCT($K$2:$O$2,$D$2642:$H$2642)))</f>
        <v>11.579029418778553</v>
      </c>
      <c r="T2642">
        <f>1/(1+$S$2642)</f>
        <v>7.9497389401693749E-2</v>
      </c>
      <c r="U2642">
        <f>IF(ISERROR($I$2642), 0, $I$2642)</f>
        <v>-8.2835442247511423E-2</v>
      </c>
    </row>
    <row r="2643" spans="1:21" x14ac:dyDescent="0.25">
      <c r="A2643">
        <v>464</v>
      </c>
      <c r="B2643">
        <v>2002</v>
      </c>
      <c r="C2643" s="2">
        <v>0</v>
      </c>
      <c r="D2643" s="6">
        <v>0.3426109</v>
      </c>
      <c r="E2643" s="6">
        <v>3.3025100000000002E-2</v>
      </c>
      <c r="F2643" s="6">
        <v>3.4838500000000001E-2</v>
      </c>
      <c r="G2643" s="6">
        <v>0.20451659999999999</v>
      </c>
      <c r="H2643" s="6">
        <v>0.26755119999999999</v>
      </c>
      <c r="I2643">
        <f>$C$2643*LN($T$2643)+(1-$C$2643)*LN(1-$T$2643)</f>
        <v>-0.1467396700593786</v>
      </c>
      <c r="Q2643">
        <f>1/(1+EXP(-(0 + SUMPRODUCT($K$2:$O$2,$D$2643:$H$2643))))</f>
        <v>0.13648125205782161</v>
      </c>
      <c r="S2643">
        <f>EXP(-(0 + SUMPRODUCT($K$2:$O$2,$D$2643:$H$2643)))</f>
        <v>6.32701367347026</v>
      </c>
      <c r="T2643">
        <f>1/(1+$S$2643)</f>
        <v>0.13648125205782161</v>
      </c>
      <c r="U2643">
        <f>IF(ISERROR($I$2643), 0, $I$2643)</f>
        <v>-0.1467396700593786</v>
      </c>
    </row>
    <row r="2644" spans="1:21" x14ac:dyDescent="0.25">
      <c r="A2644">
        <v>464</v>
      </c>
      <c r="B2644">
        <v>2003</v>
      </c>
      <c r="C2644" s="2">
        <v>0</v>
      </c>
      <c r="D2644" s="6">
        <v>0.30420589999999997</v>
      </c>
      <c r="E2644" s="6">
        <v>6.2367600000000002E-2</v>
      </c>
      <c r="F2644" s="6">
        <v>4.5458999999999999E-2</v>
      </c>
      <c r="G2644" s="6">
        <v>0.51703100000000002</v>
      </c>
      <c r="H2644" s="6">
        <v>0.29960759999999997</v>
      </c>
      <c r="I2644">
        <f>$C$2644*LN($T$2644)+(1-$C$2644)*LN(1-$T$2644)</f>
        <v>-3.4419906990465196E-2</v>
      </c>
      <c r="Q2644">
        <f>1/(1+EXP(-(0 + SUMPRODUCT($K$2:$O$2,$D$2644:$H$2644))))</f>
        <v>3.3834280292148362E-2</v>
      </c>
      <c r="S2644">
        <f>EXP(-(0 + SUMPRODUCT($K$2:$O$2,$D$2644:$H$2644)))</f>
        <v>28.555823010429503</v>
      </c>
      <c r="T2644">
        <f>1/(1+$S$2644)</f>
        <v>3.3834280292148362E-2</v>
      </c>
      <c r="U2644">
        <f>IF(ISERROR($I$2644), 0, $I$2644)</f>
        <v>-3.4419906990465196E-2</v>
      </c>
    </row>
    <row r="2645" spans="1:21" x14ac:dyDescent="0.25">
      <c r="A2645">
        <v>465</v>
      </c>
      <c r="B2645">
        <v>1995</v>
      </c>
      <c r="C2645" s="2">
        <v>0</v>
      </c>
      <c r="D2645" s="6">
        <v>-4.3067000000000001E-3</v>
      </c>
      <c r="E2645" s="6">
        <v>0.1430275</v>
      </c>
      <c r="F2645" s="6">
        <v>6.4665E-2</v>
      </c>
      <c r="G2645" s="6">
        <v>0.8964763</v>
      </c>
      <c r="H2645" s="6">
        <v>0.1505553</v>
      </c>
      <c r="I2645">
        <f>$C$2645*LN($T$2645)+(1-$C$2645)*LN(1-$T$2645)</f>
        <v>-6.9643375648262753E-3</v>
      </c>
      <c r="Q2645">
        <f>1/(1+EXP(-(0 + SUMPRODUCT($K$2:$O$2,$D$2645:$H$2645))))</f>
        <v>6.9401427654665468E-3</v>
      </c>
      <c r="S2645">
        <f>EXP(-(0 + SUMPRODUCT($K$2:$O$2,$D$2645:$H$2645)))</f>
        <v>143.08925490350134</v>
      </c>
      <c r="T2645">
        <f>1/(1+$S$2645)</f>
        <v>6.9401427654665468E-3</v>
      </c>
      <c r="U2645">
        <f>IF(ISERROR($I$2645), 0, $I$2645)</f>
        <v>-6.9643375648262753E-3</v>
      </c>
    </row>
    <row r="2646" spans="1:21" x14ac:dyDescent="0.25">
      <c r="A2646">
        <v>465</v>
      </c>
      <c r="B2646">
        <v>1996</v>
      </c>
      <c r="C2646" s="2">
        <v>0</v>
      </c>
      <c r="D2646" s="6">
        <v>-4.0450600000000003E-2</v>
      </c>
      <c r="E2646" s="6">
        <v>0.1272761</v>
      </c>
      <c r="F2646" s="6">
        <v>5.8614899999999998E-2</v>
      </c>
      <c r="G2646" s="6">
        <v>0.931369</v>
      </c>
      <c r="H2646" s="6">
        <v>0.1601215</v>
      </c>
      <c r="I2646">
        <f>$C$2646*LN($T$2646)+(1-$C$2646)*LN(1-$T$2646)</f>
        <v>-6.4979200887887627E-3</v>
      </c>
      <c r="Q2646">
        <f>1/(1+EXP(-(0 + SUMPRODUCT($K$2:$O$2,$D$2646:$H$2646))))</f>
        <v>6.4768542587718162E-3</v>
      </c>
      <c r="S2646">
        <f>EXP(-(0 + SUMPRODUCT($K$2:$O$2,$D$2646:$H$2646)))</f>
        <v>153.39593976437979</v>
      </c>
      <c r="T2646">
        <f>1/(1+$S$2646)</f>
        <v>6.4768542587718162E-3</v>
      </c>
      <c r="U2646">
        <f>IF(ISERROR($I$2646), 0, $I$2646)</f>
        <v>-6.4979200887887627E-3</v>
      </c>
    </row>
    <row r="2647" spans="1:21" x14ac:dyDescent="0.25">
      <c r="A2647">
        <v>465</v>
      </c>
      <c r="B2647">
        <v>1997</v>
      </c>
      <c r="C2647" s="2">
        <v>0</v>
      </c>
      <c r="D2647" s="6">
        <v>-5.0379300000000002E-2</v>
      </c>
      <c r="E2647" s="6">
        <v>0.1195369</v>
      </c>
      <c r="F2647" s="6">
        <v>4.4671799999999998E-2</v>
      </c>
      <c r="G2647" s="6">
        <v>1.021898</v>
      </c>
      <c r="H2647" s="6">
        <v>0.1282816</v>
      </c>
      <c r="I2647">
        <f>$C$2647*LN($T$2647)+(1-$C$2647)*LN(1-$T$2647)</f>
        <v>-5.9419060045267699E-3</v>
      </c>
      <c r="Q2647">
        <f>1/(1+EXP(-(0 + SUMPRODUCT($K$2:$O$2,$D$2647:$H$2647))))</f>
        <v>5.9242877935664819E-3</v>
      </c>
      <c r="S2647">
        <f>EXP(-(0 + SUMPRODUCT($K$2:$O$2,$D$2647:$H$2647)))</f>
        <v>167.79666127731952</v>
      </c>
      <c r="T2647">
        <f>1/(1+$S$2647)</f>
        <v>5.9242877935664819E-3</v>
      </c>
      <c r="U2647">
        <f>IF(ISERROR($I$2647), 0, $I$2647)</f>
        <v>-5.9419060045267699E-3</v>
      </c>
    </row>
    <row r="2648" spans="1:21" x14ac:dyDescent="0.25">
      <c r="A2648">
        <v>465</v>
      </c>
      <c r="B2648">
        <v>1998</v>
      </c>
      <c r="C2648" s="2">
        <v>0</v>
      </c>
      <c r="D2648" s="6">
        <v>-2.47729E-2</v>
      </c>
      <c r="E2648" s="6">
        <v>0.1190706</v>
      </c>
      <c r="F2648" s="6">
        <v>4.6613399999999999E-2</v>
      </c>
      <c r="G2648" s="6">
        <v>0.90277609999999997</v>
      </c>
      <c r="H2648" s="6">
        <v>0.14124529999999999</v>
      </c>
      <c r="I2648">
        <f>$C$2648*LN($T$2648)+(1-$C$2648)*LN(1-$T$2648)</f>
        <v>-9.0987724230219402E-3</v>
      </c>
      <c r="Q2648">
        <f>1/(1+EXP(-(0 + SUMPRODUCT($K$2:$O$2,$D$2648:$H$2648))))</f>
        <v>9.0575038525086971E-3</v>
      </c>
      <c r="S2648">
        <f>EXP(-(0 + SUMPRODUCT($K$2:$O$2,$D$2648:$H$2648)))</f>
        <v>109.405694138681</v>
      </c>
      <c r="T2648">
        <f>1/(1+$S$2648)</f>
        <v>9.0575038525086971E-3</v>
      </c>
      <c r="U2648">
        <f>IF(ISERROR($I$2648), 0, $I$2648)</f>
        <v>-9.0987724230219402E-3</v>
      </c>
    </row>
    <row r="2649" spans="1:21" x14ac:dyDescent="0.25">
      <c r="A2649">
        <v>465</v>
      </c>
      <c r="B2649">
        <v>1999</v>
      </c>
      <c r="C2649" s="2">
        <v>0</v>
      </c>
      <c r="D2649" s="6">
        <v>1.0637300000000001E-2</v>
      </c>
      <c r="E2649" s="6">
        <v>0.12615100000000001</v>
      </c>
      <c r="F2649" s="6">
        <v>5.4833100000000003E-2</v>
      </c>
      <c r="G2649" s="6">
        <v>0.74098679999999995</v>
      </c>
      <c r="H2649" s="6">
        <v>0.1360479</v>
      </c>
      <c r="I2649">
        <f>$C$2649*LN($T$2649)+(1-$C$2649)*LN(1-$T$2649)</f>
        <v>-1.5629300236099014E-2</v>
      </c>
      <c r="Q2649">
        <f>1/(1+EXP(-(0 + SUMPRODUCT($K$2:$O$2,$D$2649:$H$2649))))</f>
        <v>1.5507796552606682E-2</v>
      </c>
      <c r="S2649">
        <f>EXP(-(0 + SUMPRODUCT($K$2:$O$2,$D$2649:$H$2649)))</f>
        <v>63.483693515563409</v>
      </c>
      <c r="T2649">
        <f>1/(1+$S$2649)</f>
        <v>1.5507796552606682E-2</v>
      </c>
      <c r="U2649">
        <f>IF(ISERROR($I$2649), 0, $I$2649)</f>
        <v>-1.5629300236099014E-2</v>
      </c>
    </row>
    <row r="2650" spans="1:21" x14ac:dyDescent="0.25">
      <c r="A2650">
        <v>465</v>
      </c>
      <c r="B2650">
        <v>2000</v>
      </c>
      <c r="C2650" s="2">
        <v>0</v>
      </c>
      <c r="D2650" s="6">
        <v>3.0341999999999999E-3</v>
      </c>
      <c r="E2650" s="6">
        <v>0.1317402</v>
      </c>
      <c r="F2650" s="6">
        <v>6.9402800000000001E-2</v>
      </c>
      <c r="G2650" s="6">
        <v>0.87281050000000004</v>
      </c>
      <c r="H2650" s="6">
        <v>0.18552769999999999</v>
      </c>
      <c r="I2650">
        <f>$C$2650*LN($T$2650)+(1-$C$2650)*LN(1-$T$2650)</f>
        <v>-6.7057665950611351E-3</v>
      </c>
      <c r="Q2650">
        <f>1/(1+EXP(-(0 + SUMPRODUCT($K$2:$O$2,$D$2650:$H$2650))))</f>
        <v>6.6833331148171268E-3</v>
      </c>
      <c r="S2650">
        <f>EXP(-(0 + SUMPRODUCT($K$2:$O$2,$D$2650:$H$2650)))</f>
        <v>148.62594005421838</v>
      </c>
      <c r="T2650">
        <f>1/(1+$S$2650)</f>
        <v>6.6833331148171268E-3</v>
      </c>
      <c r="U2650">
        <f>IF(ISERROR($I$2650), 0, $I$2650)</f>
        <v>-6.7057665950611351E-3</v>
      </c>
    </row>
    <row r="2651" spans="1:21" x14ac:dyDescent="0.25">
      <c r="A2651">
        <v>465</v>
      </c>
      <c r="B2651">
        <v>2001</v>
      </c>
      <c r="C2651" s="2">
        <v>0</v>
      </c>
      <c r="D2651" s="6">
        <v>-1.59609E-2</v>
      </c>
      <c r="E2651" s="6">
        <v>0.13065550000000001</v>
      </c>
      <c r="F2651" s="6">
        <v>5.4707199999999997E-2</v>
      </c>
      <c r="G2651" s="6">
        <v>0.72426579999999996</v>
      </c>
      <c r="H2651" s="6">
        <v>0.19104570000000001</v>
      </c>
      <c r="I2651">
        <f>$C$2651*LN($T$2651)+(1-$C$2651)*LN(1-$T$2651)</f>
        <v>-1.4713053743549503E-2</v>
      </c>
      <c r="Q2651">
        <f>1/(1+EXP(-(0 + SUMPRODUCT($K$2:$O$2,$D$2651:$H$2651))))</f>
        <v>1.4605345653654792E-2</v>
      </c>
      <c r="S2651">
        <f>EXP(-(0 + SUMPRODUCT($K$2:$O$2,$D$2651:$H$2651)))</f>
        <v>67.468081736207552</v>
      </c>
      <c r="T2651">
        <f>1/(1+$S$2651)</f>
        <v>1.4605345653654792E-2</v>
      </c>
      <c r="U2651">
        <f>IF(ISERROR($I$2651), 0, $I$2651)</f>
        <v>-1.4713053743549503E-2</v>
      </c>
    </row>
    <row r="2652" spans="1:21" x14ac:dyDescent="0.25">
      <c r="A2652">
        <v>465</v>
      </c>
      <c r="B2652">
        <v>2002</v>
      </c>
      <c r="C2652" s="2">
        <v>0</v>
      </c>
      <c r="D2652" s="6">
        <v>1.4702700000000001E-2</v>
      </c>
      <c r="E2652" s="6">
        <v>0.12899679999999999</v>
      </c>
      <c r="F2652" s="6">
        <v>6.3521300000000003E-2</v>
      </c>
      <c r="G2652" s="6">
        <v>0.83917249999999999</v>
      </c>
      <c r="H2652" s="6">
        <v>0.17705689999999999</v>
      </c>
      <c r="I2652">
        <f>$C$2652*LN($T$2652)+(1-$C$2652)*LN(1-$T$2652)</f>
        <v>-8.5376563761845308E-3</v>
      </c>
      <c r="Q2652">
        <f>1/(1+EXP(-(0 + SUMPRODUCT($K$2:$O$2,$D$2652:$H$2652))))</f>
        <v>8.5013140875191667E-3</v>
      </c>
      <c r="S2652">
        <f>EXP(-(0 + SUMPRODUCT($K$2:$O$2,$D$2652:$H$2652)))</f>
        <v>116.62887357239352</v>
      </c>
      <c r="T2652">
        <f>1/(1+$S$2652)</f>
        <v>8.5013140875191667E-3</v>
      </c>
      <c r="U2652">
        <f>IF(ISERROR($I$2652), 0, $I$2652)</f>
        <v>-8.5376563761845308E-3</v>
      </c>
    </row>
    <row r="2653" spans="1:21" x14ac:dyDescent="0.25">
      <c r="A2653">
        <v>465</v>
      </c>
      <c r="B2653">
        <v>2003</v>
      </c>
      <c r="C2653" s="2">
        <v>0</v>
      </c>
      <c r="D2653" s="6">
        <v>2.4907499999999999E-2</v>
      </c>
      <c r="E2653" s="6">
        <v>0.1442861</v>
      </c>
      <c r="F2653" s="6">
        <v>6.2717999999999996E-2</v>
      </c>
      <c r="G2653" s="6">
        <v>0.75641190000000003</v>
      </c>
      <c r="H2653" s="6">
        <v>0.17533499999999999</v>
      </c>
      <c r="I2653">
        <f>$C$2653*LN($T$2653)+(1-$C$2653)*LN(1-$T$2653)</f>
        <v>-1.1933197128366626E-2</v>
      </c>
      <c r="Q2653">
        <f>1/(1+EXP(-(0 + SUMPRODUCT($K$2:$O$2,$D$2653:$H$2653))))</f>
        <v>1.1862278905525384E-2</v>
      </c>
      <c r="S2653">
        <f>EXP(-(0 + SUMPRODUCT($K$2:$O$2,$D$2653:$H$2653)))</f>
        <v>83.300833588915665</v>
      </c>
      <c r="T2653">
        <f>1/(1+$S$2653)</f>
        <v>1.1862278905525384E-2</v>
      </c>
      <c r="U2653">
        <f>IF(ISERROR($I$2653), 0, $I$2653)</f>
        <v>-1.1933197128366626E-2</v>
      </c>
    </row>
    <row r="2654" spans="1:21" x14ac:dyDescent="0.25">
      <c r="A2654">
        <v>465</v>
      </c>
      <c r="B2654">
        <v>2004</v>
      </c>
      <c r="C2654" s="2">
        <v>0</v>
      </c>
      <c r="D2654" s="6">
        <v>1.10172E-2</v>
      </c>
      <c r="E2654" s="6">
        <v>0.14340269999999999</v>
      </c>
      <c r="F2654" s="6">
        <v>6.3345100000000001E-2</v>
      </c>
      <c r="G2654" s="6">
        <v>0.82974219999999999</v>
      </c>
      <c r="H2654" s="6">
        <v>0.1875397</v>
      </c>
      <c r="I2654">
        <f>$C$2654*LN($T$2654)+(1-$C$2654)*LN(1-$T$2654)</f>
        <v>-8.5777430750714929E-3</v>
      </c>
      <c r="Q2654">
        <f>1/(1+EXP(-(0 + SUMPRODUCT($K$2:$O$2,$D$2654:$H$2654))))</f>
        <v>8.5410592001576528E-3</v>
      </c>
      <c r="S2654">
        <f>EXP(-(0 + SUMPRODUCT($K$2:$O$2,$D$2654:$H$2654)))</f>
        <v>116.08149733718528</v>
      </c>
      <c r="T2654">
        <f>1/(1+$S$2654)</f>
        <v>8.5410592001576528E-3</v>
      </c>
      <c r="U2654">
        <f>IF(ISERROR($I$2654), 0, $I$2654)</f>
        <v>-8.5777430750714929E-3</v>
      </c>
    </row>
    <row r="2655" spans="1:21" x14ac:dyDescent="0.25">
      <c r="A2655">
        <v>466</v>
      </c>
      <c r="B2655">
        <v>1995</v>
      </c>
      <c r="C2655" s="2">
        <v>0</v>
      </c>
      <c r="D2655" s="6">
        <v>8.4318100000000007E-2</v>
      </c>
      <c r="E2655" s="6">
        <v>0.1568069</v>
      </c>
      <c r="F2655" s="6">
        <v>6.0716300000000001E-2</v>
      </c>
      <c r="G2655" s="6">
        <v>0.65640270000000001</v>
      </c>
      <c r="H2655" s="6">
        <v>0.1470786</v>
      </c>
      <c r="I2655">
        <f>$C$2655*LN($T$2655)+(1-$C$2655)*LN(1-$T$2655)</f>
        <v>-1.9493586680198679E-2</v>
      </c>
      <c r="Q2655">
        <f>1/(1+EXP(-(0 + SUMPRODUCT($K$2:$O$2,$D$2655:$H$2655))))</f>
        <v>1.9304815319655139E-2</v>
      </c>
      <c r="S2655">
        <f>EXP(-(0 + SUMPRODUCT($K$2:$O$2,$D$2655:$H$2655)))</f>
        <v>50.800547347472062</v>
      </c>
      <c r="T2655">
        <f>1/(1+$S$2655)</f>
        <v>1.9304815319655139E-2</v>
      </c>
      <c r="U2655">
        <f>IF(ISERROR($I$2655), 0, $I$2655)</f>
        <v>-1.9493586680198679E-2</v>
      </c>
    </row>
    <row r="2656" spans="1:21" x14ac:dyDescent="0.25">
      <c r="A2656">
        <v>466</v>
      </c>
      <c r="B2656">
        <v>1996</v>
      </c>
      <c r="C2656" s="2">
        <v>0</v>
      </c>
      <c r="D2656" s="6">
        <v>7.4628799999999995E-2</v>
      </c>
      <c r="E2656" s="6">
        <v>9.3975000000000003E-2</v>
      </c>
      <c r="F2656" s="6">
        <v>5.0389400000000001E-2</v>
      </c>
      <c r="G2656" s="6">
        <v>0.34975980000000001</v>
      </c>
      <c r="H2656" s="6">
        <v>0.17004449999999999</v>
      </c>
      <c r="I2656">
        <f>$C$2656*LN($T$2656)+(1-$C$2656)*LN(1-$T$2656)</f>
        <v>-7.5037792752691845E-2</v>
      </c>
      <c r="Q2656">
        <f>1/(1+EXP(-(0 + SUMPRODUCT($K$2:$O$2,$D$2656:$H$2656))))</f>
        <v>7.2291574989051394E-2</v>
      </c>
      <c r="S2656">
        <f>EXP(-(0 + SUMPRODUCT($K$2:$O$2,$D$2656:$H$2656)))</f>
        <v>12.832870568270932</v>
      </c>
      <c r="T2656">
        <f>1/(1+$S$2656)</f>
        <v>7.2291574989051394E-2</v>
      </c>
      <c r="U2656">
        <f>IF(ISERROR($I$2656), 0, $I$2656)</f>
        <v>-7.5037792752691845E-2</v>
      </c>
    </row>
    <row r="2657" spans="1:21" x14ac:dyDescent="0.25">
      <c r="A2657">
        <v>466</v>
      </c>
      <c r="B2657">
        <v>1997</v>
      </c>
      <c r="C2657" s="2">
        <v>0</v>
      </c>
      <c r="D2657" s="6">
        <v>3.0240699999999999E-2</v>
      </c>
      <c r="E2657" s="6">
        <v>9.6723699999999996E-2</v>
      </c>
      <c r="F2657" s="6">
        <v>3.8989200000000002E-2</v>
      </c>
      <c r="G2657" s="6">
        <v>0.46223799999999998</v>
      </c>
      <c r="H2657" s="6">
        <v>0.28598109999999999</v>
      </c>
      <c r="I2657">
        <f>$C$2657*LN($T$2657)+(1-$C$2657)*LN(1-$T$2657)</f>
        <v>-4.3882069574951117E-2</v>
      </c>
      <c r="Q2657">
        <f>1/(1+EXP(-(0 + SUMPRODUCT($K$2:$O$2,$D$2657:$H$2657))))</f>
        <v>4.2933181885275409E-2</v>
      </c>
      <c r="S2657">
        <f>EXP(-(0 + SUMPRODUCT($K$2:$O$2,$D$2657:$H$2657)))</f>
        <v>22.292007628788522</v>
      </c>
      <c r="T2657">
        <f>1/(1+$S$2657)</f>
        <v>4.2933181885275409E-2</v>
      </c>
      <c r="U2657">
        <f>IF(ISERROR($I$2657), 0, $I$2657)</f>
        <v>-4.3882069574951117E-2</v>
      </c>
    </row>
    <row r="2658" spans="1:21" x14ac:dyDescent="0.25">
      <c r="A2658">
        <v>467</v>
      </c>
      <c r="B2658">
        <v>1999</v>
      </c>
      <c r="C2658" s="2">
        <v>0</v>
      </c>
      <c r="D2658" s="6">
        <v>0.23621600000000001</v>
      </c>
      <c r="E2658" s="6">
        <v>-0.2023268</v>
      </c>
      <c r="F2658" s="6">
        <v>-6.3933999999999996E-3</v>
      </c>
      <c r="G2658" s="6">
        <v>0.1018863</v>
      </c>
      <c r="H2658" s="6">
        <v>0.27015899999999998</v>
      </c>
      <c r="I2658">
        <f>$C$2658*LN($T$2658)+(1-$C$2658)*LN(1-$T$2658)</f>
        <v>-0.40995746377647679</v>
      </c>
      <c r="Q2658">
        <f>1/(1+EXP(-(0 + SUMPRODUCT($K$2:$O$2,$D$2658:$H$2658))))</f>
        <v>0.33632152008790983</v>
      </c>
      <c r="S2658">
        <f>EXP(-(0 + SUMPRODUCT($K$2:$O$2,$D$2658:$H$2658)))</f>
        <v>1.9733452671676013</v>
      </c>
      <c r="T2658">
        <f>1/(1+$S$2658)</f>
        <v>0.33632152008790983</v>
      </c>
      <c r="U2658">
        <f>IF(ISERROR($I$2658), 0, $I$2658)</f>
        <v>-0.40995746377647679</v>
      </c>
    </row>
    <row r="2659" spans="1:21" x14ac:dyDescent="0.25">
      <c r="A2659">
        <v>467</v>
      </c>
      <c r="B2659">
        <v>2000</v>
      </c>
      <c r="C2659" s="2">
        <v>0</v>
      </c>
      <c r="D2659" s="6">
        <v>-0.32837169999999999</v>
      </c>
      <c r="E2659" s="6">
        <v>-0.56967500000000004</v>
      </c>
      <c r="F2659" s="6">
        <v>1.59036E-2</v>
      </c>
      <c r="G2659" s="6">
        <v>6.4009700000000003E-2</v>
      </c>
      <c r="H2659" s="6">
        <v>0.38763599999999998</v>
      </c>
      <c r="I2659">
        <f>$C$2659*LN($T$2659)+(1-$C$2659)*LN(1-$T$2659)</f>
        <v>-0.33145696871636476</v>
      </c>
      <c r="Q2659">
        <f>1/(1+EXP(-(0 + SUMPRODUCT($K$2:$O$2,$D$2659:$H$2659))))</f>
        <v>0.28212295327708575</v>
      </c>
      <c r="S2659">
        <f>EXP(-(0 + SUMPRODUCT($K$2:$O$2,$D$2659:$H$2659)))</f>
        <v>2.5445538492497439</v>
      </c>
      <c r="T2659">
        <f>1/(1+$S$2659)</f>
        <v>0.28212295327708575</v>
      </c>
      <c r="U2659">
        <f>IF(ISERROR($I$2659), 0, $I$2659)</f>
        <v>-0.33145696871636476</v>
      </c>
    </row>
    <row r="2660" spans="1:21" x14ac:dyDescent="0.25">
      <c r="A2660">
        <v>468</v>
      </c>
      <c r="B2660">
        <v>1995</v>
      </c>
      <c r="C2660" s="2">
        <v>0</v>
      </c>
      <c r="D2660" s="6">
        <v>6.7222799999999999E-2</v>
      </c>
      <c r="E2660" s="6">
        <v>0.15389259999999999</v>
      </c>
      <c r="F2660" s="6">
        <v>5.4611399999999997E-2</v>
      </c>
      <c r="G2660" s="6">
        <v>0.99485789999999996</v>
      </c>
      <c r="H2660" s="6">
        <v>0.1309631</v>
      </c>
      <c r="I2660">
        <f>$C$2660*LN($T$2660)+(1-$C$2660)*LN(1-$T$2660)</f>
        <v>-5.709084520638676E-3</v>
      </c>
      <c r="Q2660">
        <f>1/(1+EXP(-(0 + SUMPRODUCT($K$2:$O$2,$D$2660:$H$2660))))</f>
        <v>5.6928186667062567E-3</v>
      </c>
      <c r="S2660">
        <f>EXP(-(0 + SUMPRODUCT($K$2:$O$2,$D$2660:$H$2660)))</f>
        <v>174.6599074283493</v>
      </c>
      <c r="T2660">
        <f>1/(1+$S$2660)</f>
        <v>5.6928186667062567E-3</v>
      </c>
      <c r="U2660">
        <f>IF(ISERROR($I$2660), 0, $I$2660)</f>
        <v>-5.709084520638676E-3</v>
      </c>
    </row>
    <row r="2661" spans="1:21" x14ac:dyDescent="0.25">
      <c r="A2661">
        <v>468</v>
      </c>
      <c r="B2661">
        <v>1996</v>
      </c>
      <c r="C2661" s="2">
        <v>0</v>
      </c>
      <c r="D2661" s="6">
        <v>7.2279099999999999E-2</v>
      </c>
      <c r="E2661" s="6">
        <v>0.16343969999999999</v>
      </c>
      <c r="F2661" s="6">
        <v>6.3396900000000006E-2</v>
      </c>
      <c r="G2661" s="6">
        <v>0.94051470000000004</v>
      </c>
      <c r="H2661" s="6">
        <v>0.14028080000000001</v>
      </c>
      <c r="I2661">
        <f>$C$2661*LN($T$2661)+(1-$C$2661)*LN(1-$T$2661)</f>
        <v>-6.090914624419355E-3</v>
      </c>
      <c r="Q2661">
        <f>1/(1+EXP(-(0 + SUMPRODUCT($K$2:$O$2,$D$2661:$H$2661))))</f>
        <v>6.0724026080449826E-3</v>
      </c>
      <c r="S2661">
        <f>EXP(-(0 + SUMPRODUCT($K$2:$O$2,$D$2661:$H$2661)))</f>
        <v>163.67946289910958</v>
      </c>
      <c r="T2661">
        <f>1/(1+$S$2661)</f>
        <v>6.0724026080449826E-3</v>
      </c>
      <c r="U2661">
        <f>IF(ISERROR($I$2661), 0, $I$2661)</f>
        <v>-6.090914624419355E-3</v>
      </c>
    </row>
    <row r="2662" spans="1:21" x14ac:dyDescent="0.25">
      <c r="A2662">
        <v>468</v>
      </c>
      <c r="B2662">
        <v>1997</v>
      </c>
      <c r="C2662" s="2">
        <v>0</v>
      </c>
      <c r="D2662" s="6">
        <v>8.0400000000000003E-5</v>
      </c>
      <c r="E2662" s="6">
        <v>0.16326589999999999</v>
      </c>
      <c r="F2662" s="6">
        <v>3.9397300000000003E-2</v>
      </c>
      <c r="G2662" s="6">
        <v>0.98065579999999997</v>
      </c>
      <c r="H2662" s="6">
        <v>0.117012</v>
      </c>
      <c r="I2662">
        <f>$C$2662*LN($T$2662)+(1-$C$2662)*LN(1-$T$2662)</f>
        <v>-7.5560314479640456E-3</v>
      </c>
      <c r="Q2662">
        <f>1/(1+EXP(-(0 + SUMPRODUCT($K$2:$O$2,$D$2662:$H$2662))))</f>
        <v>7.5275564069147193E-3</v>
      </c>
      <c r="S2662">
        <f>EXP(-(0 + SUMPRODUCT($K$2:$O$2,$D$2662:$H$2662)))</f>
        <v>131.84523501961573</v>
      </c>
      <c r="T2662">
        <f>1/(1+$S$2662)</f>
        <v>7.5275564069147193E-3</v>
      </c>
      <c r="U2662">
        <f>IF(ISERROR($I$2662), 0, $I$2662)</f>
        <v>-7.5560314479640456E-3</v>
      </c>
    </row>
    <row r="2663" spans="1:21" x14ac:dyDescent="0.25">
      <c r="A2663">
        <v>468</v>
      </c>
      <c r="B2663">
        <v>1998</v>
      </c>
      <c r="C2663" s="2">
        <v>0</v>
      </c>
      <c r="D2663" s="6">
        <v>8.4608000000000003E-2</v>
      </c>
      <c r="E2663" s="6">
        <v>0.2029581</v>
      </c>
      <c r="F2663" s="6">
        <v>3.6020999999999997E-2</v>
      </c>
      <c r="G2663" s="6">
        <v>0.60359660000000004</v>
      </c>
      <c r="H2663" s="6">
        <v>0.1614968</v>
      </c>
      <c r="I2663">
        <f>$C$2663*LN($T$2663)+(1-$C$2663)*LN(1-$T$2663)</f>
        <v>-3.1803238296411608E-2</v>
      </c>
      <c r="Q2663">
        <f>1/(1+EXP(-(0 + SUMPRODUCT($K$2:$O$2,$D$2663:$H$2663))))</f>
        <v>3.1302834166598709E-2</v>
      </c>
      <c r="S2663">
        <f>EXP(-(0 + SUMPRODUCT($K$2:$O$2,$D$2663:$H$2663)))</f>
        <v>30.94598912922196</v>
      </c>
      <c r="T2663">
        <f>1/(1+$S$2663)</f>
        <v>3.1302834166598709E-2</v>
      </c>
      <c r="U2663">
        <f>IF(ISERROR($I$2663), 0, $I$2663)</f>
        <v>-3.1803238296411608E-2</v>
      </c>
    </row>
    <row r="2664" spans="1:21" x14ac:dyDescent="0.25">
      <c r="A2664">
        <v>468</v>
      </c>
      <c r="B2664">
        <v>1999</v>
      </c>
      <c r="C2664" s="2">
        <v>0</v>
      </c>
      <c r="D2664" s="6">
        <v>8.9238300000000007E-2</v>
      </c>
      <c r="E2664" s="6">
        <v>0.22014400000000001</v>
      </c>
      <c r="F2664" s="6">
        <v>4.90716E-2</v>
      </c>
      <c r="G2664" s="6">
        <v>0.71973160000000003</v>
      </c>
      <c r="H2664" s="6">
        <v>0.20435600000000001</v>
      </c>
      <c r="I2664">
        <f>$C$2664*LN($T$2664)+(1-$C$2664)*LN(1-$T$2664)</f>
        <v>-1.5024171677672365E-2</v>
      </c>
      <c r="Q2664">
        <f>1/(1+EXP(-(0 + SUMPRODUCT($K$2:$O$2,$D$2664:$H$2664))))</f>
        <v>1.4911871917429265E-2</v>
      </c>
      <c r="S2664">
        <f>EXP(-(0 + SUMPRODUCT($K$2:$O$2,$D$2664:$H$2664)))</f>
        <v>66.060661836236804</v>
      </c>
      <c r="T2664">
        <f>1/(1+$S$2664)</f>
        <v>1.4911871917429265E-2</v>
      </c>
      <c r="U2664">
        <f>IF(ISERROR($I$2664), 0, $I$2664)</f>
        <v>-1.5024171677672365E-2</v>
      </c>
    </row>
    <row r="2665" spans="1:21" x14ac:dyDescent="0.25">
      <c r="A2665">
        <v>468</v>
      </c>
      <c r="B2665">
        <v>2000</v>
      </c>
      <c r="C2665" s="2">
        <v>0</v>
      </c>
      <c r="D2665" s="6">
        <v>0.1043766</v>
      </c>
      <c r="E2665" s="6">
        <v>0.2200638</v>
      </c>
      <c r="F2665" s="6">
        <v>3.6898399999999998E-2</v>
      </c>
      <c r="G2665" s="6">
        <v>0.66461979999999998</v>
      </c>
      <c r="H2665" s="6">
        <v>0.25264940000000002</v>
      </c>
      <c r="I2665">
        <f>$C$2665*LN($T$2665)+(1-$C$2665)*LN(1-$T$2665)</f>
        <v>-2.0103522589040548E-2</v>
      </c>
      <c r="Q2665">
        <f>1/(1+EXP(-(0 + SUMPRODUCT($K$2:$O$2,$D$2665:$H$2665))))</f>
        <v>1.9902794145502202E-2</v>
      </c>
      <c r="S2665">
        <f>EXP(-(0 + SUMPRODUCT($K$2:$O$2,$D$2665:$H$2665)))</f>
        <v>49.24420152715031</v>
      </c>
      <c r="T2665">
        <f>1/(1+$S$2665)</f>
        <v>1.9902794145502202E-2</v>
      </c>
      <c r="U2665">
        <f>IF(ISERROR($I$2665), 0, $I$2665)</f>
        <v>-2.0103522589040548E-2</v>
      </c>
    </row>
    <row r="2666" spans="1:21" x14ac:dyDescent="0.25">
      <c r="A2666">
        <v>468</v>
      </c>
      <c r="B2666">
        <v>2001</v>
      </c>
      <c r="C2666" s="2">
        <v>0</v>
      </c>
      <c r="D2666" s="6">
        <v>4.1598599999999999E-2</v>
      </c>
      <c r="E2666" s="6">
        <v>0.16074949999999999</v>
      </c>
      <c r="F2666" s="6">
        <v>2.4770999999999999E-3</v>
      </c>
      <c r="G2666" s="6">
        <v>0.64261000000000001</v>
      </c>
      <c r="H2666" s="6">
        <v>0.17025699999999999</v>
      </c>
      <c r="I2666">
        <f>$C$2666*LN($T$2666)+(1-$C$2666)*LN(1-$T$2666)</f>
        <v>-4.3951369194518419E-2</v>
      </c>
      <c r="Q2666">
        <f>1/(1+EXP(-(0 + SUMPRODUCT($K$2:$O$2,$D$2666:$H$2666))))</f>
        <v>4.2999503953597598E-2</v>
      </c>
      <c r="S2666">
        <f>EXP(-(0 + SUMPRODUCT($K$2:$O$2,$D$2666:$H$2666)))</f>
        <v>22.256082234788988</v>
      </c>
      <c r="T2666">
        <f>1/(1+$S$2666)</f>
        <v>4.2999503953597598E-2</v>
      </c>
      <c r="U2666">
        <f>IF(ISERROR($I$2666), 0, $I$2666)</f>
        <v>-4.3951369194518419E-2</v>
      </c>
    </row>
    <row r="2667" spans="1:21" x14ac:dyDescent="0.25">
      <c r="A2667">
        <v>468</v>
      </c>
      <c r="B2667">
        <v>2002</v>
      </c>
      <c r="C2667" s="2">
        <v>0</v>
      </c>
      <c r="D2667" s="6">
        <v>2.9756600000000001E-2</v>
      </c>
      <c r="E2667" s="6">
        <v>0.14190949999999999</v>
      </c>
      <c r="F2667" s="6">
        <v>4.5566299999999997E-2</v>
      </c>
      <c r="G2667" s="6">
        <v>0.63732460000000002</v>
      </c>
      <c r="H2667" s="6">
        <v>0.22117809999999999</v>
      </c>
      <c r="I2667">
        <f>$C$2667*LN($T$2667)+(1-$C$2667)*LN(1-$T$2667)</f>
        <v>-2.2203720864204822E-2</v>
      </c>
      <c r="Q2667">
        <f>1/(1+EXP(-(0 + SUMPRODUCT($K$2:$O$2,$D$2667:$H$2667))))</f>
        <v>2.1959032596696602E-2</v>
      </c>
      <c r="S2667">
        <f>EXP(-(0 + SUMPRODUCT($K$2:$O$2,$D$2667:$H$2667)))</f>
        <v>44.539346762955056</v>
      </c>
      <c r="T2667">
        <f>1/(1+$S$2667)</f>
        <v>2.1959032596696602E-2</v>
      </c>
      <c r="U2667">
        <f>IF(ISERROR($I$2667), 0, $I$2667)</f>
        <v>-2.2203720864204822E-2</v>
      </c>
    </row>
    <row r="2668" spans="1:21" x14ac:dyDescent="0.25">
      <c r="A2668">
        <v>468</v>
      </c>
      <c r="B2668">
        <v>2003</v>
      </c>
      <c r="C2668" s="2">
        <v>0</v>
      </c>
      <c r="D2668" s="6">
        <v>0.1163305</v>
      </c>
      <c r="E2668" s="6">
        <v>0.214166</v>
      </c>
      <c r="F2668" s="6">
        <v>2.3969899999999999E-2</v>
      </c>
      <c r="G2668" s="6">
        <v>0.96756560000000003</v>
      </c>
      <c r="H2668" s="6">
        <v>0.27055869999999999</v>
      </c>
      <c r="I2668">
        <f>$C$2668*LN($T$2668)+(1-$C$2668)*LN(1-$T$2668)</f>
        <v>-7.0141956012612456E-3</v>
      </c>
      <c r="Q2668">
        <f>1/(1+EXP(-(0 + SUMPRODUCT($K$2:$O$2,$D$2668:$H$2668))))</f>
        <v>6.9896535457452409E-3</v>
      </c>
      <c r="S2668">
        <f>EXP(-(0 + SUMPRODUCT($K$2:$O$2,$D$2668:$H$2668)))</f>
        <v>142.06860754331987</v>
      </c>
      <c r="T2668">
        <f>1/(1+$S$2668)</f>
        <v>6.9896535457452409E-3</v>
      </c>
      <c r="U2668">
        <f>IF(ISERROR($I$2668), 0, $I$2668)</f>
        <v>-7.0141956012612456E-3</v>
      </c>
    </row>
    <row r="2669" spans="1:21" x14ac:dyDescent="0.25">
      <c r="A2669">
        <v>468</v>
      </c>
      <c r="B2669">
        <v>2004</v>
      </c>
      <c r="C2669" s="2">
        <v>0</v>
      </c>
      <c r="D2669" s="6">
        <v>0.14020650000000001</v>
      </c>
      <c r="E2669" s="6">
        <v>0.21907740000000001</v>
      </c>
      <c r="F2669" s="6">
        <v>3.3387E-2</v>
      </c>
      <c r="G2669" s="6">
        <v>1.25196</v>
      </c>
      <c r="H2669" s="6">
        <v>0.32675179999999998</v>
      </c>
      <c r="I2669">
        <f>$C$2669*LN($T$2669)+(1-$C$2669)*LN(1-$T$2669)</f>
        <v>-1.7438420578106155E-3</v>
      </c>
      <c r="Q2669">
        <f>1/(1+EXP(-(0 + SUMPRODUCT($K$2:$O$2,$D$2669:$H$2669))))</f>
        <v>1.7423224486970803E-3</v>
      </c>
      <c r="S2669">
        <f>EXP(-(0 + SUMPRODUCT($K$2:$O$2,$D$2669:$H$2669)))</f>
        <v>572.94657386628194</v>
      </c>
      <c r="T2669">
        <f>1/(1+$S$2669)</f>
        <v>1.7423224486970803E-3</v>
      </c>
      <c r="U2669">
        <f>IF(ISERROR($I$2669), 0, $I$2669)</f>
        <v>-1.7438420578106155E-3</v>
      </c>
    </row>
    <row r="2670" spans="1:21" x14ac:dyDescent="0.25">
      <c r="A2670">
        <v>469</v>
      </c>
      <c r="B2670">
        <v>1998</v>
      </c>
      <c r="C2670" s="2">
        <v>0</v>
      </c>
      <c r="D2670" s="6">
        <v>0.23342979999999999</v>
      </c>
      <c r="E2670" s="6">
        <v>0.64753249999999996</v>
      </c>
      <c r="F2670" s="6">
        <v>4.2443399999999999E-2</v>
      </c>
      <c r="G2670" s="6">
        <v>3.309857</v>
      </c>
      <c r="H2670" s="6">
        <v>0.300645</v>
      </c>
      <c r="I2670">
        <f>$C$2670*LN($T$2670)+(1-$C$2670)*LN(1-$T$2670)</f>
        <v>-3.0622440631208865E-7</v>
      </c>
      <c r="Q2670">
        <f>1/(1+EXP(-(0 + SUMPRODUCT($K$2:$O$2,$D$2670:$H$2670))))</f>
        <v>3.0622435937321842E-7</v>
      </c>
      <c r="S2670">
        <f>EXP(-(0 + SUMPRODUCT($K$2:$O$2,$D$2670:$H$2670)))</f>
        <v>3265578.5314481352</v>
      </c>
      <c r="T2670">
        <f>1/(1+$S$2670)</f>
        <v>3.0622435937321842E-7</v>
      </c>
      <c r="U2670">
        <f>IF(ISERROR($I$2670), 0, $I$2670)</f>
        <v>-3.0622440631208865E-7</v>
      </c>
    </row>
    <row r="2671" spans="1:21" x14ac:dyDescent="0.25">
      <c r="A2671">
        <v>469</v>
      </c>
      <c r="B2671">
        <v>1999</v>
      </c>
      <c r="C2671" s="2">
        <v>0</v>
      </c>
      <c r="D2671" s="6">
        <v>0.30016330000000002</v>
      </c>
      <c r="E2671" s="6">
        <v>0.61269130000000005</v>
      </c>
      <c r="F2671" s="6">
        <v>6.9634399999999999E-2</v>
      </c>
      <c r="G2671" s="6">
        <v>3.290991</v>
      </c>
      <c r="H2671" s="6">
        <v>0.3197643</v>
      </c>
      <c r="I2671">
        <f>$C$2671*LN($T$2671)+(1-$C$2671)*LN(1-$T$2671)</f>
        <v>-2.2448510549915175E-7</v>
      </c>
      <c r="Q2671">
        <f>1/(1+EXP(-(0 + SUMPRODUCT($K$2:$O$2,$D$2671:$H$2671))))</f>
        <v>2.2448508029073483E-7</v>
      </c>
      <c r="S2671">
        <f>EXP(-(0 + SUMPRODUCT($K$2:$O$2,$D$2671:$H$2671)))</f>
        <v>4454638.0285932645</v>
      </c>
      <c r="T2671">
        <f>1/(1+$S$2671)</f>
        <v>2.2448508029073483E-7</v>
      </c>
      <c r="U2671">
        <f>IF(ISERROR($I$2671), 0, $I$2671)</f>
        <v>-2.2448510549915175E-7</v>
      </c>
    </row>
    <row r="2672" spans="1:21" x14ac:dyDescent="0.25">
      <c r="A2672">
        <v>469</v>
      </c>
      <c r="B2672">
        <v>2000</v>
      </c>
      <c r="C2672" s="2">
        <v>0</v>
      </c>
      <c r="D2672" s="6">
        <v>0.2436265</v>
      </c>
      <c r="E2672" s="6">
        <v>0.70055199999999995</v>
      </c>
      <c r="F2672" s="6">
        <v>6.01275E-2</v>
      </c>
      <c r="G2672" s="6">
        <v>2.0583019999999999</v>
      </c>
      <c r="H2672" s="6">
        <v>0.30265419999999998</v>
      </c>
      <c r="I2672">
        <f>$C$2672*LN($T$2672)+(1-$C$2672)*LN(1-$T$2672)</f>
        <v>-3.4146848080670965E-5</v>
      </c>
      <c r="Q2672">
        <f>1/(1+EXP(-(0 + SUMPRODUCT($K$2:$O$2,$D$2672:$H$2672))))</f>
        <v>3.414626508371604E-5</v>
      </c>
      <c r="S2672">
        <f>EXP(-(0 + SUMPRODUCT($K$2:$O$2,$D$2672:$H$2672)))</f>
        <v>29284.779793143127</v>
      </c>
      <c r="T2672">
        <f>1/(1+$S$2672)</f>
        <v>3.414626508371604E-5</v>
      </c>
      <c r="U2672">
        <f>IF(ISERROR($I$2672), 0, $I$2672)</f>
        <v>-3.4146848080670965E-5</v>
      </c>
    </row>
    <row r="2673" spans="1:21" x14ac:dyDescent="0.25">
      <c r="A2673">
        <v>469</v>
      </c>
      <c r="B2673">
        <v>2001</v>
      </c>
      <c r="C2673" s="2">
        <v>0</v>
      </c>
      <c r="D2673" s="6">
        <v>0.26457310000000001</v>
      </c>
      <c r="E2673" s="6">
        <v>0.71859729999999999</v>
      </c>
      <c r="F2673" s="6">
        <v>3.8996599999999999E-2</v>
      </c>
      <c r="G2673" s="6">
        <v>2.6743410000000001</v>
      </c>
      <c r="H2673" s="6">
        <v>0.29371130000000001</v>
      </c>
      <c r="I2673">
        <f>$C$2673*LN($T$2673)+(1-$C$2673)*LN(1-$T$2673)</f>
        <v>-3.9559466935627589E-6</v>
      </c>
      <c r="Q2673">
        <f>1/(1+EXP(-(0 + SUMPRODUCT($K$2:$O$2,$D$2673:$H$2673))))</f>
        <v>3.9559388688584049E-6</v>
      </c>
      <c r="S2673">
        <f>EXP(-(0 + SUMPRODUCT($K$2:$O$2,$D$2673:$H$2673)))</f>
        <v>252783.49267052943</v>
      </c>
      <c r="T2673">
        <f>1/(1+$S$2673)</f>
        <v>3.9559388688584049E-6</v>
      </c>
      <c r="U2673">
        <f>IF(ISERROR($I$2673), 0, $I$2673)</f>
        <v>-3.9559466935627589E-6</v>
      </c>
    </row>
    <row r="2674" spans="1:21" x14ac:dyDescent="0.25">
      <c r="A2674">
        <v>469</v>
      </c>
      <c r="B2674">
        <v>2002</v>
      </c>
      <c r="C2674" s="2">
        <v>0</v>
      </c>
      <c r="D2674" s="6">
        <v>0.21784490000000001</v>
      </c>
      <c r="E2674" s="6">
        <v>0.61937379999999997</v>
      </c>
      <c r="F2674" s="6">
        <v>5.7260900000000003E-2</v>
      </c>
      <c r="G2674" s="6">
        <v>1.6068899999999999</v>
      </c>
      <c r="H2674" s="6">
        <v>0.32489820000000003</v>
      </c>
      <c r="I2674">
        <f>$C$2674*LN($T$2674)+(1-$C$2674)*LN(1-$T$2674)</f>
        <v>-2.1973521827803585E-4</v>
      </c>
      <c r="Q2674">
        <f>1/(1+EXP(-(0 + SUMPRODUCT($K$2:$O$2,$D$2674:$H$2674))))</f>
        <v>2.197110782631502E-4</v>
      </c>
      <c r="S2674">
        <f>EXP(-(0 + SUMPRODUCT($K$2:$O$2,$D$2674:$H$2674)))</f>
        <v>4550.4318527092646</v>
      </c>
      <c r="T2674">
        <f>1/(1+$S$2674)</f>
        <v>2.197110782631502E-4</v>
      </c>
      <c r="U2674">
        <f>IF(ISERROR($I$2674), 0, $I$2674)</f>
        <v>-2.1973521827803585E-4</v>
      </c>
    </row>
    <row r="2675" spans="1:21" x14ac:dyDescent="0.25">
      <c r="A2675">
        <v>469</v>
      </c>
      <c r="B2675">
        <v>2003</v>
      </c>
      <c r="C2675" s="2">
        <v>0</v>
      </c>
      <c r="D2675" s="6">
        <v>0.2311087</v>
      </c>
      <c r="E2675" s="6">
        <v>0.62943550000000004</v>
      </c>
      <c r="F2675" s="6">
        <v>3.8009399999999999E-2</v>
      </c>
      <c r="G2675" s="6">
        <v>2.0611079999999999</v>
      </c>
      <c r="H2675" s="6">
        <v>0.4014375</v>
      </c>
      <c r="I2675">
        <f>$C$2675*LN($T$2675)+(1-$C$2675)*LN(1-$T$2675)</f>
        <v>-3.9538370198064294E-5</v>
      </c>
      <c r="Q2675">
        <f>1/(1+EXP(-(0 + SUMPRODUCT($K$2:$O$2,$D$2675:$H$2675))))</f>
        <v>3.9537588566954313E-5</v>
      </c>
      <c r="S2675">
        <f>EXP(-(0 + SUMPRODUCT($K$2:$O$2,$D$2675:$H$2675)))</f>
        <v>25291.387225552859</v>
      </c>
      <c r="T2675">
        <f>1/(1+$S$2675)</f>
        <v>3.9537588566954313E-5</v>
      </c>
      <c r="U2675">
        <f>IF(ISERROR($I$2675), 0, $I$2675)</f>
        <v>-3.9538370198064294E-5</v>
      </c>
    </row>
    <row r="2676" spans="1:21" x14ac:dyDescent="0.25">
      <c r="A2676">
        <v>469</v>
      </c>
      <c r="B2676">
        <v>2004</v>
      </c>
      <c r="C2676" s="2">
        <v>0</v>
      </c>
      <c r="D2676" s="6">
        <v>0.36150979999999999</v>
      </c>
      <c r="E2676" s="6">
        <v>0.6405267</v>
      </c>
      <c r="F2676" s="6">
        <v>0.1071737</v>
      </c>
      <c r="G2676" s="6">
        <v>3.1480060000000001</v>
      </c>
      <c r="H2676" s="6">
        <v>0.52960560000000001</v>
      </c>
      <c r="I2676">
        <f>$C$2676*LN($T$2676)+(1-$C$2676)*LN(1-$T$2676)</f>
        <v>-1.4613859169244253E-7</v>
      </c>
      <c r="Q2676">
        <f>1/(1+EXP(-(0 + SUMPRODUCT($K$2:$O$2,$D$2676:$H$2676))))</f>
        <v>1.4613858096690544E-7</v>
      </c>
      <c r="S2676">
        <f>EXP(-(0 + SUMPRODUCT($K$2:$O$2,$D$2676:$H$2676)))</f>
        <v>6842818.9684411883</v>
      </c>
      <c r="T2676">
        <f>1/(1+$S$2676)</f>
        <v>1.4613858096690544E-7</v>
      </c>
      <c r="U2676">
        <f>IF(ISERROR($I$2676), 0, $I$2676)</f>
        <v>-1.4613859169244253E-7</v>
      </c>
    </row>
    <row r="2677" spans="1:21" x14ac:dyDescent="0.25">
      <c r="A2677">
        <v>470</v>
      </c>
      <c r="B2677">
        <v>1995</v>
      </c>
      <c r="C2677" s="2">
        <v>0</v>
      </c>
      <c r="D2677" s="6">
        <v>1.53118E-2</v>
      </c>
      <c r="E2677" s="6">
        <v>3.7521800000000001E-2</v>
      </c>
      <c r="F2677" s="6">
        <v>6.5557000000000004E-2</v>
      </c>
      <c r="G2677" s="6">
        <v>1.17946</v>
      </c>
      <c r="H2677" s="6">
        <v>0.1708952</v>
      </c>
      <c r="I2677">
        <f>$C$2677*LN($T$2677)+(1-$C$2677)*LN(1-$T$2677)</f>
        <v>-2.3271796060254997E-3</v>
      </c>
      <c r="Q2677">
        <f>1/(1+EXP(-(0 + SUMPRODUCT($K$2:$O$2,$D$2677:$H$2677))))</f>
        <v>2.3244738229208834E-3</v>
      </c>
      <c r="S2677">
        <f>EXP(-(0 + SUMPRODUCT($K$2:$O$2,$D$2677:$H$2677)))</f>
        <v>429.20488772096456</v>
      </c>
      <c r="T2677">
        <f>1/(1+$S$2677)</f>
        <v>2.3244738229208834E-3</v>
      </c>
      <c r="U2677">
        <f>IF(ISERROR($I$2677), 0, $I$2677)</f>
        <v>-2.3271796060254997E-3</v>
      </c>
    </row>
    <row r="2678" spans="1:21" x14ac:dyDescent="0.25">
      <c r="A2678">
        <v>470</v>
      </c>
      <c r="B2678">
        <v>1996</v>
      </c>
      <c r="C2678" s="2">
        <v>0</v>
      </c>
      <c r="D2678" s="6">
        <v>3.4916599999999999E-2</v>
      </c>
      <c r="E2678" s="6">
        <v>4.8678899999999997E-2</v>
      </c>
      <c r="F2678" s="6">
        <v>6.0071800000000002E-2</v>
      </c>
      <c r="G2678" s="6">
        <v>1.054584</v>
      </c>
      <c r="H2678" s="6">
        <v>0.1517636</v>
      </c>
      <c r="I2678">
        <f>$C$2678*LN($T$2678)+(1-$C$2678)*LN(1-$T$2678)</f>
        <v>-4.3036249096677472E-3</v>
      </c>
      <c r="Q2678">
        <f>1/(1+EXP(-(0 + SUMPRODUCT($K$2:$O$2,$D$2678:$H$2678))))</f>
        <v>4.2943775864125663E-3</v>
      </c>
      <c r="S2678">
        <f>EXP(-(0 + SUMPRODUCT($K$2:$O$2,$D$2678:$H$2678)))</f>
        <v>231.86261626457937</v>
      </c>
      <c r="T2678">
        <f>1/(1+$S$2678)</f>
        <v>4.2943775864125663E-3</v>
      </c>
      <c r="U2678">
        <f>IF(ISERROR($I$2678), 0, $I$2678)</f>
        <v>-4.3036249096677472E-3</v>
      </c>
    </row>
    <row r="2679" spans="1:21" x14ac:dyDescent="0.25">
      <c r="A2679">
        <v>471</v>
      </c>
      <c r="B2679">
        <v>1995</v>
      </c>
      <c r="C2679" s="2">
        <v>1</v>
      </c>
      <c r="D2679" s="6">
        <v>0.2933405</v>
      </c>
      <c r="E2679" s="6">
        <v>-0.48168539999999999</v>
      </c>
      <c r="F2679" s="6">
        <v>8.2482600000000003E-2</v>
      </c>
      <c r="G2679" s="6">
        <v>1.7309209999999999</v>
      </c>
      <c r="H2679" s="6">
        <v>0.24845690000000001</v>
      </c>
      <c r="I2679">
        <f>$C$2679*LN($T$2679)+(1-$C$2679)*LN(1-$T$2679)</f>
        <v>-8.1857170208896868</v>
      </c>
      <c r="Q2679">
        <f>1/(1+EXP(-(0 + SUMPRODUCT($K$2:$O$2,$D$2679:$H$2679))))</f>
        <v>2.786045901758798E-4</v>
      </c>
      <c r="S2679">
        <f>EXP(-(0 + SUMPRODUCT($K$2:$O$2,$D$2679:$H$2679)))</f>
        <v>3588.3163115823459</v>
      </c>
      <c r="T2679">
        <f>1/(1+$S$2679)</f>
        <v>2.786045901758798E-4</v>
      </c>
      <c r="U2679">
        <f>IF(ISERROR($I$2679), 0, $I$2679)</f>
        <v>-8.1857170208896868</v>
      </c>
    </row>
    <row r="2680" spans="1:21" x14ac:dyDescent="0.25">
      <c r="A2680">
        <v>471</v>
      </c>
      <c r="B2680">
        <v>1997</v>
      </c>
      <c r="C2680" s="2">
        <v>0</v>
      </c>
      <c r="D2680" s="6">
        <v>0.24418670000000001</v>
      </c>
      <c r="E2680" s="6">
        <v>-0.22265879999999999</v>
      </c>
      <c r="F2680" s="6">
        <v>6.2970100000000001E-2</v>
      </c>
      <c r="G2680" s="6">
        <v>2.5979350000000001</v>
      </c>
      <c r="H2680" s="6">
        <v>0.25398470000000001</v>
      </c>
      <c r="I2680">
        <f>$C$2680*LN($T$2680)+(1-$C$2680)*LN(1-$T$2680)</f>
        <v>-9.0109772466909049E-6</v>
      </c>
      <c r="Q2680">
        <f>1/(1+EXP(-(0 + SUMPRODUCT($K$2:$O$2,$D$2680:$H$2680))))</f>
        <v>9.010936647940293E-6</v>
      </c>
      <c r="S2680">
        <f>EXP(-(0 + SUMPRODUCT($K$2:$O$2,$D$2680:$H$2680)))</f>
        <v>110975.25464147265</v>
      </c>
      <c r="T2680">
        <f>1/(1+$S$2680)</f>
        <v>9.010936647940293E-6</v>
      </c>
      <c r="U2680">
        <f>IF(ISERROR($I$2680), 0, $I$2680)</f>
        <v>-9.0109772466909049E-6</v>
      </c>
    </row>
    <row r="2681" spans="1:21" x14ac:dyDescent="0.25">
      <c r="A2681">
        <v>471</v>
      </c>
      <c r="B2681">
        <v>1998</v>
      </c>
      <c r="C2681" s="2">
        <v>0</v>
      </c>
      <c r="D2681" s="6">
        <v>0.25482500000000002</v>
      </c>
      <c r="E2681" s="6">
        <v>-0.1291889</v>
      </c>
      <c r="F2681" s="6">
        <v>5.6925999999999997E-2</v>
      </c>
      <c r="G2681" s="6">
        <v>2.215894</v>
      </c>
      <c r="H2681" s="6">
        <v>0.21758710000000001</v>
      </c>
      <c r="I2681">
        <f>$C$2681*LN($T$2681)+(1-$C$2681)*LN(1-$T$2681)</f>
        <v>-4.5584116918044266E-5</v>
      </c>
      <c r="Q2681">
        <f>1/(1+EXP(-(0 + SUMPRODUCT($K$2:$O$2,$D$2681:$H$2681))))</f>
        <v>4.5583077977961436E-5</v>
      </c>
      <c r="S2681">
        <f>EXP(-(0 + SUMPRODUCT($K$2:$O$2,$D$2681:$H$2681)))</f>
        <v>21936.965674092506</v>
      </c>
      <c r="T2681">
        <f>1/(1+$S$2681)</f>
        <v>4.5583077977961436E-5</v>
      </c>
      <c r="U2681">
        <f>IF(ISERROR($I$2681), 0, $I$2681)</f>
        <v>-4.5584116918044266E-5</v>
      </c>
    </row>
    <row r="2682" spans="1:21" x14ac:dyDescent="0.25">
      <c r="A2682">
        <v>472</v>
      </c>
      <c r="B2682">
        <v>1995</v>
      </c>
      <c r="C2682" s="2">
        <v>0</v>
      </c>
      <c r="D2682" s="6">
        <v>2.20967E-2</v>
      </c>
      <c r="E2682" s="6">
        <v>-5.0216900000000002E-2</v>
      </c>
      <c r="F2682" s="6">
        <v>3.2364499999999997E-2</v>
      </c>
      <c r="G2682" s="6">
        <v>0.55021059999999999</v>
      </c>
      <c r="H2682" s="6">
        <v>0.1704089</v>
      </c>
      <c r="I2682">
        <f>$C$2682*LN($T$2682)+(1-$C$2682)*LN(1-$T$2682)</f>
        <v>-4.9022102350407805E-2</v>
      </c>
      <c r="Q2682">
        <f>1/(1+EXP(-(0 + SUMPRODUCT($K$2:$O$2,$D$2682:$H$2682))))</f>
        <v>4.783991550990032E-2</v>
      </c>
      <c r="S2682">
        <f>EXP(-(0 + SUMPRODUCT($K$2:$O$2,$D$2682:$H$2682)))</f>
        <v>19.903046950261714</v>
      </c>
      <c r="T2682">
        <f>1/(1+$S$2682)</f>
        <v>4.783991550990032E-2</v>
      </c>
      <c r="U2682">
        <f>IF(ISERROR($I$2682), 0, $I$2682)</f>
        <v>-4.9022102350407805E-2</v>
      </c>
    </row>
    <row r="2683" spans="1:21" x14ac:dyDescent="0.25">
      <c r="A2683">
        <v>472</v>
      </c>
      <c r="B2683">
        <v>1996</v>
      </c>
      <c r="C2683" s="2">
        <v>0</v>
      </c>
      <c r="D2683" s="6">
        <v>2.7862399999999999E-2</v>
      </c>
      <c r="E2683" s="6">
        <v>-1.9510799999999998E-2</v>
      </c>
      <c r="F2683" s="6">
        <v>5.9935599999999999E-2</v>
      </c>
      <c r="G2683" s="6">
        <v>0.64617500000000005</v>
      </c>
      <c r="H2683" s="6">
        <v>0.19441330000000001</v>
      </c>
      <c r="I2683">
        <f>$C$2683*LN($T$2683)+(1-$C$2683)*LN(1-$T$2683)</f>
        <v>-2.1134520553114867E-2</v>
      </c>
      <c r="Q2683">
        <f>1/(1+EXP(-(0 + SUMPRODUCT($K$2:$O$2,$D$2683:$H$2683))))</f>
        <v>2.0912751647807013E-2</v>
      </c>
      <c r="S2683">
        <f>EXP(-(0 + SUMPRODUCT($K$2:$O$2,$D$2683:$H$2683)))</f>
        <v>46.817715087955136</v>
      </c>
      <c r="T2683">
        <f>1/(1+$S$2683)</f>
        <v>2.0912751647807013E-2</v>
      </c>
      <c r="U2683">
        <f>IF(ISERROR($I$2683), 0, $I$2683)</f>
        <v>-2.1134520553114867E-2</v>
      </c>
    </row>
    <row r="2684" spans="1:21" x14ac:dyDescent="0.25">
      <c r="A2684">
        <v>472</v>
      </c>
      <c r="B2684">
        <v>1997</v>
      </c>
      <c r="C2684" s="2">
        <v>0</v>
      </c>
      <c r="D2684" s="6">
        <v>2.2653099999999999E-2</v>
      </c>
      <c r="E2684" s="6">
        <v>-3.7506699999999997E-2</v>
      </c>
      <c r="F2684" s="6">
        <v>2.1306200000000001E-2</v>
      </c>
      <c r="G2684" s="6">
        <v>0.95263249999999999</v>
      </c>
      <c r="H2684" s="6">
        <v>0.15681809999999999</v>
      </c>
      <c r="I2684">
        <f>$C$2684*LN($T$2684)+(1-$C$2684)*LN(1-$T$2684)</f>
        <v>-1.1899693217743335E-2</v>
      </c>
      <c r="Q2684">
        <f>1/(1+EXP(-(0 + SUMPRODUCT($K$2:$O$2,$D$2684:$H$2684))))</f>
        <v>1.1829171873029943E-2</v>
      </c>
      <c r="S2684">
        <f>EXP(-(0 + SUMPRODUCT($K$2:$O$2,$D$2684:$H$2684)))</f>
        <v>83.536771528357079</v>
      </c>
      <c r="T2684">
        <f>1/(1+$S$2684)</f>
        <v>1.1829171873029943E-2</v>
      </c>
      <c r="U2684">
        <f>IF(ISERROR($I$2684), 0, $I$2684)</f>
        <v>-1.1899693217743335E-2</v>
      </c>
    </row>
    <row r="2685" spans="1:21" x14ac:dyDescent="0.25">
      <c r="A2685">
        <v>472</v>
      </c>
      <c r="B2685">
        <v>1998</v>
      </c>
      <c r="C2685" s="2">
        <v>0</v>
      </c>
      <c r="D2685" s="6">
        <v>2.5277999999999998E-2</v>
      </c>
      <c r="E2685" s="6">
        <v>-1.62507E-2</v>
      </c>
      <c r="F2685" s="6">
        <v>3.0195900000000001E-2</v>
      </c>
      <c r="G2685" s="6">
        <v>0.53979100000000002</v>
      </c>
      <c r="H2685" s="6">
        <v>0.14690420000000001</v>
      </c>
      <c r="I2685">
        <f>$C$2685*LN($T$2685)+(1-$C$2685)*LN(1-$T$2685)</f>
        <v>-5.3858701862666683E-2</v>
      </c>
      <c r="Q2685">
        <f>1/(1+EXP(-(0 + SUMPRODUCT($K$2:$O$2,$D$2685:$H$2685))))</f>
        <v>5.2434013648039179E-2</v>
      </c>
      <c r="S2685">
        <f>EXP(-(0 + SUMPRODUCT($K$2:$O$2,$D$2685:$H$2685)))</f>
        <v>18.071589802612717</v>
      </c>
      <c r="T2685">
        <f>1/(1+$S$2685)</f>
        <v>5.2434013648039179E-2</v>
      </c>
      <c r="U2685">
        <f>IF(ISERROR($I$2685), 0, $I$2685)</f>
        <v>-5.3858701862666683E-2</v>
      </c>
    </row>
    <row r="2686" spans="1:21" x14ac:dyDescent="0.25">
      <c r="A2686">
        <v>472</v>
      </c>
      <c r="B2686">
        <v>1999</v>
      </c>
      <c r="C2686" s="2">
        <v>0</v>
      </c>
      <c r="D2686" s="6">
        <v>1.58516E-2</v>
      </c>
      <c r="E2686" s="6">
        <v>1.5391999999999999E-3</v>
      </c>
      <c r="F2686" s="6">
        <v>6.9044700000000001E-2</v>
      </c>
      <c r="G2686" s="6">
        <v>0.77781029999999995</v>
      </c>
      <c r="H2686" s="6">
        <v>0.21690319999999999</v>
      </c>
      <c r="I2686">
        <f>$C$2686*LN($T$2686)+(1-$C$2686)*LN(1-$T$2686)</f>
        <v>-1.0272432358246363E-2</v>
      </c>
      <c r="Q2686">
        <f>1/(1+EXP(-(0 + SUMPRODUCT($K$2:$O$2,$D$2686:$H$2686))))</f>
        <v>1.0219851124710529E-2</v>
      </c>
      <c r="S2686">
        <f>EXP(-(0 + SUMPRODUCT($K$2:$O$2,$D$2686:$H$2686)))</f>
        <v>96.84878348982059</v>
      </c>
      <c r="T2686">
        <f>1/(1+$S$2686)</f>
        <v>1.0219851124710529E-2</v>
      </c>
      <c r="U2686">
        <f>IF(ISERROR($I$2686), 0, $I$2686)</f>
        <v>-1.0272432358246363E-2</v>
      </c>
    </row>
    <row r="2687" spans="1:21" x14ac:dyDescent="0.25">
      <c r="A2687">
        <v>472</v>
      </c>
      <c r="B2687">
        <v>2000</v>
      </c>
      <c r="C2687" s="2">
        <v>0</v>
      </c>
      <c r="D2687" s="6">
        <v>2.9989000000000001E-3</v>
      </c>
      <c r="E2687" s="6">
        <v>8.8608800000000001E-2</v>
      </c>
      <c r="F2687" s="6">
        <v>8.2901100000000005E-2</v>
      </c>
      <c r="G2687" s="6">
        <v>0.64454120000000004</v>
      </c>
      <c r="H2687" s="6">
        <v>0.22437489999999999</v>
      </c>
      <c r="I2687">
        <f>$C$2687*LN($T$2687)+(1-$C$2687)*LN(1-$T$2687)</f>
        <v>-1.3092937796981082E-2</v>
      </c>
      <c r="Q2687">
        <f>1/(1+EXP(-(0 + SUMPRODUCT($K$2:$O$2,$D$2687:$H$2687))))</f>
        <v>1.3007598141851194E-2</v>
      </c>
      <c r="S2687">
        <f>EXP(-(0 + SUMPRODUCT($K$2:$O$2,$D$2687:$H$2687)))</f>
        <v>75.878143766031471</v>
      </c>
      <c r="T2687">
        <f>1/(1+$S$2687)</f>
        <v>1.3007598141851194E-2</v>
      </c>
      <c r="U2687">
        <f>IF(ISERROR($I$2687), 0, $I$2687)</f>
        <v>-1.3092937796981082E-2</v>
      </c>
    </row>
    <row r="2688" spans="1:21" x14ac:dyDescent="0.25">
      <c r="A2688">
        <v>472</v>
      </c>
      <c r="B2688">
        <v>2001</v>
      </c>
      <c r="C2688" s="2">
        <v>0</v>
      </c>
      <c r="D2688" s="6">
        <v>9.1982000000000001E-3</v>
      </c>
      <c r="E2688" s="6">
        <v>0.12986990000000001</v>
      </c>
      <c r="F2688" s="6">
        <v>3.3117099999999997E-2</v>
      </c>
      <c r="G2688" s="6">
        <v>0.84494809999999998</v>
      </c>
      <c r="H2688" s="6">
        <v>0.1098589</v>
      </c>
      <c r="I2688">
        <f>$C$2688*LN($T$2688)+(1-$C$2688)*LN(1-$T$2688)</f>
        <v>-1.4843716171961936E-2</v>
      </c>
      <c r="Q2688">
        <f>1/(1+EXP(-(0 + SUMPRODUCT($K$2:$O$2,$D$2688:$H$2688))))</f>
        <v>1.4734091300843719E-2</v>
      </c>
      <c r="S2688">
        <f>EXP(-(0 + SUMPRODUCT($K$2:$O$2,$D$2688:$H$2688)))</f>
        <v>66.869811553477817</v>
      </c>
      <c r="T2688">
        <f>1/(1+$S$2688)</f>
        <v>1.4734091300843719E-2</v>
      </c>
      <c r="U2688">
        <f>IF(ISERROR($I$2688), 0, $I$2688)</f>
        <v>-1.4843716171961936E-2</v>
      </c>
    </row>
    <row r="2689" spans="1:21" x14ac:dyDescent="0.25">
      <c r="A2689">
        <v>472</v>
      </c>
      <c r="B2689">
        <v>2002</v>
      </c>
      <c r="C2689" s="2">
        <v>0</v>
      </c>
      <c r="D2689" s="6">
        <v>1.26386E-2</v>
      </c>
      <c r="E2689" s="6">
        <v>0.16588140000000001</v>
      </c>
      <c r="F2689" s="6">
        <v>8.6468100000000006E-2</v>
      </c>
      <c r="G2689" s="6">
        <v>1.0771310000000001</v>
      </c>
      <c r="H2689" s="6">
        <v>0.15559000000000001</v>
      </c>
      <c r="I2689">
        <f>$C$2689*LN($T$2689)+(1-$C$2689)*LN(1-$T$2689)</f>
        <v>-2.4144343037116292E-3</v>
      </c>
      <c r="Q2689">
        <f>1/(1+EXP(-(0 + SUMPRODUCT($K$2:$O$2,$D$2689:$H$2689))))</f>
        <v>2.4115219016141902E-3</v>
      </c>
      <c r="S2689">
        <f>EXP(-(0 + SUMPRODUCT($K$2:$O$2,$D$2689:$H$2689)))</f>
        <v>413.67589381238224</v>
      </c>
      <c r="T2689">
        <f>1/(1+$S$2689)</f>
        <v>2.4115219016141902E-3</v>
      </c>
      <c r="U2689">
        <f>IF(ISERROR($I$2689), 0, $I$2689)</f>
        <v>-2.4144343037116292E-3</v>
      </c>
    </row>
    <row r="2690" spans="1:21" x14ac:dyDescent="0.25">
      <c r="A2690">
        <v>472</v>
      </c>
      <c r="B2690">
        <v>2003</v>
      </c>
      <c r="C2690" s="2">
        <v>0</v>
      </c>
      <c r="D2690" s="6">
        <v>2.84833E-2</v>
      </c>
      <c r="E2690" s="6">
        <v>0.23458380000000001</v>
      </c>
      <c r="F2690" s="6">
        <v>7.2260699999999997E-2</v>
      </c>
      <c r="G2690" s="6">
        <v>1.617405</v>
      </c>
      <c r="H2690" s="6">
        <v>0.15378820000000001</v>
      </c>
      <c r="I2690">
        <f>$C$2690*LN($T$2690)+(1-$C$2690)*LN(1-$T$2690)</f>
        <v>-3.2391209186251487E-4</v>
      </c>
      <c r="Q2690">
        <f>1/(1+EXP(-(0 + SUMPRODUCT($K$2:$O$2,$D$2690:$H$2690))))</f>
        <v>3.2385963800452537E-4</v>
      </c>
      <c r="S2690">
        <f>EXP(-(0 + SUMPRODUCT($K$2:$O$2,$D$2690:$H$2690)))</f>
        <v>3086.7574191138533</v>
      </c>
      <c r="T2690">
        <f>1/(1+$S$2690)</f>
        <v>3.2385963800452537E-4</v>
      </c>
      <c r="U2690">
        <f>IF(ISERROR($I$2690), 0, $I$2690)</f>
        <v>-3.2391209186251487E-4</v>
      </c>
    </row>
    <row r="2691" spans="1:21" x14ac:dyDescent="0.25">
      <c r="A2691">
        <v>473</v>
      </c>
      <c r="B2691">
        <v>1997</v>
      </c>
      <c r="C2691" s="2">
        <v>0</v>
      </c>
      <c r="D2691" s="6">
        <v>0.19904179999999999</v>
      </c>
      <c r="E2691" s="6">
        <v>0.2356374</v>
      </c>
      <c r="F2691" s="6">
        <v>4.5775900000000001E-2</v>
      </c>
      <c r="G2691" s="6">
        <v>0.97379970000000005</v>
      </c>
      <c r="H2691" s="6">
        <v>0.17857999999999999</v>
      </c>
      <c r="I2691">
        <f>$C$2691*LN($T$2691)+(1-$C$2691)*LN(1-$T$2691)</f>
        <v>-6.1297534685338922E-3</v>
      </c>
      <c r="Q2691">
        <f>1/(1+EXP(-(0 + SUMPRODUCT($K$2:$O$2,$D$2691:$H$2691))))</f>
        <v>6.1110048574229631E-3</v>
      </c>
      <c r="S2691">
        <f>EXP(-(0 + SUMPRODUCT($K$2:$O$2,$D$2691:$H$2691)))</f>
        <v>162.63920882591219</v>
      </c>
      <c r="T2691">
        <f>1/(1+$S$2691)</f>
        <v>6.1110048574229631E-3</v>
      </c>
      <c r="U2691">
        <f>IF(ISERROR($I$2691), 0, $I$2691)</f>
        <v>-6.1297534685338922E-3</v>
      </c>
    </row>
    <row r="2692" spans="1:21" x14ac:dyDescent="0.25">
      <c r="A2692">
        <v>473</v>
      </c>
      <c r="B2692">
        <v>1998</v>
      </c>
      <c r="C2692" s="2">
        <v>0</v>
      </c>
      <c r="D2692" s="6">
        <v>0.2251302</v>
      </c>
      <c r="E2692" s="6">
        <v>0.26403159999999998</v>
      </c>
      <c r="F2692" s="6">
        <v>3.6089000000000003E-2</v>
      </c>
      <c r="G2692" s="6">
        <v>0.60014749999999994</v>
      </c>
      <c r="H2692" s="6">
        <v>0.1720257</v>
      </c>
      <c r="I2692">
        <f>$C$2692*LN($T$2692)+(1-$C$2692)*LN(1-$T$2692)</f>
        <v>-3.0971888535774497E-2</v>
      </c>
      <c r="Q2692">
        <f>1/(1+EXP(-(0 + SUMPRODUCT($K$2:$O$2,$D$2692:$H$2692))))</f>
        <v>3.0497173163014209E-2</v>
      </c>
      <c r="S2692">
        <f>EXP(-(0 + SUMPRODUCT($K$2:$O$2,$D$2692:$H$2692)))</f>
        <v>31.789924320355087</v>
      </c>
      <c r="T2692">
        <f>1/(1+$S$2692)</f>
        <v>3.0497173163014209E-2</v>
      </c>
      <c r="U2692">
        <f>IF(ISERROR($I$2692), 0, $I$2692)</f>
        <v>-3.0971888535774497E-2</v>
      </c>
    </row>
    <row r="2693" spans="1:21" x14ac:dyDescent="0.25">
      <c r="A2693">
        <v>473</v>
      </c>
      <c r="B2693">
        <v>1999</v>
      </c>
      <c r="C2693" s="2">
        <v>0</v>
      </c>
      <c r="D2693" s="6">
        <v>0.1731298</v>
      </c>
      <c r="E2693" s="6">
        <v>0.2430891</v>
      </c>
      <c r="F2693" s="6">
        <v>3.5283799999999997E-2</v>
      </c>
      <c r="G2693" s="6">
        <v>0.67305499999999996</v>
      </c>
      <c r="H2693" s="6">
        <v>0.16916639999999999</v>
      </c>
      <c r="I2693">
        <f>$C$2693*LN($T$2693)+(1-$C$2693)*LN(1-$T$2693)</f>
        <v>-2.3743049342906632E-2</v>
      </c>
      <c r="Q2693">
        <f>1/(1+EXP(-(0 + SUMPRODUCT($K$2:$O$2,$D$2693:$H$2693))))</f>
        <v>2.346340075572876E-2</v>
      </c>
      <c r="S2693">
        <f>EXP(-(0 + SUMPRODUCT($K$2:$O$2,$D$2693:$H$2693)))</f>
        <v>41.619567828667918</v>
      </c>
      <c r="T2693">
        <f>1/(1+$S$2693)</f>
        <v>2.346340075572876E-2</v>
      </c>
      <c r="U2693">
        <f>IF(ISERROR($I$2693), 0, $I$2693)</f>
        <v>-2.3743049342906632E-2</v>
      </c>
    </row>
    <row r="2694" spans="1:21" x14ac:dyDescent="0.25">
      <c r="A2694">
        <v>473</v>
      </c>
      <c r="B2694">
        <v>2000</v>
      </c>
      <c r="C2694" s="2">
        <v>0</v>
      </c>
      <c r="D2694" s="6">
        <v>0.2030081</v>
      </c>
      <c r="E2694" s="6">
        <v>0.2484653</v>
      </c>
      <c r="F2694" s="6">
        <v>4.6390300000000002E-2</v>
      </c>
      <c r="G2694" s="6">
        <v>1.1880200000000001</v>
      </c>
      <c r="H2694" s="6">
        <v>0.19260820000000001</v>
      </c>
      <c r="I2694">
        <f>$C$2694*LN($T$2694)+(1-$C$2694)*LN(1-$T$2694)</f>
        <v>-2.4792554245762037E-3</v>
      </c>
      <c r="Q2694">
        <f>1/(1+EXP(-(0 + SUMPRODUCT($K$2:$O$2,$D$2694:$H$2694))))</f>
        <v>2.4761846091488375E-3</v>
      </c>
      <c r="S2694">
        <f>EXP(-(0 + SUMPRODUCT($K$2:$O$2,$D$2694:$H$2694)))</f>
        <v>402.84711071430957</v>
      </c>
      <c r="T2694">
        <f>1/(1+$S$2694)</f>
        <v>2.4761846091488375E-3</v>
      </c>
      <c r="U2694">
        <f>IF(ISERROR($I$2694), 0, $I$2694)</f>
        <v>-2.4792554245762037E-3</v>
      </c>
    </row>
    <row r="2695" spans="1:21" x14ac:dyDescent="0.25">
      <c r="A2695">
        <v>473</v>
      </c>
      <c r="B2695">
        <v>2001</v>
      </c>
      <c r="C2695" s="2">
        <v>0</v>
      </c>
      <c r="D2695" s="6">
        <v>0.19788900000000001</v>
      </c>
      <c r="E2695" s="6">
        <v>0.29036729999999999</v>
      </c>
      <c r="F2695" s="6">
        <v>3.9732900000000002E-2</v>
      </c>
      <c r="G2695" s="6">
        <v>1.0512790000000001</v>
      </c>
      <c r="H2695" s="6">
        <v>0.19466839999999999</v>
      </c>
      <c r="I2695">
        <f>$C$2695*LN($T$2695)+(1-$C$2695)*LN(1-$T$2695)</f>
        <v>-4.5249183484727526E-3</v>
      </c>
      <c r="Q2695">
        <f>1/(1+EXP(-(0 + SUMPRODUCT($K$2:$O$2,$D$2695:$H$2695))))</f>
        <v>4.5146963291887686E-3</v>
      </c>
      <c r="S2695">
        <f>EXP(-(0 + SUMPRODUCT($K$2:$O$2,$D$2695:$H$2695)))</f>
        <v>220.49884002933302</v>
      </c>
      <c r="T2695">
        <f>1/(1+$S$2695)</f>
        <v>4.5146963291887686E-3</v>
      </c>
      <c r="U2695">
        <f>IF(ISERROR($I$2695), 0, $I$2695)</f>
        <v>-4.5249183484727526E-3</v>
      </c>
    </row>
    <row r="2696" spans="1:21" x14ac:dyDescent="0.25">
      <c r="A2696">
        <v>473</v>
      </c>
      <c r="B2696">
        <v>2002</v>
      </c>
      <c r="C2696" s="2">
        <v>0</v>
      </c>
      <c r="D2696" s="6">
        <v>0.14262449999999999</v>
      </c>
      <c r="E2696" s="6">
        <v>0.27796539999999997</v>
      </c>
      <c r="F2696" s="6">
        <v>3.7073799999999997E-2</v>
      </c>
      <c r="G2696" s="6">
        <v>0.77854429999999997</v>
      </c>
      <c r="H2696" s="6">
        <v>0.1829094</v>
      </c>
      <c r="I2696">
        <f>$C$2696*LN($T$2696)+(1-$C$2696)*LN(1-$T$2696)</f>
        <v>-1.4265197001684127E-2</v>
      </c>
      <c r="Q2696">
        <f>1/(1+EXP(-(0 + SUMPRODUCT($K$2:$O$2,$D$2696:$H$2696))))</f>
        <v>1.4163931176461024E-2</v>
      </c>
      <c r="S2696">
        <f>EXP(-(0 + SUMPRODUCT($K$2:$O$2,$D$2696:$H$2696)))</f>
        <v>69.601868050721379</v>
      </c>
      <c r="T2696">
        <f>1/(1+$S$2696)</f>
        <v>1.4163931176461024E-2</v>
      </c>
      <c r="U2696">
        <f>IF(ISERROR($I$2696), 0, $I$2696)</f>
        <v>-1.4265197001684127E-2</v>
      </c>
    </row>
    <row r="2697" spans="1:21" x14ac:dyDescent="0.25">
      <c r="A2697">
        <v>473</v>
      </c>
      <c r="B2697">
        <v>2003</v>
      </c>
      <c r="C2697" s="2">
        <v>0</v>
      </c>
      <c r="D2697" s="6">
        <v>0.2811978</v>
      </c>
      <c r="E2697" s="6">
        <v>0.31691200000000003</v>
      </c>
      <c r="F2697" s="6">
        <v>4.51984E-2</v>
      </c>
      <c r="G2697" s="6">
        <v>0.89833649999999998</v>
      </c>
      <c r="H2697" s="6">
        <v>0.17859439999999999</v>
      </c>
      <c r="I2697">
        <f>$C$2697*LN($T$2697)+(1-$C$2697)*LN(1-$T$2697)</f>
        <v>-7.965926276982057E-3</v>
      </c>
      <c r="Q2697">
        <f>1/(1+EXP(-(0 + SUMPRODUCT($K$2:$O$2,$D$2697:$H$2697))))</f>
        <v>7.9342823663579483E-3</v>
      </c>
      <c r="S2697">
        <f>EXP(-(0 + SUMPRODUCT($K$2:$O$2,$D$2697:$H$2697)))</f>
        <v>125.03534306266785</v>
      </c>
      <c r="T2697">
        <f>1/(1+$S$2697)</f>
        <v>7.9342823663579483E-3</v>
      </c>
      <c r="U2697">
        <f>IF(ISERROR($I$2697), 0, $I$2697)</f>
        <v>-7.965926276982057E-3</v>
      </c>
    </row>
    <row r="2698" spans="1:21" x14ac:dyDescent="0.25">
      <c r="A2698">
        <v>473</v>
      </c>
      <c r="B2698">
        <v>2004</v>
      </c>
      <c r="C2698" s="2">
        <v>0</v>
      </c>
      <c r="D2698" s="6">
        <v>0.27722020000000003</v>
      </c>
      <c r="E2698" s="6">
        <v>0.33665299999999998</v>
      </c>
      <c r="F2698" s="6">
        <v>3.4217900000000002E-2</v>
      </c>
      <c r="G2698" s="6">
        <v>1.2542</v>
      </c>
      <c r="H2698" s="6">
        <v>0.18331020000000001</v>
      </c>
      <c r="I2698">
        <f>$C$2698*LN($T$2698)+(1-$C$2698)*LN(1-$T$2698)</f>
        <v>-2.1865618891665976E-3</v>
      </c>
      <c r="Q2698">
        <f>1/(1+EXP(-(0 + SUMPRODUCT($K$2:$O$2,$D$2698:$H$2698))))</f>
        <v>2.1841731041116492E-3</v>
      </c>
      <c r="S2698">
        <f>EXP(-(0 + SUMPRODUCT($K$2:$O$2,$D$2698:$H$2698)))</f>
        <v>456.8391694859377</v>
      </c>
      <c r="T2698">
        <f>1/(1+$S$2698)</f>
        <v>2.1841731041116492E-3</v>
      </c>
      <c r="U2698">
        <f>IF(ISERROR($I$2698), 0, $I$2698)</f>
        <v>-2.1865618891665976E-3</v>
      </c>
    </row>
    <row r="2699" spans="1:21" x14ac:dyDescent="0.25">
      <c r="A2699">
        <v>474</v>
      </c>
      <c r="B2699">
        <v>1995</v>
      </c>
      <c r="C2699" s="2">
        <v>0</v>
      </c>
      <c r="D2699" s="6">
        <v>0.12624869999999999</v>
      </c>
      <c r="E2699" s="6">
        <v>0.13136039999999999</v>
      </c>
      <c r="F2699" s="6">
        <v>4.41492E-2</v>
      </c>
      <c r="G2699" s="6">
        <v>0.36127930000000003</v>
      </c>
      <c r="H2699" s="6">
        <v>0.17866000000000001</v>
      </c>
      <c r="I2699">
        <f>$C$2699*LN($T$2699)+(1-$C$2699)*LN(1-$T$2699)</f>
        <v>-7.5466764989533974E-2</v>
      </c>
      <c r="Q2699">
        <f>1/(1+EXP(-(0 + SUMPRODUCT($K$2:$O$2,$D$2699:$H$2699))))</f>
        <v>7.2689450802325445E-2</v>
      </c>
      <c r="S2699">
        <f>EXP(-(0 + SUMPRODUCT($K$2:$O$2,$D$2699:$H$2699)))</f>
        <v>12.757154428356316</v>
      </c>
      <c r="T2699">
        <f>1/(1+$S$2699)</f>
        <v>7.2689450802325445E-2</v>
      </c>
      <c r="U2699">
        <f>IF(ISERROR($I$2699), 0, $I$2699)</f>
        <v>-7.5466764989533974E-2</v>
      </c>
    </row>
    <row r="2700" spans="1:21" x14ac:dyDescent="0.25">
      <c r="A2700">
        <v>474</v>
      </c>
      <c r="B2700">
        <v>1996</v>
      </c>
      <c r="C2700" s="2">
        <v>0</v>
      </c>
      <c r="D2700" s="6">
        <v>0.1217107</v>
      </c>
      <c r="E2700" s="6">
        <v>0.1029817</v>
      </c>
      <c r="F2700" s="6">
        <v>4.8257700000000001E-2</v>
      </c>
      <c r="G2700" s="6">
        <v>0.34480739999999999</v>
      </c>
      <c r="H2700" s="6">
        <v>0.1641782</v>
      </c>
      <c r="I2700">
        <f>$C$2700*LN($T$2700)+(1-$C$2700)*LN(1-$T$2700)</f>
        <v>-8.0030456529988511E-2</v>
      </c>
      <c r="Q2700">
        <f>1/(1+EXP(-(0 + SUMPRODUCT($K$2:$O$2,$D$2700:$H$2700))))</f>
        <v>7.6911768105913741E-2</v>
      </c>
      <c r="S2700">
        <f>EXP(-(0 + SUMPRODUCT($K$2:$O$2,$D$2700:$H$2700)))</f>
        <v>12.001911471114783</v>
      </c>
      <c r="T2700">
        <f>1/(1+$S$2700)</f>
        <v>7.6911768105913741E-2</v>
      </c>
      <c r="U2700">
        <f>IF(ISERROR($I$2700), 0, $I$2700)</f>
        <v>-8.0030456529988511E-2</v>
      </c>
    </row>
    <row r="2701" spans="1:21" x14ac:dyDescent="0.25">
      <c r="A2701">
        <v>474</v>
      </c>
      <c r="B2701">
        <v>1997</v>
      </c>
      <c r="C2701" s="2">
        <v>0</v>
      </c>
      <c r="D2701" s="6">
        <v>0.1029144</v>
      </c>
      <c r="E2701" s="6">
        <v>0.13014149999999999</v>
      </c>
      <c r="F2701" s="6">
        <v>4.84208E-2</v>
      </c>
      <c r="G2701" s="6">
        <v>0.49071360000000003</v>
      </c>
      <c r="H2701" s="6">
        <v>0.1357196</v>
      </c>
      <c r="I2701">
        <f>$C$2701*LN($T$2701)+(1-$C$2701)*LN(1-$T$2701)</f>
        <v>-4.6865138295019614E-2</v>
      </c>
      <c r="Q2701">
        <f>1/(1+EXP(-(0 + SUMPRODUCT($K$2:$O$2,$D$2701:$H$2701))))</f>
        <v>4.5783923879781571E-2</v>
      </c>
      <c r="S2701">
        <f>EXP(-(0 + SUMPRODUCT($K$2:$O$2,$D$2701:$H$2701)))</f>
        <v>20.84172773451612</v>
      </c>
      <c r="T2701">
        <f>1/(1+$S$2701)</f>
        <v>4.5783923879781571E-2</v>
      </c>
      <c r="U2701">
        <f>IF(ISERROR($I$2701), 0, $I$2701)</f>
        <v>-4.6865138295019614E-2</v>
      </c>
    </row>
    <row r="2702" spans="1:21" x14ac:dyDescent="0.25">
      <c r="A2702">
        <v>474</v>
      </c>
      <c r="B2702">
        <v>1998</v>
      </c>
      <c r="C2702" s="2">
        <v>0</v>
      </c>
      <c r="D2702" s="6">
        <v>0.1123623</v>
      </c>
      <c r="E2702" s="6">
        <v>0.1106953</v>
      </c>
      <c r="F2702" s="6">
        <v>5.1487400000000003E-2</v>
      </c>
      <c r="G2702" s="6">
        <v>0.39410269999999997</v>
      </c>
      <c r="H2702" s="6">
        <v>9.7117599999999998E-2</v>
      </c>
      <c r="I2702">
        <f>$C$2702*LN($T$2702)+(1-$C$2702)*LN(1-$T$2702)</f>
        <v>-7.2226127554423369E-2</v>
      </c>
      <c r="Q2702">
        <f>1/(1+EXP(-(0 + SUMPRODUCT($K$2:$O$2,$D$2702:$H$2702))))</f>
        <v>6.9679499075642318E-2</v>
      </c>
      <c r="S2702">
        <f>EXP(-(0 + SUMPRODUCT($K$2:$O$2,$D$2702:$H$2702)))</f>
        <v>13.351423492789824</v>
      </c>
      <c r="T2702">
        <f>1/(1+$S$2702)</f>
        <v>6.9679499075642318E-2</v>
      </c>
      <c r="U2702">
        <f>IF(ISERROR($I$2702), 0, $I$2702)</f>
        <v>-7.2226127554423369E-2</v>
      </c>
    </row>
    <row r="2703" spans="1:21" x14ac:dyDescent="0.25">
      <c r="A2703">
        <v>474</v>
      </c>
      <c r="B2703">
        <v>1999</v>
      </c>
      <c r="C2703" s="2">
        <v>0</v>
      </c>
      <c r="D2703" s="6">
        <v>0.17883779999999999</v>
      </c>
      <c r="E2703" s="6">
        <v>9.4363100000000005E-2</v>
      </c>
      <c r="F2703" s="6">
        <v>3.33771E-2</v>
      </c>
      <c r="G2703" s="6">
        <v>0.21325540000000001</v>
      </c>
      <c r="H2703" s="6">
        <v>0.1129783</v>
      </c>
      <c r="I2703">
        <f>$C$2703*LN($T$2703)+(1-$C$2703)*LN(1-$T$2703)</f>
        <v>-0.18173943712984708</v>
      </c>
      <c r="Q2703">
        <f>1/(1+EXP(-(0 + SUMPRODUCT($K$2:$O$2,$D$2703:$H$2703))))</f>
        <v>0.1661814257261329</v>
      </c>
      <c r="S2703">
        <f>EXP(-(0 + SUMPRODUCT($K$2:$O$2,$D$2703:$H$2703)))</f>
        <v>5.0175196814594711</v>
      </c>
      <c r="T2703">
        <f>1/(1+$S$2703)</f>
        <v>0.1661814257261329</v>
      </c>
      <c r="U2703">
        <f>IF(ISERROR($I$2703), 0, $I$2703)</f>
        <v>-0.18173943712984708</v>
      </c>
    </row>
    <row r="2704" spans="1:21" x14ac:dyDescent="0.25">
      <c r="A2704">
        <v>474</v>
      </c>
      <c r="B2704">
        <v>2000</v>
      </c>
      <c r="C2704" s="2">
        <v>0</v>
      </c>
      <c r="D2704" s="6">
        <v>7.6404399999999997E-2</v>
      </c>
      <c r="E2704" s="6">
        <v>5.62671E-2</v>
      </c>
      <c r="F2704" s="6">
        <v>3.9480800000000003E-2</v>
      </c>
      <c r="G2704" s="6">
        <v>0.29221659999999999</v>
      </c>
      <c r="H2704" s="6">
        <v>0.1220295</v>
      </c>
      <c r="I2704">
        <f>$C$2704*LN($T$2704)+(1-$C$2704)*LN(1-$T$2704)</f>
        <v>-0.12347824040874311</v>
      </c>
      <c r="Q2704">
        <f>1/(1+EXP(-(0 + SUMPRODUCT($K$2:$O$2,$D$2704:$H$2704))))</f>
        <v>0.11615912694902676</v>
      </c>
      <c r="S2704">
        <f>EXP(-(0 + SUMPRODUCT($K$2:$O$2,$D$2704:$H$2704)))</f>
        <v>7.6088801307780356</v>
      </c>
      <c r="T2704">
        <f>1/(1+$S$2704)</f>
        <v>0.11615912694902676</v>
      </c>
      <c r="U2704">
        <f>IF(ISERROR($I$2704), 0, $I$2704)</f>
        <v>-0.12347824040874311</v>
      </c>
    </row>
    <row r="2705" spans="1:21" x14ac:dyDescent="0.25">
      <c r="A2705">
        <v>474</v>
      </c>
      <c r="B2705">
        <v>2001</v>
      </c>
      <c r="C2705" s="2">
        <v>1</v>
      </c>
      <c r="D2705" s="6">
        <v>-5.4135900000000001E-2</v>
      </c>
      <c r="E2705" s="6">
        <v>-3.03141E-2</v>
      </c>
      <c r="F2705" s="6">
        <v>2.9028499999999999E-2</v>
      </c>
      <c r="G2705" s="6">
        <v>8.9803400000000005E-2</v>
      </c>
      <c r="H2705" s="6">
        <v>0.1070989</v>
      </c>
      <c r="I2705">
        <f>$C$2705*LN($T$2705)+(1-$C$2705)*LN(1-$T$2705)</f>
        <v>-1.3103809046419235</v>
      </c>
      <c r="Q2705">
        <f>1/(1+EXP(-(0 + SUMPRODUCT($K$2:$O$2,$D$2705:$H$2705))))</f>
        <v>0.26971730024411372</v>
      </c>
      <c r="S2705">
        <f>EXP(-(0 + SUMPRODUCT($K$2:$O$2,$D$2705:$H$2705)))</f>
        <v>2.7075856798764018</v>
      </c>
      <c r="T2705">
        <f>1/(1+$S$2705)</f>
        <v>0.26971730024411372</v>
      </c>
      <c r="U2705">
        <f>IF(ISERROR($I$2705), 0, $I$2705)</f>
        <v>-1.3103809046419235</v>
      </c>
    </row>
    <row r="2706" spans="1:21" x14ac:dyDescent="0.25">
      <c r="A2706">
        <v>475</v>
      </c>
      <c r="B2706">
        <v>2001</v>
      </c>
      <c r="C2706" s="2">
        <v>0</v>
      </c>
      <c r="D2706" s="6">
        <v>-2.8395699999999999E-2</v>
      </c>
      <c r="E2706" s="6">
        <v>7.6872099999999999E-2</v>
      </c>
      <c r="F2706" s="6">
        <v>4.2883699999999997E-2</v>
      </c>
      <c r="G2706" s="6">
        <v>0.38456089999999998</v>
      </c>
      <c r="H2706" s="6">
        <v>8.7278900000000006E-2</v>
      </c>
      <c r="I2706">
        <f>$C$2706*LN($T$2706)+(1-$C$2706)*LN(1-$T$2706)</f>
        <v>-8.563256887310626E-2</v>
      </c>
      <c r="Q2706">
        <f>1/(1+EXP(-(0 + SUMPRODUCT($K$2:$O$2,$D$2706:$H$2706))))</f>
        <v>8.2068554149658662E-2</v>
      </c>
      <c r="S2706">
        <f>EXP(-(0 + SUMPRODUCT($K$2:$O$2,$D$2706:$H$2706)))</f>
        <v>11.184935026105357</v>
      </c>
      <c r="T2706">
        <f>1/(1+$S$2706)</f>
        <v>8.2068554149658662E-2</v>
      </c>
      <c r="U2706">
        <f>IF(ISERROR($I$2706), 0, $I$2706)</f>
        <v>-8.563256887310626E-2</v>
      </c>
    </row>
    <row r="2707" spans="1:21" x14ac:dyDescent="0.25">
      <c r="A2707">
        <v>475</v>
      </c>
      <c r="B2707">
        <v>2002</v>
      </c>
      <c r="C2707" s="2">
        <v>0</v>
      </c>
      <c r="D2707" s="6">
        <v>-5.6229099999999997E-2</v>
      </c>
      <c r="E2707" s="6">
        <v>5.8316600000000003E-2</v>
      </c>
      <c r="F2707" s="6">
        <v>2.9619199999999998E-2</v>
      </c>
      <c r="G2707" s="6">
        <v>0.394065</v>
      </c>
      <c r="H2707" s="6">
        <v>0.112821</v>
      </c>
      <c r="I2707">
        <f>$C$2707*LN($T$2707)+(1-$C$2707)*LN(1-$T$2707)</f>
        <v>-9.4680179965600297E-2</v>
      </c>
      <c r="Q2707">
        <f>1/(1+EXP(-(0 + SUMPRODUCT($K$2:$O$2,$D$2707:$H$2707))))</f>
        <v>9.0336183336087242E-2</v>
      </c>
      <c r="S2707">
        <f>EXP(-(0 + SUMPRODUCT($K$2:$O$2,$D$2707:$H$2707)))</f>
        <v>10.069761451838124</v>
      </c>
      <c r="T2707">
        <f>1/(1+$S$2707)</f>
        <v>9.0336183336087242E-2</v>
      </c>
      <c r="U2707">
        <f>IF(ISERROR($I$2707), 0, $I$2707)</f>
        <v>-9.4680179965600297E-2</v>
      </c>
    </row>
    <row r="2708" spans="1:21" x14ac:dyDescent="0.25">
      <c r="A2708">
        <v>475</v>
      </c>
      <c r="B2708">
        <v>2003</v>
      </c>
      <c r="C2708" s="2">
        <v>0</v>
      </c>
      <c r="D2708" s="6">
        <v>-5.33584E-2</v>
      </c>
      <c r="E2708" s="6">
        <v>7.3850399999999997E-2</v>
      </c>
      <c r="F2708" s="6">
        <v>3.1536399999999999E-2</v>
      </c>
      <c r="G2708" s="6">
        <v>0.50049359999999998</v>
      </c>
      <c r="H2708" s="6">
        <v>0.1132674</v>
      </c>
      <c r="I2708">
        <f>$C$2708*LN($T$2708)+(1-$C$2708)*LN(1-$T$2708)</f>
        <v>-6.0399014047181399E-2</v>
      </c>
      <c r="Q2708">
        <f>1/(1+EXP(-(0 + SUMPRODUCT($K$2:$O$2,$D$2708:$H$2708))))</f>
        <v>5.8611168733552814E-2</v>
      </c>
      <c r="S2708">
        <f>EXP(-(0 + SUMPRODUCT($K$2:$O$2,$D$2708:$H$2708)))</f>
        <v>16.061594600612963</v>
      </c>
      <c r="T2708">
        <f>1/(1+$S$2708)</f>
        <v>5.8611168733552814E-2</v>
      </c>
      <c r="U2708">
        <f>IF(ISERROR($I$2708), 0, $I$2708)</f>
        <v>-6.0399014047181399E-2</v>
      </c>
    </row>
    <row r="2709" spans="1:21" x14ac:dyDescent="0.25">
      <c r="A2709">
        <v>475</v>
      </c>
      <c r="B2709">
        <v>2004</v>
      </c>
      <c r="C2709" s="2">
        <v>0</v>
      </c>
      <c r="D2709" s="6">
        <v>-8.9280999999999996E-3</v>
      </c>
      <c r="E2709" s="6">
        <v>8.7687000000000001E-2</v>
      </c>
      <c r="F2709" s="6">
        <v>6.0340400000000002E-2</v>
      </c>
      <c r="G2709" s="6">
        <v>0.62621910000000003</v>
      </c>
      <c r="H2709" s="6">
        <v>0.120267</v>
      </c>
      <c r="I2709">
        <f>$C$2709*LN($T$2709)+(1-$C$2709)*LN(1-$T$2709)</f>
        <v>-2.421883777567713E-2</v>
      </c>
      <c r="Q2709">
        <f>1/(1+EXP(-(0 + SUMPRODUCT($K$2:$O$2,$D$2709:$H$2709))))</f>
        <v>2.3927915059797002E-2</v>
      </c>
      <c r="S2709">
        <f>EXP(-(0 + SUMPRODUCT($K$2:$O$2,$D$2709:$H$2709)))</f>
        <v>40.792191150000001</v>
      </c>
      <c r="T2709">
        <f>1/(1+$S$2709)</f>
        <v>2.3927915059797002E-2</v>
      </c>
      <c r="U2709">
        <f>IF(ISERROR($I$2709), 0, $I$2709)</f>
        <v>-2.421883777567713E-2</v>
      </c>
    </row>
    <row r="2710" spans="1:21" x14ac:dyDescent="0.25">
      <c r="A2710">
        <v>476</v>
      </c>
      <c r="B2710">
        <v>1999</v>
      </c>
      <c r="C2710" s="2">
        <v>0</v>
      </c>
      <c r="D2710" s="6">
        <v>-0.1044914</v>
      </c>
      <c r="E2710" s="6">
        <v>0.17157210000000001</v>
      </c>
      <c r="F2710" s="6">
        <v>3.9959700000000001E-2</v>
      </c>
      <c r="G2710" s="6">
        <v>0.53365220000000002</v>
      </c>
      <c r="H2710" s="6">
        <v>0.19003159999999999</v>
      </c>
      <c r="I2710">
        <f>$C$2710*LN($T$2710)+(1-$C$2710)*LN(1-$T$2710)</f>
        <v>-3.6581908468688952E-2</v>
      </c>
      <c r="Q2710">
        <f>1/(1+EXP(-(0 + SUMPRODUCT($K$2:$O$2,$D$2710:$H$2710))))</f>
        <v>3.592087558254245E-2</v>
      </c>
      <c r="S2710">
        <f>EXP(-(0 + SUMPRODUCT($K$2:$O$2,$D$2710:$H$2710)))</f>
        <v>26.83896505256682</v>
      </c>
      <c r="T2710">
        <f>1/(1+$S$2710)</f>
        <v>3.592087558254245E-2</v>
      </c>
      <c r="U2710">
        <f>IF(ISERROR($I$2710), 0, $I$2710)</f>
        <v>-3.6581908468688952E-2</v>
      </c>
    </row>
    <row r="2711" spans="1:21" x14ac:dyDescent="0.25">
      <c r="A2711">
        <v>476</v>
      </c>
      <c r="B2711">
        <v>2000</v>
      </c>
      <c r="C2711" s="2">
        <v>0</v>
      </c>
      <c r="D2711" s="6">
        <v>3.4243999999999997E-2</v>
      </c>
      <c r="E2711" s="6">
        <v>0.1697987</v>
      </c>
      <c r="F2711" s="6">
        <v>4.0645100000000003E-2</v>
      </c>
      <c r="G2711" s="6">
        <v>0.62367110000000003</v>
      </c>
      <c r="H2711" s="6">
        <v>0.2619283</v>
      </c>
      <c r="I2711">
        <f>$C$2711*LN($T$2711)+(1-$C$2711)*LN(1-$T$2711)</f>
        <v>-2.2526024560206054E-2</v>
      </c>
      <c r="Q2711">
        <f>1/(1+EXP(-(0 + SUMPRODUCT($K$2:$O$2,$D$2711:$H$2711))))</f>
        <v>2.2274208021500798E-2</v>
      </c>
      <c r="S2711">
        <f>EXP(-(0 + SUMPRODUCT($K$2:$O$2,$D$2711:$H$2711)))</f>
        <v>43.894974449135169</v>
      </c>
      <c r="T2711">
        <f>1/(1+$S$2711)</f>
        <v>2.2274208021500798E-2</v>
      </c>
      <c r="U2711">
        <f>IF(ISERROR($I$2711), 0, $I$2711)</f>
        <v>-2.2526024560206054E-2</v>
      </c>
    </row>
    <row r="2712" spans="1:21" x14ac:dyDescent="0.25">
      <c r="A2712">
        <v>476</v>
      </c>
      <c r="B2712">
        <v>2001</v>
      </c>
      <c r="C2712" s="2">
        <v>0</v>
      </c>
      <c r="D2712" s="6">
        <v>1.2557199999999999E-2</v>
      </c>
      <c r="E2712" s="6">
        <v>0.17880960000000001</v>
      </c>
      <c r="F2712" s="6">
        <v>3.4921899999999999E-2</v>
      </c>
      <c r="G2712" s="6">
        <v>0.63363829999999999</v>
      </c>
      <c r="H2712" s="6">
        <v>0.14766360000000001</v>
      </c>
      <c r="I2712">
        <f>$C$2712*LN($T$2712)+(1-$C$2712)*LN(1-$T$2712)</f>
        <v>-2.9631796772667605E-2</v>
      </c>
      <c r="Q2712">
        <f>1/(1+EXP(-(0 + SUMPRODUCT($K$2:$O$2,$D$2712:$H$2712))))</f>
        <v>2.9197079482608947E-2</v>
      </c>
      <c r="S2712">
        <f>EXP(-(0 + SUMPRODUCT($K$2:$O$2,$D$2712:$H$2712)))</f>
        <v>33.250000949432071</v>
      </c>
      <c r="T2712">
        <f>1/(1+$S$2712)</f>
        <v>2.9197079482608947E-2</v>
      </c>
      <c r="U2712">
        <f>IF(ISERROR($I$2712), 0, $I$2712)</f>
        <v>-2.9631796772667605E-2</v>
      </c>
    </row>
    <row r="2713" spans="1:21" x14ac:dyDescent="0.25">
      <c r="A2713">
        <v>476</v>
      </c>
      <c r="B2713">
        <v>2002</v>
      </c>
      <c r="C2713" s="2">
        <v>0</v>
      </c>
      <c r="D2713" s="6">
        <v>-2.4237E-3</v>
      </c>
      <c r="E2713" s="6">
        <v>0.15778890000000001</v>
      </c>
      <c r="F2713" s="6">
        <v>5.7029999999999997E-3</v>
      </c>
      <c r="G2713" s="6">
        <v>0.47258610000000001</v>
      </c>
      <c r="H2713" s="6">
        <v>0.24469859999999999</v>
      </c>
      <c r="I2713">
        <f>$C$2713*LN($T$2713)+(1-$C$2713)*LN(1-$T$2713)</f>
        <v>-6.9084462532886776E-2</v>
      </c>
      <c r="Q2713">
        <f>1/(1+EXP(-(0 + SUMPRODUCT($K$2:$O$2,$D$2713:$H$2713))))</f>
        <v>6.6752147728163333E-2</v>
      </c>
      <c r="S2713">
        <f>EXP(-(0 + SUMPRODUCT($K$2:$O$2,$D$2713:$H$2713)))</f>
        <v>13.980791390747882</v>
      </c>
      <c r="T2713">
        <f>1/(1+$S$2713)</f>
        <v>6.6752147728163333E-2</v>
      </c>
      <c r="U2713">
        <f>IF(ISERROR($I$2713), 0, $I$2713)</f>
        <v>-6.9084462532886776E-2</v>
      </c>
    </row>
    <row r="2714" spans="1:21" x14ac:dyDescent="0.25">
      <c r="A2714">
        <v>476</v>
      </c>
      <c r="B2714">
        <v>2003</v>
      </c>
      <c r="C2714" s="2">
        <v>0</v>
      </c>
      <c r="D2714" s="6">
        <v>6.5266500000000005E-2</v>
      </c>
      <c r="E2714" s="6">
        <v>0.1518024</v>
      </c>
      <c r="F2714" s="6">
        <v>2.07783E-2</v>
      </c>
      <c r="G2714" s="6">
        <v>0.64729329999999996</v>
      </c>
      <c r="H2714" s="6">
        <v>0.2058518</v>
      </c>
      <c r="I2714">
        <f>$C$2714*LN($T$2714)+(1-$C$2714)*LN(1-$T$2714)</f>
        <v>-3.1322276724616099E-2</v>
      </c>
      <c r="Q2714">
        <f>1/(1+EXP(-(0 + SUMPRODUCT($K$2:$O$2,$D$2714:$H$2714))))</f>
        <v>3.0836815995693108E-2</v>
      </c>
      <c r="S2714">
        <f>EXP(-(0 + SUMPRODUCT($K$2:$O$2,$D$2714:$H$2714)))</f>
        <v>31.428769563617312</v>
      </c>
      <c r="T2714">
        <f>1/(1+$S$2714)</f>
        <v>3.0836815995693108E-2</v>
      </c>
      <c r="U2714">
        <f>IF(ISERROR($I$2714), 0, $I$2714)</f>
        <v>-3.1322276724616099E-2</v>
      </c>
    </row>
    <row r="2715" spans="1:21" x14ac:dyDescent="0.25">
      <c r="A2715">
        <v>476</v>
      </c>
      <c r="B2715">
        <v>2004</v>
      </c>
      <c r="C2715" s="2">
        <v>0</v>
      </c>
      <c r="D2715" s="6">
        <v>5.2537E-2</v>
      </c>
      <c r="E2715" s="6">
        <v>0.1512703</v>
      </c>
      <c r="F2715" s="6">
        <v>4.9570799999999998E-2</v>
      </c>
      <c r="G2715" s="6">
        <v>0.69898039999999995</v>
      </c>
      <c r="H2715" s="6">
        <v>0.32485140000000001</v>
      </c>
      <c r="I2715">
        <f>$C$2715*LN($T$2715)+(1-$C$2715)*LN(1-$T$2715)</f>
        <v>-1.3103507269422587E-2</v>
      </c>
      <c r="Q2715">
        <f>1/(1+EXP(-(0 + SUMPRODUCT($K$2:$O$2,$D$2715:$H$2715))))</f>
        <v>1.3018030075712429E-2</v>
      </c>
      <c r="S2715">
        <f>EXP(-(0 + SUMPRODUCT($K$2:$O$2,$D$2715:$H$2715)))</f>
        <v>75.816537846665994</v>
      </c>
      <c r="T2715">
        <f>1/(1+$S$2715)</f>
        <v>1.3018030075712429E-2</v>
      </c>
      <c r="U2715">
        <f>IF(ISERROR($I$2715), 0, $I$2715)</f>
        <v>-1.3103507269422587E-2</v>
      </c>
    </row>
    <row r="2716" spans="1:21" x14ac:dyDescent="0.25">
      <c r="A2716">
        <v>477</v>
      </c>
      <c r="B2716">
        <v>1995</v>
      </c>
      <c r="C2716" s="2">
        <v>0</v>
      </c>
      <c r="D2716" s="6">
        <v>0.1596426</v>
      </c>
      <c r="E2716" s="6">
        <v>0.16987079999999999</v>
      </c>
      <c r="F2716" s="6">
        <v>3.6466499999999999E-2</v>
      </c>
      <c r="G2716" s="6">
        <v>1.3020970000000001</v>
      </c>
      <c r="H2716" s="6">
        <v>0.3649714</v>
      </c>
      <c r="I2716">
        <f>$C$2716*LN($T$2716)+(1-$C$2716)*LN(1-$T$2716)</f>
        <v>-1.3148072739665984E-3</v>
      </c>
      <c r="Q2716">
        <f>1/(1+EXP(-(0 + SUMPRODUCT($K$2:$O$2,$D$2716:$H$2716))))</f>
        <v>1.3139432935801503E-3</v>
      </c>
      <c r="S2716">
        <f>EXP(-(0 + SUMPRODUCT($K$2:$O$2,$D$2716:$H$2716)))</f>
        <v>760.0678519278124</v>
      </c>
      <c r="T2716">
        <f>1/(1+$S$2716)</f>
        <v>1.3139432935801503E-3</v>
      </c>
      <c r="U2716">
        <f>IF(ISERROR($I$2716), 0, $I$2716)</f>
        <v>-1.3148072739665984E-3</v>
      </c>
    </row>
    <row r="2717" spans="1:21" x14ac:dyDescent="0.25">
      <c r="A2717">
        <v>477</v>
      </c>
      <c r="B2717">
        <v>1996</v>
      </c>
      <c r="C2717" s="2">
        <v>0</v>
      </c>
      <c r="D2717" s="6">
        <v>0.24894720000000001</v>
      </c>
      <c r="E2717" s="6">
        <v>0.20162260000000001</v>
      </c>
      <c r="F2717" s="6">
        <v>4.5160800000000001E-2</v>
      </c>
      <c r="G2717" s="6">
        <v>1.4384410000000001</v>
      </c>
      <c r="H2717" s="6">
        <v>0.27743069999999997</v>
      </c>
      <c r="I2717">
        <f>$C$2717*LN($T$2717)+(1-$C$2717)*LN(1-$T$2717)</f>
        <v>-8.0955665586201272E-4</v>
      </c>
      <c r="Q2717">
        <f>1/(1+EXP(-(0 + SUMPRODUCT($K$2:$O$2,$D$2717:$H$2717))))</f>
        <v>8.0922905328276499E-4</v>
      </c>
      <c r="S2717">
        <f>EXP(-(0 + SUMPRODUCT($K$2:$O$2,$D$2717:$H$2717)))</f>
        <v>1234.7440652227483</v>
      </c>
      <c r="T2717">
        <f>1/(1+$S$2717)</f>
        <v>8.0922905328276499E-4</v>
      </c>
      <c r="U2717">
        <f>IF(ISERROR($I$2717), 0, $I$2717)</f>
        <v>-8.0955665586201272E-4</v>
      </c>
    </row>
    <row r="2718" spans="1:21" x14ac:dyDescent="0.25">
      <c r="A2718">
        <v>477</v>
      </c>
      <c r="B2718">
        <v>1997</v>
      </c>
      <c r="C2718" s="2">
        <v>0</v>
      </c>
      <c r="D2718" s="6">
        <v>0.24819540000000001</v>
      </c>
      <c r="E2718" s="6">
        <v>0.28198830000000003</v>
      </c>
      <c r="F2718" s="6">
        <v>6.8249599999999994E-2</v>
      </c>
      <c r="G2718" s="6">
        <v>2.160612</v>
      </c>
      <c r="H2718" s="6">
        <v>0.32675939999999998</v>
      </c>
      <c r="I2718">
        <f>$C$2718*LN($T$2718)+(1-$C$2718)*LN(1-$T$2718)</f>
        <v>-2.7103743378944065E-5</v>
      </c>
      <c r="Q2718">
        <f>1/(1+EXP(-(0 + SUMPRODUCT($K$2:$O$2,$D$2718:$H$2718))))</f>
        <v>2.7103376075822496E-5</v>
      </c>
      <c r="S2718">
        <f>EXP(-(0 + SUMPRODUCT($K$2:$O$2,$D$2718:$H$2718)))</f>
        <v>36894.772585764607</v>
      </c>
      <c r="T2718">
        <f>1/(1+$S$2718)</f>
        <v>2.7103376075822496E-5</v>
      </c>
      <c r="U2718">
        <f>IF(ISERROR($I$2718), 0, $I$2718)</f>
        <v>-2.7103743378944065E-5</v>
      </c>
    </row>
    <row r="2719" spans="1:21" x14ac:dyDescent="0.25">
      <c r="A2719">
        <v>477</v>
      </c>
      <c r="B2719">
        <v>1998</v>
      </c>
      <c r="C2719" s="2">
        <v>0</v>
      </c>
      <c r="D2719" s="6">
        <v>0.1661292</v>
      </c>
      <c r="E2719" s="6">
        <v>0.35458190000000001</v>
      </c>
      <c r="F2719" s="6">
        <v>5.1373599999999998E-2</v>
      </c>
      <c r="G2719" s="6">
        <v>1.6968160000000001</v>
      </c>
      <c r="H2719" s="6">
        <v>0.23408580000000001</v>
      </c>
      <c r="I2719">
        <f>$C$2719*LN($T$2719)+(1-$C$2719)*LN(1-$T$2719)</f>
        <v>-2.4979761581063502E-4</v>
      </c>
      <c r="Q2719">
        <f>1/(1+EXP(-(0 + SUMPRODUCT($K$2:$O$2,$D$2719:$H$2719))))</f>
        <v>2.4976641898391772E-4</v>
      </c>
      <c r="S2719">
        <f>EXP(-(0 + SUMPRODUCT($K$2:$O$2,$D$2719:$H$2719)))</f>
        <v>4002.7407913687116</v>
      </c>
      <c r="T2719">
        <f>1/(1+$S$2719)</f>
        <v>2.4976641898391772E-4</v>
      </c>
      <c r="U2719">
        <f>IF(ISERROR($I$2719), 0, $I$2719)</f>
        <v>-2.4979761581063502E-4</v>
      </c>
    </row>
    <row r="2720" spans="1:21" x14ac:dyDescent="0.25">
      <c r="A2720">
        <v>477</v>
      </c>
      <c r="B2720">
        <v>1999</v>
      </c>
      <c r="C2720" s="2">
        <v>0</v>
      </c>
      <c r="D2720" s="6">
        <v>0.27185609999999999</v>
      </c>
      <c r="E2720" s="6">
        <v>5.5391799999999998E-2</v>
      </c>
      <c r="F2720" s="6">
        <v>5.4969499999999998E-2</v>
      </c>
      <c r="G2720" s="6">
        <v>1.2157199999999999</v>
      </c>
      <c r="H2720" s="6">
        <v>0.35539480000000001</v>
      </c>
      <c r="I2720">
        <f>$C$2720*LN($T$2720)+(1-$C$2720)*LN(1-$T$2720)</f>
        <v>-1.6438223212980219E-3</v>
      </c>
      <c r="Q2720">
        <f>1/(1+EXP(-(0 + SUMPRODUCT($K$2:$O$2,$D$2720:$H$2720))))</f>
        <v>1.642471985391476E-3</v>
      </c>
      <c r="S2720">
        <f>EXP(-(0 + SUMPRODUCT($K$2:$O$2,$D$2720:$H$2720)))</f>
        <v>607.8383904835091</v>
      </c>
      <c r="T2720">
        <f>1/(1+$S$2720)</f>
        <v>1.642471985391476E-3</v>
      </c>
      <c r="U2720">
        <f>IF(ISERROR($I$2720), 0, $I$2720)</f>
        <v>-1.6438223212980219E-3</v>
      </c>
    </row>
    <row r="2721" spans="1:21" x14ac:dyDescent="0.25">
      <c r="A2721">
        <v>477</v>
      </c>
      <c r="B2721">
        <v>2000</v>
      </c>
      <c r="C2721" s="2">
        <v>0</v>
      </c>
      <c r="D2721" s="6">
        <v>0.26687090000000002</v>
      </c>
      <c r="E2721" s="6">
        <v>9.3008999999999994E-2</v>
      </c>
      <c r="F2721" s="6">
        <v>5.08645E-2</v>
      </c>
      <c r="G2721" s="6">
        <v>1.264052</v>
      </c>
      <c r="H2721" s="6">
        <v>0.34853849999999997</v>
      </c>
      <c r="I2721">
        <f>$C$2721*LN($T$2721)+(1-$C$2721)*LN(1-$T$2721)</f>
        <v>-1.4118494893997871E-3</v>
      </c>
      <c r="Q2721">
        <f>1/(1+EXP(-(0 + SUMPRODUCT($K$2:$O$2,$D$2721:$H$2721))))</f>
        <v>1.4108532987883021E-3</v>
      </c>
      <c r="S2721">
        <f>EXP(-(0 + SUMPRODUCT($K$2:$O$2,$D$2721:$H$2721)))</f>
        <v>707.79091458966036</v>
      </c>
      <c r="T2721">
        <f>1/(1+$S$2721)</f>
        <v>1.4108532987883021E-3</v>
      </c>
      <c r="U2721">
        <f>IF(ISERROR($I$2721), 0, $I$2721)</f>
        <v>-1.4118494893997871E-3</v>
      </c>
    </row>
    <row r="2722" spans="1:21" x14ac:dyDescent="0.25">
      <c r="A2722">
        <v>477</v>
      </c>
      <c r="B2722">
        <v>2001</v>
      </c>
      <c r="C2722" s="2">
        <v>0</v>
      </c>
      <c r="D2722" s="6">
        <v>0.26563619999999999</v>
      </c>
      <c r="E2722" s="6">
        <v>5.30085E-2</v>
      </c>
      <c r="F2722" s="6">
        <v>3.9210500000000002E-2</v>
      </c>
      <c r="G2722" s="6">
        <v>0.77911940000000002</v>
      </c>
      <c r="H2722" s="6">
        <v>0.27309159999999999</v>
      </c>
      <c r="I2722">
        <f>$C$2722*LN($T$2722)+(1-$C$2722)*LN(1-$T$2722)</f>
        <v>-1.4078557967529742E-2</v>
      </c>
      <c r="Q2722">
        <f>1/(1+EXP(-(0 + SUMPRODUCT($K$2:$O$2,$D$2722:$H$2722))))</f>
        <v>1.3979918513302502E-2</v>
      </c>
      <c r="S2722">
        <f>EXP(-(0 + SUMPRODUCT($K$2:$O$2,$D$2722:$H$2722)))</f>
        <v>70.531175167327078</v>
      </c>
      <c r="T2722">
        <f>1/(1+$S$2722)</f>
        <v>1.3979918513302502E-2</v>
      </c>
      <c r="U2722">
        <f>IF(ISERROR($I$2722), 0, $I$2722)</f>
        <v>-1.4078557967529742E-2</v>
      </c>
    </row>
    <row r="2723" spans="1:21" x14ac:dyDescent="0.25">
      <c r="A2723">
        <v>477</v>
      </c>
      <c r="B2723">
        <v>2002</v>
      </c>
      <c r="C2723" s="2">
        <v>0</v>
      </c>
      <c r="D2723" s="6">
        <v>0.30273549999999999</v>
      </c>
      <c r="E2723" s="6">
        <v>-0.15865860000000001</v>
      </c>
      <c r="F2723" s="6">
        <v>1.5570799999999999E-2</v>
      </c>
      <c r="G2723" s="6">
        <v>0.79014030000000002</v>
      </c>
      <c r="H2723" s="6">
        <v>0.28405829999999999</v>
      </c>
      <c r="I2723">
        <f>$C$2723*LN($T$2723)+(1-$C$2723)*LN(1-$T$2723)</f>
        <v>-2.2092089311609879E-2</v>
      </c>
      <c r="Q2723">
        <f>1/(1+EXP(-(0 + SUMPRODUCT($K$2:$O$2,$D$2723:$H$2723))))</f>
        <v>2.1849846270797817E-2</v>
      </c>
      <c r="S2723">
        <f>EXP(-(0 + SUMPRODUCT($K$2:$O$2,$D$2723:$H$2723)))</f>
        <v>44.766912389516158</v>
      </c>
      <c r="T2723">
        <f>1/(1+$S$2723)</f>
        <v>2.1849846270797817E-2</v>
      </c>
      <c r="U2723">
        <f>IF(ISERROR($I$2723), 0, $I$2723)</f>
        <v>-2.2092089311609879E-2</v>
      </c>
    </row>
    <row r="2724" spans="1:21" x14ac:dyDescent="0.25">
      <c r="A2724">
        <v>477</v>
      </c>
      <c r="B2724">
        <v>2003</v>
      </c>
      <c r="C2724" s="2">
        <v>0</v>
      </c>
      <c r="D2724" s="6">
        <v>0.28249869999999999</v>
      </c>
      <c r="E2724" s="6">
        <v>-0.21634999999999999</v>
      </c>
      <c r="F2724" s="6">
        <v>2.0989399999999998E-2</v>
      </c>
      <c r="G2724" s="6">
        <v>0.95867400000000003</v>
      </c>
      <c r="H2724" s="6">
        <v>0.29838629999999999</v>
      </c>
      <c r="I2724">
        <f>$C$2724*LN($T$2724)+(1-$C$2724)*LN(1-$T$2724)</f>
        <v>-1.0591792294680401E-2</v>
      </c>
      <c r="Q2724">
        <f>1/(1+EXP(-(0 + SUMPRODUCT($K$2:$O$2,$D$2724:$H$2724))))</f>
        <v>1.053589678129248E-2</v>
      </c>
      <c r="S2724">
        <f>EXP(-(0 + SUMPRODUCT($K$2:$O$2,$D$2724:$H$2724)))</f>
        <v>93.913610180350119</v>
      </c>
      <c r="T2724">
        <f>1/(1+$S$2724)</f>
        <v>1.053589678129248E-2</v>
      </c>
      <c r="U2724">
        <f>IF(ISERROR($I$2724), 0, $I$2724)</f>
        <v>-1.0591792294680401E-2</v>
      </c>
    </row>
    <row r="2725" spans="1:21" x14ac:dyDescent="0.25">
      <c r="A2725">
        <v>477</v>
      </c>
      <c r="B2725">
        <v>2004</v>
      </c>
      <c r="C2725" s="2">
        <v>0</v>
      </c>
      <c r="D2725" s="6">
        <v>0.27043040000000002</v>
      </c>
      <c r="E2725" s="6">
        <v>-0.19001960000000001</v>
      </c>
      <c r="F2725" s="6">
        <v>4.3197600000000003E-2</v>
      </c>
      <c r="G2725" s="6">
        <v>1.249609</v>
      </c>
      <c r="H2725" s="6">
        <v>0.34168290000000001</v>
      </c>
      <c r="I2725">
        <f>$C$2725*LN($T$2725)+(1-$C$2725)*LN(1-$T$2725)</f>
        <v>-2.1429026497406219E-3</v>
      </c>
      <c r="Q2725">
        <f>1/(1+EXP(-(0 + SUMPRODUCT($K$2:$O$2,$D$2725:$H$2725))))</f>
        <v>2.1406082730254451E-3</v>
      </c>
      <c r="S2725">
        <f>EXP(-(0 + SUMPRODUCT($K$2:$O$2,$D$2725:$H$2725)))</f>
        <v>466.15693506436952</v>
      </c>
      <c r="T2725">
        <f>1/(1+$S$2725)</f>
        <v>2.1406082730254451E-3</v>
      </c>
      <c r="U2725">
        <f>IF(ISERROR($I$2725), 0, $I$2725)</f>
        <v>-2.1429026497406219E-3</v>
      </c>
    </row>
    <row r="2726" spans="1:21" x14ac:dyDescent="0.25">
      <c r="A2726">
        <v>478</v>
      </c>
      <c r="B2726">
        <v>1995</v>
      </c>
      <c r="C2726" s="2">
        <v>0</v>
      </c>
      <c r="D2726" s="6">
        <v>0.40255249999999998</v>
      </c>
      <c r="E2726" s="6">
        <v>0.28134199999999998</v>
      </c>
      <c r="F2726" s="6">
        <v>9.43243E-2</v>
      </c>
      <c r="G2726" s="6">
        <v>4.0562440000000004</v>
      </c>
      <c r="H2726" s="6">
        <v>0.86082990000000004</v>
      </c>
      <c r="I2726">
        <f>$C$2726*LN($T$2726)+(1-$C$2726)*LN(1-$T$2726)</f>
        <v>-3.0578043477402129E-9</v>
      </c>
      <c r="Q2726">
        <f>1/(1+EXP(-(0 + SUMPRODUCT($K$2:$O$2,$D$2726:$H$2726))))</f>
        <v>3.0578043420983469E-9</v>
      </c>
      <c r="S2726">
        <f>EXP(-(0 + SUMPRODUCT($K$2:$O$2,$D$2726:$H$2726)))</f>
        <v>327032041.64330834</v>
      </c>
      <c r="T2726">
        <f>1/(1+$S$2726)</f>
        <v>3.0578043420983469E-9</v>
      </c>
      <c r="U2726">
        <f>IF(ISERROR($I$2726), 0, $I$2726)</f>
        <v>-3.0578043477402129E-9</v>
      </c>
    </row>
    <row r="2727" spans="1:21" x14ac:dyDescent="0.25">
      <c r="A2727">
        <v>478</v>
      </c>
      <c r="B2727">
        <v>1996</v>
      </c>
      <c r="C2727" s="2">
        <v>0</v>
      </c>
      <c r="D2727" s="6">
        <v>0.46223619999999999</v>
      </c>
      <c r="E2727" s="6">
        <v>0.24459939999999999</v>
      </c>
      <c r="F2727" s="6">
        <v>5.7678500000000001E-2</v>
      </c>
      <c r="G2727" s="6">
        <v>1.8304119999999999</v>
      </c>
      <c r="H2727" s="6">
        <v>0.68141479999999999</v>
      </c>
      <c r="I2727">
        <f>$C$2727*LN($T$2727)+(1-$C$2727)*LN(1-$T$2727)</f>
        <v>-5.9441680687459633E-5</v>
      </c>
      <c r="Q2727">
        <f>1/(1+EXP(-(0 + SUMPRODUCT($K$2:$O$2,$D$2727:$H$2727))))</f>
        <v>5.9439914065738415E-5</v>
      </c>
      <c r="S2727">
        <f>EXP(-(0 + SUMPRODUCT($K$2:$O$2,$D$2727:$H$2727)))</f>
        <v>16822.712074920495</v>
      </c>
      <c r="T2727">
        <f>1/(1+$S$2727)</f>
        <v>5.9439914065738415E-5</v>
      </c>
      <c r="U2727">
        <f>IF(ISERROR($I$2727), 0, $I$2727)</f>
        <v>-5.9441680687459633E-5</v>
      </c>
    </row>
    <row r="2728" spans="1:21" x14ac:dyDescent="0.25">
      <c r="A2728">
        <v>478</v>
      </c>
      <c r="B2728">
        <v>1997</v>
      </c>
      <c r="C2728" s="2">
        <v>0</v>
      </c>
      <c r="D2728" s="6">
        <v>0.42533929999999998</v>
      </c>
      <c r="E2728" s="6">
        <v>0.24114730000000001</v>
      </c>
      <c r="F2728" s="6">
        <v>6.0412100000000003E-2</v>
      </c>
      <c r="G2728" s="6">
        <v>1.3745339999999999</v>
      </c>
      <c r="H2728" s="6">
        <v>0.65059889999999998</v>
      </c>
      <c r="I2728">
        <f>$C$2728*LN($T$2728)+(1-$C$2728)*LN(1-$T$2728)</f>
        <v>-3.7718113930283438E-4</v>
      </c>
      <c r="Q2728">
        <f>1/(1+EXP(-(0 + SUMPRODUCT($K$2:$O$2,$D$2728:$H$2728))))</f>
        <v>3.7711001543940198E-4</v>
      </c>
      <c r="S2728">
        <f>EXP(-(0 + SUMPRODUCT($K$2:$O$2,$D$2728:$H$2728)))</f>
        <v>2650.7460662900121</v>
      </c>
      <c r="T2728">
        <f>1/(1+$S$2728)</f>
        <v>3.7711001543940198E-4</v>
      </c>
      <c r="U2728">
        <f>IF(ISERROR($I$2728), 0, $I$2728)</f>
        <v>-3.7718113930283438E-4</v>
      </c>
    </row>
    <row r="2729" spans="1:21" x14ac:dyDescent="0.25">
      <c r="A2729">
        <v>478</v>
      </c>
      <c r="B2729">
        <v>1998</v>
      </c>
      <c r="C2729" s="2">
        <v>0</v>
      </c>
      <c r="D2729" s="6">
        <v>0.32259710000000003</v>
      </c>
      <c r="E2729" s="6">
        <v>0.18481790000000001</v>
      </c>
      <c r="F2729" s="6">
        <v>1.4190299999999999E-2</v>
      </c>
      <c r="G2729" s="6">
        <v>0.4151532</v>
      </c>
      <c r="H2729" s="6">
        <v>0.64811430000000003</v>
      </c>
      <c r="I2729">
        <f>$C$2729*LN($T$2729)+(1-$C$2729)*LN(1-$T$2729)</f>
        <v>-3.4465305849918949E-2</v>
      </c>
      <c r="Q2729">
        <f>1/(1+EXP(-(0 + SUMPRODUCT($K$2:$O$2,$D$2729:$H$2729))))</f>
        <v>3.3878142118220454E-2</v>
      </c>
      <c r="S2729">
        <f>EXP(-(0 + SUMPRODUCT($K$2:$O$2,$D$2729:$H$2729)))</f>
        <v>28.517557264811657</v>
      </c>
      <c r="T2729">
        <f>1/(1+$S$2729)</f>
        <v>3.3878142118220454E-2</v>
      </c>
      <c r="U2729">
        <f>IF(ISERROR($I$2729), 0, $I$2729)</f>
        <v>-3.4465305849918949E-2</v>
      </c>
    </row>
    <row r="2730" spans="1:21" x14ac:dyDescent="0.25">
      <c r="A2730">
        <v>479</v>
      </c>
      <c r="B2730">
        <v>1995</v>
      </c>
      <c r="C2730" s="2">
        <v>0</v>
      </c>
      <c r="D2730" s="6">
        <v>0.3135791</v>
      </c>
      <c r="E2730" s="6">
        <v>0.28693200000000002</v>
      </c>
      <c r="F2730" s="6">
        <v>7.6294000000000001E-2</v>
      </c>
      <c r="G2730" s="6">
        <v>8.0855370000000004</v>
      </c>
      <c r="H2730" s="6">
        <v>0.33050190000000002</v>
      </c>
      <c r="I2730">
        <f>$C$2730*LN($T$2730)+(1-$C$2730)*LN(1-$T$2730)</f>
        <v>-1.221245327087673E-15</v>
      </c>
      <c r="Q2730">
        <f>1/(1+EXP(-(0 + SUMPRODUCT($K$2:$O$2,$D$2730:$H$2730))))</f>
        <v>1.1956858544693931E-15</v>
      </c>
      <c r="S2730">
        <f>EXP(-(0 + SUMPRODUCT($K$2:$O$2,$D$2730:$H$2730)))</f>
        <v>836340077338931.63</v>
      </c>
      <c r="T2730">
        <f>1/(1+$S$2730)</f>
        <v>1.1956858544693931E-15</v>
      </c>
      <c r="U2730">
        <f>IF(ISERROR($I$2730), 0, $I$2730)</f>
        <v>-1.221245327087673E-15</v>
      </c>
    </row>
    <row r="2731" spans="1:21" x14ac:dyDescent="0.25">
      <c r="A2731">
        <v>479</v>
      </c>
      <c r="B2731">
        <v>1996</v>
      </c>
      <c r="C2731" s="2">
        <v>0</v>
      </c>
      <c r="D2731" s="6">
        <v>0.47392709999999999</v>
      </c>
      <c r="E2731" s="6">
        <v>0.2139267</v>
      </c>
      <c r="F2731" s="6">
        <v>5.7002799999999999E-2</v>
      </c>
      <c r="G2731" s="6">
        <v>28.377179999999999</v>
      </c>
      <c r="H2731" s="6">
        <v>0.2387164</v>
      </c>
      <c r="I2731">
        <f>$C$2731*LN($T$2731)+(1-$C$2731)*LN(1-$T$2731)</f>
        <v>0</v>
      </c>
      <c r="Q2731">
        <f>1/(1+EXP(-(0 + SUMPRODUCT($K$2:$O$2,$D$2731:$H$2731))))</f>
        <v>1.067082486888686E-50</v>
      </c>
      <c r="S2731">
        <f>EXP(-(0 + SUMPRODUCT($K$2:$O$2,$D$2731:$H$2731)))</f>
        <v>9.3713467542300337E+49</v>
      </c>
      <c r="T2731">
        <f>1/(1+$S$2731)</f>
        <v>1.067082486888686E-50</v>
      </c>
      <c r="U2731">
        <f>IF(ISERROR($I$2731), 0, $I$2731)</f>
        <v>0</v>
      </c>
    </row>
    <row r="2732" spans="1:21" x14ac:dyDescent="0.25">
      <c r="A2732">
        <v>479</v>
      </c>
      <c r="B2732">
        <v>1997</v>
      </c>
      <c r="C2732" s="2">
        <v>0</v>
      </c>
      <c r="D2732" s="6">
        <v>0.29108220000000001</v>
      </c>
      <c r="E2732" s="6">
        <v>0.1744521</v>
      </c>
      <c r="F2732" s="6">
        <v>6.8802799999999997E-2</v>
      </c>
      <c r="G2732" s="6">
        <v>4.9721520000000003</v>
      </c>
      <c r="H2732" s="6">
        <v>0.28829359999999998</v>
      </c>
      <c r="I2732">
        <f>$C$2732*LN($T$2732)+(1-$C$2732)*LN(1-$T$2732)</f>
        <v>-4.1506920131782936E-10</v>
      </c>
      <c r="Q2732">
        <f>1/(1+EXP(-(0 + SUMPRODUCT($K$2:$O$2,$D$2732:$H$2732))))</f>
        <v>4.1506916180623177E-10</v>
      </c>
      <c r="S2732">
        <f>EXP(-(0 + SUMPRODUCT($K$2:$O$2,$D$2732:$H$2732)))</f>
        <v>2409237041.9264355</v>
      </c>
      <c r="T2732">
        <f>1/(1+$S$2732)</f>
        <v>4.1506916180623177E-10</v>
      </c>
      <c r="U2732">
        <f>IF(ISERROR($I$2732), 0, $I$2732)</f>
        <v>-4.1506920131782936E-10</v>
      </c>
    </row>
    <row r="2733" spans="1:21" x14ac:dyDescent="0.25">
      <c r="A2733">
        <v>479</v>
      </c>
      <c r="B2733">
        <v>1998</v>
      </c>
      <c r="C2733" s="2">
        <v>0</v>
      </c>
      <c r="D2733" s="6">
        <v>0.23004459999999999</v>
      </c>
      <c r="E2733" s="6">
        <v>0.14428099999999999</v>
      </c>
      <c r="F2733" s="6">
        <v>5.21246E-2</v>
      </c>
      <c r="G2733" s="6">
        <v>3.3436270000000001</v>
      </c>
      <c r="H2733" s="6">
        <v>0.26456020000000002</v>
      </c>
      <c r="I2733">
        <f>$C$2733*LN($T$2733)+(1-$C$2733)*LN(1-$T$2733)</f>
        <v>-3.816659438531697E-7</v>
      </c>
      <c r="Q2733">
        <f>1/(1+EXP(-(0 + SUMPRODUCT($K$2:$O$2,$D$2733:$H$2733))))</f>
        <v>3.8166587103497098E-7</v>
      </c>
      <c r="S2733">
        <f>EXP(-(0 + SUMPRODUCT($K$2:$O$2,$D$2733:$H$2733)))</f>
        <v>2620091.79815426</v>
      </c>
      <c r="T2733">
        <f>1/(1+$S$2733)</f>
        <v>3.8166587103497098E-7</v>
      </c>
      <c r="U2733">
        <f>IF(ISERROR($I$2733), 0, $I$2733)</f>
        <v>-3.816659438531697E-7</v>
      </c>
    </row>
    <row r="2734" spans="1:21" x14ac:dyDescent="0.25">
      <c r="A2734">
        <v>479</v>
      </c>
      <c r="B2734">
        <v>1999</v>
      </c>
      <c r="C2734" s="2">
        <v>0</v>
      </c>
      <c r="D2734" s="6">
        <v>0.2267015</v>
      </c>
      <c r="E2734" s="6">
        <v>0.16783899999999999</v>
      </c>
      <c r="F2734" s="6">
        <v>5.7088E-2</v>
      </c>
      <c r="G2734" s="6">
        <v>0.99028590000000005</v>
      </c>
      <c r="H2734" s="6">
        <v>0.25048779999999998</v>
      </c>
      <c r="I2734">
        <f>$C$2734*LN($T$2734)+(1-$C$2734)*LN(1-$T$2734)</f>
        <v>-4.4478384797296934E-3</v>
      </c>
      <c r="Q2734">
        <f>1/(1+EXP(-(0 + SUMPRODUCT($K$2:$O$2,$D$2734:$H$2734))))</f>
        <v>4.4379614953287058E-3</v>
      </c>
      <c r="S2734">
        <f>EXP(-(0 + SUMPRODUCT($K$2:$O$2,$D$2734:$H$2734)))</f>
        <v>224.32867873066871</v>
      </c>
      <c r="T2734">
        <f>1/(1+$S$2734)</f>
        <v>4.4379614953287058E-3</v>
      </c>
      <c r="U2734">
        <f>IF(ISERROR($I$2734), 0, $I$2734)</f>
        <v>-4.4478384797296934E-3</v>
      </c>
    </row>
    <row r="2735" spans="1:21" x14ac:dyDescent="0.25">
      <c r="A2735">
        <v>479</v>
      </c>
      <c r="B2735">
        <v>2000</v>
      </c>
      <c r="C2735" s="2">
        <v>0</v>
      </c>
      <c r="D2735" s="6">
        <v>0.2823176</v>
      </c>
      <c r="E2735" s="6">
        <v>0.16566020000000001</v>
      </c>
      <c r="F2735" s="6">
        <v>5.6827500000000003E-2</v>
      </c>
      <c r="G2735" s="6">
        <v>1.7866219999999999</v>
      </c>
      <c r="H2735" s="6">
        <v>0.2561871</v>
      </c>
      <c r="I2735">
        <f>$C$2735*LN($T$2735)+(1-$C$2735)*LN(1-$T$2735)</f>
        <v>-1.8475500571378729E-4</v>
      </c>
      <c r="Q2735">
        <f>1/(1+EXP(-(0 + SUMPRODUCT($K$2:$O$2,$D$2735:$H$2735))))</f>
        <v>1.8473793955871545E-4</v>
      </c>
      <c r="S2735">
        <f>EXP(-(0 + SUMPRODUCT($K$2:$O$2,$D$2735:$H$2735)))</f>
        <v>5412.0732560334145</v>
      </c>
      <c r="T2735">
        <f>1/(1+$S$2735)</f>
        <v>1.8473793955871545E-4</v>
      </c>
      <c r="U2735">
        <f>IF(ISERROR($I$2735), 0, $I$2735)</f>
        <v>-1.8475500571378729E-4</v>
      </c>
    </row>
    <row r="2736" spans="1:21" x14ac:dyDescent="0.25">
      <c r="A2736">
        <v>479</v>
      </c>
      <c r="B2736">
        <v>2001</v>
      </c>
      <c r="C2736" s="2">
        <v>0</v>
      </c>
      <c r="D2736" s="6">
        <v>0.31640360000000001</v>
      </c>
      <c r="E2736" s="6">
        <v>0.19512060000000001</v>
      </c>
      <c r="F2736" s="6">
        <v>4.3804599999999999E-2</v>
      </c>
      <c r="G2736" s="6">
        <v>2.0794600000000001</v>
      </c>
      <c r="H2736" s="6">
        <v>0.27707870000000001</v>
      </c>
      <c r="I2736">
        <f>$C$2736*LN($T$2736)+(1-$C$2736)*LN(1-$T$2736)</f>
        <v>-6.4778313507525423E-5</v>
      </c>
      <c r="Q2736">
        <f>1/(1+EXP(-(0 + SUMPRODUCT($K$2:$O$2,$D$2736:$H$2736))))</f>
        <v>6.4776215437918351E-5</v>
      </c>
      <c r="S2736">
        <f>EXP(-(0 + SUMPRODUCT($K$2:$O$2,$D$2736:$H$2736)))</f>
        <v>15436.765130912934</v>
      </c>
      <c r="T2736">
        <f>1/(1+$S$2736)</f>
        <v>6.4776215437918351E-5</v>
      </c>
      <c r="U2736">
        <f>IF(ISERROR($I$2736), 0, $I$2736)</f>
        <v>-6.4778313507525423E-5</v>
      </c>
    </row>
    <row r="2737" spans="1:21" x14ac:dyDescent="0.25">
      <c r="A2737">
        <v>479</v>
      </c>
      <c r="B2737">
        <v>2002</v>
      </c>
      <c r="C2737" s="2">
        <v>0</v>
      </c>
      <c r="D2737" s="6">
        <v>0.31707020000000002</v>
      </c>
      <c r="E2737" s="6">
        <v>0.2362426</v>
      </c>
      <c r="F2737" s="6">
        <v>6.0846299999999999E-2</v>
      </c>
      <c r="G2737" s="6">
        <v>1.9805489999999999</v>
      </c>
      <c r="H2737" s="6">
        <v>0.3134362</v>
      </c>
      <c r="I2737">
        <f>$C$2737*LN($T$2737)+(1-$C$2737)*LN(1-$T$2737)</f>
        <v>-6.7372548725164432E-5</v>
      </c>
      <c r="Q2737">
        <f>1/(1+EXP(-(0 + SUMPRODUCT($K$2:$O$2,$D$2737:$H$2737))))</f>
        <v>6.737027924599334E-5</v>
      </c>
      <c r="S2737">
        <f>EXP(-(0 + SUMPRODUCT($K$2:$O$2,$D$2737:$H$2737)))</f>
        <v>14842.340582701714</v>
      </c>
      <c r="T2737">
        <f>1/(1+$S$2737)</f>
        <v>6.737027924599334E-5</v>
      </c>
      <c r="U2737">
        <f>IF(ISERROR($I$2737), 0, $I$2737)</f>
        <v>-6.7372548725164432E-5</v>
      </c>
    </row>
    <row r="2738" spans="1:21" x14ac:dyDescent="0.25">
      <c r="A2738">
        <v>479</v>
      </c>
      <c r="B2738">
        <v>2003</v>
      </c>
      <c r="C2738" s="2">
        <v>0</v>
      </c>
      <c r="D2738" s="6">
        <v>0.292217</v>
      </c>
      <c r="E2738" s="6">
        <v>0.225329</v>
      </c>
      <c r="F2738" s="6">
        <v>5.9465499999999998E-2</v>
      </c>
      <c r="G2738" s="6">
        <v>2.4428779999999999</v>
      </c>
      <c r="H2738" s="6">
        <v>0.31377149999999998</v>
      </c>
      <c r="I2738">
        <f>$C$2738*LN($T$2738)+(1-$C$2738)*LN(1-$T$2738)</f>
        <v>-1.0810404515402205E-5</v>
      </c>
      <c r="Q2738">
        <f>1/(1+EXP(-(0 + SUMPRODUCT($K$2:$O$2,$D$2738:$H$2738))))</f>
        <v>1.0810346083158347E-5</v>
      </c>
      <c r="S2738">
        <f>EXP(-(0 + SUMPRODUCT($K$2:$O$2,$D$2738:$H$2738)))</f>
        <v>92502.976496915289</v>
      </c>
      <c r="T2738">
        <f>1/(1+$S$2738)</f>
        <v>1.0810346083158347E-5</v>
      </c>
      <c r="U2738">
        <f>IF(ISERROR($I$2738), 0, $I$2738)</f>
        <v>-1.0810404515402205E-5</v>
      </c>
    </row>
    <row r="2739" spans="1:21" x14ac:dyDescent="0.25">
      <c r="A2739">
        <v>479</v>
      </c>
      <c r="B2739">
        <v>2004</v>
      </c>
      <c r="C2739" s="2">
        <v>0</v>
      </c>
      <c r="D2739" s="6">
        <v>0.3138011</v>
      </c>
      <c r="E2739" s="6">
        <v>0.26107399999999997</v>
      </c>
      <c r="F2739" s="6">
        <v>6.5454600000000002E-2</v>
      </c>
      <c r="G2739" s="6">
        <v>1.867267</v>
      </c>
      <c r="H2739" s="6">
        <v>0.31762420000000002</v>
      </c>
      <c r="I2739">
        <f>$C$2739*LN($T$2739)+(1-$C$2739)*LN(1-$T$2739)</f>
        <v>-9.6308253073476807E-5</v>
      </c>
      <c r="Q2739">
        <f>1/(1+EXP(-(0 + SUMPRODUCT($K$2:$O$2,$D$2739:$H$2739))))</f>
        <v>9.6303615582548683E-5</v>
      </c>
      <c r="S2739">
        <f>EXP(-(0 + SUMPRODUCT($K$2:$O$2,$D$2739:$H$2739)))</f>
        <v>10382.826131043115</v>
      </c>
      <c r="T2739">
        <f>1/(1+$S$2739)</f>
        <v>9.6303615582548683E-5</v>
      </c>
      <c r="U2739">
        <f>IF(ISERROR($I$2739), 0, $I$2739)</f>
        <v>-9.6308253073476807E-5</v>
      </c>
    </row>
    <row r="2740" spans="1:21" x14ac:dyDescent="0.25">
      <c r="A2740">
        <v>480</v>
      </c>
      <c r="B2740">
        <v>1995</v>
      </c>
      <c r="C2740" s="2">
        <v>0</v>
      </c>
      <c r="D2740" s="6">
        <v>5.2317900000000001E-2</v>
      </c>
      <c r="E2740" s="6">
        <v>0.193934</v>
      </c>
      <c r="F2740" s="6">
        <v>3.1286399999999999E-2</v>
      </c>
      <c r="G2740" s="6">
        <v>0.80805640000000001</v>
      </c>
      <c r="H2740" s="6">
        <v>0.2114017</v>
      </c>
      <c r="I2740">
        <f>$C$2740*LN($T$2740)+(1-$C$2740)*LN(1-$T$2740)</f>
        <v>-1.3582587122351438E-2</v>
      </c>
      <c r="Q2740">
        <f>1/(1+EXP(-(0 + SUMPRODUCT($K$2:$O$2,$D$2740:$H$2740))))</f>
        <v>1.3490760005972782E-2</v>
      </c>
      <c r="S2740">
        <f>EXP(-(0 + SUMPRODUCT($K$2:$O$2,$D$2740:$H$2740)))</f>
        <v>73.12480835455294</v>
      </c>
      <c r="T2740">
        <f>1/(1+$S$2740)</f>
        <v>1.3490760005972782E-2</v>
      </c>
      <c r="U2740">
        <f>IF(ISERROR($I$2740), 0, $I$2740)</f>
        <v>-1.3582587122351438E-2</v>
      </c>
    </row>
    <row r="2741" spans="1:21" x14ac:dyDescent="0.25">
      <c r="A2741">
        <v>480</v>
      </c>
      <c r="B2741">
        <v>1996</v>
      </c>
      <c r="C2741" s="2">
        <v>0</v>
      </c>
      <c r="D2741" s="6">
        <v>4.9852300000000002E-2</v>
      </c>
      <c r="E2741" s="6">
        <v>0.1988231</v>
      </c>
      <c r="F2741" s="6">
        <v>2.2706400000000002E-2</v>
      </c>
      <c r="G2741" s="6">
        <v>0.96728499999999995</v>
      </c>
      <c r="H2741" s="6">
        <v>0.2279167</v>
      </c>
      <c r="I2741">
        <f>$C$2741*LN($T$2741)+(1-$C$2741)*LN(1-$T$2741)</f>
        <v>-7.8162373299592233E-3</v>
      </c>
      <c r="Q2741">
        <f>1/(1+EXP(-(0 + SUMPRODUCT($K$2:$O$2,$D$2741:$H$2741))))</f>
        <v>7.785769978653781E-3</v>
      </c>
      <c r="S2741">
        <f>EXP(-(0 + SUMPRODUCT($K$2:$O$2,$D$2741:$H$2741)))</f>
        <v>127.43944821664351</v>
      </c>
      <c r="T2741">
        <f>1/(1+$S$2741)</f>
        <v>7.785769978653781E-3</v>
      </c>
      <c r="U2741">
        <f>IF(ISERROR($I$2741), 0, $I$2741)</f>
        <v>-7.8162373299592233E-3</v>
      </c>
    </row>
    <row r="2742" spans="1:21" x14ac:dyDescent="0.25">
      <c r="A2742">
        <v>480</v>
      </c>
      <c r="B2742">
        <v>1997</v>
      </c>
      <c r="C2742" s="2">
        <v>0</v>
      </c>
      <c r="D2742" s="6">
        <v>3.3732199999999997E-2</v>
      </c>
      <c r="E2742" s="6">
        <v>0.2209122</v>
      </c>
      <c r="F2742" s="6">
        <v>3.0107999999999999E-2</v>
      </c>
      <c r="G2742" s="6">
        <v>1.216699</v>
      </c>
      <c r="H2742" s="6">
        <v>0.21328749999999999</v>
      </c>
      <c r="I2742">
        <f>$C$2742*LN($T$2742)+(1-$C$2742)*LN(1-$T$2742)</f>
        <v>-2.6206886402896905E-3</v>
      </c>
      <c r="Q2742">
        <f>1/(1+EXP(-(0 + SUMPRODUCT($K$2:$O$2,$D$2742:$H$2742))))</f>
        <v>2.6172576336695105E-3</v>
      </c>
      <c r="S2742">
        <f>EXP(-(0 + SUMPRODUCT($K$2:$O$2,$D$2742:$H$2742)))</f>
        <v>381.07931352862499</v>
      </c>
      <c r="T2742">
        <f>1/(1+$S$2742)</f>
        <v>2.6172576336695105E-3</v>
      </c>
      <c r="U2742">
        <f>IF(ISERROR($I$2742), 0, $I$2742)</f>
        <v>-2.6206886402896905E-3</v>
      </c>
    </row>
    <row r="2743" spans="1:21" x14ac:dyDescent="0.25">
      <c r="A2743">
        <v>480</v>
      </c>
      <c r="B2743">
        <v>1998</v>
      </c>
      <c r="C2743" s="2">
        <v>0</v>
      </c>
      <c r="D2743" s="6">
        <v>-2.5754900000000001E-2</v>
      </c>
      <c r="E2743" s="6">
        <v>0.13322500000000001</v>
      </c>
      <c r="F2743" s="6">
        <v>4.3856399999999997E-2</v>
      </c>
      <c r="G2743" s="6">
        <v>0.79576119999999995</v>
      </c>
      <c r="H2743" s="6">
        <v>0.1845234</v>
      </c>
      <c r="I2743">
        <f>$C$2743*LN($T$2743)+(1-$C$2743)*LN(1-$T$2743)</f>
        <v>-1.3043252524623931E-2</v>
      </c>
      <c r="Q2743">
        <f>1/(1+EXP(-(0 + SUMPRODUCT($K$2:$O$2,$D$2743:$H$2743))))</f>
        <v>1.2958557937272505E-2</v>
      </c>
      <c r="S2743">
        <f>EXP(-(0 + SUMPRODUCT($K$2:$O$2,$D$2743:$H$2743)))</f>
        <v>76.169080451746495</v>
      </c>
      <c r="T2743">
        <f>1/(1+$S$2743)</f>
        <v>1.2958557937272505E-2</v>
      </c>
      <c r="U2743">
        <f>IF(ISERROR($I$2743), 0, $I$2743)</f>
        <v>-1.3043252524623931E-2</v>
      </c>
    </row>
    <row r="2744" spans="1:21" x14ac:dyDescent="0.25">
      <c r="A2744">
        <v>480</v>
      </c>
      <c r="B2744">
        <v>1999</v>
      </c>
      <c r="C2744" s="2">
        <v>0</v>
      </c>
      <c r="D2744" s="6">
        <v>7.1209999999999997E-3</v>
      </c>
      <c r="E2744" s="6">
        <v>0.13085140000000001</v>
      </c>
      <c r="F2744" s="6">
        <v>2.8682900000000001E-2</v>
      </c>
      <c r="G2744" s="6">
        <v>0.55802799999999997</v>
      </c>
      <c r="H2744" s="6">
        <v>0.18071660000000001</v>
      </c>
      <c r="I2744">
        <f>$C$2744*LN($T$2744)+(1-$C$2744)*LN(1-$T$2744)</f>
        <v>-4.2152230607269948E-2</v>
      </c>
      <c r="Q2744">
        <f>1/(1+EXP(-(0 + SUMPRODUCT($K$2:$O$2,$D$2744:$H$2744))))</f>
        <v>4.1276177646568782E-2</v>
      </c>
      <c r="S2744">
        <f>EXP(-(0 + SUMPRODUCT($K$2:$O$2,$D$2744:$H$2744)))</f>
        <v>23.227049523882652</v>
      </c>
      <c r="T2744">
        <f>1/(1+$S$2744)</f>
        <v>4.1276177646568782E-2</v>
      </c>
      <c r="U2744">
        <f>IF(ISERROR($I$2744), 0, $I$2744)</f>
        <v>-4.2152230607269948E-2</v>
      </c>
    </row>
    <row r="2745" spans="1:21" x14ac:dyDescent="0.25">
      <c r="A2745">
        <v>480</v>
      </c>
      <c r="B2745">
        <v>2000</v>
      </c>
      <c r="C2745" s="2">
        <v>0</v>
      </c>
      <c r="D2745" s="6">
        <v>-5.3714000000000001E-3</v>
      </c>
      <c r="E2745" s="6">
        <v>8.5962499999999997E-2</v>
      </c>
      <c r="F2745" s="6">
        <v>3.6332700000000002E-2</v>
      </c>
      <c r="G2745" s="6">
        <v>0.25288040000000001</v>
      </c>
      <c r="H2745" s="6">
        <v>0.3858241</v>
      </c>
      <c r="I2745">
        <f>$C$2745*LN($T$2745)+(1-$C$2745)*LN(1-$T$2745)</f>
        <v>-8.3228950465543169E-2</v>
      </c>
      <c r="Q2745">
        <f>1/(1+EXP(-(0 + SUMPRODUCT($K$2:$O$2,$D$2745:$H$2745))))</f>
        <v>7.9859543483706788E-2</v>
      </c>
      <c r="S2745">
        <f>EXP(-(0 + SUMPRODUCT($K$2:$O$2,$D$2745:$H$2745)))</f>
        <v>11.521984929753867</v>
      </c>
      <c r="T2745">
        <f>1/(1+$S$2745)</f>
        <v>7.9859543483706788E-2</v>
      </c>
      <c r="U2745">
        <f>IF(ISERROR($I$2745), 0, $I$2745)</f>
        <v>-8.3228950465543169E-2</v>
      </c>
    </row>
    <row r="2746" spans="1:21" x14ac:dyDescent="0.25">
      <c r="A2746">
        <v>480</v>
      </c>
      <c r="B2746">
        <v>2001</v>
      </c>
      <c r="C2746" s="2">
        <v>0</v>
      </c>
      <c r="D2746" s="6">
        <v>-7.0786E-3</v>
      </c>
      <c r="E2746" s="6">
        <v>0.1063465</v>
      </c>
      <c r="F2746" s="6">
        <v>2.1271700000000001E-2</v>
      </c>
      <c r="G2746" s="6">
        <v>0.26652680000000001</v>
      </c>
      <c r="H2746" s="6">
        <v>0.1040372</v>
      </c>
      <c r="I2746">
        <f>$C$2746*LN($T$2746)+(1-$C$2746)*LN(1-$T$2746)</f>
        <v>-0.16964506598020848</v>
      </c>
      <c r="Q2746">
        <f>1/(1+EXP(-(0 + SUMPRODUCT($K$2:$O$2,$D$2746:$H$2746))))</f>
        <v>0.15603568491094733</v>
      </c>
      <c r="S2746">
        <f>EXP(-(0 + SUMPRODUCT($K$2:$O$2,$D$2746:$H$2746)))</f>
        <v>5.4087904031101601</v>
      </c>
      <c r="T2746">
        <f>1/(1+$S$2746)</f>
        <v>0.15603568491094733</v>
      </c>
      <c r="U2746">
        <f>IF(ISERROR($I$2746), 0, $I$2746)</f>
        <v>-0.16964506598020848</v>
      </c>
    </row>
    <row r="2747" spans="1:21" x14ac:dyDescent="0.25">
      <c r="A2747">
        <v>480</v>
      </c>
      <c r="B2747">
        <v>2002</v>
      </c>
      <c r="C2747" s="2">
        <v>0</v>
      </c>
      <c r="D2747" s="6">
        <v>9.6868000000000006E-3</v>
      </c>
      <c r="E2747" s="6">
        <v>0.1032937</v>
      </c>
      <c r="F2747" s="6">
        <v>4.3676600000000003E-2</v>
      </c>
      <c r="G2747" s="6">
        <v>0.3090484</v>
      </c>
      <c r="H2747" s="6">
        <v>0.13572780000000001</v>
      </c>
      <c r="I2747">
        <f>$C$2747*LN($T$2747)+(1-$C$2747)*LN(1-$T$2747)</f>
        <v>-0.10101978853520693</v>
      </c>
      <c r="Q2747">
        <f>1/(1+EXP(-(0 + SUMPRODUCT($K$2:$O$2,$D$2747:$H$2747))))</f>
        <v>9.6084854447799239E-2</v>
      </c>
      <c r="S2747">
        <f>EXP(-(0 + SUMPRODUCT($K$2:$O$2,$D$2747:$H$2747)))</f>
        <v>9.4074675009605979</v>
      </c>
      <c r="T2747">
        <f>1/(1+$S$2747)</f>
        <v>9.6084854447799239E-2</v>
      </c>
      <c r="U2747">
        <f>IF(ISERROR($I$2747), 0, $I$2747)</f>
        <v>-0.10101978853520693</v>
      </c>
    </row>
    <row r="2748" spans="1:21" x14ac:dyDescent="0.25">
      <c r="A2748">
        <v>480</v>
      </c>
      <c r="B2748">
        <v>2003</v>
      </c>
      <c r="C2748" s="2">
        <v>0</v>
      </c>
      <c r="D2748" s="6">
        <v>-2.2432500000000001E-2</v>
      </c>
      <c r="E2748" s="6">
        <v>0.11588320000000001</v>
      </c>
      <c r="F2748" s="6">
        <v>5.3807199999999999E-2</v>
      </c>
      <c r="G2748" s="6">
        <v>0.44240400000000002</v>
      </c>
      <c r="H2748" s="6">
        <v>0.15819859999999999</v>
      </c>
      <c r="I2748">
        <f>$C$2748*LN($T$2748)+(1-$C$2748)*LN(1-$T$2748)</f>
        <v>-4.9174736632272953E-2</v>
      </c>
      <c r="Q2748">
        <f>1/(1+EXP(-(0 + SUMPRODUCT($K$2:$O$2,$D$2748:$H$2748))))</f>
        <v>4.7985236689837972E-2</v>
      </c>
      <c r="S2748">
        <f>EXP(-(0 + SUMPRODUCT($K$2:$O$2,$D$2748:$H$2748)))</f>
        <v>19.839742991447494</v>
      </c>
      <c r="T2748">
        <f>1/(1+$S$2748)</f>
        <v>4.7985236689837972E-2</v>
      </c>
      <c r="U2748">
        <f>IF(ISERROR($I$2748), 0, $I$2748)</f>
        <v>-4.9174736632272953E-2</v>
      </c>
    </row>
    <row r="2749" spans="1:21" x14ac:dyDescent="0.25">
      <c r="A2749">
        <v>480</v>
      </c>
      <c r="B2749">
        <v>2004</v>
      </c>
      <c r="C2749" s="2">
        <v>0</v>
      </c>
      <c r="D2749" s="6">
        <v>-3.18166E-2</v>
      </c>
      <c r="E2749" s="6">
        <v>0.1034267</v>
      </c>
      <c r="F2749" s="6">
        <v>6.2929799999999994E-2</v>
      </c>
      <c r="G2749" s="6">
        <v>0.62359290000000001</v>
      </c>
      <c r="H2749" s="6">
        <v>0.37474489999999999</v>
      </c>
      <c r="I2749">
        <f>$C$2749*LN($T$2749)+(1-$C$2749)*LN(1-$T$2749)</f>
        <v>-1.3387753488159662E-2</v>
      </c>
      <c r="Q2749">
        <f>1/(1+EXP(-(0 + SUMPRODUCT($K$2:$O$2,$D$2749:$H$2749))))</f>
        <v>1.329853610034803E-2</v>
      </c>
      <c r="S2749">
        <f>EXP(-(0 + SUMPRODUCT($K$2:$O$2,$D$2749:$H$2749)))</f>
        <v>74.196246598437966</v>
      </c>
      <c r="T2749">
        <f>1/(1+$S$2749)</f>
        <v>1.329853610034803E-2</v>
      </c>
      <c r="U2749">
        <f>IF(ISERROR($I$2749), 0, $I$2749)</f>
        <v>-1.3387753488159662E-2</v>
      </c>
    </row>
    <row r="2750" spans="1:21" x14ac:dyDescent="0.25">
      <c r="A2750">
        <v>481</v>
      </c>
      <c r="B2750">
        <v>1995</v>
      </c>
      <c r="C2750" s="2">
        <v>0</v>
      </c>
      <c r="D2750" s="6">
        <v>1.9929599999999999E-2</v>
      </c>
      <c r="E2750" s="6">
        <v>0.1622845</v>
      </c>
      <c r="F2750" s="6">
        <v>4.2852899999999999E-2</v>
      </c>
      <c r="G2750" s="6">
        <v>0.55536739999999996</v>
      </c>
      <c r="H2750" s="6">
        <v>0.2067986</v>
      </c>
      <c r="I2750">
        <f>$C$2750*LN($T$2750)+(1-$C$2750)*LN(1-$T$2750)</f>
        <v>-3.2277616273757553E-2</v>
      </c>
      <c r="Q2750">
        <f>1/(1+EXP(-(0 + SUMPRODUCT($K$2:$O$2,$D$2750:$H$2750))))</f>
        <v>3.1762253790895992E-2</v>
      </c>
      <c r="S2750">
        <f>EXP(-(0 + SUMPRODUCT($K$2:$O$2,$D$2750:$H$2750)))</f>
        <v>30.483911896914247</v>
      </c>
      <c r="T2750">
        <f>1/(1+$S$2750)</f>
        <v>3.1762253790895992E-2</v>
      </c>
      <c r="U2750">
        <f>IF(ISERROR($I$2750), 0, $I$2750)</f>
        <v>-3.2277616273757553E-2</v>
      </c>
    </row>
    <row r="2751" spans="1:21" x14ac:dyDescent="0.25">
      <c r="A2751">
        <v>481</v>
      </c>
      <c r="B2751">
        <v>1996</v>
      </c>
      <c r="C2751" s="2">
        <v>0</v>
      </c>
      <c r="D2751" s="6">
        <v>-3.9183700000000002E-2</v>
      </c>
      <c r="E2751" s="6">
        <v>0.163156</v>
      </c>
      <c r="F2751" s="6">
        <v>6.2426299999999997E-2</v>
      </c>
      <c r="G2751" s="6">
        <v>0.6031012</v>
      </c>
      <c r="H2751" s="6">
        <v>0.13442370000000001</v>
      </c>
      <c r="I2751">
        <f>$C$2751*LN($T$2751)+(1-$C$2751)*LN(1-$T$2751)</f>
        <v>-2.3331963999132937E-2</v>
      </c>
      <c r="Q2751">
        <f>1/(1+EXP(-(0 + SUMPRODUCT($K$2:$O$2,$D$2751:$H$2751))))</f>
        <v>2.3061878347786714E-2</v>
      </c>
      <c r="S2751">
        <f>EXP(-(0 + SUMPRODUCT($K$2:$O$2,$D$2751:$H$2751)))</f>
        <v>42.361602421078231</v>
      </c>
      <c r="T2751">
        <f>1/(1+$S$2751)</f>
        <v>2.3061878347786714E-2</v>
      </c>
      <c r="U2751">
        <f>IF(ISERROR($I$2751), 0, $I$2751)</f>
        <v>-2.3331963999132937E-2</v>
      </c>
    </row>
    <row r="2752" spans="1:21" x14ac:dyDescent="0.25">
      <c r="A2752">
        <v>481</v>
      </c>
      <c r="B2752">
        <v>1997</v>
      </c>
      <c r="C2752" s="2">
        <v>0</v>
      </c>
      <c r="D2752" s="6">
        <v>-5.6588000000000003E-3</v>
      </c>
      <c r="E2752" s="6">
        <v>0.15660080000000001</v>
      </c>
      <c r="F2752" s="6">
        <v>5.8056200000000002E-2</v>
      </c>
      <c r="G2752" s="6">
        <v>0.75366279999999997</v>
      </c>
      <c r="H2752" s="6">
        <v>0.16186030000000001</v>
      </c>
      <c r="I2752">
        <f>$C$2752*LN($T$2752)+(1-$C$2752)*LN(1-$T$2752)</f>
        <v>-1.3043670264239561E-2</v>
      </c>
      <c r="Q2752">
        <f>1/(1+EXP(-(0 + SUMPRODUCT($K$2:$O$2,$D$2752:$H$2752))))</f>
        <v>1.2958970263499009E-2</v>
      </c>
      <c r="S2752">
        <f>EXP(-(0 + SUMPRODUCT($K$2:$O$2,$D$2752:$H$2752)))</f>
        <v>76.166625099577416</v>
      </c>
      <c r="T2752">
        <f>1/(1+$S$2752)</f>
        <v>1.2958970263499009E-2</v>
      </c>
      <c r="U2752">
        <f>IF(ISERROR($I$2752), 0, $I$2752)</f>
        <v>-1.3043670264239561E-2</v>
      </c>
    </row>
    <row r="2753" spans="1:21" x14ac:dyDescent="0.25">
      <c r="A2753">
        <v>481</v>
      </c>
      <c r="B2753">
        <v>1998</v>
      </c>
      <c r="C2753" s="2">
        <v>0</v>
      </c>
      <c r="D2753" s="6">
        <v>-3.4146799999999998E-2</v>
      </c>
      <c r="E2753" s="6">
        <v>0.15927759999999999</v>
      </c>
      <c r="F2753" s="6">
        <v>5.1305000000000003E-2</v>
      </c>
      <c r="G2753" s="6">
        <v>0.85227790000000003</v>
      </c>
      <c r="H2753" s="6">
        <v>0.15116840000000001</v>
      </c>
      <c r="I2753">
        <f>$C$2753*LN($T$2753)+(1-$C$2753)*LN(1-$T$2753)</f>
        <v>-9.8332799440894805E-3</v>
      </c>
      <c r="Q2753">
        <f>1/(1+EXP(-(0 + SUMPRODUCT($K$2:$O$2,$D$2753:$H$2753))))</f>
        <v>9.7850913269271426E-3</v>
      </c>
      <c r="S2753">
        <f>EXP(-(0 + SUMPRODUCT($K$2:$O$2,$D$2753:$H$2753)))</f>
        <v>101.19628683977082</v>
      </c>
      <c r="T2753">
        <f>1/(1+$S$2753)</f>
        <v>9.7850913269271426E-3</v>
      </c>
      <c r="U2753">
        <f>IF(ISERROR($I$2753), 0, $I$2753)</f>
        <v>-9.8332799440894805E-3</v>
      </c>
    </row>
    <row r="2754" spans="1:21" x14ac:dyDescent="0.25">
      <c r="A2754">
        <v>482</v>
      </c>
      <c r="B2754">
        <v>1995</v>
      </c>
      <c r="C2754" s="2">
        <v>0</v>
      </c>
      <c r="D2754" s="6">
        <v>5.7402799999999997E-2</v>
      </c>
      <c r="E2754" s="6">
        <v>0.1879567</v>
      </c>
      <c r="F2754" s="6">
        <v>3.8749199999999998E-2</v>
      </c>
      <c r="G2754" s="6">
        <v>1.0752349999999999</v>
      </c>
      <c r="H2754" s="6">
        <v>0.17985979999999999</v>
      </c>
      <c r="I2754">
        <f>$C$2754*LN($T$2754)+(1-$C$2754)*LN(1-$T$2754)</f>
        <v>-4.5312391091931756E-3</v>
      </c>
      <c r="Q2754">
        <f>1/(1+EXP(-(0 + SUMPRODUCT($K$2:$O$2,$D$2754:$H$2754))))</f>
        <v>4.5209885337081489E-3</v>
      </c>
      <c r="S2754">
        <f>EXP(-(0 + SUMPRODUCT($K$2:$O$2,$D$2754:$H$2754)))</f>
        <v>220.19056320184745</v>
      </c>
      <c r="T2754">
        <f>1/(1+$S$2754)</f>
        <v>4.5209885337081489E-3</v>
      </c>
      <c r="U2754">
        <f>IF(ISERROR($I$2754), 0, $I$2754)</f>
        <v>-4.5312391091931756E-3</v>
      </c>
    </row>
    <row r="2755" spans="1:21" x14ac:dyDescent="0.25">
      <c r="A2755">
        <v>482</v>
      </c>
      <c r="B2755">
        <v>1996</v>
      </c>
      <c r="C2755" s="2">
        <v>0</v>
      </c>
      <c r="D2755" s="6">
        <v>-2.1005900000000001E-2</v>
      </c>
      <c r="E2755" s="6">
        <v>0.19207859999999999</v>
      </c>
      <c r="F2755" s="6">
        <v>3.7632499999999999E-2</v>
      </c>
      <c r="G2755" s="6">
        <v>0.86612270000000002</v>
      </c>
      <c r="H2755" s="6">
        <v>0.15955900000000001</v>
      </c>
      <c r="I2755">
        <f>$C$2755*LN($T$2755)+(1-$C$2755)*LN(1-$T$2755)</f>
        <v>-1.0841205293448494E-2</v>
      </c>
      <c r="Q2755">
        <f>1/(1+EXP(-(0 + SUMPRODUCT($K$2:$O$2,$D$2755:$H$2755))))</f>
        <v>1.0782651217288624E-2</v>
      </c>
      <c r="S2755">
        <f>EXP(-(0 + SUMPRODUCT($K$2:$O$2,$D$2755:$H$2755)))</f>
        <v>91.74156975388631</v>
      </c>
      <c r="T2755">
        <f>1/(1+$S$2755)</f>
        <v>1.0782651217288624E-2</v>
      </c>
      <c r="U2755">
        <f>IF(ISERROR($I$2755), 0, $I$2755)</f>
        <v>-1.0841205293448494E-2</v>
      </c>
    </row>
    <row r="2756" spans="1:21" x14ac:dyDescent="0.25">
      <c r="A2756">
        <v>482</v>
      </c>
      <c r="B2756">
        <v>1997</v>
      </c>
      <c r="C2756" s="2">
        <v>0</v>
      </c>
      <c r="D2756" s="6">
        <v>4.9270000000000001E-2</v>
      </c>
      <c r="E2756" s="6">
        <v>0.19880329999999999</v>
      </c>
      <c r="F2756" s="6">
        <v>4.1121999999999999E-2</v>
      </c>
      <c r="G2756" s="6">
        <v>1.133246</v>
      </c>
      <c r="H2756" s="6">
        <v>0.19696659999999999</v>
      </c>
      <c r="I2756">
        <f>$C$2756*LN($T$2756)+(1-$C$2756)*LN(1-$T$2756)</f>
        <v>-3.3106815177532927E-3</v>
      </c>
      <c r="Q2756">
        <f>1/(1+EXP(-(0 + SUMPRODUCT($K$2:$O$2,$D$2756:$H$2756))))</f>
        <v>3.3052072545442538E-3</v>
      </c>
      <c r="S2756">
        <f>EXP(-(0 + SUMPRODUCT($K$2:$O$2,$D$2756:$H$2756)))</f>
        <v>301.55288790895725</v>
      </c>
      <c r="T2756">
        <f>1/(1+$S$2756)</f>
        <v>3.3052072545442538E-3</v>
      </c>
      <c r="U2756">
        <f>IF(ISERROR($I$2756), 0, $I$2756)</f>
        <v>-3.3106815177532927E-3</v>
      </c>
    </row>
    <row r="2757" spans="1:21" x14ac:dyDescent="0.25">
      <c r="A2757">
        <v>482</v>
      </c>
      <c r="B2757">
        <v>1998</v>
      </c>
      <c r="C2757" s="2">
        <v>0</v>
      </c>
      <c r="D2757" s="6">
        <v>8.0255900000000005E-2</v>
      </c>
      <c r="E2757" s="6">
        <v>0.21299889999999999</v>
      </c>
      <c r="F2757" s="6">
        <v>6.9098999999999994E-2</v>
      </c>
      <c r="G2757" s="6">
        <v>1.2389209999999999</v>
      </c>
      <c r="H2757" s="6">
        <v>0.2214257</v>
      </c>
      <c r="I2757">
        <f>$C$2757*LN($T$2757)+(1-$C$2757)*LN(1-$T$2757)</f>
        <v>-1.3726560456518019E-3</v>
      </c>
      <c r="Q2757">
        <f>1/(1+EXP(-(0 + SUMPRODUCT($K$2:$O$2,$D$2757:$H$2757))))</f>
        <v>1.371714384250341E-3</v>
      </c>
      <c r="S2757">
        <f>EXP(-(0 + SUMPRODUCT($K$2:$O$2,$D$2757:$H$2757)))</f>
        <v>728.01473621749074</v>
      </c>
      <c r="T2757">
        <f>1/(1+$S$2757)</f>
        <v>1.371714384250341E-3</v>
      </c>
      <c r="U2757">
        <f>IF(ISERROR($I$2757), 0, $I$2757)</f>
        <v>-1.3726560456518019E-3</v>
      </c>
    </row>
    <row r="2758" spans="1:21" x14ac:dyDescent="0.25">
      <c r="A2758">
        <v>482</v>
      </c>
      <c r="B2758">
        <v>1999</v>
      </c>
      <c r="C2758" s="2">
        <v>0</v>
      </c>
      <c r="D2758" s="6">
        <v>9.9082900000000002E-2</v>
      </c>
      <c r="E2758" s="6">
        <v>0.23734150000000001</v>
      </c>
      <c r="F2758" s="6">
        <v>4.2270000000000002E-2</v>
      </c>
      <c r="G2758" s="6">
        <v>1.1433880000000001</v>
      </c>
      <c r="H2758" s="6">
        <v>0.19810410000000001</v>
      </c>
      <c r="I2758">
        <f>$C$2758*LN($T$2758)+(1-$C$2758)*LN(1-$T$2758)</f>
        <v>-3.0580921281381287E-3</v>
      </c>
      <c r="Q2758">
        <f>1/(1+EXP(-(0 + SUMPRODUCT($K$2:$O$2,$D$2758:$H$2758))))</f>
        <v>3.0534209272734696E-3</v>
      </c>
      <c r="S2758">
        <f>EXP(-(0 + SUMPRODUCT($K$2:$O$2,$D$2758:$H$2758)))</f>
        <v>326.50152167619513</v>
      </c>
      <c r="T2758">
        <f>1/(1+$S$2758)</f>
        <v>3.0534209272734696E-3</v>
      </c>
      <c r="U2758">
        <f>IF(ISERROR($I$2758), 0, $I$2758)</f>
        <v>-3.0580921281381287E-3</v>
      </c>
    </row>
    <row r="2759" spans="1:21" x14ac:dyDescent="0.25">
      <c r="A2759">
        <v>482</v>
      </c>
      <c r="B2759">
        <v>2000</v>
      </c>
      <c r="C2759" s="2">
        <v>0</v>
      </c>
      <c r="D2759" s="6">
        <v>8.0652500000000002E-2</v>
      </c>
      <c r="E2759" s="6">
        <v>0.2132811</v>
      </c>
      <c r="F2759" s="6">
        <v>5.05298E-2</v>
      </c>
      <c r="G2759" s="6">
        <v>1.5551269999999999</v>
      </c>
      <c r="H2759" s="6">
        <v>0.23744399999999999</v>
      </c>
      <c r="I2759">
        <f>$C$2759*LN($T$2759)+(1-$C$2759)*LN(1-$T$2759)</f>
        <v>-4.8750852910845881E-4</v>
      </c>
      <c r="Q2759">
        <f>1/(1+EXP(-(0 + SUMPRODUCT($K$2:$O$2,$D$2759:$H$2759))))</f>
        <v>4.8738971613376152E-4</v>
      </c>
      <c r="S2759">
        <f>EXP(-(0 + SUMPRODUCT($K$2:$O$2,$D$2759:$H$2759)))</f>
        <v>2050.7462041106246</v>
      </c>
      <c r="T2759">
        <f>1/(1+$S$2759)</f>
        <v>4.8738971613376152E-4</v>
      </c>
      <c r="U2759">
        <f>IF(ISERROR($I$2759), 0, $I$2759)</f>
        <v>-4.8750852910845881E-4</v>
      </c>
    </row>
    <row r="2760" spans="1:21" x14ac:dyDescent="0.25">
      <c r="A2760">
        <v>482</v>
      </c>
      <c r="B2760">
        <v>2001</v>
      </c>
      <c r="C2760" s="2">
        <v>0</v>
      </c>
      <c r="D2760" s="6">
        <v>6.9109599999999993E-2</v>
      </c>
      <c r="E2760" s="6">
        <v>0.22794809999999999</v>
      </c>
      <c r="F2760" s="6">
        <v>4.2580300000000001E-2</v>
      </c>
      <c r="G2760" s="6">
        <v>1.497655</v>
      </c>
      <c r="H2760" s="6">
        <v>0.23639189999999999</v>
      </c>
      <c r="I2760">
        <f>$C$2760*LN($T$2760)+(1-$C$2760)*LN(1-$T$2760)</f>
        <v>-6.7900526658056784E-4</v>
      </c>
      <c r="Q2760">
        <f>1/(1+EXP(-(0 + SUMPRODUCT($K$2:$O$2,$D$2760:$H$2760))))</f>
        <v>6.7877479467138809E-4</v>
      </c>
      <c r="S2760">
        <f>EXP(-(0 + SUMPRODUCT($K$2:$O$2,$D$2760:$H$2760)))</f>
        <v>1472.2426835090791</v>
      </c>
      <c r="T2760">
        <f>1/(1+$S$2760)</f>
        <v>6.7877479467138809E-4</v>
      </c>
      <c r="U2760">
        <f>IF(ISERROR($I$2760), 0, $I$2760)</f>
        <v>-6.7900526658056784E-4</v>
      </c>
    </row>
    <row r="2761" spans="1:21" x14ac:dyDescent="0.25">
      <c r="A2761">
        <v>482</v>
      </c>
      <c r="B2761">
        <v>2002</v>
      </c>
      <c r="C2761" s="2">
        <v>0</v>
      </c>
      <c r="D2761" s="6">
        <v>8.0820600000000006E-2</v>
      </c>
      <c r="E2761" s="6">
        <v>0.21424979999999999</v>
      </c>
      <c r="F2761" s="6">
        <v>4.2076200000000001E-2</v>
      </c>
      <c r="G2761" s="6">
        <v>1.2752870000000001</v>
      </c>
      <c r="H2761" s="6">
        <v>0.25807849999999999</v>
      </c>
      <c r="I2761">
        <f>$C$2761*LN($T$2761)+(1-$C$2761)*LN(1-$T$2761)</f>
        <v>-1.6117690717089243E-3</v>
      </c>
      <c r="Q2761">
        <f>1/(1+EXP(-(0 + SUMPRODUCT($K$2:$O$2,$D$2761:$H$2761))))</f>
        <v>1.6104708694996733E-3</v>
      </c>
      <c r="S2761">
        <f>EXP(-(0 + SUMPRODUCT($K$2:$O$2,$D$2761:$H$2761)))</f>
        <v>619.93640992753319</v>
      </c>
      <c r="T2761">
        <f>1/(1+$S$2761)</f>
        <v>1.6104708694996733E-3</v>
      </c>
      <c r="U2761">
        <f>IF(ISERROR($I$2761), 0, $I$2761)</f>
        <v>-1.6117690717089243E-3</v>
      </c>
    </row>
    <row r="2762" spans="1:21" x14ac:dyDescent="0.25">
      <c r="A2762">
        <v>482</v>
      </c>
      <c r="B2762">
        <v>2003</v>
      </c>
      <c r="C2762" s="2">
        <v>0</v>
      </c>
      <c r="D2762" s="6">
        <v>7.6369400000000004E-2</v>
      </c>
      <c r="E2762" s="6">
        <v>0.21150659999999999</v>
      </c>
      <c r="F2762" s="6">
        <v>4.5143000000000003E-2</v>
      </c>
      <c r="G2762" s="6">
        <v>1.1112040000000001</v>
      </c>
      <c r="H2762" s="6">
        <v>0.2299678</v>
      </c>
      <c r="I2762">
        <f>$C$2762*LN($T$2762)+(1-$C$2762)*LN(1-$T$2762)</f>
        <v>-3.1651125163509736E-3</v>
      </c>
      <c r="Q2762">
        <f>1/(1+EXP(-(0 + SUMPRODUCT($K$2:$O$2,$D$2762:$H$2762))))</f>
        <v>3.1601088282011366E-3</v>
      </c>
      <c r="S2762">
        <f>EXP(-(0 + SUMPRODUCT($K$2:$O$2,$D$2762:$H$2762)))</f>
        <v>315.44479806388216</v>
      </c>
      <c r="T2762">
        <f>1/(1+$S$2762)</f>
        <v>3.1601088282011366E-3</v>
      </c>
      <c r="U2762">
        <f>IF(ISERROR($I$2762), 0, $I$2762)</f>
        <v>-3.1651125163509736E-3</v>
      </c>
    </row>
    <row r="2763" spans="1:21" x14ac:dyDescent="0.25">
      <c r="A2763">
        <v>482</v>
      </c>
      <c r="B2763">
        <v>2004</v>
      </c>
      <c r="C2763" s="2">
        <v>0</v>
      </c>
      <c r="D2763" s="6">
        <v>0.1127548</v>
      </c>
      <c r="E2763" s="6">
        <v>0.2261425</v>
      </c>
      <c r="F2763" s="6">
        <v>5.4151299999999999E-2</v>
      </c>
      <c r="G2763" s="6">
        <v>1.1251690000000001</v>
      </c>
      <c r="H2763" s="6">
        <v>0.24281530000000001</v>
      </c>
      <c r="I2763">
        <f>$C$2763*LN($T$2763)+(1-$C$2763)*LN(1-$T$2763)</f>
        <v>-2.5504024501772555E-3</v>
      </c>
      <c r="Q2763">
        <f>1/(1+EXP(-(0 + SUMPRODUCT($K$2:$O$2,$D$2763:$H$2763))))</f>
        <v>2.5471529369575389E-3</v>
      </c>
      <c r="S2763">
        <f>EXP(-(0 + SUMPRODUCT($K$2:$O$2,$D$2763:$H$2763)))</f>
        <v>391.59519343760161</v>
      </c>
      <c r="T2763">
        <f>1/(1+$S$2763)</f>
        <v>2.5471529369575389E-3</v>
      </c>
      <c r="U2763">
        <f>IF(ISERROR($I$2763), 0, $I$2763)</f>
        <v>-2.5504024501772555E-3</v>
      </c>
    </row>
    <row r="2764" spans="1:21" x14ac:dyDescent="0.25">
      <c r="A2764">
        <v>483</v>
      </c>
      <c r="B2764">
        <v>1995</v>
      </c>
      <c r="C2764" s="2">
        <v>0</v>
      </c>
      <c r="D2764" s="6">
        <v>0.30681229999999998</v>
      </c>
      <c r="E2764" s="6">
        <v>0.18362600000000001</v>
      </c>
      <c r="F2764" s="6">
        <v>3.14334E-2</v>
      </c>
      <c r="G2764" s="6">
        <v>0.68199350000000003</v>
      </c>
      <c r="H2764" s="6">
        <v>0.40446280000000001</v>
      </c>
      <c r="I2764">
        <f>$C$2764*LN($T$2764)+(1-$C$2764)*LN(1-$T$2764)</f>
        <v>-1.5806174137453902E-2</v>
      </c>
      <c r="Q2764">
        <f>1/(1+EXP(-(0 + SUMPRODUCT($K$2:$O$2,$D$2764:$H$2764))))</f>
        <v>1.5681912130779144E-2</v>
      </c>
      <c r="S2764">
        <f>EXP(-(0 + SUMPRODUCT($K$2:$O$2,$D$2764:$H$2764)))</f>
        <v>62.767733912836036</v>
      </c>
      <c r="T2764">
        <f>1/(1+$S$2764)</f>
        <v>1.5681912130779144E-2</v>
      </c>
      <c r="U2764">
        <f>IF(ISERROR($I$2764), 0, $I$2764)</f>
        <v>-1.5806174137453902E-2</v>
      </c>
    </row>
    <row r="2765" spans="1:21" x14ac:dyDescent="0.25">
      <c r="A2765">
        <v>483</v>
      </c>
      <c r="B2765">
        <v>1996</v>
      </c>
      <c r="C2765" s="2">
        <v>0</v>
      </c>
      <c r="D2765" s="6">
        <v>0.28062700000000002</v>
      </c>
      <c r="E2765" s="6">
        <v>0.16852339999999999</v>
      </c>
      <c r="F2765" s="6">
        <v>3.8275799999999999E-2</v>
      </c>
      <c r="G2765" s="6">
        <v>0.52222440000000003</v>
      </c>
      <c r="H2765" s="6">
        <v>0.39701009999999998</v>
      </c>
      <c r="I2765">
        <f>$C$2765*LN($T$2765)+(1-$C$2765)*LN(1-$T$2765)</f>
        <v>-2.7629215294969454E-2</v>
      </c>
      <c r="Q2765">
        <f>1/(1+EXP(-(0 + SUMPRODUCT($K$2:$O$2,$D$2765:$H$2765))))</f>
        <v>2.725101961412426E-2</v>
      </c>
      <c r="S2765">
        <f>EXP(-(0 + SUMPRODUCT($K$2:$O$2,$D$2765:$H$2765)))</f>
        <v>35.695874655702717</v>
      </c>
      <c r="T2765">
        <f>1/(1+$S$2765)</f>
        <v>2.725101961412426E-2</v>
      </c>
      <c r="U2765">
        <f>IF(ISERROR($I$2765), 0, $I$2765)</f>
        <v>-2.7629215294969454E-2</v>
      </c>
    </row>
    <row r="2766" spans="1:21" x14ac:dyDescent="0.25">
      <c r="A2766">
        <v>484</v>
      </c>
      <c r="B2766">
        <v>1995</v>
      </c>
      <c r="C2766" s="2">
        <v>0</v>
      </c>
      <c r="D2766" s="6">
        <v>0.11635760000000001</v>
      </c>
      <c r="E2766" s="6">
        <v>0.36437789999999998</v>
      </c>
      <c r="F2766" s="6">
        <v>2.9482299999999999E-2</v>
      </c>
      <c r="G2766" s="6">
        <v>0.55743319999999996</v>
      </c>
      <c r="H2766" s="6">
        <v>8.7147000000000002E-2</v>
      </c>
      <c r="I2766">
        <f>$C$2766*LN($T$2766)+(1-$C$2766)*LN(1-$T$2766)</f>
        <v>-4.3291460635449468E-2</v>
      </c>
      <c r="Q2766">
        <f>1/(1+EXP(-(0 + SUMPRODUCT($K$2:$O$2,$D$2766:$H$2766))))</f>
        <v>4.2367762712423152E-2</v>
      </c>
      <c r="S2766">
        <f>EXP(-(0 + SUMPRODUCT($K$2:$O$2,$D$2766:$H$2766)))</f>
        <v>22.602851224116637</v>
      </c>
      <c r="T2766">
        <f>1/(1+$S$2766)</f>
        <v>4.2367762712423152E-2</v>
      </c>
      <c r="U2766">
        <f>IF(ISERROR($I$2766), 0, $I$2766)</f>
        <v>-4.3291460635449468E-2</v>
      </c>
    </row>
    <row r="2767" spans="1:21" x14ac:dyDescent="0.25">
      <c r="A2767">
        <v>484</v>
      </c>
      <c r="B2767">
        <v>1996</v>
      </c>
      <c r="C2767" s="2">
        <v>0</v>
      </c>
      <c r="D2767" s="6">
        <v>7.4332400000000007E-2</v>
      </c>
      <c r="E2767" s="6">
        <v>0.37276599999999999</v>
      </c>
      <c r="F2767" s="6">
        <v>3.3987499999999997E-2</v>
      </c>
      <c r="G2767" s="6">
        <v>0.5258043</v>
      </c>
      <c r="H2767" s="6">
        <v>7.6914499999999997E-2</v>
      </c>
      <c r="I2767">
        <f>$C$2767*LN($T$2767)+(1-$C$2767)*LN(1-$T$2767)</f>
        <v>-4.6241440982967903E-2</v>
      </c>
      <c r="Q2767">
        <f>1/(1+EXP(-(0 + SUMPRODUCT($K$2:$O$2,$D$2767:$H$2767))))</f>
        <v>4.5188596245164581E-2</v>
      </c>
      <c r="S2767">
        <f>EXP(-(0 + SUMPRODUCT($K$2:$O$2,$D$2767:$H$2767)))</f>
        <v>21.129476971903177</v>
      </c>
      <c r="T2767">
        <f>1/(1+$S$2767)</f>
        <v>4.5188596245164581E-2</v>
      </c>
      <c r="U2767">
        <f>IF(ISERROR($I$2767), 0, $I$2767)</f>
        <v>-4.6241440982967903E-2</v>
      </c>
    </row>
    <row r="2768" spans="1:21" x14ac:dyDescent="0.25">
      <c r="A2768">
        <v>484</v>
      </c>
      <c r="B2768">
        <v>1997</v>
      </c>
      <c r="C2768" s="2">
        <v>0</v>
      </c>
      <c r="D2768" s="6">
        <v>8.49269E-2</v>
      </c>
      <c r="E2768" s="6">
        <v>0.37778089999999998</v>
      </c>
      <c r="F2768" s="6">
        <v>4.0648299999999998E-2</v>
      </c>
      <c r="G2768" s="6">
        <v>0.6777704</v>
      </c>
      <c r="H2768" s="6">
        <v>7.9487600000000005E-2</v>
      </c>
      <c r="I2768">
        <f>$C$2768*LN($T$2768)+(1-$C$2768)*LN(1-$T$2768)</f>
        <v>-2.2972374716805695E-2</v>
      </c>
      <c r="Q2768">
        <f>1/(1+EXP(-(0 + SUMPRODUCT($K$2:$O$2,$D$2768:$H$2768))))</f>
        <v>2.2710518700948052E-2</v>
      </c>
      <c r="S2768">
        <f>EXP(-(0 + SUMPRODUCT($K$2:$O$2,$D$2768:$H$2768)))</f>
        <v>43.032459723531325</v>
      </c>
      <c r="T2768">
        <f>1/(1+$S$2768)</f>
        <v>2.2710518700948052E-2</v>
      </c>
      <c r="U2768">
        <f>IF(ISERROR($I$2768), 0, $I$2768)</f>
        <v>-2.2972374716805695E-2</v>
      </c>
    </row>
    <row r="2769" spans="1:21" x14ac:dyDescent="0.25">
      <c r="A2769">
        <v>484</v>
      </c>
      <c r="B2769">
        <v>1998</v>
      </c>
      <c r="C2769" s="2">
        <v>0</v>
      </c>
      <c r="D2769" s="6">
        <v>6.5113799999999999E-2</v>
      </c>
      <c r="E2769" s="6">
        <v>0.39816760000000001</v>
      </c>
      <c r="F2769" s="6">
        <v>1.9007699999999999E-2</v>
      </c>
      <c r="G2769" s="6">
        <v>0.63879810000000004</v>
      </c>
      <c r="H2769" s="6">
        <v>9.4701499999999994E-2</v>
      </c>
      <c r="I2769">
        <f>$C$2769*LN($T$2769)+(1-$C$2769)*LN(1-$T$2769)</f>
        <v>-3.446027152073531E-2</v>
      </c>
      <c r="Q2769">
        <f>1/(1+EXP(-(0 + SUMPRODUCT($K$2:$O$2,$D$2769:$H$2769))))</f>
        <v>3.387327833051347E-2</v>
      </c>
      <c r="S2769">
        <f>EXP(-(0 + SUMPRODUCT($K$2:$O$2,$D$2769:$H$2769)))</f>
        <v>28.521795624345799</v>
      </c>
      <c r="T2769">
        <f>1/(1+$S$2769)</f>
        <v>3.387327833051347E-2</v>
      </c>
      <c r="U2769">
        <f>IF(ISERROR($I$2769), 0, $I$2769)</f>
        <v>-3.446027152073531E-2</v>
      </c>
    </row>
    <row r="2770" spans="1:21" x14ac:dyDescent="0.25">
      <c r="A2770">
        <v>484</v>
      </c>
      <c r="B2770">
        <v>1999</v>
      </c>
      <c r="C2770" s="2">
        <v>0</v>
      </c>
      <c r="D2770" s="6">
        <v>7.2051000000000004E-2</v>
      </c>
      <c r="E2770" s="6">
        <v>0.37472030000000001</v>
      </c>
      <c r="F2770" s="6">
        <v>2.26956E-2</v>
      </c>
      <c r="G2770" s="6">
        <v>0.50688449999999996</v>
      </c>
      <c r="H2770" s="6">
        <v>8.3734600000000006E-2</v>
      </c>
      <c r="I2770">
        <f>$C$2770*LN($T$2770)+(1-$C$2770)*LN(1-$T$2770)</f>
        <v>-5.7326904405139816E-2</v>
      </c>
      <c r="Q2770">
        <f>1/(1+EXP(-(0 + SUMPRODUCT($K$2:$O$2,$D$2770:$H$2770))))</f>
        <v>5.5714672128594565E-2</v>
      </c>
      <c r="S2770">
        <f>EXP(-(0 + SUMPRODUCT($K$2:$O$2,$D$2770:$H$2770)))</f>
        <v>16.948593463709315</v>
      </c>
      <c r="T2770">
        <f>1/(1+$S$2770)</f>
        <v>5.5714672128594565E-2</v>
      </c>
      <c r="U2770">
        <f>IF(ISERROR($I$2770), 0, $I$2770)</f>
        <v>-5.7326904405139816E-2</v>
      </c>
    </row>
    <row r="2771" spans="1:21" x14ac:dyDescent="0.25">
      <c r="A2771">
        <v>484</v>
      </c>
      <c r="B2771">
        <v>2000</v>
      </c>
      <c r="C2771" s="2">
        <v>0</v>
      </c>
      <c r="D2771" s="6">
        <v>8.1837499999999994E-2</v>
      </c>
      <c r="E2771" s="6">
        <v>0.40896870000000002</v>
      </c>
      <c r="F2771" s="6">
        <v>5.5795499999999998E-2</v>
      </c>
      <c r="G2771" s="6">
        <v>0.76044369999999994</v>
      </c>
      <c r="H2771" s="6">
        <v>0.1036533</v>
      </c>
      <c r="I2771">
        <f>$C$2771*LN($T$2771)+(1-$C$2771)*LN(1-$T$2771)</f>
        <v>-1.2335755851981489E-2</v>
      </c>
      <c r="Q2771">
        <f>1/(1+EXP(-(0 + SUMPRODUCT($K$2:$O$2,$D$2771:$H$2771))))</f>
        <v>1.2259982310426619E-2</v>
      </c>
      <c r="S2771">
        <f>EXP(-(0 + SUMPRODUCT($K$2:$O$2,$D$2771:$H$2771)))</f>
        <v>80.566186204815352</v>
      </c>
      <c r="T2771">
        <f>1/(1+$S$2771)</f>
        <v>1.2259982310426619E-2</v>
      </c>
      <c r="U2771">
        <f>IF(ISERROR($I$2771), 0, $I$2771)</f>
        <v>-1.2335755851981489E-2</v>
      </c>
    </row>
    <row r="2772" spans="1:21" x14ac:dyDescent="0.25">
      <c r="A2772">
        <v>484</v>
      </c>
      <c r="B2772">
        <v>2001</v>
      </c>
      <c r="C2772" s="2">
        <v>0</v>
      </c>
      <c r="D2772" s="6">
        <v>6.4456799999999995E-2</v>
      </c>
      <c r="E2772" s="6">
        <v>0.40107739999999997</v>
      </c>
      <c r="F2772" s="6">
        <v>4.9079400000000002E-2</v>
      </c>
      <c r="G2772" s="6">
        <v>0.70081119999999997</v>
      </c>
      <c r="H2772" s="6">
        <v>8.3250000000000005E-2</v>
      </c>
      <c r="I2772">
        <f>$C$2772*LN($T$2772)+(1-$C$2772)*LN(1-$T$2772)</f>
        <v>-1.8018454153961871E-2</v>
      </c>
      <c r="Q2772">
        <f>1/(1+EXP(-(0 + SUMPRODUCT($K$2:$O$2,$D$2772:$H$2772))))</f>
        <v>1.7857092425366483E-2</v>
      </c>
      <c r="S2772">
        <f>EXP(-(0 + SUMPRODUCT($K$2:$O$2,$D$2772:$H$2772)))</f>
        <v>55.00015815449737</v>
      </c>
      <c r="T2772">
        <f>1/(1+$S$2772)</f>
        <v>1.7857092425366483E-2</v>
      </c>
      <c r="U2772">
        <f>IF(ISERROR($I$2772), 0, $I$2772)</f>
        <v>-1.8018454153961871E-2</v>
      </c>
    </row>
    <row r="2773" spans="1:21" x14ac:dyDescent="0.25">
      <c r="A2773">
        <v>484</v>
      </c>
      <c r="B2773">
        <v>2002</v>
      </c>
      <c r="C2773" s="2">
        <v>0</v>
      </c>
      <c r="D2773" s="6">
        <v>6.29083E-2</v>
      </c>
      <c r="E2773" s="6">
        <v>0.37759130000000002</v>
      </c>
      <c r="F2773" s="6">
        <v>3.4617000000000002E-2</v>
      </c>
      <c r="G2773" s="6">
        <v>0.52053859999999996</v>
      </c>
      <c r="H2773" s="6">
        <v>7.1287000000000003E-2</v>
      </c>
      <c r="I2773">
        <f>$C$2773*LN($T$2773)+(1-$C$2773)*LN(1-$T$2773)</f>
        <v>-4.7042495475200438E-2</v>
      </c>
      <c r="Q2773">
        <f>1/(1+EXP(-(0 + SUMPRODUCT($K$2:$O$2,$D$2773:$H$2773))))</f>
        <v>4.5953145945507673E-2</v>
      </c>
      <c r="S2773">
        <f>EXP(-(0 + SUMPRODUCT($K$2:$O$2,$D$2773:$H$2773)))</f>
        <v>20.761295759507384</v>
      </c>
      <c r="T2773">
        <f>1/(1+$S$2773)</f>
        <v>4.5953145945507673E-2</v>
      </c>
      <c r="U2773">
        <f>IF(ISERROR($I$2773), 0, $I$2773)</f>
        <v>-4.7042495475200438E-2</v>
      </c>
    </row>
    <row r="2774" spans="1:21" x14ac:dyDescent="0.25">
      <c r="A2774">
        <v>484</v>
      </c>
      <c r="B2774">
        <v>2003</v>
      </c>
      <c r="C2774" s="2">
        <v>0</v>
      </c>
      <c r="D2774" s="6">
        <v>5.7456800000000002E-2</v>
      </c>
      <c r="E2774" s="6">
        <v>0.4405094</v>
      </c>
      <c r="F2774" s="6">
        <v>5.2387000000000003E-2</v>
      </c>
      <c r="G2774" s="6">
        <v>1.145932</v>
      </c>
      <c r="H2774" s="6">
        <v>8.9884699999999998E-2</v>
      </c>
      <c r="I2774">
        <f>$C$2774*LN($T$2774)+(1-$C$2774)*LN(1-$T$2774)</f>
        <v>-2.7731677397030601E-3</v>
      </c>
      <c r="Q2774">
        <f>1/(1+EXP(-(0 + SUMPRODUCT($K$2:$O$2,$D$2774:$H$2774))))</f>
        <v>2.7693260620727735E-3</v>
      </c>
      <c r="S2774">
        <f>EXP(-(0 + SUMPRODUCT($K$2:$O$2,$D$2774:$H$2774)))</f>
        <v>360.09868523445891</v>
      </c>
      <c r="T2774">
        <f>1/(1+$S$2774)</f>
        <v>2.7693260620727735E-3</v>
      </c>
      <c r="U2774">
        <f>IF(ISERROR($I$2774), 0, $I$2774)</f>
        <v>-2.7731677397030601E-3</v>
      </c>
    </row>
    <row r="2775" spans="1:21" x14ac:dyDescent="0.25">
      <c r="A2775">
        <v>484</v>
      </c>
      <c r="B2775">
        <v>2004</v>
      </c>
      <c r="C2775" s="2">
        <v>0</v>
      </c>
      <c r="D2775" s="6">
        <v>0.1939282</v>
      </c>
      <c r="E2775" s="6">
        <v>0.46976200000000001</v>
      </c>
      <c r="F2775" s="6">
        <v>7.9112600000000005E-2</v>
      </c>
      <c r="G2775" s="6">
        <v>1.7595689999999999</v>
      </c>
      <c r="H2775" s="6">
        <v>0.12678710000000001</v>
      </c>
      <c r="I2775">
        <f>$C$2775*LN($T$2775)+(1-$C$2775)*LN(1-$T$2775)</f>
        <v>-1.509150353974046E-4</v>
      </c>
      <c r="Q2775">
        <f>1/(1+EXP(-(0 + SUMPRODUCT($K$2:$O$2,$D$2775:$H$2775))))</f>
        <v>1.5090364829628509E-4</v>
      </c>
      <c r="S2775">
        <f>EXP(-(0 + SUMPRODUCT($K$2:$O$2,$D$2775:$H$2775)))</f>
        <v>6625.7450210123097</v>
      </c>
      <c r="T2775">
        <f>1/(1+$S$2775)</f>
        <v>1.5090364829628509E-4</v>
      </c>
      <c r="U2775">
        <f>IF(ISERROR($I$2775), 0, $I$2775)</f>
        <v>-1.509150353974046E-4</v>
      </c>
    </row>
    <row r="2776" spans="1:21" x14ac:dyDescent="0.25">
      <c r="A2776">
        <v>485</v>
      </c>
      <c r="B2776">
        <v>1995</v>
      </c>
      <c r="C2776" s="2">
        <v>0</v>
      </c>
      <c r="D2776" s="6">
        <v>0.42094999999999999</v>
      </c>
      <c r="E2776" s="6">
        <v>9.8268099999999997E-2</v>
      </c>
      <c r="F2776" s="6">
        <v>4.0645500000000001E-2</v>
      </c>
      <c r="G2776" s="6">
        <v>0.66758700000000004</v>
      </c>
      <c r="H2776" s="6">
        <v>0.89262149999999996</v>
      </c>
      <c r="I2776">
        <f>$C$2776*LN($T$2776)+(1-$C$2776)*LN(1-$T$2776)</f>
        <v>-5.6305060325993576E-3</v>
      </c>
      <c r="Q2776">
        <f>1/(1+EXP(-(0 + SUMPRODUCT($K$2:$O$2,$D$2776:$H$2776))))</f>
        <v>5.6146844419559822E-3</v>
      </c>
      <c r="S2776">
        <f>EXP(-(0 + SUMPRODUCT($K$2:$O$2,$D$2776:$H$2776)))</f>
        <v>177.10439933675613</v>
      </c>
      <c r="T2776">
        <f>1/(1+$S$2776)</f>
        <v>5.6146844419559822E-3</v>
      </c>
      <c r="U2776">
        <f>IF(ISERROR($I$2776), 0, $I$2776)</f>
        <v>-5.6305060325993576E-3</v>
      </c>
    </row>
    <row r="2777" spans="1:21" x14ac:dyDescent="0.25">
      <c r="A2777">
        <v>485</v>
      </c>
      <c r="B2777">
        <v>1996</v>
      </c>
      <c r="C2777" s="2">
        <v>0</v>
      </c>
      <c r="D2777" s="6">
        <v>0.2988191</v>
      </c>
      <c r="E2777" s="6">
        <v>0.1213461</v>
      </c>
      <c r="F2777" s="6">
        <v>5.0723600000000001E-2</v>
      </c>
      <c r="G2777" s="6">
        <v>0.77775329999999998</v>
      </c>
      <c r="H2777" s="6">
        <v>1.1430229999999999</v>
      </c>
      <c r="I2777">
        <f>$C$2777*LN($T$2777)+(1-$C$2777)*LN(1-$T$2777)</f>
        <v>-1.7365462564517867E-3</v>
      </c>
      <c r="Q2777">
        <f>1/(1+EXP(-(0 + SUMPRODUCT($K$2:$O$2,$D$2777:$H$2777))))</f>
        <v>1.7350393324087152E-3</v>
      </c>
      <c r="S2777">
        <f>EXP(-(0 + SUMPRODUCT($K$2:$O$2,$D$2777:$H$2777)))</f>
        <v>575.35581010819101</v>
      </c>
      <c r="T2777">
        <f>1/(1+$S$2777)</f>
        <v>1.7350393324087152E-3</v>
      </c>
      <c r="U2777">
        <f>IF(ISERROR($I$2777), 0, $I$2777)</f>
        <v>-1.7365462564517867E-3</v>
      </c>
    </row>
    <row r="2778" spans="1:21" x14ac:dyDescent="0.25">
      <c r="A2778">
        <v>485</v>
      </c>
      <c r="B2778">
        <v>1997</v>
      </c>
      <c r="C2778" s="2">
        <v>0</v>
      </c>
      <c r="D2778" s="6">
        <v>0.36759229999999998</v>
      </c>
      <c r="E2778" s="6">
        <v>0.13125600000000001</v>
      </c>
      <c r="F2778" s="6">
        <v>4.9652200000000001E-2</v>
      </c>
      <c r="G2778" s="6">
        <v>1.0528949999999999</v>
      </c>
      <c r="H2778" s="6">
        <v>1.1527890000000001</v>
      </c>
      <c r="I2778">
        <f>$C$2778*LN($T$2778)+(1-$C$2778)*LN(1-$T$2778)</f>
        <v>-5.7855873298505445E-4</v>
      </c>
      <c r="Q2778">
        <f>1/(1+EXP(-(0 + SUMPRODUCT($K$2:$O$2,$D$2778:$H$2778))))</f>
        <v>5.7839140015352787E-4</v>
      </c>
      <c r="S2778">
        <f>EXP(-(0 + SUMPRODUCT($K$2:$O$2,$D$2778:$H$2778)))</f>
        <v>1727.9330369271752</v>
      </c>
      <c r="T2778">
        <f>1/(1+$S$2778)</f>
        <v>5.7839140015352787E-4</v>
      </c>
      <c r="U2778">
        <f>IF(ISERROR($I$2778), 0, $I$2778)</f>
        <v>-5.7855873298505445E-4</v>
      </c>
    </row>
    <row r="2779" spans="1:21" x14ac:dyDescent="0.25">
      <c r="A2779">
        <v>485</v>
      </c>
      <c r="B2779">
        <v>1998</v>
      </c>
      <c r="C2779" s="2">
        <v>0</v>
      </c>
      <c r="D2779" s="6">
        <v>0.35698489999999999</v>
      </c>
      <c r="E2779" s="6">
        <v>0.14249829999999999</v>
      </c>
      <c r="F2779" s="6">
        <v>6.2135099999999999E-2</v>
      </c>
      <c r="G2779" s="6">
        <v>0.95196860000000005</v>
      </c>
      <c r="H2779" s="6">
        <v>1.0273270000000001</v>
      </c>
      <c r="I2779">
        <f>$C$2779*LN($T$2779)+(1-$C$2779)*LN(1-$T$2779)</f>
        <v>-9.4081485386311129E-4</v>
      </c>
      <c r="Q2779">
        <f>1/(1+EXP(-(0 + SUMPRODUCT($K$2:$O$2,$D$2779:$H$2779))))</f>
        <v>9.4037242632679134E-4</v>
      </c>
      <c r="S2779">
        <f>EXP(-(0 + SUMPRODUCT($K$2:$O$2,$D$2779:$H$2779)))</f>
        <v>1062.4084666924159</v>
      </c>
      <c r="T2779">
        <f>1/(1+$S$2779)</f>
        <v>9.4037242632679134E-4</v>
      </c>
      <c r="U2779">
        <f>IF(ISERROR($I$2779), 0, $I$2779)</f>
        <v>-9.4081485386311129E-4</v>
      </c>
    </row>
    <row r="2780" spans="1:21" x14ac:dyDescent="0.25">
      <c r="A2780">
        <v>485</v>
      </c>
      <c r="B2780">
        <v>1999</v>
      </c>
      <c r="C2780" s="2">
        <v>0</v>
      </c>
      <c r="D2780" s="6">
        <v>0.28591480000000002</v>
      </c>
      <c r="E2780" s="6">
        <v>0.13466649999999999</v>
      </c>
      <c r="F2780" s="6">
        <v>5.9495699999999999E-2</v>
      </c>
      <c r="G2780" s="6">
        <v>0.45081710000000003</v>
      </c>
      <c r="H2780" s="6">
        <v>1.034427</v>
      </c>
      <c r="I2780">
        <f>$C$2780*LN($T$2780)+(1-$C$2780)*LN(1-$T$2780)</f>
        <v>-7.0647182311882059E-3</v>
      </c>
      <c r="Q2780">
        <f>1/(1+EXP(-(0 + SUMPRODUCT($K$2:$O$2,$D$2780:$H$2780))))</f>
        <v>7.0398217726667378E-3</v>
      </c>
      <c r="S2780">
        <f>EXP(-(0 + SUMPRODUCT($K$2:$O$2,$D$2780:$H$2780)))</f>
        <v>141.04905071356549</v>
      </c>
      <c r="T2780">
        <f>1/(1+$S$2780)</f>
        <v>7.0398217726667378E-3</v>
      </c>
      <c r="U2780">
        <f>IF(ISERROR($I$2780), 0, $I$2780)</f>
        <v>-7.0647182311882059E-3</v>
      </c>
    </row>
    <row r="2781" spans="1:21" x14ac:dyDescent="0.25">
      <c r="A2781">
        <v>485</v>
      </c>
      <c r="B2781">
        <v>2000</v>
      </c>
      <c r="C2781" s="2">
        <v>0</v>
      </c>
      <c r="D2781" s="6">
        <v>0.30748880000000001</v>
      </c>
      <c r="E2781" s="6">
        <v>0.1742118</v>
      </c>
      <c r="F2781" s="6">
        <v>6.5961099999999995E-2</v>
      </c>
      <c r="G2781" s="6">
        <v>0.90972960000000003</v>
      </c>
      <c r="H2781" s="6">
        <v>1.0535380000000001</v>
      </c>
      <c r="I2781">
        <f>$C$2781*LN($T$2781)+(1-$C$2781)*LN(1-$T$2781)</f>
        <v>-9.5915957068782253E-4</v>
      </c>
      <c r="Q2781">
        <f>1/(1+EXP(-(0 + SUMPRODUCT($K$2:$O$2,$D$2781:$H$2781))))</f>
        <v>9.5869972418066057E-4</v>
      </c>
      <c r="S2781">
        <f>EXP(-(0 + SUMPRODUCT($K$2:$O$2,$D$2781:$H$2781)))</f>
        <v>1042.0794698044126</v>
      </c>
      <c r="T2781">
        <f>1/(1+$S$2781)</f>
        <v>9.5869972418066057E-4</v>
      </c>
      <c r="U2781">
        <f>IF(ISERROR($I$2781), 0, $I$2781)</f>
        <v>-9.5915957068782253E-4</v>
      </c>
    </row>
    <row r="2782" spans="1:21" x14ac:dyDescent="0.25">
      <c r="A2782">
        <v>485</v>
      </c>
      <c r="B2782">
        <v>2001</v>
      </c>
      <c r="C2782" s="2">
        <v>0</v>
      </c>
      <c r="D2782" s="6">
        <v>0.36522860000000001</v>
      </c>
      <c r="E2782" s="6">
        <v>0.17798249999999999</v>
      </c>
      <c r="F2782" s="6">
        <v>5.6269300000000001E-2</v>
      </c>
      <c r="G2782" s="6">
        <v>0.89365779999999995</v>
      </c>
      <c r="H2782" s="6">
        <v>1.048279</v>
      </c>
      <c r="I2782">
        <f>$C$2782*LN($T$2782)+(1-$C$2782)*LN(1-$T$2782)</f>
        <v>-1.2013976277477753E-3</v>
      </c>
      <c r="Q2782">
        <f>1/(1+EXP(-(0 + SUMPRODUCT($K$2:$O$2,$D$2782:$H$2782))))</f>
        <v>1.2006762385385191E-3</v>
      </c>
      <c r="S2782">
        <f>EXP(-(0 + SUMPRODUCT($K$2:$O$2,$D$2782:$H$2782)))</f>
        <v>831.8639877284611</v>
      </c>
      <c r="T2782">
        <f>1/(1+$S$2782)</f>
        <v>1.2006762385385191E-3</v>
      </c>
      <c r="U2782">
        <f>IF(ISERROR($I$2782), 0, $I$2782)</f>
        <v>-1.2013976277477753E-3</v>
      </c>
    </row>
    <row r="2783" spans="1:21" x14ac:dyDescent="0.25">
      <c r="A2783">
        <v>485</v>
      </c>
      <c r="B2783">
        <v>2002</v>
      </c>
      <c r="C2783" s="2">
        <v>0</v>
      </c>
      <c r="D2783" s="6">
        <v>0.41217609999999999</v>
      </c>
      <c r="E2783" s="6">
        <v>0.2126199</v>
      </c>
      <c r="F2783" s="6">
        <v>5.4710300000000003E-2</v>
      </c>
      <c r="G2783" s="6">
        <v>0.79529209999999995</v>
      </c>
      <c r="H2783" s="6">
        <v>1.055061</v>
      </c>
      <c r="I2783">
        <f>$C$2783*LN($T$2783)+(1-$C$2783)*LN(1-$T$2783)</f>
        <v>-1.7636408432471315E-3</v>
      </c>
      <c r="Q2783">
        <f>1/(1+EXP(-(0 + SUMPRODUCT($K$2:$O$2,$D$2783:$H$2783))))</f>
        <v>1.7620865426121245E-3</v>
      </c>
      <c r="S2783">
        <f>EXP(-(0 + SUMPRODUCT($K$2:$O$2,$D$2783:$H$2783)))</f>
        <v>566.50901605411264</v>
      </c>
      <c r="T2783">
        <f>1/(1+$S$2783)</f>
        <v>1.7620865426121245E-3</v>
      </c>
      <c r="U2783">
        <f>IF(ISERROR($I$2783), 0, $I$2783)</f>
        <v>-1.7636408432471315E-3</v>
      </c>
    </row>
    <row r="2784" spans="1:21" x14ac:dyDescent="0.25">
      <c r="A2784">
        <v>485</v>
      </c>
      <c r="B2784">
        <v>2003</v>
      </c>
      <c r="C2784" s="2">
        <v>0</v>
      </c>
      <c r="D2784" s="6">
        <v>0.39482640000000002</v>
      </c>
      <c r="E2784" s="6">
        <v>0.22822419999999999</v>
      </c>
      <c r="F2784" s="6">
        <v>4.1737700000000003E-2</v>
      </c>
      <c r="G2784" s="6">
        <v>1.367721</v>
      </c>
      <c r="H2784" s="6">
        <v>1.089153</v>
      </c>
      <c r="I2784">
        <f>$C$2784*LN($T$2784)+(1-$C$2784)*LN(1-$T$2784)</f>
        <v>-1.95901798465163E-4</v>
      </c>
      <c r="Q2784">
        <f>1/(1+EXP(-(0 + SUMPRODUCT($K$2:$O$2,$D$2784:$H$2784))))</f>
        <v>1.9588261096079704E-4</v>
      </c>
      <c r="S2784">
        <f>EXP(-(0 + SUMPRODUCT($K$2:$O$2,$D$2784:$H$2784)))</f>
        <v>5104.0983805812912</v>
      </c>
      <c r="T2784">
        <f>1/(1+$S$2784)</f>
        <v>1.9588261096079704E-4</v>
      </c>
      <c r="U2784">
        <f>IF(ISERROR($I$2784), 0, $I$2784)</f>
        <v>-1.95901798465163E-4</v>
      </c>
    </row>
    <row r="2785" spans="1:21" x14ac:dyDescent="0.25">
      <c r="A2785">
        <v>485</v>
      </c>
      <c r="B2785">
        <v>2004</v>
      </c>
      <c r="C2785" s="2">
        <v>0</v>
      </c>
      <c r="D2785" s="6">
        <v>0.41444219999999998</v>
      </c>
      <c r="E2785" s="6">
        <v>0.2359388</v>
      </c>
      <c r="F2785" s="6">
        <v>6.8561399999999995E-2</v>
      </c>
      <c r="G2785" s="6">
        <v>1.6770989999999999</v>
      </c>
      <c r="H2785" s="6">
        <v>1.05138</v>
      </c>
      <c r="I2785">
        <f>$C$2785*LN($T$2785)+(1-$C$2785)*LN(1-$T$2785)</f>
        <v>-4.1879649110585659E-5</v>
      </c>
      <c r="Q2785">
        <f>1/(1+EXP(-(0 + SUMPRODUCT($K$2:$O$2,$D$2785:$H$2785))))</f>
        <v>4.1878772170290946E-5</v>
      </c>
      <c r="S2785">
        <f>EXP(-(0 + SUMPRODUCT($K$2:$O$2,$D$2785:$H$2785)))</f>
        <v>23877.44600442718</v>
      </c>
      <c r="T2785">
        <f>1/(1+$S$2785)</f>
        <v>4.1878772170290946E-5</v>
      </c>
      <c r="U2785">
        <f>IF(ISERROR($I$2785), 0, $I$2785)</f>
        <v>-4.1879649110585659E-5</v>
      </c>
    </row>
    <row r="2786" spans="1:21" x14ac:dyDescent="0.25">
      <c r="A2786">
        <v>486</v>
      </c>
      <c r="B2786">
        <v>1995</v>
      </c>
      <c r="C2786" s="2">
        <v>0</v>
      </c>
      <c r="D2786" s="6">
        <v>3.8089900000000003E-2</v>
      </c>
      <c r="E2786" s="6">
        <v>-0.211835</v>
      </c>
      <c r="F2786" s="6">
        <v>5.6347700000000001E-2</v>
      </c>
      <c r="G2786" s="6">
        <v>0.67802709999999999</v>
      </c>
      <c r="H2786" s="6">
        <v>0.33836369999999999</v>
      </c>
      <c r="I2786">
        <f>$C$2786*LN($T$2786)+(1-$C$2786)*LN(1-$T$2786)</f>
        <v>-1.6870334085159609E-2</v>
      </c>
      <c r="Q2786">
        <f>1/(1+EXP(-(0 + SUMPRODUCT($K$2:$O$2,$D$2786:$H$2786))))</f>
        <v>1.6728826874525322E-2</v>
      </c>
      <c r="S2786">
        <f>EXP(-(0 + SUMPRODUCT($K$2:$O$2,$D$2786:$H$2786)))</f>
        <v>58.777054751089644</v>
      </c>
      <c r="T2786">
        <f>1/(1+$S$2786)</f>
        <v>1.6728826874525322E-2</v>
      </c>
      <c r="U2786">
        <f>IF(ISERROR($I$2786), 0, $I$2786)</f>
        <v>-1.6870334085159609E-2</v>
      </c>
    </row>
    <row r="2787" spans="1:21" x14ac:dyDescent="0.25">
      <c r="A2787">
        <v>486</v>
      </c>
      <c r="B2787">
        <v>1996</v>
      </c>
      <c r="C2787" s="2">
        <v>0</v>
      </c>
      <c r="D2787" s="6">
        <v>-1.13458E-2</v>
      </c>
      <c r="E2787" s="6">
        <v>-0.2402783</v>
      </c>
      <c r="F2787" s="6">
        <v>7.4385300000000001E-2</v>
      </c>
      <c r="G2787" s="6">
        <v>0.53352869999999997</v>
      </c>
      <c r="H2787" s="6">
        <v>0.286746</v>
      </c>
      <c r="I2787">
        <f>$C$2787*LN($T$2787)+(1-$C$2787)*LN(1-$T$2787)</f>
        <v>-2.618753331690617E-2</v>
      </c>
      <c r="Q2787">
        <f>1/(1+EXP(-(0 + SUMPRODUCT($K$2:$O$2,$D$2787:$H$2787))))</f>
        <v>2.5847613550382915E-2</v>
      </c>
      <c r="S2787">
        <f>EXP(-(0 + SUMPRODUCT($K$2:$O$2,$D$2787:$H$2787)))</f>
        <v>37.688291205328149</v>
      </c>
      <c r="T2787">
        <f>1/(1+$S$2787)</f>
        <v>2.5847613550382915E-2</v>
      </c>
      <c r="U2787">
        <f>IF(ISERROR($I$2787), 0, $I$2787)</f>
        <v>-2.618753331690617E-2</v>
      </c>
    </row>
    <row r="2788" spans="1:21" x14ac:dyDescent="0.25">
      <c r="A2788">
        <v>486</v>
      </c>
      <c r="B2788">
        <v>1997</v>
      </c>
      <c r="C2788" s="2">
        <v>0</v>
      </c>
      <c r="D2788" s="6">
        <v>5.1576400000000001E-2</v>
      </c>
      <c r="E2788" s="6">
        <v>-0.18416060000000001</v>
      </c>
      <c r="F2788" s="6">
        <v>4.3618799999999999E-2</v>
      </c>
      <c r="G2788" s="6">
        <v>0.38151200000000002</v>
      </c>
      <c r="H2788" s="6">
        <v>0.27532129999999999</v>
      </c>
      <c r="I2788">
        <f>$C$2788*LN($T$2788)+(1-$C$2788)*LN(1-$T$2788)</f>
        <v>-7.2589428743717849E-2</v>
      </c>
      <c r="Q2788">
        <f>1/(1+EXP(-(0 + SUMPRODUCT($K$2:$O$2,$D$2788:$H$2788))))</f>
        <v>7.0017424232030681E-2</v>
      </c>
      <c r="S2788">
        <f>EXP(-(0 + SUMPRODUCT($K$2:$O$2,$D$2788:$H$2788)))</f>
        <v>13.282159204915919</v>
      </c>
      <c r="T2788">
        <f>1/(1+$S$2788)</f>
        <v>7.0017424232030681E-2</v>
      </c>
      <c r="U2788">
        <f>IF(ISERROR($I$2788), 0, $I$2788)</f>
        <v>-7.2589428743717849E-2</v>
      </c>
    </row>
    <row r="2789" spans="1:21" x14ac:dyDescent="0.25">
      <c r="A2789">
        <v>486</v>
      </c>
      <c r="B2789">
        <v>1998</v>
      </c>
      <c r="C2789" s="2">
        <v>0</v>
      </c>
      <c r="D2789" s="6">
        <v>-4.5360200000000003E-2</v>
      </c>
      <c r="E2789" s="6">
        <v>-0.3318469</v>
      </c>
      <c r="F2789" s="6">
        <v>4.0802199999999997E-2</v>
      </c>
      <c r="G2789" s="6">
        <v>0.34261209999999997</v>
      </c>
      <c r="H2789" s="6">
        <v>0.2865663</v>
      </c>
      <c r="I2789">
        <f>$C$2789*LN($T$2789)+(1-$C$2789)*LN(1-$T$2789)</f>
        <v>-9.4122450045808936E-2</v>
      </c>
      <c r="Q2789">
        <f>1/(1+EXP(-(0 + SUMPRODUCT($K$2:$O$2,$D$2789:$H$2789))))</f>
        <v>8.9828695101051015E-2</v>
      </c>
      <c r="S2789">
        <f>EXP(-(0 + SUMPRODUCT($K$2:$O$2,$D$2789:$H$2789)))</f>
        <v>10.132300195111036</v>
      </c>
      <c r="T2789">
        <f>1/(1+$S$2789)</f>
        <v>8.9828695101051015E-2</v>
      </c>
      <c r="U2789">
        <f>IF(ISERROR($I$2789), 0, $I$2789)</f>
        <v>-9.4122450045808936E-2</v>
      </c>
    </row>
    <row r="2790" spans="1:21" x14ac:dyDescent="0.25">
      <c r="A2790">
        <v>486</v>
      </c>
      <c r="B2790">
        <v>1999</v>
      </c>
      <c r="C2790" s="2">
        <v>1</v>
      </c>
      <c r="D2790" s="6">
        <v>-9.83266E-2</v>
      </c>
      <c r="E2790" s="6">
        <v>-0.2161151</v>
      </c>
      <c r="F2790" s="6">
        <v>5.0780699999999998E-2</v>
      </c>
      <c r="G2790" s="6">
        <v>0.16641529999999999</v>
      </c>
      <c r="H2790" s="6">
        <v>0.22759670000000001</v>
      </c>
      <c r="I2790">
        <f>$C$2790*LN($T$2790)+(1-$C$2790)*LN(1-$T$2790)</f>
        <v>-1.8958822705509155</v>
      </c>
      <c r="Q2790">
        <f>1/(1+EXP(-(0 + SUMPRODUCT($K$2:$O$2,$D$2790:$H$2790))))</f>
        <v>0.15018577209292017</v>
      </c>
      <c r="S2790">
        <f>EXP(-(0 + SUMPRODUCT($K$2:$O$2,$D$2790:$H$2790)))</f>
        <v>5.6584203421166848</v>
      </c>
      <c r="T2790">
        <f>1/(1+$S$2790)</f>
        <v>0.15018577209292017</v>
      </c>
      <c r="U2790">
        <f>IF(ISERROR($I$2790), 0, $I$2790)</f>
        <v>-1.8958822705509155</v>
      </c>
    </row>
    <row r="2791" spans="1:21" x14ac:dyDescent="0.25">
      <c r="A2791">
        <v>487</v>
      </c>
      <c r="B2791">
        <v>1995</v>
      </c>
      <c r="C2791" s="2">
        <v>0</v>
      </c>
      <c r="D2791" s="6">
        <v>8.3340899999999996E-2</v>
      </c>
      <c r="E2791" s="6">
        <v>-6.4512299999999995E-2</v>
      </c>
      <c r="F2791" s="6">
        <v>4.3471500000000003E-2</v>
      </c>
      <c r="G2791" s="6">
        <v>0.3912427</v>
      </c>
      <c r="H2791" s="6">
        <v>0.19505130000000001</v>
      </c>
      <c r="I2791">
        <f>$C$2791*LN($T$2791)+(1-$C$2791)*LN(1-$T$2791)</f>
        <v>-7.5895050694535005E-2</v>
      </c>
      <c r="Q2791">
        <f>1/(1+EXP(-(0 + SUMPRODUCT($K$2:$O$2,$D$2791:$H$2791))))</f>
        <v>7.3086519619124934E-2</v>
      </c>
      <c r="S2791">
        <f>EXP(-(0 + SUMPRODUCT($K$2:$O$2,$D$2791:$H$2791)))</f>
        <v>12.682413736641042</v>
      </c>
      <c r="T2791">
        <f>1/(1+$S$2791)</f>
        <v>7.3086519619124934E-2</v>
      </c>
      <c r="U2791">
        <f>IF(ISERROR($I$2791), 0, $I$2791)</f>
        <v>-7.5895050694535005E-2</v>
      </c>
    </row>
    <row r="2792" spans="1:21" x14ac:dyDescent="0.25">
      <c r="A2792">
        <v>487</v>
      </c>
      <c r="B2792">
        <v>1996</v>
      </c>
      <c r="C2792" s="2">
        <v>0</v>
      </c>
      <c r="D2792" s="6">
        <v>8.7957300000000002E-2</v>
      </c>
      <c r="E2792" s="6">
        <v>-2.053E-2</v>
      </c>
      <c r="F2792" s="6">
        <v>6.0862800000000002E-2</v>
      </c>
      <c r="G2792" s="6">
        <v>0.54493239999999998</v>
      </c>
      <c r="H2792" s="6">
        <v>0.20142109999999999</v>
      </c>
      <c r="I2792">
        <f>$C$2792*LN($T$2792)+(1-$C$2792)*LN(1-$T$2792)</f>
        <v>-3.112957248280614E-2</v>
      </c>
      <c r="Q2792">
        <f>1/(1+EXP(-(0 + SUMPRODUCT($K$2:$O$2,$D$2792:$H$2792))))</f>
        <v>3.0650036143072459E-2</v>
      </c>
      <c r="S2792">
        <f>EXP(-(0 + SUMPRODUCT($K$2:$O$2,$D$2792:$H$2792)))</f>
        <v>31.626388932530535</v>
      </c>
      <c r="T2792">
        <f>1/(1+$S$2792)</f>
        <v>3.0650036143072459E-2</v>
      </c>
      <c r="U2792">
        <f>IF(ISERROR($I$2792), 0, $I$2792)</f>
        <v>-3.112957248280614E-2</v>
      </c>
    </row>
    <row r="2793" spans="1:21" x14ac:dyDescent="0.25">
      <c r="A2793">
        <v>487</v>
      </c>
      <c r="B2793">
        <v>1997</v>
      </c>
      <c r="C2793" s="2">
        <v>0</v>
      </c>
      <c r="D2793" s="6">
        <v>0.1201132</v>
      </c>
      <c r="E2793" s="6">
        <v>6.8274E-3</v>
      </c>
      <c r="F2793" s="6">
        <v>5.7166300000000003E-2</v>
      </c>
      <c r="G2793" s="6">
        <v>0.99184220000000001</v>
      </c>
      <c r="H2793" s="6">
        <v>0.2042146</v>
      </c>
      <c r="I2793">
        <f>$C$2793*LN($T$2793)+(1-$C$2793)*LN(1-$T$2793)</f>
        <v>-5.4349867143074137E-3</v>
      </c>
      <c r="Q2793">
        <f>1/(1+EXP(-(0 + SUMPRODUCT($K$2:$O$2,$D$2793:$H$2793))))</f>
        <v>5.420243895116408E-3</v>
      </c>
      <c r="S2793">
        <f>EXP(-(0 + SUMPRODUCT($K$2:$O$2,$D$2793:$H$2793)))</f>
        <v>183.49354297525085</v>
      </c>
      <c r="T2793">
        <f>1/(1+$S$2793)</f>
        <v>5.420243895116408E-3</v>
      </c>
      <c r="U2793">
        <f>IF(ISERROR($I$2793), 0, $I$2793)</f>
        <v>-5.4349867143074137E-3</v>
      </c>
    </row>
    <row r="2794" spans="1:21" x14ac:dyDescent="0.25">
      <c r="A2794">
        <v>487</v>
      </c>
      <c r="B2794">
        <v>1998</v>
      </c>
      <c r="C2794" s="2">
        <v>0</v>
      </c>
      <c r="D2794" s="6">
        <v>0.1137664</v>
      </c>
      <c r="E2794" s="6">
        <v>8.5115999999999994E-3</v>
      </c>
      <c r="F2794" s="6">
        <v>4.5822000000000002E-2</v>
      </c>
      <c r="G2794" s="6">
        <v>0.57839110000000005</v>
      </c>
      <c r="H2794" s="6">
        <v>0.14384060000000001</v>
      </c>
      <c r="I2794">
        <f>$C$2794*LN($T$2794)+(1-$C$2794)*LN(1-$T$2794)</f>
        <v>-3.7473379320044665E-2</v>
      </c>
      <c r="Q2794">
        <f>1/(1+EXP(-(0 + SUMPRODUCT($K$2:$O$2,$D$2794:$H$2794))))</f>
        <v>3.6779941047557337E-2</v>
      </c>
      <c r="S2794">
        <f>EXP(-(0 + SUMPRODUCT($K$2:$O$2,$D$2794:$H$2794)))</f>
        <v>26.188733084345518</v>
      </c>
      <c r="T2794">
        <f>1/(1+$S$2794)</f>
        <v>3.6779941047557337E-2</v>
      </c>
      <c r="U2794">
        <f>IF(ISERROR($I$2794), 0, $I$2794)</f>
        <v>-3.7473379320044665E-2</v>
      </c>
    </row>
    <row r="2795" spans="1:21" x14ac:dyDescent="0.25">
      <c r="A2795">
        <v>487</v>
      </c>
      <c r="B2795">
        <v>1999</v>
      </c>
      <c r="C2795" s="2">
        <v>0</v>
      </c>
      <c r="D2795" s="6">
        <v>0.13254540000000001</v>
      </c>
      <c r="E2795" s="6">
        <v>3.4049999999999997E-2</v>
      </c>
      <c r="F2795" s="6">
        <v>3.3098799999999998E-2</v>
      </c>
      <c r="G2795" s="6">
        <v>0.48393199999999997</v>
      </c>
      <c r="H2795" s="6">
        <v>0.1585878</v>
      </c>
      <c r="I2795">
        <f>$C$2795*LN($T$2795)+(1-$C$2795)*LN(1-$T$2795)</f>
        <v>-6.17590662644147E-2</v>
      </c>
      <c r="Q2795">
        <f>1/(1+EXP(-(0 + SUMPRODUCT($K$2:$O$2,$D$2795:$H$2795))))</f>
        <v>5.9890636432131404E-2</v>
      </c>
      <c r="S2795">
        <f>EXP(-(0 + SUMPRODUCT($K$2:$O$2,$D$2795:$H$2795)))</f>
        <v>15.697100908807483</v>
      </c>
      <c r="T2795">
        <f>1/(1+$S$2795)</f>
        <v>5.9890636432131404E-2</v>
      </c>
      <c r="U2795">
        <f>IF(ISERROR($I$2795), 0, $I$2795)</f>
        <v>-6.17590662644147E-2</v>
      </c>
    </row>
    <row r="2796" spans="1:21" x14ac:dyDescent="0.25">
      <c r="A2796">
        <v>487</v>
      </c>
      <c r="B2796">
        <v>2000</v>
      </c>
      <c r="C2796" s="2">
        <v>0</v>
      </c>
      <c r="D2796" s="6">
        <v>0.1041116</v>
      </c>
      <c r="E2796" s="6">
        <v>-1.4559000000000001E-2</v>
      </c>
      <c r="F2796" s="6">
        <v>5.8709799999999999E-2</v>
      </c>
      <c r="G2796" s="6">
        <v>0.1344022</v>
      </c>
      <c r="H2796" s="6">
        <v>0.16632730000000001</v>
      </c>
      <c r="I2796">
        <f>$C$2796*LN($T$2796)+(1-$C$2796)*LN(1-$T$2796)</f>
        <v>-0.16723739114815767</v>
      </c>
      <c r="Q2796">
        <f>1/(1+EXP(-(0 + SUMPRODUCT($K$2:$O$2,$D$2796:$H$2796))))</f>
        <v>0.15400124511840205</v>
      </c>
      <c r="S2796">
        <f>EXP(-(0 + SUMPRODUCT($K$2:$O$2,$D$2796:$H$2796)))</f>
        <v>5.4934539927333823</v>
      </c>
      <c r="T2796">
        <f>1/(1+$S$2796)</f>
        <v>0.15400124511840205</v>
      </c>
      <c r="U2796">
        <f>IF(ISERROR($I$2796), 0, $I$2796)</f>
        <v>-0.16723739114815767</v>
      </c>
    </row>
    <row r="2797" spans="1:21" x14ac:dyDescent="0.25">
      <c r="A2797">
        <v>487</v>
      </c>
      <c r="B2797">
        <v>2001</v>
      </c>
      <c r="C2797" s="2">
        <v>0</v>
      </c>
      <c r="D2797" s="6">
        <v>0.1089302</v>
      </c>
      <c r="E2797" s="6">
        <v>-6.6080000000000002E-4</v>
      </c>
      <c r="F2797" s="6">
        <v>4.8650199999999998E-2</v>
      </c>
      <c r="G2797" s="6">
        <v>0.2078797</v>
      </c>
      <c r="H2797" s="6">
        <v>0.16519519999999999</v>
      </c>
      <c r="I2797">
        <f>$C$2797*LN($T$2797)+(1-$C$2797)*LN(1-$T$2797)</f>
        <v>-0.14445151013891983</v>
      </c>
      <c r="Q2797">
        <f>1/(1+EXP(-(0 + SUMPRODUCT($K$2:$O$2,$D$2797:$H$2797))))</f>
        <v>0.13450312079094545</v>
      </c>
      <c r="S2797">
        <f>EXP(-(0 + SUMPRODUCT($K$2:$O$2,$D$2797:$H$2797)))</f>
        <v>6.4347717296037521</v>
      </c>
      <c r="T2797">
        <f>1/(1+$S$2797)</f>
        <v>0.13450312079094545</v>
      </c>
      <c r="U2797">
        <f>IF(ISERROR($I$2797), 0, $I$2797)</f>
        <v>-0.14445151013891983</v>
      </c>
    </row>
    <row r="2798" spans="1:21" x14ac:dyDescent="0.25">
      <c r="A2798">
        <v>487</v>
      </c>
      <c r="B2798">
        <v>2002</v>
      </c>
      <c r="C2798" s="2">
        <v>0</v>
      </c>
      <c r="D2798" s="6">
        <v>7.6881400000000003E-2</v>
      </c>
      <c r="E2798" s="6">
        <v>-4.3649500000000001E-2</v>
      </c>
      <c r="F2798" s="6">
        <v>5.1961800000000002E-2</v>
      </c>
      <c r="G2798" s="6">
        <v>0.29382740000000002</v>
      </c>
      <c r="H2798" s="6">
        <v>0.17879880000000001</v>
      </c>
      <c r="I2798">
        <f>$C$2798*LN($T$2798)+(1-$C$2798)*LN(1-$T$2798)</f>
        <v>-9.9723680931480957E-2</v>
      </c>
      <c r="Q2798">
        <f>1/(1+EXP(-(0 + SUMPRODUCT($K$2:$O$2,$D$2798:$H$2798))))</f>
        <v>9.4912523585169481E-2</v>
      </c>
      <c r="S2798">
        <f>EXP(-(0 + SUMPRODUCT($K$2:$O$2,$D$2798:$H$2798)))</f>
        <v>9.5360174003028462</v>
      </c>
      <c r="T2798">
        <f>1/(1+$S$2798)</f>
        <v>9.4912523585169481E-2</v>
      </c>
      <c r="U2798">
        <f>IF(ISERROR($I$2798), 0, $I$2798)</f>
        <v>-9.9723680931480957E-2</v>
      </c>
    </row>
    <row r="2799" spans="1:21" x14ac:dyDescent="0.25">
      <c r="A2799">
        <v>487</v>
      </c>
      <c r="B2799">
        <v>2003</v>
      </c>
      <c r="C2799" s="2">
        <v>0</v>
      </c>
      <c r="D2799" s="6">
        <v>0.1126259</v>
      </c>
      <c r="E2799" s="6">
        <v>-0.11491560000000001</v>
      </c>
      <c r="F2799" s="6">
        <v>3.9335200000000001E-2</v>
      </c>
      <c r="G2799" s="6">
        <v>0.23477809999999999</v>
      </c>
      <c r="H2799" s="6">
        <v>0.1640559</v>
      </c>
      <c r="I2799">
        <f>$C$2799*LN($T$2799)+(1-$C$2799)*LN(1-$T$2799)</f>
        <v>-0.16198643309449762</v>
      </c>
      <c r="Q2799">
        <f>1/(1+EXP(-(0 + SUMPRODUCT($K$2:$O$2,$D$2799:$H$2799))))</f>
        <v>0.14954725752604284</v>
      </c>
      <c r="S2799">
        <f>EXP(-(0 + SUMPRODUCT($K$2:$O$2,$D$2799:$H$2799)))</f>
        <v>5.686849471819003</v>
      </c>
      <c r="T2799">
        <f>1/(1+$S$2799)</f>
        <v>0.14954725752604284</v>
      </c>
      <c r="U2799">
        <f>IF(ISERROR($I$2799), 0, $I$2799)</f>
        <v>-0.16198643309449762</v>
      </c>
    </row>
    <row r="2800" spans="1:21" x14ac:dyDescent="0.25">
      <c r="A2800">
        <v>487</v>
      </c>
      <c r="B2800">
        <v>2004</v>
      </c>
      <c r="C2800" s="2">
        <v>0</v>
      </c>
      <c r="D2800" s="6">
        <v>7.9941200000000004E-2</v>
      </c>
      <c r="E2800" s="6">
        <v>-5.0183199999999997E-2</v>
      </c>
      <c r="F2800" s="6">
        <v>4.2701599999999999E-2</v>
      </c>
      <c r="G2800" s="6">
        <v>0.39746369999999998</v>
      </c>
      <c r="H2800" s="6">
        <v>0.18601129999999999</v>
      </c>
      <c r="I2800">
        <f>$C$2800*LN($T$2800)+(1-$C$2800)*LN(1-$T$2800)</f>
        <v>-7.5391057394071537E-2</v>
      </c>
      <c r="Q2800">
        <f>1/(1+EXP(-(0 + SUMPRODUCT($K$2:$O$2,$D$2800:$H$2800))))</f>
        <v>7.2619243692826629E-2</v>
      </c>
      <c r="S2800">
        <f>EXP(-(0 + SUMPRODUCT($K$2:$O$2,$D$2800:$H$2800)))</f>
        <v>12.770454622605504</v>
      </c>
      <c r="T2800">
        <f>1/(1+$S$2800)</f>
        <v>7.2619243692826629E-2</v>
      </c>
      <c r="U2800">
        <f>IF(ISERROR($I$2800), 0, $I$2800)</f>
        <v>-7.5391057394071537E-2</v>
      </c>
    </row>
    <row r="2801" spans="1:21" x14ac:dyDescent="0.25">
      <c r="A2801">
        <v>488</v>
      </c>
      <c r="B2801">
        <v>1995</v>
      </c>
      <c r="C2801" s="2">
        <v>0</v>
      </c>
      <c r="D2801" s="6">
        <v>0.12220590000000001</v>
      </c>
      <c r="E2801" s="6">
        <v>0.68328239999999996</v>
      </c>
      <c r="F2801" s="6">
        <v>8.7112400000000006E-2</v>
      </c>
      <c r="G2801" s="6">
        <v>2.4849009999999998</v>
      </c>
      <c r="H2801" s="6">
        <v>0.29749229999999999</v>
      </c>
      <c r="I2801">
        <f>$C$2801*LN($T$2801)+(1-$C$2801)*LN(1-$T$2801)</f>
        <v>-4.1868065973129223E-6</v>
      </c>
      <c r="Q2801">
        <f>1/(1+EXP(-(0 + SUMPRODUCT($K$2:$O$2,$D$2801:$H$2801))))</f>
        <v>4.1867978326635521E-6</v>
      </c>
      <c r="S2801">
        <f>EXP(-(0 + SUMPRODUCT($K$2:$O$2,$D$2801:$H$2801)))</f>
        <v>238845.02026838757</v>
      </c>
      <c r="T2801">
        <f>1/(1+$S$2801)</f>
        <v>4.1867978326635521E-6</v>
      </c>
      <c r="U2801">
        <f>IF(ISERROR($I$2801), 0, $I$2801)</f>
        <v>-4.1868065973129223E-6</v>
      </c>
    </row>
    <row r="2802" spans="1:21" x14ac:dyDescent="0.25">
      <c r="A2802">
        <v>488</v>
      </c>
      <c r="B2802">
        <v>1996</v>
      </c>
      <c r="C2802" s="2">
        <v>0</v>
      </c>
      <c r="D2802" s="6">
        <v>0.10781839999999999</v>
      </c>
      <c r="E2802" s="6">
        <v>0.74639610000000001</v>
      </c>
      <c r="F2802" s="6">
        <v>7.9899899999999996E-2</v>
      </c>
      <c r="G2802" s="6">
        <v>2.6282740000000002</v>
      </c>
      <c r="H2802" s="6">
        <v>0.30899529999999997</v>
      </c>
      <c r="I2802">
        <f>$C$2802*LN($T$2802)+(1-$C$2802)*LN(1-$T$2802)</f>
        <v>-2.4114880024679883E-6</v>
      </c>
      <c r="Q2802">
        <f>1/(1+EXP(-(0 + SUMPRODUCT($K$2:$O$2,$D$2802:$H$2802))))</f>
        <v>2.4114850948401669E-6</v>
      </c>
      <c r="S2802">
        <f>EXP(-(0 + SUMPRODUCT($K$2:$O$2,$D$2802:$H$2802)))</f>
        <v>414681.2230581856</v>
      </c>
      <c r="T2802">
        <f>1/(1+$S$2802)</f>
        <v>2.4114850948401669E-6</v>
      </c>
      <c r="U2802">
        <f>IF(ISERROR($I$2802), 0, $I$2802)</f>
        <v>-2.4114880024679883E-6</v>
      </c>
    </row>
    <row r="2803" spans="1:21" x14ac:dyDescent="0.25">
      <c r="A2803">
        <v>488</v>
      </c>
      <c r="B2803">
        <v>1997</v>
      </c>
      <c r="C2803" s="2">
        <v>0</v>
      </c>
      <c r="D2803" s="6">
        <v>0.16674159999999999</v>
      </c>
      <c r="E2803" s="6">
        <v>0.73899630000000005</v>
      </c>
      <c r="F2803" s="6">
        <v>7.7126100000000003E-2</v>
      </c>
      <c r="G2803" s="6">
        <v>2.3610570000000002</v>
      </c>
      <c r="H2803" s="6">
        <v>0.2988497</v>
      </c>
      <c r="I2803">
        <f>$C$2803*LN($T$2803)+(1-$C$2803)*LN(1-$T$2803)</f>
        <v>-7.6339678633744827E-6</v>
      </c>
      <c r="Q2803">
        <f>1/(1+EXP(-(0 + SUMPRODUCT($K$2:$O$2,$D$2803:$H$2803))))</f>
        <v>7.6339387247254051E-6</v>
      </c>
      <c r="S2803">
        <f>EXP(-(0 + SUMPRODUCT($K$2:$O$2,$D$2803:$H$2803)))</f>
        <v>130992.97782184456</v>
      </c>
      <c r="T2803">
        <f>1/(1+$S$2803)</f>
        <v>7.6339387247254051E-6</v>
      </c>
      <c r="U2803">
        <f>IF(ISERROR($I$2803), 0, $I$2803)</f>
        <v>-7.6339678633744827E-6</v>
      </c>
    </row>
    <row r="2804" spans="1:21" x14ac:dyDescent="0.25">
      <c r="A2804">
        <v>488</v>
      </c>
      <c r="B2804">
        <v>1998</v>
      </c>
      <c r="C2804" s="2">
        <v>0</v>
      </c>
      <c r="D2804" s="6">
        <v>0.12611069999999999</v>
      </c>
      <c r="E2804" s="6">
        <v>0.76764900000000003</v>
      </c>
      <c r="F2804" s="6">
        <v>5.91777E-2</v>
      </c>
      <c r="G2804" s="6">
        <v>2.324592</v>
      </c>
      <c r="H2804" s="6">
        <v>0.26789370000000001</v>
      </c>
      <c r="I2804">
        <f>$C$2804*LN($T$2804)+(1-$C$2804)*LN(1-$T$2804)</f>
        <v>-1.1816621393443791E-5</v>
      </c>
      <c r="Q2804">
        <f>1/(1+EXP(-(0 + SUMPRODUCT($K$2:$O$2,$D$2804:$H$2804))))</f>
        <v>1.1816551577426567E-5</v>
      </c>
      <c r="S2804">
        <f>EXP(-(0 + SUMPRODUCT($K$2:$O$2,$D$2804:$H$2804)))</f>
        <v>84626.058363653501</v>
      </c>
      <c r="T2804">
        <f>1/(1+$S$2804)</f>
        <v>1.1816551577426567E-5</v>
      </c>
      <c r="U2804">
        <f>IF(ISERROR($I$2804), 0, $I$2804)</f>
        <v>-1.1816621393443791E-5</v>
      </c>
    </row>
    <row r="2805" spans="1:21" x14ac:dyDescent="0.25">
      <c r="A2805">
        <v>488</v>
      </c>
      <c r="B2805">
        <v>1999</v>
      </c>
      <c r="C2805" s="2">
        <v>0</v>
      </c>
      <c r="D2805" s="6">
        <v>0.101574</v>
      </c>
      <c r="E2805" s="6">
        <v>0.67920910000000001</v>
      </c>
      <c r="F2805" s="6">
        <v>7.0654499999999995E-2</v>
      </c>
      <c r="G2805" s="6">
        <v>1.9025829999999999</v>
      </c>
      <c r="H2805" s="6">
        <v>0.2643317</v>
      </c>
      <c r="I2805">
        <f>$C$2805*LN($T$2805)+(1-$C$2805)*LN(1-$T$2805)</f>
        <v>-5.8590527864037982E-5</v>
      </c>
      <c r="Q2805">
        <f>1/(1+EXP(-(0 + SUMPRODUCT($K$2:$O$2,$D$2805:$H$2805))))</f>
        <v>5.8588811472556219E-5</v>
      </c>
      <c r="S2805">
        <f>EXP(-(0 + SUMPRODUCT($K$2:$O$2,$D$2805:$H$2805)))</f>
        <v>17067.105238291329</v>
      </c>
      <c r="T2805">
        <f>1/(1+$S$2805)</f>
        <v>5.8588811472556219E-5</v>
      </c>
      <c r="U2805">
        <f>IF(ISERROR($I$2805), 0, $I$2805)</f>
        <v>-5.8590527864037982E-5</v>
      </c>
    </row>
    <row r="2806" spans="1:21" x14ac:dyDescent="0.25">
      <c r="A2806">
        <v>488</v>
      </c>
      <c r="B2806">
        <v>2000</v>
      </c>
      <c r="C2806" s="2">
        <v>0</v>
      </c>
      <c r="D2806" s="6">
        <v>9.2367699999999997E-2</v>
      </c>
      <c r="E2806" s="6">
        <v>0.68590680000000004</v>
      </c>
      <c r="F2806" s="6">
        <v>5.49054E-2</v>
      </c>
      <c r="G2806" s="6">
        <v>1.3392520000000001</v>
      </c>
      <c r="H2806" s="6">
        <v>0.27523239999999999</v>
      </c>
      <c r="I2806">
        <f>$C$2806*LN($T$2806)+(1-$C$2806)*LN(1-$T$2806)</f>
        <v>-6.7910246285792029E-4</v>
      </c>
      <c r="Q2806">
        <f>1/(1+EXP(-(0 + SUMPRODUCT($K$2:$O$2,$D$2806:$H$2806))))</f>
        <v>6.7887192496966569E-4</v>
      </c>
      <c r="S2806">
        <f>EXP(-(0 + SUMPRODUCT($K$2:$O$2,$D$2806:$H$2806)))</f>
        <v>1472.0318977982238</v>
      </c>
      <c r="T2806">
        <f>1/(1+$S$2806)</f>
        <v>6.7887192496966569E-4</v>
      </c>
      <c r="U2806">
        <f>IF(ISERROR($I$2806), 0, $I$2806)</f>
        <v>-6.7910246285792029E-4</v>
      </c>
    </row>
    <row r="2807" spans="1:21" x14ac:dyDescent="0.25">
      <c r="A2807">
        <v>488</v>
      </c>
      <c r="B2807">
        <v>2001</v>
      </c>
      <c r="C2807" s="2">
        <v>0</v>
      </c>
      <c r="D2807" s="6">
        <v>0.1180794</v>
      </c>
      <c r="E2807" s="6">
        <v>0.74016950000000004</v>
      </c>
      <c r="F2807" s="6">
        <v>5.5724999999999997E-2</v>
      </c>
      <c r="G2807" s="6">
        <v>1.652488</v>
      </c>
      <c r="H2807" s="6">
        <v>0.25674209999999997</v>
      </c>
      <c r="I2807">
        <f>$C$2807*LN($T$2807)+(1-$C$2807)*LN(1-$T$2807)</f>
        <v>-1.917225221221039E-4</v>
      </c>
      <c r="Q2807">
        <f>1/(1+EXP(-(0 + SUMPRODUCT($K$2:$O$2,$D$2807:$H$2807))))</f>
        <v>1.9170414453386015E-4</v>
      </c>
      <c r="S2807">
        <f>EXP(-(0 + SUMPRODUCT($K$2:$O$2,$D$2807:$H$2807)))</f>
        <v>5215.3713123237821</v>
      </c>
      <c r="T2807">
        <f>1/(1+$S$2807)</f>
        <v>1.9170414453386015E-4</v>
      </c>
      <c r="U2807">
        <f>IF(ISERROR($I$2807), 0, $I$2807)</f>
        <v>-1.917225221221039E-4</v>
      </c>
    </row>
    <row r="2808" spans="1:21" x14ac:dyDescent="0.25">
      <c r="A2808">
        <v>488</v>
      </c>
      <c r="B2808">
        <v>2002</v>
      </c>
      <c r="C2808" s="2">
        <v>0</v>
      </c>
      <c r="D2808" s="6">
        <v>0.1639169</v>
      </c>
      <c r="E2808" s="6">
        <v>0.68857440000000003</v>
      </c>
      <c r="F2808" s="6">
        <v>4.2932100000000001E-2</v>
      </c>
      <c r="G2808" s="6">
        <v>1.5236019999999999</v>
      </c>
      <c r="H2808" s="6">
        <v>0.28334619999999999</v>
      </c>
      <c r="I2808">
        <f>$C$2808*LN($T$2808)+(1-$C$2808)*LN(1-$T$2808)</f>
        <v>-3.8423391826452268E-4</v>
      </c>
      <c r="Q2808">
        <f>1/(1+EXP(-(0 + SUMPRODUCT($K$2:$O$2,$D$2808:$H$2808))))</f>
        <v>3.8416010986612242E-4</v>
      </c>
      <c r="S2808">
        <f>EXP(-(0 + SUMPRODUCT($K$2:$O$2,$D$2808:$H$2808)))</f>
        <v>2602.0813046895842</v>
      </c>
      <c r="T2808">
        <f>1/(1+$S$2808)</f>
        <v>3.8416010986612242E-4</v>
      </c>
      <c r="U2808">
        <f>IF(ISERROR($I$2808), 0, $I$2808)</f>
        <v>-3.8423391826452268E-4</v>
      </c>
    </row>
    <row r="2809" spans="1:21" x14ac:dyDescent="0.25">
      <c r="A2809">
        <v>488</v>
      </c>
      <c r="B2809">
        <v>2003</v>
      </c>
      <c r="C2809" s="2">
        <v>0</v>
      </c>
      <c r="D2809" s="6">
        <v>0.20906179999999999</v>
      </c>
      <c r="E2809" s="6">
        <v>0.71802089999999996</v>
      </c>
      <c r="F2809" s="6">
        <v>5.8650899999999999E-2</v>
      </c>
      <c r="G2809" s="6">
        <v>1.991541</v>
      </c>
      <c r="H2809" s="6">
        <v>0.28272750000000002</v>
      </c>
      <c r="I2809">
        <f>$C$2809*LN($T$2809)+(1-$C$2809)*LN(1-$T$2809)</f>
        <v>-4.6515824212230134E-5</v>
      </c>
      <c r="Q2809">
        <f>1/(1+EXP(-(0 + SUMPRODUCT($K$2:$O$2,$D$2809:$H$2809))))</f>
        <v>4.6514742368075055E-5</v>
      </c>
      <c r="S2809">
        <f>EXP(-(0 + SUMPRODUCT($K$2:$O$2,$D$2809:$H$2809)))</f>
        <v>21497.560436751777</v>
      </c>
      <c r="T2809">
        <f>1/(1+$S$2809)</f>
        <v>4.6514742368075055E-5</v>
      </c>
      <c r="U2809">
        <f>IF(ISERROR($I$2809), 0, $I$2809)</f>
        <v>-4.6515824212230134E-5</v>
      </c>
    </row>
    <row r="2810" spans="1:21" x14ac:dyDescent="0.25">
      <c r="A2810">
        <v>488</v>
      </c>
      <c r="B2810">
        <v>2004</v>
      </c>
      <c r="C2810" s="2">
        <v>0</v>
      </c>
      <c r="D2810" s="6">
        <v>0.23946429999999999</v>
      </c>
      <c r="E2810" s="6">
        <v>0.74143119999999996</v>
      </c>
      <c r="F2810" s="6">
        <v>5.1534900000000002E-2</v>
      </c>
      <c r="G2810" s="6">
        <v>2.211052</v>
      </c>
      <c r="H2810" s="6">
        <v>0.31376409999999999</v>
      </c>
      <c r="I2810">
        <f>$C$2810*LN($T$2810)+(1-$C$2810)*LN(1-$T$2810)</f>
        <v>-1.9744817652655546E-5</v>
      </c>
      <c r="Q2810">
        <f>1/(1+EXP(-(0 + SUMPRODUCT($K$2:$O$2,$D$2810:$H$2810))))</f>
        <v>1.9744622725035904E-5</v>
      </c>
      <c r="S2810">
        <f>EXP(-(0 + SUMPRODUCT($K$2:$O$2,$D$2810:$H$2810)))</f>
        <v>50645.7008220934</v>
      </c>
      <c r="T2810">
        <f>1/(1+$S$2810)</f>
        <v>1.9744622725035904E-5</v>
      </c>
      <c r="U2810">
        <f>IF(ISERROR($I$2810), 0, $I$2810)</f>
        <v>-1.9744817652655546E-5</v>
      </c>
    </row>
    <row r="2811" spans="1:21" x14ac:dyDescent="0.25">
      <c r="A2811">
        <v>489</v>
      </c>
      <c r="B2811">
        <v>1999</v>
      </c>
      <c r="C2811" s="2">
        <v>0</v>
      </c>
      <c r="D2811" s="6">
        <v>3.0506000000000001E-3</v>
      </c>
      <c r="E2811" s="6">
        <v>0.1246091</v>
      </c>
      <c r="F2811" s="6">
        <v>6.1875699999999999E-2</v>
      </c>
      <c r="G2811" s="6">
        <v>0.55932420000000005</v>
      </c>
      <c r="H2811" s="6">
        <v>0.17291019999999999</v>
      </c>
      <c r="I2811">
        <f>$C$2811*LN($T$2811)+(1-$C$2811)*LN(1-$T$2811)</f>
        <v>-2.6833969161877573E-2</v>
      </c>
      <c r="Q2811">
        <f>1/(1+EXP(-(0 + SUMPRODUCT($K$2:$O$2,$D$2811:$H$2811))))</f>
        <v>2.6477137076240095E-2</v>
      </c>
      <c r="S2811">
        <f>EXP(-(0 + SUMPRODUCT($K$2:$O$2,$D$2811:$H$2811)))</f>
        <v>36.768433842395083</v>
      </c>
      <c r="T2811">
        <f>1/(1+$S$2811)</f>
        <v>2.6477137076240095E-2</v>
      </c>
      <c r="U2811">
        <f>IF(ISERROR($I$2811), 0, $I$2811)</f>
        <v>-2.6833969161877573E-2</v>
      </c>
    </row>
    <row r="2812" spans="1:21" x14ac:dyDescent="0.25">
      <c r="A2812">
        <v>489</v>
      </c>
      <c r="B2812">
        <v>2000</v>
      </c>
      <c r="C2812" s="2">
        <v>0</v>
      </c>
      <c r="D2812" s="6">
        <v>-4.23119E-2</v>
      </c>
      <c r="E2812" s="6">
        <v>0.10279099999999999</v>
      </c>
      <c r="F2812" s="6">
        <v>3.0202799999999998E-2</v>
      </c>
      <c r="G2812" s="6">
        <v>0.4134563</v>
      </c>
      <c r="H2812" s="6">
        <v>0.1759735</v>
      </c>
      <c r="I2812">
        <f>$C$2812*LN($T$2812)+(1-$C$2812)*LN(1-$T$2812)</f>
        <v>-7.4010816650531858E-2</v>
      </c>
      <c r="Q2812">
        <f>1/(1+EXP(-(0 + SUMPRODUCT($K$2:$O$2,$D$2812:$H$2812))))</f>
        <v>7.1338351221556823E-2</v>
      </c>
      <c r="S2812">
        <f>EXP(-(0 + SUMPRODUCT($K$2:$O$2,$D$2812:$H$2812)))</f>
        <v>13.017705524119583</v>
      </c>
      <c r="T2812">
        <f>1/(1+$S$2812)</f>
        <v>7.1338351221556823E-2</v>
      </c>
      <c r="U2812">
        <f>IF(ISERROR($I$2812), 0, $I$2812)</f>
        <v>-7.4010816650531858E-2</v>
      </c>
    </row>
    <row r="2813" spans="1:21" x14ac:dyDescent="0.25">
      <c r="A2813">
        <v>489</v>
      </c>
      <c r="B2813">
        <v>2001</v>
      </c>
      <c r="C2813" s="2">
        <v>0</v>
      </c>
      <c r="D2813" s="6">
        <v>-1.4777E-2</v>
      </c>
      <c r="E2813" s="6">
        <v>0.1180541</v>
      </c>
      <c r="F2813" s="6">
        <v>3.74081E-2</v>
      </c>
      <c r="G2813" s="6">
        <v>0.43941150000000001</v>
      </c>
      <c r="H2813" s="6">
        <v>0.12668740000000001</v>
      </c>
      <c r="I2813">
        <f>$C$2813*LN($T$2813)+(1-$C$2813)*LN(1-$T$2813)</f>
        <v>-6.6807664466296005E-2</v>
      </c>
      <c r="Q2813">
        <f>1/(1+EXP(-(0 + SUMPRODUCT($K$2:$O$2,$D$2813:$H$2813))))</f>
        <v>6.4624910096129695E-2</v>
      </c>
      <c r="S2813">
        <f>EXP(-(0 + SUMPRODUCT($K$2:$O$2,$D$2813:$H$2813)))</f>
        <v>14.473909341034251</v>
      </c>
      <c r="T2813">
        <f>1/(1+$S$2813)</f>
        <v>6.4624910096129695E-2</v>
      </c>
      <c r="U2813">
        <f>IF(ISERROR($I$2813), 0, $I$2813)</f>
        <v>-6.6807664466296005E-2</v>
      </c>
    </row>
    <row r="2814" spans="1:21" x14ac:dyDescent="0.25">
      <c r="A2814">
        <v>489</v>
      </c>
      <c r="B2814">
        <v>2002</v>
      </c>
      <c r="C2814" s="2">
        <v>0</v>
      </c>
      <c r="D2814" s="6">
        <v>4.5611000000000002E-3</v>
      </c>
      <c r="E2814" s="6">
        <v>0.1143213</v>
      </c>
      <c r="F2814" s="6">
        <v>4.3615800000000003E-2</v>
      </c>
      <c r="G2814" s="6">
        <v>0.36356470000000002</v>
      </c>
      <c r="H2814" s="6">
        <v>0.11709410000000001</v>
      </c>
      <c r="I2814">
        <f>$C$2814*LN($T$2814)+(1-$C$2814)*LN(1-$T$2814)</f>
        <v>-8.446796405668236E-2</v>
      </c>
      <c r="Q2814">
        <f>1/(1+EXP(-(0 + SUMPRODUCT($K$2:$O$2,$D$2814:$H$2814))))</f>
        <v>8.0998904027730023E-2</v>
      </c>
      <c r="S2814">
        <f>EXP(-(0 + SUMPRODUCT($K$2:$O$2,$D$2814:$H$2814)))</f>
        <v>11.345846058085543</v>
      </c>
      <c r="T2814">
        <f>1/(1+$S$2814)</f>
        <v>8.0998904027730023E-2</v>
      </c>
      <c r="U2814">
        <f>IF(ISERROR($I$2814), 0, $I$2814)</f>
        <v>-8.446796405668236E-2</v>
      </c>
    </row>
    <row r="2815" spans="1:21" x14ac:dyDescent="0.25">
      <c r="A2815">
        <v>489</v>
      </c>
      <c r="B2815">
        <v>2003</v>
      </c>
      <c r="C2815" s="2">
        <v>0</v>
      </c>
      <c r="D2815" s="6">
        <v>9.8943E-3</v>
      </c>
      <c r="E2815" s="6">
        <v>0.1119124</v>
      </c>
      <c r="F2815" s="6">
        <v>5.06536E-2</v>
      </c>
      <c r="G2815" s="6">
        <v>0.4153927</v>
      </c>
      <c r="H2815" s="6">
        <v>0.12042319999999999</v>
      </c>
      <c r="I2815">
        <f>$C$2815*LN($T$2815)+(1-$C$2815)*LN(1-$T$2815)</f>
        <v>-6.2499181859457763E-2</v>
      </c>
      <c r="Q2815">
        <f>1/(1+EXP(-(0 + SUMPRODUCT($K$2:$O$2,$D$2815:$H$2815))))</f>
        <v>6.0586168614297255E-2</v>
      </c>
      <c r="S2815">
        <f>EXP(-(0 + SUMPRODUCT($K$2:$O$2,$D$2815:$H$2815)))</f>
        <v>15.505417372836112</v>
      </c>
      <c r="T2815">
        <f>1/(1+$S$2815)</f>
        <v>6.0586168614297255E-2</v>
      </c>
      <c r="U2815">
        <f>IF(ISERROR($I$2815), 0, $I$2815)</f>
        <v>-6.2499181859457763E-2</v>
      </c>
    </row>
    <row r="2816" spans="1:21" x14ac:dyDescent="0.25">
      <c r="A2816">
        <v>489</v>
      </c>
      <c r="B2816">
        <v>2004</v>
      </c>
      <c r="C2816" s="2">
        <v>0</v>
      </c>
      <c r="D2816" s="6">
        <v>2.49097E-2</v>
      </c>
      <c r="E2816" s="6">
        <v>0.1416288</v>
      </c>
      <c r="F2816" s="6">
        <v>5.0862900000000003E-2</v>
      </c>
      <c r="G2816" s="6">
        <v>0.47954190000000002</v>
      </c>
      <c r="H2816" s="6">
        <v>0.1394088</v>
      </c>
      <c r="I2816">
        <f>$C$2816*LN($T$2816)+(1-$C$2816)*LN(1-$T$2816)</f>
        <v>-4.5669584918650426E-2</v>
      </c>
      <c r="Q2816">
        <f>1/(1+EXP(-(0 + SUMPRODUCT($K$2:$O$2,$D$2816:$H$2816))))</f>
        <v>4.4642425402977803E-2</v>
      </c>
      <c r="S2816">
        <f>EXP(-(0 + SUMPRODUCT($K$2:$O$2,$D$2816:$H$2816)))</f>
        <v>21.4002166318969</v>
      </c>
      <c r="T2816">
        <f>1/(1+$S$2816)</f>
        <v>4.4642425402977803E-2</v>
      </c>
      <c r="U2816">
        <f>IF(ISERROR($I$2816), 0, $I$2816)</f>
        <v>-4.5669584918650426E-2</v>
      </c>
    </row>
    <row r="2817" spans="1:21" x14ac:dyDescent="0.25">
      <c r="A2817">
        <v>490</v>
      </c>
      <c r="B2817">
        <v>1995</v>
      </c>
      <c r="C2817" s="2">
        <v>0</v>
      </c>
      <c r="D2817" s="6">
        <v>0.35042899999999999</v>
      </c>
      <c r="E2817" s="6">
        <v>0.4451116</v>
      </c>
      <c r="F2817" s="6">
        <v>6.3276600000000002E-2</v>
      </c>
      <c r="G2817" s="6">
        <v>2.5713879999999998</v>
      </c>
      <c r="H2817" s="6">
        <v>0.337397</v>
      </c>
      <c r="I2817">
        <f>$C$2817*LN($T$2817)+(1-$C$2817)*LN(1-$T$2817)</f>
        <v>-4.9130509276487552E-6</v>
      </c>
      <c r="Q2817">
        <f>1/(1+EXP(-(0 + SUMPRODUCT($K$2:$O$2,$D$2817:$H$2817))))</f>
        <v>4.9130388586507622E-6</v>
      </c>
      <c r="S2817">
        <f>EXP(-(0 + SUMPRODUCT($K$2:$O$2,$D$2817:$H$2817)))</f>
        <v>203539.01439236</v>
      </c>
      <c r="T2817">
        <f>1/(1+$S$2817)</f>
        <v>4.9130388586507622E-6</v>
      </c>
      <c r="U2817">
        <f>IF(ISERROR($I$2817), 0, $I$2817)</f>
        <v>-4.9130509276487552E-6</v>
      </c>
    </row>
    <row r="2818" spans="1:21" x14ac:dyDescent="0.25">
      <c r="A2818">
        <v>490</v>
      </c>
      <c r="B2818">
        <v>1996</v>
      </c>
      <c r="C2818" s="2">
        <v>0</v>
      </c>
      <c r="D2818" s="6">
        <v>0.3793955</v>
      </c>
      <c r="E2818" s="6">
        <v>0.41244449999999999</v>
      </c>
      <c r="F2818" s="6">
        <v>2.87596E-2</v>
      </c>
      <c r="G2818" s="6">
        <v>1.1485669999999999</v>
      </c>
      <c r="H2818" s="6">
        <v>0.35940929999999999</v>
      </c>
      <c r="I2818">
        <f>$C$2818*LN($T$2818)+(1-$C$2818)*LN(1-$T$2818)</f>
        <v>-2.369070056718547E-3</v>
      </c>
      <c r="Q2818">
        <f>1/(1+EXP(-(0 + SUMPRODUCT($K$2:$O$2,$D$2818:$H$2818))))</f>
        <v>2.366266025004725E-3</v>
      </c>
      <c r="S2818">
        <f>EXP(-(0 + SUMPRODUCT($K$2:$O$2,$D$2818:$H$2818)))</f>
        <v>421.60675234011495</v>
      </c>
      <c r="T2818">
        <f>1/(1+$S$2818)</f>
        <v>2.366266025004725E-3</v>
      </c>
      <c r="U2818">
        <f>IF(ISERROR($I$2818), 0, $I$2818)</f>
        <v>-2.369070056718547E-3</v>
      </c>
    </row>
    <row r="2819" spans="1:21" x14ac:dyDescent="0.25">
      <c r="A2819">
        <v>491</v>
      </c>
      <c r="B2819">
        <v>1995</v>
      </c>
      <c r="C2819" s="2">
        <v>0</v>
      </c>
      <c r="D2819" s="6">
        <v>-4.5730600000000003E-2</v>
      </c>
      <c r="E2819" s="6">
        <v>8.3814299999999994E-2</v>
      </c>
      <c r="F2819" s="6">
        <v>4.6639300000000002E-2</v>
      </c>
      <c r="G2819" s="6">
        <v>0.64718310000000001</v>
      </c>
      <c r="H2819" s="6">
        <v>8.4364300000000003E-2</v>
      </c>
      <c r="I2819">
        <f>$C$2819*LN($T$2819)+(1-$C$2819)*LN(1-$T$2819)</f>
        <v>-2.9059301143596651E-2</v>
      </c>
      <c r="Q2819">
        <f>1/(1+EXP(-(0 + SUMPRODUCT($K$2:$O$2,$D$2819:$H$2819))))</f>
        <v>2.8641139932626399E-2</v>
      </c>
      <c r="S2819">
        <f>EXP(-(0 + SUMPRODUCT($K$2:$O$2,$D$2819:$H$2819)))</f>
        <v>33.914811433914174</v>
      </c>
      <c r="T2819">
        <f>1/(1+$S$2819)</f>
        <v>2.8641139932626399E-2</v>
      </c>
      <c r="U2819">
        <f>IF(ISERROR($I$2819), 0, $I$2819)</f>
        <v>-2.9059301143596651E-2</v>
      </c>
    </row>
    <row r="2820" spans="1:21" x14ac:dyDescent="0.25">
      <c r="A2820">
        <v>491</v>
      </c>
      <c r="B2820">
        <v>1996</v>
      </c>
      <c r="C2820" s="2">
        <v>0</v>
      </c>
      <c r="D2820" s="6">
        <v>-8.8692000000000007E-3</v>
      </c>
      <c r="E2820" s="6">
        <v>8.3509799999999995E-2</v>
      </c>
      <c r="F2820" s="6">
        <v>3.8866699999999997E-2</v>
      </c>
      <c r="G2820" s="6">
        <v>0.62121440000000006</v>
      </c>
      <c r="H2820" s="6">
        <v>9.2991000000000004E-2</v>
      </c>
      <c r="I2820">
        <f>$C$2820*LN($T$2820)+(1-$C$2820)*LN(1-$T$2820)</f>
        <v>-3.5577479854004626E-2</v>
      </c>
      <c r="Q2820">
        <f>1/(1+EXP(-(0 + SUMPRODUCT($K$2:$O$2,$D$2820:$H$2820))))</f>
        <v>3.4952040441741543E-2</v>
      </c>
      <c r="S2820">
        <f>EXP(-(0 + SUMPRODUCT($K$2:$O$2,$D$2820:$H$2820)))</f>
        <v>27.610632951939138</v>
      </c>
      <c r="T2820">
        <f>1/(1+$S$2820)</f>
        <v>3.4952040441741543E-2</v>
      </c>
      <c r="U2820">
        <f>IF(ISERROR($I$2820), 0, $I$2820)</f>
        <v>-3.5577479854004626E-2</v>
      </c>
    </row>
    <row r="2821" spans="1:21" x14ac:dyDescent="0.25">
      <c r="A2821">
        <v>491</v>
      </c>
      <c r="B2821">
        <v>1997</v>
      </c>
      <c r="C2821" s="2">
        <v>0</v>
      </c>
      <c r="D2821" s="6">
        <v>4.22967E-2</v>
      </c>
      <c r="E2821" s="6">
        <v>0.10952050000000001</v>
      </c>
      <c r="F2821" s="6">
        <v>2.6265299999999998E-2</v>
      </c>
      <c r="G2821" s="6">
        <v>0.89115299999999997</v>
      </c>
      <c r="H2821" s="6">
        <v>0.13895370000000001</v>
      </c>
      <c r="I2821">
        <f>$C$2821*LN($T$2821)+(1-$C$2821)*LN(1-$T$2821)</f>
        <v>-1.310529474756651E-2</v>
      </c>
      <c r="Q2821">
        <f>1/(1+EXP(-(0 + SUMPRODUCT($K$2:$O$2,$D$2821:$H$2821))))</f>
        <v>1.3019794282835407E-2</v>
      </c>
      <c r="S2821">
        <f>EXP(-(0 + SUMPRODUCT($K$2:$O$2,$D$2821:$H$2821)))</f>
        <v>75.806129058302091</v>
      </c>
      <c r="T2821">
        <f>1/(1+$S$2821)</f>
        <v>1.3019794282835407E-2</v>
      </c>
      <c r="U2821">
        <f>IF(ISERROR($I$2821), 0, $I$2821)</f>
        <v>-1.310529474756651E-2</v>
      </c>
    </row>
    <row r="2822" spans="1:21" x14ac:dyDescent="0.25">
      <c r="A2822">
        <v>491</v>
      </c>
      <c r="B2822">
        <v>1998</v>
      </c>
      <c r="C2822" s="2">
        <v>0</v>
      </c>
      <c r="D2822" s="6">
        <v>3.5027299999999997E-2</v>
      </c>
      <c r="E2822" s="6">
        <v>7.3508500000000004E-2</v>
      </c>
      <c r="F2822" s="6">
        <v>4.4957999999999998E-2</v>
      </c>
      <c r="G2822" s="6">
        <v>0.73745519999999998</v>
      </c>
      <c r="H2822" s="6">
        <v>0.1319372</v>
      </c>
      <c r="I2822">
        <f>$C$2822*LN($T$2822)+(1-$C$2822)*LN(1-$T$2822)</f>
        <v>-1.9321010138366703E-2</v>
      </c>
      <c r="Q2822">
        <f>1/(1+EXP(-(0 + SUMPRODUCT($K$2:$O$2,$D$2822:$H$2822))))</f>
        <v>1.9135555731394593E-2</v>
      </c>
      <c r="S2822">
        <f>EXP(-(0 + SUMPRODUCT($K$2:$O$2,$D$2822:$H$2822)))</f>
        <v>51.25873834222427</v>
      </c>
      <c r="T2822">
        <f>1/(1+$S$2822)</f>
        <v>1.9135555731394593E-2</v>
      </c>
      <c r="U2822">
        <f>IF(ISERROR($I$2822), 0, $I$2822)</f>
        <v>-1.9321010138366703E-2</v>
      </c>
    </row>
    <row r="2823" spans="1:21" x14ac:dyDescent="0.25">
      <c r="A2823">
        <v>492</v>
      </c>
      <c r="B2823">
        <v>2002</v>
      </c>
      <c r="C2823" s="2">
        <v>0</v>
      </c>
      <c r="D2823" s="6">
        <v>0.26499109999999998</v>
      </c>
      <c r="E2823" s="6">
        <v>0.4251721</v>
      </c>
      <c r="F2823" s="6">
        <v>5.1101000000000001E-2</v>
      </c>
      <c r="G2823" s="6">
        <v>1.8091950000000001</v>
      </c>
      <c r="H2823" s="6">
        <v>0.24891669999999999</v>
      </c>
      <c r="I2823">
        <f>$C$2823*LN($T$2823)+(1-$C$2823)*LN(1-$T$2823)</f>
        <v>-1.4953127073173843E-4</v>
      </c>
      <c r="Q2823">
        <f>1/(1+EXP(-(0 + SUMPRODUCT($K$2:$O$2,$D$2823:$H$2823))))</f>
        <v>1.495200914885221E-4</v>
      </c>
      <c r="S2823">
        <f>EXP(-(0 + SUMPRODUCT($K$2:$O$2,$D$2823:$H$2823)))</f>
        <v>6687.0643935184116</v>
      </c>
      <c r="T2823">
        <f>1/(1+$S$2823)</f>
        <v>1.495200914885221E-4</v>
      </c>
      <c r="U2823">
        <f>IF(ISERROR($I$2823), 0, $I$2823)</f>
        <v>-1.4953127073173843E-4</v>
      </c>
    </row>
    <row r="2824" spans="1:21" x14ac:dyDescent="0.25">
      <c r="A2824">
        <v>492</v>
      </c>
      <c r="B2824">
        <v>2003</v>
      </c>
      <c r="C2824" s="2">
        <v>0</v>
      </c>
      <c r="D2824" s="6">
        <v>0.29897600000000002</v>
      </c>
      <c r="E2824" s="6">
        <v>0.47240729999999997</v>
      </c>
      <c r="F2824" s="6">
        <v>6.0964999999999998E-2</v>
      </c>
      <c r="G2824" s="6">
        <v>2.6246999999999998</v>
      </c>
      <c r="H2824" s="6">
        <v>0.26635750000000002</v>
      </c>
      <c r="I2824">
        <f>$C$2824*LN($T$2824)+(1-$C$2824)*LN(1-$T$2824)</f>
        <v>-4.6225441772556352E-6</v>
      </c>
      <c r="Q2824">
        <f>1/(1+EXP(-(0 + SUMPRODUCT($K$2:$O$2,$D$2824:$H$2824))))</f>
        <v>4.6225334933329657E-6</v>
      </c>
      <c r="S2824">
        <f>EXP(-(0 + SUMPRODUCT($K$2:$O$2,$D$2824:$H$2824)))</f>
        <v>216330.58557797151</v>
      </c>
      <c r="T2824">
        <f>1/(1+$S$2824)</f>
        <v>4.6225334933329657E-6</v>
      </c>
      <c r="U2824">
        <f>IF(ISERROR($I$2824), 0, $I$2824)</f>
        <v>-4.6225441772556352E-6</v>
      </c>
    </row>
    <row r="2825" spans="1:21" x14ac:dyDescent="0.25">
      <c r="A2825">
        <v>492</v>
      </c>
      <c r="B2825">
        <v>2004</v>
      </c>
      <c r="C2825" s="2">
        <v>0</v>
      </c>
      <c r="D2825" s="6">
        <v>0.32968520000000001</v>
      </c>
      <c r="E2825" s="6">
        <v>0.51740889999999995</v>
      </c>
      <c r="F2825" s="6">
        <v>7.6541600000000001E-2</v>
      </c>
      <c r="G2825" s="6">
        <v>2.6845460000000001</v>
      </c>
      <c r="H2825" s="6">
        <v>0.2828215</v>
      </c>
      <c r="I2825">
        <f>$C$2825*LN($T$2825)+(1-$C$2825)*LN(1-$T$2825)</f>
        <v>-2.7251377221917422E-6</v>
      </c>
      <c r="Q2825">
        <f>1/(1+EXP(-(0 + SUMPRODUCT($K$2:$O$2,$D$2825:$H$2825))))</f>
        <v>2.7251340090229173E-6</v>
      </c>
      <c r="S2825">
        <f>EXP(-(0 + SUMPRODUCT($K$2:$O$2,$D$2825:$H$2825)))</f>
        <v>366953.43111751589</v>
      </c>
      <c r="T2825">
        <f>1/(1+$S$2825)</f>
        <v>2.7251340090229173E-6</v>
      </c>
      <c r="U2825">
        <f>IF(ISERROR($I$2825), 0, $I$2825)</f>
        <v>-2.7251377221917422E-6</v>
      </c>
    </row>
    <row r="2826" spans="1:21" x14ac:dyDescent="0.25">
      <c r="A2826">
        <v>493</v>
      </c>
      <c r="B2826">
        <v>1995</v>
      </c>
      <c r="C2826" s="2">
        <v>0</v>
      </c>
      <c r="D2826" s="6">
        <v>3.0417E-2</v>
      </c>
      <c r="E2826" s="6">
        <v>-0.1838089</v>
      </c>
      <c r="F2826" s="6">
        <v>7.0246699999999995E-2</v>
      </c>
      <c r="G2826" s="6">
        <v>0.29717700000000002</v>
      </c>
      <c r="H2826" s="6">
        <v>9.6795099999999995E-2</v>
      </c>
      <c r="I2826">
        <f>$C$2826*LN($T$2826)+(1-$C$2826)*LN(1-$T$2826)</f>
        <v>-0.10047324699553029</v>
      </c>
      <c r="Q2826">
        <f>1/(1+EXP(-(0 + SUMPRODUCT($K$2:$O$2,$D$2826:$H$2826))))</f>
        <v>9.5590692244627185E-2</v>
      </c>
      <c r="S2826">
        <f>EXP(-(0 + SUMPRODUCT($K$2:$O$2,$D$2826:$H$2826)))</f>
        <v>9.461269570481706</v>
      </c>
      <c r="T2826">
        <f>1/(1+$S$2826)</f>
        <v>9.5590692244627185E-2</v>
      </c>
      <c r="U2826">
        <f>IF(ISERROR($I$2826), 0, $I$2826)</f>
        <v>-0.10047324699553029</v>
      </c>
    </row>
    <row r="2827" spans="1:21" x14ac:dyDescent="0.25">
      <c r="A2827">
        <v>493</v>
      </c>
      <c r="B2827">
        <v>1996</v>
      </c>
      <c r="C2827" s="2">
        <v>0</v>
      </c>
      <c r="D2827" s="6">
        <v>2.72318E-2</v>
      </c>
      <c r="E2827" s="6">
        <v>-0.20270630000000001</v>
      </c>
      <c r="F2827" s="6">
        <v>2.88274E-2</v>
      </c>
      <c r="G2827" s="6">
        <v>1.1674420000000001</v>
      </c>
      <c r="H2827" s="6">
        <v>9.7242700000000001E-2</v>
      </c>
      <c r="I2827">
        <f>$C$2827*LN($T$2827)+(1-$C$2827)*LN(1-$T$2827)</f>
        <v>-5.9221413309479163E-3</v>
      </c>
      <c r="Q2827">
        <f>1/(1+EXP(-(0 + SUMPRODUCT($K$2:$O$2,$D$2827:$H$2827))))</f>
        <v>5.9046400174367231E-3</v>
      </c>
      <c r="S2827">
        <f>EXP(-(0 + SUMPRODUCT($K$2:$O$2,$D$2827:$H$2827)))</f>
        <v>168.35833463969786</v>
      </c>
      <c r="T2827">
        <f>1/(1+$S$2827)</f>
        <v>5.9046400174367231E-3</v>
      </c>
      <c r="U2827">
        <f>IF(ISERROR($I$2827), 0, $I$2827)</f>
        <v>-5.9221413309479163E-3</v>
      </c>
    </row>
    <row r="2828" spans="1:21" x14ac:dyDescent="0.25">
      <c r="A2828">
        <v>493</v>
      </c>
      <c r="B2828">
        <v>1997</v>
      </c>
      <c r="C2828" s="2">
        <v>0</v>
      </c>
      <c r="D2828" s="6">
        <v>-1.4659500000000001E-2</v>
      </c>
      <c r="E2828" s="6">
        <v>-0.25634400000000002</v>
      </c>
      <c r="F2828" s="6">
        <v>5.0349699999999997E-2</v>
      </c>
      <c r="G2828" s="6">
        <v>0.43552020000000002</v>
      </c>
      <c r="H2828" s="6">
        <v>9.03085E-2</v>
      </c>
      <c r="I2828">
        <f>$C$2828*LN($T$2828)+(1-$C$2828)*LN(1-$T$2828)</f>
        <v>-8.252454525080434E-2</v>
      </c>
      <c r="Q2828">
        <f>1/(1+EXP(-(0 + SUMPRODUCT($K$2:$O$2,$D$2828:$H$2828))))</f>
        <v>7.921116341350308E-2</v>
      </c>
      <c r="S2828">
        <f>EXP(-(0 + SUMPRODUCT($K$2:$O$2,$D$2828:$H$2828)))</f>
        <v>11.624483177702331</v>
      </c>
      <c r="T2828">
        <f>1/(1+$S$2828)</f>
        <v>7.921116341350308E-2</v>
      </c>
      <c r="U2828">
        <f>IF(ISERROR($I$2828), 0, $I$2828)</f>
        <v>-8.252454525080434E-2</v>
      </c>
    </row>
    <row r="2829" spans="1:21" x14ac:dyDescent="0.25">
      <c r="A2829">
        <v>494</v>
      </c>
      <c r="B2829">
        <v>1995</v>
      </c>
      <c r="C2829" s="2">
        <v>0</v>
      </c>
      <c r="D2829" s="6">
        <v>-1.87592E-2</v>
      </c>
      <c r="E2829" s="6">
        <v>1.3610300000000001E-2</v>
      </c>
      <c r="F2829" s="6">
        <v>5.7948600000000003E-2</v>
      </c>
      <c r="G2829" s="6">
        <v>0.81680450000000004</v>
      </c>
      <c r="H2829" s="6">
        <v>0.1856709</v>
      </c>
      <c r="I2829">
        <f>$C$2829*LN($T$2829)+(1-$C$2829)*LN(1-$T$2829)</f>
        <v>-1.0820954106310511E-2</v>
      </c>
      <c r="Q2829">
        <f>1/(1+EXP(-(0 + SUMPRODUCT($K$2:$O$2,$D$2829:$H$2829))))</f>
        <v>1.0762618188792678E-2</v>
      </c>
      <c r="S2829">
        <f>EXP(-(0 + SUMPRODUCT($K$2:$O$2,$D$2829:$H$2829)))</f>
        <v>91.914194525763193</v>
      </c>
      <c r="T2829">
        <f>1/(1+$S$2829)</f>
        <v>1.0762618188792678E-2</v>
      </c>
      <c r="U2829">
        <f>IF(ISERROR($I$2829), 0, $I$2829)</f>
        <v>-1.0820954106310511E-2</v>
      </c>
    </row>
    <row r="2830" spans="1:21" x14ac:dyDescent="0.25">
      <c r="A2830">
        <v>494</v>
      </c>
      <c r="B2830">
        <v>1996</v>
      </c>
      <c r="C2830" s="2">
        <v>0</v>
      </c>
      <c r="D2830" s="6">
        <v>-2.24765E-2</v>
      </c>
      <c r="E2830" s="6">
        <v>3.98798E-2</v>
      </c>
      <c r="F2830" s="6">
        <v>4.42923E-2</v>
      </c>
      <c r="G2830" s="6">
        <v>1.1255919999999999</v>
      </c>
      <c r="H2830" s="6">
        <v>0.31819809999999998</v>
      </c>
      <c r="I2830">
        <f>$C$2830*LN($T$2830)+(1-$C$2830)*LN(1-$T$2830)</f>
        <v>-2.8108240349823273E-3</v>
      </c>
      <c r="Q2830">
        <f>1/(1+EXP(-(0 + SUMPRODUCT($K$2:$O$2,$D$2830:$H$2830))))</f>
        <v>2.8068773677662304E-3</v>
      </c>
      <c r="S2830">
        <f>EXP(-(0 + SUMPRODUCT($K$2:$O$2,$D$2830:$H$2830)))</f>
        <v>355.26779120593363</v>
      </c>
      <c r="T2830">
        <f>1/(1+$S$2830)</f>
        <v>2.8068773677662304E-3</v>
      </c>
      <c r="U2830">
        <f>IF(ISERROR($I$2830), 0, $I$2830)</f>
        <v>-2.8108240349823273E-3</v>
      </c>
    </row>
    <row r="2831" spans="1:21" x14ac:dyDescent="0.25">
      <c r="A2831">
        <v>495</v>
      </c>
      <c r="B2831">
        <v>1995</v>
      </c>
      <c r="C2831" s="2">
        <v>0</v>
      </c>
      <c r="D2831" s="6">
        <v>0.56263379999999996</v>
      </c>
      <c r="E2831" s="6">
        <v>0.35107359999999999</v>
      </c>
      <c r="F2831" s="6">
        <v>5.49399E-2</v>
      </c>
      <c r="G2831" s="6">
        <v>2.2822819999999999</v>
      </c>
      <c r="H2831" s="6">
        <v>0.32494820000000002</v>
      </c>
      <c r="I2831">
        <f>$C$2831*LN($T$2831)+(1-$C$2831)*LN(1-$T$2831)</f>
        <v>-2.0594767506672857E-5</v>
      </c>
      <c r="Q2831">
        <f>1/(1+EXP(-(0 + SUMPRODUCT($K$2:$O$2,$D$2831:$H$2831))))</f>
        <v>2.0594555435956401E-5</v>
      </c>
      <c r="S2831">
        <f>EXP(-(0 + SUMPRODUCT($K$2:$O$2,$D$2831:$H$2831)))</f>
        <v>48555.522771745884</v>
      </c>
      <c r="T2831">
        <f>1/(1+$S$2831)</f>
        <v>2.0594555435956401E-5</v>
      </c>
      <c r="U2831">
        <f>IF(ISERROR($I$2831), 0, $I$2831)</f>
        <v>-2.0594767506672857E-5</v>
      </c>
    </row>
    <row r="2832" spans="1:21" x14ac:dyDescent="0.25">
      <c r="A2832">
        <v>495</v>
      </c>
      <c r="B2832">
        <v>1996</v>
      </c>
      <c r="C2832" s="2">
        <v>0</v>
      </c>
      <c r="D2832" s="6">
        <v>0.57709100000000002</v>
      </c>
      <c r="E2832" s="6">
        <v>0.37919009999999997</v>
      </c>
      <c r="F2832" s="6">
        <v>4.8541500000000001E-2</v>
      </c>
      <c r="G2832" s="6">
        <v>1.706698</v>
      </c>
      <c r="H2832" s="6">
        <v>0.31666539999999999</v>
      </c>
      <c r="I2832">
        <f>$C$2832*LN($T$2832)+(1-$C$2832)*LN(1-$T$2832)</f>
        <v>-2.2594120297216887E-4</v>
      </c>
      <c r="Q2832">
        <f>1/(1+EXP(-(0 + SUMPRODUCT($K$2:$O$2,$D$2832:$H$2832))))</f>
        <v>2.2591568018080966E-4</v>
      </c>
      <c r="S2832">
        <f>EXP(-(0 + SUMPRODUCT($K$2:$O$2,$D$2832:$H$2832)))</f>
        <v>4425.4302468941451</v>
      </c>
      <c r="T2832">
        <f>1/(1+$S$2832)</f>
        <v>2.2591568018080966E-4</v>
      </c>
      <c r="U2832">
        <f>IF(ISERROR($I$2832), 0, $I$2832)</f>
        <v>-2.2594120297216887E-4</v>
      </c>
    </row>
    <row r="2833" spans="1:21" x14ac:dyDescent="0.25">
      <c r="A2833">
        <v>495</v>
      </c>
      <c r="B2833">
        <v>1997</v>
      </c>
      <c r="C2833" s="2">
        <v>0</v>
      </c>
      <c r="D2833" s="6">
        <v>0.51558389999999998</v>
      </c>
      <c r="E2833" s="6">
        <v>0.38143759999999999</v>
      </c>
      <c r="F2833" s="6">
        <v>5.8622199999999999E-2</v>
      </c>
      <c r="G2833" s="6">
        <v>1.9384429999999999</v>
      </c>
      <c r="H2833" s="6">
        <v>0.32378570000000001</v>
      </c>
      <c r="I2833">
        <f>$C$2833*LN($T$2833)+(1-$C$2833)*LN(1-$T$2833)</f>
        <v>-7.4863104078870025E-5</v>
      </c>
      <c r="Q2833">
        <f>1/(1+EXP(-(0 + SUMPRODUCT($K$2:$O$2,$D$2833:$H$2833))))</f>
        <v>7.4860301906594151E-5</v>
      </c>
      <c r="S2833">
        <f>EXP(-(0 + SUMPRODUCT($K$2:$O$2,$D$2833:$H$2833)))</f>
        <v>13357.214895362504</v>
      </c>
      <c r="T2833">
        <f>1/(1+$S$2833)</f>
        <v>7.4860301906594151E-5</v>
      </c>
      <c r="U2833">
        <f>IF(ISERROR($I$2833), 0, $I$2833)</f>
        <v>-7.4863104078870025E-5</v>
      </c>
    </row>
    <row r="2834" spans="1:21" x14ac:dyDescent="0.25">
      <c r="A2834">
        <v>495</v>
      </c>
      <c r="B2834">
        <v>1998</v>
      </c>
      <c r="C2834" s="2">
        <v>0</v>
      </c>
      <c r="D2834" s="6">
        <v>0.50286909999999996</v>
      </c>
      <c r="E2834" s="6">
        <v>0.42818800000000001</v>
      </c>
      <c r="F2834" s="6">
        <v>4.2934100000000003E-2</v>
      </c>
      <c r="G2834" s="6">
        <v>1.525879</v>
      </c>
      <c r="H2834" s="6">
        <v>0.29535739999999999</v>
      </c>
      <c r="I2834">
        <f>$C$2834*LN($T$2834)+(1-$C$2834)*LN(1-$T$2834)</f>
        <v>-4.9903785521815739E-4</v>
      </c>
      <c r="Q2834">
        <f>1/(1+EXP(-(0 + SUMPRODUCT($K$2:$O$2,$D$2834:$H$2834))))</f>
        <v>4.9891335653838781E-4</v>
      </c>
      <c r="S2834">
        <f>EXP(-(0 + SUMPRODUCT($K$2:$O$2,$D$2834:$H$2834)))</f>
        <v>2003.3560407728974</v>
      </c>
      <c r="T2834">
        <f>1/(1+$S$2834)</f>
        <v>4.9891335653838781E-4</v>
      </c>
      <c r="U2834">
        <f>IF(ISERROR($I$2834), 0, $I$2834)</f>
        <v>-4.9903785521815739E-4</v>
      </c>
    </row>
    <row r="2835" spans="1:21" x14ac:dyDescent="0.25">
      <c r="A2835">
        <v>495</v>
      </c>
      <c r="B2835">
        <v>1999</v>
      </c>
      <c r="C2835" s="2">
        <v>0</v>
      </c>
      <c r="D2835" s="6">
        <v>0.51028039999999997</v>
      </c>
      <c r="E2835" s="6">
        <v>0.45604210000000001</v>
      </c>
      <c r="F2835" s="6">
        <v>4.1609100000000003E-2</v>
      </c>
      <c r="G2835" s="6">
        <v>1.305866</v>
      </c>
      <c r="H2835" s="6">
        <v>0.30894690000000002</v>
      </c>
      <c r="I2835">
        <f>$C$2835*LN($T$2835)+(1-$C$2835)*LN(1-$T$2835)</f>
        <v>-1.1665145831022713E-3</v>
      </c>
      <c r="Q2835">
        <f>1/(1+EXP(-(0 + SUMPRODUCT($K$2:$O$2,$D$2835:$H$2835))))</f>
        <v>1.1658344694458719E-3</v>
      </c>
      <c r="S2835">
        <f>EXP(-(0 + SUMPRODUCT($K$2:$O$2,$D$2835:$H$2835)))</f>
        <v>856.75470378338196</v>
      </c>
      <c r="T2835">
        <f>1/(1+$S$2835)</f>
        <v>1.1658344694458719E-3</v>
      </c>
      <c r="U2835">
        <f>IF(ISERROR($I$2835), 0, $I$2835)</f>
        <v>-1.1665145831022713E-3</v>
      </c>
    </row>
    <row r="2836" spans="1:21" x14ac:dyDescent="0.25">
      <c r="A2836">
        <v>495</v>
      </c>
      <c r="B2836">
        <v>2000</v>
      </c>
      <c r="C2836" s="2">
        <v>0</v>
      </c>
      <c r="D2836" s="6">
        <v>0.47970269999999998</v>
      </c>
      <c r="E2836" s="6">
        <v>0.47466170000000002</v>
      </c>
      <c r="F2836" s="6">
        <v>7.32796E-2</v>
      </c>
      <c r="G2836" s="6">
        <v>2.3521380000000001</v>
      </c>
      <c r="H2836" s="6">
        <v>0.33728429999999998</v>
      </c>
      <c r="I2836">
        <f>$C$2836*LN($T$2836)+(1-$C$2836)*LN(1-$T$2836)</f>
        <v>-1.0315510605518986E-5</v>
      </c>
      <c r="Q2836">
        <f>1/(1+EXP(-(0 + SUMPRODUCT($K$2:$O$2,$D$2836:$H$2836))))</f>
        <v>1.0315457400780173E-5</v>
      </c>
      <c r="S2836">
        <f>EXP(-(0 + SUMPRODUCT($K$2:$O$2,$D$2836:$H$2836)))</f>
        <v>96940.896141645499</v>
      </c>
      <c r="T2836">
        <f>1/(1+$S$2836)</f>
        <v>1.0315457400780173E-5</v>
      </c>
      <c r="U2836">
        <f>IF(ISERROR($I$2836), 0, $I$2836)</f>
        <v>-1.0315510605518986E-5</v>
      </c>
    </row>
    <row r="2837" spans="1:21" x14ac:dyDescent="0.25">
      <c r="A2837">
        <v>496</v>
      </c>
      <c r="B2837">
        <v>1997</v>
      </c>
      <c r="C2837" s="2">
        <v>0</v>
      </c>
      <c r="D2837" s="6">
        <v>0.3943818</v>
      </c>
      <c r="E2837" s="6">
        <v>0.19075</v>
      </c>
      <c r="F2837" s="6">
        <v>5.77446E-2</v>
      </c>
      <c r="G2837" s="6">
        <v>0.73003510000000005</v>
      </c>
      <c r="H2837" s="6">
        <v>0.3313256</v>
      </c>
      <c r="I2837">
        <f>$C$2837*LN($T$2837)+(1-$C$2837)*LN(1-$T$2837)</f>
        <v>-1.0674520638816106E-2</v>
      </c>
      <c r="Q2837">
        <f>1/(1+EXP(-(0 + SUMPRODUCT($K$2:$O$2,$D$2837:$H$2837))))</f>
        <v>1.0617750122291202E-2</v>
      </c>
      <c r="S2837">
        <f>EXP(-(0 + SUMPRODUCT($K$2:$O$2,$D$2837:$H$2837)))</f>
        <v>93.181911278979143</v>
      </c>
      <c r="T2837">
        <f>1/(1+$S$2837)</f>
        <v>1.0617750122291202E-2</v>
      </c>
      <c r="U2837">
        <f>IF(ISERROR($I$2837), 0, $I$2837)</f>
        <v>-1.0674520638816106E-2</v>
      </c>
    </row>
    <row r="2838" spans="1:21" x14ac:dyDescent="0.25">
      <c r="A2838">
        <v>496</v>
      </c>
      <c r="B2838">
        <v>1998</v>
      </c>
      <c r="C2838" s="2">
        <v>0</v>
      </c>
      <c r="D2838" s="6">
        <v>0.38421680000000002</v>
      </c>
      <c r="E2838" s="6">
        <v>0.18309600000000001</v>
      </c>
      <c r="F2838" s="6">
        <v>4.9342799999999999E-2</v>
      </c>
      <c r="G2838" s="6">
        <v>0.50405060000000002</v>
      </c>
      <c r="H2838" s="6">
        <v>0.31397229999999998</v>
      </c>
      <c r="I2838">
        <f>$C$2838*LN($T$2838)+(1-$C$2838)*LN(1-$T$2838)</f>
        <v>-3.0720035235613289E-2</v>
      </c>
      <c r="Q2838">
        <f>1/(1+EXP(-(0 + SUMPRODUCT($K$2:$O$2,$D$2838:$H$2838))))</f>
        <v>3.0252969926155029E-2</v>
      </c>
      <c r="S2838">
        <f>EXP(-(0 + SUMPRODUCT($K$2:$O$2,$D$2838:$H$2838)))</f>
        <v>32.05460595904853</v>
      </c>
      <c r="T2838">
        <f>1/(1+$S$2838)</f>
        <v>3.0252969926155029E-2</v>
      </c>
      <c r="U2838">
        <f>IF(ISERROR($I$2838), 0, $I$2838)</f>
        <v>-3.0720035235613289E-2</v>
      </c>
    </row>
    <row r="2839" spans="1:21" x14ac:dyDescent="0.25">
      <c r="A2839">
        <v>496</v>
      </c>
      <c r="B2839">
        <v>1999</v>
      </c>
      <c r="C2839" s="2">
        <v>0</v>
      </c>
      <c r="D2839" s="6">
        <v>0.36497109999999999</v>
      </c>
      <c r="E2839" s="6">
        <v>0.17365320000000001</v>
      </c>
      <c r="F2839" s="6">
        <v>4.6332699999999997E-2</v>
      </c>
      <c r="G2839" s="6">
        <v>0.25495719999999999</v>
      </c>
      <c r="H2839" s="6">
        <v>0.31456529999999999</v>
      </c>
      <c r="I2839">
        <f>$C$2839*LN($T$2839)+(1-$C$2839)*LN(1-$T$2839)</f>
        <v>-8.4806978580762277E-2</v>
      </c>
      <c r="Q2839">
        <f>1/(1+EXP(-(0 + SUMPRODUCT($K$2:$O$2,$D$2839:$H$2839))))</f>
        <v>8.1310405942089964E-2</v>
      </c>
      <c r="S2839">
        <f>EXP(-(0 + SUMPRODUCT($K$2:$O$2,$D$2839:$H$2839)))</f>
        <v>11.298548856246141</v>
      </c>
      <c r="T2839">
        <f>1/(1+$S$2839)</f>
        <v>8.1310405942089964E-2</v>
      </c>
      <c r="U2839">
        <f>IF(ISERROR($I$2839), 0, $I$2839)</f>
        <v>-8.4806978580762277E-2</v>
      </c>
    </row>
    <row r="2840" spans="1:21" x14ac:dyDescent="0.25">
      <c r="A2840">
        <v>496</v>
      </c>
      <c r="B2840">
        <v>2000</v>
      </c>
      <c r="C2840" s="2">
        <v>0</v>
      </c>
      <c r="D2840" s="6">
        <v>0.36348619999999998</v>
      </c>
      <c r="E2840" s="6">
        <v>0.18231539999999999</v>
      </c>
      <c r="F2840" s="6">
        <v>4.3949599999999998E-2</v>
      </c>
      <c r="G2840" s="6">
        <v>0.1455496</v>
      </c>
      <c r="H2840" s="6">
        <v>0.30790420000000002</v>
      </c>
      <c r="I2840">
        <f>$C$2840*LN($T$2840)+(1-$C$2840)*LN(1-$T$2840)</f>
        <v>-0.1336001170324454</v>
      </c>
      <c r="Q2840">
        <f>1/(1+EXP(-(0 + SUMPRODUCT($K$2:$O$2,$D$2840:$H$2840))))</f>
        <v>0.1250601317906479</v>
      </c>
      <c r="S2840">
        <f>EXP(-(0 + SUMPRODUCT($K$2:$O$2,$D$2840:$H$2840)))</f>
        <v>6.9961534158144936</v>
      </c>
      <c r="T2840">
        <f>1/(1+$S$2840)</f>
        <v>0.1250601317906479</v>
      </c>
      <c r="U2840">
        <f>IF(ISERROR($I$2840), 0, $I$2840)</f>
        <v>-0.1336001170324454</v>
      </c>
    </row>
    <row r="2841" spans="1:21" x14ac:dyDescent="0.25">
      <c r="A2841">
        <v>496</v>
      </c>
      <c r="B2841">
        <v>2001</v>
      </c>
      <c r="C2841" s="2">
        <v>0</v>
      </c>
      <c r="D2841" s="6">
        <v>0.35015669999999999</v>
      </c>
      <c r="E2841" s="6">
        <v>0.14784079999999999</v>
      </c>
      <c r="F2841" s="6">
        <v>1.6526900000000001E-2</v>
      </c>
      <c r="G2841" s="6">
        <v>8.8723800000000005E-2</v>
      </c>
      <c r="H2841" s="6">
        <v>0.27798230000000002</v>
      </c>
      <c r="I2841">
        <f>$C$2841*LN($T$2841)+(1-$C$2841)*LN(1-$T$2841)</f>
        <v>-0.25535691114656234</v>
      </c>
      <c r="Q2841">
        <f>1/(1+EXP(-(0 + SUMPRODUCT($K$2:$O$2,$D$2841:$H$2841))))</f>
        <v>0.22536002902397934</v>
      </c>
      <c r="S2841">
        <f>EXP(-(0 + SUMPRODUCT($K$2:$O$2,$D$2841:$H$2841)))</f>
        <v>3.4373441214528571</v>
      </c>
      <c r="T2841">
        <f>1/(1+$S$2841)</f>
        <v>0.22536002902397934</v>
      </c>
      <c r="U2841">
        <f>IF(ISERROR($I$2841), 0, $I$2841)</f>
        <v>-0.25535691114656234</v>
      </c>
    </row>
    <row r="2842" spans="1:21" x14ac:dyDescent="0.25">
      <c r="A2842">
        <v>496</v>
      </c>
      <c r="B2842">
        <v>2002</v>
      </c>
      <c r="C2842" s="2">
        <v>0</v>
      </c>
      <c r="D2842" s="6">
        <v>0.29297079999999998</v>
      </c>
      <c r="E2842" s="6">
        <v>2.3943800000000001E-2</v>
      </c>
      <c r="F2842" s="6">
        <v>4.6895699999999998E-2</v>
      </c>
      <c r="G2842" s="6">
        <v>0.1181653</v>
      </c>
      <c r="H2842" s="6">
        <v>0.32242340000000003</v>
      </c>
      <c r="I2842">
        <f>$C$2842*LN($T$2842)+(1-$C$2842)*LN(1-$T$2842)</f>
        <v>-0.15365274929609046</v>
      </c>
      <c r="Q2842">
        <f>1/(1+EXP(-(0 + SUMPRODUCT($K$2:$O$2,$D$2842:$H$2842))))</f>
        <v>0.14243023898358312</v>
      </c>
      <c r="S2842">
        <f>EXP(-(0 + SUMPRODUCT($K$2:$O$2,$D$2842:$H$2842)))</f>
        <v>6.0209809878593452</v>
      </c>
      <c r="T2842">
        <f>1/(1+$S$2842)</f>
        <v>0.14243023898358312</v>
      </c>
      <c r="U2842">
        <f>IF(ISERROR($I$2842), 0, $I$2842)</f>
        <v>-0.15365274929609046</v>
      </c>
    </row>
    <row r="2843" spans="1:21" x14ac:dyDescent="0.25">
      <c r="A2843">
        <v>496</v>
      </c>
      <c r="B2843">
        <v>2003</v>
      </c>
      <c r="C2843" s="2">
        <v>0</v>
      </c>
      <c r="D2843" s="6">
        <v>0.33489819999999998</v>
      </c>
      <c r="E2843" s="6">
        <v>4.1115499999999999E-2</v>
      </c>
      <c r="F2843" s="6">
        <v>6.0665700000000003E-2</v>
      </c>
      <c r="G2843" s="6">
        <v>0.20088780000000001</v>
      </c>
      <c r="H2843" s="6">
        <v>0.35436509999999999</v>
      </c>
      <c r="I2843">
        <f>$C$2843*LN($T$2843)+(1-$C$2843)*LN(1-$T$2843)</f>
        <v>-8.7055708755899408E-2</v>
      </c>
      <c r="Q2843">
        <f>1/(1+EXP(-(0 + SUMPRODUCT($K$2:$O$2,$D$2843:$H$2843))))</f>
        <v>8.33739698849955E-2</v>
      </c>
      <c r="S2843">
        <f>EXP(-(0 + SUMPRODUCT($K$2:$O$2,$D$2843:$H$2843)))</f>
        <v>10.994151188666935</v>
      </c>
      <c r="T2843">
        <f>1/(1+$S$2843)</f>
        <v>8.33739698849955E-2</v>
      </c>
      <c r="U2843">
        <f>IF(ISERROR($I$2843), 0, $I$2843)</f>
        <v>-8.7055708755899408E-2</v>
      </c>
    </row>
    <row r="2844" spans="1:21" x14ac:dyDescent="0.25">
      <c r="A2844">
        <v>496</v>
      </c>
      <c r="B2844">
        <v>2004</v>
      </c>
      <c r="C2844" s="2">
        <v>0</v>
      </c>
      <c r="D2844" s="6">
        <v>0.30743720000000002</v>
      </c>
      <c r="E2844" s="6">
        <v>4.4497700000000001E-2</v>
      </c>
      <c r="F2844" s="6">
        <v>4.7788400000000002E-2</v>
      </c>
      <c r="G2844" s="6">
        <v>0.53772889999999995</v>
      </c>
      <c r="H2844" s="6">
        <v>0.3700678</v>
      </c>
      <c r="I2844">
        <f>$C$2844*LN($T$2844)+(1-$C$2844)*LN(1-$T$2844)</f>
        <v>-2.6805501968630022E-2</v>
      </c>
      <c r="Q2844">
        <f>1/(1+EXP(-(0 + SUMPRODUCT($K$2:$O$2,$D$2844:$H$2844))))</f>
        <v>2.6449423218304326E-2</v>
      </c>
      <c r="S2844">
        <f>EXP(-(0 + SUMPRODUCT($K$2:$O$2,$D$2844:$H$2844)))</f>
        <v>36.808007824834149</v>
      </c>
      <c r="T2844">
        <f>1/(1+$S$2844)</f>
        <v>2.6449423218304326E-2</v>
      </c>
      <c r="U2844">
        <f>IF(ISERROR($I$2844), 0, $I$2844)</f>
        <v>-2.6805501968630022E-2</v>
      </c>
    </row>
    <row r="2845" spans="1:21" x14ac:dyDescent="0.25">
      <c r="A2845">
        <v>497</v>
      </c>
      <c r="B2845">
        <v>1996</v>
      </c>
      <c r="C2845" s="2">
        <v>0</v>
      </c>
      <c r="D2845" s="6">
        <v>0.38096219999999997</v>
      </c>
      <c r="E2845" s="6">
        <v>-5.1315100000000002E-2</v>
      </c>
      <c r="F2845" s="6">
        <v>3.9683900000000001E-2</v>
      </c>
      <c r="G2845" s="6">
        <v>14.348089999999999</v>
      </c>
      <c r="H2845" s="6">
        <v>0.1934495</v>
      </c>
      <c r="I2845">
        <f>$C$2845*LN($T$2845)+(1-$C$2845)*LN(1-$T$2845)</f>
        <v>0</v>
      </c>
      <c r="Q2845">
        <f>1/(1+EXP(-(0 + SUMPRODUCT($K$2:$O$2,$D$2845:$H$2845))))</f>
        <v>4.6669364372414029E-26</v>
      </c>
      <c r="S2845">
        <f>EXP(-(0 + SUMPRODUCT($K$2:$O$2,$D$2845:$H$2845)))</f>
        <v>2.1427332757741475E+25</v>
      </c>
      <c r="T2845">
        <f>1/(1+$S$2845)</f>
        <v>4.6669364372414029E-26</v>
      </c>
      <c r="U2845">
        <f>IF(ISERROR($I$2845), 0, $I$2845)</f>
        <v>0</v>
      </c>
    </row>
    <row r="2846" spans="1:21" x14ac:dyDescent="0.25">
      <c r="A2846">
        <v>497</v>
      </c>
      <c r="B2846">
        <v>1997</v>
      </c>
      <c r="C2846" s="2">
        <v>0</v>
      </c>
      <c r="D2846" s="6">
        <v>0.31301289999999998</v>
      </c>
      <c r="E2846" s="6">
        <v>2.54658E-2</v>
      </c>
      <c r="F2846" s="6">
        <v>3.9613299999999997E-2</v>
      </c>
      <c r="G2846" s="6">
        <v>1.6231059999999999</v>
      </c>
      <c r="H2846" s="6">
        <v>0.1425681</v>
      </c>
      <c r="I2846">
        <f>$C$2846*LN($T$2846)+(1-$C$2846)*LN(1-$T$2846)</f>
        <v>-6.589236672765275E-4</v>
      </c>
      <c r="Q2846">
        <f>1/(1+EXP(-(0 + SUMPRODUCT($K$2:$O$2,$D$2846:$H$2846))))</f>
        <v>6.5870662475093578E-4</v>
      </c>
      <c r="S2846">
        <f>EXP(-(0 + SUMPRODUCT($K$2:$O$2,$D$2846:$H$2846)))</f>
        <v>1517.126526172575</v>
      </c>
      <c r="T2846">
        <f>1/(1+$S$2846)</f>
        <v>6.5870662475093578E-4</v>
      </c>
      <c r="U2846">
        <f>IF(ISERROR($I$2846), 0, $I$2846)</f>
        <v>-6.589236672765275E-4</v>
      </c>
    </row>
    <row r="2847" spans="1:21" x14ac:dyDescent="0.25">
      <c r="A2847">
        <v>497</v>
      </c>
      <c r="B2847">
        <v>1998</v>
      </c>
      <c r="C2847" s="2">
        <v>0</v>
      </c>
      <c r="D2847" s="6">
        <v>9.1287699999999999E-2</v>
      </c>
      <c r="E2847" s="6">
        <v>4.7994299999999997E-2</v>
      </c>
      <c r="F2847" s="6">
        <v>3.4666799999999998E-2</v>
      </c>
      <c r="G2847" s="6">
        <v>0.39740730000000002</v>
      </c>
      <c r="H2847" s="6">
        <v>0.12483850000000001</v>
      </c>
      <c r="I2847">
        <f>$C$2847*LN($T$2847)+(1-$C$2847)*LN(1-$T$2847)</f>
        <v>-8.8733693931937863E-2</v>
      </c>
      <c r="Q2847">
        <f>1/(1+EXP(-(0 + SUMPRODUCT($K$2:$O$2,$D$2847:$H$2847))))</f>
        <v>8.4910765055154602E-2</v>
      </c>
      <c r="S2847">
        <f>EXP(-(0 + SUMPRODUCT($K$2:$O$2,$D$2847:$H$2847)))</f>
        <v>10.777069719610234</v>
      </c>
      <c r="T2847">
        <f>1/(1+$S$2847)</f>
        <v>8.4910765055154602E-2</v>
      </c>
      <c r="U2847">
        <f>IF(ISERROR($I$2847), 0, $I$2847)</f>
        <v>-8.8733693931937863E-2</v>
      </c>
    </row>
    <row r="2848" spans="1:21" x14ac:dyDescent="0.25">
      <c r="A2848">
        <v>497</v>
      </c>
      <c r="B2848">
        <v>1999</v>
      </c>
      <c r="C2848" s="2">
        <v>0</v>
      </c>
      <c r="D2848" s="6">
        <v>9.6102099999999996E-2</v>
      </c>
      <c r="E2848" s="6">
        <v>1.04145E-2</v>
      </c>
      <c r="F2848" s="6">
        <v>3.5412199999999998E-2</v>
      </c>
      <c r="G2848" s="6">
        <v>0.36732019999999999</v>
      </c>
      <c r="H2848" s="6">
        <v>0.10691879999999999</v>
      </c>
      <c r="I2848">
        <f>$C$2848*LN($T$2848)+(1-$C$2848)*LN(1-$T$2848)</f>
        <v>-0.10544577782197141</v>
      </c>
      <c r="Q2848">
        <f>1/(1+EXP(-(0 + SUMPRODUCT($K$2:$O$2,$D$2848:$H$2848))))</f>
        <v>0.1000767326764871</v>
      </c>
      <c r="S2848">
        <f>EXP(-(0 + SUMPRODUCT($K$2:$O$2,$D$2848:$H$2848)))</f>
        <v>8.9923326157404482</v>
      </c>
      <c r="T2848">
        <f>1/(1+$S$2848)</f>
        <v>0.1000767326764871</v>
      </c>
      <c r="U2848">
        <f>IF(ISERROR($I$2848), 0, $I$2848)</f>
        <v>-0.10544577782197141</v>
      </c>
    </row>
    <row r="2849" spans="1:21" x14ac:dyDescent="0.25">
      <c r="A2849">
        <v>497</v>
      </c>
      <c r="B2849">
        <v>2000</v>
      </c>
      <c r="C2849" s="2">
        <v>0</v>
      </c>
      <c r="D2849" s="6">
        <v>0.13672909999999999</v>
      </c>
      <c r="E2849" s="6">
        <v>-1.3441E-2</v>
      </c>
      <c r="F2849" s="6">
        <v>5.5600200000000002E-2</v>
      </c>
      <c r="G2849" s="6">
        <v>0.69343600000000005</v>
      </c>
      <c r="H2849" s="6">
        <v>0.1192535</v>
      </c>
      <c r="I2849">
        <f>$C$2849*LN($T$2849)+(1-$C$2849)*LN(1-$T$2849)</f>
        <v>-2.2365250294409778E-2</v>
      </c>
      <c r="Q2849">
        <f>1/(1+EXP(-(0 + SUMPRODUCT($K$2:$O$2,$D$2849:$H$2849))))</f>
        <v>2.2117002238161813E-2</v>
      </c>
      <c r="S2849">
        <f>EXP(-(0 + SUMPRODUCT($K$2:$O$2,$D$2849:$H$2849)))</f>
        <v>44.214084134537387</v>
      </c>
      <c r="T2849">
        <f>1/(1+$S$2849)</f>
        <v>2.2117002238161813E-2</v>
      </c>
      <c r="U2849">
        <f>IF(ISERROR($I$2849), 0, $I$2849)</f>
        <v>-2.2365250294409778E-2</v>
      </c>
    </row>
    <row r="2850" spans="1:21" x14ac:dyDescent="0.25">
      <c r="A2850">
        <v>497</v>
      </c>
      <c r="B2850">
        <v>2001</v>
      </c>
      <c r="C2850" s="2">
        <v>0</v>
      </c>
      <c r="D2850" s="6">
        <v>0.1273436</v>
      </c>
      <c r="E2850" s="6">
        <v>-2.0725000000000001E-3</v>
      </c>
      <c r="F2850" s="6">
        <v>3.7935400000000001E-2</v>
      </c>
      <c r="G2850" s="6">
        <v>0.51655660000000003</v>
      </c>
      <c r="H2850" s="6">
        <v>0.1249846</v>
      </c>
      <c r="I2850">
        <f>$C$2850*LN($T$2850)+(1-$C$2850)*LN(1-$T$2850)</f>
        <v>-5.6139216783918665E-2</v>
      </c>
      <c r="Q2850">
        <f>1/(1+EXP(-(0 + SUMPRODUCT($K$2:$O$2,$D$2850:$H$2850))))</f>
        <v>5.4592489864701943E-2</v>
      </c>
      <c r="S2850">
        <f>EXP(-(0 + SUMPRODUCT($K$2:$O$2,$D$2850:$H$2850)))</f>
        <v>17.317537860579858</v>
      </c>
      <c r="T2850">
        <f>1/(1+$S$2850)</f>
        <v>5.4592489864701943E-2</v>
      </c>
      <c r="U2850">
        <f>IF(ISERROR($I$2850), 0, $I$2850)</f>
        <v>-5.6139216783918665E-2</v>
      </c>
    </row>
    <row r="2851" spans="1:21" x14ac:dyDescent="0.25">
      <c r="A2851">
        <v>497</v>
      </c>
      <c r="B2851">
        <v>2002</v>
      </c>
      <c r="C2851" s="2">
        <v>0</v>
      </c>
      <c r="D2851" s="6">
        <v>0.15044550000000001</v>
      </c>
      <c r="E2851" s="6">
        <v>-0.1367208</v>
      </c>
      <c r="F2851" s="6">
        <v>4.0346199999999999E-2</v>
      </c>
      <c r="G2851" s="6">
        <v>0.35637180000000002</v>
      </c>
      <c r="H2851" s="6">
        <v>0.1298376</v>
      </c>
      <c r="I2851">
        <f>$C$2851*LN($T$2851)+(1-$C$2851)*LN(1-$T$2851)</f>
        <v>-0.11142332664743787</v>
      </c>
      <c r="Q2851">
        <f>1/(1+EXP(-(0 + SUMPRODUCT($K$2:$O$2,$D$2851:$H$2851))))</f>
        <v>0.10544002231357874</v>
      </c>
      <c r="S2851">
        <f>EXP(-(0 + SUMPRODUCT($K$2:$O$2,$D$2851:$H$2851)))</f>
        <v>8.4840647607793453</v>
      </c>
      <c r="T2851">
        <f>1/(1+$S$2851)</f>
        <v>0.10544002231357874</v>
      </c>
      <c r="U2851">
        <f>IF(ISERROR($I$2851), 0, $I$2851)</f>
        <v>-0.11142332664743787</v>
      </c>
    </row>
    <row r="2852" spans="1:21" x14ac:dyDescent="0.25">
      <c r="A2852">
        <v>497</v>
      </c>
      <c r="B2852">
        <v>2003</v>
      </c>
      <c r="C2852" s="2">
        <v>0</v>
      </c>
      <c r="D2852" s="6">
        <v>9.6444000000000002E-2</v>
      </c>
      <c r="E2852" s="6">
        <v>-0.27635989999999999</v>
      </c>
      <c r="F2852" s="6">
        <v>3.3649100000000001E-2</v>
      </c>
      <c r="G2852" s="6">
        <v>0.40953119999999998</v>
      </c>
      <c r="H2852" s="6">
        <v>0.14355609999999999</v>
      </c>
      <c r="I2852">
        <f>$C$2852*LN($T$2852)+(1-$C$2852)*LN(1-$T$2852)</f>
        <v>-0.10685059392158675</v>
      </c>
      <c r="Q2852">
        <f>1/(1+EXP(-(0 + SUMPRODUCT($K$2:$O$2,$D$2852:$H$2852))))</f>
        <v>0.10134007178351571</v>
      </c>
      <c r="S2852">
        <f>EXP(-(0 + SUMPRODUCT($K$2:$O$2,$D$2852:$H$2852)))</f>
        <v>8.8677648673489795</v>
      </c>
      <c r="T2852">
        <f>1/(1+$S$2852)</f>
        <v>0.10134007178351571</v>
      </c>
      <c r="U2852">
        <f>IF(ISERROR($I$2852), 0, $I$2852)</f>
        <v>-0.10685059392158675</v>
      </c>
    </row>
    <row r="2853" spans="1:21" x14ac:dyDescent="0.25">
      <c r="A2853">
        <v>497</v>
      </c>
      <c r="B2853">
        <v>2004</v>
      </c>
      <c r="C2853" s="2">
        <v>0</v>
      </c>
      <c r="D2853" s="6">
        <v>0.17604700000000001</v>
      </c>
      <c r="E2853" s="6">
        <v>-0.38952239999999999</v>
      </c>
      <c r="F2853" s="6">
        <v>4.16307E-2</v>
      </c>
      <c r="G2853" s="6">
        <v>0.67802320000000005</v>
      </c>
      <c r="H2853" s="6">
        <v>0.17164280000000001</v>
      </c>
      <c r="I2853">
        <f>$C$2853*LN($T$2853)+(1-$C$2853)*LN(1-$T$2853)</f>
        <v>-3.5497852477727403E-2</v>
      </c>
      <c r="Q2853">
        <f>1/(1+EXP(-(0 + SUMPRODUCT($K$2:$O$2,$D$2853:$H$2853))))</f>
        <v>3.4875193145206491E-2</v>
      </c>
      <c r="S2853">
        <f>EXP(-(0 + SUMPRODUCT($K$2:$O$2,$D$2853:$H$2853)))</f>
        <v>27.673676324497936</v>
      </c>
      <c r="T2853">
        <f>1/(1+$S$2853)</f>
        <v>3.4875193145206491E-2</v>
      </c>
      <c r="U2853">
        <f>IF(ISERROR($I$2853), 0, $I$2853)</f>
        <v>-3.5497852477727403E-2</v>
      </c>
    </row>
    <row r="2854" spans="1:21" x14ac:dyDescent="0.25">
      <c r="A2854">
        <v>498</v>
      </c>
      <c r="B2854">
        <v>1995</v>
      </c>
      <c r="C2854" s="2">
        <v>0</v>
      </c>
      <c r="D2854" s="6">
        <v>0.29503119999999999</v>
      </c>
      <c r="E2854" s="6">
        <v>0.46886250000000002</v>
      </c>
      <c r="F2854" s="6">
        <v>7.8552200000000003E-2</v>
      </c>
      <c r="G2854" s="6">
        <v>2.4534129999999998</v>
      </c>
      <c r="H2854" s="6">
        <v>0.4181183</v>
      </c>
      <c r="I2854">
        <f>$C$2854*LN($T$2854)+(1-$C$2854)*LN(1-$T$2854)</f>
        <v>-5.1413656272735802E-6</v>
      </c>
      <c r="Q2854">
        <f>1/(1+EXP(-(0 + SUMPRODUCT($K$2:$O$2,$D$2854:$H$2854))))</f>
        <v>5.141352410500895E-6</v>
      </c>
      <c r="S2854">
        <f>EXP(-(0 + SUMPRODUCT($K$2:$O$2,$D$2854:$H$2854)))</f>
        <v>194500.35298206008</v>
      </c>
      <c r="T2854">
        <f>1/(1+$S$2854)</f>
        <v>5.141352410500895E-6</v>
      </c>
      <c r="U2854">
        <f>IF(ISERROR($I$2854), 0, $I$2854)</f>
        <v>-5.1413656272735802E-6</v>
      </c>
    </row>
    <row r="2855" spans="1:21" x14ac:dyDescent="0.25">
      <c r="A2855">
        <v>498</v>
      </c>
      <c r="B2855">
        <v>1996</v>
      </c>
      <c r="C2855" s="2">
        <v>0</v>
      </c>
      <c r="D2855" s="6">
        <v>0.23492640000000001</v>
      </c>
      <c r="E2855" s="6">
        <v>0.4400135</v>
      </c>
      <c r="F2855" s="6">
        <v>7.19698E-2</v>
      </c>
      <c r="G2855" s="6">
        <v>2.1232030000000002</v>
      </c>
      <c r="H2855" s="6">
        <v>0.36065730000000001</v>
      </c>
      <c r="I2855">
        <f>$C$2855*LN($T$2855)+(1-$C$2855)*LN(1-$T$2855)</f>
        <v>-2.4254450315706486E-5</v>
      </c>
      <c r="Q2855">
        <f>1/(1+EXP(-(0 + SUMPRODUCT($K$2:$O$2,$D$2855:$H$2855))))</f>
        <v>2.4254156178882935E-5</v>
      </c>
      <c r="S2855">
        <f>EXP(-(0 + SUMPRODUCT($K$2:$O$2,$D$2855:$H$2855)))</f>
        <v>41229.047032955845</v>
      </c>
      <c r="T2855">
        <f>1/(1+$S$2855)</f>
        <v>2.4254156178882935E-5</v>
      </c>
      <c r="U2855">
        <f>IF(ISERROR($I$2855), 0, $I$2855)</f>
        <v>-2.4254450315706486E-5</v>
      </c>
    </row>
    <row r="2856" spans="1:21" x14ac:dyDescent="0.25">
      <c r="A2856">
        <v>498</v>
      </c>
      <c r="B2856">
        <v>1997</v>
      </c>
      <c r="C2856" s="2">
        <v>0</v>
      </c>
      <c r="D2856" s="6">
        <v>0.28876800000000002</v>
      </c>
      <c r="E2856" s="6">
        <v>0.48466110000000001</v>
      </c>
      <c r="F2856" s="6">
        <v>7.6287199999999999E-2</v>
      </c>
      <c r="G2856" s="6">
        <v>3.1352380000000002</v>
      </c>
      <c r="H2856" s="6">
        <v>0.39378059999999998</v>
      </c>
      <c r="I2856">
        <f>$C$2856*LN($T$2856)+(1-$C$2856)*LN(1-$T$2856)</f>
        <v>-3.5951704192587826E-7</v>
      </c>
      <c r="Q2856">
        <f>1/(1+EXP(-(0 + SUMPRODUCT($K$2:$O$2,$D$2856:$H$2856))))</f>
        <v>3.5951697726459914E-7</v>
      </c>
      <c r="S2856">
        <f>EXP(-(0 + SUMPRODUCT($K$2:$O$2,$D$2856:$H$2856)))</f>
        <v>2781508.812439302</v>
      </c>
      <c r="T2856">
        <f>1/(1+$S$2856)</f>
        <v>3.5951697726459914E-7</v>
      </c>
      <c r="U2856">
        <f>IF(ISERROR($I$2856), 0, $I$2856)</f>
        <v>-3.5951704192587826E-7</v>
      </c>
    </row>
    <row r="2857" spans="1:21" x14ac:dyDescent="0.25">
      <c r="A2857">
        <v>498</v>
      </c>
      <c r="B2857">
        <v>1998</v>
      </c>
      <c r="C2857" s="2">
        <v>0</v>
      </c>
      <c r="D2857" s="6">
        <v>0.2571061</v>
      </c>
      <c r="E2857" s="6">
        <v>0.49265170000000003</v>
      </c>
      <c r="F2857" s="6">
        <v>6.80534E-2</v>
      </c>
      <c r="G2857" s="6">
        <v>2.3064580000000001</v>
      </c>
      <c r="H2857" s="6">
        <v>0.3760752</v>
      </c>
      <c r="I2857">
        <f>$C$2857*LN($T$2857)+(1-$C$2857)*LN(1-$T$2857)</f>
        <v>-1.1460321163374253E-5</v>
      </c>
      <c r="Q2857">
        <f>1/(1+EXP(-(0 + SUMPRODUCT($K$2:$O$2,$D$2857:$H$2857))))</f>
        <v>1.1460255494092056E-5</v>
      </c>
      <c r="S2857">
        <f>EXP(-(0 + SUMPRODUCT($K$2:$O$2,$D$2857:$H$2857)))</f>
        <v>87257.089535221603</v>
      </c>
      <c r="T2857">
        <f>1/(1+$S$2857)</f>
        <v>1.1460255494092056E-5</v>
      </c>
      <c r="U2857">
        <f>IF(ISERROR($I$2857), 0, $I$2857)</f>
        <v>-1.1460321163374253E-5</v>
      </c>
    </row>
    <row r="2858" spans="1:21" x14ac:dyDescent="0.25">
      <c r="A2858">
        <v>498</v>
      </c>
      <c r="B2858">
        <v>1999</v>
      </c>
      <c r="C2858" s="2">
        <v>0</v>
      </c>
      <c r="D2858" s="6">
        <v>0.2960642</v>
      </c>
      <c r="E2858" s="6">
        <v>0.51340889999999995</v>
      </c>
      <c r="F2858" s="6">
        <v>6.5611100000000006E-2</v>
      </c>
      <c r="G2858" s="6">
        <v>2.7242000000000002</v>
      </c>
      <c r="H2858" s="6">
        <v>0.3738301</v>
      </c>
      <c r="I2858">
        <f>$C$2858*LN($T$2858)+(1-$C$2858)*LN(1-$T$2858)</f>
        <v>-2.220265009602975E-6</v>
      </c>
      <c r="Q2858">
        <f>1/(1+EXP(-(0 + SUMPRODUCT($K$2:$O$2,$D$2858:$H$2858))))</f>
        <v>2.2202625448278542E-6</v>
      </c>
      <c r="S2858">
        <f>EXP(-(0 + SUMPRODUCT($K$2:$O$2,$D$2858:$H$2858)))</f>
        <v>450396.18493180902</v>
      </c>
      <c r="T2858">
        <f>1/(1+$S$2858)</f>
        <v>2.2202625448278542E-6</v>
      </c>
      <c r="U2858">
        <f>IF(ISERROR($I$2858), 0, $I$2858)</f>
        <v>-2.220265009602975E-6</v>
      </c>
    </row>
    <row r="2859" spans="1:21" x14ac:dyDescent="0.25">
      <c r="A2859">
        <v>498</v>
      </c>
      <c r="B2859">
        <v>2000</v>
      </c>
      <c r="C2859" s="2">
        <v>0</v>
      </c>
      <c r="D2859" s="6">
        <v>0.24284810000000001</v>
      </c>
      <c r="E2859" s="6">
        <v>0.47008420000000001</v>
      </c>
      <c r="F2859" s="6">
        <v>7.2005700000000006E-2</v>
      </c>
      <c r="G2859" s="6">
        <v>1.791194</v>
      </c>
      <c r="H2859" s="6">
        <v>0.35264800000000002</v>
      </c>
      <c r="I2859">
        <f>$C$2859*LN($T$2859)+(1-$C$2859)*LN(1-$T$2859)</f>
        <v>-9.1135527312613036E-5</v>
      </c>
      <c r="Q2859">
        <f>1/(1+EXP(-(0 + SUMPRODUCT($K$2:$O$2,$D$2859:$H$2859))))</f>
        <v>9.1131374596549775E-5</v>
      </c>
      <c r="S2859">
        <f>EXP(-(0 + SUMPRODUCT($K$2:$O$2,$D$2859:$H$2859)))</f>
        <v>10972.169278167125</v>
      </c>
      <c r="T2859">
        <f>1/(1+$S$2859)</f>
        <v>9.1131374596549775E-5</v>
      </c>
      <c r="U2859">
        <f>IF(ISERROR($I$2859), 0, $I$2859)</f>
        <v>-9.1135527312613036E-5</v>
      </c>
    </row>
    <row r="2860" spans="1:21" x14ac:dyDescent="0.25">
      <c r="A2860">
        <v>498</v>
      </c>
      <c r="B2860">
        <v>2001</v>
      </c>
      <c r="C2860" s="2">
        <v>0</v>
      </c>
      <c r="D2860" s="6">
        <v>0.1890685</v>
      </c>
      <c r="E2860" s="6">
        <v>0.4563181</v>
      </c>
      <c r="F2860" s="6">
        <v>5.00163E-2</v>
      </c>
      <c r="G2860" s="6">
        <v>1.7882469999999999</v>
      </c>
      <c r="H2860" s="6">
        <v>0.31117070000000002</v>
      </c>
      <c r="I2860">
        <f>$C$2860*LN($T$2860)+(1-$C$2860)*LN(1-$T$2860)</f>
        <v>-1.3805549313482455E-4</v>
      </c>
      <c r="Q2860">
        <f>1/(1+EXP(-(0 + SUMPRODUCT($K$2:$O$2,$D$2860:$H$2860))))</f>
        <v>1.3804596391370341E-4</v>
      </c>
      <c r="S2860">
        <f>EXP(-(0 + SUMPRODUCT($K$2:$O$2,$D$2860:$H$2860)))</f>
        <v>7242.9640511701546</v>
      </c>
      <c r="T2860">
        <f>1/(1+$S$2860)</f>
        <v>1.3804596391370341E-4</v>
      </c>
      <c r="U2860">
        <f>IF(ISERROR($I$2860), 0, $I$2860)</f>
        <v>-1.3805549313482455E-4</v>
      </c>
    </row>
    <row r="2861" spans="1:21" x14ac:dyDescent="0.25">
      <c r="A2861">
        <v>498</v>
      </c>
      <c r="B2861">
        <v>2002</v>
      </c>
      <c r="C2861" s="2">
        <v>0</v>
      </c>
      <c r="D2861" s="6">
        <v>0.17495830000000001</v>
      </c>
      <c r="E2861" s="6">
        <v>0.42638609999999999</v>
      </c>
      <c r="F2861" s="6">
        <v>4.6207999999999999E-2</v>
      </c>
      <c r="G2861" s="6">
        <v>1.7997609999999999</v>
      </c>
      <c r="H2861" s="6">
        <v>0.31550800000000001</v>
      </c>
      <c r="I2861">
        <f>$C$2861*LN($T$2861)+(1-$C$2861)*LN(1-$T$2861)</f>
        <v>-1.4089679211546125E-4</v>
      </c>
      <c r="Q2861">
        <f>1/(1+EXP(-(0 + SUMPRODUCT($K$2:$O$2,$D$2861:$H$2861))))</f>
        <v>1.4088686662858726E-4</v>
      </c>
      <c r="S2861">
        <f>EXP(-(0 + SUMPRODUCT($K$2:$O$2,$D$2861:$H$2861)))</f>
        <v>7096.8936783103291</v>
      </c>
      <c r="T2861">
        <f>1/(1+$S$2861)</f>
        <v>1.4088686662858726E-4</v>
      </c>
      <c r="U2861">
        <f>IF(ISERROR($I$2861), 0, $I$2861)</f>
        <v>-1.4089679211546125E-4</v>
      </c>
    </row>
    <row r="2862" spans="1:21" x14ac:dyDescent="0.25">
      <c r="A2862">
        <v>498</v>
      </c>
      <c r="B2862">
        <v>2003</v>
      </c>
      <c r="C2862" s="2">
        <v>0</v>
      </c>
      <c r="D2862" s="6">
        <v>0.1762881</v>
      </c>
      <c r="E2862" s="6">
        <v>0.3929436</v>
      </c>
      <c r="F2862" s="6">
        <v>5.7074300000000001E-2</v>
      </c>
      <c r="G2862" s="6">
        <v>1.4565429999999999</v>
      </c>
      <c r="H2862" s="6">
        <v>0.30075499999999999</v>
      </c>
      <c r="I2862">
        <f>$C$2862*LN($T$2862)+(1-$C$2862)*LN(1-$T$2862)</f>
        <v>-5.0627780562517146E-4</v>
      </c>
      <c r="Q2862">
        <f>1/(1+EXP(-(0 + SUMPRODUCT($K$2:$O$2,$D$2862:$H$2862))))</f>
        <v>5.0614966864212518E-4</v>
      </c>
      <c r="S2862">
        <f>EXP(-(0 + SUMPRODUCT($K$2:$O$2,$D$2862:$H$2862)))</f>
        <v>1974.7001969056969</v>
      </c>
      <c r="T2862">
        <f>1/(1+$S$2862)</f>
        <v>5.0614966864212518E-4</v>
      </c>
      <c r="U2862">
        <f>IF(ISERROR($I$2862), 0, $I$2862)</f>
        <v>-5.0627780562517146E-4</v>
      </c>
    </row>
    <row r="2863" spans="1:21" x14ac:dyDescent="0.25">
      <c r="A2863">
        <v>498</v>
      </c>
      <c r="B2863">
        <v>2004</v>
      </c>
      <c r="C2863" s="2">
        <v>0</v>
      </c>
      <c r="D2863" s="6">
        <v>0.22197120000000001</v>
      </c>
      <c r="E2863" s="6">
        <v>0.41236489999999998</v>
      </c>
      <c r="F2863" s="6">
        <v>5.9195999999999999E-2</v>
      </c>
      <c r="G2863" s="6">
        <v>2.2060680000000001</v>
      </c>
      <c r="H2863" s="6">
        <v>0.35109590000000002</v>
      </c>
      <c r="I2863">
        <f>$C$2863*LN($T$2863)+(1-$C$2863)*LN(1-$T$2863)</f>
        <v>-2.1761700835733499E-5</v>
      </c>
      <c r="Q2863">
        <f>1/(1+EXP(-(0 + SUMPRODUCT($K$2:$O$2,$D$2863:$H$2863))))</f>
        <v>2.1761464051603056E-5</v>
      </c>
      <c r="S2863">
        <f>EXP(-(0 + SUMPRODUCT($K$2:$O$2,$D$2863:$H$2863)))</f>
        <v>45951.790567247481</v>
      </c>
      <c r="T2863">
        <f>1/(1+$S$2863)</f>
        <v>2.1761464051603056E-5</v>
      </c>
      <c r="U2863">
        <f>IF(ISERROR($I$2863), 0, $I$2863)</f>
        <v>-2.1761700835733499E-5</v>
      </c>
    </row>
    <row r="2864" spans="1:21" x14ac:dyDescent="0.25">
      <c r="A2864">
        <v>499</v>
      </c>
      <c r="B2864">
        <v>1997</v>
      </c>
      <c r="C2864" s="2">
        <v>0</v>
      </c>
      <c r="D2864" s="6">
        <v>0.2130367</v>
      </c>
      <c r="E2864" s="6">
        <v>-4.6814300000000003E-2</v>
      </c>
      <c r="F2864" s="6">
        <v>2.3685299999999999E-2</v>
      </c>
      <c r="G2864" s="6">
        <v>1.857874</v>
      </c>
      <c r="H2864" s="6">
        <v>0.15119360000000001</v>
      </c>
      <c r="I2864">
        <f>$C$2864*LN($T$2864)+(1-$C$2864)*LN(1-$T$2864)</f>
        <v>-3.2884329046632319E-4</v>
      </c>
      <c r="Q2864">
        <f>1/(1+EXP(-(0 + SUMPRODUCT($K$2:$O$2,$D$2864:$H$2864))))</f>
        <v>3.2878922743771895E-4</v>
      </c>
      <c r="S2864">
        <f>EXP(-(0 + SUMPRODUCT($K$2:$O$2,$D$2864:$H$2864)))</f>
        <v>3040.4621786519006</v>
      </c>
      <c r="T2864">
        <f>1/(1+$S$2864)</f>
        <v>3.2878922743771895E-4</v>
      </c>
      <c r="U2864">
        <f>IF(ISERROR($I$2864), 0, $I$2864)</f>
        <v>-3.2884329046632319E-4</v>
      </c>
    </row>
    <row r="2865" spans="1:21" x14ac:dyDescent="0.25">
      <c r="A2865">
        <v>499</v>
      </c>
      <c r="B2865">
        <v>1998</v>
      </c>
      <c r="C2865" s="2">
        <v>0</v>
      </c>
      <c r="D2865" s="6">
        <v>0.22322</v>
      </c>
      <c r="E2865" s="6">
        <v>-0.20497309999999999</v>
      </c>
      <c r="F2865" s="6">
        <v>2.42671E-2</v>
      </c>
      <c r="G2865" s="6">
        <v>0.53569929999999999</v>
      </c>
      <c r="H2865" s="6">
        <v>0.23232659999999999</v>
      </c>
      <c r="I2865">
        <f>$C$2865*LN($T$2865)+(1-$C$2865)*LN(1-$T$2865)</f>
        <v>-6.0476961058705099E-2</v>
      </c>
      <c r="Q2865">
        <f>1/(1+EXP(-(0 + SUMPRODUCT($K$2:$O$2,$D$2865:$H$2865))))</f>
        <v>5.8684544319890786E-2</v>
      </c>
      <c r="S2865">
        <f>EXP(-(0 + SUMPRODUCT($K$2:$O$2,$D$2865:$H$2865)))</f>
        <v>16.040261820028409</v>
      </c>
      <c r="T2865">
        <f>1/(1+$S$2865)</f>
        <v>5.8684544319890786E-2</v>
      </c>
      <c r="U2865">
        <f>IF(ISERROR($I$2865), 0, $I$2865)</f>
        <v>-6.0476961058705099E-2</v>
      </c>
    </row>
    <row r="2866" spans="1:21" x14ac:dyDescent="0.25">
      <c r="A2866">
        <v>500</v>
      </c>
      <c r="B2866">
        <v>1995</v>
      </c>
      <c r="C2866" s="2">
        <v>0</v>
      </c>
      <c r="D2866" s="6">
        <v>9.3061000000000005E-2</v>
      </c>
      <c r="E2866" s="6">
        <v>-0.12866610000000001</v>
      </c>
      <c r="F2866" s="6">
        <v>4.2089399999999999E-2</v>
      </c>
      <c r="G2866" s="6">
        <v>0.19738939999999999</v>
      </c>
      <c r="H2866" s="6">
        <v>0.53146459999999995</v>
      </c>
      <c r="I2866">
        <f>$C$2866*LN($T$2866)+(1-$C$2866)*LN(1-$T$2866)</f>
        <v>-8.5206784611923159E-2</v>
      </c>
      <c r="Q2866">
        <f>1/(1+EXP(-(0 + SUMPRODUCT($K$2:$O$2,$D$2866:$H$2866))))</f>
        <v>8.1677630168437251E-2</v>
      </c>
      <c r="S2866">
        <f>EXP(-(0 + SUMPRODUCT($K$2:$O$2,$D$2866:$H$2866)))</f>
        <v>11.243254339502505</v>
      </c>
      <c r="T2866">
        <f>1/(1+$S$2866)</f>
        <v>8.1677630168437251E-2</v>
      </c>
      <c r="U2866">
        <f>IF(ISERROR($I$2866), 0, $I$2866)</f>
        <v>-8.5206784611923159E-2</v>
      </c>
    </row>
    <row r="2867" spans="1:21" x14ac:dyDescent="0.25">
      <c r="A2867">
        <v>500</v>
      </c>
      <c r="B2867">
        <v>1996</v>
      </c>
      <c r="C2867" s="2">
        <v>1</v>
      </c>
      <c r="D2867" s="6">
        <v>0.12609960000000001</v>
      </c>
      <c r="E2867" s="6">
        <v>-0.14100260000000001</v>
      </c>
      <c r="F2867" s="6">
        <v>5.1884399999999997E-2</v>
      </c>
      <c r="G2867" s="6">
        <v>8.8891100000000001E-2</v>
      </c>
      <c r="H2867" s="6">
        <v>0.57536030000000005</v>
      </c>
      <c r="I2867">
        <f>$C$2867*LN($T$2867)+(1-$C$2867)*LN(1-$T$2867)</f>
        <v>-2.3075282219231972</v>
      </c>
      <c r="Q2867">
        <f>1/(1+EXP(-(0 + SUMPRODUCT($K$2:$O$2,$D$2867:$H$2867))))</f>
        <v>9.9506906822700608E-2</v>
      </c>
      <c r="S2867">
        <f>EXP(-(0 + SUMPRODUCT($K$2:$O$2,$D$2867:$H$2867)))</f>
        <v>9.0495536634635805</v>
      </c>
      <c r="T2867">
        <f>1/(1+$S$2867)</f>
        <v>9.9506906822700608E-2</v>
      </c>
      <c r="U2867">
        <f>IF(ISERROR($I$2867), 0, $I$2867)</f>
        <v>-2.3075282219231972</v>
      </c>
    </row>
    <row r="2868" spans="1:21" x14ac:dyDescent="0.25">
      <c r="A2868">
        <v>501</v>
      </c>
      <c r="B2868">
        <v>1995</v>
      </c>
      <c r="C2868" s="2">
        <v>0</v>
      </c>
      <c r="D2868" s="6">
        <v>0.1019661</v>
      </c>
      <c r="E2868" s="6">
        <v>-0.1128296</v>
      </c>
      <c r="F2868" s="6">
        <v>5.4901800000000001E-2</v>
      </c>
      <c r="G2868" s="6">
        <v>0.126668</v>
      </c>
      <c r="H2868" s="6">
        <v>0.57625020000000005</v>
      </c>
      <c r="I2868">
        <f>$C$2868*LN($T$2868)+(1-$C$2868)*LN(1-$T$2868)</f>
        <v>-8.4514785162344022E-2</v>
      </c>
      <c r="Q2868">
        <f>1/(1+EXP(-(0 + SUMPRODUCT($K$2:$O$2,$D$2868:$H$2868))))</f>
        <v>8.1041931667838976E-2</v>
      </c>
      <c r="S2868">
        <f>EXP(-(0 + SUMPRODUCT($K$2:$O$2,$D$2868:$H$2868)))</f>
        <v>11.339291270827943</v>
      </c>
      <c r="T2868">
        <f>1/(1+$S$2868)</f>
        <v>8.1041931667838976E-2</v>
      </c>
      <c r="U2868">
        <f>IF(ISERROR($I$2868), 0, $I$2868)</f>
        <v>-8.4514785162344022E-2</v>
      </c>
    </row>
    <row r="2869" spans="1:21" x14ac:dyDescent="0.25">
      <c r="A2869">
        <v>501</v>
      </c>
      <c r="B2869">
        <v>1996</v>
      </c>
      <c r="C2869" s="2">
        <v>0</v>
      </c>
      <c r="D2869" s="6">
        <v>0.10186050000000001</v>
      </c>
      <c r="E2869" s="6">
        <v>-0.13163929999999999</v>
      </c>
      <c r="F2869" s="6">
        <v>5.6128200000000003E-2</v>
      </c>
      <c r="G2869" s="6">
        <v>5.3470200000000002E-2</v>
      </c>
      <c r="H2869" s="6">
        <v>0.5211055</v>
      </c>
      <c r="I2869">
        <f>$C$2869*LN($T$2869)+(1-$C$2869)*LN(1-$T$2869)</f>
        <v>-0.12488965014926449</v>
      </c>
      <c r="Q2869">
        <f>1/(1+EXP(-(0 + SUMPRODUCT($K$2:$O$2,$D$2869:$H$2869))))</f>
        <v>0.11740570864061024</v>
      </c>
      <c r="S2869">
        <f>EXP(-(0 + SUMPRODUCT($K$2:$O$2,$D$2869:$H$2869)))</f>
        <v>7.5174733969801482</v>
      </c>
      <c r="T2869">
        <f>1/(1+$S$2869)</f>
        <v>0.11740570864061024</v>
      </c>
      <c r="U2869">
        <f>IF(ISERROR($I$2869), 0, $I$2869)</f>
        <v>-0.12488965014926449</v>
      </c>
    </row>
    <row r="2870" spans="1:21" x14ac:dyDescent="0.25">
      <c r="A2870">
        <v>501</v>
      </c>
      <c r="B2870">
        <v>1997</v>
      </c>
      <c r="C2870" s="2">
        <v>1</v>
      </c>
      <c r="D2870" s="6">
        <v>0.1104757</v>
      </c>
      <c r="E2870" s="6">
        <v>-0.1969071</v>
      </c>
      <c r="F2870" s="6">
        <v>3.14235E-2</v>
      </c>
      <c r="G2870" s="6">
        <v>5.9797299999999998E-2</v>
      </c>
      <c r="H2870" s="6">
        <v>0.51651599999999998</v>
      </c>
      <c r="I2870">
        <f>$C$2870*LN($T$2870)+(1-$C$2870)*LN(1-$T$2870)</f>
        <v>-1.8028805594815651</v>
      </c>
      <c r="Q2870">
        <f>1/(1+EXP(-(0 + SUMPRODUCT($K$2:$O$2,$D$2870:$H$2870))))</f>
        <v>0.1648234200777339</v>
      </c>
      <c r="S2870">
        <f>EXP(-(0 + SUMPRODUCT($K$2:$O$2,$D$2870:$H$2870)))</f>
        <v>5.0670989567403755</v>
      </c>
      <c r="T2870">
        <f>1/(1+$S$2870)</f>
        <v>0.1648234200777339</v>
      </c>
      <c r="U2870">
        <f>IF(ISERROR($I$2870), 0, $I$2870)</f>
        <v>-1.8028805594815651</v>
      </c>
    </row>
    <row r="2871" spans="1:21" x14ac:dyDescent="0.25">
      <c r="A2871">
        <v>502</v>
      </c>
      <c r="B2871">
        <v>1995</v>
      </c>
      <c r="C2871" s="2">
        <v>0</v>
      </c>
      <c r="D2871" s="6">
        <v>0.36062309999999997</v>
      </c>
      <c r="E2871" s="6">
        <v>0.27571089999999998</v>
      </c>
      <c r="F2871" s="6">
        <v>5.0820400000000002E-2</v>
      </c>
      <c r="G2871" s="6">
        <v>1.016335</v>
      </c>
      <c r="H2871" s="6">
        <v>0.43090620000000002</v>
      </c>
      <c r="I2871">
        <f>$C$2871*LN($T$2871)+(1-$C$2871)*LN(1-$T$2871)</f>
        <v>-2.7991160619077441E-3</v>
      </c>
      <c r="Q2871">
        <f>1/(1+EXP(-(0 + SUMPRODUCT($K$2:$O$2,$D$2871:$H$2871))))</f>
        <v>2.7952021891900756E-3</v>
      </c>
      <c r="S2871">
        <f>EXP(-(0 + SUMPRODUCT($K$2:$O$2,$D$2871:$H$2871)))</f>
        <v>356.75587321279079</v>
      </c>
      <c r="T2871">
        <f>1/(1+$S$2871)</f>
        <v>2.7952021891900756E-3</v>
      </c>
      <c r="U2871">
        <f>IF(ISERROR($I$2871), 0, $I$2871)</f>
        <v>-2.7991160619077441E-3</v>
      </c>
    </row>
    <row r="2872" spans="1:21" x14ac:dyDescent="0.25">
      <c r="A2872">
        <v>502</v>
      </c>
      <c r="B2872">
        <v>1996</v>
      </c>
      <c r="C2872" s="2">
        <v>0</v>
      </c>
      <c r="D2872" s="6">
        <v>0.2015229</v>
      </c>
      <c r="E2872" s="6">
        <v>0.22926250000000001</v>
      </c>
      <c r="F2872" s="6">
        <v>4.8075899999999998E-2</v>
      </c>
      <c r="G2872" s="6">
        <v>0.68904679999999996</v>
      </c>
      <c r="H2872" s="6">
        <v>0.39788000000000001</v>
      </c>
      <c r="I2872">
        <f>$C$2872*LN($T$2872)+(1-$C$2872)*LN(1-$T$2872)</f>
        <v>-1.155680910657297E-2</v>
      </c>
      <c r="Q2872">
        <f>1/(1+EXP(-(0 + SUMPRODUCT($K$2:$O$2,$D$2872:$H$2872))))</f>
        <v>1.1490285700921313E-2</v>
      </c>
      <c r="S2872">
        <f>EXP(-(0 + SUMPRODUCT($K$2:$O$2,$D$2872:$H$2872)))</f>
        <v>86.030037897127144</v>
      </c>
      <c r="T2872">
        <f>1/(1+$S$2872)</f>
        <v>1.1490285700921313E-2</v>
      </c>
      <c r="U2872">
        <f>IF(ISERROR($I$2872), 0, $I$2872)</f>
        <v>-1.155680910657297E-2</v>
      </c>
    </row>
    <row r="2873" spans="1:21" x14ac:dyDescent="0.25">
      <c r="A2873">
        <v>502</v>
      </c>
      <c r="B2873">
        <v>1997</v>
      </c>
      <c r="C2873" s="2">
        <v>0</v>
      </c>
      <c r="D2873" s="6">
        <v>0.25463239999999998</v>
      </c>
      <c r="E2873" s="6">
        <v>0.20496</v>
      </c>
      <c r="F2873" s="6">
        <v>5.3725299999999997E-2</v>
      </c>
      <c r="G2873" s="6">
        <v>1.0747640000000001</v>
      </c>
      <c r="H2873" s="6">
        <v>0.45717639999999998</v>
      </c>
      <c r="I2873">
        <f>$C$2873*LN($T$2873)+(1-$C$2873)*LN(1-$T$2873)</f>
        <v>-2.0752382351515979E-3</v>
      </c>
      <c r="Q2873">
        <f>1/(1+EXP(-(0 + SUMPRODUCT($K$2:$O$2,$D$2873:$H$2873))))</f>
        <v>2.0730864170543937E-3</v>
      </c>
      <c r="S2873">
        <f>EXP(-(0 + SUMPRODUCT($K$2:$O$2,$D$2873:$H$2873)))</f>
        <v>481.372558989065</v>
      </c>
      <c r="T2873">
        <f>1/(1+$S$2873)</f>
        <v>2.0730864170543937E-3</v>
      </c>
      <c r="U2873">
        <f>IF(ISERROR($I$2873), 0, $I$2873)</f>
        <v>-2.0752382351515979E-3</v>
      </c>
    </row>
    <row r="2874" spans="1:21" x14ac:dyDescent="0.25">
      <c r="A2874">
        <v>502</v>
      </c>
      <c r="B2874">
        <v>1998</v>
      </c>
      <c r="C2874" s="2">
        <v>0</v>
      </c>
      <c r="D2874" s="6">
        <v>0.2521853</v>
      </c>
      <c r="E2874" s="6">
        <v>0.1692024</v>
      </c>
      <c r="F2874" s="6">
        <v>4.4560299999999997E-2</v>
      </c>
      <c r="G2874" s="6">
        <v>0.62857189999999996</v>
      </c>
      <c r="H2874" s="6">
        <v>0.40123989999999998</v>
      </c>
      <c r="I2874">
        <f>$C$2874*LN($T$2874)+(1-$C$2874)*LN(1-$T$2874)</f>
        <v>-1.6313808178336643E-2</v>
      </c>
      <c r="Q2874">
        <f>1/(1+EXP(-(0 + SUMPRODUCT($K$2:$O$2,$D$2874:$H$2874))))</f>
        <v>1.6181458695090214E-2</v>
      </c>
      <c r="S2874">
        <f>EXP(-(0 + SUMPRODUCT($K$2:$O$2,$D$2874:$H$2874)))</f>
        <v>60.7991257057326</v>
      </c>
      <c r="T2874">
        <f>1/(1+$S$2874)</f>
        <v>1.6181458695090214E-2</v>
      </c>
      <c r="U2874">
        <f>IF(ISERROR($I$2874), 0, $I$2874)</f>
        <v>-1.6313808178336643E-2</v>
      </c>
    </row>
    <row r="2875" spans="1:21" x14ac:dyDescent="0.25">
      <c r="A2875">
        <v>502</v>
      </c>
      <c r="B2875">
        <v>1999</v>
      </c>
      <c r="C2875" s="2">
        <v>0</v>
      </c>
      <c r="D2875" s="6">
        <v>0.22588040000000001</v>
      </c>
      <c r="E2875" s="6">
        <v>0.1982227</v>
      </c>
      <c r="F2875" s="6">
        <v>4.6490400000000001E-2</v>
      </c>
      <c r="G2875" s="6">
        <v>0.3984316</v>
      </c>
      <c r="H2875" s="6">
        <v>0.48102250000000002</v>
      </c>
      <c r="I2875">
        <f>$C$2875*LN($T$2875)+(1-$C$2875)*LN(1-$T$2875)</f>
        <v>-3.2280069248801786E-2</v>
      </c>
      <c r="Q2875">
        <f>1/(1+EXP(-(0 + SUMPRODUCT($K$2:$O$2,$D$2875:$H$2875))))</f>
        <v>3.1764628851011355E-2</v>
      </c>
      <c r="S2875">
        <f>EXP(-(0 + SUMPRODUCT($K$2:$O$2,$D$2875:$H$2875)))</f>
        <v>30.48155782617183</v>
      </c>
      <c r="T2875">
        <f>1/(1+$S$2875)</f>
        <v>3.1764628851011355E-2</v>
      </c>
      <c r="U2875">
        <f>IF(ISERROR($I$2875), 0, $I$2875)</f>
        <v>-3.2280069248801786E-2</v>
      </c>
    </row>
    <row r="2876" spans="1:21" x14ac:dyDescent="0.25">
      <c r="A2876">
        <v>502</v>
      </c>
      <c r="B2876">
        <v>2000</v>
      </c>
      <c r="C2876" s="2">
        <v>0</v>
      </c>
      <c r="D2876" s="6">
        <v>0.17603469999999999</v>
      </c>
      <c r="E2876" s="6">
        <v>0.1513217</v>
      </c>
      <c r="F2876" s="6">
        <v>1.9569799999999998E-2</v>
      </c>
      <c r="G2876" s="6">
        <v>0.30587730000000002</v>
      </c>
      <c r="H2876" s="6">
        <v>0.50000880000000003</v>
      </c>
      <c r="I2876">
        <f>$C$2876*LN($T$2876)+(1-$C$2876)*LN(1-$T$2876)</f>
        <v>-6.6615999073625698E-2</v>
      </c>
      <c r="Q2876">
        <f>1/(1+EXP(-(0 + SUMPRODUCT($K$2:$O$2,$D$2876:$H$2876))))</f>
        <v>6.4445613880338301E-2</v>
      </c>
      <c r="S2876">
        <f>EXP(-(0 + SUMPRODUCT($K$2:$O$2,$D$2876:$H$2876)))</f>
        <v>14.51695980205551</v>
      </c>
      <c r="T2876">
        <f>1/(1+$S$2876)</f>
        <v>6.4445613880338301E-2</v>
      </c>
      <c r="U2876">
        <f>IF(ISERROR($I$2876), 0, $I$2876)</f>
        <v>-6.6615999073625698E-2</v>
      </c>
    </row>
    <row r="2877" spans="1:21" x14ac:dyDescent="0.25">
      <c r="A2877">
        <v>502</v>
      </c>
      <c r="B2877">
        <v>2001</v>
      </c>
      <c r="C2877" s="2">
        <v>0</v>
      </c>
      <c r="D2877" s="6">
        <v>0.25146869999999999</v>
      </c>
      <c r="E2877" s="6">
        <v>0.1708422</v>
      </c>
      <c r="F2877" s="6">
        <v>5.0400199999999999E-2</v>
      </c>
      <c r="G2877" s="6">
        <v>0.57455000000000001</v>
      </c>
      <c r="H2877" s="6">
        <v>0.56543840000000001</v>
      </c>
      <c r="I2877">
        <f>$C$2877*LN($T$2877)+(1-$C$2877)*LN(1-$T$2877)</f>
        <v>-1.3039394364923306E-2</v>
      </c>
      <c r="Q2877">
        <f>1/(1+EXP(-(0 + SUMPRODUCT($K$2:$O$2,$D$2877:$H$2877))))</f>
        <v>1.2954749766411595E-2</v>
      </c>
      <c r="S2877">
        <f>EXP(-(0 + SUMPRODUCT($K$2:$O$2,$D$2877:$H$2877)))</f>
        <v>76.191765030672244</v>
      </c>
      <c r="T2877">
        <f>1/(1+$S$2877)</f>
        <v>1.2954749766411595E-2</v>
      </c>
      <c r="U2877">
        <f>IF(ISERROR($I$2877), 0, $I$2877)</f>
        <v>-1.3039394364923306E-2</v>
      </c>
    </row>
    <row r="2878" spans="1:21" x14ac:dyDescent="0.25">
      <c r="A2878">
        <v>502</v>
      </c>
      <c r="B2878">
        <v>2002</v>
      </c>
      <c r="C2878" s="2">
        <v>0</v>
      </c>
      <c r="D2878" s="6">
        <v>0.26073160000000001</v>
      </c>
      <c r="E2878" s="6">
        <v>0.1737503</v>
      </c>
      <c r="F2878" s="6">
        <v>6.4119999999999996E-2</v>
      </c>
      <c r="G2878" s="6">
        <v>0.47892689999999999</v>
      </c>
      <c r="H2878" s="6">
        <v>0.56152299999999999</v>
      </c>
      <c r="I2878">
        <f>$C$2878*LN($T$2878)+(1-$C$2878)*LN(1-$T$2878)</f>
        <v>-1.5823108156724323E-2</v>
      </c>
      <c r="Q2878">
        <f>1/(1+EXP(-(0 + SUMPRODUCT($K$2:$O$2,$D$2878:$H$2878))))</f>
        <v>1.5698580451116113E-2</v>
      </c>
      <c r="S2878">
        <f>EXP(-(0 + SUMPRODUCT($K$2:$O$2,$D$2878:$H$2878)))</f>
        <v>62.700027089322177</v>
      </c>
      <c r="T2878">
        <f>1/(1+$S$2878)</f>
        <v>1.5698580451116113E-2</v>
      </c>
      <c r="U2878">
        <f>IF(ISERROR($I$2878), 0, $I$2878)</f>
        <v>-1.5823108156724323E-2</v>
      </c>
    </row>
    <row r="2879" spans="1:21" x14ac:dyDescent="0.25">
      <c r="A2879">
        <v>502</v>
      </c>
      <c r="B2879">
        <v>2004</v>
      </c>
      <c r="C2879" s="2">
        <v>0</v>
      </c>
      <c r="D2879" s="6">
        <v>0.38205499999999998</v>
      </c>
      <c r="E2879" s="6">
        <v>8.7405899999999995E-2</v>
      </c>
      <c r="F2879" s="6">
        <v>7.1598400000000006E-2</v>
      </c>
      <c r="G2879" s="6">
        <v>1.3580209999999999</v>
      </c>
      <c r="H2879" s="6">
        <v>0.46027669999999998</v>
      </c>
      <c r="I2879">
        <f>$C$2879*LN($T$2879)+(1-$C$2879)*LN(1-$T$2879)</f>
        <v>-5.8356104736699815E-4</v>
      </c>
      <c r="Q2879">
        <f>1/(1+EXP(-(0 + SUMPRODUCT($K$2:$O$2,$D$2879:$H$2879))))</f>
        <v>5.8339080873548183E-4</v>
      </c>
      <c r="S2879">
        <f>EXP(-(0 + SUMPRODUCT($K$2:$O$2,$D$2879:$H$2879)))</f>
        <v>1713.1168236221135</v>
      </c>
      <c r="T2879">
        <f>1/(1+$S$2879)</f>
        <v>5.8339080873548183E-4</v>
      </c>
      <c r="U2879">
        <f>IF(ISERROR($I$2879), 0, $I$2879)</f>
        <v>-5.8356104736699815E-4</v>
      </c>
    </row>
    <row r="2880" spans="1:21" x14ac:dyDescent="0.25">
      <c r="A2880">
        <v>503</v>
      </c>
      <c r="B2880">
        <v>1995</v>
      </c>
      <c r="C2880" s="2">
        <v>0</v>
      </c>
      <c r="D2880" s="6">
        <v>-0.16358839999999999</v>
      </c>
      <c r="E2880" s="6">
        <v>0.14118449999999999</v>
      </c>
      <c r="F2880" s="6">
        <v>5.9749799999999999E-2</v>
      </c>
      <c r="G2880" s="6">
        <v>0.71395200000000003</v>
      </c>
      <c r="H2880" s="6">
        <v>0.1197001</v>
      </c>
      <c r="I2880">
        <f>$C$2880*LN($T$2880)+(1-$C$2880)*LN(1-$T$2880)</f>
        <v>-1.5930149698429721E-2</v>
      </c>
      <c r="Q2880">
        <f>1/(1+EXP(-(0 + SUMPRODUCT($K$2:$O$2,$D$2880:$H$2880))))</f>
        <v>1.5803935953759164E-2</v>
      </c>
      <c r="S2880">
        <f>EXP(-(0 + SUMPRODUCT($K$2:$O$2,$D$2880:$H$2880)))</f>
        <v>62.275376648317632</v>
      </c>
      <c r="T2880">
        <f>1/(1+$S$2880)</f>
        <v>1.5803935953759164E-2</v>
      </c>
      <c r="U2880">
        <f>IF(ISERROR($I$2880), 0, $I$2880)</f>
        <v>-1.5930149698429721E-2</v>
      </c>
    </row>
    <row r="2881" spans="1:21" x14ac:dyDescent="0.25">
      <c r="A2881">
        <v>503</v>
      </c>
      <c r="B2881">
        <v>1996</v>
      </c>
      <c r="C2881" s="2">
        <v>0</v>
      </c>
      <c r="D2881" s="6">
        <v>3.8979999999999999E-4</v>
      </c>
      <c r="E2881" s="6">
        <v>0.16402800000000001</v>
      </c>
      <c r="F2881" s="6">
        <v>6.3515199999999994E-2</v>
      </c>
      <c r="G2881" s="6">
        <v>0.94515289999999996</v>
      </c>
      <c r="H2881" s="6">
        <v>0.19361</v>
      </c>
      <c r="I2881">
        <f>$C$2881*LN($T$2881)+(1-$C$2881)*LN(1-$T$2881)</f>
        <v>-5.2242977905843794E-3</v>
      </c>
      <c r="Q2881">
        <f>1/(1+EXP(-(0 + SUMPRODUCT($K$2:$O$2,$D$2881:$H$2881))))</f>
        <v>5.2106748805861788E-3</v>
      </c>
      <c r="S2881">
        <f>EXP(-(0 + SUMPRODUCT($K$2:$O$2,$D$2881:$H$2881)))</f>
        <v>190.91371999158471</v>
      </c>
      <c r="T2881">
        <f>1/(1+$S$2881)</f>
        <v>5.2106748805861788E-3</v>
      </c>
      <c r="U2881">
        <f>IF(ISERROR($I$2881), 0, $I$2881)</f>
        <v>-5.2242977905843794E-3</v>
      </c>
    </row>
    <row r="2882" spans="1:21" x14ac:dyDescent="0.25">
      <c r="A2882">
        <v>504</v>
      </c>
      <c r="B2882">
        <v>2001</v>
      </c>
      <c r="C2882" s="2">
        <v>0</v>
      </c>
      <c r="D2882" s="6">
        <v>6.4459699999999995E-2</v>
      </c>
      <c r="E2882" s="6">
        <v>9.4142799999999999E-2</v>
      </c>
      <c r="F2882" s="6">
        <v>1.9846200000000001E-2</v>
      </c>
      <c r="G2882" s="6">
        <v>0.51657580000000003</v>
      </c>
      <c r="H2882" s="6">
        <v>0.12971489999999999</v>
      </c>
      <c r="I2882">
        <f>$C$2882*LN($T$2882)+(1-$C$2882)*LN(1-$T$2882)</f>
        <v>-6.5184730354242729E-2</v>
      </c>
      <c r="Q2882">
        <f>1/(1+EXP(-(0 + SUMPRODUCT($K$2:$O$2,$D$2882:$H$2882))))</f>
        <v>6.3105625439184243E-2</v>
      </c>
      <c r="S2882">
        <f>EXP(-(0 + SUMPRODUCT($K$2:$O$2,$D$2882:$H$2882)))</f>
        <v>14.846447809374995</v>
      </c>
      <c r="T2882">
        <f>1/(1+$S$2882)</f>
        <v>6.3105625439184243E-2</v>
      </c>
      <c r="U2882">
        <f>IF(ISERROR($I$2882), 0, $I$2882)</f>
        <v>-6.5184730354242729E-2</v>
      </c>
    </row>
    <row r="2883" spans="1:21" x14ac:dyDescent="0.25">
      <c r="A2883">
        <v>504</v>
      </c>
      <c r="B2883">
        <v>2002</v>
      </c>
      <c r="C2883" s="2">
        <v>0</v>
      </c>
      <c r="D2883" s="6">
        <v>-1.7726100000000002E-2</v>
      </c>
      <c r="E2883" s="6">
        <v>6.46954E-2</v>
      </c>
      <c r="F2883" s="6">
        <v>5.2690099999999997E-2</v>
      </c>
      <c r="G2883" s="6">
        <v>0.45254810000000001</v>
      </c>
      <c r="H2883" s="6">
        <v>0.126468</v>
      </c>
      <c r="I2883">
        <f>$C$2883*LN($T$2883)+(1-$C$2883)*LN(1-$T$2883)</f>
        <v>-5.3570059098441161E-2</v>
      </c>
      <c r="Q2883">
        <f>1/(1+EXP(-(0 + SUMPRODUCT($K$2:$O$2,$D$2883:$H$2883))))</f>
        <v>5.2160466105592308E-2</v>
      </c>
      <c r="S2883">
        <f>EXP(-(0 + SUMPRODUCT($K$2:$O$2,$D$2883:$H$2883)))</f>
        <v>18.171607822208216</v>
      </c>
      <c r="T2883">
        <f>1/(1+$S$2883)</f>
        <v>5.2160466105592308E-2</v>
      </c>
      <c r="U2883">
        <f>IF(ISERROR($I$2883), 0, $I$2883)</f>
        <v>-5.3570059098441161E-2</v>
      </c>
    </row>
    <row r="2884" spans="1:21" x14ac:dyDescent="0.25">
      <c r="A2884">
        <v>504</v>
      </c>
      <c r="B2884">
        <v>2003</v>
      </c>
      <c r="C2884" s="2">
        <v>0</v>
      </c>
      <c r="D2884" s="6">
        <v>5.3652600000000002E-2</v>
      </c>
      <c r="E2884" s="6">
        <v>0.1045615</v>
      </c>
      <c r="F2884" s="6">
        <v>6.1128599999999998E-2</v>
      </c>
      <c r="G2884" s="6">
        <v>0.59847830000000002</v>
      </c>
      <c r="H2884" s="6">
        <v>0.1234804</v>
      </c>
      <c r="I2884">
        <f>$C$2884*LN($T$2884)+(1-$C$2884)*LN(1-$T$2884)</f>
        <v>-2.6571265855679215E-2</v>
      </c>
      <c r="Q2884">
        <f>1/(1+EXP(-(0 + SUMPRODUCT($K$2:$O$2,$D$2884:$H$2884))))</f>
        <v>2.6221355805668693E-2</v>
      </c>
      <c r="S2884">
        <f>EXP(-(0 + SUMPRODUCT($K$2:$O$2,$D$2884:$H$2884)))</f>
        <v>37.136853311902883</v>
      </c>
      <c r="T2884">
        <f>1/(1+$S$2884)</f>
        <v>2.6221355805668693E-2</v>
      </c>
      <c r="U2884">
        <f>IF(ISERROR($I$2884), 0, $I$2884)</f>
        <v>-2.6571265855679215E-2</v>
      </c>
    </row>
    <row r="2885" spans="1:21" x14ac:dyDescent="0.25">
      <c r="A2885">
        <v>505</v>
      </c>
      <c r="B2885">
        <v>1995</v>
      </c>
      <c r="C2885" s="2">
        <v>0</v>
      </c>
      <c r="D2885" s="6">
        <v>0.2260904</v>
      </c>
      <c r="E2885" s="6">
        <v>0.2495743</v>
      </c>
      <c r="F2885" s="6">
        <v>7.2957999999999995E-2</v>
      </c>
      <c r="G2885" s="6">
        <v>1.2500389999999999</v>
      </c>
      <c r="H2885" s="6">
        <v>0.33552520000000002</v>
      </c>
      <c r="I2885">
        <f>$C$2885*LN($T$2885)+(1-$C$2885)*LN(1-$T$2885)</f>
        <v>-9.7416743513855752E-4</v>
      </c>
      <c r="Q2885">
        <f>1/(1+EXP(-(0 + SUMPRODUCT($K$2:$O$2,$D$2885:$H$2885))))</f>
        <v>9.736930880863367E-4</v>
      </c>
      <c r="S2885">
        <f>EXP(-(0 + SUMPRODUCT($K$2:$O$2,$D$2885:$H$2885)))</f>
        <v>1026.0176631995673</v>
      </c>
      <c r="T2885">
        <f>1/(1+$S$2885)</f>
        <v>9.736930880863367E-4</v>
      </c>
      <c r="U2885">
        <f>IF(ISERROR($I$2885), 0, $I$2885)</f>
        <v>-9.7416743513855752E-4</v>
      </c>
    </row>
    <row r="2886" spans="1:21" x14ac:dyDescent="0.25">
      <c r="A2886">
        <v>505</v>
      </c>
      <c r="B2886">
        <v>1996</v>
      </c>
      <c r="C2886" s="2">
        <v>0</v>
      </c>
      <c r="D2886" s="6">
        <v>0.27133889999999999</v>
      </c>
      <c r="E2886" s="6">
        <v>0.30711889999999997</v>
      </c>
      <c r="F2886" s="6">
        <v>6.0703699999999999E-2</v>
      </c>
      <c r="G2886" s="6">
        <v>1.7234799999999999</v>
      </c>
      <c r="H2886" s="6">
        <v>0.35185270000000002</v>
      </c>
      <c r="I2886">
        <f>$C$2886*LN($T$2886)+(1-$C$2886)*LN(1-$T$2886)</f>
        <v>-1.6219611442647719E-4</v>
      </c>
      <c r="Q2886">
        <f>1/(1+EXP(-(0 + SUMPRODUCT($K$2:$O$2,$D$2886:$H$2886))))</f>
        <v>1.6218296134789547E-4</v>
      </c>
      <c r="S2886">
        <f>EXP(-(0 + SUMPRODUCT($K$2:$O$2,$D$2886:$H$2886)))</f>
        <v>6164.8758212887715</v>
      </c>
      <c r="T2886">
        <f>1/(1+$S$2886)</f>
        <v>1.6218296134789547E-4</v>
      </c>
      <c r="U2886">
        <f>IF(ISERROR($I$2886), 0, $I$2886)</f>
        <v>-1.6219611442647719E-4</v>
      </c>
    </row>
    <row r="2887" spans="1:21" x14ac:dyDescent="0.25">
      <c r="A2887">
        <v>505</v>
      </c>
      <c r="B2887">
        <v>1997</v>
      </c>
      <c r="C2887" s="2">
        <v>0</v>
      </c>
      <c r="D2887" s="6">
        <v>0.2373941</v>
      </c>
      <c r="E2887" s="6">
        <v>0.29138459999999999</v>
      </c>
      <c r="F2887" s="6">
        <v>5.7174000000000003E-2</v>
      </c>
      <c r="G2887" s="6">
        <v>1.6601699999999999</v>
      </c>
      <c r="H2887" s="6">
        <v>0.40041729999999998</v>
      </c>
      <c r="I2887">
        <f>$C$2887*LN($T$2887)+(1-$C$2887)*LN(1-$T$2887)</f>
        <v>-1.9878857283340859E-4</v>
      </c>
      <c r="Q2887">
        <f>1/(1+EXP(-(0 + SUMPRODUCT($K$2:$O$2,$D$2887:$H$2887))))</f>
        <v>1.9876881569426091E-4</v>
      </c>
      <c r="S2887">
        <f>EXP(-(0 + SUMPRODUCT($K$2:$O$2,$D$2887:$H$2887)))</f>
        <v>5029.9702581222009</v>
      </c>
      <c r="T2887">
        <f>1/(1+$S$2887)</f>
        <v>1.9876881569426091E-4</v>
      </c>
      <c r="U2887">
        <f>IF(ISERROR($I$2887), 0, $I$2887)</f>
        <v>-1.9878857283340859E-4</v>
      </c>
    </row>
    <row r="2888" spans="1:21" x14ac:dyDescent="0.25">
      <c r="A2888">
        <v>505</v>
      </c>
      <c r="B2888">
        <v>1998</v>
      </c>
      <c r="C2888" s="2">
        <v>0</v>
      </c>
      <c r="D2888" s="6">
        <v>0.2597102</v>
      </c>
      <c r="E2888" s="6">
        <v>0.34212559999999997</v>
      </c>
      <c r="F2888" s="6">
        <v>7.1871000000000004E-2</v>
      </c>
      <c r="G2888" s="6">
        <v>1.8283959999999999</v>
      </c>
      <c r="H2888" s="6">
        <v>0.3732664</v>
      </c>
      <c r="I2888">
        <f>$C$2888*LN($T$2888)+(1-$C$2888)*LN(1-$T$2888)</f>
        <v>-8.3964153286525913E-5</v>
      </c>
      <c r="Q2888">
        <f>1/(1+EXP(-(0 + SUMPRODUCT($K$2:$O$2,$D$2888:$H$2888))))</f>
        <v>8.3960628395709832E-5</v>
      </c>
      <c r="S2888">
        <f>EXP(-(0 + SUMPRODUCT($K$2:$O$2,$D$2888:$H$2888)))</f>
        <v>11909.344397221035</v>
      </c>
      <c r="T2888">
        <f>1/(1+$S$2888)</f>
        <v>8.3960628395709832E-5</v>
      </c>
      <c r="U2888">
        <f>IF(ISERROR($I$2888), 0, $I$2888)</f>
        <v>-8.3964153286525913E-5</v>
      </c>
    </row>
    <row r="2889" spans="1:21" x14ac:dyDescent="0.25">
      <c r="A2889">
        <v>505</v>
      </c>
      <c r="B2889">
        <v>1999</v>
      </c>
      <c r="C2889" s="2">
        <v>0</v>
      </c>
      <c r="D2889" s="6">
        <v>0.18602920000000001</v>
      </c>
      <c r="E2889" s="6">
        <v>0.22649549999999999</v>
      </c>
      <c r="F2889" s="6">
        <v>6.1175199999999999E-2</v>
      </c>
      <c r="G2889" s="6">
        <v>1.0349660000000001</v>
      </c>
      <c r="H2889" s="6">
        <v>0.31718649999999998</v>
      </c>
      <c r="I2889">
        <f>$C$2889*LN($T$2889)+(1-$C$2889)*LN(1-$T$2889)</f>
        <v>-2.8646404723120635E-3</v>
      </c>
      <c r="Q2889">
        <f>1/(1+EXP(-(0 + SUMPRODUCT($K$2:$O$2,$D$2889:$H$2889))))</f>
        <v>2.8605413049421192E-3</v>
      </c>
      <c r="S2889">
        <f>EXP(-(0 + SUMPRODUCT($K$2:$O$2,$D$2889:$H$2889)))</f>
        <v>348.58418473885109</v>
      </c>
      <c r="T2889">
        <f>1/(1+$S$2889)</f>
        <v>2.8605413049421192E-3</v>
      </c>
      <c r="U2889">
        <f>IF(ISERROR($I$2889), 0, $I$2889)</f>
        <v>-2.8646404723120635E-3</v>
      </c>
    </row>
    <row r="2890" spans="1:21" x14ac:dyDescent="0.25">
      <c r="A2890">
        <v>505</v>
      </c>
      <c r="B2890">
        <v>2000</v>
      </c>
      <c r="C2890" s="2">
        <v>0</v>
      </c>
      <c r="D2890" s="6">
        <v>0.2106731</v>
      </c>
      <c r="E2890" s="6">
        <v>0.2454141</v>
      </c>
      <c r="F2890" s="6">
        <v>4.24772E-2</v>
      </c>
      <c r="G2890" s="6">
        <v>0.75083330000000004</v>
      </c>
      <c r="H2890" s="6">
        <v>0.2884603</v>
      </c>
      <c r="I2890">
        <f>$C$2890*LN($T$2890)+(1-$C$2890)*LN(1-$T$2890)</f>
        <v>-1.2259140658076057E-2</v>
      </c>
      <c r="Q2890">
        <f>1/(1+EXP(-(0 + SUMPRODUCT($K$2:$O$2,$D$2890:$H$2890))))</f>
        <v>1.21843035184075E-2</v>
      </c>
      <c r="S2890">
        <f>EXP(-(0 + SUMPRODUCT($K$2:$O$2,$D$2890:$H$2890)))</f>
        <v>81.072807730802566</v>
      </c>
      <c r="T2890">
        <f>1/(1+$S$2890)</f>
        <v>1.21843035184075E-2</v>
      </c>
      <c r="U2890">
        <f>IF(ISERROR($I$2890), 0, $I$2890)</f>
        <v>-1.2259140658076057E-2</v>
      </c>
    </row>
    <row r="2891" spans="1:21" x14ac:dyDescent="0.25">
      <c r="A2891">
        <v>505</v>
      </c>
      <c r="B2891">
        <v>2001</v>
      </c>
      <c r="C2891" s="2">
        <v>0</v>
      </c>
      <c r="D2891" s="6">
        <v>0.19381509999999999</v>
      </c>
      <c r="E2891" s="6">
        <v>0.26714199999999999</v>
      </c>
      <c r="F2891" s="6">
        <v>4.8076199999999999E-2</v>
      </c>
      <c r="G2891" s="6">
        <v>1.349413</v>
      </c>
      <c r="H2891" s="6">
        <v>0.28289379999999997</v>
      </c>
      <c r="I2891">
        <f>$C$2891*LN($T$2891)+(1-$C$2891)*LN(1-$T$2891)</f>
        <v>-1.0244627136108977E-3</v>
      </c>
      <c r="Q2891">
        <f>1/(1+EXP(-(0 + SUMPRODUCT($K$2:$O$2,$D$2891:$H$2891))))</f>
        <v>1.0239381308388799E-3</v>
      </c>
      <c r="S2891">
        <f>EXP(-(0 + SUMPRODUCT($K$2:$O$2,$D$2891:$H$2891)))</f>
        <v>975.62150659506324</v>
      </c>
      <c r="T2891">
        <f>1/(1+$S$2891)</f>
        <v>1.0239381308388799E-3</v>
      </c>
      <c r="U2891">
        <f>IF(ISERROR($I$2891), 0, $I$2891)</f>
        <v>-1.0244627136108977E-3</v>
      </c>
    </row>
    <row r="2892" spans="1:21" x14ac:dyDescent="0.25">
      <c r="A2892">
        <v>505</v>
      </c>
      <c r="B2892">
        <v>2002</v>
      </c>
      <c r="C2892" s="2">
        <v>0</v>
      </c>
      <c r="D2892" s="6">
        <v>0.14780299999999999</v>
      </c>
      <c r="E2892" s="6">
        <v>0.28354580000000001</v>
      </c>
      <c r="F2892" s="6">
        <v>4.5126300000000001E-2</v>
      </c>
      <c r="G2892" s="6">
        <v>1.2381120000000001</v>
      </c>
      <c r="H2892" s="6">
        <v>0.2770936</v>
      </c>
      <c r="I2892">
        <f>$C$2892*LN($T$2892)+(1-$C$2892)*LN(1-$T$2892)</f>
        <v>-1.6485868829508585E-3</v>
      </c>
      <c r="Q2892">
        <f>1/(1+EXP(-(0 + SUMPRODUCT($K$2:$O$2,$D$2892:$H$2892))))</f>
        <v>1.6472287100534602E-3</v>
      </c>
      <c r="S2892">
        <f>EXP(-(0 + SUMPRODUCT($K$2:$O$2,$D$2892:$H$2892)))</f>
        <v>606.08023961502306</v>
      </c>
      <c r="T2892">
        <f>1/(1+$S$2892)</f>
        <v>1.6472287100534602E-3</v>
      </c>
      <c r="U2892">
        <f>IF(ISERROR($I$2892), 0, $I$2892)</f>
        <v>-1.6485868829508585E-3</v>
      </c>
    </row>
    <row r="2893" spans="1:21" x14ac:dyDescent="0.25">
      <c r="A2893">
        <v>505</v>
      </c>
      <c r="B2893">
        <v>2003</v>
      </c>
      <c r="C2893" s="2">
        <v>0</v>
      </c>
      <c r="D2893" s="6">
        <v>0.1505495</v>
      </c>
      <c r="E2893" s="6">
        <v>0.3164689</v>
      </c>
      <c r="F2893" s="6">
        <v>5.32129E-2</v>
      </c>
      <c r="G2893" s="6">
        <v>1.53243</v>
      </c>
      <c r="H2893" s="6">
        <v>0.1740476</v>
      </c>
      <c r="I2893">
        <f>$C$2893*LN($T$2893)+(1-$C$2893)*LN(1-$T$2893)</f>
        <v>-5.5055613564610059E-4</v>
      </c>
      <c r="Q2893">
        <f>1/(1+EXP(-(0 + SUMPRODUCT($K$2:$O$2,$D$2893:$H$2893))))</f>
        <v>5.5040460742633991E-4</v>
      </c>
      <c r="S2893">
        <f>EXP(-(0 + SUMPRODUCT($K$2:$O$2,$D$2893:$H$2893)))</f>
        <v>1815.845256212411</v>
      </c>
      <c r="T2893">
        <f>1/(1+$S$2893)</f>
        <v>5.5040460742633991E-4</v>
      </c>
      <c r="U2893">
        <f>IF(ISERROR($I$2893), 0, $I$2893)</f>
        <v>-5.5055613564610059E-4</v>
      </c>
    </row>
    <row r="2894" spans="1:21" x14ac:dyDescent="0.25">
      <c r="A2894">
        <v>505</v>
      </c>
      <c r="B2894">
        <v>2004</v>
      </c>
      <c r="C2894" s="2">
        <v>0</v>
      </c>
      <c r="D2894" s="6">
        <v>0.12781310000000001</v>
      </c>
      <c r="E2894" s="6">
        <v>0.34129510000000002</v>
      </c>
      <c r="F2894" s="6">
        <v>5.57186E-2</v>
      </c>
      <c r="G2894" s="6">
        <v>2.6543800000000002</v>
      </c>
      <c r="H2894" s="6">
        <v>0.23677970000000001</v>
      </c>
      <c r="I2894">
        <f>$C$2894*LN($T$2894)+(1-$C$2894)*LN(1-$T$2894)</f>
        <v>-5.0478278518311719E-6</v>
      </c>
      <c r="Q2894">
        <f>1/(1+EXP(-(0 + SUMPRODUCT($K$2:$O$2,$D$2894:$H$2894))))</f>
        <v>5.0478151115409344E-6</v>
      </c>
      <c r="S2894">
        <f>EXP(-(0 + SUMPRODUCT($K$2:$O$2,$D$2894:$H$2894)))</f>
        <v>198104.51256397591</v>
      </c>
      <c r="T2894">
        <f>1/(1+$S$2894)</f>
        <v>5.0478151115409344E-6</v>
      </c>
      <c r="U2894">
        <f>IF(ISERROR($I$2894), 0, $I$2894)</f>
        <v>-5.0478278518311719E-6</v>
      </c>
    </row>
    <row r="2895" spans="1:21" x14ac:dyDescent="0.25">
      <c r="A2895">
        <v>506</v>
      </c>
      <c r="B2895">
        <v>1995</v>
      </c>
      <c r="C2895" s="2">
        <v>0</v>
      </c>
      <c r="D2895" s="6">
        <v>-4.9394899999999999E-2</v>
      </c>
      <c r="E2895" s="6">
        <v>0.21078710000000001</v>
      </c>
      <c r="F2895" s="6">
        <v>2.8296700000000001E-2</v>
      </c>
      <c r="G2895" s="6">
        <v>0.60396890000000003</v>
      </c>
      <c r="H2895" s="6">
        <v>0.17656079999999999</v>
      </c>
      <c r="I2895">
        <f>$C$2895*LN($T$2895)+(1-$C$2895)*LN(1-$T$2895)</f>
        <v>-3.3007399633481982E-2</v>
      </c>
      <c r="Q2895">
        <f>1/(1+EXP(-(0 + SUMPRODUCT($K$2:$O$2,$D$2895:$H$2895))))</f>
        <v>3.2468599815200137E-2</v>
      </c>
      <c r="S2895">
        <f>EXP(-(0 + SUMPRODUCT($K$2:$O$2,$D$2895:$H$2895)))</f>
        <v>29.798987504593629</v>
      </c>
      <c r="T2895">
        <f>1/(1+$S$2895)</f>
        <v>3.2468599815200137E-2</v>
      </c>
      <c r="U2895">
        <f>IF(ISERROR($I$2895), 0, $I$2895)</f>
        <v>-3.3007399633481982E-2</v>
      </c>
    </row>
    <row r="2896" spans="1:21" x14ac:dyDescent="0.25">
      <c r="A2896">
        <v>506</v>
      </c>
      <c r="B2896">
        <v>1996</v>
      </c>
      <c r="C2896" s="2">
        <v>0</v>
      </c>
      <c r="D2896" s="6">
        <v>7.2786000000000003E-2</v>
      </c>
      <c r="E2896" s="6">
        <v>0.25945439999999997</v>
      </c>
      <c r="F2896" s="6">
        <v>5.4440299999999997E-2</v>
      </c>
      <c r="G2896" s="6">
        <v>0.86456949999999999</v>
      </c>
      <c r="H2896" s="6">
        <v>0.18915580000000001</v>
      </c>
      <c r="I2896">
        <f>$C$2896*LN($T$2896)+(1-$C$2896)*LN(1-$T$2896)</f>
        <v>-7.7898342970815302E-3</v>
      </c>
      <c r="Q2896">
        <f>1/(1+EXP(-(0 + SUMPRODUCT($K$2:$O$2,$D$2896:$H$2896))))</f>
        <v>7.7595721678675187E-3</v>
      </c>
      <c r="S2896">
        <f>EXP(-(0 + SUMPRODUCT($K$2:$O$2,$D$2896:$H$2896)))</f>
        <v>127.87308454208495</v>
      </c>
      <c r="T2896">
        <f>1/(1+$S$2896)</f>
        <v>7.7595721678675187E-3</v>
      </c>
      <c r="U2896">
        <f>IF(ISERROR($I$2896), 0, $I$2896)</f>
        <v>-7.7898342970815302E-3</v>
      </c>
    </row>
    <row r="2897" spans="1:21" x14ac:dyDescent="0.25">
      <c r="A2897">
        <v>506</v>
      </c>
      <c r="B2897">
        <v>1997</v>
      </c>
      <c r="C2897" s="2">
        <v>0</v>
      </c>
      <c r="D2897" s="6">
        <v>6.3964199999999999E-2</v>
      </c>
      <c r="E2897" s="6">
        <v>0.26105109999999998</v>
      </c>
      <c r="F2897" s="6">
        <v>4.7990100000000001E-2</v>
      </c>
      <c r="G2897" s="6">
        <v>0.99056250000000001</v>
      </c>
      <c r="H2897" s="6">
        <v>8.5174700000000006E-2</v>
      </c>
      <c r="I2897">
        <f>$C$2897*LN($T$2897)+(1-$C$2897)*LN(1-$T$2897)</f>
        <v>-6.4479846930725095E-3</v>
      </c>
      <c r="Q2897">
        <f>1/(1+EXP(-(0 + SUMPRODUCT($K$2:$O$2,$D$2897:$H$2897))))</f>
        <v>6.4272410486186779E-3</v>
      </c>
      <c r="S2897">
        <f>EXP(-(0 + SUMPRODUCT($K$2:$O$2,$D$2897:$H$2897)))</f>
        <v>154.58775412895349</v>
      </c>
      <c r="T2897">
        <f>1/(1+$S$2897)</f>
        <v>6.4272410486186779E-3</v>
      </c>
      <c r="U2897">
        <f>IF(ISERROR($I$2897), 0, $I$2897)</f>
        <v>-6.4479846930725095E-3</v>
      </c>
    </row>
    <row r="2898" spans="1:21" x14ac:dyDescent="0.25">
      <c r="A2898">
        <v>506</v>
      </c>
      <c r="B2898">
        <v>1998</v>
      </c>
      <c r="C2898" s="2">
        <v>0</v>
      </c>
      <c r="D2898" s="6">
        <v>6.6778000000000002E-3</v>
      </c>
      <c r="E2898" s="6">
        <v>0.1202406</v>
      </c>
      <c r="F2898" s="6">
        <v>-1.8819900000000001E-2</v>
      </c>
      <c r="G2898" s="6">
        <v>0.41586899999999999</v>
      </c>
      <c r="H2898" s="6">
        <v>8.7064000000000002E-2</v>
      </c>
      <c r="I2898">
        <f>$C$2898*LN($T$2898)+(1-$C$2898)*LN(1-$T$2898)</f>
        <v>-0.17035967859214735</v>
      </c>
      <c r="Q2898">
        <f>1/(1+EXP(-(0 + SUMPRODUCT($K$2:$O$2,$D$2898:$H$2898))))</f>
        <v>0.15663857701173026</v>
      </c>
      <c r="S2898">
        <f>EXP(-(0 + SUMPRODUCT($K$2:$O$2,$D$2898:$H$2898)))</f>
        <v>5.3841233690798447</v>
      </c>
      <c r="T2898">
        <f>1/(1+$S$2898)</f>
        <v>0.15663857701173026</v>
      </c>
      <c r="U2898">
        <f>IF(ISERROR($I$2898), 0, $I$2898)</f>
        <v>-0.17035967859214735</v>
      </c>
    </row>
    <row r="2899" spans="1:21" x14ac:dyDescent="0.25">
      <c r="A2899">
        <v>507</v>
      </c>
      <c r="B2899">
        <v>2000</v>
      </c>
      <c r="C2899" s="2">
        <v>0</v>
      </c>
      <c r="D2899" s="6">
        <v>-0.1218457</v>
      </c>
      <c r="E2899" s="6">
        <v>0.2130251</v>
      </c>
      <c r="F2899" s="6">
        <v>3.41488E-2</v>
      </c>
      <c r="G2899" s="6">
        <v>0.71872539999999996</v>
      </c>
      <c r="H2899" s="6">
        <v>0.1086577</v>
      </c>
      <c r="I2899">
        <f>$C$2899*LN($T$2899)+(1-$C$2899)*LN(1-$T$2899)</f>
        <v>-2.1916187241590966E-2</v>
      </c>
      <c r="Q2899">
        <f>1/(1+EXP(-(0 + SUMPRODUCT($K$2:$O$2,$D$2899:$H$2899))))</f>
        <v>2.167777250034494E-2</v>
      </c>
      <c r="S2899">
        <f>EXP(-(0 + SUMPRODUCT($K$2:$O$2,$D$2899:$H$2899)))</f>
        <v>45.130200876685457</v>
      </c>
      <c r="T2899">
        <f>1/(1+$S$2899)</f>
        <v>2.167777250034494E-2</v>
      </c>
      <c r="U2899">
        <f>IF(ISERROR($I$2899), 0, $I$2899)</f>
        <v>-2.1916187241590966E-2</v>
      </c>
    </row>
    <row r="2900" spans="1:21" x14ac:dyDescent="0.25">
      <c r="A2900">
        <v>507</v>
      </c>
      <c r="B2900">
        <v>2001</v>
      </c>
      <c r="C2900" s="2">
        <v>0</v>
      </c>
      <c r="D2900" s="6">
        <v>-8.3804500000000004E-2</v>
      </c>
      <c r="E2900" s="6">
        <v>0.19011320000000001</v>
      </c>
      <c r="F2900" s="6">
        <v>2.31887E-2</v>
      </c>
      <c r="G2900" s="6">
        <v>0.66505329999999996</v>
      </c>
      <c r="H2900" s="6">
        <v>8.3177000000000001E-2</v>
      </c>
      <c r="I2900">
        <f>$C$2900*LN($T$2900)+(1-$C$2900)*LN(1-$T$2900)</f>
        <v>-3.4342180258642857E-2</v>
      </c>
      <c r="Q2900">
        <f>1/(1+EXP(-(0 + SUMPRODUCT($K$2:$O$2,$D$2900:$H$2900))))</f>
        <v>3.3759180469762645E-2</v>
      </c>
      <c r="S2900">
        <f>EXP(-(0 + SUMPRODUCT($K$2:$O$2,$D$2900:$H$2900)))</f>
        <v>28.621572149705411</v>
      </c>
      <c r="T2900">
        <f>1/(1+$S$2900)</f>
        <v>3.3759180469762645E-2</v>
      </c>
      <c r="U2900">
        <f>IF(ISERROR($I$2900), 0, $I$2900)</f>
        <v>-3.4342180258642857E-2</v>
      </c>
    </row>
    <row r="2901" spans="1:21" x14ac:dyDescent="0.25">
      <c r="A2901">
        <v>507</v>
      </c>
      <c r="B2901">
        <v>2002</v>
      </c>
      <c r="C2901" s="2">
        <v>0</v>
      </c>
      <c r="D2901" s="6">
        <v>-0.1038092</v>
      </c>
      <c r="E2901" s="6">
        <v>0.2196023</v>
      </c>
      <c r="F2901" s="6">
        <v>2.0898300000000002E-2</v>
      </c>
      <c r="G2901" s="6">
        <v>0.64927780000000002</v>
      </c>
      <c r="H2901" s="6">
        <v>0.13154830000000001</v>
      </c>
      <c r="I2901">
        <f>$C$2901*LN($T$2901)+(1-$C$2901)*LN(1-$T$2901)</f>
        <v>-3.3070948232028871E-2</v>
      </c>
      <c r="Q2901">
        <f>1/(1+EXP(-(0 + SUMPRODUCT($K$2:$O$2,$D$2901:$H$2901))))</f>
        <v>3.2530083126122107E-2</v>
      </c>
      <c r="S2901">
        <f>EXP(-(0 + SUMPRODUCT($K$2:$O$2,$D$2901:$H$2901)))</f>
        <v>29.740776041761361</v>
      </c>
      <c r="T2901">
        <f>1/(1+$S$2901)</f>
        <v>3.2530083126122107E-2</v>
      </c>
      <c r="U2901">
        <f>IF(ISERROR($I$2901), 0, $I$2901)</f>
        <v>-3.3070948232028871E-2</v>
      </c>
    </row>
    <row r="2902" spans="1:21" x14ac:dyDescent="0.25">
      <c r="A2902">
        <v>507</v>
      </c>
      <c r="B2902">
        <v>2003</v>
      </c>
      <c r="C2902" s="2">
        <v>0</v>
      </c>
      <c r="D2902" s="6">
        <v>-4.5700999999999997E-3</v>
      </c>
      <c r="E2902" s="6">
        <v>0.19174540000000001</v>
      </c>
      <c r="F2902" s="6">
        <v>1.6259599999999999E-2</v>
      </c>
      <c r="G2902" s="6">
        <v>0.75968219999999997</v>
      </c>
      <c r="H2902" s="6">
        <v>0.1364263</v>
      </c>
      <c r="I2902">
        <f>$C$2902*LN($T$2902)+(1-$C$2902)*LN(1-$T$2902)</f>
        <v>-2.3660689619333555E-2</v>
      </c>
      <c r="Q2902">
        <f>1/(1+EXP(-(0 + SUMPRODUCT($K$2:$O$2,$D$2902:$H$2902))))</f>
        <v>2.3382970159280599E-2</v>
      </c>
      <c r="S2902">
        <f>EXP(-(0 + SUMPRODUCT($K$2:$O$2,$D$2902:$H$2902)))</f>
        <v>41.766166709711356</v>
      </c>
      <c r="T2902">
        <f>1/(1+$S$2902)</f>
        <v>2.3382970159280599E-2</v>
      </c>
      <c r="U2902">
        <f>IF(ISERROR($I$2902), 0, $I$2902)</f>
        <v>-2.3660689619333555E-2</v>
      </c>
    </row>
    <row r="2903" spans="1:21" x14ac:dyDescent="0.25">
      <c r="A2903">
        <v>507</v>
      </c>
      <c r="B2903">
        <v>2004</v>
      </c>
      <c r="C2903" s="2">
        <v>0</v>
      </c>
      <c r="D2903" s="6">
        <v>5.1322300000000001E-2</v>
      </c>
      <c r="E2903" s="6">
        <v>0.18925520000000001</v>
      </c>
      <c r="F2903" s="6">
        <v>2.3394600000000002E-2</v>
      </c>
      <c r="G2903" s="6">
        <v>0.74444759999999999</v>
      </c>
      <c r="H2903" s="6">
        <v>0.14580070000000001</v>
      </c>
      <c r="I2903">
        <f>$C$2903*LN($T$2903)+(1-$C$2903)*LN(1-$T$2903)</f>
        <v>-2.2607495604862637E-2</v>
      </c>
      <c r="Q2903">
        <f>1/(1+EXP(-(0 + SUMPRODUCT($K$2:$O$2,$D$2903:$H$2903))))</f>
        <v>2.2353861118406392E-2</v>
      </c>
      <c r="S2903">
        <f>EXP(-(0 + SUMPRODUCT($K$2:$O$2,$D$2903:$H$2903)))</f>
        <v>43.735001023004031</v>
      </c>
      <c r="T2903">
        <f>1/(1+$S$2903)</f>
        <v>2.2353861118406392E-2</v>
      </c>
      <c r="U2903">
        <f>IF(ISERROR($I$2903), 0, $I$2903)</f>
        <v>-2.2607495604862637E-2</v>
      </c>
    </row>
    <row r="2904" spans="1:21" x14ac:dyDescent="0.25">
      <c r="A2904">
        <v>508</v>
      </c>
      <c r="B2904">
        <v>1995</v>
      </c>
      <c r="C2904" s="2">
        <v>0</v>
      </c>
      <c r="D2904" s="6">
        <v>5.4159600000000002E-2</v>
      </c>
      <c r="E2904" s="6">
        <v>0.38334099999999999</v>
      </c>
      <c r="F2904" s="6">
        <v>5.4561699999999998E-2</v>
      </c>
      <c r="G2904" s="6">
        <v>2.0906470000000001</v>
      </c>
      <c r="H2904" s="6">
        <v>0.29899569999999998</v>
      </c>
      <c r="I2904">
        <f>$C$2904*LN($T$2904)+(1-$C$2904)*LN(1-$T$2904)</f>
        <v>-4.0685346954662016E-5</v>
      </c>
      <c r="Q2904">
        <f>1/(1+EXP(-(0 + SUMPRODUCT($K$2:$O$2,$D$2904:$H$2904))))</f>
        <v>4.0684519317179231E-5</v>
      </c>
      <c r="S2904">
        <f>EXP(-(0 + SUMPRODUCT($K$2:$O$2,$D$2904:$H$2904)))</f>
        <v>24578.373599179904</v>
      </c>
      <c r="T2904">
        <f>1/(1+$S$2904)</f>
        <v>4.0684519317179231E-5</v>
      </c>
      <c r="U2904">
        <f>IF(ISERROR($I$2904), 0, $I$2904)</f>
        <v>-4.0685346954662016E-5</v>
      </c>
    </row>
    <row r="2905" spans="1:21" x14ac:dyDescent="0.25">
      <c r="A2905">
        <v>508</v>
      </c>
      <c r="B2905">
        <v>1996</v>
      </c>
      <c r="C2905" s="2">
        <v>0</v>
      </c>
      <c r="D2905" s="6">
        <v>7.3647500000000005E-2</v>
      </c>
      <c r="E2905" s="6">
        <v>0.38185920000000001</v>
      </c>
      <c r="F2905" s="6">
        <v>3.6211399999999998E-2</v>
      </c>
      <c r="G2905" s="6">
        <v>1.907802</v>
      </c>
      <c r="H2905" s="6">
        <v>0.26288099999999998</v>
      </c>
      <c r="I2905">
        <f>$C$2905*LN($T$2905)+(1-$C$2905)*LN(1-$T$2905)</f>
        <v>-1.1974666188785976E-4</v>
      </c>
      <c r="Q2905">
        <f>1/(1+EXP(-(0 + SUMPRODUCT($K$2:$O$2,$D$2905:$H$2905))))</f>
        <v>1.1973949254250838E-4</v>
      </c>
      <c r="S2905">
        <f>EXP(-(0 + SUMPRODUCT($K$2:$O$2,$D$2905:$H$2905)))</f>
        <v>8350.4634876625423</v>
      </c>
      <c r="T2905">
        <f>1/(1+$S$2905)</f>
        <v>1.1973949254250838E-4</v>
      </c>
      <c r="U2905">
        <f>IF(ISERROR($I$2905), 0, $I$2905)</f>
        <v>-1.1974666188785976E-4</v>
      </c>
    </row>
    <row r="2906" spans="1:21" x14ac:dyDescent="0.25">
      <c r="A2906">
        <v>508</v>
      </c>
      <c r="B2906">
        <v>1997</v>
      </c>
      <c r="C2906" s="2">
        <v>0</v>
      </c>
      <c r="D2906" s="6">
        <v>0.1066392</v>
      </c>
      <c r="E2906" s="6">
        <v>0.33555059999999998</v>
      </c>
      <c r="F2906" s="6">
        <v>3.3212699999999998E-2</v>
      </c>
      <c r="G2906" s="6">
        <v>1.0480210000000001</v>
      </c>
      <c r="H2906" s="6">
        <v>0.26312930000000001</v>
      </c>
      <c r="I2906">
        <f>$C$2906*LN($T$2906)+(1-$C$2906)*LN(1-$T$2906)</f>
        <v>-4.0883953686758363E-3</v>
      </c>
      <c r="Q2906">
        <f>1/(1+EXP(-(0 + SUMPRODUCT($K$2:$O$2,$D$2906:$H$2906))))</f>
        <v>4.0800492582710327E-3</v>
      </c>
      <c r="S2906">
        <f>EXP(-(0 + SUMPRODUCT($K$2:$O$2,$D$2906:$H$2906)))</f>
        <v>244.09508015689039</v>
      </c>
      <c r="T2906">
        <f>1/(1+$S$2906)</f>
        <v>4.0800492582710327E-3</v>
      </c>
      <c r="U2906">
        <f>IF(ISERROR($I$2906), 0, $I$2906)</f>
        <v>-4.0883953686758363E-3</v>
      </c>
    </row>
    <row r="2907" spans="1:21" x14ac:dyDescent="0.25">
      <c r="A2907">
        <v>508</v>
      </c>
      <c r="B2907">
        <v>1998</v>
      </c>
      <c r="C2907" s="2">
        <v>0</v>
      </c>
      <c r="D2907" s="6">
        <v>0.1431134</v>
      </c>
      <c r="E2907" s="6">
        <v>0.33559919999999999</v>
      </c>
      <c r="F2907" s="6">
        <v>3.7760700000000001E-2</v>
      </c>
      <c r="G2907" s="6">
        <v>0.65907910000000003</v>
      </c>
      <c r="H2907" s="6">
        <v>0.29739660000000001</v>
      </c>
      <c r="I2907">
        <f>$C$2907*LN($T$2907)+(1-$C$2907)*LN(1-$T$2907)</f>
        <v>-1.6924077994800654E-2</v>
      </c>
      <c r="Q2907">
        <f>1/(1+EXP(-(0 + SUMPRODUCT($K$2:$O$2,$D$2907:$H$2907))))</f>
        <v>1.6781670291587811E-2</v>
      </c>
      <c r="S2907">
        <f>EXP(-(0 + SUMPRODUCT($K$2:$O$2,$D$2907:$H$2907)))</f>
        <v>58.588824153056585</v>
      </c>
      <c r="T2907">
        <f>1/(1+$S$2907)</f>
        <v>1.6781670291587811E-2</v>
      </c>
      <c r="U2907">
        <f>IF(ISERROR($I$2907), 0, $I$2907)</f>
        <v>-1.6924077994800654E-2</v>
      </c>
    </row>
    <row r="2908" spans="1:21" x14ac:dyDescent="0.25">
      <c r="A2908">
        <v>508</v>
      </c>
      <c r="B2908">
        <v>1999</v>
      </c>
      <c r="C2908" s="2">
        <v>0</v>
      </c>
      <c r="D2908" s="6">
        <v>0.1085515</v>
      </c>
      <c r="E2908" s="6">
        <v>0.34615230000000002</v>
      </c>
      <c r="F2908" s="6">
        <v>2.3389699999999999E-2</v>
      </c>
      <c r="G2908" s="6">
        <v>0.30108489999999999</v>
      </c>
      <c r="H2908" s="6">
        <v>0.29844100000000001</v>
      </c>
      <c r="I2908">
        <f>$C$2908*LN($T$2908)+(1-$C$2908)*LN(1-$T$2908)</f>
        <v>-8.2763933414270893E-2</v>
      </c>
      <c r="Q2908">
        <f>1/(1+EXP(-(0 + SUMPRODUCT($K$2:$O$2,$D$2908:$H$2908))))</f>
        <v>7.9431562980457684E-2</v>
      </c>
      <c r="S2908">
        <f>EXP(-(0 + SUMPRODUCT($K$2:$O$2,$D$2908:$H$2908)))</f>
        <v>11.589453895626189</v>
      </c>
      <c r="T2908">
        <f>1/(1+$S$2908)</f>
        <v>7.9431562980457684E-2</v>
      </c>
      <c r="U2908">
        <f>IF(ISERROR($I$2908), 0, $I$2908)</f>
        <v>-8.2763933414270893E-2</v>
      </c>
    </row>
    <row r="2909" spans="1:21" x14ac:dyDescent="0.25">
      <c r="A2909">
        <v>508</v>
      </c>
      <c r="B2909">
        <v>2000</v>
      </c>
      <c r="C2909" s="2">
        <v>0</v>
      </c>
      <c r="D2909" s="6">
        <v>9.0835799999999994E-2</v>
      </c>
      <c r="E2909" s="6">
        <v>0.33762110000000001</v>
      </c>
      <c r="F2909" s="6">
        <v>4.2015700000000003E-2</v>
      </c>
      <c r="G2909" s="6">
        <v>0.23150490000000001</v>
      </c>
      <c r="H2909" s="6">
        <v>0.31480399999999997</v>
      </c>
      <c r="I2909">
        <f>$C$2909*LN($T$2909)+(1-$C$2909)*LN(1-$T$2909)</f>
        <v>-8.1130964567248068E-2</v>
      </c>
      <c r="Q2909">
        <f>1/(1+EXP(-(0 + SUMPRODUCT($K$2:$O$2,$D$2909:$H$2909))))</f>
        <v>7.7927075344853131E-2</v>
      </c>
      <c r="S2909">
        <f>EXP(-(0 + SUMPRODUCT($K$2:$O$2,$D$2909:$H$2909)))</f>
        <v>11.83251033834734</v>
      </c>
      <c r="T2909">
        <f>1/(1+$S$2909)</f>
        <v>7.7927075344853131E-2</v>
      </c>
      <c r="U2909">
        <f>IF(ISERROR($I$2909), 0, $I$2909)</f>
        <v>-8.1130964567248068E-2</v>
      </c>
    </row>
    <row r="2910" spans="1:21" x14ac:dyDescent="0.25">
      <c r="A2910">
        <v>508</v>
      </c>
      <c r="B2910">
        <v>2001</v>
      </c>
      <c r="C2910" s="2">
        <v>0</v>
      </c>
      <c r="D2910" s="6">
        <v>7.9007999999999995E-2</v>
      </c>
      <c r="E2910" s="6">
        <v>0.3487615</v>
      </c>
      <c r="F2910" s="6">
        <v>4.7296400000000002E-2</v>
      </c>
      <c r="G2910" s="6">
        <v>0.73770000000000002</v>
      </c>
      <c r="H2910" s="6">
        <v>0.30944179999999999</v>
      </c>
      <c r="I2910">
        <f>$C$2910*LN($T$2910)+(1-$C$2910)*LN(1-$T$2910)</f>
        <v>-1.0259198612500816E-2</v>
      </c>
      <c r="Q2910">
        <f>1/(1+EXP(-(0 + SUMPRODUCT($K$2:$O$2,$D$2910:$H$2910))))</f>
        <v>1.020675253920488E-2</v>
      </c>
      <c r="S2910">
        <f>EXP(-(0 + SUMPRODUCT($K$2:$O$2,$D$2910:$H$2910)))</f>
        <v>96.974355325940067</v>
      </c>
      <c r="T2910">
        <f>1/(1+$S$2910)</f>
        <v>1.020675253920488E-2</v>
      </c>
      <c r="U2910">
        <f>IF(ISERROR($I$2910), 0, $I$2910)</f>
        <v>-1.0259198612500816E-2</v>
      </c>
    </row>
    <row r="2911" spans="1:21" x14ac:dyDescent="0.25">
      <c r="A2911">
        <v>508</v>
      </c>
      <c r="B2911">
        <v>2002</v>
      </c>
      <c r="C2911" s="2">
        <v>0</v>
      </c>
      <c r="D2911" s="6">
        <v>0.1111163</v>
      </c>
      <c r="E2911" s="6">
        <v>0.37760729999999998</v>
      </c>
      <c r="F2911" s="6">
        <v>2.3861199999999999E-2</v>
      </c>
      <c r="G2911" s="6">
        <v>0.50806099999999998</v>
      </c>
      <c r="H2911" s="6">
        <v>0.28265810000000002</v>
      </c>
      <c r="I2911">
        <f>$C$2911*LN($T$2911)+(1-$C$2911)*LN(1-$T$2911)</f>
        <v>-3.7046260298178042E-2</v>
      </c>
      <c r="Q2911">
        <f>1/(1+EXP(-(0 + SUMPRODUCT($K$2:$O$2,$D$2911:$H$2911))))</f>
        <v>3.6368443565189972E-2</v>
      </c>
      <c r="S2911">
        <f>EXP(-(0 + SUMPRODUCT($K$2:$O$2,$D$2911:$H$2911)))</f>
        <v>26.496365034360426</v>
      </c>
      <c r="T2911">
        <f>1/(1+$S$2911)</f>
        <v>3.6368443565189972E-2</v>
      </c>
      <c r="U2911">
        <f>IF(ISERROR($I$2911), 0, $I$2911)</f>
        <v>-3.7046260298178042E-2</v>
      </c>
    </row>
    <row r="2912" spans="1:21" x14ac:dyDescent="0.25">
      <c r="A2912">
        <v>508</v>
      </c>
      <c r="B2912">
        <v>2003</v>
      </c>
      <c r="C2912" s="2">
        <v>0</v>
      </c>
      <c r="D2912" s="6">
        <v>8.35312E-2</v>
      </c>
      <c r="E2912" s="6">
        <v>0.34326820000000002</v>
      </c>
      <c r="F2912" s="6">
        <v>3.9615699999999997E-2</v>
      </c>
      <c r="G2912" s="6">
        <v>0.9803752</v>
      </c>
      <c r="H2912" s="6">
        <v>0.33280690000000002</v>
      </c>
      <c r="I2912">
        <f>$C$2912*LN($T$2912)+(1-$C$2912)*LN(1-$T$2912)</f>
        <v>-4.153743841844683E-3</v>
      </c>
      <c r="Q2912">
        <f>1/(1+EXP(-(0 + SUMPRODUCT($K$2:$O$2,$D$2912:$H$2912))))</f>
        <v>4.1451289799969288E-3</v>
      </c>
      <c r="S2912">
        <f>EXP(-(0 + SUMPRODUCT($K$2:$O$2,$D$2912:$H$2912)))</f>
        <v>240.24701663704101</v>
      </c>
      <c r="T2912">
        <f>1/(1+$S$2912)</f>
        <v>4.1451289799969288E-3</v>
      </c>
      <c r="U2912">
        <f>IF(ISERROR($I$2912), 0, $I$2912)</f>
        <v>-4.153743841844683E-3</v>
      </c>
    </row>
    <row r="2913" spans="1:21" x14ac:dyDescent="0.25">
      <c r="A2913">
        <v>509</v>
      </c>
      <c r="B2913">
        <v>1995</v>
      </c>
      <c r="C2913" s="2">
        <v>0</v>
      </c>
      <c r="D2913" s="6">
        <v>3.0145100000000001E-2</v>
      </c>
      <c r="E2913" s="6">
        <v>0.34179110000000001</v>
      </c>
      <c r="F2913" s="6">
        <v>7.0397500000000002E-2</v>
      </c>
      <c r="G2913" s="6">
        <v>2.467692</v>
      </c>
      <c r="H2913" s="6">
        <v>0.39319549999999998</v>
      </c>
      <c r="I2913">
        <f>$C$2913*LN($T$2913)+(1-$C$2913)*LN(1-$T$2913)</f>
        <v>-6.0058637567986104E-6</v>
      </c>
      <c r="Q2913">
        <f>1/(1+EXP(-(0 + SUMPRODUCT($K$2:$O$2,$D$2913:$H$2913))))</f>
        <v>6.0058457216481177E-6</v>
      </c>
      <c r="S2913">
        <f>EXP(-(0 + SUMPRODUCT($K$2:$O$2,$D$2913:$H$2913)))</f>
        <v>166503.44356162733</v>
      </c>
      <c r="T2913">
        <f>1/(1+$S$2913)</f>
        <v>6.0058457216481177E-6</v>
      </c>
      <c r="U2913">
        <f>IF(ISERROR($I$2913), 0, $I$2913)</f>
        <v>-6.0058637567986104E-6</v>
      </c>
    </row>
    <row r="2914" spans="1:21" x14ac:dyDescent="0.25">
      <c r="A2914">
        <v>509</v>
      </c>
      <c r="B2914">
        <v>1996</v>
      </c>
      <c r="C2914" s="2">
        <v>0</v>
      </c>
      <c r="D2914" s="6">
        <v>2.66535E-2</v>
      </c>
      <c r="E2914" s="6">
        <v>0.37332140000000003</v>
      </c>
      <c r="F2914" s="6">
        <v>5.3398300000000003E-2</v>
      </c>
      <c r="G2914" s="6">
        <v>2.5717919999999999</v>
      </c>
      <c r="H2914" s="6">
        <v>0.2891801</v>
      </c>
      <c r="I2914">
        <f>$C$2914*LN($T$2914)+(1-$C$2914)*LN(1-$T$2914)</f>
        <v>-6.1615985395162864E-6</v>
      </c>
      <c r="Q2914">
        <f>1/(1+EXP(-(0 + SUMPRODUCT($K$2:$O$2,$D$2914:$H$2914))))</f>
        <v>6.1615795568783397E-6</v>
      </c>
      <c r="S2914">
        <f>EXP(-(0 + SUMPRODUCT($K$2:$O$2,$D$2914:$H$2914)))</f>
        <v>162295.04613052064</v>
      </c>
      <c r="T2914">
        <f>1/(1+$S$2914)</f>
        <v>6.1615795568783397E-6</v>
      </c>
      <c r="U2914">
        <f>IF(ISERROR($I$2914), 0, $I$2914)</f>
        <v>-6.1615985395162864E-6</v>
      </c>
    </row>
    <row r="2915" spans="1:21" x14ac:dyDescent="0.25">
      <c r="A2915">
        <v>509</v>
      </c>
      <c r="B2915">
        <v>1997</v>
      </c>
      <c r="C2915" s="2">
        <v>0</v>
      </c>
      <c r="D2915" s="6">
        <v>0.1269092</v>
      </c>
      <c r="E2915" s="6">
        <v>0.56236489999999995</v>
      </c>
      <c r="F2915" s="6">
        <v>5.0024600000000002E-2</v>
      </c>
      <c r="G2915" s="6">
        <v>4.1654059999999999</v>
      </c>
      <c r="H2915" s="6">
        <v>0.33981210000000001</v>
      </c>
      <c r="I2915">
        <f>$C$2915*LN($T$2915)+(1-$C$2915)*LN(1-$T$2915)</f>
        <v>-8.5732570299665724E-9</v>
      </c>
      <c r="Q2915">
        <f>1/(1+EXP(-(0 + SUMPRODUCT($K$2:$O$2,$D$2915:$H$2915))))</f>
        <v>8.5732570331247281E-9</v>
      </c>
      <c r="S2915">
        <f>EXP(-(0 + SUMPRODUCT($K$2:$O$2,$D$2915:$H$2915)))</f>
        <v>116641783.57921797</v>
      </c>
      <c r="T2915">
        <f>1/(1+$S$2915)</f>
        <v>8.5732570331247281E-9</v>
      </c>
      <c r="U2915">
        <f>IF(ISERROR($I$2915), 0, $I$2915)</f>
        <v>-8.5732570299665724E-9</v>
      </c>
    </row>
    <row r="2916" spans="1:21" x14ac:dyDescent="0.25">
      <c r="A2916">
        <v>509</v>
      </c>
      <c r="B2916">
        <v>1998</v>
      </c>
      <c r="C2916" s="2">
        <v>0</v>
      </c>
      <c r="D2916" s="6">
        <v>-0.12133969999999999</v>
      </c>
      <c r="E2916" s="6">
        <v>0.55216489999999996</v>
      </c>
      <c r="F2916" s="6">
        <v>5.9307400000000003E-2</v>
      </c>
      <c r="G2916" s="6">
        <v>3.724091</v>
      </c>
      <c r="H2916" s="6">
        <v>0.3504429</v>
      </c>
      <c r="I2916">
        <f>$C$2916*LN($T$2916)+(1-$C$2916)*LN(1-$T$2916)</f>
        <v>-4.082346388772887E-8</v>
      </c>
      <c r="Q2916">
        <f>1/(1+EXP(-(0 + SUMPRODUCT($K$2:$O$2,$D$2916:$H$2916))))</f>
        <v>4.0823463007536879E-8</v>
      </c>
      <c r="S2916">
        <f>EXP(-(0 + SUMPRODUCT($K$2:$O$2,$D$2916:$H$2916)))</f>
        <v>24495716.078567754</v>
      </c>
      <c r="T2916">
        <f>1/(1+$S$2916)</f>
        <v>4.0823463007536879E-8</v>
      </c>
      <c r="U2916">
        <f>IF(ISERROR($I$2916), 0, $I$2916)</f>
        <v>-4.082346388772887E-8</v>
      </c>
    </row>
    <row r="2917" spans="1:21" x14ac:dyDescent="0.25">
      <c r="A2917">
        <v>509</v>
      </c>
      <c r="B2917">
        <v>1999</v>
      </c>
      <c r="C2917" s="2">
        <v>0</v>
      </c>
      <c r="D2917" s="6">
        <v>5.3069199999999997E-2</v>
      </c>
      <c r="E2917" s="6">
        <v>0.78125290000000003</v>
      </c>
      <c r="F2917" s="6">
        <v>7.0263800000000001E-2</v>
      </c>
      <c r="G2917" s="6">
        <v>4.8290819999999997</v>
      </c>
      <c r="H2917" s="6">
        <v>0.35120570000000001</v>
      </c>
      <c r="I2917">
        <f>$C$2917*LN($T$2917)+(1-$C$2917)*LN(1-$T$2917)</f>
        <v>-3.594593512381466E-10</v>
      </c>
      <c r="Q2917">
        <f>1/(1+EXP(-(0 + SUMPRODUCT($K$2:$O$2,$D$2917:$H$2917))))</f>
        <v>3.5945933358096189E-10</v>
      </c>
      <c r="S2917">
        <f>EXP(-(0 + SUMPRODUCT($K$2:$O$2,$D$2917:$H$2917)))</f>
        <v>2781955860.4264431</v>
      </c>
      <c r="T2917">
        <f>1/(1+$S$2917)</f>
        <v>3.5945933358096189E-10</v>
      </c>
      <c r="U2917">
        <f>IF(ISERROR($I$2917), 0, $I$2917)</f>
        <v>-3.594593512381466E-10</v>
      </c>
    </row>
    <row r="2918" spans="1:21" x14ac:dyDescent="0.25">
      <c r="A2918">
        <v>509</v>
      </c>
      <c r="B2918">
        <v>2000</v>
      </c>
      <c r="C2918" s="2">
        <v>0</v>
      </c>
      <c r="D2918" s="6">
        <v>8.1803399999999998E-2</v>
      </c>
      <c r="E2918" s="6">
        <v>0.8054055</v>
      </c>
      <c r="F2918" s="6">
        <v>0.10075000000000001</v>
      </c>
      <c r="G2918" s="6">
        <v>6.479133</v>
      </c>
      <c r="H2918" s="6">
        <v>0.46929890000000002</v>
      </c>
      <c r="I2918">
        <f>$C$2918*LN($T$2918)+(1-$C$2918)*LN(1-$T$2918)</f>
        <v>-2.3903101720182478E-13</v>
      </c>
      <c r="Q2918">
        <f>1/(1+EXP(-(0 + SUMPRODUCT($K$2:$O$2,$D$2918:$H$2918))))</f>
        <v>2.3905416612025925E-13</v>
      </c>
      <c r="S2918">
        <f>EXP(-(0 + SUMPRODUCT($K$2:$O$2,$D$2918:$H$2918)))</f>
        <v>4183152363455.1431</v>
      </c>
      <c r="T2918">
        <f>1/(1+$S$2918)</f>
        <v>2.3905416612025925E-13</v>
      </c>
      <c r="U2918">
        <f>IF(ISERROR($I$2918), 0, $I$2918)</f>
        <v>-2.3903101720182478E-13</v>
      </c>
    </row>
    <row r="2919" spans="1:21" x14ac:dyDescent="0.25">
      <c r="A2919">
        <v>509</v>
      </c>
      <c r="B2919">
        <v>2001</v>
      </c>
      <c r="C2919" s="2">
        <v>0</v>
      </c>
      <c r="D2919" s="6">
        <v>6.5770300000000004E-2</v>
      </c>
      <c r="E2919" s="6">
        <v>0.50171410000000005</v>
      </c>
      <c r="F2919" s="6">
        <v>7.9122300000000007E-2</v>
      </c>
      <c r="G2919" s="6">
        <v>6.5529149999999996</v>
      </c>
      <c r="H2919" s="6">
        <v>0.3507982</v>
      </c>
      <c r="I2919">
        <f>$C$2919*LN($T$2919)+(1-$C$2919)*LN(1-$T$2919)</f>
        <v>-4.0178971261192488E-13</v>
      </c>
      <c r="Q2919">
        <f>1/(1+EXP(-(0 + SUMPRODUCT($K$2:$O$2,$D$2919:$H$2919))))</f>
        <v>4.0178531181524331E-13</v>
      </c>
      <c r="S2919">
        <f>EXP(-(0 + SUMPRODUCT($K$2:$O$2,$D$2919:$H$2919)))</f>
        <v>2488891382021.0469</v>
      </c>
      <c r="T2919">
        <f>1/(1+$S$2919)</f>
        <v>4.0178531181524331E-13</v>
      </c>
      <c r="U2919">
        <f>IF(ISERROR($I$2919), 0, $I$2919)</f>
        <v>-4.0178971261192488E-13</v>
      </c>
    </row>
    <row r="2920" spans="1:21" x14ac:dyDescent="0.25">
      <c r="A2920">
        <v>509</v>
      </c>
      <c r="B2920">
        <v>2003</v>
      </c>
      <c r="C2920" s="2">
        <v>0</v>
      </c>
      <c r="D2920" s="6">
        <v>4.9956800000000003E-2</v>
      </c>
      <c r="E2920" s="6">
        <v>0.62580380000000002</v>
      </c>
      <c r="F2920" s="6">
        <v>9.0931300000000007E-2</v>
      </c>
      <c r="G2920" s="6">
        <v>5.9738610000000003</v>
      </c>
      <c r="H2920" s="6">
        <v>0.33558159999999998</v>
      </c>
      <c r="I2920">
        <f>$C$2920*LN($T$2920)+(1-$C$2920)*LN(1-$T$2920)</f>
        <v>-3.2062130728201296E-12</v>
      </c>
      <c r="Q2920">
        <f>1/(1+EXP(-(0 + SUMPRODUCT($K$2:$O$2,$D$2920:$H$2920))))</f>
        <v>3.2061707900271312E-12</v>
      </c>
      <c r="S2920">
        <f>EXP(-(0 + SUMPRODUCT($K$2:$O$2,$D$2920:$H$2920)))</f>
        <v>311898543616.9892</v>
      </c>
      <c r="T2920">
        <f>1/(1+$S$2920)</f>
        <v>3.2061707900271312E-12</v>
      </c>
      <c r="U2920">
        <f>IF(ISERROR($I$2920), 0, $I$2920)</f>
        <v>-3.2062130728201296E-12</v>
      </c>
    </row>
    <row r="2921" spans="1:21" x14ac:dyDescent="0.25">
      <c r="A2921">
        <v>509</v>
      </c>
      <c r="B2921">
        <v>2004</v>
      </c>
      <c r="C2921" s="2">
        <v>0</v>
      </c>
      <c r="D2921" s="6">
        <v>0.1073972</v>
      </c>
      <c r="E2921" s="6">
        <v>0.66643379999999997</v>
      </c>
      <c r="F2921" s="6">
        <v>8.6019700000000004E-2</v>
      </c>
      <c r="G2921" s="6">
        <v>6.1150320000000002</v>
      </c>
      <c r="H2921" s="6">
        <v>0.32794089999999998</v>
      </c>
      <c r="I2921">
        <f>$C$2921*LN($T$2921)+(1-$C$2921)*LN(1-$T$2921)</f>
        <v>-1.9477752744042717E-12</v>
      </c>
      <c r="Q2921">
        <f>1/(1+EXP(-(0 + SUMPRODUCT($K$2:$O$2,$D$2921:$H$2921))))</f>
        <v>1.9477848879653723E-12</v>
      </c>
      <c r="S2921">
        <f>EXP(-(0 + SUMPRODUCT($K$2:$O$2,$D$2921:$H$2921)))</f>
        <v>513403716281.33826</v>
      </c>
      <c r="T2921">
        <f>1/(1+$S$2921)</f>
        <v>1.9477848879653723E-12</v>
      </c>
      <c r="U2921">
        <f>IF(ISERROR($I$2921), 0, $I$2921)</f>
        <v>-1.9477752744042717E-12</v>
      </c>
    </row>
    <row r="2922" spans="1:21" x14ac:dyDescent="0.25">
      <c r="A2922">
        <v>510</v>
      </c>
      <c r="B2922">
        <v>1995</v>
      </c>
      <c r="C2922" s="2">
        <v>0</v>
      </c>
      <c r="D2922" s="6">
        <v>0.21094969999999999</v>
      </c>
      <c r="E2922" s="6">
        <v>-0.46342680000000003</v>
      </c>
      <c r="F2922" s="6">
        <v>7.4765399999999996E-2</v>
      </c>
      <c r="G2922" s="6">
        <v>0.49512119999999998</v>
      </c>
      <c r="H2922" s="6">
        <v>0.59917750000000003</v>
      </c>
      <c r="I2922">
        <f>$C$2922*LN($T$2922)+(1-$C$2922)*LN(1-$T$2922)</f>
        <v>-1.9605831436461822E-2</v>
      </c>
      <c r="Q2922">
        <f>1/(1+EXP(-(0 + SUMPRODUCT($K$2:$O$2,$D$2922:$H$2922))))</f>
        <v>1.9414887034026076E-2</v>
      </c>
      <c r="S2922">
        <f>EXP(-(0 + SUMPRODUCT($K$2:$O$2,$D$2922:$H$2922)))</f>
        <v>50.506866779467913</v>
      </c>
      <c r="T2922">
        <f>1/(1+$S$2922)</f>
        <v>1.9414887034026076E-2</v>
      </c>
      <c r="U2922">
        <f>IF(ISERROR($I$2922), 0, $I$2922)</f>
        <v>-1.9605831436461822E-2</v>
      </c>
    </row>
    <row r="2923" spans="1:21" x14ac:dyDescent="0.25">
      <c r="A2923">
        <v>510</v>
      </c>
      <c r="B2923">
        <v>1996</v>
      </c>
      <c r="C2923" s="2">
        <v>0</v>
      </c>
      <c r="D2923" s="6">
        <v>9.6296400000000004E-2</v>
      </c>
      <c r="E2923" s="6">
        <v>-0.80477010000000004</v>
      </c>
      <c r="F2923" s="6">
        <v>5.3580599999999999E-2</v>
      </c>
      <c r="G2923" s="6">
        <v>0.4066767</v>
      </c>
      <c r="H2923" s="6">
        <v>0.71397549999999999</v>
      </c>
      <c r="I2923">
        <f>$C$2923*LN($T$2923)+(1-$C$2923)*LN(1-$T$2923)</f>
        <v>-3.7706389398018125E-2</v>
      </c>
      <c r="Q2923">
        <f>1/(1+EXP(-(0 + SUMPRODUCT($K$2:$O$2,$D$2923:$H$2923))))</f>
        <v>3.7004354882241491E-2</v>
      </c>
      <c r="S2923">
        <f>EXP(-(0 + SUMPRODUCT($K$2:$O$2,$D$2923:$H$2923)))</f>
        <v>26.023846333283956</v>
      </c>
      <c r="T2923">
        <f>1/(1+$S$2923)</f>
        <v>3.7004354882241491E-2</v>
      </c>
      <c r="U2923">
        <f>IF(ISERROR($I$2923), 0, $I$2923)</f>
        <v>-3.7706389398018125E-2</v>
      </c>
    </row>
    <row r="2924" spans="1:21" x14ac:dyDescent="0.25">
      <c r="A2924">
        <v>510</v>
      </c>
      <c r="B2924">
        <v>1997</v>
      </c>
      <c r="C2924" s="2">
        <v>0</v>
      </c>
      <c r="D2924" s="6">
        <v>8.3901100000000006E-2</v>
      </c>
      <c r="E2924" s="6">
        <v>-1.0244059999999999</v>
      </c>
      <c r="F2924" s="6">
        <v>7.4526200000000001E-2</v>
      </c>
      <c r="G2924" s="6">
        <v>0.18556039999999999</v>
      </c>
      <c r="H2924" s="6">
        <v>0.67760739999999997</v>
      </c>
      <c r="I2924">
        <f>$C$2924*LN($T$2924)+(1-$C$2924)*LN(1-$T$2924)</f>
        <v>-8.5564965374456681E-2</v>
      </c>
      <c r="Q2924">
        <f>1/(1+EXP(-(0 + SUMPRODUCT($K$2:$O$2,$D$2924:$H$2924))))</f>
        <v>8.2006496674771168E-2</v>
      </c>
      <c r="S2924">
        <f>EXP(-(0 + SUMPRODUCT($K$2:$O$2,$D$2924:$H$2924)))</f>
        <v>11.194155835797876</v>
      </c>
      <c r="T2924">
        <f>1/(1+$S$2924)</f>
        <v>8.2006496674771168E-2</v>
      </c>
      <c r="U2924">
        <f>IF(ISERROR($I$2924), 0, $I$2924)</f>
        <v>-8.5564965374456681E-2</v>
      </c>
    </row>
    <row r="2925" spans="1:21" x14ac:dyDescent="0.25">
      <c r="A2925">
        <v>511</v>
      </c>
      <c r="B2925">
        <v>2002</v>
      </c>
      <c r="C2925" s="2">
        <v>0</v>
      </c>
      <c r="D2925" s="6">
        <v>0.2395109</v>
      </c>
      <c r="E2925" s="6">
        <v>0.2810802</v>
      </c>
      <c r="F2925" s="6">
        <v>5.6000099999999997E-2</v>
      </c>
      <c r="G2925" s="6">
        <v>0.65496529999999997</v>
      </c>
      <c r="H2925" s="6">
        <v>0.2275498</v>
      </c>
      <c r="I2925">
        <f>$C$2925*LN($T$2925)+(1-$C$2925)*LN(1-$T$2925)</f>
        <v>-1.6515519433189747E-2</v>
      </c>
      <c r="Q2925">
        <f>1/(1+EXP(-(0 + SUMPRODUCT($K$2:$O$2,$D$2925:$H$2925))))</f>
        <v>1.6379885954426028E-2</v>
      </c>
      <c r="S2925">
        <f>EXP(-(0 + SUMPRODUCT($K$2:$O$2,$D$2925:$H$2925)))</f>
        <v>60.050486113414529</v>
      </c>
      <c r="T2925">
        <f>1/(1+$S$2925)</f>
        <v>1.6379885954426028E-2</v>
      </c>
      <c r="U2925">
        <f>IF(ISERROR($I$2925), 0, $I$2925)</f>
        <v>-1.6515519433189747E-2</v>
      </c>
    </row>
    <row r="2926" spans="1:21" x14ac:dyDescent="0.25">
      <c r="A2926">
        <v>511</v>
      </c>
      <c r="B2926">
        <v>2003</v>
      </c>
      <c r="C2926" s="2">
        <v>0</v>
      </c>
      <c r="D2926" s="6">
        <v>0.22029899999999999</v>
      </c>
      <c r="E2926" s="6">
        <v>0.28352759999999999</v>
      </c>
      <c r="F2926" s="6">
        <v>4.3788599999999997E-2</v>
      </c>
      <c r="G2926" s="6">
        <v>0.54332139999999995</v>
      </c>
      <c r="H2926" s="6">
        <v>0.20013839999999999</v>
      </c>
      <c r="I2926">
        <f>$C$2926*LN($T$2926)+(1-$C$2926)*LN(1-$T$2926)</f>
        <v>-3.2182996985791842E-2</v>
      </c>
      <c r="Q2926">
        <f>1/(1+EXP(-(0 + SUMPRODUCT($K$2:$O$2,$D$2926:$H$2926))))</f>
        <v>3.1670635490407412E-2</v>
      </c>
      <c r="S2926">
        <f>EXP(-(0 + SUMPRODUCT($K$2:$O$2,$D$2926:$H$2926)))</f>
        <v>30.574990034629582</v>
      </c>
      <c r="T2926">
        <f>1/(1+$S$2926)</f>
        <v>3.1670635490407412E-2</v>
      </c>
      <c r="U2926">
        <f>IF(ISERROR($I$2926), 0, $I$2926)</f>
        <v>-3.2182996985791842E-2</v>
      </c>
    </row>
    <row r="2927" spans="1:21" x14ac:dyDescent="0.25">
      <c r="A2927">
        <v>511</v>
      </c>
      <c r="B2927">
        <v>2004</v>
      </c>
      <c r="C2927" s="2">
        <v>0</v>
      </c>
      <c r="D2927" s="6">
        <v>0.26157999999999998</v>
      </c>
      <c r="E2927" s="6">
        <v>0.2748004</v>
      </c>
      <c r="F2927" s="6">
        <v>3.8847600000000003E-2</v>
      </c>
      <c r="G2927" s="6">
        <v>0.51609369999999999</v>
      </c>
      <c r="H2927" s="6">
        <v>0.21653600000000001</v>
      </c>
      <c r="I2927">
        <f>$C$2927*LN($T$2927)+(1-$C$2927)*LN(1-$T$2927)</f>
        <v>-3.7710743319075847E-2</v>
      </c>
      <c r="Q2927">
        <f>1/(1+EXP(-(0 + SUMPRODUCT($K$2:$O$2,$D$2927:$H$2927))))</f>
        <v>3.7008547680131731E-2</v>
      </c>
      <c r="S2927">
        <f>EXP(-(0 + SUMPRODUCT($K$2:$O$2,$D$2927:$H$2927)))</f>
        <v>26.020784729060207</v>
      </c>
      <c r="T2927">
        <f>1/(1+$S$2927)</f>
        <v>3.7008547680131731E-2</v>
      </c>
      <c r="U2927">
        <f>IF(ISERROR($I$2927), 0, $I$2927)</f>
        <v>-3.7710743319075847E-2</v>
      </c>
    </row>
    <row r="2928" spans="1:21" x14ac:dyDescent="0.25">
      <c r="A2928">
        <v>512</v>
      </c>
      <c r="B2928">
        <v>1995</v>
      </c>
      <c r="C2928" s="2">
        <v>0</v>
      </c>
      <c r="D2928" s="6">
        <v>0.1175322</v>
      </c>
      <c r="E2928" s="6">
        <v>0.57557789999999998</v>
      </c>
      <c r="F2928" s="6">
        <v>8.8684700000000005E-2</v>
      </c>
      <c r="G2928" s="6">
        <v>5.5771949999999997</v>
      </c>
      <c r="H2928" s="6">
        <v>0.24915780000000001</v>
      </c>
      <c r="I2928">
        <f>$C$2928*LN($T$2928)+(1-$C$2928)*LN(1-$T$2928)</f>
        <v>-2.0733081918182342E-11</v>
      </c>
      <c r="Q2928">
        <f>1/(1+EXP(-(0 + SUMPRODUCT($K$2:$O$2,$D$2928:$H$2928))))</f>
        <v>2.0733030885418658E-11</v>
      </c>
      <c r="S2928">
        <f>EXP(-(0 + SUMPRODUCT($K$2:$O$2,$D$2928:$H$2928)))</f>
        <v>48232214841.417969</v>
      </c>
      <c r="T2928">
        <f>1/(1+$S$2928)</f>
        <v>2.0733030885418658E-11</v>
      </c>
      <c r="U2928">
        <f>IF(ISERROR($I$2928), 0, $I$2928)</f>
        <v>-2.0733081918182342E-11</v>
      </c>
    </row>
    <row r="2929" spans="1:21" x14ac:dyDescent="0.25">
      <c r="A2929">
        <v>512</v>
      </c>
      <c r="B2929">
        <v>1996</v>
      </c>
      <c r="C2929" s="2">
        <v>0</v>
      </c>
      <c r="D2929" s="6">
        <v>8.3185700000000001E-2</v>
      </c>
      <c r="E2929" s="6">
        <v>0.5841092</v>
      </c>
      <c r="F2929" s="6">
        <v>8.9909000000000003E-2</v>
      </c>
      <c r="G2929" s="6">
        <v>6.970256</v>
      </c>
      <c r="H2929" s="6">
        <v>0.25032529999999997</v>
      </c>
      <c r="I2929">
        <f>$C$2929*LN($T$2929)+(1-$C$2929)*LN(1-$T$2929)</f>
        <v>-7.5495165674513497E-14</v>
      </c>
      <c r="Q2929">
        <f>1/(1+EXP(-(0 + SUMPRODUCT($K$2:$O$2,$D$2929:$H$2929))))</f>
        <v>7.5502663074296965E-14</v>
      </c>
      <c r="S2929">
        <f>EXP(-(0 + SUMPRODUCT($K$2:$O$2,$D$2929:$H$2929)))</f>
        <v>13244565943533.588</v>
      </c>
      <c r="T2929">
        <f>1/(1+$S$2929)</f>
        <v>7.5502663074296965E-14</v>
      </c>
      <c r="U2929">
        <f>IF(ISERROR($I$2929), 0, $I$2929)</f>
        <v>-7.5495165674513497E-14</v>
      </c>
    </row>
    <row r="2930" spans="1:21" x14ac:dyDescent="0.25">
      <c r="A2930">
        <v>512</v>
      </c>
      <c r="B2930">
        <v>1997</v>
      </c>
      <c r="C2930" s="2">
        <v>0</v>
      </c>
      <c r="D2930" s="6">
        <v>0.13573950000000001</v>
      </c>
      <c r="E2930" s="6">
        <v>0.63183920000000005</v>
      </c>
      <c r="F2930" s="6">
        <v>8.1319699999999995E-2</v>
      </c>
      <c r="G2930" s="6">
        <v>13.06629</v>
      </c>
      <c r="H2930" s="6">
        <v>0.23695920000000001</v>
      </c>
      <c r="I2930">
        <f>$C$2930*LN($T$2930)+(1-$C$2930)*LN(1-$T$2930)</f>
        <v>0</v>
      </c>
      <c r="Q2930">
        <f>1/(1+EXP(-(0 + SUMPRODUCT($K$2:$O$2,$D$2930:$H$2930))))</f>
        <v>2.1269757520444829E-24</v>
      </c>
      <c r="S2930">
        <f>EXP(-(0 + SUMPRODUCT($K$2:$O$2,$D$2930:$H$2930)))</f>
        <v>4.701511049379778E+23</v>
      </c>
      <c r="T2930">
        <f>1/(1+$S$2930)</f>
        <v>2.1269757520444829E-24</v>
      </c>
      <c r="U2930">
        <f>IF(ISERROR($I$2930), 0, $I$2930)</f>
        <v>0</v>
      </c>
    </row>
    <row r="2931" spans="1:21" x14ac:dyDescent="0.25">
      <c r="A2931">
        <v>512</v>
      </c>
      <c r="B2931">
        <v>1998</v>
      </c>
      <c r="C2931" s="2">
        <v>0</v>
      </c>
      <c r="D2931" s="6">
        <v>0.1740525</v>
      </c>
      <c r="E2931" s="6">
        <v>0.64163800000000004</v>
      </c>
      <c r="F2931" s="6">
        <v>8.4804199999999996E-2</v>
      </c>
      <c r="G2931" s="6">
        <v>17.12415</v>
      </c>
      <c r="H2931" s="6">
        <v>0.2303374</v>
      </c>
      <c r="I2931">
        <f>$C$2931*LN($T$2931)+(1-$C$2931)*LN(1-$T$2931)</f>
        <v>0</v>
      </c>
      <c r="Q2931">
        <f>1/(1+EXP(-(0 + SUMPRODUCT($K$2:$O$2,$D$2931:$H$2931))))</f>
        <v>1.7940454393525431E-31</v>
      </c>
      <c r="S2931">
        <f>EXP(-(0 + SUMPRODUCT($K$2:$O$2,$D$2931:$H$2931)))</f>
        <v>5.57399482791747E+30</v>
      </c>
      <c r="T2931">
        <f>1/(1+$S$2931)</f>
        <v>1.7940454393525431E-31</v>
      </c>
      <c r="U2931">
        <f>IF(ISERROR($I$2931), 0, $I$2931)</f>
        <v>0</v>
      </c>
    </row>
    <row r="2932" spans="1:21" x14ac:dyDescent="0.25">
      <c r="A2932">
        <v>512</v>
      </c>
      <c r="B2932">
        <v>1999</v>
      </c>
      <c r="C2932" s="2">
        <v>0</v>
      </c>
      <c r="D2932" s="6">
        <v>0.13769239999999999</v>
      </c>
      <c r="E2932" s="6">
        <v>0.66951119999999997</v>
      </c>
      <c r="F2932" s="6">
        <v>0.12585360000000001</v>
      </c>
      <c r="G2932" s="6">
        <v>10.77158</v>
      </c>
      <c r="H2932" s="6">
        <v>0.40687190000000001</v>
      </c>
      <c r="I2932">
        <f>$C$2932*LN($T$2932)+(1-$C$2932)*LN(1-$T$2932)</f>
        <v>0</v>
      </c>
      <c r="Q2932">
        <f>1/(1+EXP(-(0 + SUMPRODUCT($K$2:$O$2,$D$2932:$H$2932))))</f>
        <v>7.394658491953475E-21</v>
      </c>
      <c r="S2932">
        <f>EXP(-(0 + SUMPRODUCT($K$2:$O$2,$D$2932:$H$2932)))</f>
        <v>1.3523274957026802E+20</v>
      </c>
      <c r="T2932">
        <f>1/(1+$S$2932)</f>
        <v>7.394658491953475E-21</v>
      </c>
      <c r="U2932">
        <f>IF(ISERROR($I$2932), 0, $I$2932)</f>
        <v>0</v>
      </c>
    </row>
    <row r="2933" spans="1:21" x14ac:dyDescent="0.25">
      <c r="A2933">
        <v>512</v>
      </c>
      <c r="B2933">
        <v>2000</v>
      </c>
      <c r="C2933" s="2">
        <v>0</v>
      </c>
      <c r="D2933" s="6">
        <v>0.17898359999999999</v>
      </c>
      <c r="E2933" s="6">
        <v>0.55915930000000003</v>
      </c>
      <c r="F2933" s="6">
        <v>0.1018922</v>
      </c>
      <c r="G2933" s="6">
        <v>16.67388</v>
      </c>
      <c r="H2933" s="6">
        <v>0.28188570000000002</v>
      </c>
      <c r="I2933">
        <f>$C$2933*LN($T$2933)+(1-$C$2933)*LN(1-$T$2933)</f>
        <v>0</v>
      </c>
      <c r="Q2933">
        <f>1/(1+EXP(-(0 + SUMPRODUCT($K$2:$O$2,$D$2933:$H$2933))))</f>
        <v>8.1723290771762086E-31</v>
      </c>
      <c r="S2933">
        <f>EXP(-(0 + SUMPRODUCT($K$2:$O$2,$D$2933:$H$2933)))</f>
        <v>1.2236413763523224E+30</v>
      </c>
      <c r="T2933">
        <f>1/(1+$S$2933)</f>
        <v>8.1723290771762086E-31</v>
      </c>
      <c r="U2933">
        <f>IF(ISERROR($I$2933), 0, $I$2933)</f>
        <v>0</v>
      </c>
    </row>
    <row r="2934" spans="1:21" x14ac:dyDescent="0.25">
      <c r="A2934">
        <v>512</v>
      </c>
      <c r="B2934">
        <v>2001</v>
      </c>
      <c r="C2934" s="2">
        <v>0</v>
      </c>
      <c r="D2934" s="6">
        <v>0.1576079</v>
      </c>
      <c r="E2934" s="6">
        <v>0.6121316</v>
      </c>
      <c r="F2934" s="6">
        <v>0.1040456</v>
      </c>
      <c r="G2934" s="6">
        <v>12.05288</v>
      </c>
      <c r="H2934" s="6">
        <v>0.2290469</v>
      </c>
      <c r="I2934">
        <f>$C$2934*LN($T$2934)+(1-$C$2934)*LN(1-$T$2934)</f>
        <v>0</v>
      </c>
      <c r="Q2934">
        <f>1/(1+EXP(-(0 + SUMPRODUCT($K$2:$O$2,$D$2934:$H$2934))))</f>
        <v>9.2507256498291602E-23</v>
      </c>
      <c r="S2934">
        <f>EXP(-(0 + SUMPRODUCT($K$2:$O$2,$D$2934:$H$2934)))</f>
        <v>1.0809962784038112E+22</v>
      </c>
      <c r="T2934">
        <f>1/(1+$S$2934)</f>
        <v>9.2507256498291602E-23</v>
      </c>
      <c r="U2934">
        <f>IF(ISERROR($I$2934), 0, $I$2934)</f>
        <v>0</v>
      </c>
    </row>
    <row r="2935" spans="1:21" x14ac:dyDescent="0.25">
      <c r="A2935">
        <v>512</v>
      </c>
      <c r="B2935">
        <v>2002</v>
      </c>
      <c r="C2935" s="2">
        <v>0</v>
      </c>
      <c r="D2935" s="6">
        <v>0.1605596</v>
      </c>
      <c r="E2935" s="6">
        <v>0.65037789999999995</v>
      </c>
      <c r="F2935" s="6">
        <v>0.112193</v>
      </c>
      <c r="G2935" s="6">
        <v>7.1677710000000001</v>
      </c>
      <c r="H2935" s="6">
        <v>0.23428389999999999</v>
      </c>
      <c r="I2935">
        <f>$C$2935*LN($T$2935)+(1-$C$2935)*LN(1-$T$2935)</f>
        <v>-2.4868995751603816E-14</v>
      </c>
      <c r="Q2935">
        <f>1/(1+EXP(-(0 + SUMPRODUCT($K$2:$O$2,$D$2935:$H$2935))))</f>
        <v>2.4841116054370612E-14</v>
      </c>
      <c r="S2935">
        <f>EXP(-(0 + SUMPRODUCT($K$2:$O$2,$D$2935:$H$2935)))</f>
        <v>40255840269464.563</v>
      </c>
      <c r="T2935">
        <f>1/(1+$S$2935)</f>
        <v>2.4841116054370612E-14</v>
      </c>
      <c r="U2935">
        <f>IF(ISERROR($I$2935), 0, $I$2935)</f>
        <v>-2.4868995751603816E-14</v>
      </c>
    </row>
    <row r="2936" spans="1:21" x14ac:dyDescent="0.25">
      <c r="A2936">
        <v>512</v>
      </c>
      <c r="B2936">
        <v>2003</v>
      </c>
      <c r="C2936" s="2">
        <v>0</v>
      </c>
      <c r="D2936" s="6">
        <v>7.5074399999999999E-2</v>
      </c>
      <c r="E2936" s="6">
        <v>0.28512379999999998</v>
      </c>
      <c r="F2936" s="6">
        <v>4.5853999999999999E-2</v>
      </c>
      <c r="G2936" s="6">
        <v>5.2845680000000002</v>
      </c>
      <c r="H2936" s="6">
        <v>0.1620259</v>
      </c>
      <c r="I2936">
        <f>$C$2936*LN($T$2936)+(1-$C$2936)*LN(1-$T$2936)</f>
        <v>-1.8805823566828404E-10</v>
      </c>
      <c r="Q2936">
        <f>1/(1+EXP(-(0 + SUMPRODUCT($K$2:$O$2,$D$2936:$H$2936))))</f>
        <v>1.8805819977145105E-10</v>
      </c>
      <c r="S2936">
        <f>EXP(-(0 + SUMPRODUCT($K$2:$O$2,$D$2936:$H$2936)))</f>
        <v>5317502778.5401087</v>
      </c>
      <c r="T2936">
        <f>1/(1+$S$2936)</f>
        <v>1.8805819977145105E-10</v>
      </c>
      <c r="U2936">
        <f>IF(ISERROR($I$2936), 0, $I$2936)</f>
        <v>-1.8805823566828404E-10</v>
      </c>
    </row>
    <row r="2937" spans="1:21" x14ac:dyDescent="0.25">
      <c r="A2937">
        <v>512</v>
      </c>
      <c r="B2937">
        <v>2004</v>
      </c>
      <c r="C2937" s="2">
        <v>0</v>
      </c>
      <c r="D2937" s="6">
        <v>0.1354542</v>
      </c>
      <c r="E2937" s="6">
        <v>0.32737749999999999</v>
      </c>
      <c r="F2937" s="6">
        <v>6.9381499999999999E-2</v>
      </c>
      <c r="G2937" s="6">
        <v>3.6836820000000001</v>
      </c>
      <c r="H2937" s="6">
        <v>0.1590656</v>
      </c>
      <c r="I2937">
        <f>$C$2937*LN($T$2937)+(1-$C$2937)*LN(1-$T$2937)</f>
        <v>-8.0676451887088668E-8</v>
      </c>
      <c r="Q2937">
        <f>1/(1+EXP(-(0 + SUMPRODUCT($K$2:$O$2,$D$2937:$H$2937))))</f>
        <v>8.0676448605067409E-8</v>
      </c>
      <c r="S2937">
        <f>EXP(-(0 + SUMPRODUCT($K$2:$O$2,$D$2937:$H$2937)))</f>
        <v>12395190.128147757</v>
      </c>
      <c r="T2937">
        <f>1/(1+$S$2937)</f>
        <v>8.0676448605067409E-8</v>
      </c>
      <c r="U2937">
        <f>IF(ISERROR($I$2937), 0, $I$2937)</f>
        <v>-8.0676451887088668E-8</v>
      </c>
    </row>
    <row r="2938" spans="1:21" x14ac:dyDescent="0.25">
      <c r="A2938">
        <v>513</v>
      </c>
      <c r="B2938">
        <v>1995</v>
      </c>
      <c r="C2938" s="2">
        <v>0</v>
      </c>
      <c r="D2938" s="6">
        <v>0.22749659999999999</v>
      </c>
      <c r="E2938" s="6">
        <v>0.51594249999999997</v>
      </c>
      <c r="F2938" s="6">
        <v>8.5109199999999996E-2</v>
      </c>
      <c r="G2938" s="6">
        <v>2.2071290000000001</v>
      </c>
      <c r="H2938" s="6">
        <v>0.26772390000000001</v>
      </c>
      <c r="I2938">
        <f>$C$2938*LN($T$2938)+(1-$C$2938)*LN(1-$T$2938)</f>
        <v>-1.6472269305617402E-5</v>
      </c>
      <c r="Q2938">
        <f>1/(1+EXP(-(0 + SUMPRODUCT($K$2:$O$2,$D$2938:$H$2938))))</f>
        <v>1.647213363856885E-5</v>
      </c>
      <c r="S2938">
        <f>EXP(-(0 + SUMPRODUCT($K$2:$O$2,$D$2938:$H$2938)))</f>
        <v>60707.589545348244</v>
      </c>
      <c r="T2938">
        <f>1/(1+$S$2938)</f>
        <v>1.647213363856885E-5</v>
      </c>
      <c r="U2938">
        <f>IF(ISERROR($I$2938), 0, $I$2938)</f>
        <v>-1.6472269305617402E-5</v>
      </c>
    </row>
    <row r="2939" spans="1:21" x14ac:dyDescent="0.25">
      <c r="A2939">
        <v>513</v>
      </c>
      <c r="B2939">
        <v>1996</v>
      </c>
      <c r="C2939" s="2">
        <v>0</v>
      </c>
      <c r="D2939" s="6">
        <v>0.16765630000000001</v>
      </c>
      <c r="E2939" s="6">
        <v>0.51564759999999998</v>
      </c>
      <c r="F2939" s="6">
        <v>7.77944E-2</v>
      </c>
      <c r="G2939" s="6">
        <v>2.148542</v>
      </c>
      <c r="H2939" s="6">
        <v>0.23700940000000001</v>
      </c>
      <c r="I2939">
        <f>$C$2939*LN($T$2939)+(1-$C$2939)*LN(1-$T$2939)</f>
        <v>-2.4379705307986011E-5</v>
      </c>
      <c r="Q2939">
        <f>1/(1+EXP(-(0 + SUMPRODUCT($K$2:$O$2,$D$2939:$H$2939))))</f>
        <v>2.4379408125400068E-5</v>
      </c>
      <c r="S2939">
        <f>EXP(-(0 + SUMPRODUCT($K$2:$O$2,$D$2939:$H$2939)))</f>
        <v>41017.223037093929</v>
      </c>
      <c r="T2939">
        <f>1/(1+$S$2939)</f>
        <v>2.4379408125400068E-5</v>
      </c>
      <c r="U2939">
        <f>IF(ISERROR($I$2939), 0, $I$2939)</f>
        <v>-2.4379705307986011E-5</v>
      </c>
    </row>
    <row r="2940" spans="1:21" x14ac:dyDescent="0.25">
      <c r="A2940">
        <v>513</v>
      </c>
      <c r="B2940">
        <v>1997</v>
      </c>
      <c r="C2940" s="2">
        <v>0</v>
      </c>
      <c r="D2940" s="6">
        <v>9.1721999999999998E-2</v>
      </c>
      <c r="E2940" s="6">
        <v>0.46357179999999998</v>
      </c>
      <c r="F2940" s="6">
        <v>5.83054E-2</v>
      </c>
      <c r="G2940" s="6">
        <v>1.520618</v>
      </c>
      <c r="H2940" s="6">
        <v>0.20217769999999999</v>
      </c>
      <c r="I2940">
        <f>$C$2940*LN($T$2940)+(1-$C$2940)*LN(1-$T$2940)</f>
        <v>-4.4071006954427786E-4</v>
      </c>
      <c r="Q2940">
        <f>1/(1+EXP(-(0 + SUMPRODUCT($K$2:$O$2,$D$2940:$H$2940))))</f>
        <v>4.4061297112618902E-4</v>
      </c>
      <c r="S2940">
        <f>EXP(-(0 + SUMPRODUCT($K$2:$O$2,$D$2940:$H$2940)))</f>
        <v>2268.5655042656604</v>
      </c>
      <c r="T2940">
        <f>1/(1+$S$2940)</f>
        <v>4.4061297112618902E-4</v>
      </c>
      <c r="U2940">
        <f>IF(ISERROR($I$2940), 0, $I$2940)</f>
        <v>-4.4071006954427786E-4</v>
      </c>
    </row>
    <row r="2941" spans="1:21" x14ac:dyDescent="0.25">
      <c r="A2941">
        <v>513</v>
      </c>
      <c r="B2941">
        <v>1998</v>
      </c>
      <c r="C2941" s="2">
        <v>0</v>
      </c>
      <c r="D2941" s="6">
        <v>8.8458099999999998E-2</v>
      </c>
      <c r="E2941" s="6">
        <v>0.47214929999999999</v>
      </c>
      <c r="F2941" s="6">
        <v>2.5732499999999998E-2</v>
      </c>
      <c r="G2941" s="6">
        <v>1.237098</v>
      </c>
      <c r="H2941" s="6">
        <v>0.17295469999999999</v>
      </c>
      <c r="I2941">
        <f>$C$2941*LN($T$2941)+(1-$C$2941)*LN(1-$T$2941)</f>
        <v>-2.3103497047603999E-3</v>
      </c>
      <c r="Q2941">
        <f>1/(1+EXP(-(0 + SUMPRODUCT($K$2:$O$2,$D$2941:$H$2941))))</f>
        <v>2.30768290102636E-3</v>
      </c>
      <c r="S2941">
        <f>EXP(-(0 + SUMPRODUCT($K$2:$O$2,$D$2941:$H$2941)))</f>
        <v>432.33509970336144</v>
      </c>
      <c r="T2941">
        <f>1/(1+$S$2941)</f>
        <v>2.30768290102636E-3</v>
      </c>
      <c r="U2941">
        <f>IF(ISERROR($I$2941), 0, $I$2941)</f>
        <v>-2.3103497047603999E-3</v>
      </c>
    </row>
    <row r="2942" spans="1:21" x14ac:dyDescent="0.25">
      <c r="A2942">
        <v>513</v>
      </c>
      <c r="B2942">
        <v>1999</v>
      </c>
      <c r="C2942" s="2">
        <v>0</v>
      </c>
      <c r="D2942" s="6">
        <v>4.6462999999999997E-2</v>
      </c>
      <c r="E2942" s="6">
        <v>0.23798459999999999</v>
      </c>
      <c r="F2942" s="6">
        <v>3.9110399999999997E-2</v>
      </c>
      <c r="G2942" s="6">
        <v>1.0582530000000001</v>
      </c>
      <c r="H2942" s="6">
        <v>0.14097519999999999</v>
      </c>
      <c r="I2942">
        <f>$C$2942*LN($T$2942)+(1-$C$2942)*LN(1-$T$2942)</f>
        <v>-5.0233435430583184E-3</v>
      </c>
      <c r="Q2942">
        <f>1/(1+EXP(-(0 + SUMPRODUCT($K$2:$O$2,$D$2942:$H$2942))))</f>
        <v>5.0107476528698245E-3</v>
      </c>
      <c r="S2942">
        <f>EXP(-(0 + SUMPRODUCT($K$2:$O$2,$D$2942:$H$2942)))</f>
        <v>198.57101599943198</v>
      </c>
      <c r="T2942">
        <f>1/(1+$S$2942)</f>
        <v>5.0107476528698245E-3</v>
      </c>
      <c r="U2942">
        <f>IF(ISERROR($I$2942), 0, $I$2942)</f>
        <v>-5.0233435430583184E-3</v>
      </c>
    </row>
    <row r="2943" spans="1:21" x14ac:dyDescent="0.25">
      <c r="A2943">
        <v>513</v>
      </c>
      <c r="B2943">
        <v>2000</v>
      </c>
      <c r="C2943" s="2">
        <v>0</v>
      </c>
      <c r="D2943" s="6">
        <v>4.7779599999999998E-2</v>
      </c>
      <c r="E2943" s="6">
        <v>0.2245848</v>
      </c>
      <c r="F2943" s="6">
        <v>2.6497799999999998E-2</v>
      </c>
      <c r="G2943" s="6">
        <v>0.96887489999999998</v>
      </c>
      <c r="H2943" s="6">
        <v>0.17117060000000001</v>
      </c>
      <c r="I2943">
        <f>$C$2943*LN($T$2943)+(1-$C$2943)*LN(1-$T$2943)</f>
        <v>-8.1410006424775822E-3</v>
      </c>
      <c r="Q2943">
        <f>1/(1+EXP(-(0 + SUMPRODUCT($K$2:$O$2,$D$2943:$H$2943))))</f>
        <v>8.1079524393699674E-3</v>
      </c>
      <c r="S2943">
        <f>EXP(-(0 + SUMPRODUCT($K$2:$O$2,$D$2943:$H$2943)))</f>
        <v>122.33570127326814</v>
      </c>
      <c r="T2943">
        <f>1/(1+$S$2943)</f>
        <v>8.1079524393699674E-3</v>
      </c>
      <c r="U2943">
        <f>IF(ISERROR($I$2943), 0, $I$2943)</f>
        <v>-8.1410006424775822E-3</v>
      </c>
    </row>
    <row r="2944" spans="1:21" x14ac:dyDescent="0.25">
      <c r="A2944">
        <v>513</v>
      </c>
      <c r="B2944">
        <v>2001</v>
      </c>
      <c r="C2944" s="2">
        <v>0</v>
      </c>
      <c r="D2944" s="6">
        <v>8.4611900000000004E-2</v>
      </c>
      <c r="E2944" s="6">
        <v>0.1990295</v>
      </c>
      <c r="F2944" s="6">
        <v>4.8365400000000003E-2</v>
      </c>
      <c r="G2944" s="6">
        <v>0.54852999999999996</v>
      </c>
      <c r="H2944" s="6">
        <v>0.1488756</v>
      </c>
      <c r="I2944">
        <f>$C$2944*LN($T$2944)+(1-$C$2944)*LN(1-$T$2944)</f>
        <v>-3.4221364640533859E-2</v>
      </c>
      <c r="Q2944">
        <f>1/(1+EXP(-(0 + SUMPRODUCT($K$2:$O$2,$D$2944:$H$2944))))</f>
        <v>3.3642436435799637E-2</v>
      </c>
      <c r="S2944">
        <f>EXP(-(0 + SUMPRODUCT($K$2:$O$2,$D$2944:$H$2944)))</f>
        <v>28.724363213357478</v>
      </c>
      <c r="T2944">
        <f>1/(1+$S$2944)</f>
        <v>3.3642436435799637E-2</v>
      </c>
      <c r="U2944">
        <f>IF(ISERROR($I$2944), 0, $I$2944)</f>
        <v>-3.4221364640533859E-2</v>
      </c>
    </row>
    <row r="2945" spans="1:21" x14ac:dyDescent="0.25">
      <c r="A2945">
        <v>513</v>
      </c>
      <c r="B2945">
        <v>2002</v>
      </c>
      <c r="C2945" s="2">
        <v>0</v>
      </c>
      <c r="D2945" s="6">
        <v>0.1118079</v>
      </c>
      <c r="E2945" s="6">
        <v>0.13663459999999999</v>
      </c>
      <c r="F2945" s="6">
        <v>2.88921E-2</v>
      </c>
      <c r="G2945" s="6">
        <v>0.71160630000000002</v>
      </c>
      <c r="H2945" s="6">
        <v>0.16983760000000001</v>
      </c>
      <c r="I2945">
        <f>$C$2945*LN($T$2945)+(1-$C$2945)*LN(1-$T$2945)</f>
        <v>-2.395631307436703E-2</v>
      </c>
      <c r="Q2945">
        <f>1/(1+EXP(-(0 + SUMPRODUCT($K$2:$O$2,$D$2945:$H$2945))))</f>
        <v>2.3671638389234532E-2</v>
      </c>
      <c r="S2945">
        <f>EXP(-(0 + SUMPRODUCT($K$2:$O$2,$D$2945:$H$2945)))</f>
        <v>41.244646676200638</v>
      </c>
      <c r="T2945">
        <f>1/(1+$S$2945)</f>
        <v>2.3671638389234532E-2</v>
      </c>
      <c r="U2945">
        <f>IF(ISERROR($I$2945), 0, $I$2945)</f>
        <v>-2.395631307436703E-2</v>
      </c>
    </row>
    <row r="2946" spans="1:21" x14ac:dyDescent="0.25">
      <c r="A2946">
        <v>513</v>
      </c>
      <c r="B2946">
        <v>2003</v>
      </c>
      <c r="C2946" s="2">
        <v>0</v>
      </c>
      <c r="D2946" s="6">
        <v>0.1416684</v>
      </c>
      <c r="E2946" s="6">
        <v>0.14516409999999999</v>
      </c>
      <c r="F2946" s="6">
        <v>6.2881199999999998E-2</v>
      </c>
      <c r="G2946" s="6">
        <v>1.649713</v>
      </c>
      <c r="H2946" s="6">
        <v>0.18980739999999999</v>
      </c>
      <c r="I2946">
        <f>$C$2946*LN($T$2946)+(1-$C$2946)*LN(1-$T$2946)</f>
        <v>-3.3302032643468495E-4</v>
      </c>
      <c r="Q2946">
        <f>1/(1+EXP(-(0 + SUMPRODUCT($K$2:$O$2,$D$2946:$H$2946))))</f>
        <v>3.329648813206793E-4</v>
      </c>
      <c r="S2946">
        <f>EXP(-(0 + SUMPRODUCT($K$2:$O$2,$D$2946:$H$2946)))</f>
        <v>3002.3197376058934</v>
      </c>
      <c r="T2946">
        <f>1/(1+$S$2946)</f>
        <v>3.329648813206793E-4</v>
      </c>
      <c r="U2946">
        <f>IF(ISERROR($I$2946), 0, $I$2946)</f>
        <v>-3.3302032643468495E-4</v>
      </c>
    </row>
    <row r="2947" spans="1:21" x14ac:dyDescent="0.25">
      <c r="A2947">
        <v>513</v>
      </c>
      <c r="B2947">
        <v>2004</v>
      </c>
      <c r="C2947" s="2">
        <v>0</v>
      </c>
      <c r="D2947" s="6">
        <v>0.19737270000000001</v>
      </c>
      <c r="E2947" s="6">
        <v>0.25238630000000001</v>
      </c>
      <c r="F2947" s="6">
        <v>9.0243199999999996E-2</v>
      </c>
      <c r="G2947" s="6">
        <v>2.2440980000000001</v>
      </c>
      <c r="H2947" s="6">
        <v>0.26364880000000002</v>
      </c>
      <c r="I2947">
        <f>$C$2947*LN($T$2947)+(1-$C$2947)*LN(1-$T$2947)</f>
        <v>-1.644205052876095E-5</v>
      </c>
      <c r="Q2947">
        <f>1/(1+EXP(-(0 + SUMPRODUCT($K$2:$O$2,$D$2947:$H$2947))))</f>
        <v>1.6441915358937977E-5</v>
      </c>
      <c r="S2947">
        <f>EXP(-(0 + SUMPRODUCT($K$2:$O$2,$D$2947:$H$2947)))</f>
        <v>60819.164693062405</v>
      </c>
      <c r="T2947">
        <f>1/(1+$S$2947)</f>
        <v>1.6441915358937977E-5</v>
      </c>
      <c r="U2947">
        <f>IF(ISERROR($I$2947), 0, $I$2947)</f>
        <v>-1.644205052876095E-5</v>
      </c>
    </row>
    <row r="2948" spans="1:21" x14ac:dyDescent="0.25">
      <c r="A2948">
        <v>514</v>
      </c>
      <c r="B2948">
        <v>2000</v>
      </c>
      <c r="C2948" s="2">
        <v>0</v>
      </c>
      <c r="D2948" s="6">
        <v>1.67952E-2</v>
      </c>
      <c r="E2948" s="6">
        <v>3.37603E-2</v>
      </c>
      <c r="F2948" s="6">
        <v>4.5730800000000002E-2</v>
      </c>
      <c r="G2948" s="6">
        <v>0.85800869999999996</v>
      </c>
      <c r="H2948" s="6">
        <v>0.12587409999999999</v>
      </c>
      <c r="I2948">
        <f>$C$2948*LN($T$2948)+(1-$C$2948)*LN(1-$T$2948)</f>
        <v>-1.2335153307594446E-2</v>
      </c>
      <c r="Q2948">
        <f>1/(1+EXP(-(0 + SUMPRODUCT($K$2:$O$2,$D$2948:$H$2948))))</f>
        <v>1.2259387153043765E-2</v>
      </c>
      <c r="S2948">
        <f>EXP(-(0 + SUMPRODUCT($K$2:$O$2,$D$2948:$H$2948)))</f>
        <v>80.570146004543105</v>
      </c>
      <c r="T2948">
        <f>1/(1+$S$2948)</f>
        <v>1.2259387153043765E-2</v>
      </c>
      <c r="U2948">
        <f>IF(ISERROR($I$2948), 0, $I$2948)</f>
        <v>-1.2335153307594446E-2</v>
      </c>
    </row>
    <row r="2949" spans="1:21" x14ac:dyDescent="0.25">
      <c r="A2949">
        <v>514</v>
      </c>
      <c r="B2949">
        <v>2001</v>
      </c>
      <c r="C2949" s="2">
        <v>0</v>
      </c>
      <c r="D2949" s="6">
        <v>-2.9445999999999999E-3</v>
      </c>
      <c r="E2949" s="6">
        <v>5.1396600000000001E-2</v>
      </c>
      <c r="F2949" s="6">
        <v>2.9228500000000001E-2</v>
      </c>
      <c r="G2949" s="6">
        <v>0.6116374</v>
      </c>
      <c r="H2949" s="6">
        <v>0.1152541</v>
      </c>
      <c r="I2949">
        <f>$C$2949*LN($T$2949)+(1-$C$2949)*LN(1-$T$2949)</f>
        <v>-4.145995996639544E-2</v>
      </c>
      <c r="Q2949">
        <f>1/(1+EXP(-(0 + SUMPRODUCT($K$2:$O$2,$D$2949:$H$2949))))</f>
        <v>4.0612251509875325E-2</v>
      </c>
      <c r="S2949">
        <f>EXP(-(0 + SUMPRODUCT($K$2:$O$2,$D$2949:$H$2949)))</f>
        <v>23.623111569099752</v>
      </c>
      <c r="T2949">
        <f>1/(1+$S$2949)</f>
        <v>4.0612251509875325E-2</v>
      </c>
      <c r="U2949">
        <f>IF(ISERROR($I$2949), 0, $I$2949)</f>
        <v>-4.145995996639544E-2</v>
      </c>
    </row>
    <row r="2950" spans="1:21" x14ac:dyDescent="0.25">
      <c r="A2950">
        <v>514</v>
      </c>
      <c r="B2950">
        <v>2002</v>
      </c>
      <c r="C2950" s="2">
        <v>0</v>
      </c>
      <c r="D2950" s="6">
        <v>-2.9298999999999999E-2</v>
      </c>
      <c r="E2950" s="6">
        <v>3.7110400000000002E-2</v>
      </c>
      <c r="F2950" s="6">
        <v>3.9970400000000003E-2</v>
      </c>
      <c r="G2950" s="6">
        <v>0.60527399999999998</v>
      </c>
      <c r="H2950" s="6">
        <v>0.12429220000000001</v>
      </c>
      <c r="I2950">
        <f>$C$2950*LN($T$2950)+(1-$C$2950)*LN(1-$T$2950)</f>
        <v>-3.6052799504214167E-2</v>
      </c>
      <c r="Q2950">
        <f>1/(1+EXP(-(0 + SUMPRODUCT($K$2:$O$2,$D$2950:$H$2950))))</f>
        <v>3.5410637701535373E-2</v>
      </c>
      <c r="S2950">
        <f>EXP(-(0 + SUMPRODUCT($K$2:$O$2,$D$2950:$H$2950)))</f>
        <v>27.240101418920251</v>
      </c>
      <c r="T2950">
        <f>1/(1+$S$2950)</f>
        <v>3.5410637701535373E-2</v>
      </c>
      <c r="U2950">
        <f>IF(ISERROR($I$2950), 0, $I$2950)</f>
        <v>-3.6052799504214167E-2</v>
      </c>
    </row>
    <row r="2951" spans="1:21" x14ac:dyDescent="0.25">
      <c r="A2951">
        <v>514</v>
      </c>
      <c r="B2951">
        <v>2003</v>
      </c>
      <c r="C2951" s="2">
        <v>0</v>
      </c>
      <c r="D2951" s="6">
        <v>-4.4558999999999996E-3</v>
      </c>
      <c r="E2951" s="6">
        <v>6.4236600000000005E-2</v>
      </c>
      <c r="F2951" s="6">
        <v>5.1058699999999999E-2</v>
      </c>
      <c r="G2951" s="6">
        <v>0.6827664</v>
      </c>
      <c r="H2951" s="6">
        <v>0.1139854</v>
      </c>
      <c r="I2951">
        <f>$C$2951*LN($T$2951)+(1-$C$2951)*LN(1-$T$2951)</f>
        <v>-2.2836530029181991E-2</v>
      </c>
      <c r="Q2951">
        <f>1/(1+EXP(-(0 + SUMPRODUCT($K$2:$O$2,$D$2951:$H$2951))))</f>
        <v>2.2577750098892589E-2</v>
      </c>
      <c r="S2951">
        <f>EXP(-(0 + SUMPRODUCT($K$2:$O$2,$D$2951:$H$2951)))</f>
        <v>43.29139288104038</v>
      </c>
      <c r="T2951">
        <f>1/(1+$S$2951)</f>
        <v>2.2577750098892589E-2</v>
      </c>
      <c r="U2951">
        <f>IF(ISERROR($I$2951), 0, $I$2951)</f>
        <v>-2.2836530029181991E-2</v>
      </c>
    </row>
    <row r="2952" spans="1:21" x14ac:dyDescent="0.25">
      <c r="A2952">
        <v>514</v>
      </c>
      <c r="B2952">
        <v>2004</v>
      </c>
      <c r="C2952" s="2">
        <v>0</v>
      </c>
      <c r="D2952" s="6">
        <v>1.09027E-2</v>
      </c>
      <c r="E2952" s="6">
        <v>7.2898099999999993E-2</v>
      </c>
      <c r="F2952" s="6">
        <v>3.07073E-2</v>
      </c>
      <c r="G2952" s="6">
        <v>0.91868249999999996</v>
      </c>
      <c r="H2952" s="6">
        <v>0.1010592</v>
      </c>
      <c r="I2952">
        <f>$C$2952*LN($T$2952)+(1-$C$2952)*LN(1-$T$2952)</f>
        <v>-1.2240232100692725E-2</v>
      </c>
      <c r="Q2952">
        <f>1/(1+EXP(-(0 + SUMPRODUCT($K$2:$O$2,$D$2952:$H$2952))))</f>
        <v>1.2165625172036636E-2</v>
      </c>
      <c r="S2952">
        <f>EXP(-(0 + SUMPRODUCT($K$2:$O$2,$D$2952:$H$2952)))</f>
        <v>81.198817229595022</v>
      </c>
      <c r="T2952">
        <f>1/(1+$S$2952)</f>
        <v>1.2165625172036636E-2</v>
      </c>
      <c r="U2952">
        <f>IF(ISERROR($I$2952), 0, $I$2952)</f>
        <v>-1.2240232100692725E-2</v>
      </c>
    </row>
    <row r="2953" spans="1:21" x14ac:dyDescent="0.25">
      <c r="A2953">
        <v>515</v>
      </c>
      <c r="B2953">
        <v>1995</v>
      </c>
      <c r="C2953" s="2">
        <v>0</v>
      </c>
      <c r="D2953" s="6">
        <v>-5.5183000000000003E-3</v>
      </c>
      <c r="E2953" s="6">
        <v>0.1026589</v>
      </c>
      <c r="F2953" s="6">
        <v>5.2058899999999998E-2</v>
      </c>
      <c r="G2953" s="6">
        <v>0.73564130000000005</v>
      </c>
      <c r="H2953" s="6">
        <v>8.0764900000000001E-2</v>
      </c>
      <c r="I2953">
        <f>$C$2953*LN($T$2953)+(1-$C$2953)*LN(1-$T$2953)</f>
        <v>-1.8997940047886783E-2</v>
      </c>
      <c r="Q2953">
        <f>1/(1+EXP(-(0 + SUMPRODUCT($K$2:$O$2,$D$2953:$H$2953))))</f>
        <v>1.8818616572611562E-2</v>
      </c>
      <c r="S2953">
        <f>EXP(-(0 + SUMPRODUCT($K$2:$O$2,$D$2953:$H$2953)))</f>
        <v>52.138868956785622</v>
      </c>
      <c r="T2953">
        <f>1/(1+$S$2953)</f>
        <v>1.8818616572611562E-2</v>
      </c>
      <c r="U2953">
        <f>IF(ISERROR($I$2953), 0, $I$2953)</f>
        <v>-1.8997940047886783E-2</v>
      </c>
    </row>
    <row r="2954" spans="1:21" x14ac:dyDescent="0.25">
      <c r="A2954">
        <v>515</v>
      </c>
      <c r="B2954">
        <v>1996</v>
      </c>
      <c r="C2954" s="2">
        <v>0</v>
      </c>
      <c r="D2954" s="6">
        <v>4.3090000000000001E-4</v>
      </c>
      <c r="E2954" s="6">
        <v>0.1121973</v>
      </c>
      <c r="F2954" s="6">
        <v>5.4764E-2</v>
      </c>
      <c r="G2954" s="6">
        <v>0.97578719999999997</v>
      </c>
      <c r="H2954" s="6">
        <v>8.0954799999999993E-2</v>
      </c>
      <c r="I2954">
        <f>$C$2954*LN($T$2954)+(1-$C$2954)*LN(1-$T$2954)</f>
        <v>-6.9784404585030539E-3</v>
      </c>
      <c r="Q2954">
        <f>1/(1+EXP(-(0 + SUMPRODUCT($K$2:$O$2,$D$2954:$H$2954))))</f>
        <v>6.9541476842925904E-3</v>
      </c>
      <c r="S2954">
        <f>EXP(-(0 + SUMPRODUCT($K$2:$O$2,$D$2954:$H$2954)))</f>
        <v>142.79907436517504</v>
      </c>
      <c r="T2954">
        <f>1/(1+$S$2954)</f>
        <v>6.9541476842925904E-3</v>
      </c>
      <c r="U2954">
        <f>IF(ISERROR($I$2954), 0, $I$2954)</f>
        <v>-6.9784404585030539E-3</v>
      </c>
    </row>
    <row r="2955" spans="1:21" x14ac:dyDescent="0.25">
      <c r="A2955">
        <v>515</v>
      </c>
      <c r="B2955">
        <v>1997</v>
      </c>
      <c r="C2955" s="2">
        <v>0</v>
      </c>
      <c r="D2955" s="6">
        <v>-4.8530999999999999E-3</v>
      </c>
      <c r="E2955" s="6">
        <v>0.1146027</v>
      </c>
      <c r="F2955" s="6">
        <v>4.7222300000000002E-2</v>
      </c>
      <c r="G2955" s="6">
        <v>1.3978330000000001</v>
      </c>
      <c r="H2955" s="6">
        <v>8.9884099999999995E-2</v>
      </c>
      <c r="I2955">
        <f>$C$2955*LN($T$2955)+(1-$C$2955)*LN(1-$T$2955)</f>
        <v>-1.4055353488199916E-3</v>
      </c>
      <c r="Q2955">
        <f>1/(1+EXP(-(0 + SUMPRODUCT($K$2:$O$2,$D$2955:$H$2955))))</f>
        <v>1.4045480466284847E-3</v>
      </c>
      <c r="S2955">
        <f>EXP(-(0 + SUMPRODUCT($K$2:$O$2,$D$2955:$H$2955)))</f>
        <v>710.97279608940903</v>
      </c>
      <c r="T2955">
        <f>1/(1+$S$2955)</f>
        <v>1.4045480466284847E-3</v>
      </c>
      <c r="U2955">
        <f>IF(ISERROR($I$2955), 0, $I$2955)</f>
        <v>-1.4055353488199916E-3</v>
      </c>
    </row>
    <row r="2956" spans="1:21" x14ac:dyDescent="0.25">
      <c r="A2956">
        <v>516</v>
      </c>
      <c r="B2956">
        <v>1995</v>
      </c>
      <c r="C2956" s="2">
        <v>0</v>
      </c>
      <c r="D2956" s="6">
        <v>7.7103000000000005E-2</v>
      </c>
      <c r="E2956" s="6">
        <v>0.23050109999999999</v>
      </c>
      <c r="F2956" s="6">
        <v>5.6592200000000002E-2</v>
      </c>
      <c r="G2956" s="6">
        <v>1.321358</v>
      </c>
      <c r="H2956" s="6">
        <v>0.107289</v>
      </c>
      <c r="I2956">
        <f>$C$2956*LN($T$2956)+(1-$C$2956)*LN(1-$T$2956)</f>
        <v>-1.4894777408171152E-3</v>
      </c>
      <c r="Q2956">
        <f>1/(1+EXP(-(0 + SUMPRODUCT($K$2:$O$2,$D$2956:$H$2956))))</f>
        <v>1.4883690193871924E-3</v>
      </c>
      <c r="S2956">
        <f>EXP(-(0 + SUMPRODUCT($K$2:$O$2,$D$2956:$H$2956)))</f>
        <v>670.87638749141058</v>
      </c>
      <c r="T2956">
        <f>1/(1+$S$2956)</f>
        <v>1.4883690193871924E-3</v>
      </c>
      <c r="U2956">
        <f>IF(ISERROR($I$2956), 0, $I$2956)</f>
        <v>-1.4894777408171152E-3</v>
      </c>
    </row>
    <row r="2957" spans="1:21" x14ac:dyDescent="0.25">
      <c r="A2957">
        <v>516</v>
      </c>
      <c r="B2957">
        <v>1996</v>
      </c>
      <c r="C2957" s="2">
        <v>0</v>
      </c>
      <c r="D2957" s="6">
        <v>7.4228600000000006E-2</v>
      </c>
      <c r="E2957" s="6">
        <v>0.2354638</v>
      </c>
      <c r="F2957" s="6">
        <v>5.7719100000000002E-2</v>
      </c>
      <c r="G2957" s="6">
        <v>0.96247519999999998</v>
      </c>
      <c r="H2957" s="6">
        <v>6.7580799999999996E-2</v>
      </c>
      <c r="I2957">
        <f>$C$2957*LN($T$2957)+(1-$C$2957)*LN(1-$T$2957)</f>
        <v>-6.6773918855278268E-3</v>
      </c>
      <c r="Q2957">
        <f>1/(1+EXP(-(0 + SUMPRODUCT($K$2:$O$2,$D$2957:$H$2957))))</f>
        <v>6.6551476430442864E-3</v>
      </c>
      <c r="S2957">
        <f>EXP(-(0 + SUMPRODUCT($K$2:$O$2,$D$2957:$H$2957)))</f>
        <v>149.2596266282932</v>
      </c>
      <c r="T2957">
        <f>1/(1+$S$2957)</f>
        <v>6.6551476430442864E-3</v>
      </c>
      <c r="U2957">
        <f>IF(ISERROR($I$2957), 0, $I$2957)</f>
        <v>-6.6773918855278268E-3</v>
      </c>
    </row>
    <row r="2958" spans="1:21" x14ac:dyDescent="0.25">
      <c r="A2958">
        <v>516</v>
      </c>
      <c r="B2958">
        <v>1997</v>
      </c>
      <c r="C2958" s="2">
        <v>0</v>
      </c>
      <c r="D2958" s="6">
        <v>4.66624E-2</v>
      </c>
      <c r="E2958" s="6">
        <v>0.1941862</v>
      </c>
      <c r="F2958" s="6">
        <v>4.3776099999999998E-2</v>
      </c>
      <c r="G2958" s="6">
        <v>0.84179130000000002</v>
      </c>
      <c r="H2958" s="6">
        <v>8.0291500000000002E-2</v>
      </c>
      <c r="I2958">
        <f>$C$2958*LN($T$2958)+(1-$C$2958)*LN(1-$T$2958)</f>
        <v>-1.317671770372306E-2</v>
      </c>
      <c r="Q2958">
        <f>1/(1+EXP(-(0 + SUMPRODUCT($K$2:$O$2,$D$2958:$H$2958))))</f>
        <v>1.3090284809444895E-2</v>
      </c>
      <c r="S2958">
        <f>EXP(-(0 + SUMPRODUCT($K$2:$O$2,$D$2958:$H$2958)))</f>
        <v>75.39253190873896</v>
      </c>
      <c r="T2958">
        <f>1/(1+$S$2958)</f>
        <v>1.3090284809444895E-2</v>
      </c>
      <c r="U2958">
        <f>IF(ISERROR($I$2958), 0, $I$2958)</f>
        <v>-1.317671770372306E-2</v>
      </c>
    </row>
    <row r="2959" spans="1:21" x14ac:dyDescent="0.25">
      <c r="A2959">
        <v>516</v>
      </c>
      <c r="B2959">
        <v>1998</v>
      </c>
      <c r="C2959" s="2">
        <v>0</v>
      </c>
      <c r="D2959" s="6">
        <v>1.00184E-2</v>
      </c>
      <c r="E2959" s="6">
        <v>0.15796089999999999</v>
      </c>
      <c r="F2959" s="6">
        <v>8.6738000000000006E-3</v>
      </c>
      <c r="G2959" s="6">
        <v>0.70823959999999997</v>
      </c>
      <c r="H2959" s="6">
        <v>8.4429299999999999E-2</v>
      </c>
      <c r="I2959">
        <f>$C$2959*LN($T$2959)+(1-$C$2959)*LN(1-$T$2959)</f>
        <v>-3.7194905060815076E-2</v>
      </c>
      <c r="Q2959">
        <f>1/(1+EXP(-(0 + SUMPRODUCT($K$2:$O$2,$D$2959:$H$2959))))</f>
        <v>3.6511671703845686E-2</v>
      </c>
      <c r="S2959">
        <f>EXP(-(0 + SUMPRODUCT($K$2:$O$2,$D$2959:$H$2959)))</f>
        <v>26.388502178460168</v>
      </c>
      <c r="T2959">
        <f>1/(1+$S$2959)</f>
        <v>3.6511671703845686E-2</v>
      </c>
      <c r="U2959">
        <f>IF(ISERROR($I$2959), 0, $I$2959)</f>
        <v>-3.7194905060815076E-2</v>
      </c>
    </row>
    <row r="2960" spans="1:21" x14ac:dyDescent="0.25">
      <c r="A2960">
        <v>516</v>
      </c>
      <c r="B2960">
        <v>1999</v>
      </c>
      <c r="C2960" s="2">
        <v>0</v>
      </c>
      <c r="D2960" s="6">
        <v>4.91785E-2</v>
      </c>
      <c r="E2960" s="6">
        <v>0.1629408</v>
      </c>
      <c r="F2960" s="6">
        <v>3.6035699999999997E-2</v>
      </c>
      <c r="G2960" s="6">
        <v>0.7414307</v>
      </c>
      <c r="H2960" s="6">
        <v>7.6252500000000001E-2</v>
      </c>
      <c r="I2960">
        <f>$C$2960*LN($T$2960)+(1-$C$2960)*LN(1-$T$2960)</f>
        <v>-2.2686204031288786E-2</v>
      </c>
      <c r="Q2960">
        <f>1/(1+EXP(-(0 + SUMPRODUCT($K$2:$O$2,$D$2960:$H$2960))))</f>
        <v>2.2430807079411953E-2</v>
      </c>
      <c r="S2960">
        <f>EXP(-(0 + SUMPRODUCT($K$2:$O$2,$D$2960:$H$2960)))</f>
        <v>43.581543430857948</v>
      </c>
      <c r="T2960">
        <f>1/(1+$S$2960)</f>
        <v>2.2430807079411953E-2</v>
      </c>
      <c r="U2960">
        <f>IF(ISERROR($I$2960), 0, $I$2960)</f>
        <v>-2.2686204031288786E-2</v>
      </c>
    </row>
    <row r="2961" spans="1:21" x14ac:dyDescent="0.25">
      <c r="A2961">
        <v>516</v>
      </c>
      <c r="B2961">
        <v>2000</v>
      </c>
      <c r="C2961" s="2">
        <v>0</v>
      </c>
      <c r="D2961" s="6">
        <v>3.4545600000000003E-2</v>
      </c>
      <c r="E2961" s="6">
        <v>0.1253648</v>
      </c>
      <c r="F2961" s="6">
        <v>2.5348699999999998E-2</v>
      </c>
      <c r="G2961" s="6">
        <v>0.50520310000000002</v>
      </c>
      <c r="H2961" s="6">
        <v>7.3162500000000005E-2</v>
      </c>
      <c r="I2961">
        <f>$C$2961*LN($T$2961)+(1-$C$2961)*LN(1-$T$2961)</f>
        <v>-6.8858082543436339E-2</v>
      </c>
      <c r="Q2961">
        <f>1/(1+EXP(-(0 + SUMPRODUCT($K$2:$O$2,$D$2961:$H$2961))))</f>
        <v>6.6540855173910618E-2</v>
      </c>
      <c r="S2961">
        <f>EXP(-(0 + SUMPRODUCT($K$2:$O$2,$D$2961:$H$2961)))</f>
        <v>14.028361108170436</v>
      </c>
      <c r="T2961">
        <f>1/(1+$S$2961)</f>
        <v>6.6540855173910618E-2</v>
      </c>
      <c r="U2961">
        <f>IF(ISERROR($I$2961), 0, $I$2961)</f>
        <v>-6.8858082543436339E-2</v>
      </c>
    </row>
    <row r="2962" spans="1:21" x14ac:dyDescent="0.25">
      <c r="A2962">
        <v>516</v>
      </c>
      <c r="B2962">
        <v>2001</v>
      </c>
      <c r="C2962" s="2">
        <v>0</v>
      </c>
      <c r="D2962" s="6">
        <v>1.1039500000000001E-2</v>
      </c>
      <c r="E2962" s="6">
        <v>0.14176359999999999</v>
      </c>
      <c r="F2962" s="6">
        <v>3.8502300000000003E-2</v>
      </c>
      <c r="G2962" s="6">
        <v>0.29631079999999999</v>
      </c>
      <c r="H2962" s="6">
        <v>8.6634900000000001E-2</v>
      </c>
      <c r="I2962">
        <f>$C$2962*LN($T$2962)+(1-$C$2962)*LN(1-$T$2962)</f>
        <v>-0.12210575924919773</v>
      </c>
      <c r="Q2962">
        <f>1/(1+EXP(-(0 + SUMPRODUCT($K$2:$O$2,$D$2962:$H$2962))))</f>
        <v>0.11494523917422826</v>
      </c>
      <c r="S2962">
        <f>EXP(-(0 + SUMPRODUCT($K$2:$O$2,$D$2962:$H$2962)))</f>
        <v>7.6997948517402248</v>
      </c>
      <c r="T2962">
        <f>1/(1+$S$2962)</f>
        <v>0.11494523917422826</v>
      </c>
      <c r="U2962">
        <f>IF(ISERROR($I$2962), 0, $I$2962)</f>
        <v>-0.12210575924919773</v>
      </c>
    </row>
    <row r="2963" spans="1:21" x14ac:dyDescent="0.25">
      <c r="A2963">
        <v>516</v>
      </c>
      <c r="B2963">
        <v>2003</v>
      </c>
      <c r="C2963" s="2">
        <v>0</v>
      </c>
      <c r="D2963" s="6">
        <v>4.1386300000000001E-2</v>
      </c>
      <c r="E2963" s="6">
        <v>0.14560129999999999</v>
      </c>
      <c r="F2963" s="6">
        <v>4.0747999999999999E-2</v>
      </c>
      <c r="G2963" s="6">
        <v>2.9726279999999998</v>
      </c>
      <c r="H2963" s="6">
        <v>0.12434240000000001</v>
      </c>
      <c r="I2963">
        <f>$C$2963*LN($T$2963)+(1-$C$2963)*LN(1-$T$2963)</f>
        <v>-2.5707911856095725E-6</v>
      </c>
      <c r="Q2963">
        <f>1/(1+EXP(-(0 + SUMPRODUCT($K$2:$O$2,$D$2963:$H$2963))))</f>
        <v>2.5707878811474426E-6</v>
      </c>
      <c r="S2963">
        <f>EXP(-(0 + SUMPRODUCT($K$2:$O$2,$D$2963:$H$2963)))</f>
        <v>388984.80755471007</v>
      </c>
      <c r="T2963">
        <f>1/(1+$S$2963)</f>
        <v>2.5707878811474426E-6</v>
      </c>
      <c r="U2963">
        <f>IF(ISERROR($I$2963), 0, $I$2963)</f>
        <v>-2.5707911856095725E-6</v>
      </c>
    </row>
    <row r="2964" spans="1:21" x14ac:dyDescent="0.25">
      <c r="A2964">
        <v>516</v>
      </c>
      <c r="B2964">
        <v>2004</v>
      </c>
      <c r="C2964" s="2">
        <v>0</v>
      </c>
      <c r="D2964" s="6">
        <v>3.7390399999999997E-2</v>
      </c>
      <c r="E2964" s="6">
        <v>-8.5824899999999996E-2</v>
      </c>
      <c r="F2964" s="6">
        <v>8.4075700000000003E-2</v>
      </c>
      <c r="G2964" s="6">
        <v>3.2889659999999998</v>
      </c>
      <c r="H2964" s="6">
        <v>0.14975340000000001</v>
      </c>
      <c r="I2964">
        <f>$C$2964*LN($T$2964)+(1-$C$2964)*LN(1-$T$2964)</f>
        <v>-4.4576555079348723E-7</v>
      </c>
      <c r="Q2964">
        <f>1/(1+EXP(-(0 + SUMPRODUCT($K$2:$O$2,$D$2964:$H$2964))))</f>
        <v>4.4576545143265439E-7</v>
      </c>
      <c r="S2964">
        <f>EXP(-(0 + SUMPRODUCT($K$2:$O$2,$D$2964:$H$2964)))</f>
        <v>2243331.220534544</v>
      </c>
      <c r="T2964">
        <f>1/(1+$S$2964)</f>
        <v>4.4576545143265439E-7</v>
      </c>
      <c r="U2964">
        <f>IF(ISERROR($I$2964), 0, $I$2964)</f>
        <v>-4.4576555079348723E-7</v>
      </c>
    </row>
    <row r="2965" spans="1:21" x14ac:dyDescent="0.25">
      <c r="A2965">
        <v>517</v>
      </c>
      <c r="B2965">
        <v>1995</v>
      </c>
      <c r="C2965" s="2">
        <v>0</v>
      </c>
      <c r="D2965" s="6">
        <v>0.12588679999999999</v>
      </c>
      <c r="E2965" s="6">
        <v>0.164351</v>
      </c>
      <c r="F2965" s="6">
        <v>5.4196899999999999E-2</v>
      </c>
      <c r="G2965" s="6">
        <v>0.53546769999999999</v>
      </c>
      <c r="H2965" s="6">
        <v>0.40418999999999999</v>
      </c>
      <c r="I2965">
        <f>$C$2965*LN($T$2965)+(1-$C$2965)*LN(1-$T$2965)</f>
        <v>-1.9934850133553547E-2</v>
      </c>
      <c r="Q2965">
        <f>1/(1+EXP(-(0 + SUMPRODUCT($K$2:$O$2,$D$2965:$H$2965))))</f>
        <v>1.9737464800313454E-2</v>
      </c>
      <c r="S2965">
        <f>EXP(-(0 + SUMPRODUCT($K$2:$O$2,$D$2965:$H$2965)))</f>
        <v>49.665068189715981</v>
      </c>
      <c r="T2965">
        <f>1/(1+$S$2965)</f>
        <v>1.9737464800313454E-2</v>
      </c>
      <c r="U2965">
        <f>IF(ISERROR($I$2965), 0, $I$2965)</f>
        <v>-1.9934850133553547E-2</v>
      </c>
    </row>
    <row r="2966" spans="1:21" x14ac:dyDescent="0.25">
      <c r="A2966">
        <v>517</v>
      </c>
      <c r="B2966">
        <v>1996</v>
      </c>
      <c r="C2966" s="2">
        <v>0</v>
      </c>
      <c r="D2966" s="6">
        <v>8.8505E-2</v>
      </c>
      <c r="E2966" s="6">
        <v>0.15073549999999999</v>
      </c>
      <c r="F2966" s="6">
        <v>5.3894200000000003E-2</v>
      </c>
      <c r="G2966" s="6">
        <v>0.6041048</v>
      </c>
      <c r="H2966" s="6">
        <v>0.3859262</v>
      </c>
      <c r="I2966">
        <f>$C$2966*LN($T$2966)+(1-$C$2966)*LN(1-$T$2966)</f>
        <v>-1.5893490495052655E-2</v>
      </c>
      <c r="Q2966">
        <f>1/(1+EXP(-(0 + SUMPRODUCT($K$2:$O$2,$D$2966:$H$2966))))</f>
        <v>1.57678554487472E-2</v>
      </c>
      <c r="S2966">
        <f>EXP(-(0 + SUMPRODUCT($K$2:$O$2,$D$2966:$H$2966)))</f>
        <v>62.42016536430468</v>
      </c>
      <c r="T2966">
        <f>1/(1+$S$2966)</f>
        <v>1.57678554487472E-2</v>
      </c>
      <c r="U2966">
        <f>IF(ISERROR($I$2966), 0, $I$2966)</f>
        <v>-1.5893490495052655E-2</v>
      </c>
    </row>
    <row r="2967" spans="1:21" x14ac:dyDescent="0.25">
      <c r="A2967">
        <v>517</v>
      </c>
      <c r="B2967">
        <v>1997</v>
      </c>
      <c r="C2967" s="2">
        <v>0</v>
      </c>
      <c r="D2967" s="6">
        <v>0.1588784</v>
      </c>
      <c r="E2967" s="6">
        <v>0.2381267</v>
      </c>
      <c r="F2967" s="6">
        <v>6.1144299999999999E-2</v>
      </c>
      <c r="G2967" s="6">
        <v>1.1230929999999999</v>
      </c>
      <c r="H2967" s="6">
        <v>0.40283029999999997</v>
      </c>
      <c r="I2967">
        <f>$C$2967*LN($T$2967)+(1-$C$2967)*LN(1-$T$2967)</f>
        <v>-1.6457619450163422E-3</v>
      </c>
      <c r="Q2967">
        <f>1/(1+EXP(-(0 + SUMPRODUCT($K$2:$O$2,$D$2967:$H$2967))))</f>
        <v>1.6444084214541493E-3</v>
      </c>
      <c r="S2967">
        <f>EXP(-(0 + SUMPRODUCT($K$2:$O$2,$D$2967:$H$2967)))</f>
        <v>607.12142953859393</v>
      </c>
      <c r="T2967">
        <f>1/(1+$S$2967)</f>
        <v>1.6444084214541493E-3</v>
      </c>
      <c r="U2967">
        <f>IF(ISERROR($I$2967), 0, $I$2967)</f>
        <v>-1.6457619450163422E-3</v>
      </c>
    </row>
    <row r="2968" spans="1:21" x14ac:dyDescent="0.25">
      <c r="A2968">
        <v>517</v>
      </c>
      <c r="B2968">
        <v>1998</v>
      </c>
      <c r="C2968" s="2">
        <v>0</v>
      </c>
      <c r="D2968" s="6">
        <v>0.29212739999999998</v>
      </c>
      <c r="E2968" s="6">
        <v>0.40609050000000002</v>
      </c>
      <c r="F2968" s="6">
        <v>3.2899299999999999E-2</v>
      </c>
      <c r="G2968" s="6">
        <v>1.5328630000000001</v>
      </c>
      <c r="H2968" s="6">
        <v>0.27490690000000001</v>
      </c>
      <c r="I2968">
        <f>$C$2968*LN($T$2968)+(1-$C$2968)*LN(1-$T$2968)</f>
        <v>-5.6712940276380493E-4</v>
      </c>
      <c r="Q2968">
        <f>1/(1+EXP(-(0 + SUMPRODUCT($K$2:$O$2,$D$2968:$H$2968))))</f>
        <v>5.66968615281216E-4</v>
      </c>
      <c r="S2968">
        <f>EXP(-(0 + SUMPRODUCT($K$2:$O$2,$D$2968:$H$2968)))</f>
        <v>1762.7660587332525</v>
      </c>
      <c r="T2968">
        <f>1/(1+$S$2968)</f>
        <v>5.66968615281216E-4</v>
      </c>
      <c r="U2968">
        <f>IF(ISERROR($I$2968), 0, $I$2968)</f>
        <v>-5.6712940276380493E-4</v>
      </c>
    </row>
    <row r="2969" spans="1:21" x14ac:dyDescent="0.25">
      <c r="A2969">
        <v>517</v>
      </c>
      <c r="B2969">
        <v>1999</v>
      </c>
      <c r="C2969" s="2">
        <v>0</v>
      </c>
      <c r="D2969" s="6">
        <v>0.22017149999999999</v>
      </c>
      <c r="E2969" s="6">
        <v>9.0263800000000005E-2</v>
      </c>
      <c r="F2969" s="6">
        <v>1.84222E-2</v>
      </c>
      <c r="G2969" s="6">
        <v>2.9420329999999999</v>
      </c>
      <c r="H2969" s="6">
        <v>0.30712709999999999</v>
      </c>
      <c r="I2969">
        <f>$C$2969*LN($T$2969)+(1-$C$2969)*LN(1-$T$2969)</f>
        <v>-2.9381667242249242E-6</v>
      </c>
      <c r="Q2969">
        <f>1/(1+EXP(-(0 + SUMPRODUCT($K$2:$O$2,$D$2969:$H$2969))))</f>
        <v>2.938162407795376E-6</v>
      </c>
      <c r="S2969">
        <f>EXP(-(0 + SUMPRODUCT($K$2:$O$2,$D$2969:$H$2969)))</f>
        <v>340347.78308525536</v>
      </c>
      <c r="T2969">
        <f>1/(1+$S$2969)</f>
        <v>2.938162407795376E-6</v>
      </c>
      <c r="U2969">
        <f>IF(ISERROR($I$2969), 0, $I$2969)</f>
        <v>-2.9381667242249242E-6</v>
      </c>
    </row>
    <row r="2970" spans="1:21" x14ac:dyDescent="0.25">
      <c r="A2970">
        <v>517</v>
      </c>
      <c r="B2970">
        <v>2000</v>
      </c>
      <c r="C2970" s="2">
        <v>0</v>
      </c>
      <c r="D2970" s="6">
        <v>8.4274399999999999E-2</v>
      </c>
      <c r="E2970" s="6">
        <v>0.61129359999999999</v>
      </c>
      <c r="F2970" s="6">
        <v>1.04127E-2</v>
      </c>
      <c r="G2970" s="6">
        <v>2.8748049999999998</v>
      </c>
      <c r="H2970" s="6">
        <v>0.34586749999999999</v>
      </c>
      <c r="I2970">
        <f>$C$2970*LN($T$2970)+(1-$C$2970)*LN(1-$T$2970)</f>
        <v>-2.4936968881750073E-6</v>
      </c>
      <c r="Q2970">
        <f>1/(1+EXP(-(0 + SUMPRODUCT($K$2:$O$2,$D$2970:$H$2970))))</f>
        <v>2.4936937788827977E-6</v>
      </c>
      <c r="S2970">
        <f>EXP(-(0 + SUMPRODUCT($K$2:$O$2,$D$2970:$H$2970)))</f>
        <v>401010.54699435912</v>
      </c>
      <c r="T2970">
        <f>1/(1+$S$2970)</f>
        <v>2.4936937788827977E-6</v>
      </c>
      <c r="U2970">
        <f>IF(ISERROR($I$2970), 0, $I$2970)</f>
        <v>-2.4936968881750073E-6</v>
      </c>
    </row>
    <row r="2971" spans="1:21" x14ac:dyDescent="0.25">
      <c r="A2971">
        <v>517</v>
      </c>
      <c r="B2971">
        <v>2001</v>
      </c>
      <c r="C2971" s="2">
        <v>0</v>
      </c>
      <c r="D2971" s="6">
        <v>3.7126800000000001E-2</v>
      </c>
      <c r="E2971" s="6">
        <v>0.50368429999999997</v>
      </c>
      <c r="F2971" s="6">
        <v>2.2277499999999999E-2</v>
      </c>
      <c r="G2971" s="6">
        <v>2.1225459999999998</v>
      </c>
      <c r="H2971" s="6">
        <v>0.26444250000000002</v>
      </c>
      <c r="I2971">
        <f>$C$2971*LN($T$2971)+(1-$C$2971)*LN(1-$T$2971)</f>
        <v>-5.5245928748308569E-5</v>
      </c>
      <c r="Q2971">
        <f>1/(1+EXP(-(0 + SUMPRODUCT($K$2:$O$2,$D$2971:$H$2971))))</f>
        <v>5.5244402720082002E-5</v>
      </c>
      <c r="S2971">
        <f>EXP(-(0 + SUMPRODUCT($K$2:$O$2,$D$2971:$H$2971)))</f>
        <v>18100.381330284308</v>
      </c>
      <c r="T2971">
        <f>1/(1+$S$2971)</f>
        <v>5.5244402720082002E-5</v>
      </c>
      <c r="U2971">
        <f>IF(ISERROR($I$2971), 0, $I$2971)</f>
        <v>-5.5245928748308569E-5</v>
      </c>
    </row>
    <row r="2972" spans="1:21" x14ac:dyDescent="0.25">
      <c r="A2972">
        <v>517</v>
      </c>
      <c r="B2972">
        <v>2002</v>
      </c>
      <c r="C2972" s="2">
        <v>0</v>
      </c>
      <c r="D2972" s="6">
        <v>0.1026436</v>
      </c>
      <c r="E2972" s="6">
        <v>0.4809717</v>
      </c>
      <c r="F2972" s="6">
        <v>5.31511E-2</v>
      </c>
      <c r="G2972" s="6">
        <v>1.1948460000000001</v>
      </c>
      <c r="H2972" s="6">
        <v>0.35305130000000001</v>
      </c>
      <c r="I2972">
        <f>$C$2972*LN($T$2972)+(1-$C$2972)*LN(1-$T$2972)</f>
        <v>-1.245071541070946E-3</v>
      </c>
      <c r="Q2972">
        <f>1/(1+EXP(-(0 + SUMPRODUCT($K$2:$O$2,$D$2972:$H$2972))))</f>
        <v>1.2442967610852285E-3</v>
      </c>
      <c r="S2972">
        <f>EXP(-(0 + SUMPRODUCT($K$2:$O$2,$D$2972:$H$2972)))</f>
        <v>802.66680302843349</v>
      </c>
      <c r="T2972">
        <f>1/(1+$S$2972)</f>
        <v>1.2442967610852285E-3</v>
      </c>
      <c r="U2972">
        <f>IF(ISERROR($I$2972), 0, $I$2972)</f>
        <v>-1.245071541070946E-3</v>
      </c>
    </row>
    <row r="2973" spans="1:21" x14ac:dyDescent="0.25">
      <c r="A2973">
        <v>517</v>
      </c>
      <c r="B2973">
        <v>2003</v>
      </c>
      <c r="C2973" s="2">
        <v>0</v>
      </c>
      <c r="D2973" s="6">
        <v>0.10994370000000001</v>
      </c>
      <c r="E2973" s="6">
        <v>0.49798690000000001</v>
      </c>
      <c r="F2973" s="6">
        <v>4.6975299999999998E-2</v>
      </c>
      <c r="G2973" s="6">
        <v>1.9043620000000001</v>
      </c>
      <c r="H2973" s="6">
        <v>0.39055400000000001</v>
      </c>
      <c r="I2973">
        <f>$C$2973*LN($T$2973)+(1-$C$2973)*LN(1-$T$2973)</f>
        <v>-7.2249476605642219E-5</v>
      </c>
      <c r="Q2973">
        <f>1/(1+EXP(-(0 + SUMPRODUCT($K$2:$O$2,$D$2973:$H$2973))))</f>
        <v>7.2246866675115842E-5</v>
      </c>
      <c r="S2973">
        <f>EXP(-(0 + SUMPRODUCT($K$2:$O$2,$D$2973:$H$2973)))</f>
        <v>13840.430722481869</v>
      </c>
      <c r="T2973">
        <f>1/(1+$S$2973)</f>
        <v>7.2246866675115842E-5</v>
      </c>
      <c r="U2973">
        <f>IF(ISERROR($I$2973), 0, $I$2973)</f>
        <v>-7.2249476605642219E-5</v>
      </c>
    </row>
    <row r="2974" spans="1:21" x14ac:dyDescent="0.25">
      <c r="A2974">
        <v>517</v>
      </c>
      <c r="B2974">
        <v>2004</v>
      </c>
      <c r="C2974" s="2">
        <v>0</v>
      </c>
      <c r="D2974" s="6">
        <v>0.1593917</v>
      </c>
      <c r="E2974" s="6">
        <v>0.54629919999999998</v>
      </c>
      <c r="F2974" s="6">
        <v>6.9252400000000006E-2</v>
      </c>
      <c r="G2974" s="6">
        <v>1.631761</v>
      </c>
      <c r="H2974" s="6">
        <v>0.38823669999999999</v>
      </c>
      <c r="I2974">
        <f>$C$2974*LN($T$2974)+(1-$C$2974)*LN(1-$T$2974)</f>
        <v>-1.5292027987099532E-4</v>
      </c>
      <c r="Q2974">
        <f>1/(1+EXP(-(0 + SUMPRODUCT($K$2:$O$2,$D$2974:$H$2974))))</f>
        <v>1.5290858816098608E-4</v>
      </c>
      <c r="S2974">
        <f>EXP(-(0 + SUMPRODUCT($K$2:$O$2,$D$2974:$H$2974)))</f>
        <v>6538.8550338269706</v>
      </c>
      <c r="T2974">
        <f>1/(1+$S$2974)</f>
        <v>1.5290858816098608E-4</v>
      </c>
      <c r="U2974">
        <f>IF(ISERROR($I$2974), 0, $I$2974)</f>
        <v>-1.5292027987099532E-4</v>
      </c>
    </row>
    <row r="2975" spans="1:21" x14ac:dyDescent="0.25">
      <c r="A2975">
        <v>518</v>
      </c>
      <c r="B2975">
        <v>1995</v>
      </c>
      <c r="C2975" s="2">
        <v>0</v>
      </c>
      <c r="D2975" s="6">
        <v>0.39366289999999998</v>
      </c>
      <c r="E2975" s="6">
        <v>0.2134276</v>
      </c>
      <c r="F2975" s="6">
        <v>4.5381199999999997E-2</v>
      </c>
      <c r="G2975" s="6">
        <v>0.63743989999999995</v>
      </c>
      <c r="H2975" s="6">
        <v>0.52823790000000004</v>
      </c>
      <c r="I2975">
        <f>$C$2975*LN($T$2975)+(1-$C$2975)*LN(1-$T$2975)</f>
        <v>-1.1801856133467977E-2</v>
      </c>
      <c r="Q2975">
        <f>1/(1+EXP(-(0 + SUMPRODUCT($K$2:$O$2,$D$2975:$H$2975))))</f>
        <v>1.1732487390853249E-2</v>
      </c>
      <c r="S2975">
        <f>EXP(-(0 + SUMPRODUCT($K$2:$O$2,$D$2975:$H$2975)))</f>
        <v>84.23341783257392</v>
      </c>
      <c r="T2975">
        <f>1/(1+$S$2975)</f>
        <v>1.1732487390853249E-2</v>
      </c>
      <c r="U2975">
        <f>IF(ISERROR($I$2975), 0, $I$2975)</f>
        <v>-1.1801856133467977E-2</v>
      </c>
    </row>
    <row r="2976" spans="1:21" x14ac:dyDescent="0.25">
      <c r="A2976">
        <v>518</v>
      </c>
      <c r="B2976">
        <v>1996</v>
      </c>
      <c r="C2976" s="2">
        <v>0</v>
      </c>
      <c r="D2976" s="6">
        <v>0.41392519999999999</v>
      </c>
      <c r="E2976" s="6">
        <v>0.24319170000000001</v>
      </c>
      <c r="F2976" s="6">
        <v>6.0360200000000003E-2</v>
      </c>
      <c r="G2976" s="6">
        <v>1.012397</v>
      </c>
      <c r="H2976" s="6">
        <v>0.61009650000000004</v>
      </c>
      <c r="I2976">
        <f>$C$2976*LN($T$2976)+(1-$C$2976)*LN(1-$T$2976)</f>
        <v>-1.7492557511268551E-3</v>
      </c>
      <c r="Q2976">
        <f>1/(1+EXP(-(0 + SUMPRODUCT($K$2:$O$2,$D$2976:$H$2976))))</f>
        <v>1.7477266949854769E-3</v>
      </c>
      <c r="S2976">
        <f>EXP(-(0 + SUMPRODUCT($K$2:$O$2,$D$2976:$H$2976)))</f>
        <v>571.17184063685067</v>
      </c>
      <c r="T2976">
        <f>1/(1+$S$2976)</f>
        <v>1.7477266949854769E-3</v>
      </c>
      <c r="U2976">
        <f>IF(ISERROR($I$2976), 0, $I$2976)</f>
        <v>-1.7492557511268551E-3</v>
      </c>
    </row>
    <row r="2977" spans="1:21" x14ac:dyDescent="0.25">
      <c r="A2977">
        <v>518</v>
      </c>
      <c r="B2977">
        <v>1997</v>
      </c>
      <c r="C2977" s="2">
        <v>0</v>
      </c>
      <c r="D2977" s="6">
        <v>0.42025220000000002</v>
      </c>
      <c r="E2977" s="6">
        <v>0.1441846</v>
      </c>
      <c r="F2977" s="6">
        <v>3.8826399999999997E-2</v>
      </c>
      <c r="G2977" s="6">
        <v>0.7610439</v>
      </c>
      <c r="H2977" s="6">
        <v>0.5450467</v>
      </c>
      <c r="I2977">
        <f>$C$2977*LN($T$2977)+(1-$C$2977)*LN(1-$T$2977)</f>
        <v>-8.1335315111423848E-3</v>
      </c>
      <c r="Q2977">
        <f>1/(1+EXP(-(0 + SUMPRODUCT($K$2:$O$2,$D$2977:$H$2977))))</f>
        <v>8.1005438397286078E-3</v>
      </c>
      <c r="S2977">
        <f>EXP(-(0 + SUMPRODUCT($K$2:$O$2,$D$2977:$H$2977)))</f>
        <v>122.44850170374524</v>
      </c>
      <c r="T2977">
        <f>1/(1+$S$2977)</f>
        <v>8.1005438397286078E-3</v>
      </c>
      <c r="U2977">
        <f>IF(ISERROR($I$2977), 0, $I$2977)</f>
        <v>-8.1335315111423848E-3</v>
      </c>
    </row>
    <row r="2978" spans="1:21" x14ac:dyDescent="0.25">
      <c r="A2978">
        <v>518</v>
      </c>
      <c r="B2978">
        <v>1998</v>
      </c>
      <c r="C2978" s="2">
        <v>0</v>
      </c>
      <c r="D2978" s="6">
        <v>0.38080229999999998</v>
      </c>
      <c r="E2978" s="6">
        <v>0.15521670000000001</v>
      </c>
      <c r="F2978" s="6">
        <v>5.2719799999999997E-2</v>
      </c>
      <c r="G2978" s="6">
        <v>0.40562300000000001</v>
      </c>
      <c r="H2978" s="6">
        <v>0.5145364</v>
      </c>
      <c r="I2978">
        <f>$C$2978*LN($T$2978)+(1-$C$2978)*LN(1-$T$2978)</f>
        <v>-2.8734721544508172E-2</v>
      </c>
      <c r="Q2978">
        <f>1/(1+EXP(-(0 + SUMPRODUCT($K$2:$O$2,$D$2978:$H$2978))))</f>
        <v>2.8325805490459745E-2</v>
      </c>
      <c r="S2978">
        <f>EXP(-(0 + SUMPRODUCT($K$2:$O$2,$D$2978:$H$2978)))</f>
        <v>34.303497382865402</v>
      </c>
      <c r="T2978">
        <f>1/(1+$S$2978)</f>
        <v>2.8325805490459745E-2</v>
      </c>
      <c r="U2978">
        <f>IF(ISERROR($I$2978), 0, $I$2978)</f>
        <v>-2.8734721544508172E-2</v>
      </c>
    </row>
    <row r="2979" spans="1:21" x14ac:dyDescent="0.25">
      <c r="A2979">
        <v>518</v>
      </c>
      <c r="B2979">
        <v>1999</v>
      </c>
      <c r="C2979" s="2">
        <v>0</v>
      </c>
      <c r="D2979" s="6">
        <v>0.48855660000000001</v>
      </c>
      <c r="E2979" s="6">
        <v>0.16932069999999999</v>
      </c>
      <c r="F2979" s="6">
        <v>5.3875300000000001E-2</v>
      </c>
      <c r="G2979" s="6">
        <v>0.46748590000000001</v>
      </c>
      <c r="H2979" s="6">
        <v>0.46211930000000001</v>
      </c>
      <c r="I2979">
        <f>$C$2979*LN($T$2979)+(1-$C$2979)*LN(1-$T$2979)</f>
        <v>-2.5120291166939188E-2</v>
      </c>
      <c r="Q2979">
        <f>1/(1+EXP(-(0 + SUMPRODUCT($K$2:$O$2,$D$2979:$H$2979))))</f>
        <v>2.4807402083045424E-2</v>
      </c>
      <c r="S2979">
        <f>EXP(-(0 + SUMPRODUCT($K$2:$O$2,$D$2979:$H$2979)))</f>
        <v>39.310549111607628</v>
      </c>
      <c r="T2979">
        <f>1/(1+$S$2979)</f>
        <v>2.4807402083045424E-2</v>
      </c>
      <c r="U2979">
        <f>IF(ISERROR($I$2979), 0, $I$2979)</f>
        <v>-2.5120291166939188E-2</v>
      </c>
    </row>
    <row r="2980" spans="1:21" x14ac:dyDescent="0.25">
      <c r="A2980">
        <v>518</v>
      </c>
      <c r="B2980">
        <v>2000</v>
      </c>
      <c r="C2980" s="2">
        <v>0</v>
      </c>
      <c r="D2980" s="6">
        <v>0.44629540000000001</v>
      </c>
      <c r="E2980" s="6">
        <v>0.1932461</v>
      </c>
      <c r="F2980" s="6">
        <v>5.4884000000000002E-2</v>
      </c>
      <c r="G2980" s="6">
        <v>0.80189370000000004</v>
      </c>
      <c r="H2980" s="6">
        <v>0.5610349</v>
      </c>
      <c r="I2980">
        <f>$C$2980*LN($T$2980)+(1-$C$2980)*LN(1-$T$2980)</f>
        <v>-5.1285879199993462E-3</v>
      </c>
      <c r="Q2980">
        <f>1/(1+EXP(-(0 + SUMPRODUCT($K$2:$O$2,$D$2980:$H$2980))))</f>
        <v>5.1154591665504082E-3</v>
      </c>
      <c r="S2980">
        <f>EXP(-(0 + SUMPRODUCT($K$2:$O$2,$D$2980:$H$2980)))</f>
        <v>194.48587281058221</v>
      </c>
      <c r="T2980">
        <f>1/(1+$S$2980)</f>
        <v>5.1154591665504082E-3</v>
      </c>
      <c r="U2980">
        <f>IF(ISERROR($I$2980), 0, $I$2980)</f>
        <v>-5.1285879199993462E-3</v>
      </c>
    </row>
    <row r="2981" spans="1:21" x14ac:dyDescent="0.25">
      <c r="A2981">
        <v>518</v>
      </c>
      <c r="B2981">
        <v>2001</v>
      </c>
      <c r="C2981" s="2">
        <v>0</v>
      </c>
      <c r="D2981" s="6">
        <v>0.44854100000000002</v>
      </c>
      <c r="E2981" s="6">
        <v>0.20064699999999999</v>
      </c>
      <c r="F2981" s="6">
        <v>4.62119E-2</v>
      </c>
      <c r="G2981" s="6">
        <v>0.80128429999999995</v>
      </c>
      <c r="H2981" s="6">
        <v>0.48945430000000001</v>
      </c>
      <c r="I2981">
        <f>$C$2981*LN($T$2981)+(1-$C$2981)*LN(1-$T$2981)</f>
        <v>-6.7574012248341753E-3</v>
      </c>
      <c r="Q2981">
        <f>1/(1+EXP(-(0 + SUMPRODUCT($K$2:$O$2,$D$2981:$H$2981))))</f>
        <v>6.7346213290237567E-3</v>
      </c>
      <c r="S2981">
        <f>EXP(-(0 + SUMPRODUCT($K$2:$O$2,$D$2981:$H$2981)))</f>
        <v>147.48644803388802</v>
      </c>
      <c r="T2981">
        <f>1/(1+$S$2981)</f>
        <v>6.7346213290237567E-3</v>
      </c>
      <c r="U2981">
        <f>IF(ISERROR($I$2981), 0, $I$2981)</f>
        <v>-6.7574012248341753E-3</v>
      </c>
    </row>
    <row r="2982" spans="1:21" x14ac:dyDescent="0.25">
      <c r="A2982">
        <v>518</v>
      </c>
      <c r="B2982">
        <v>2002</v>
      </c>
      <c r="C2982" s="2">
        <v>0</v>
      </c>
      <c r="D2982" s="6">
        <v>0.44408180000000003</v>
      </c>
      <c r="E2982" s="6">
        <v>0.2041607</v>
      </c>
      <c r="F2982" s="6">
        <v>5.26014E-2</v>
      </c>
      <c r="G2982" s="6">
        <v>0.68794860000000002</v>
      </c>
      <c r="H2982" s="6">
        <v>0.45032420000000001</v>
      </c>
      <c r="I2982">
        <f>$C$2982*LN($T$2982)+(1-$C$2982)*LN(1-$T$2982)</f>
        <v>-1.0509894011858086E-2</v>
      </c>
      <c r="Q2982">
        <f>1/(1+EXP(-(0 + SUMPRODUCT($K$2:$O$2,$D$2982:$H$2982))))</f>
        <v>1.0454858051903451E-2</v>
      </c>
      <c r="S2982">
        <f>EXP(-(0 + SUMPRODUCT($K$2:$O$2,$D$2982:$H$2982)))</f>
        <v>94.649313939555228</v>
      </c>
      <c r="T2982">
        <f>1/(1+$S$2982)</f>
        <v>1.0454858051903451E-2</v>
      </c>
      <c r="U2982">
        <f>IF(ISERROR($I$2982), 0, $I$2982)</f>
        <v>-1.0509894011858086E-2</v>
      </c>
    </row>
    <row r="2983" spans="1:21" x14ac:dyDescent="0.25">
      <c r="A2983">
        <v>518</v>
      </c>
      <c r="B2983">
        <v>2003</v>
      </c>
      <c r="C2983" s="2">
        <v>0</v>
      </c>
      <c r="D2983" s="6">
        <v>0.24388170000000001</v>
      </c>
      <c r="E2983" s="6">
        <v>0.10484250000000001</v>
      </c>
      <c r="F2983" s="6">
        <v>2.7929599999999999E-2</v>
      </c>
      <c r="G2983" s="6">
        <v>0.63824769999999997</v>
      </c>
      <c r="H2983" s="6">
        <v>0.28587560000000001</v>
      </c>
      <c r="I2983">
        <f>$C$2983*LN($T$2983)+(1-$C$2983)*LN(1-$T$2983)</f>
        <v>-2.6793805390919669E-2</v>
      </c>
      <c r="Q2983">
        <f>1/(1+EXP(-(0 + SUMPRODUCT($K$2:$O$2,$D$2983:$H$2983))))</f>
        <v>2.6438035941732135E-2</v>
      </c>
      <c r="S2983">
        <f>EXP(-(0 + SUMPRODUCT($K$2:$O$2,$D$2983:$H$2983)))</f>
        <v>36.824292326553334</v>
      </c>
      <c r="T2983">
        <f>1/(1+$S$2983)</f>
        <v>2.6438035941732135E-2</v>
      </c>
      <c r="U2983">
        <f>IF(ISERROR($I$2983), 0, $I$2983)</f>
        <v>-2.6793805390919669E-2</v>
      </c>
    </row>
    <row r="2984" spans="1:21" x14ac:dyDescent="0.25">
      <c r="A2984">
        <v>518</v>
      </c>
      <c r="B2984">
        <v>2004</v>
      </c>
      <c r="C2984" s="2">
        <v>0</v>
      </c>
      <c r="D2984" s="6">
        <v>0.20891409999999999</v>
      </c>
      <c r="E2984" s="6">
        <v>0.1258367</v>
      </c>
      <c r="F2984" s="6">
        <v>4.36461E-2</v>
      </c>
      <c r="G2984" s="6">
        <v>0.98527880000000001</v>
      </c>
      <c r="H2984" s="6">
        <v>0.29692879999999999</v>
      </c>
      <c r="I2984">
        <f>$C$2984*LN($T$2984)+(1-$C$2984)*LN(1-$T$2984)</f>
        <v>-5.125155262129001E-3</v>
      </c>
      <c r="Q2984">
        <f>1/(1+EXP(-(0 + SUMPRODUCT($K$2:$O$2,$D$2984:$H$2984))))</f>
        <v>5.1120440624398524E-3</v>
      </c>
      <c r="S2984">
        <f>EXP(-(0 + SUMPRODUCT($K$2:$O$2,$D$2984:$H$2984)))</f>
        <v>194.61646726548844</v>
      </c>
      <c r="T2984">
        <f>1/(1+$S$2984)</f>
        <v>5.1120440624398524E-3</v>
      </c>
      <c r="U2984">
        <f>IF(ISERROR($I$2984), 0, $I$2984)</f>
        <v>-5.125155262129001E-3</v>
      </c>
    </row>
    <row r="2985" spans="1:21" x14ac:dyDescent="0.25">
      <c r="A2985">
        <v>519</v>
      </c>
      <c r="B2985">
        <v>2000</v>
      </c>
      <c r="C2985" s="2">
        <v>0</v>
      </c>
      <c r="D2985" s="6">
        <v>-0.36379879999999998</v>
      </c>
      <c r="E2985" s="6">
        <v>0.20690410000000001</v>
      </c>
      <c r="F2985" s="6">
        <v>2.7797100000000002E-2</v>
      </c>
      <c r="G2985" s="6">
        <v>0.2356801</v>
      </c>
      <c r="H2985" s="6">
        <v>0.54510239999999999</v>
      </c>
      <c r="I2985">
        <f>$C$2985*LN($T$2985)+(1-$C$2985)*LN(1-$T$2985)</f>
        <v>-5.9877520650074581E-2</v>
      </c>
      <c r="Q2985">
        <f>1/(1+EXP(-(0 + SUMPRODUCT($K$2:$O$2,$D$2985:$H$2985))))</f>
        <v>5.8120112643811735E-2</v>
      </c>
      <c r="S2985">
        <f>EXP(-(0 + SUMPRODUCT($K$2:$O$2,$D$2985:$H$2985)))</f>
        <v>16.20574779557785</v>
      </c>
      <c r="T2985">
        <f>1/(1+$S$2985)</f>
        <v>5.8120112643811735E-2</v>
      </c>
      <c r="U2985">
        <f>IF(ISERROR($I$2985), 0, $I$2985)</f>
        <v>-5.9877520650074581E-2</v>
      </c>
    </row>
    <row r="2986" spans="1:21" x14ac:dyDescent="0.25">
      <c r="A2986">
        <v>519</v>
      </c>
      <c r="B2986">
        <v>2001</v>
      </c>
      <c r="C2986" s="2">
        <v>0</v>
      </c>
      <c r="D2986" s="6">
        <v>-9.4114000000000003E-2</v>
      </c>
      <c r="E2986" s="6">
        <v>8.8844999999999993E-2</v>
      </c>
      <c r="F2986" s="6">
        <v>2.8983399999999999E-2</v>
      </c>
      <c r="G2986" s="6">
        <v>0.17309720000000001</v>
      </c>
      <c r="H2986" s="6">
        <v>0.64482660000000003</v>
      </c>
      <c r="I2986">
        <f>$C$2986*LN($T$2986)+(1-$C$2986)*LN(1-$T$2986)</f>
        <v>-7.1224706804405361E-2</v>
      </c>
      <c r="Q2986">
        <f>1/(1+EXP(-(0 + SUMPRODUCT($K$2:$O$2,$D$2986:$H$2986))))</f>
        <v>6.8747390183153026E-2</v>
      </c>
      <c r="S2986">
        <f>EXP(-(0 + SUMPRODUCT($K$2:$O$2,$D$2986:$H$2986)))</f>
        <v>13.546006726013234</v>
      </c>
      <c r="T2986">
        <f>1/(1+$S$2986)</f>
        <v>6.8747390183153026E-2</v>
      </c>
      <c r="U2986">
        <f>IF(ISERROR($I$2986), 0, $I$2986)</f>
        <v>-7.1224706804405361E-2</v>
      </c>
    </row>
    <row r="2987" spans="1:21" x14ac:dyDescent="0.25">
      <c r="A2987">
        <v>520</v>
      </c>
      <c r="B2987">
        <v>1995</v>
      </c>
      <c r="C2987" s="2">
        <v>0</v>
      </c>
      <c r="D2987" s="6">
        <v>2.4453699999999998E-2</v>
      </c>
      <c r="E2987" s="6">
        <v>0.17966270000000001</v>
      </c>
      <c r="F2987" s="6">
        <v>3.6829800000000003E-2</v>
      </c>
      <c r="G2987" s="6">
        <v>1.078689</v>
      </c>
      <c r="H2987" s="6">
        <v>8.3244700000000005E-2</v>
      </c>
      <c r="I2987">
        <f>$C$2987*LN($T$2987)+(1-$C$2987)*LN(1-$T$2987)</f>
        <v>-5.6579199464276957E-3</v>
      </c>
      <c r="Q2987">
        <f>1/(1+EXP(-(0 + SUMPRODUCT($K$2:$O$2,$D$2987:$H$2987))))</f>
        <v>5.6419440616607376E-3</v>
      </c>
      <c r="S2987">
        <f>EXP(-(0 + SUMPRODUCT($K$2:$O$2,$D$2987:$H$2987)))</f>
        <v>176.24387003327439</v>
      </c>
      <c r="T2987">
        <f>1/(1+$S$2987)</f>
        <v>5.6419440616607376E-3</v>
      </c>
      <c r="U2987">
        <f>IF(ISERROR($I$2987), 0, $I$2987)</f>
        <v>-5.6579199464276957E-3</v>
      </c>
    </row>
    <row r="2988" spans="1:21" x14ac:dyDescent="0.25">
      <c r="A2988">
        <v>520</v>
      </c>
      <c r="B2988">
        <v>1996</v>
      </c>
      <c r="C2988" s="2">
        <v>0</v>
      </c>
      <c r="D2988" s="6">
        <v>2.8691700000000001E-2</v>
      </c>
      <c r="E2988" s="6">
        <v>0.16439889999999999</v>
      </c>
      <c r="F2988" s="6">
        <v>2.2403599999999999E-2</v>
      </c>
      <c r="G2988" s="6">
        <v>1.109583</v>
      </c>
      <c r="H2988" s="6">
        <v>0.118701</v>
      </c>
      <c r="I2988">
        <f>$C$2988*LN($T$2988)+(1-$C$2988)*LN(1-$T$2988)</f>
        <v>-5.7684381982787917E-3</v>
      </c>
      <c r="Q2988">
        <f>1/(1+EXP(-(0 + SUMPRODUCT($K$2:$O$2,$D$2988:$H$2988))))</f>
        <v>5.7518327032549397E-3</v>
      </c>
      <c r="S2988">
        <f>EXP(-(0 + SUMPRODUCT($K$2:$O$2,$D$2988:$H$2988)))</f>
        <v>172.85762966195173</v>
      </c>
      <c r="T2988">
        <f>1/(1+$S$2988)</f>
        <v>5.7518327032549397E-3</v>
      </c>
      <c r="U2988">
        <f>IF(ISERROR($I$2988), 0, $I$2988)</f>
        <v>-5.7684381982787917E-3</v>
      </c>
    </row>
    <row r="2989" spans="1:21" x14ac:dyDescent="0.25">
      <c r="A2989">
        <v>520</v>
      </c>
      <c r="B2989">
        <v>1997</v>
      </c>
      <c r="C2989" s="2">
        <v>0</v>
      </c>
      <c r="D2989" s="6">
        <v>1.0463200000000001E-2</v>
      </c>
      <c r="E2989" s="6">
        <v>0.16935349999999999</v>
      </c>
      <c r="F2989" s="6">
        <v>3.37743E-2</v>
      </c>
      <c r="G2989" s="6">
        <v>1.277204</v>
      </c>
      <c r="H2989" s="6">
        <v>0.12609100000000001</v>
      </c>
      <c r="I2989">
        <f>$C$2989*LN($T$2989)+(1-$C$2989)*LN(1-$T$2989)</f>
        <v>-2.4480704446604622E-3</v>
      </c>
      <c r="Q2989">
        <f>1/(1+EXP(-(0 + SUMPRODUCT($K$2:$O$2,$D$2989:$H$2989))))</f>
        <v>2.4450763639479733E-3</v>
      </c>
      <c r="S2989">
        <f>EXP(-(0 + SUMPRODUCT($K$2:$O$2,$D$2989:$H$2989)))</f>
        <v>407.98518129934291</v>
      </c>
      <c r="T2989">
        <f>1/(1+$S$2989)</f>
        <v>2.4450763639479733E-3</v>
      </c>
      <c r="U2989">
        <f>IF(ISERROR($I$2989), 0, $I$2989)</f>
        <v>-2.4480704446604622E-3</v>
      </c>
    </row>
    <row r="2990" spans="1:21" x14ac:dyDescent="0.25">
      <c r="A2990">
        <v>520</v>
      </c>
      <c r="B2990">
        <v>1998</v>
      </c>
      <c r="C2990" s="2">
        <v>0</v>
      </c>
      <c r="D2990" s="6">
        <v>-1.35353E-2</v>
      </c>
      <c r="E2990" s="6">
        <v>0.18035680000000001</v>
      </c>
      <c r="F2990" s="6">
        <v>1.14123E-2</v>
      </c>
      <c r="G2990" s="6">
        <v>1.537512</v>
      </c>
      <c r="H2990" s="6">
        <v>0.11446539999999999</v>
      </c>
      <c r="I2990">
        <f>$C$2990*LN($T$2990)+(1-$C$2990)*LN(1-$T$2990)</f>
        <v>-1.2018532240935589E-3</v>
      </c>
      <c r="Q2990">
        <f>1/(1+EXP(-(0 + SUMPRODUCT($K$2:$O$2,$D$2990:$H$2990))))</f>
        <v>1.2011312877568481E-3</v>
      </c>
      <c r="S2990">
        <f>EXP(-(0 + SUMPRODUCT($K$2:$O$2,$D$2990:$H$2990)))</f>
        <v>831.54845676989453</v>
      </c>
      <c r="T2990">
        <f>1/(1+$S$2990)</f>
        <v>1.2011312877568481E-3</v>
      </c>
      <c r="U2990">
        <f>IF(ISERROR($I$2990), 0, $I$2990)</f>
        <v>-1.2018532240935589E-3</v>
      </c>
    </row>
    <row r="2991" spans="1:21" x14ac:dyDescent="0.25">
      <c r="A2991">
        <v>520</v>
      </c>
      <c r="B2991">
        <v>1999</v>
      </c>
      <c r="C2991" s="2">
        <v>0</v>
      </c>
      <c r="D2991" s="6">
        <v>1.7437500000000002E-2</v>
      </c>
      <c r="E2991" s="6">
        <v>0.1865385</v>
      </c>
      <c r="F2991" s="6">
        <v>2.7906299999999998E-2</v>
      </c>
      <c r="G2991" s="6">
        <v>1.2721579999999999</v>
      </c>
      <c r="H2991" s="6">
        <v>0.10073699999999999</v>
      </c>
      <c r="I2991">
        <f>$C$2991*LN($T$2991)+(1-$C$2991)*LN(1-$T$2991)</f>
        <v>-2.8346075594641541E-3</v>
      </c>
      <c r="Q2991">
        <f>1/(1+EXP(-(0 + SUMPRODUCT($K$2:$O$2,$D$2991:$H$2991))))</f>
        <v>2.8305938527795208E-3</v>
      </c>
      <c r="S2991">
        <f>EXP(-(0 + SUMPRODUCT($K$2:$O$2,$D$2991:$H$2991)))</f>
        <v>352.28275690913523</v>
      </c>
      <c r="T2991">
        <f>1/(1+$S$2991)</f>
        <v>2.8305938527795208E-3</v>
      </c>
      <c r="U2991">
        <f>IF(ISERROR($I$2991), 0, $I$2991)</f>
        <v>-2.8346075594641541E-3</v>
      </c>
    </row>
    <row r="2992" spans="1:21" x14ac:dyDescent="0.25">
      <c r="A2992">
        <v>520</v>
      </c>
      <c r="B2992">
        <v>2000</v>
      </c>
      <c r="C2992" s="2">
        <v>0</v>
      </c>
      <c r="D2992" s="6">
        <v>1.2399200000000001E-2</v>
      </c>
      <c r="E2992" s="6">
        <v>0.1785853</v>
      </c>
      <c r="F2992" s="6">
        <v>2.4744599999999999E-2</v>
      </c>
      <c r="G2992" s="6">
        <v>1.0993219999999999</v>
      </c>
      <c r="H2992" s="6">
        <v>0.12149020000000001</v>
      </c>
      <c r="I2992">
        <f>$C$2992*LN($T$2992)+(1-$C$2992)*LN(1-$T$2992)</f>
        <v>-5.6877384955170817E-3</v>
      </c>
      <c r="Q2992">
        <f>1/(1+EXP(-(0 + SUMPRODUCT($K$2:$O$2,$D$2992:$H$2992))))</f>
        <v>5.671593934103933E-3</v>
      </c>
      <c r="S2992">
        <f>EXP(-(0 + SUMPRODUCT($K$2:$O$2,$D$2992:$H$2992)))</f>
        <v>175.31727722728655</v>
      </c>
      <c r="T2992">
        <f>1/(1+$S$2992)</f>
        <v>5.671593934103933E-3</v>
      </c>
      <c r="U2992">
        <f>IF(ISERROR($I$2992), 0, $I$2992)</f>
        <v>-5.6877384955170817E-3</v>
      </c>
    </row>
    <row r="2993" spans="1:21" x14ac:dyDescent="0.25">
      <c r="A2993">
        <v>520</v>
      </c>
      <c r="B2993">
        <v>2001</v>
      </c>
      <c r="C2993" s="2">
        <v>0</v>
      </c>
      <c r="D2993" s="6">
        <v>4.24883E-2</v>
      </c>
      <c r="E2993" s="6">
        <v>0.19497639999999999</v>
      </c>
      <c r="F2993" s="6">
        <v>1.6494700000000001E-2</v>
      </c>
      <c r="G2993" s="6">
        <v>1.24777</v>
      </c>
      <c r="H2993" s="6">
        <v>0.1105903</v>
      </c>
      <c r="I2993">
        <f>$C$2993*LN($T$2993)+(1-$C$2993)*LN(1-$T$2993)</f>
        <v>-3.5974156174700947E-3</v>
      </c>
      <c r="Q2993">
        <f>1/(1+EXP(-(0 + SUMPRODUCT($K$2:$O$2,$D$2993:$H$2993))))</f>
        <v>3.5909526701995791E-3</v>
      </c>
      <c r="S2993">
        <f>EXP(-(0 + SUMPRODUCT($K$2:$O$2,$D$2993:$H$2993)))</f>
        <v>277.47763305229574</v>
      </c>
      <c r="T2993">
        <f>1/(1+$S$2993)</f>
        <v>3.5909526701995791E-3</v>
      </c>
      <c r="U2993">
        <f>IF(ISERROR($I$2993), 0, $I$2993)</f>
        <v>-3.5974156174700947E-3</v>
      </c>
    </row>
    <row r="2994" spans="1:21" x14ac:dyDescent="0.25">
      <c r="A2994">
        <v>520</v>
      </c>
      <c r="B2994">
        <v>2002</v>
      </c>
      <c r="C2994" s="2">
        <v>0</v>
      </c>
      <c r="D2994" s="6">
        <v>7.8417000000000001E-3</v>
      </c>
      <c r="E2994" s="6">
        <v>0.1917769</v>
      </c>
      <c r="F2994" s="6">
        <v>1.3256799999999999E-2</v>
      </c>
      <c r="G2994" s="6">
        <v>1.4103129999999999</v>
      </c>
      <c r="H2994" s="6">
        <v>0.1119508</v>
      </c>
      <c r="I2994">
        <f>$C$2994*LN($T$2994)+(1-$C$2994)*LN(1-$T$2994)</f>
        <v>-1.9497824124972438E-3</v>
      </c>
      <c r="Q2994">
        <f>1/(1+EXP(-(0 + SUMPRODUCT($K$2:$O$2,$D$2994:$H$2994))))</f>
        <v>1.9478828215661193E-3</v>
      </c>
      <c r="S2994">
        <f>EXP(-(0 + SUMPRODUCT($K$2:$O$2,$D$2994:$H$2994)))</f>
        <v>512.37790391107251</v>
      </c>
      <c r="T2994">
        <f>1/(1+$S$2994)</f>
        <v>1.9478828215661193E-3</v>
      </c>
      <c r="U2994">
        <f>IF(ISERROR($I$2994), 0, $I$2994)</f>
        <v>-1.9497824124972438E-3</v>
      </c>
    </row>
    <row r="2995" spans="1:21" x14ac:dyDescent="0.25">
      <c r="A2995">
        <v>520</v>
      </c>
      <c r="B2995">
        <v>2003</v>
      </c>
      <c r="C2995" s="2">
        <v>0</v>
      </c>
      <c r="D2995" s="6">
        <v>-0.14477110000000001</v>
      </c>
      <c r="E2995" s="6">
        <v>0.1478534</v>
      </c>
      <c r="F2995" s="6">
        <v>1.8856399999999999E-2</v>
      </c>
      <c r="G2995" s="6">
        <v>0.83495889999999995</v>
      </c>
      <c r="H2995" s="6">
        <v>0.1030546</v>
      </c>
      <c r="I2995">
        <f>$C$2995*LN($T$2995)+(1-$C$2995)*LN(1-$T$2995)</f>
        <v>-1.8230400376518748E-2</v>
      </c>
      <c r="Q2995">
        <f>1/(1+EXP(-(0 + SUMPRODUCT($K$2:$O$2,$D$2995:$H$2995))))</f>
        <v>1.8065231846676705E-2</v>
      </c>
      <c r="S2995">
        <f>EXP(-(0 + SUMPRODUCT($K$2:$O$2,$D$2995:$H$2995)))</f>
        <v>54.354949689392491</v>
      </c>
      <c r="T2995">
        <f>1/(1+$S$2995)</f>
        <v>1.8065231846676705E-2</v>
      </c>
      <c r="U2995">
        <f>IF(ISERROR($I$2995), 0, $I$2995)</f>
        <v>-1.8230400376518748E-2</v>
      </c>
    </row>
    <row r="2996" spans="1:21" x14ac:dyDescent="0.25">
      <c r="A2996">
        <v>520</v>
      </c>
      <c r="B2996">
        <v>2004</v>
      </c>
      <c r="C2996" s="2">
        <v>0</v>
      </c>
      <c r="D2996" s="6">
        <v>3.4569200000000001E-2</v>
      </c>
      <c r="E2996" s="6">
        <v>0.14941989999999999</v>
      </c>
      <c r="F2996" s="6">
        <v>3.7144200000000002E-2</v>
      </c>
      <c r="G2996" s="6">
        <v>1.2142550000000001</v>
      </c>
      <c r="H2996" s="6">
        <v>0.1079642</v>
      </c>
      <c r="I2996">
        <f>$C$2996*LN($T$2996)+(1-$C$2996)*LN(1-$T$2996)</f>
        <v>-3.1915160790920096E-3</v>
      </c>
      <c r="Q2996">
        <f>1/(1+EXP(-(0 + SUMPRODUCT($K$2:$O$2,$D$2996:$H$2996))))</f>
        <v>3.1864286053410453E-3</v>
      </c>
      <c r="S2996">
        <f>EXP(-(0 + SUMPRODUCT($K$2:$O$2,$D$2996:$H$2996)))</f>
        <v>312.83097626095076</v>
      </c>
      <c r="T2996">
        <f>1/(1+$S$2996)</f>
        <v>3.1864286053410453E-3</v>
      </c>
      <c r="U2996">
        <f>IF(ISERROR($I$2996), 0, $I$2996)</f>
        <v>-3.1915160790920096E-3</v>
      </c>
    </row>
    <row r="2997" spans="1:21" x14ac:dyDescent="0.25">
      <c r="A2997">
        <v>521</v>
      </c>
      <c r="B2997">
        <v>1995</v>
      </c>
      <c r="C2997" s="2">
        <v>0</v>
      </c>
      <c r="D2997" s="6">
        <v>0.49060959999999998</v>
      </c>
      <c r="E2997" s="6">
        <v>0.19035350000000001</v>
      </c>
      <c r="F2997" s="6">
        <v>8.6960999999999997E-2</v>
      </c>
      <c r="G2997" s="6">
        <v>1.7443390000000001</v>
      </c>
      <c r="H2997" s="6">
        <v>0.48893920000000002</v>
      </c>
      <c r="I2997">
        <f>$C$2997*LN($T$2997)+(1-$C$2997)*LN(1-$T$2997)</f>
        <v>-8.8281153377919012E-5</v>
      </c>
      <c r="Q2997">
        <f>1/(1+EXP(-(0 + SUMPRODUCT($K$2:$O$2,$D$2997:$H$2997))))</f>
        <v>8.8277256711586716E-5</v>
      </c>
      <c r="S2997">
        <f>EXP(-(0 + SUMPRODUCT($K$2:$O$2,$D$2997:$H$2997)))</f>
        <v>11326.946033338238</v>
      </c>
      <c r="T2997">
        <f>1/(1+$S$2997)</f>
        <v>8.8277256711586716E-5</v>
      </c>
      <c r="U2997">
        <f>IF(ISERROR($I$2997), 0, $I$2997)</f>
        <v>-8.8281153377919012E-5</v>
      </c>
    </row>
    <row r="2998" spans="1:21" x14ac:dyDescent="0.25">
      <c r="A2998">
        <v>521</v>
      </c>
      <c r="B2998">
        <v>1996</v>
      </c>
      <c r="C2998" s="2">
        <v>0</v>
      </c>
      <c r="D2998" s="6">
        <v>0.34279710000000002</v>
      </c>
      <c r="E2998" s="6">
        <v>0.24357000000000001</v>
      </c>
      <c r="F2998" s="6">
        <v>7.6279E-2</v>
      </c>
      <c r="G2998" s="6">
        <v>3.1929259999999999</v>
      </c>
      <c r="H2998" s="6">
        <v>0.54494149999999997</v>
      </c>
      <c r="I2998">
        <f>$C$2998*LN($T$2998)+(1-$C$2998)*LN(1-$T$2998)</f>
        <v>-2.5409627166511669E-7</v>
      </c>
      <c r="Q2998">
        <f>1/(1+EXP(-(0 + SUMPRODUCT($K$2:$O$2,$D$2998:$H$2998))))</f>
        <v>2.5409623935909141E-7</v>
      </c>
      <c r="S2998">
        <f>EXP(-(0 + SUMPRODUCT($K$2:$O$2,$D$2998:$H$2998)))</f>
        <v>3935515.7259551208</v>
      </c>
      <c r="T2998">
        <f>1/(1+$S$2998)</f>
        <v>2.5409623935909141E-7</v>
      </c>
      <c r="U2998">
        <f>IF(ISERROR($I$2998), 0, $I$2998)</f>
        <v>-2.5409627166511669E-7</v>
      </c>
    </row>
    <row r="2999" spans="1:21" x14ac:dyDescent="0.25">
      <c r="A2999">
        <v>521</v>
      </c>
      <c r="B2999">
        <v>1997</v>
      </c>
      <c r="C2999" s="2">
        <v>0</v>
      </c>
      <c r="D2999" s="6">
        <v>0.45434219999999997</v>
      </c>
      <c r="E2999" s="6">
        <v>0.27821439999999997</v>
      </c>
      <c r="F2999" s="6">
        <v>9.28813E-2</v>
      </c>
      <c r="G2999" s="6">
        <v>6.9822660000000001</v>
      </c>
      <c r="H2999" s="6">
        <v>0.50909450000000001</v>
      </c>
      <c r="I2999">
        <f>$C$2999*LN($T$2999)+(1-$C$2999)*LN(1-$T$2999)</f>
        <v>-5.5289106626334323E-14</v>
      </c>
      <c r="Q2999">
        <f>1/(1+EXP(-(0 + SUMPRODUCT($K$2:$O$2,$D$2999:$H$2999))))</f>
        <v>5.5320822186459816E-14</v>
      </c>
      <c r="S2999">
        <f>EXP(-(0 + SUMPRODUCT($K$2:$O$2,$D$2999:$H$2999)))</f>
        <v>18076376316849.141</v>
      </c>
      <c r="T2999">
        <f>1/(1+$S$2999)</f>
        <v>5.5320822186459816E-14</v>
      </c>
      <c r="U2999">
        <f>IF(ISERROR($I$2999), 0, $I$2999)</f>
        <v>-5.5289106626334323E-14</v>
      </c>
    </row>
    <row r="3000" spans="1:21" x14ac:dyDescent="0.25">
      <c r="A3000">
        <v>521</v>
      </c>
      <c r="B3000">
        <v>1998</v>
      </c>
      <c r="C3000" s="2">
        <v>0</v>
      </c>
      <c r="D3000" s="6">
        <v>0.4186938</v>
      </c>
      <c r="E3000" s="6">
        <v>0.33461819999999998</v>
      </c>
      <c r="F3000" s="6">
        <v>9.4684400000000002E-2</v>
      </c>
      <c r="G3000" s="6">
        <v>3.4058679999999999</v>
      </c>
      <c r="H3000" s="6">
        <v>0.54316989999999998</v>
      </c>
      <c r="I3000">
        <f>$C$3000*LN($T$3000)+(1-$C$3000)*LN(1-$T$3000)</f>
        <v>-7.8878631739683789E-8</v>
      </c>
      <c r="Q3000">
        <f>1/(1+EXP(-(0 + SUMPRODUCT($K$2:$O$2,$D$3000:$H$3000))))</f>
        <v>7.8878628630443011E-8</v>
      </c>
      <c r="S3000">
        <f>EXP(-(0 + SUMPRODUCT($K$2:$O$2,$D$3000:$H$3000)))</f>
        <v>12677704.1954736</v>
      </c>
      <c r="T3000">
        <f>1/(1+$S$3000)</f>
        <v>7.8878628630443011E-8</v>
      </c>
      <c r="U3000">
        <f>IF(ISERROR($I$3000), 0, $I$3000)</f>
        <v>-7.8878631739683789E-8</v>
      </c>
    </row>
    <row r="3001" spans="1:21" x14ac:dyDescent="0.25">
      <c r="A3001">
        <v>521</v>
      </c>
      <c r="B3001">
        <v>1999</v>
      </c>
      <c r="C3001" s="2">
        <v>0</v>
      </c>
      <c r="D3001" s="6">
        <v>0.38211430000000002</v>
      </c>
      <c r="E3001" s="6">
        <v>0.42770979999999997</v>
      </c>
      <c r="F3001" s="6">
        <v>0.1023202</v>
      </c>
      <c r="G3001" s="6">
        <v>3.632933</v>
      </c>
      <c r="H3001" s="6">
        <v>0.61486339999999995</v>
      </c>
      <c r="I3001">
        <f>$C$3001*LN($T$3001)+(1-$C$3001)*LN(1-$T$3001)</f>
        <v>-2.2362973834096006E-8</v>
      </c>
      <c r="Q3001">
        <f>1/(1+EXP(-(0 + SUMPRODUCT($K$2:$O$2,$D$3001:$H$3001))))</f>
        <v>2.2362973626298945E-8</v>
      </c>
      <c r="S3001">
        <f>EXP(-(0 + SUMPRODUCT($K$2:$O$2,$D$3001:$H$3001)))</f>
        <v>44716771.317970991</v>
      </c>
      <c r="T3001">
        <f>1/(1+$S$3001)</f>
        <v>2.2362973626298945E-8</v>
      </c>
      <c r="U3001">
        <f>IF(ISERROR($I$3001), 0, $I$3001)</f>
        <v>-2.2362973834096006E-8</v>
      </c>
    </row>
    <row r="3002" spans="1:21" x14ac:dyDescent="0.25">
      <c r="A3002">
        <v>521</v>
      </c>
      <c r="B3002">
        <v>2000</v>
      </c>
      <c r="C3002" s="2">
        <v>0</v>
      </c>
      <c r="D3002" s="6">
        <v>0.4851374</v>
      </c>
      <c r="E3002" s="6">
        <v>0.48872759999999998</v>
      </c>
      <c r="F3002" s="6">
        <v>0.11380220000000001</v>
      </c>
      <c r="G3002" s="6">
        <v>6.1529769999999999</v>
      </c>
      <c r="H3002" s="6">
        <v>0.62455110000000003</v>
      </c>
      <c r="I3002">
        <f>$C$3002*LN($T$3002)+(1-$C$3002)*LN(1-$T$3002)</f>
        <v>-7.4806827399271028E-13</v>
      </c>
      <c r="Q3002">
        <f>1/(1+EXP(-(0 + SUMPRODUCT($K$2:$O$2,$D$3002:$H$3002))))</f>
        <v>7.4808889961316035E-13</v>
      </c>
      <c r="S3002">
        <f>EXP(-(0 + SUMPRODUCT($K$2:$O$2,$D$3002:$H$3002)))</f>
        <v>1336739524562.3291</v>
      </c>
      <c r="T3002">
        <f>1/(1+$S$3002)</f>
        <v>7.4808889961316035E-13</v>
      </c>
      <c r="U3002">
        <f>IF(ISERROR($I$3002), 0, $I$3002)</f>
        <v>-7.4806827399271028E-13</v>
      </c>
    </row>
    <row r="3003" spans="1:21" x14ac:dyDescent="0.25">
      <c r="A3003">
        <v>521</v>
      </c>
      <c r="B3003">
        <v>2001</v>
      </c>
      <c r="C3003" s="2">
        <v>0</v>
      </c>
      <c r="D3003" s="6">
        <v>0.50354100000000002</v>
      </c>
      <c r="E3003" s="6">
        <v>0.52360530000000005</v>
      </c>
      <c r="F3003" s="6">
        <v>0.11195090000000001</v>
      </c>
      <c r="G3003" s="6">
        <v>6.7592239999999997</v>
      </c>
      <c r="H3003" s="6">
        <v>0.58191280000000001</v>
      </c>
      <c r="I3003">
        <f>$C$3003*LN($T$3003)+(1-$C$3003)*LN(1-$T$3003)</f>
        <v>-7.2497563508025347E-14</v>
      </c>
      <c r="Q3003">
        <f>1/(1+EXP(-(0 + SUMPRODUCT($K$2:$O$2,$D$3003:$H$3003))))</f>
        <v>7.252386422078523E-14</v>
      </c>
      <c r="S3003">
        <f>EXP(-(0 + SUMPRODUCT($K$2:$O$2,$D$3003:$H$3003)))</f>
        <v>13788564781319.65</v>
      </c>
      <c r="T3003">
        <f>1/(1+$S$3003)</f>
        <v>7.252386422078523E-14</v>
      </c>
      <c r="U3003">
        <f>IF(ISERROR($I$3003), 0, $I$3003)</f>
        <v>-7.2497563508025347E-14</v>
      </c>
    </row>
    <row r="3004" spans="1:21" x14ac:dyDescent="0.25">
      <c r="A3004">
        <v>521</v>
      </c>
      <c r="B3004">
        <v>2002</v>
      </c>
      <c r="C3004" s="2">
        <v>0</v>
      </c>
      <c r="D3004" s="6">
        <v>0.46209929999999999</v>
      </c>
      <c r="E3004" s="6">
        <v>0.59645049999999999</v>
      </c>
      <c r="F3004" s="6">
        <v>0.1160277</v>
      </c>
      <c r="G3004" s="6">
        <v>4.6172839999999997</v>
      </c>
      <c r="H3004" s="6">
        <v>0.57062460000000004</v>
      </c>
      <c r="I3004">
        <f>$C$3004*LN($T$3004)+(1-$C$3004)*LN(1-$T$3004)</f>
        <v>-3.4783009811799289E-10</v>
      </c>
      <c r="Q3004">
        <f>1/(1+EXP(-(0 + SUMPRODUCT($K$2:$O$2,$D$3004:$H$3004))))</f>
        <v>3.4783012448493166E-10</v>
      </c>
      <c r="S3004">
        <f>EXP(-(0 + SUMPRODUCT($K$2:$O$2,$D$3004:$H$3004)))</f>
        <v>2874966626.6916189</v>
      </c>
      <c r="T3004">
        <f>1/(1+$S$3004)</f>
        <v>3.4783012448493166E-10</v>
      </c>
      <c r="U3004">
        <f>IF(ISERROR($I$3004), 0, $I$3004)</f>
        <v>-3.4783009811799289E-10</v>
      </c>
    </row>
    <row r="3005" spans="1:21" x14ac:dyDescent="0.25">
      <c r="A3005">
        <v>521</v>
      </c>
      <c r="B3005">
        <v>2003</v>
      </c>
      <c r="C3005" s="2">
        <v>0</v>
      </c>
      <c r="D3005" s="6">
        <v>0.43534529999999999</v>
      </c>
      <c r="E3005" s="6">
        <v>0.63472090000000003</v>
      </c>
      <c r="F3005" s="6">
        <v>9.28789E-2</v>
      </c>
      <c r="G3005" s="6">
        <v>5.6627000000000001</v>
      </c>
      <c r="H3005" s="6">
        <v>0.56309370000000003</v>
      </c>
      <c r="I3005">
        <f>$C$3005*LN($T$3005)+(1-$C$3005)*LN(1-$T$3005)</f>
        <v>-7.1995742701151324E-12</v>
      </c>
      <c r="Q3005">
        <f>1/(1+EXP(-(0 + SUMPRODUCT($K$2:$O$2,$D$3005:$H$3005))))</f>
        <v>7.1995413062248905E-12</v>
      </c>
      <c r="S3005">
        <f>EXP(-(0 + SUMPRODUCT($K$2:$O$2,$D$3005:$H$3005)))</f>
        <v>138897737711.17575</v>
      </c>
      <c r="T3005">
        <f>1/(1+$S$3005)</f>
        <v>7.1995413062248905E-12</v>
      </c>
      <c r="U3005">
        <f>IF(ISERROR($I$3005), 0, $I$3005)</f>
        <v>-7.1995742701151324E-12</v>
      </c>
    </row>
    <row r="3006" spans="1:21" x14ac:dyDescent="0.25">
      <c r="A3006">
        <v>521</v>
      </c>
      <c r="B3006">
        <v>2004</v>
      </c>
      <c r="C3006" s="2">
        <v>0</v>
      </c>
      <c r="D3006" s="6">
        <v>0.38170530000000003</v>
      </c>
      <c r="E3006" s="6">
        <v>0.64361619999999997</v>
      </c>
      <c r="F3006" s="6">
        <v>6.7264299999999999E-2</v>
      </c>
      <c r="G3006" s="6">
        <v>3.86246</v>
      </c>
      <c r="H3006" s="6">
        <v>0.5153259</v>
      </c>
      <c r="I3006">
        <f>$C$3006*LN($T$3006)+(1-$C$3006)*LN(1-$T$3006)</f>
        <v>-1.5295728134485545E-8</v>
      </c>
      <c r="Q3006">
        <f>1/(1+EXP(-(0 + SUMPRODUCT($K$2:$O$2,$D$3006:$H$3006))))</f>
        <v>1.5295728059494766E-8</v>
      </c>
      <c r="S3006">
        <f>EXP(-(0 + SUMPRODUCT($K$2:$O$2,$D$3006:$H$3006)))</f>
        <v>65377730.358086854</v>
      </c>
      <c r="T3006">
        <f>1/(1+$S$3006)</f>
        <v>1.5295728059494766E-8</v>
      </c>
      <c r="U3006">
        <f>IF(ISERROR($I$3006), 0, $I$3006)</f>
        <v>-1.5295728134485545E-8</v>
      </c>
    </row>
    <row r="3007" spans="1:21" x14ac:dyDescent="0.25">
      <c r="A3007">
        <v>522</v>
      </c>
      <c r="B3007">
        <v>1995</v>
      </c>
      <c r="C3007" s="2">
        <v>0</v>
      </c>
      <c r="D3007" s="6">
        <v>0.42150330000000003</v>
      </c>
      <c r="E3007" s="6">
        <v>0.91222329999999996</v>
      </c>
      <c r="F3007" s="6">
        <v>-2.1582500000000001E-2</v>
      </c>
      <c r="G3007" s="6">
        <v>9.4726689999999998</v>
      </c>
      <c r="H3007" s="6">
        <v>0.1261099</v>
      </c>
      <c r="I3007">
        <f>$C$3007*LN($T$3007)+(1-$C$3007)*LN(1-$T$3007)</f>
        <v>0</v>
      </c>
      <c r="Q3007">
        <f>1/(1+EXP(-(0 + SUMPRODUCT($K$2:$O$2,$D$3007:$H$3007))))</f>
        <v>1.7893256313148847E-17</v>
      </c>
      <c r="S3007">
        <f>EXP(-(0 + SUMPRODUCT($K$2:$O$2,$D$3007:$H$3007)))</f>
        <v>5.5886976774884216E+16</v>
      </c>
      <c r="T3007">
        <f>1/(1+$S$3007)</f>
        <v>1.7893256313148847E-17</v>
      </c>
      <c r="U3007">
        <f>IF(ISERROR($I$3007), 0, $I$3007)</f>
        <v>0</v>
      </c>
    </row>
    <row r="3008" spans="1:21" x14ac:dyDescent="0.25">
      <c r="A3008">
        <v>522</v>
      </c>
      <c r="B3008">
        <v>1996</v>
      </c>
      <c r="C3008" s="2">
        <v>0</v>
      </c>
      <c r="D3008" s="6">
        <v>0.38514369999999998</v>
      </c>
      <c r="E3008" s="6">
        <v>0.94619540000000002</v>
      </c>
      <c r="F3008" s="6">
        <v>-1.2193600000000001E-2</v>
      </c>
      <c r="G3008" s="6">
        <v>11.274330000000001</v>
      </c>
      <c r="H3008" s="6">
        <v>0.17096819999999999</v>
      </c>
      <c r="I3008">
        <f>$C$3008*LN($T$3008)+(1-$C$3008)*LN(1-$T$3008)</f>
        <v>0</v>
      </c>
      <c r="Q3008">
        <f>1/(1+EXP(-(0 + SUMPRODUCT($K$2:$O$2,$D$3008:$H$3008))))</f>
        <v>1.0042098426980421E-20</v>
      </c>
      <c r="S3008">
        <f>EXP(-(0 + SUMPRODUCT($K$2:$O$2,$D$3008:$H$3008)))</f>
        <v>9.9580780578018296E+19</v>
      </c>
      <c r="T3008">
        <f>1/(1+$S$3008)</f>
        <v>1.0042098426980421E-20</v>
      </c>
      <c r="U3008">
        <f>IF(ISERROR($I$3008), 0, $I$3008)</f>
        <v>0</v>
      </c>
    </row>
    <row r="3009" spans="1:21" x14ac:dyDescent="0.25">
      <c r="A3009">
        <v>522</v>
      </c>
      <c r="B3009">
        <v>1997</v>
      </c>
      <c r="C3009" s="2">
        <v>0</v>
      </c>
      <c r="D3009" s="6">
        <v>0.39377000000000001</v>
      </c>
      <c r="E3009" s="6">
        <v>0.92232329999999996</v>
      </c>
      <c r="F3009" s="6">
        <v>-2.3463700000000001E-2</v>
      </c>
      <c r="G3009" s="6">
        <v>15.499090000000001</v>
      </c>
      <c r="H3009" s="6">
        <v>0.12338349999999999</v>
      </c>
      <c r="I3009">
        <f>$C$3009*LN($T$3009)+(1-$C$3009)*LN(1-$T$3009)</f>
        <v>0</v>
      </c>
      <c r="Q3009">
        <f>1/(1+EXP(-(0 + SUMPRODUCT($K$2:$O$2,$D$3009:$H$3009))))</f>
        <v>5.9840434156931552E-28</v>
      </c>
      <c r="S3009">
        <f>EXP(-(0 + SUMPRODUCT($K$2:$O$2,$D$3009:$H$3009)))</f>
        <v>1.6711108702478658E+27</v>
      </c>
      <c r="T3009">
        <f>1/(1+$S$3009)</f>
        <v>5.9840434156931552E-28</v>
      </c>
      <c r="U3009">
        <f>IF(ISERROR($I$3009), 0, $I$3009)</f>
        <v>0</v>
      </c>
    </row>
    <row r="3010" spans="1:21" x14ac:dyDescent="0.25">
      <c r="A3010">
        <v>522</v>
      </c>
      <c r="B3010">
        <v>1998</v>
      </c>
      <c r="C3010" s="2">
        <v>0</v>
      </c>
      <c r="D3010" s="6">
        <v>0.435249</v>
      </c>
      <c r="E3010" s="6">
        <v>0.81560869999999996</v>
      </c>
      <c r="F3010" s="6">
        <v>-3.5151500000000002E-2</v>
      </c>
      <c r="G3010" s="6">
        <v>13.82662</v>
      </c>
      <c r="H3010" s="6">
        <v>0.1015773</v>
      </c>
      <c r="I3010">
        <f>$C$3010*LN($T$3010)+(1-$C$3010)*LN(1-$T$3010)</f>
        <v>0</v>
      </c>
      <c r="Q3010">
        <f>1/(1+EXP(-(0 + SUMPRODUCT($K$2:$O$2,$D$3010:$H$3010))))</f>
        <v>6.6425442608845377E-25</v>
      </c>
      <c r="S3010">
        <f>EXP(-(0 + SUMPRODUCT($K$2:$O$2,$D$3010:$H$3010)))</f>
        <v>1.5054472514223601E+24</v>
      </c>
      <c r="T3010">
        <f>1/(1+$S$3010)</f>
        <v>6.6425442608845377E-25</v>
      </c>
      <c r="U3010">
        <f>IF(ISERROR($I$3010), 0, $I$3010)</f>
        <v>0</v>
      </c>
    </row>
    <row r="3011" spans="1:21" x14ac:dyDescent="0.25">
      <c r="A3011">
        <v>523</v>
      </c>
      <c r="B3011">
        <v>1995</v>
      </c>
      <c r="C3011" s="2">
        <v>0</v>
      </c>
      <c r="D3011" s="6">
        <v>0.43208210000000002</v>
      </c>
      <c r="E3011" s="6">
        <v>0.26420189999999999</v>
      </c>
      <c r="F3011" s="6">
        <v>5.3215600000000002E-2</v>
      </c>
      <c r="G3011" s="6">
        <v>0.88852710000000001</v>
      </c>
      <c r="H3011" s="6">
        <v>0.70881079999999996</v>
      </c>
      <c r="I3011">
        <f>$C$3011*LN($T$3011)+(1-$C$3011)*LN(1-$T$3011)</f>
        <v>-2.5336437443414868E-3</v>
      </c>
      <c r="Q3011">
        <f>1/(1+EXP(-(0 + SUMPRODUCT($K$2:$O$2,$D$3011:$H$3011))))</f>
        <v>2.5304367780383773E-3</v>
      </c>
      <c r="S3011">
        <f>EXP(-(0 + SUMPRODUCT($K$2:$O$2,$D$3011:$H$3011)))</f>
        <v>394.18869180174147</v>
      </c>
      <c r="T3011">
        <f>1/(1+$S$3011)</f>
        <v>2.5304367780383773E-3</v>
      </c>
      <c r="U3011">
        <f>IF(ISERROR($I$3011), 0, $I$3011)</f>
        <v>-2.5336437443414868E-3</v>
      </c>
    </row>
    <row r="3012" spans="1:21" x14ac:dyDescent="0.25">
      <c r="A3012">
        <v>523</v>
      </c>
      <c r="B3012">
        <v>1996</v>
      </c>
      <c r="C3012" s="2">
        <v>0</v>
      </c>
      <c r="D3012" s="6">
        <v>0.52912329999999996</v>
      </c>
      <c r="E3012" s="6">
        <v>0.2687445</v>
      </c>
      <c r="F3012" s="6">
        <v>4.9548399999999999E-2</v>
      </c>
      <c r="G3012" s="6">
        <v>1.0770690000000001</v>
      </c>
      <c r="H3012" s="6">
        <v>0.69042720000000002</v>
      </c>
      <c r="I3012">
        <f>$C$3012*LN($T$3012)+(1-$C$3012)*LN(1-$T$3012)</f>
        <v>-1.3324515495293915E-3</v>
      </c>
      <c r="Q3012">
        <f>1/(1+EXP(-(0 + SUMPRODUCT($K$2:$O$2,$D$3012:$H$3012))))</f>
        <v>1.3315642301106475E-3</v>
      </c>
      <c r="S3012">
        <f>EXP(-(0 + SUMPRODUCT($K$2:$O$2,$D$3012:$H$3012)))</f>
        <v>749.99644267021506</v>
      </c>
      <c r="T3012">
        <f>1/(1+$S$3012)</f>
        <v>1.3315642301106475E-3</v>
      </c>
      <c r="U3012">
        <f>IF(ISERROR($I$3012), 0, $I$3012)</f>
        <v>-1.3324515495293915E-3</v>
      </c>
    </row>
    <row r="3013" spans="1:21" x14ac:dyDescent="0.25">
      <c r="A3013">
        <v>523</v>
      </c>
      <c r="B3013">
        <v>1997</v>
      </c>
      <c r="C3013" s="2">
        <v>0</v>
      </c>
      <c r="D3013" s="6">
        <v>0.51820869999999997</v>
      </c>
      <c r="E3013" s="6">
        <v>0.20940339999999999</v>
      </c>
      <c r="F3013" s="6">
        <v>4.1921100000000003E-2</v>
      </c>
      <c r="G3013" s="6">
        <v>0.57750820000000003</v>
      </c>
      <c r="H3013" s="6">
        <v>0.47893400000000003</v>
      </c>
      <c r="I3013">
        <f>$C$3013*LN($T$3013)+(1-$C$3013)*LN(1-$T$3013)</f>
        <v>-1.808470083439671E-2</v>
      </c>
      <c r="Q3013">
        <f>1/(1+EXP(-(0 + SUMPRODUCT($K$2:$O$2,$D$3013:$H$3013))))</f>
        <v>1.7922153977626212E-2</v>
      </c>
      <c r="S3013">
        <f>EXP(-(0 + SUMPRODUCT($K$2:$O$2,$D$3013:$H$3013)))</f>
        <v>54.796864665284495</v>
      </c>
      <c r="T3013">
        <f>1/(1+$S$3013)</f>
        <v>1.7922153977626212E-2</v>
      </c>
      <c r="U3013">
        <f>IF(ISERROR($I$3013), 0, $I$3013)</f>
        <v>-1.808470083439671E-2</v>
      </c>
    </row>
    <row r="3014" spans="1:21" x14ac:dyDescent="0.25">
      <c r="A3014">
        <v>523</v>
      </c>
      <c r="B3014">
        <v>1998</v>
      </c>
      <c r="C3014" s="2">
        <v>0</v>
      </c>
      <c r="D3014" s="6">
        <v>0.51981379999999999</v>
      </c>
      <c r="E3014" s="6">
        <v>0.24331610000000001</v>
      </c>
      <c r="F3014" s="6">
        <v>5.3012900000000002E-2</v>
      </c>
      <c r="G3014" s="6">
        <v>0.29506749999999998</v>
      </c>
      <c r="H3014" s="6">
        <v>0.62153210000000003</v>
      </c>
      <c r="I3014">
        <f>$C$3014*LN($T$3014)+(1-$C$3014)*LN(1-$T$3014)</f>
        <v>-3.3852299974543983E-2</v>
      </c>
      <c r="Q3014">
        <f>1/(1+EXP(-(0 + SUMPRODUCT($K$2:$O$2,$D$3014:$H$3014))))</f>
        <v>3.328572218311171E-2</v>
      </c>
      <c r="S3014">
        <f>EXP(-(0 + SUMPRODUCT($K$2:$O$2,$D$3014:$H$3014)))</f>
        <v>29.04291132692844</v>
      </c>
      <c r="T3014">
        <f>1/(1+$S$3014)</f>
        <v>3.328572218311171E-2</v>
      </c>
      <c r="U3014">
        <f>IF(ISERROR($I$3014), 0, $I$3014)</f>
        <v>-3.3852299974543983E-2</v>
      </c>
    </row>
    <row r="3015" spans="1:21" x14ac:dyDescent="0.25">
      <c r="A3015">
        <v>523</v>
      </c>
      <c r="B3015">
        <v>1999</v>
      </c>
      <c r="C3015" s="2">
        <v>0</v>
      </c>
      <c r="D3015" s="6">
        <v>0.49211899999999997</v>
      </c>
      <c r="E3015" s="6">
        <v>0.25513849999999999</v>
      </c>
      <c r="F3015" s="6">
        <v>4.0005800000000001E-2</v>
      </c>
      <c r="G3015" s="6">
        <v>0.56143330000000002</v>
      </c>
      <c r="H3015" s="6">
        <v>0.64494370000000001</v>
      </c>
      <c r="I3015">
        <f>$C$3015*LN($T$3015)+(1-$C$3015)*LN(1-$T$3015)</f>
        <v>-1.3254620288725965E-2</v>
      </c>
      <c r="Q3015">
        <f>1/(1+EXP(-(0 + SUMPRODUCT($K$2:$O$2,$D$3015:$H$3015))))</f>
        <v>1.3167164632815283E-2</v>
      </c>
      <c r="S3015">
        <f>EXP(-(0 + SUMPRODUCT($K$2:$O$2,$D$3015:$H$3015)))</f>
        <v>74.946494775936372</v>
      </c>
      <c r="T3015">
        <f>1/(1+$S$3015)</f>
        <v>1.3167164632815283E-2</v>
      </c>
      <c r="U3015">
        <f>IF(ISERROR($I$3015), 0, $I$3015)</f>
        <v>-1.3254620288725965E-2</v>
      </c>
    </row>
    <row r="3016" spans="1:21" x14ac:dyDescent="0.25">
      <c r="A3016">
        <v>523</v>
      </c>
      <c r="B3016">
        <v>2000</v>
      </c>
      <c r="C3016" s="2">
        <v>0</v>
      </c>
      <c r="D3016" s="6">
        <v>0.53083599999999997</v>
      </c>
      <c r="E3016" s="6">
        <v>0.23965159999999999</v>
      </c>
      <c r="F3016" s="6">
        <v>4.9205199999999998E-2</v>
      </c>
      <c r="G3016" s="6">
        <v>0.49844959999999999</v>
      </c>
      <c r="H3016" s="6">
        <v>0.63514590000000004</v>
      </c>
      <c r="I3016">
        <f>$C$3016*LN($T$3016)+(1-$C$3016)*LN(1-$T$3016)</f>
        <v>-1.5597699119223773E-2</v>
      </c>
      <c r="Q3016">
        <f>1/(1+EXP(-(0 + SUMPRODUCT($K$2:$O$2,$D$3016:$H$3016))))</f>
        <v>1.5476685007845565E-2</v>
      </c>
      <c r="S3016">
        <f>EXP(-(0 + SUMPRODUCT($K$2:$O$2,$D$3016:$H$3016)))</f>
        <v>63.613319938544457</v>
      </c>
      <c r="T3016">
        <f>1/(1+$S$3016)</f>
        <v>1.5476685007845565E-2</v>
      </c>
      <c r="U3016">
        <f>IF(ISERROR($I$3016), 0, $I$3016)</f>
        <v>-1.5597699119223773E-2</v>
      </c>
    </row>
    <row r="3017" spans="1:21" x14ac:dyDescent="0.25">
      <c r="A3017">
        <v>523</v>
      </c>
      <c r="B3017">
        <v>2001</v>
      </c>
      <c r="C3017" s="2">
        <v>0</v>
      </c>
      <c r="D3017" s="6">
        <v>0.46382770000000001</v>
      </c>
      <c r="E3017" s="6">
        <v>0.29152749999999999</v>
      </c>
      <c r="F3017" s="6">
        <v>4.2100899999999997E-2</v>
      </c>
      <c r="G3017" s="6">
        <v>0.81203060000000005</v>
      </c>
      <c r="H3017" s="6">
        <v>0.56687379999999998</v>
      </c>
      <c r="I3017">
        <f>$C$3017*LN($T$3017)+(1-$C$3017)*LN(1-$T$3017)</f>
        <v>-5.4048808933833134E-3</v>
      </c>
      <c r="Q3017">
        <f>1/(1+EXP(-(0 + SUMPRODUCT($K$2:$O$2,$D$3017:$H$3017))))</f>
        <v>5.3903008043559375E-3</v>
      </c>
      <c r="S3017">
        <f>EXP(-(0 + SUMPRODUCT($K$2:$O$2,$D$3017:$H$3017)))</f>
        <v>184.51840357256006</v>
      </c>
      <c r="T3017">
        <f>1/(1+$S$3017)</f>
        <v>5.3903008043559375E-3</v>
      </c>
      <c r="U3017">
        <f>IF(ISERROR($I$3017), 0, $I$3017)</f>
        <v>-5.4048808933833134E-3</v>
      </c>
    </row>
    <row r="3018" spans="1:21" x14ac:dyDescent="0.25">
      <c r="A3018">
        <v>523</v>
      </c>
      <c r="B3018">
        <v>2002</v>
      </c>
      <c r="C3018" s="2">
        <v>0</v>
      </c>
      <c r="D3018" s="6">
        <v>0.54489860000000001</v>
      </c>
      <c r="E3018" s="6">
        <v>0.30551719999999999</v>
      </c>
      <c r="F3018" s="6">
        <v>2.5456800000000002E-2</v>
      </c>
      <c r="G3018" s="6">
        <v>0.59563169999999999</v>
      </c>
      <c r="H3018" s="6">
        <v>0.36054069999999999</v>
      </c>
      <c r="I3018">
        <f>$C$3018*LN($T$3018)+(1-$C$3018)*LN(1-$T$3018)</f>
        <v>-2.5500678827759804E-2</v>
      </c>
      <c r="Q3018">
        <f>1/(1+EXP(-(0 + SUMPRODUCT($K$2:$O$2,$D$3018:$H$3018))))</f>
        <v>2.517828277052598E-2</v>
      </c>
      <c r="S3018">
        <f>EXP(-(0 + SUMPRODUCT($K$2:$O$2,$D$3018:$H$3018)))</f>
        <v>38.716767386956697</v>
      </c>
      <c r="T3018">
        <f>1/(1+$S$3018)</f>
        <v>2.517828277052598E-2</v>
      </c>
      <c r="U3018">
        <f>IF(ISERROR($I$3018), 0, $I$3018)</f>
        <v>-2.5500678827759804E-2</v>
      </c>
    </row>
    <row r="3019" spans="1:21" x14ac:dyDescent="0.25">
      <c r="A3019">
        <v>523</v>
      </c>
      <c r="B3019">
        <v>2003</v>
      </c>
      <c r="C3019" s="2">
        <v>0</v>
      </c>
      <c r="D3019" s="6">
        <v>0.37588909999999998</v>
      </c>
      <c r="E3019" s="6">
        <v>0.3239071</v>
      </c>
      <c r="F3019" s="6">
        <v>4.6143799999999999E-2</v>
      </c>
      <c r="G3019" s="6">
        <v>0.88204590000000005</v>
      </c>
      <c r="H3019" s="6">
        <v>0.52145280000000005</v>
      </c>
      <c r="I3019">
        <f>$C$3019*LN($T$3019)+(1-$C$3019)*LN(1-$T$3019)</f>
        <v>-4.057192940912069E-3</v>
      </c>
      <c r="Q3019">
        <f>1/(1+EXP(-(0 + SUMPRODUCT($K$2:$O$2,$D$3019:$H$3019))))</f>
        <v>4.0489736531348413E-3</v>
      </c>
      <c r="S3019">
        <f>EXP(-(0 + SUMPRODUCT($K$2:$O$2,$D$3019:$H$3019)))</f>
        <v>245.97616869543444</v>
      </c>
      <c r="T3019">
        <f>1/(1+$S$3019)</f>
        <v>4.0489736531348413E-3</v>
      </c>
      <c r="U3019">
        <f>IF(ISERROR($I$3019), 0, $I$3019)</f>
        <v>-4.057192940912069E-3</v>
      </c>
    </row>
    <row r="3020" spans="1:21" x14ac:dyDescent="0.25">
      <c r="A3020">
        <v>523</v>
      </c>
      <c r="B3020">
        <v>2004</v>
      </c>
      <c r="C3020" s="2">
        <v>0</v>
      </c>
      <c r="D3020" s="6">
        <v>0.243369</v>
      </c>
      <c r="E3020" s="6">
        <v>0.30814639999999999</v>
      </c>
      <c r="F3020" s="6">
        <v>4.9934800000000001E-2</v>
      </c>
      <c r="G3020" s="6">
        <v>1.198536</v>
      </c>
      <c r="H3020" s="6">
        <v>0.4620282</v>
      </c>
      <c r="I3020">
        <f>$C$3020*LN($T$3020)+(1-$C$3020)*LN(1-$T$3020)</f>
        <v>-1.2096949921222701E-3</v>
      </c>
      <c r="Q3020">
        <f>1/(1+EXP(-(0 + SUMPRODUCT($K$2:$O$2,$D$3020:$H$3020))))</f>
        <v>1.2089636060830791E-3</v>
      </c>
      <c r="S3020">
        <f>EXP(-(0 + SUMPRODUCT($K$2:$O$2,$D$3020:$H$3020)))</f>
        <v>826.15475881023394</v>
      </c>
      <c r="T3020">
        <f>1/(1+$S$3020)</f>
        <v>1.2089636060830791E-3</v>
      </c>
      <c r="U3020">
        <f>IF(ISERROR($I$3020), 0, $I$3020)</f>
        <v>-1.2096949921222701E-3</v>
      </c>
    </row>
    <row r="3021" spans="1:21" x14ac:dyDescent="0.25">
      <c r="A3021">
        <v>524</v>
      </c>
      <c r="B3021">
        <v>1995</v>
      </c>
      <c r="C3021" s="2">
        <v>0</v>
      </c>
      <c r="D3021" s="6">
        <v>-0.1386249</v>
      </c>
      <c r="E3021" s="6">
        <v>0.30923220000000001</v>
      </c>
      <c r="F3021" s="6">
        <v>4.9806000000000003E-2</v>
      </c>
      <c r="G3021" s="6">
        <v>1.2447079999999999</v>
      </c>
      <c r="H3021" s="6">
        <v>0.13989299999999999</v>
      </c>
      <c r="I3021">
        <f>$C$3021*LN($T$3021)+(1-$C$3021)*LN(1-$T$3021)</f>
        <v>-1.8491061864931285E-3</v>
      </c>
      <c r="Q3021">
        <f>1/(1+EXP(-(0 + SUMPRODUCT($K$2:$O$2,$D$3021:$H$3021))))</f>
        <v>1.8473976429037265E-3</v>
      </c>
      <c r="S3021">
        <f>EXP(-(0 + SUMPRODUCT($K$2:$O$2,$D$3021:$H$3021)))</f>
        <v>540.30197894385481</v>
      </c>
      <c r="T3021">
        <f>1/(1+$S$3021)</f>
        <v>1.8473976429037265E-3</v>
      </c>
      <c r="U3021">
        <f>IF(ISERROR($I$3021), 0, $I$3021)</f>
        <v>-1.8491061864931285E-3</v>
      </c>
    </row>
    <row r="3022" spans="1:21" x14ac:dyDescent="0.25">
      <c r="A3022">
        <v>524</v>
      </c>
      <c r="B3022">
        <v>1996</v>
      </c>
      <c r="C3022" s="2">
        <v>0</v>
      </c>
      <c r="D3022" s="6">
        <v>-9.44131E-2</v>
      </c>
      <c r="E3022" s="6">
        <v>0.33252739999999997</v>
      </c>
      <c r="F3022" s="6">
        <v>4.0160300000000003E-2</v>
      </c>
      <c r="G3022" s="6">
        <v>1.3890469999999999</v>
      </c>
      <c r="H3022" s="6">
        <v>0.1603048</v>
      </c>
      <c r="I3022">
        <f>$C$3022*LN($T$3022)+(1-$C$3022)*LN(1-$T$3022)</f>
        <v>-1.129725180261696E-3</v>
      </c>
      <c r="Q3022">
        <f>1/(1+EXP(-(0 + SUMPRODUCT($K$2:$O$2,$D$3022:$H$3022))))</f>
        <v>1.1290872810097859E-3</v>
      </c>
      <c r="S3022">
        <f>EXP(-(0 + SUMPRODUCT($K$2:$O$2,$D$3022:$H$3022)))</f>
        <v>884.67112287870407</v>
      </c>
      <c r="T3022">
        <f>1/(1+$S$3022)</f>
        <v>1.1290872810097859E-3</v>
      </c>
      <c r="U3022">
        <f>IF(ISERROR($I$3022), 0, $I$3022)</f>
        <v>-1.129725180261696E-3</v>
      </c>
    </row>
    <row r="3023" spans="1:21" x14ac:dyDescent="0.25">
      <c r="A3023">
        <v>524</v>
      </c>
      <c r="B3023">
        <v>1997</v>
      </c>
      <c r="C3023" s="2">
        <v>0</v>
      </c>
      <c r="D3023" s="6">
        <v>-8.1852599999999998E-2</v>
      </c>
      <c r="E3023" s="6">
        <v>0.36477080000000001</v>
      </c>
      <c r="F3023" s="6">
        <v>6.1790699999999997E-2</v>
      </c>
      <c r="G3023" s="6">
        <v>2.1073569999999999</v>
      </c>
      <c r="H3023" s="6">
        <v>0.1518456</v>
      </c>
      <c r="I3023">
        <f>$C$3023*LN($T$3023)+(1-$C$3023)*LN(1-$T$3023)</f>
        <v>-4.6434506956355336E-5</v>
      </c>
      <c r="Q3023">
        <f>1/(1+EXP(-(0 + SUMPRODUCT($K$2:$O$2,$D$3023:$H$3023))))</f>
        <v>4.6433428891336848E-5</v>
      </c>
      <c r="S3023">
        <f>EXP(-(0 + SUMPRODUCT($K$2:$O$2,$D$3023:$H$3023)))</f>
        <v>21535.208371347984</v>
      </c>
      <c r="T3023">
        <f>1/(1+$S$3023)</f>
        <v>4.6433428891336848E-5</v>
      </c>
      <c r="U3023">
        <f>IF(ISERROR($I$3023), 0, $I$3023)</f>
        <v>-4.6434506956355336E-5</v>
      </c>
    </row>
    <row r="3024" spans="1:21" x14ac:dyDescent="0.25">
      <c r="A3024">
        <v>524</v>
      </c>
      <c r="B3024">
        <v>1998</v>
      </c>
      <c r="C3024" s="2">
        <v>0</v>
      </c>
      <c r="D3024" s="6">
        <v>6.2607000000000001E-3</v>
      </c>
      <c r="E3024" s="6">
        <v>0.42233379999999998</v>
      </c>
      <c r="F3024" s="6">
        <v>6.4237199999999994E-2</v>
      </c>
      <c r="G3024" s="6">
        <v>3.019714</v>
      </c>
      <c r="H3024" s="6">
        <v>0.16529569999999999</v>
      </c>
      <c r="I3024">
        <f>$C$3024*LN($T$3024)+(1-$C$3024)*LN(1-$T$3024)</f>
        <v>-1.0972446070720063E-6</v>
      </c>
      <c r="Q3024">
        <f>1/(1+EXP(-(0 + SUMPRODUCT($K$2:$O$2,$D$3024:$H$3024))))</f>
        <v>1.0972440051180293E-6</v>
      </c>
      <c r="S3024">
        <f>EXP(-(0 + SUMPRODUCT($K$2:$O$2,$D$3024:$H$3024)))</f>
        <v>911373.31176252465</v>
      </c>
      <c r="T3024">
        <f>1/(1+$S$3024)</f>
        <v>1.0972440051180293E-6</v>
      </c>
      <c r="U3024">
        <f>IF(ISERROR($I$3024), 0, $I$3024)</f>
        <v>-1.0972446070720063E-6</v>
      </c>
    </row>
    <row r="3025" spans="1:21" x14ac:dyDescent="0.25">
      <c r="A3025">
        <v>524</v>
      </c>
      <c r="B3025">
        <v>1999</v>
      </c>
      <c r="C3025" s="2">
        <v>0</v>
      </c>
      <c r="D3025" s="6">
        <v>9.8268599999999998E-2</v>
      </c>
      <c r="E3025" s="6">
        <v>0.4356795</v>
      </c>
      <c r="F3025" s="6">
        <v>6.6972000000000004E-2</v>
      </c>
      <c r="G3025" s="6">
        <v>1.975449</v>
      </c>
      <c r="H3025" s="6">
        <v>0.1615876</v>
      </c>
      <c r="I3025">
        <f>$C$3025*LN($T$3025)+(1-$C$3025)*LN(1-$T$3025)</f>
        <v>-7.04932189136532E-5</v>
      </c>
      <c r="Q3025">
        <f>1/(1+EXP(-(0 + SUMPRODUCT($K$2:$O$2,$D$3025:$H$3025))))</f>
        <v>7.049073432506172E-5</v>
      </c>
      <c r="S3025">
        <f>EXP(-(0 + SUMPRODUCT($K$2:$O$2,$D$3025:$H$3025)))</f>
        <v>14185.261635303576</v>
      </c>
      <c r="T3025">
        <f>1/(1+$S$3025)</f>
        <v>7.049073432506172E-5</v>
      </c>
      <c r="U3025">
        <f>IF(ISERROR($I$3025), 0, $I$3025)</f>
        <v>-7.04932189136532E-5</v>
      </c>
    </row>
    <row r="3026" spans="1:21" x14ac:dyDescent="0.25">
      <c r="A3026">
        <v>524</v>
      </c>
      <c r="B3026">
        <v>2000</v>
      </c>
      <c r="C3026" s="2">
        <v>0</v>
      </c>
      <c r="D3026" s="6">
        <v>5.4095999999999997E-3</v>
      </c>
      <c r="E3026" s="6">
        <v>0.49179729999999999</v>
      </c>
      <c r="F3026" s="6">
        <v>6.0823599999999998E-2</v>
      </c>
      <c r="G3026" s="6">
        <v>1.320859</v>
      </c>
      <c r="H3026" s="6">
        <v>0.153277</v>
      </c>
      <c r="I3026">
        <f>$C$3026*LN($T$3026)+(1-$C$3026)*LN(1-$T$3026)</f>
        <v>-1.0066997259295762E-3</v>
      </c>
      <c r="Q3026">
        <f>1/(1+EXP(-(0 + SUMPRODUCT($K$2:$O$2,$D$3026:$H$3026))))</f>
        <v>1.0061931737567098E-3</v>
      </c>
      <c r="S3026">
        <f>EXP(-(0 + SUMPRODUCT($K$2:$O$2,$D$3026:$H$3026)))</f>
        <v>992.8449455648888</v>
      </c>
      <c r="T3026">
        <f>1/(1+$S$3026)</f>
        <v>1.0061931737567098E-3</v>
      </c>
      <c r="U3026">
        <f>IF(ISERROR($I$3026), 0, $I$3026)</f>
        <v>-1.0066997259295762E-3</v>
      </c>
    </row>
    <row r="3027" spans="1:21" x14ac:dyDescent="0.25">
      <c r="A3027">
        <v>524</v>
      </c>
      <c r="B3027">
        <v>2001</v>
      </c>
      <c r="C3027" s="2">
        <v>0</v>
      </c>
      <c r="D3027" s="6">
        <v>-3.91793E-2</v>
      </c>
      <c r="E3027" s="6">
        <v>0.45847840000000001</v>
      </c>
      <c r="F3027" s="6">
        <v>5.1042900000000002E-2</v>
      </c>
      <c r="G3027" s="6">
        <v>1.2669699999999999</v>
      </c>
      <c r="H3027" s="6">
        <v>0.1563959</v>
      </c>
      <c r="I3027">
        <f>$C$3027*LN($T$3027)+(1-$C$3027)*LN(1-$T$3027)</f>
        <v>-1.4513105997242442E-3</v>
      </c>
      <c r="Q3027">
        <f>1/(1+EXP(-(0 + SUMPRODUCT($K$2:$O$2,$D$3027:$H$3027))))</f>
        <v>1.4502579577941527E-3</v>
      </c>
      <c r="S3027">
        <f>EXP(-(0 + SUMPRODUCT($K$2:$O$2,$D$3027:$H$3027)))</f>
        <v>688.53250325273405</v>
      </c>
      <c r="T3027">
        <f>1/(1+$S$3027)</f>
        <v>1.4502579577941527E-3</v>
      </c>
      <c r="U3027">
        <f>IF(ISERROR($I$3027), 0, $I$3027)</f>
        <v>-1.4513105997242442E-3</v>
      </c>
    </row>
    <row r="3028" spans="1:21" x14ac:dyDescent="0.25">
      <c r="A3028">
        <v>524</v>
      </c>
      <c r="B3028">
        <v>2002</v>
      </c>
      <c r="C3028" s="2">
        <v>0</v>
      </c>
      <c r="D3028" s="6">
        <v>-6.0497700000000001E-2</v>
      </c>
      <c r="E3028" s="6">
        <v>0.4640648</v>
      </c>
      <c r="F3028" s="6">
        <v>6.4038800000000007E-2</v>
      </c>
      <c r="G3028" s="6">
        <v>1.0203880000000001</v>
      </c>
      <c r="H3028" s="6">
        <v>0.16908690000000001</v>
      </c>
      <c r="I3028">
        <f>$C$3028*LN($T$3028)+(1-$C$3028)*LN(1-$T$3028)</f>
        <v>-3.1140357243443916E-3</v>
      </c>
      <c r="Q3028">
        <f>1/(1+EXP(-(0 + SUMPRODUCT($K$2:$O$2,$D$3028:$H$3028))))</f>
        <v>3.1091921440965643E-3</v>
      </c>
      <c r="S3028">
        <f>EXP(-(0 + SUMPRODUCT($K$2:$O$2,$D$3028:$H$3028)))</f>
        <v>320.62695441602222</v>
      </c>
      <c r="T3028">
        <f>1/(1+$S$3028)</f>
        <v>3.1091921440965643E-3</v>
      </c>
      <c r="U3028">
        <f>IF(ISERROR($I$3028), 0, $I$3028)</f>
        <v>-3.1140357243443916E-3</v>
      </c>
    </row>
    <row r="3029" spans="1:21" x14ac:dyDescent="0.25">
      <c r="A3029">
        <v>524</v>
      </c>
      <c r="B3029">
        <v>2003</v>
      </c>
      <c r="C3029" s="2">
        <v>0</v>
      </c>
      <c r="D3029" s="6">
        <v>1.0575299999999999E-2</v>
      </c>
      <c r="E3029" s="6">
        <v>0.48358859999999998</v>
      </c>
      <c r="F3029" s="6">
        <v>6.2498499999999998E-2</v>
      </c>
      <c r="G3029" s="6">
        <v>1.2554780000000001</v>
      </c>
      <c r="H3029" s="6">
        <v>0.167742</v>
      </c>
      <c r="I3029">
        <f>$C$3029*LN($T$3029)+(1-$C$3029)*LN(1-$T$3029)</f>
        <v>-1.2473851843057423E-3</v>
      </c>
      <c r="Q3029">
        <f>1/(1+EXP(-(0 + SUMPRODUCT($K$2:$O$2,$D$3029:$H$3029))))</f>
        <v>1.2466075227881783E-3</v>
      </c>
      <c r="S3029">
        <f>EXP(-(0 + SUMPRODUCT($K$2:$O$2,$D$3029:$H$3029)))</f>
        <v>801.17709400901674</v>
      </c>
      <c r="T3029">
        <f>1/(1+$S$3029)</f>
        <v>1.2466075227881783E-3</v>
      </c>
      <c r="U3029">
        <f>IF(ISERROR($I$3029), 0, $I$3029)</f>
        <v>-1.2473851843057423E-3</v>
      </c>
    </row>
    <row r="3030" spans="1:21" x14ac:dyDescent="0.25">
      <c r="A3030">
        <v>524</v>
      </c>
      <c r="B3030">
        <v>2004</v>
      </c>
      <c r="C3030" s="2">
        <v>0</v>
      </c>
      <c r="D3030" s="6">
        <v>-2.9831E-2</v>
      </c>
      <c r="E3030" s="6">
        <v>0.47440949999999998</v>
      </c>
      <c r="F3030" s="6">
        <v>6.0762200000000002E-2</v>
      </c>
      <c r="G3030" s="6">
        <v>1.283795</v>
      </c>
      <c r="H3030" s="6">
        <v>0.1782108</v>
      </c>
      <c r="I3030">
        <f>$C$3030*LN($T$3030)+(1-$C$3030)*LN(1-$T$3030)</f>
        <v>-1.113723896402675E-3</v>
      </c>
      <c r="Q3030">
        <f>1/(1+EXP(-(0 + SUMPRODUCT($K$2:$O$2,$D$3030:$H$3030))))</f>
        <v>1.1131039361201359E-3</v>
      </c>
      <c r="S3030">
        <f>EXP(-(0 + SUMPRODUCT($K$2:$O$2,$D$3030:$H$3030)))</f>
        <v>897.38870167472953</v>
      </c>
      <c r="T3030">
        <f>1/(1+$S$3030)</f>
        <v>1.1131039361201359E-3</v>
      </c>
      <c r="U3030">
        <f>IF(ISERROR($I$3030), 0, $I$3030)</f>
        <v>-1.113723896402675E-3</v>
      </c>
    </row>
    <row r="3031" spans="1:21" x14ac:dyDescent="0.25">
      <c r="A3031">
        <v>525</v>
      </c>
      <c r="B3031">
        <v>1995</v>
      </c>
      <c r="C3031" s="2">
        <v>0</v>
      </c>
      <c r="D3031" s="6">
        <v>0.1985275</v>
      </c>
      <c r="E3031" s="6">
        <v>0.28518729999999998</v>
      </c>
      <c r="F3031" s="6">
        <v>5.6073400000000002E-2</v>
      </c>
      <c r="G3031" s="6">
        <v>5.6035269999999997</v>
      </c>
      <c r="H3031" s="6">
        <v>0.13153509999999999</v>
      </c>
      <c r="I3031">
        <f>$C$3031*LN($T$3031)+(1-$C$3031)*LN(1-$T$3031)</f>
        <v>-4.9830917171609698E-11</v>
      </c>
      <c r="Q3031">
        <f>1/(1+EXP(-(0 + SUMPRODUCT($K$2:$O$2,$D$3031:$H$3031))))</f>
        <v>4.9830873474805889E-11</v>
      </c>
      <c r="S3031">
        <f>EXP(-(0 + SUMPRODUCT($K$2:$O$2,$D$3031:$H$3031)))</f>
        <v>20067880215.982197</v>
      </c>
      <c r="T3031">
        <f>1/(1+$S$3031)</f>
        <v>4.9830873474805889E-11</v>
      </c>
      <c r="U3031">
        <f>IF(ISERROR($I$3031), 0, $I$3031)</f>
        <v>-4.9830917171609698E-11</v>
      </c>
    </row>
    <row r="3032" spans="1:21" x14ac:dyDescent="0.25">
      <c r="A3032">
        <v>525</v>
      </c>
      <c r="B3032">
        <v>1996</v>
      </c>
      <c r="C3032" s="2">
        <v>0</v>
      </c>
      <c r="D3032" s="6">
        <v>0.18675</v>
      </c>
      <c r="E3032" s="6">
        <v>0.21746740000000001</v>
      </c>
      <c r="F3032" s="6">
        <v>9.0954999999999994E-3</v>
      </c>
      <c r="G3032" s="6">
        <v>4.2171240000000001</v>
      </c>
      <c r="H3032" s="6">
        <v>0.1335268</v>
      </c>
      <c r="I3032">
        <f>$C$3032*LN($T$3032)+(1-$C$3032)*LN(1-$T$3032)</f>
        <v>-2.6462691277568264E-8</v>
      </c>
      <c r="Q3032">
        <f>1/(1+EXP(-(0 + SUMPRODUCT($K$2:$O$2,$D$3032:$H$3032))))</f>
        <v>2.6462690903219439E-8</v>
      </c>
      <c r="S3032">
        <f>EXP(-(0 + SUMPRODUCT($K$2:$O$2,$D$3032:$H$3032)))</f>
        <v>37789050.901684739</v>
      </c>
      <c r="T3032">
        <f>1/(1+$S$3032)</f>
        <v>2.6462690903219439E-8</v>
      </c>
      <c r="U3032">
        <f>IF(ISERROR($I$3032), 0, $I$3032)</f>
        <v>-2.6462691277568264E-8</v>
      </c>
    </row>
    <row r="3033" spans="1:21" x14ac:dyDescent="0.25">
      <c r="A3033">
        <v>525</v>
      </c>
      <c r="B3033">
        <v>1997</v>
      </c>
      <c r="C3033" s="2">
        <v>0</v>
      </c>
      <c r="D3033" s="6">
        <v>0.15948409999999999</v>
      </c>
      <c r="E3033" s="6">
        <v>0.13624939999999999</v>
      </c>
      <c r="F3033" s="6">
        <v>-7.0523199999999994E-2</v>
      </c>
      <c r="G3033" s="6">
        <v>3.21393</v>
      </c>
      <c r="H3033" s="6">
        <v>0.1362198</v>
      </c>
      <c r="I3033">
        <f>$C$3033*LN($T$3033)+(1-$C$3033)*LN(1-$T$3033)</f>
        <v>-4.8607712624730885E-6</v>
      </c>
      <c r="Q3033">
        <f>1/(1+EXP(-(0 + SUMPRODUCT($K$2:$O$2,$D$3033:$H$3033))))</f>
        <v>4.8607594489445734E-6</v>
      </c>
      <c r="S3033">
        <f>EXP(-(0 + SUMPRODUCT($K$2:$O$2,$D$3033:$H$3033)))</f>
        <v>205728.16855968506</v>
      </c>
      <c r="T3033">
        <f>1/(1+$S$3033)</f>
        <v>4.8607594489445734E-6</v>
      </c>
      <c r="U3033">
        <f>IF(ISERROR($I$3033), 0, $I$3033)</f>
        <v>-4.8607712624730885E-6</v>
      </c>
    </row>
    <row r="3034" spans="1:21" x14ac:dyDescent="0.25">
      <c r="A3034">
        <v>525</v>
      </c>
      <c r="B3034">
        <v>1998</v>
      </c>
      <c r="C3034" s="2">
        <v>0</v>
      </c>
      <c r="D3034" s="6">
        <v>0.26185120000000001</v>
      </c>
      <c r="E3034" s="6">
        <v>0.1519413</v>
      </c>
      <c r="F3034" s="6">
        <v>5.0385699999999999E-2</v>
      </c>
      <c r="G3034" s="6">
        <v>2.7679740000000002</v>
      </c>
      <c r="H3034" s="6">
        <v>0.13642989999999999</v>
      </c>
      <c r="I3034">
        <f>$C$3034*LN($T$3034)+(1-$C$3034)*LN(1-$T$3034)</f>
        <v>-5.192851457007034E-6</v>
      </c>
      <c r="Q3034">
        <f>1/(1+EXP(-(0 + SUMPRODUCT($K$2:$O$2,$D$3034:$H$3034))))</f>
        <v>5.1928379741578492E-6</v>
      </c>
      <c r="S3034">
        <f>EXP(-(0 + SUMPRODUCT($K$2:$O$2,$D$3034:$H$3034)))</f>
        <v>192571.92543624481</v>
      </c>
      <c r="T3034">
        <f>1/(1+$S$3034)</f>
        <v>5.1928379741578492E-6</v>
      </c>
      <c r="U3034">
        <f>IF(ISERROR($I$3034), 0, $I$3034)</f>
        <v>-5.192851457007034E-6</v>
      </c>
    </row>
    <row r="3035" spans="1:21" x14ac:dyDescent="0.25">
      <c r="A3035">
        <v>525</v>
      </c>
      <c r="B3035">
        <v>1999</v>
      </c>
      <c r="C3035" s="2">
        <v>0</v>
      </c>
      <c r="D3035" s="6">
        <v>0.1037738</v>
      </c>
      <c r="E3035" s="6">
        <v>0.13967479999999999</v>
      </c>
      <c r="F3035" s="6">
        <v>2.4671100000000001E-2</v>
      </c>
      <c r="G3035" s="6">
        <v>2.1835770000000001</v>
      </c>
      <c r="H3035" s="6">
        <v>0.13817399999999999</v>
      </c>
      <c r="I3035">
        <f>$C$3035*LN($T$3035)+(1-$C$3035)*LN(1-$T$3035)</f>
        <v>-7.5546449522783131E-5</v>
      </c>
      <c r="Q3035">
        <f>1/(1+EXP(-(0 + SUMPRODUCT($K$2:$O$2,$D$3035:$H$3035))))</f>
        <v>7.5543595961599181E-5</v>
      </c>
      <c r="S3035">
        <f>EXP(-(0 + SUMPRODUCT($K$2:$O$2,$D$3035:$H$3035)))</f>
        <v>13236.389447390438</v>
      </c>
      <c r="T3035">
        <f>1/(1+$S$3035)</f>
        <v>7.5543595961599181E-5</v>
      </c>
      <c r="U3035">
        <f>IF(ISERROR($I$3035), 0, $I$3035)</f>
        <v>-7.5546449522783131E-5</v>
      </c>
    </row>
    <row r="3036" spans="1:21" x14ac:dyDescent="0.25">
      <c r="A3036">
        <v>525</v>
      </c>
      <c r="B3036">
        <v>2000</v>
      </c>
      <c r="C3036" s="2">
        <v>0</v>
      </c>
      <c r="D3036" s="6">
        <v>0.16936480000000001</v>
      </c>
      <c r="E3036" s="6">
        <v>0.1006745</v>
      </c>
      <c r="F3036" s="6">
        <v>-4.7787400000000001E-2</v>
      </c>
      <c r="G3036" s="6">
        <v>2.5050979999999998</v>
      </c>
      <c r="H3036" s="6">
        <v>0.14448</v>
      </c>
      <c r="I3036">
        <f>$C$3036*LN($T$3036)+(1-$C$3036)*LN(1-$T$3036)</f>
        <v>-6.0868781852610453E-5</v>
      </c>
      <c r="Q3036">
        <f>1/(1+EXP(-(0 + SUMPRODUCT($K$2:$O$2,$D$3036:$H$3036))))</f>
        <v>6.0866929385890814E-5</v>
      </c>
      <c r="S3036">
        <f>EXP(-(0 + SUMPRODUCT($K$2:$O$2,$D$3036:$H$3036)))</f>
        <v>16428.282864921453</v>
      </c>
      <c r="T3036">
        <f>1/(1+$S$3036)</f>
        <v>6.0866929385890814E-5</v>
      </c>
      <c r="U3036">
        <f>IF(ISERROR($I$3036), 0, $I$3036)</f>
        <v>-6.0868781852610453E-5</v>
      </c>
    </row>
    <row r="3037" spans="1:21" x14ac:dyDescent="0.25">
      <c r="A3037">
        <v>525</v>
      </c>
      <c r="B3037">
        <v>2001</v>
      </c>
      <c r="C3037" s="2">
        <v>0</v>
      </c>
      <c r="D3037" s="6">
        <v>0.2169363</v>
      </c>
      <c r="E3037" s="6">
        <v>4.3444799999999999E-2</v>
      </c>
      <c r="F3037" s="6">
        <v>3.3172599999999997E-2</v>
      </c>
      <c r="G3037" s="6">
        <v>3.3005979999999999</v>
      </c>
      <c r="H3037" s="6">
        <v>0.1236048</v>
      </c>
      <c r="I3037">
        <f>$C$3037*LN($T$3037)+(1-$C$3037)*LN(1-$T$3037)</f>
        <v>-8.756582506050135E-7</v>
      </c>
      <c r="Q3037">
        <f>1/(1+EXP(-(0 + SUMPRODUCT($K$2:$O$2,$D$3037:$H$3037))))</f>
        <v>8.7565786718521687E-7</v>
      </c>
      <c r="S3037">
        <f>EXP(-(0 + SUMPRODUCT($K$2:$O$2,$D$3037:$H$3037)))</f>
        <v>1141997.5333021425</v>
      </c>
      <c r="T3037">
        <f>1/(1+$S$3037)</f>
        <v>8.7565786718521687E-7</v>
      </c>
      <c r="U3037">
        <f>IF(ISERROR($I$3037), 0, $I$3037)</f>
        <v>-8.756582506050135E-7</v>
      </c>
    </row>
    <row r="3038" spans="1:21" x14ac:dyDescent="0.25">
      <c r="A3038">
        <v>525</v>
      </c>
      <c r="B3038">
        <v>2002</v>
      </c>
      <c r="C3038" s="2">
        <v>0</v>
      </c>
      <c r="D3038" s="6">
        <v>9.0692300000000003E-2</v>
      </c>
      <c r="E3038" s="6">
        <v>4.8701800000000003E-2</v>
      </c>
      <c r="F3038" s="6">
        <v>4.5070800000000001E-2</v>
      </c>
      <c r="G3038" s="6">
        <v>2.949862</v>
      </c>
      <c r="H3038" s="6">
        <v>0.10799599999999999</v>
      </c>
      <c r="I3038">
        <f>$C$3038*LN($T$3038)+(1-$C$3038)*LN(1-$T$3038)</f>
        <v>-3.0073232247221442E-6</v>
      </c>
      <c r="Q3038">
        <f>1/(1+EXP(-(0 + SUMPRODUCT($K$2:$O$2,$D$3038:$H$3038))))</f>
        <v>3.0073187026873637E-6</v>
      </c>
      <c r="S3038">
        <f>EXP(-(0 + SUMPRODUCT($K$2:$O$2,$D$3038:$H$3038)))</f>
        <v>332521.12314790318</v>
      </c>
      <c r="T3038">
        <f>1/(1+$S$3038)</f>
        <v>3.0073187026873637E-6</v>
      </c>
      <c r="U3038">
        <f>IF(ISERROR($I$3038), 0, $I$3038)</f>
        <v>-3.0073232247221442E-6</v>
      </c>
    </row>
    <row r="3039" spans="1:21" x14ac:dyDescent="0.25">
      <c r="A3039">
        <v>525</v>
      </c>
      <c r="B3039">
        <v>2003</v>
      </c>
      <c r="C3039" s="2">
        <v>0</v>
      </c>
      <c r="D3039" s="6">
        <v>0.19575049999999999</v>
      </c>
      <c r="E3039" s="6">
        <v>9.8138400000000001E-2</v>
      </c>
      <c r="F3039" s="6">
        <v>4.5992699999999997E-2</v>
      </c>
      <c r="G3039" s="6">
        <v>3.4882119999999999</v>
      </c>
      <c r="H3039" s="6">
        <v>0.1397216</v>
      </c>
      <c r="I3039">
        <f>$C$3039*LN($T$3039)+(1-$C$3039)*LN(1-$T$3039)</f>
        <v>-3.1561858689093622E-7</v>
      </c>
      <c r="Q3039">
        <f>1/(1+EXP(-(0 + SUMPRODUCT($K$2:$O$2,$D$3039:$H$3039))))</f>
        <v>3.1561853713211729E-7</v>
      </c>
      <c r="S3039">
        <f>EXP(-(0 + SUMPRODUCT($K$2:$O$2,$D$3039:$H$3039)))</f>
        <v>3168380.7087758761</v>
      </c>
      <c r="T3039">
        <f>1/(1+$S$3039)</f>
        <v>3.1561853713211729E-7</v>
      </c>
      <c r="U3039">
        <f>IF(ISERROR($I$3039), 0, $I$3039)</f>
        <v>-3.1561858689093622E-7</v>
      </c>
    </row>
    <row r="3040" spans="1:21" x14ac:dyDescent="0.25">
      <c r="A3040">
        <v>525</v>
      </c>
      <c r="B3040">
        <v>2004</v>
      </c>
      <c r="C3040" s="2">
        <v>0</v>
      </c>
      <c r="D3040" s="6">
        <v>0.243205</v>
      </c>
      <c r="E3040" s="6">
        <v>0.1274737</v>
      </c>
      <c r="F3040" s="6">
        <v>2.91995E-2</v>
      </c>
      <c r="G3040" s="6">
        <v>3.4987270000000001</v>
      </c>
      <c r="H3040" s="6">
        <v>0.1125659</v>
      </c>
      <c r="I3040">
        <f>$C$3040*LN($T$3040)+(1-$C$3040)*LN(1-$T$3040)</f>
        <v>-4.030268993563023E-7</v>
      </c>
      <c r="Q3040">
        <f>1/(1+EXP(-(0 + SUMPRODUCT($K$2:$O$2,$D$3040:$H$3040))))</f>
        <v>4.0302681809119795E-7</v>
      </c>
      <c r="S3040">
        <f>EXP(-(0 + SUMPRODUCT($K$2:$O$2,$D$3040:$H$3040)))</f>
        <v>2481223.4622731716</v>
      </c>
      <c r="T3040">
        <f>1/(1+$S$3040)</f>
        <v>4.0302681809119795E-7</v>
      </c>
      <c r="U3040">
        <f>IF(ISERROR($I$3040), 0, $I$3040)</f>
        <v>-4.030268993563023E-7</v>
      </c>
    </row>
    <row r="3041" spans="1:21" x14ac:dyDescent="0.25">
      <c r="A3041">
        <v>526</v>
      </c>
      <c r="B3041">
        <v>1995</v>
      </c>
      <c r="C3041" s="2">
        <v>0</v>
      </c>
      <c r="D3041" s="6">
        <v>1.23009E-2</v>
      </c>
      <c r="E3041" s="6">
        <v>-7.8461699999999995E-2</v>
      </c>
      <c r="F3041" s="6">
        <v>3.42311E-2</v>
      </c>
      <c r="G3041" s="6">
        <v>0.56153390000000003</v>
      </c>
      <c r="H3041" s="6">
        <v>0.36366710000000002</v>
      </c>
      <c r="I3041">
        <f>$C$3041*LN($T$3041)+(1-$C$3041)*LN(1-$T$3041)</f>
        <v>-3.0884792296891776E-2</v>
      </c>
      <c r="Q3041">
        <f>1/(1+EXP(-(0 + SUMPRODUCT($K$2:$O$2,$D$3041:$H$3041))))</f>
        <v>3.0412729435898487E-2</v>
      </c>
      <c r="S3041">
        <f>EXP(-(0 + SUMPRODUCT($K$2:$O$2,$D$3041:$H$3041)))</f>
        <v>31.88096854666464</v>
      </c>
      <c r="T3041">
        <f>1/(1+$S$3041)</f>
        <v>3.0412729435898487E-2</v>
      </c>
      <c r="U3041">
        <f>IF(ISERROR($I$3041), 0, $I$3041)</f>
        <v>-3.0884792296891776E-2</v>
      </c>
    </row>
    <row r="3042" spans="1:21" x14ac:dyDescent="0.25">
      <c r="A3042">
        <v>526</v>
      </c>
      <c r="B3042">
        <v>1996</v>
      </c>
      <c r="C3042" s="2">
        <v>0</v>
      </c>
      <c r="D3042" s="6">
        <v>2.6805900000000001E-2</v>
      </c>
      <c r="E3042" s="6">
        <v>-3.7604600000000002E-2</v>
      </c>
      <c r="F3042" s="6">
        <v>5.3927500000000003E-2</v>
      </c>
      <c r="G3042" s="6">
        <v>0.80063589999999996</v>
      </c>
      <c r="H3042" s="6">
        <v>0.45190259999999999</v>
      </c>
      <c r="I3042">
        <f>$C$3042*LN($T$3042)+(1-$C$3042)*LN(1-$T$3042)</f>
        <v>-7.2443718493216732E-3</v>
      </c>
      <c r="Q3042">
        <f>1/(1+EXP(-(0 + SUMPRODUCT($K$2:$O$2,$D$3042:$H$3042))))</f>
        <v>7.2181946382026251E-3</v>
      </c>
      <c r="S3042">
        <f>EXP(-(0 + SUMPRODUCT($K$2:$O$2,$D$3042:$H$3042)))</f>
        <v>137.53879676608528</v>
      </c>
      <c r="T3042">
        <f>1/(1+$S$3042)</f>
        <v>7.2181946382026251E-3</v>
      </c>
      <c r="U3042">
        <f>IF(ISERROR($I$3042), 0, $I$3042)</f>
        <v>-7.2443718493216732E-3</v>
      </c>
    </row>
    <row r="3043" spans="1:21" x14ac:dyDescent="0.25">
      <c r="A3043">
        <v>526</v>
      </c>
      <c r="B3043">
        <v>1997</v>
      </c>
      <c r="C3043" s="2">
        <v>0</v>
      </c>
      <c r="D3043" s="6">
        <v>1.9461599999999999E-2</v>
      </c>
      <c r="E3043" s="6">
        <v>1.5255100000000001E-2</v>
      </c>
      <c r="F3043" s="6">
        <v>4.7887600000000002E-2</v>
      </c>
      <c r="G3043" s="6">
        <v>0.71447150000000004</v>
      </c>
      <c r="H3043" s="6">
        <v>0.47591030000000001</v>
      </c>
      <c r="I3043">
        <f>$C$3043*LN($T$3043)+(1-$C$3043)*LN(1-$T$3043)</f>
        <v>-1.0101881208603792E-2</v>
      </c>
      <c r="Q3043">
        <f>1/(1+EXP(-(0 + SUMPRODUCT($K$2:$O$2,$D$3043:$H$3043))))</f>
        <v>1.0051028586396683E-2</v>
      </c>
      <c r="S3043">
        <f>EXP(-(0 + SUMPRODUCT($K$2:$O$2,$D$3043:$H$3043)))</f>
        <v>98.492304832703923</v>
      </c>
      <c r="T3043">
        <f>1/(1+$S$3043)</f>
        <v>1.0051028586396683E-2</v>
      </c>
      <c r="U3043">
        <f>IF(ISERROR($I$3043), 0, $I$3043)</f>
        <v>-1.0101881208603792E-2</v>
      </c>
    </row>
    <row r="3044" spans="1:21" x14ac:dyDescent="0.25">
      <c r="A3044">
        <v>526</v>
      </c>
      <c r="B3044">
        <v>1998</v>
      </c>
      <c r="C3044" s="2">
        <v>0</v>
      </c>
      <c r="D3044" s="6">
        <v>1.8539699999999999E-2</v>
      </c>
      <c r="E3044" s="6">
        <v>-4.4344500000000002E-2</v>
      </c>
      <c r="F3044" s="6">
        <v>5.3090199999999997E-2</v>
      </c>
      <c r="G3044" s="6">
        <v>0.33511200000000002</v>
      </c>
      <c r="H3044" s="6">
        <v>0.50889240000000002</v>
      </c>
      <c r="I3044">
        <f>$C$3044*LN($T$3044)+(1-$C$3044)*LN(1-$T$3044)</f>
        <v>-4.1245264812951085E-2</v>
      </c>
      <c r="Q3044">
        <f>1/(1+EXP(-(0 + SUMPRODUCT($K$2:$O$2,$D$3044:$H$3044))))</f>
        <v>4.040625349740444E-2</v>
      </c>
      <c r="S3044">
        <f>EXP(-(0 + SUMPRODUCT($K$2:$O$2,$D$3044:$H$3044)))</f>
        <v>23.748644416247021</v>
      </c>
      <c r="T3044">
        <f>1/(1+$S$3044)</f>
        <v>4.040625349740444E-2</v>
      </c>
      <c r="U3044">
        <f>IF(ISERROR($I$3044), 0, $I$3044)</f>
        <v>-4.1245264812951085E-2</v>
      </c>
    </row>
    <row r="3045" spans="1:21" x14ac:dyDescent="0.25">
      <c r="A3045">
        <v>526</v>
      </c>
      <c r="B3045">
        <v>1999</v>
      </c>
      <c r="C3045" s="2">
        <v>0</v>
      </c>
      <c r="D3045" s="6">
        <v>9.8953700000000006E-2</v>
      </c>
      <c r="E3045" s="6">
        <v>-4.4710600000000003E-2</v>
      </c>
      <c r="F3045" s="6">
        <v>5.7133999999999997E-2</v>
      </c>
      <c r="G3045" s="6">
        <v>0.172823</v>
      </c>
      <c r="H3045" s="6">
        <v>5.0077749999999996</v>
      </c>
      <c r="I3045">
        <f>$C$3045*LN($T$3045)+(1-$C$3045)*LN(1-$T$3045)</f>
        <v>-4.3956354408205866E-6</v>
      </c>
      <c r="Q3045">
        <f>1/(1+EXP(-(0 + SUMPRODUCT($K$2:$O$2,$D$3045:$H$3045))))</f>
        <v>4.3956257800129704E-6</v>
      </c>
      <c r="S3045">
        <f>EXP(-(0 + SUMPRODUCT($K$2:$O$2,$D$3045:$H$3045)))</f>
        <v>227497.8932285881</v>
      </c>
      <c r="T3045">
        <f>1/(1+$S$3045)</f>
        <v>4.3956257800129704E-6</v>
      </c>
      <c r="U3045">
        <f>IF(ISERROR($I$3045), 0, $I$3045)</f>
        <v>-4.3956354408205866E-6</v>
      </c>
    </row>
    <row r="3046" spans="1:21" x14ac:dyDescent="0.25">
      <c r="A3046">
        <v>526</v>
      </c>
      <c r="B3046">
        <v>2000</v>
      </c>
      <c r="C3046" s="2">
        <v>0</v>
      </c>
      <c r="D3046" s="6">
        <v>3.07359E-2</v>
      </c>
      <c r="E3046" s="6">
        <v>-3.7160899999999997E-2</v>
      </c>
      <c r="F3046" s="6">
        <v>5.2322100000000003E-2</v>
      </c>
      <c r="G3046" s="6">
        <v>0.33622340000000001</v>
      </c>
      <c r="H3046" s="6">
        <v>1.1578820000000001</v>
      </c>
      <c r="I3046">
        <f>$C$3046*LN($T$3046)+(1-$C$3046)*LN(1-$T$3046)</f>
        <v>-1.0256696789738404E-2</v>
      </c>
      <c r="Q3046">
        <f>1/(1+EXP(-(0 + SUMPRODUCT($K$2:$O$2,$D$3046:$H$3046))))</f>
        <v>1.0204276248830727E-2</v>
      </c>
      <c r="S3046">
        <f>EXP(-(0 + SUMPRODUCT($K$2:$O$2,$D$3046:$H$3046)))</f>
        <v>96.998130941877093</v>
      </c>
      <c r="T3046">
        <f>1/(1+$S$3046)</f>
        <v>1.0204276248830727E-2</v>
      </c>
      <c r="U3046">
        <f>IF(ISERROR($I$3046), 0, $I$3046)</f>
        <v>-1.0256696789738404E-2</v>
      </c>
    </row>
    <row r="3047" spans="1:21" x14ac:dyDescent="0.25">
      <c r="A3047">
        <v>526</v>
      </c>
      <c r="B3047">
        <v>2001</v>
      </c>
      <c r="C3047" s="2">
        <v>0</v>
      </c>
      <c r="D3047" s="6">
        <v>1.3793E-3</v>
      </c>
      <c r="E3047" s="6">
        <v>0.1031035</v>
      </c>
      <c r="F3047" s="6">
        <v>3.7488899999999999E-2</v>
      </c>
      <c r="G3047" s="6">
        <v>1.6863999999999999</v>
      </c>
      <c r="H3047" s="6">
        <v>9.7034400000000007E-2</v>
      </c>
      <c r="I3047">
        <f>$C$3047*LN($T$3047)+(1-$C$3047)*LN(1-$T$3047)</f>
        <v>-5.0653807087605856E-4</v>
      </c>
      <c r="Q3047">
        <f>1/(1+EXP(-(0 + SUMPRODUCT($K$2:$O$2,$D$3047:$H$3047))))</f>
        <v>5.0640980212599332E-4</v>
      </c>
      <c r="S3047">
        <f>EXP(-(0 + SUMPRODUCT($K$2:$O$2,$D$3047:$H$3047)))</f>
        <v>1973.6853157301302</v>
      </c>
      <c r="T3047">
        <f>1/(1+$S$3047)</f>
        <v>5.0640980212599332E-4</v>
      </c>
      <c r="U3047">
        <f>IF(ISERROR($I$3047), 0, $I$3047)</f>
        <v>-5.0653807087605856E-4</v>
      </c>
    </row>
    <row r="3048" spans="1:21" x14ac:dyDescent="0.25">
      <c r="A3048">
        <v>526</v>
      </c>
      <c r="B3048">
        <v>2002</v>
      </c>
      <c r="C3048" s="2">
        <v>0</v>
      </c>
      <c r="D3048" s="6">
        <v>-3.7497099999999998E-2</v>
      </c>
      <c r="E3048" s="6">
        <v>-0.63747489999999996</v>
      </c>
      <c r="F3048" s="6">
        <v>3.84614E-2</v>
      </c>
      <c r="G3048" s="6">
        <v>5.1363430000000001</v>
      </c>
      <c r="H3048" s="6">
        <v>5.0072400000000003E-2</v>
      </c>
      <c r="I3048">
        <f>$C$3048*LN($T$3048)+(1-$C$3048)*LN(1-$T$3048)</f>
        <v>-1.0085242646097011E-9</v>
      </c>
      <c r="Q3048">
        <f>1/(1+EXP(-(0 + SUMPRODUCT($K$2:$O$2,$D$3048:$H$3048))))</f>
        <v>1.0085242260062636E-9</v>
      </c>
      <c r="S3048">
        <f>EXP(-(0 + SUMPRODUCT($K$2:$O$2,$D$3048:$H$3048)))</f>
        <v>991547821.26697779</v>
      </c>
      <c r="T3048">
        <f>1/(1+$S$3048)</f>
        <v>1.0085242260062636E-9</v>
      </c>
      <c r="U3048">
        <f>IF(ISERROR($I$3048), 0, $I$3048)</f>
        <v>-1.0085242646097011E-9</v>
      </c>
    </row>
    <row r="3049" spans="1:21" x14ac:dyDescent="0.25">
      <c r="A3049">
        <v>526</v>
      </c>
      <c r="B3049">
        <v>2003</v>
      </c>
      <c r="C3049" s="2">
        <v>0</v>
      </c>
      <c r="D3049" s="6">
        <v>-8.7120400000000001E-2</v>
      </c>
      <c r="E3049" s="6">
        <v>-0.45553650000000001</v>
      </c>
      <c r="F3049" s="6">
        <v>2.3906899999999998E-2</v>
      </c>
      <c r="G3049" s="6">
        <v>5.0777809999999999</v>
      </c>
      <c r="H3049" s="6">
        <v>6.5043299999999998E-2</v>
      </c>
      <c r="I3049">
        <f>$C$3049*LN($T$3049)+(1-$C$3049)*LN(1-$T$3049)</f>
        <v>-1.2923424561075073E-9</v>
      </c>
      <c r="Q3049">
        <f>1/(1+EXP(-(0 + SUMPRODUCT($K$2:$O$2,$D$3049:$H$3049))))</f>
        <v>1.2923424631691946E-9</v>
      </c>
      <c r="S3049">
        <f>EXP(-(0 + SUMPRODUCT($K$2:$O$2,$D$3049:$H$3049)))</f>
        <v>773788703.23224592</v>
      </c>
      <c r="T3049">
        <f>1/(1+$S$3049)</f>
        <v>1.2923424631691946E-9</v>
      </c>
      <c r="U3049">
        <f>IF(ISERROR($I$3049), 0, $I$3049)</f>
        <v>-1.2923424561075073E-9</v>
      </c>
    </row>
    <row r="3050" spans="1:21" x14ac:dyDescent="0.25">
      <c r="A3050">
        <v>527</v>
      </c>
      <c r="B3050">
        <v>1995</v>
      </c>
      <c r="C3050" s="2">
        <v>0</v>
      </c>
      <c r="D3050" s="6">
        <v>0.48533749999999998</v>
      </c>
      <c r="E3050" s="6">
        <v>-0.48211500000000002</v>
      </c>
      <c r="F3050" s="6">
        <v>0.14430280000000001</v>
      </c>
      <c r="G3050" s="6">
        <v>2.9819939999999998</v>
      </c>
      <c r="H3050" s="6">
        <v>0.46514470000000002</v>
      </c>
      <c r="I3050">
        <f>$C$3050*LN($T$3050)+(1-$C$3050)*LN(1-$T$3050)</f>
        <v>-5.0108438007663599E-7</v>
      </c>
      <c r="Q3050">
        <f>1/(1+EXP(-(0 + SUMPRODUCT($K$2:$O$2,$D$3050:$H$3050))))</f>
        <v>5.0108425453954655E-7</v>
      </c>
      <c r="S3050">
        <f>EXP(-(0 + SUMPRODUCT($K$2:$O$2,$D$3050:$H$3050)))</f>
        <v>1995671.3663546646</v>
      </c>
      <c r="T3050">
        <f>1/(1+$S$3050)</f>
        <v>5.0108425453954655E-7</v>
      </c>
      <c r="U3050">
        <f>IF(ISERROR($I$3050), 0, $I$3050)</f>
        <v>-5.0108438007663599E-7</v>
      </c>
    </row>
    <row r="3051" spans="1:21" x14ac:dyDescent="0.25">
      <c r="A3051">
        <v>527</v>
      </c>
      <c r="B3051">
        <v>1996</v>
      </c>
      <c r="C3051" s="2">
        <v>0</v>
      </c>
      <c r="D3051" s="6">
        <v>0.5438634</v>
      </c>
      <c r="E3051" s="6">
        <v>-0.16079089999999999</v>
      </c>
      <c r="F3051" s="6">
        <v>0.13235939999999999</v>
      </c>
      <c r="G3051" s="6">
        <v>3.332633</v>
      </c>
      <c r="H3051" s="6">
        <v>0.44233830000000002</v>
      </c>
      <c r="I3051">
        <f>$C$3051*LN($T$3051)+(1-$C$3051)*LN(1-$T$3051)</f>
        <v>-1.192197485190536E-7</v>
      </c>
      <c r="Q3051">
        <f>1/(1+EXP(-(0 + SUMPRODUCT($K$2:$O$2,$D$3051:$H$3051))))</f>
        <v>1.1921974142807266E-7</v>
      </c>
      <c r="S3051">
        <f>EXP(-(0 + SUMPRODUCT($K$2:$O$2,$D$3051:$H$3051)))</f>
        <v>8387871.5789999915</v>
      </c>
      <c r="T3051">
        <f>1/(1+$S$3051)</f>
        <v>1.1921974142807266E-7</v>
      </c>
      <c r="U3051">
        <f>IF(ISERROR($I$3051), 0, $I$3051)</f>
        <v>-1.192197485190536E-7</v>
      </c>
    </row>
    <row r="3052" spans="1:21" x14ac:dyDescent="0.25">
      <c r="A3052">
        <v>527</v>
      </c>
      <c r="B3052">
        <v>1997</v>
      </c>
      <c r="C3052" s="2">
        <v>0</v>
      </c>
      <c r="D3052" s="6">
        <v>0.63840330000000001</v>
      </c>
      <c r="E3052" s="6">
        <v>0.1189692</v>
      </c>
      <c r="F3052" s="6">
        <v>0.1233129</v>
      </c>
      <c r="G3052" s="6">
        <v>6.0429219999999999</v>
      </c>
      <c r="H3052" s="6">
        <v>0.40921279999999999</v>
      </c>
      <c r="I3052">
        <f>$C$3052*LN($T$3052)+(1-$C$3052)*LN(1-$T$3052)</f>
        <v>-2.2823964940270015E-12</v>
      </c>
      <c r="Q3052">
        <f>1/(1+EXP(-(0 + SUMPRODUCT($K$2:$O$2,$D$3052:$H$3052))))</f>
        <v>2.2824277529552917E-12</v>
      </c>
      <c r="S3052">
        <f>EXP(-(0 + SUMPRODUCT($K$2:$O$2,$D$3052:$H$3052)))</f>
        <v>438129968715.51166</v>
      </c>
      <c r="T3052">
        <f>1/(1+$S$3052)</f>
        <v>2.2824277529552917E-12</v>
      </c>
      <c r="U3052">
        <f>IF(ISERROR($I$3052), 0, $I$3052)</f>
        <v>-2.2823964940270015E-12</v>
      </c>
    </row>
    <row r="3053" spans="1:21" x14ac:dyDescent="0.25">
      <c r="A3053">
        <v>527</v>
      </c>
      <c r="B3053">
        <v>1998</v>
      </c>
      <c r="C3053" s="2">
        <v>0</v>
      </c>
      <c r="D3053" s="6">
        <v>0.55570759999999997</v>
      </c>
      <c r="E3053" s="6">
        <v>0.52479739999999997</v>
      </c>
      <c r="F3053" s="6">
        <v>0.17896419999999999</v>
      </c>
      <c r="G3053" s="6">
        <v>19.927119999999999</v>
      </c>
      <c r="H3053" s="6">
        <v>0.53148580000000001</v>
      </c>
      <c r="I3053">
        <f>$C$3053*LN($T$3053)+(1-$C$3053)*LN(1-$T$3053)</f>
        <v>0</v>
      </c>
      <c r="Q3053">
        <f>1/(1+EXP(-(0 + SUMPRODUCT($K$2:$O$2,$D$3053:$H$3053))))</f>
        <v>3.8879960153625369E-37</v>
      </c>
      <c r="S3053">
        <f>EXP(-(0 + SUMPRODUCT($K$2:$O$2,$D$3053:$H$3053)))</f>
        <v>2.5720190968527906E+36</v>
      </c>
      <c r="T3053">
        <f>1/(1+$S$3053)</f>
        <v>3.8879960153625369E-37</v>
      </c>
      <c r="U3053">
        <f>IF(ISERROR($I$3053), 0, $I$3053)</f>
        <v>0</v>
      </c>
    </row>
    <row r="3054" spans="1:21" x14ac:dyDescent="0.25">
      <c r="A3054">
        <v>528</v>
      </c>
      <c r="B3054">
        <v>1999</v>
      </c>
      <c r="C3054" s="2">
        <v>0</v>
      </c>
      <c r="D3054" s="6">
        <v>0.17421990000000001</v>
      </c>
      <c r="E3054" s="6">
        <v>-0.50008189999999997</v>
      </c>
      <c r="F3054" s="6">
        <v>-0.1983972</v>
      </c>
      <c r="G3054" s="6">
        <v>1.433179</v>
      </c>
      <c r="H3054" s="6">
        <v>0.10929179999999999</v>
      </c>
      <c r="I3054">
        <f>$C$3054*LN($T$3054)+(1-$C$3054)*LN(1-$T$3054)</f>
        <v>-6.620458623255901E-2</v>
      </c>
      <c r="Q3054">
        <f>1/(1+EXP(-(0 + SUMPRODUCT($K$2:$O$2,$D$3054:$H$3054))))</f>
        <v>6.4060635605299593E-2</v>
      </c>
      <c r="S3054">
        <f>EXP(-(0 + SUMPRODUCT($K$2:$O$2,$D$3054:$H$3054)))</f>
        <v>14.610210397557656</v>
      </c>
      <c r="T3054">
        <f>1/(1+$S$3054)</f>
        <v>6.4060635605299593E-2</v>
      </c>
      <c r="U3054">
        <f>IF(ISERROR($I$3054), 0, $I$3054)</f>
        <v>-6.620458623255901E-2</v>
      </c>
    </row>
    <row r="3055" spans="1:21" x14ac:dyDescent="0.25">
      <c r="A3055">
        <v>528</v>
      </c>
      <c r="B3055">
        <v>2000</v>
      </c>
      <c r="C3055" s="2">
        <v>0</v>
      </c>
      <c r="D3055" s="6">
        <v>0.1415014</v>
      </c>
      <c r="E3055" s="6">
        <v>-0.81077869999999996</v>
      </c>
      <c r="F3055" s="6">
        <v>-8.8586100000000001E-2</v>
      </c>
      <c r="G3055" s="6">
        <v>0.44850669999999998</v>
      </c>
      <c r="H3055" s="6">
        <v>0.12525439999999999</v>
      </c>
      <c r="I3055">
        <f>$C$3055*LN($T$3055)+(1-$C$3055)*LN(1-$T$3055)</f>
        <v>-0.64659513660261636</v>
      </c>
      <c r="Q3055">
        <f>1/(1+EXP(-(0 + SUMPRODUCT($K$2:$O$2,$D$3055:$H$3055))))</f>
        <v>0.47617369918148422</v>
      </c>
      <c r="S3055">
        <f>EXP(-(0 + SUMPRODUCT($K$2:$O$2,$D$3055:$H$3055)))</f>
        <v>1.100073989216422</v>
      </c>
      <c r="T3055">
        <f>1/(1+$S$3055)</f>
        <v>0.47617369918148422</v>
      </c>
      <c r="U3055">
        <f>IF(ISERROR($I$3055), 0, $I$3055)</f>
        <v>-0.64659513660261636</v>
      </c>
    </row>
    <row r="3056" spans="1:21" x14ac:dyDescent="0.25">
      <c r="A3056">
        <v>528</v>
      </c>
      <c r="B3056">
        <v>2001</v>
      </c>
      <c r="C3056" s="2">
        <v>0</v>
      </c>
      <c r="D3056" s="6">
        <v>0.13693169999999999</v>
      </c>
      <c r="E3056" s="6">
        <v>-1.052173</v>
      </c>
      <c r="F3056" s="6">
        <v>-1.1215999999999999E-3</v>
      </c>
      <c r="G3056" s="6">
        <v>1.0572060000000001</v>
      </c>
      <c r="H3056" s="6">
        <v>0.1562095</v>
      </c>
      <c r="I3056">
        <f>$C$3056*LN($T$3056)+(1-$C$3056)*LN(1-$T$3056)</f>
        <v>-2.5544007521831946E-2</v>
      </c>
      <c r="Q3056">
        <f>1/(1+EXP(-(0 + SUMPRODUCT($K$2:$O$2,$D$3056:$H$3056))))</f>
        <v>2.522051960744667E-2</v>
      </c>
      <c r="S3056">
        <f>EXP(-(0 + SUMPRODUCT($K$2:$O$2,$D$3056:$H$3056)))</f>
        <v>38.65025366506476</v>
      </c>
      <c r="T3056">
        <f>1/(1+$S$3056)</f>
        <v>2.522051960744667E-2</v>
      </c>
      <c r="U3056">
        <f>IF(ISERROR($I$3056), 0, $I$3056)</f>
        <v>-2.5544007521831946E-2</v>
      </c>
    </row>
    <row r="3057" spans="1:21" x14ac:dyDescent="0.25">
      <c r="A3057">
        <v>529</v>
      </c>
      <c r="B3057">
        <v>1995</v>
      </c>
      <c r="C3057" s="2">
        <v>0</v>
      </c>
      <c r="D3057" s="6">
        <v>8.4916699999999998E-2</v>
      </c>
      <c r="E3057" s="6">
        <v>-0.25402540000000001</v>
      </c>
      <c r="F3057" s="6">
        <v>4.33389E-2</v>
      </c>
      <c r="G3057" s="6">
        <v>3.5239050000000001</v>
      </c>
      <c r="H3057" s="6">
        <v>0.1354697</v>
      </c>
      <c r="I3057">
        <f>$C$3057*LN($T$3057)+(1-$C$3057)*LN(1-$T$3057)</f>
        <v>-3.7378974451633253E-7</v>
      </c>
      <c r="Q3057">
        <f>1/(1+EXP(-(0 + SUMPRODUCT($K$2:$O$2,$D$3057:$H$3057))))</f>
        <v>3.7378967461199575E-7</v>
      </c>
      <c r="S3057">
        <f>EXP(-(0 + SUMPRODUCT($K$2:$O$2,$D$3057:$H$3057)))</f>
        <v>2675300.2935363404</v>
      </c>
      <c r="T3057">
        <f>1/(1+$S$3057)</f>
        <v>3.7378967461199575E-7</v>
      </c>
      <c r="U3057">
        <f>IF(ISERROR($I$3057), 0, $I$3057)</f>
        <v>-3.7378974451633253E-7</v>
      </c>
    </row>
    <row r="3058" spans="1:21" x14ac:dyDescent="0.25">
      <c r="A3058">
        <v>529</v>
      </c>
      <c r="B3058">
        <v>1996</v>
      </c>
      <c r="C3058" s="2">
        <v>0</v>
      </c>
      <c r="D3058" s="6">
        <v>4.41982E-2</v>
      </c>
      <c r="E3058" s="6">
        <v>-9.78744E-2</v>
      </c>
      <c r="F3058" s="6">
        <v>6.2841300000000003E-2</v>
      </c>
      <c r="G3058" s="6">
        <v>4.2559950000000004</v>
      </c>
      <c r="H3058" s="6">
        <v>0.12510940000000001</v>
      </c>
      <c r="I3058">
        <f>$C$3058*LN($T$3058)+(1-$C$3058)*LN(1-$T$3058)</f>
        <v>-1.3404013211498844E-8</v>
      </c>
      <c r="Q3058">
        <f>1/(1+EXP(-(0 + SUMPRODUCT($K$2:$O$2,$D$3058:$H$3058))))</f>
        <v>1.3404013167705618E-8</v>
      </c>
      <c r="S3058">
        <f>EXP(-(0 + SUMPRODUCT($K$2:$O$2,$D$3058:$H$3058)))</f>
        <v>74604521.353746042</v>
      </c>
      <c r="T3058">
        <f>1/(1+$S$3058)</f>
        <v>1.3404013167705618E-8</v>
      </c>
      <c r="U3058">
        <f>IF(ISERROR($I$3058), 0, $I$3058)</f>
        <v>-1.3404013211498844E-8</v>
      </c>
    </row>
    <row r="3059" spans="1:21" x14ac:dyDescent="0.25">
      <c r="A3059">
        <v>529</v>
      </c>
      <c r="B3059">
        <v>1997</v>
      </c>
      <c r="C3059" s="2">
        <v>0</v>
      </c>
      <c r="D3059" s="6">
        <v>3.9956600000000002E-2</v>
      </c>
      <c r="E3059" s="6">
        <v>-8.0993999999999997E-3</v>
      </c>
      <c r="F3059" s="6">
        <v>6.0687400000000002E-2</v>
      </c>
      <c r="G3059" s="6">
        <v>1.877567</v>
      </c>
      <c r="H3059" s="6">
        <v>0.15231510000000001</v>
      </c>
      <c r="I3059">
        <f>$C$3059*LN($T$3059)+(1-$C$3059)*LN(1-$T$3059)</f>
        <v>-1.6583292348483546E-4</v>
      </c>
      <c r="Q3059">
        <f>1/(1+EXP(-(0 + SUMPRODUCT($K$2:$O$2,$D$3059:$H$3059))))</f>
        <v>1.6581917396566055E-4</v>
      </c>
      <c r="S3059">
        <f>EXP(-(0 + SUMPRODUCT($K$2:$O$2,$D$3059:$H$3059)))</f>
        <v>6029.6656708294167</v>
      </c>
      <c r="T3059">
        <f>1/(1+$S$3059)</f>
        <v>1.6581917396566055E-4</v>
      </c>
      <c r="U3059">
        <f>IF(ISERROR($I$3059), 0, $I$3059)</f>
        <v>-1.6583292348483546E-4</v>
      </c>
    </row>
    <row r="3060" spans="1:21" x14ac:dyDescent="0.25">
      <c r="A3060">
        <v>529</v>
      </c>
      <c r="B3060">
        <v>1998</v>
      </c>
      <c r="C3060" s="2">
        <v>0</v>
      </c>
      <c r="D3060" s="6">
        <v>-6.4939000000000004E-3</v>
      </c>
      <c r="E3060" s="6">
        <v>-4.6262299999999999E-2</v>
      </c>
      <c r="F3060" s="6">
        <v>-1.6629999999999999E-2</v>
      </c>
      <c r="G3060" s="6">
        <v>0.88395210000000002</v>
      </c>
      <c r="H3060" s="6">
        <v>8.3424300000000007E-2</v>
      </c>
      <c r="I3060">
        <f>$C$3060*LN($T$3060)+(1-$C$3060)*LN(1-$T$3060)</f>
        <v>-3.1339007661024855E-2</v>
      </c>
      <c r="Q3060">
        <f>1/(1+EXP(-(0 + SUMPRODUCT($K$2:$O$2,$D$3060:$H$3060))))</f>
        <v>3.085303086764906E-2</v>
      </c>
      <c r="S3060">
        <f>EXP(-(0 + SUMPRODUCT($K$2:$O$2,$D$3060:$H$3060)))</f>
        <v>31.411726559044475</v>
      </c>
      <c r="T3060">
        <f>1/(1+$S$3060)</f>
        <v>3.085303086764906E-2</v>
      </c>
      <c r="U3060">
        <f>IF(ISERROR($I$3060), 0, $I$3060)</f>
        <v>-3.1339007661024855E-2</v>
      </c>
    </row>
    <row r="3061" spans="1:21" x14ac:dyDescent="0.25">
      <c r="A3061">
        <v>529</v>
      </c>
      <c r="B3061">
        <v>1999</v>
      </c>
      <c r="C3061" s="2">
        <v>0</v>
      </c>
      <c r="D3061" s="6">
        <v>2.9866199999999999E-2</v>
      </c>
      <c r="E3061" s="6">
        <v>-3.9393499999999998E-2</v>
      </c>
      <c r="F3061" s="6">
        <v>4.2978799999999998E-2</v>
      </c>
      <c r="G3061" s="6">
        <v>1.24038</v>
      </c>
      <c r="H3061" s="6">
        <v>0.1173947</v>
      </c>
      <c r="I3061">
        <f>$C$3061*LN($T$3061)+(1-$C$3061)*LN(1-$T$3061)</f>
        <v>-3.0253476665215466E-3</v>
      </c>
      <c r="Q3061">
        <f>1/(1+EXP(-(0 + SUMPRODUCT($K$2:$O$2,$D$3061:$H$3061))))</f>
        <v>3.0207759138124774E-3</v>
      </c>
      <c r="S3061">
        <f>EXP(-(0 + SUMPRODUCT($K$2:$O$2,$D$3061:$H$3061)))</f>
        <v>330.04077512916689</v>
      </c>
      <c r="T3061">
        <f>1/(1+$S$3061)</f>
        <v>3.0207759138124774E-3</v>
      </c>
      <c r="U3061">
        <f>IF(ISERROR($I$3061), 0, $I$3061)</f>
        <v>-3.0253476665215466E-3</v>
      </c>
    </row>
    <row r="3062" spans="1:21" x14ac:dyDescent="0.25">
      <c r="A3062">
        <v>529</v>
      </c>
      <c r="B3062">
        <v>2000</v>
      </c>
      <c r="C3062" s="2">
        <v>0</v>
      </c>
      <c r="D3062" s="6">
        <v>0.12104520000000001</v>
      </c>
      <c r="E3062" s="6">
        <v>4.6562300000000001E-2</v>
      </c>
      <c r="F3062" s="6">
        <v>0.1046247</v>
      </c>
      <c r="G3062" s="6">
        <v>1.786602</v>
      </c>
      <c r="H3062" s="6">
        <v>0.1728391</v>
      </c>
      <c r="I3062">
        <f>$C$3062*LN($T$3062)+(1-$C$3062)*LN(1-$T$3062)</f>
        <v>-1.1860679558618929E-4</v>
      </c>
      <c r="Q3062">
        <f>1/(1+EXP(-(0 + SUMPRODUCT($K$2:$O$2,$D$3062:$H$3062))))</f>
        <v>1.1859976207832747E-4</v>
      </c>
      <c r="S3062">
        <f>EXP(-(0 + SUMPRODUCT($K$2:$O$2,$D$3062:$H$3062)))</f>
        <v>8430.7201187938699</v>
      </c>
      <c r="T3062">
        <f>1/(1+$S$3062)</f>
        <v>1.1859976207832747E-4</v>
      </c>
      <c r="U3062">
        <f>IF(ISERROR($I$3062), 0, $I$3062)</f>
        <v>-1.1860679558618929E-4</v>
      </c>
    </row>
    <row r="3063" spans="1:21" x14ac:dyDescent="0.25">
      <c r="A3063">
        <v>529</v>
      </c>
      <c r="B3063">
        <v>2001</v>
      </c>
      <c r="C3063" s="2">
        <v>0</v>
      </c>
      <c r="D3063" s="6">
        <v>6.9822700000000001E-2</v>
      </c>
      <c r="E3063" s="6">
        <v>8.4901500000000005E-2</v>
      </c>
      <c r="F3063" s="6">
        <v>5.15848E-2</v>
      </c>
      <c r="G3063" s="6">
        <v>0.91203529999999999</v>
      </c>
      <c r="H3063" s="6">
        <v>7.4998300000000004E-2</v>
      </c>
      <c r="I3063">
        <f>$C$3063*LN($T$3063)+(1-$C$3063)*LN(1-$T$3063)</f>
        <v>-9.9185618921808702E-3</v>
      </c>
      <c r="Q3063">
        <f>1/(1+EXP(-(0 + SUMPRODUCT($K$2:$O$2,$D$3063:$H$3063))))</f>
        <v>9.8695351825485497E-3</v>
      </c>
      <c r="S3063">
        <f>EXP(-(0 + SUMPRODUCT($K$2:$O$2,$D$3063:$H$3063)))</f>
        <v>100.32189424363307</v>
      </c>
      <c r="T3063">
        <f>1/(1+$S$3063)</f>
        <v>9.8695351825485497E-3</v>
      </c>
      <c r="U3063">
        <f>IF(ISERROR($I$3063), 0, $I$3063)</f>
        <v>-9.9185618921808702E-3</v>
      </c>
    </row>
    <row r="3064" spans="1:21" x14ac:dyDescent="0.25">
      <c r="A3064">
        <v>529</v>
      </c>
      <c r="B3064">
        <v>2003</v>
      </c>
      <c r="C3064" s="2">
        <v>0</v>
      </c>
      <c r="D3064" s="6">
        <v>9.2793899999999999E-2</v>
      </c>
      <c r="E3064" s="6">
        <v>0.20072429999999999</v>
      </c>
      <c r="F3064" s="6">
        <v>7.8867499999999993E-2</v>
      </c>
      <c r="G3064" s="6">
        <v>2.371305</v>
      </c>
      <c r="H3064" s="6">
        <v>0.1299139</v>
      </c>
      <c r="I3064">
        <f>$C$3064*LN($T$3064)+(1-$C$3064)*LN(1-$T$3064)</f>
        <v>-1.5824884321150761E-5</v>
      </c>
      <c r="Q3064">
        <f>1/(1+EXP(-(0 + SUMPRODUCT($K$2:$O$2,$D$3064:$H$3064))))</f>
        <v>1.5824759108322855E-5</v>
      </c>
      <c r="S3064">
        <f>EXP(-(0 + SUMPRODUCT($K$2:$O$2,$D$3064:$H$3064)))</f>
        <v>63191.115163008151</v>
      </c>
      <c r="T3064">
        <f>1/(1+$S$3064)</f>
        <v>1.5824759108322855E-5</v>
      </c>
      <c r="U3064">
        <f>IF(ISERROR($I$3064), 0, $I$3064)</f>
        <v>-1.5824884321150761E-5</v>
      </c>
    </row>
    <row r="3065" spans="1:21" x14ac:dyDescent="0.25">
      <c r="A3065">
        <v>529</v>
      </c>
      <c r="B3065">
        <v>2004</v>
      </c>
      <c r="C3065" s="2">
        <v>0</v>
      </c>
      <c r="D3065" s="6">
        <v>7.9877199999999995E-2</v>
      </c>
      <c r="E3065" s="6">
        <v>0.24314259999999999</v>
      </c>
      <c r="F3065" s="6">
        <v>6.4656000000000005E-2</v>
      </c>
      <c r="G3065" s="6">
        <v>1.809088</v>
      </c>
      <c r="H3065" s="6">
        <v>0.12528610000000001</v>
      </c>
      <c r="I3065">
        <f>$C$3065*LN($T$3065)+(1-$C$3065)*LN(1-$T$3065)</f>
        <v>-1.7925939653460314E-4</v>
      </c>
      <c r="Q3065">
        <f>1/(1+EXP(-(0 + SUMPRODUCT($K$2:$O$2,$D$3065:$H$3065))))</f>
        <v>1.7924333052903973E-4</v>
      </c>
      <c r="S3065">
        <f>EXP(-(0 + SUMPRODUCT($K$2:$O$2,$D$3065:$H$3065)))</f>
        <v>5578.0081396528567</v>
      </c>
      <c r="T3065">
        <f>1/(1+$S$3065)</f>
        <v>1.7924333052903973E-4</v>
      </c>
      <c r="U3065">
        <f>IF(ISERROR($I$3065), 0, $I$3065)</f>
        <v>-1.7925939653460314E-4</v>
      </c>
    </row>
    <row r="3066" spans="1:21" x14ac:dyDescent="0.25">
      <c r="A3066">
        <v>530</v>
      </c>
      <c r="B3066">
        <v>1995</v>
      </c>
      <c r="C3066" s="2">
        <v>0</v>
      </c>
      <c r="D3066" s="6">
        <v>0.35278409999999999</v>
      </c>
      <c r="E3066" s="6">
        <v>0.70882449999999997</v>
      </c>
      <c r="F3066" s="6">
        <v>3.9192200000000003E-2</v>
      </c>
      <c r="G3066" s="6">
        <v>1.4358280000000001</v>
      </c>
      <c r="H3066" s="6">
        <v>0.32159019999999999</v>
      </c>
      <c r="I3066">
        <f>$C$3066*LN($T$3066)+(1-$C$3066)*LN(1-$T$3066)</f>
        <v>-5.4549152877864798E-4</v>
      </c>
      <c r="Q3066">
        <f>1/(1+EXP(-(0 + SUMPRODUCT($K$2:$O$2,$D$3066:$H$3066))))</f>
        <v>5.4534277532386163E-4</v>
      </c>
      <c r="S3066">
        <f>EXP(-(0 + SUMPRODUCT($K$2:$O$2,$D$3066:$H$3066)))</f>
        <v>1832.7090821568727</v>
      </c>
      <c r="T3066">
        <f>1/(1+$S$3066)</f>
        <v>5.4534277532386163E-4</v>
      </c>
      <c r="U3066">
        <f>IF(ISERROR($I$3066), 0, $I$3066)</f>
        <v>-5.4549152877864798E-4</v>
      </c>
    </row>
    <row r="3067" spans="1:21" x14ac:dyDescent="0.25">
      <c r="A3067">
        <v>530</v>
      </c>
      <c r="B3067">
        <v>1996</v>
      </c>
      <c r="C3067" s="2">
        <v>0</v>
      </c>
      <c r="D3067" s="6">
        <v>0.30300650000000001</v>
      </c>
      <c r="E3067" s="6">
        <v>0.69371300000000002</v>
      </c>
      <c r="F3067" s="6">
        <v>5.3976000000000003E-2</v>
      </c>
      <c r="G3067" s="6">
        <v>1.287299</v>
      </c>
      <c r="H3067" s="6">
        <v>0.33663599999999999</v>
      </c>
      <c r="I3067">
        <f>$C$3067*LN($T$3067)+(1-$C$3067)*LN(1-$T$3067)</f>
        <v>-7.74866354734435E-4</v>
      </c>
      <c r="Q3067">
        <f>1/(1+EXP(-(0 + SUMPRODUCT($K$2:$O$2,$D$3067:$H$3067))))</f>
        <v>7.7456622332614737E-4</v>
      </c>
      <c r="S3067">
        <f>EXP(-(0 + SUMPRODUCT($K$2:$O$2,$D$3067:$H$3067)))</f>
        <v>1290.0451939225977</v>
      </c>
      <c r="T3067">
        <f>1/(1+$S$3067)</f>
        <v>7.7456622332614737E-4</v>
      </c>
      <c r="U3067">
        <f>IF(ISERROR($I$3067), 0, $I$3067)</f>
        <v>-7.74866354734435E-4</v>
      </c>
    </row>
    <row r="3068" spans="1:21" x14ac:dyDescent="0.25">
      <c r="A3068">
        <v>530</v>
      </c>
      <c r="B3068">
        <v>1997</v>
      </c>
      <c r="C3068" s="2">
        <v>0</v>
      </c>
      <c r="D3068" s="6">
        <v>0.29083429999999999</v>
      </c>
      <c r="E3068" s="6">
        <v>0.61972689999999997</v>
      </c>
      <c r="F3068" s="6">
        <v>5.7791700000000001E-2</v>
      </c>
      <c r="G3068" s="6">
        <v>1.3425739999999999</v>
      </c>
      <c r="H3068" s="6">
        <v>0.31113819999999998</v>
      </c>
      <c r="I3068">
        <f>$C$3068*LN($T$3068)+(1-$C$3068)*LN(1-$T$3068)</f>
        <v>-6.5881526633875529E-4</v>
      </c>
      <c r="Q3068">
        <f>1/(1+EXP(-(0 + SUMPRODUCT($K$2:$O$2,$D$3068:$H$3068))))</f>
        <v>6.5859829521175092E-4</v>
      </c>
      <c r="S3068">
        <f>EXP(-(0 + SUMPRODUCT($K$2:$O$2,$D$3068:$H$3068)))</f>
        <v>1517.3762352109982</v>
      </c>
      <c r="T3068">
        <f>1/(1+$S$3068)</f>
        <v>6.5859829521175092E-4</v>
      </c>
      <c r="U3068">
        <f>IF(ISERROR($I$3068), 0, $I$3068)</f>
        <v>-6.5881526633875529E-4</v>
      </c>
    </row>
    <row r="3069" spans="1:21" x14ac:dyDescent="0.25">
      <c r="A3069">
        <v>530</v>
      </c>
      <c r="B3069">
        <v>1998</v>
      </c>
      <c r="C3069" s="2">
        <v>0</v>
      </c>
      <c r="D3069" s="6">
        <v>0.1947747</v>
      </c>
      <c r="E3069" s="6">
        <v>0.57926610000000001</v>
      </c>
      <c r="F3069" s="6">
        <v>4.6699000000000003E-3</v>
      </c>
      <c r="G3069" s="6">
        <v>0.48127160000000002</v>
      </c>
      <c r="H3069" s="6">
        <v>0.27005950000000001</v>
      </c>
      <c r="I3069">
        <f>$C$3069*LN($T$3069)+(1-$C$3069)*LN(1-$T$3069)</f>
        <v>-4.7911111328194055E-2</v>
      </c>
      <c r="Q3069">
        <f>1/(1+EXP(-(0 + SUMPRODUCT($K$2:$O$2,$D$3069:$H$3069))))</f>
        <v>4.6781486360548595E-2</v>
      </c>
      <c r="S3069">
        <f>EXP(-(0 + SUMPRODUCT($K$2:$O$2,$D$3069:$H$3069)))</f>
        <v>20.375977503000254</v>
      </c>
      <c r="T3069">
        <f>1/(1+$S$3069)</f>
        <v>4.6781486360548595E-2</v>
      </c>
      <c r="U3069">
        <f>IF(ISERROR($I$3069), 0, $I$3069)</f>
        <v>-4.7911111328194055E-2</v>
      </c>
    </row>
    <row r="3070" spans="1:21" x14ac:dyDescent="0.25">
      <c r="A3070">
        <v>530</v>
      </c>
      <c r="B3070">
        <v>1999</v>
      </c>
      <c r="C3070" s="2">
        <v>0</v>
      </c>
      <c r="D3070" s="6">
        <v>0.21302869999999999</v>
      </c>
      <c r="E3070" s="6">
        <v>0.61074170000000005</v>
      </c>
      <c r="F3070" s="6">
        <v>5.6883999999999997E-2</v>
      </c>
      <c r="G3070" s="6">
        <v>0.52413520000000002</v>
      </c>
      <c r="H3070" s="6">
        <v>0.34586230000000001</v>
      </c>
      <c r="I3070">
        <f>$C$3070*LN($T$3070)+(1-$C$3070)*LN(1-$T$3070)</f>
        <v>-1.6111605381417423E-2</v>
      </c>
      <c r="Q3070">
        <f>1/(1+EXP(-(0 + SUMPRODUCT($K$2:$O$2,$D$3070:$H$3070))))</f>
        <v>1.5982507720833487E-2</v>
      </c>
      <c r="S3070">
        <f>EXP(-(0 + SUMPRODUCT($K$2:$O$2,$D$3070:$H$3070)))</f>
        <v>61.568403999360001</v>
      </c>
      <c r="T3070">
        <f>1/(1+$S$3070)</f>
        <v>1.5982507720833487E-2</v>
      </c>
      <c r="U3070">
        <f>IF(ISERROR($I$3070), 0, $I$3070)</f>
        <v>-1.6111605381417423E-2</v>
      </c>
    </row>
    <row r="3071" spans="1:21" x14ac:dyDescent="0.25">
      <c r="A3071">
        <v>530</v>
      </c>
      <c r="B3071">
        <v>2000</v>
      </c>
      <c r="C3071" s="2">
        <v>1</v>
      </c>
      <c r="D3071" s="6">
        <v>0.18468399999999999</v>
      </c>
      <c r="E3071" s="6">
        <v>0.59257409999999999</v>
      </c>
      <c r="F3071" s="6">
        <v>3.0806400000000001E-2</v>
      </c>
      <c r="G3071" s="6">
        <v>0.2030933</v>
      </c>
      <c r="H3071" s="6">
        <v>0.27230690000000002</v>
      </c>
      <c r="I3071">
        <f>$C$3071*LN($T$3071)+(1-$C$3071)*LN(1-$T$3071)</f>
        <v>-2.3888869010017411</v>
      </c>
      <c r="Q3071">
        <f>1/(1+EXP(-(0 + SUMPRODUCT($K$2:$O$2,$D$3071:$H$3071))))</f>
        <v>9.1731733572009519E-2</v>
      </c>
      <c r="S3071">
        <f>EXP(-(0 + SUMPRODUCT($K$2:$O$2,$D$3071:$H$3071)))</f>
        <v>9.9013529022102134</v>
      </c>
      <c r="T3071">
        <f>1/(1+$S$3071)</f>
        <v>9.1731733572009519E-2</v>
      </c>
      <c r="U3071">
        <f>IF(ISERROR($I$3071), 0, $I$3071)</f>
        <v>-2.3888869010017411</v>
      </c>
    </row>
    <row r="3072" spans="1:21" x14ac:dyDescent="0.25">
      <c r="A3072">
        <v>531</v>
      </c>
      <c r="B3072">
        <v>1995</v>
      </c>
      <c r="C3072" s="2">
        <v>0</v>
      </c>
      <c r="D3072" s="6">
        <v>0.24227940000000001</v>
      </c>
      <c r="E3072" s="6">
        <v>0.33463939999999998</v>
      </c>
      <c r="F3072" s="6">
        <v>3.1203100000000001E-2</v>
      </c>
      <c r="G3072" s="6">
        <v>0.66049179999999996</v>
      </c>
      <c r="H3072" s="6">
        <v>0.30514669999999999</v>
      </c>
      <c r="I3072">
        <f>$C$3072*LN($T$3072)+(1-$C$3072)*LN(1-$T$3072)</f>
        <v>-1.8612789100996532E-2</v>
      </c>
      <c r="Q3072">
        <f>1/(1+EXP(-(0 + SUMPRODUCT($K$2:$O$2,$D$3072:$H$3072))))</f>
        <v>1.8440640849532047E-2</v>
      </c>
      <c r="S3072">
        <f>EXP(-(0 + SUMPRODUCT($K$2:$O$2,$D$3072:$H$3072)))</f>
        <v>53.228050324258454</v>
      </c>
      <c r="T3072">
        <f>1/(1+$S$3072)</f>
        <v>1.8440640849532047E-2</v>
      </c>
      <c r="U3072">
        <f>IF(ISERROR($I$3072), 0, $I$3072)</f>
        <v>-1.8612789100996532E-2</v>
      </c>
    </row>
    <row r="3073" spans="1:21" x14ac:dyDescent="0.25">
      <c r="A3073">
        <v>531</v>
      </c>
      <c r="B3073">
        <v>1996</v>
      </c>
      <c r="C3073" s="2">
        <v>0</v>
      </c>
      <c r="D3073" s="6">
        <v>0.22387670000000001</v>
      </c>
      <c r="E3073" s="6">
        <v>0.38939200000000002</v>
      </c>
      <c r="F3073" s="6">
        <v>3.7645699999999997E-2</v>
      </c>
      <c r="G3073" s="6">
        <v>0.97752660000000002</v>
      </c>
      <c r="H3073" s="6">
        <v>0.31209170000000003</v>
      </c>
      <c r="I3073">
        <f>$C$3073*LN($T$3073)+(1-$C$3073)*LN(1-$T$3073)</f>
        <v>-4.4994383500712443E-3</v>
      </c>
      <c r="Q3073">
        <f>1/(1+EXP(-(0 + SUMPRODUCT($K$2:$O$2,$D$3073:$H$3073))))</f>
        <v>4.489331042090202E-3</v>
      </c>
      <c r="S3073">
        <f>EXP(-(0 + SUMPRODUCT($K$2:$O$2,$D$3073:$H$3073)))</f>
        <v>221.75033643640739</v>
      </c>
      <c r="T3073">
        <f>1/(1+$S$3073)</f>
        <v>4.489331042090202E-3</v>
      </c>
      <c r="U3073">
        <f>IF(ISERROR($I$3073), 0, $I$3073)</f>
        <v>-4.4994383500712443E-3</v>
      </c>
    </row>
    <row r="3074" spans="1:21" x14ac:dyDescent="0.25">
      <c r="A3074">
        <v>531</v>
      </c>
      <c r="B3074">
        <v>1997</v>
      </c>
      <c r="C3074" s="2">
        <v>0</v>
      </c>
      <c r="D3074" s="6">
        <v>0.35866300000000001</v>
      </c>
      <c r="E3074" s="6">
        <v>0.40572330000000001</v>
      </c>
      <c r="F3074" s="6">
        <v>5.0895900000000001E-2</v>
      </c>
      <c r="G3074" s="6">
        <v>1.0584499999999999</v>
      </c>
      <c r="H3074" s="6">
        <v>0.24579280000000001</v>
      </c>
      <c r="I3074">
        <f>$C$3074*LN($T$3074)+(1-$C$3074)*LN(1-$T$3074)</f>
        <v>-3.1697445353616443E-3</v>
      </c>
      <c r="Q3074">
        <f>1/(1+EXP(-(0 + SUMPRODUCT($K$2:$O$2,$D$3074:$H$3074))))</f>
        <v>3.1647261988338176E-3</v>
      </c>
      <c r="S3074">
        <f>EXP(-(0 + SUMPRODUCT($K$2:$O$2,$D$3074:$H$3074)))</f>
        <v>314.98310159295738</v>
      </c>
      <c r="T3074">
        <f>1/(1+$S$3074)</f>
        <v>3.1647261988338176E-3</v>
      </c>
      <c r="U3074">
        <f>IF(ISERROR($I$3074), 0, $I$3074)</f>
        <v>-3.1697445353616443E-3</v>
      </c>
    </row>
    <row r="3075" spans="1:21" x14ac:dyDescent="0.25">
      <c r="A3075">
        <v>531</v>
      </c>
      <c r="B3075">
        <v>1998</v>
      </c>
      <c r="C3075" s="2">
        <v>0</v>
      </c>
      <c r="D3075" s="6">
        <v>0.27402300000000002</v>
      </c>
      <c r="E3075" s="6">
        <v>0.28942240000000002</v>
      </c>
      <c r="F3075" s="6">
        <v>1.8270999999999999E-2</v>
      </c>
      <c r="G3075" s="6">
        <v>0.42023769999999999</v>
      </c>
      <c r="H3075" s="6">
        <v>0.25813370000000002</v>
      </c>
      <c r="I3075">
        <f>$C$3075*LN($T$3075)+(1-$C$3075)*LN(1-$T$3075)</f>
        <v>-6.6325017548720874E-2</v>
      </c>
      <c r="Q3075">
        <f>1/(1+EXP(-(0 + SUMPRODUCT($K$2:$O$2,$D$3075:$H$3075))))</f>
        <v>6.4173345227781106E-2</v>
      </c>
      <c r="S3075">
        <f>EXP(-(0 + SUMPRODUCT($K$2:$O$2,$D$3075:$H$3075)))</f>
        <v>14.582793704310319</v>
      </c>
      <c r="T3075">
        <f>1/(1+$S$3075)</f>
        <v>6.4173345227781106E-2</v>
      </c>
      <c r="U3075">
        <f>IF(ISERROR($I$3075), 0, $I$3075)</f>
        <v>-6.6325017548720874E-2</v>
      </c>
    </row>
    <row r="3076" spans="1:21" x14ac:dyDescent="0.25">
      <c r="A3076">
        <v>531</v>
      </c>
      <c r="B3076">
        <v>1999</v>
      </c>
      <c r="C3076" s="2">
        <v>0</v>
      </c>
      <c r="D3076" s="6">
        <v>0.2684493</v>
      </c>
      <c r="E3076" s="6">
        <v>0.31875399999999998</v>
      </c>
      <c r="F3076" s="6">
        <v>7.1913500000000005E-2</v>
      </c>
      <c r="G3076" s="6">
        <v>0.8550278</v>
      </c>
      <c r="H3076" s="6">
        <v>0.31160100000000002</v>
      </c>
      <c r="I3076">
        <f>$C$3076*LN($T$3076)+(1-$C$3076)*LN(1-$T$3076)</f>
        <v>-4.8258721578183349E-3</v>
      </c>
      <c r="Q3076">
        <f>1/(1+EXP(-(0 + SUMPRODUCT($K$2:$O$2,$D$3076:$H$3076))))</f>
        <v>4.8142463458557766E-3</v>
      </c>
      <c r="S3076">
        <f>EXP(-(0 + SUMPRODUCT($K$2:$O$2,$D$3076:$H$3076)))</f>
        <v>206.71683211866068</v>
      </c>
      <c r="T3076">
        <f>1/(1+$S$3076)</f>
        <v>4.8142463458557766E-3</v>
      </c>
      <c r="U3076">
        <f>IF(ISERROR($I$3076), 0, $I$3076)</f>
        <v>-4.8258721578183349E-3</v>
      </c>
    </row>
    <row r="3077" spans="1:21" x14ac:dyDescent="0.25">
      <c r="A3077">
        <v>531</v>
      </c>
      <c r="B3077">
        <v>2000</v>
      </c>
      <c r="C3077" s="2">
        <v>0</v>
      </c>
      <c r="D3077" s="6">
        <v>0.2779604</v>
      </c>
      <c r="E3077" s="6">
        <v>0.37989919999999999</v>
      </c>
      <c r="F3077" s="6">
        <v>4.5782799999999998E-2</v>
      </c>
      <c r="G3077" s="6">
        <v>0.92796900000000004</v>
      </c>
      <c r="H3077" s="6">
        <v>0.3110562</v>
      </c>
      <c r="I3077">
        <f>$C$3077*LN($T$3077)+(1-$C$3077)*LN(1-$T$3077)</f>
        <v>-4.9966319485536233E-3</v>
      </c>
      <c r="Q3077">
        <f>1/(1+EXP(-(0 + SUMPRODUCT($K$2:$O$2,$D$3077:$H$3077))))</f>
        <v>4.9841695484544304E-3</v>
      </c>
      <c r="S3077">
        <f>EXP(-(0 + SUMPRODUCT($K$2:$O$2,$D$3077:$H$3077)))</f>
        <v>199.63522925501113</v>
      </c>
      <c r="T3077">
        <f>1/(1+$S$3077)</f>
        <v>4.9841695484544304E-3</v>
      </c>
      <c r="U3077">
        <f>IF(ISERROR($I$3077), 0, $I$3077)</f>
        <v>-4.9966319485536233E-3</v>
      </c>
    </row>
    <row r="3078" spans="1:21" x14ac:dyDescent="0.25">
      <c r="A3078">
        <v>531</v>
      </c>
      <c r="B3078">
        <v>2001</v>
      </c>
      <c r="C3078" s="2">
        <v>0</v>
      </c>
      <c r="D3078" s="6">
        <v>0.22431119999999999</v>
      </c>
      <c r="E3078" s="6">
        <v>0.22700509999999999</v>
      </c>
      <c r="F3078" s="6">
        <v>1.4448300000000001E-2</v>
      </c>
      <c r="G3078" s="6">
        <v>0.64239800000000002</v>
      </c>
      <c r="H3078" s="6">
        <v>0.27846939999999998</v>
      </c>
      <c r="I3078">
        <f>$C$3078*LN($T$3078)+(1-$C$3078)*LN(1-$T$3078)</f>
        <v>-2.9185997882589257E-2</v>
      </c>
      <c r="Q3078">
        <f>1/(1+EXP(-(0 + SUMPRODUCT($K$2:$O$2,$D$3078:$H$3078))))</f>
        <v>2.8764200136760624E-2</v>
      </c>
      <c r="S3078">
        <f>EXP(-(0 + SUMPRODUCT($K$2:$O$2,$D$3078:$H$3078)))</f>
        <v>33.765437427269212</v>
      </c>
      <c r="T3078">
        <f>1/(1+$S$3078)</f>
        <v>2.8764200136760624E-2</v>
      </c>
      <c r="U3078">
        <f>IF(ISERROR($I$3078), 0, $I$3078)</f>
        <v>-2.9185997882589257E-2</v>
      </c>
    </row>
    <row r="3079" spans="1:21" x14ac:dyDescent="0.25">
      <c r="A3079">
        <v>531</v>
      </c>
      <c r="B3079">
        <v>2002</v>
      </c>
      <c r="C3079" s="2">
        <v>0</v>
      </c>
      <c r="D3079" s="6">
        <v>0.1647332</v>
      </c>
      <c r="E3079" s="6">
        <v>0.1835379</v>
      </c>
      <c r="F3079" s="6">
        <v>1.40628E-2</v>
      </c>
      <c r="G3079" s="6">
        <v>0.65985550000000004</v>
      </c>
      <c r="H3079" s="6">
        <v>0.30351709999999998</v>
      </c>
      <c r="I3079">
        <f>$C$3079*LN($T$3079)+(1-$C$3079)*LN(1-$T$3079)</f>
        <v>-2.6519208804278209E-2</v>
      </c>
      <c r="Q3079">
        <f>1/(1+EXP(-(0 + SUMPRODUCT($K$2:$O$2,$D$3079:$H$3079))))</f>
        <v>2.6170662441272495E-2</v>
      </c>
      <c r="S3079">
        <f>EXP(-(0 + SUMPRODUCT($K$2:$O$2,$D$3079:$H$3079)))</f>
        <v>37.210725549802973</v>
      </c>
      <c r="T3079">
        <f>1/(1+$S$3079)</f>
        <v>2.6170662441272495E-2</v>
      </c>
      <c r="U3079">
        <f>IF(ISERROR($I$3079), 0, $I$3079)</f>
        <v>-2.6519208804278209E-2</v>
      </c>
    </row>
    <row r="3080" spans="1:21" x14ac:dyDescent="0.25">
      <c r="A3080">
        <v>531</v>
      </c>
      <c r="B3080">
        <v>2003</v>
      </c>
      <c r="C3080" s="2">
        <v>0</v>
      </c>
      <c r="D3080" s="6">
        <v>0.19087000000000001</v>
      </c>
      <c r="E3080" s="6">
        <v>0.18440619999999999</v>
      </c>
      <c r="F3080" s="6">
        <v>1.71859E-2</v>
      </c>
      <c r="G3080" s="6">
        <v>0.73768069999999997</v>
      </c>
      <c r="H3080" s="6">
        <v>0.31353569999999997</v>
      </c>
      <c r="I3080">
        <f>$C$3080*LN($T$3080)+(1-$C$3080)*LN(1-$T$3080)</f>
        <v>-1.8343775372312753E-2</v>
      </c>
      <c r="Q3080">
        <f>1/(1+EXP(-(0 + SUMPRODUCT($K$2:$O$2,$D$3080:$H$3080))))</f>
        <v>1.8176552386284028E-2</v>
      </c>
      <c r="S3080">
        <f>EXP(-(0 + SUMPRODUCT($K$2:$O$2,$D$3080:$H$3080)))</f>
        <v>54.015933646173572</v>
      </c>
      <c r="T3080">
        <f>1/(1+$S$3080)</f>
        <v>1.8176552386284028E-2</v>
      </c>
      <c r="U3080">
        <f>IF(ISERROR($I$3080), 0, $I$3080)</f>
        <v>-1.8343775372312753E-2</v>
      </c>
    </row>
    <row r="3081" spans="1:21" x14ac:dyDescent="0.25">
      <c r="A3081">
        <v>531</v>
      </c>
      <c r="B3081">
        <v>2004</v>
      </c>
      <c r="C3081" s="2">
        <v>0</v>
      </c>
      <c r="D3081" s="6">
        <v>0.19707820000000001</v>
      </c>
      <c r="E3081" s="6">
        <v>0.19107499999999999</v>
      </c>
      <c r="F3081" s="6">
        <v>3.5246E-2</v>
      </c>
      <c r="G3081" s="6">
        <v>0.70980129999999997</v>
      </c>
      <c r="H3081" s="6">
        <v>0.36381940000000002</v>
      </c>
      <c r="I3081">
        <f>$C$3081*LN($T$3081)+(1-$C$3081)*LN(1-$T$3081)</f>
        <v>-1.4169900177388022E-2</v>
      </c>
      <c r="Q3081">
        <f>1/(1+EXP(-(0 + SUMPRODUCT($K$2:$O$2,$D$3081:$H$3081))))</f>
        <v>1.4069979653255682E-2</v>
      </c>
      <c r="S3081">
        <f>EXP(-(0 + SUMPRODUCT($K$2:$O$2,$D$3081:$H$3081)))</f>
        <v>70.073308181267194</v>
      </c>
      <c r="T3081">
        <f>1/(1+$S$3081)</f>
        <v>1.4069979653255682E-2</v>
      </c>
      <c r="U3081">
        <f>IF(ISERROR($I$3081), 0, $I$3081)</f>
        <v>-1.4169900177388022E-2</v>
      </c>
    </row>
    <row r="3082" spans="1:21" x14ac:dyDescent="0.25">
      <c r="A3082">
        <v>532</v>
      </c>
      <c r="B3082">
        <v>1995</v>
      </c>
      <c r="C3082" s="2">
        <v>0</v>
      </c>
      <c r="D3082" s="6">
        <v>9.2518600000000006E-2</v>
      </c>
      <c r="E3082" s="6">
        <v>0.4200583</v>
      </c>
      <c r="F3082" s="6">
        <v>6.3198799999999999E-2</v>
      </c>
      <c r="G3082" s="6">
        <v>0.93109299999999995</v>
      </c>
      <c r="H3082" s="6">
        <v>0.20901749999999999</v>
      </c>
      <c r="I3082">
        <f>$C$3082*LN($T$3082)+(1-$C$3082)*LN(1-$T$3082)</f>
        <v>-4.4426871263953281E-3</v>
      </c>
      <c r="Q3082">
        <f>1/(1+EXP(-(0 + SUMPRODUCT($K$2:$O$2,$D$3082:$H$3082))))</f>
        <v>4.4328329902927456E-3</v>
      </c>
      <c r="S3082">
        <f>EXP(-(0 + SUMPRODUCT($K$2:$O$2,$D$3082:$H$3082)))</f>
        <v>224.58936964010451</v>
      </c>
      <c r="T3082">
        <f>1/(1+$S$3082)</f>
        <v>4.4328329902927456E-3</v>
      </c>
      <c r="U3082">
        <f>IF(ISERROR($I$3082), 0, $I$3082)</f>
        <v>-4.4426871263953281E-3</v>
      </c>
    </row>
    <row r="3083" spans="1:21" x14ac:dyDescent="0.25">
      <c r="A3083">
        <v>532</v>
      </c>
      <c r="B3083">
        <v>1996</v>
      </c>
      <c r="C3083" s="2">
        <v>0</v>
      </c>
      <c r="D3083" s="6">
        <v>7.49364E-2</v>
      </c>
      <c r="E3083" s="6">
        <v>0.42012440000000001</v>
      </c>
      <c r="F3083" s="6">
        <v>4.2505500000000002E-2</v>
      </c>
      <c r="G3083" s="6">
        <v>0.98579859999999997</v>
      </c>
      <c r="H3083" s="6">
        <v>0.20400589999999999</v>
      </c>
      <c r="I3083">
        <f>$C$3083*LN($T$3083)+(1-$C$3083)*LN(1-$T$3083)</f>
        <v>-4.8301285989097867E-3</v>
      </c>
      <c r="Q3083">
        <f>1/(1+EXP(-(0 + SUMPRODUCT($K$2:$O$2,$D$3083:$H$3083))))</f>
        <v>4.8184822863762758E-3</v>
      </c>
      <c r="S3083">
        <f>EXP(-(0 + SUMPRODUCT($K$2:$O$2,$D$3083:$H$3083)))</f>
        <v>206.534227702235</v>
      </c>
      <c r="T3083">
        <f>1/(1+$S$3083)</f>
        <v>4.8184822863762758E-3</v>
      </c>
      <c r="U3083">
        <f>IF(ISERROR($I$3083), 0, $I$3083)</f>
        <v>-4.8301285989097867E-3</v>
      </c>
    </row>
    <row r="3084" spans="1:21" x14ac:dyDescent="0.25">
      <c r="A3084">
        <v>532</v>
      </c>
      <c r="B3084">
        <v>1997</v>
      </c>
      <c r="C3084" s="2">
        <v>0</v>
      </c>
      <c r="D3084" s="6">
        <v>7.0102700000000004E-2</v>
      </c>
      <c r="E3084" s="6">
        <v>0.40585100000000002</v>
      </c>
      <c r="F3084" s="6">
        <v>3.4220199999999999E-2</v>
      </c>
      <c r="G3084" s="6">
        <v>0.90645759999999997</v>
      </c>
      <c r="H3084" s="6">
        <v>0.18083969999999999</v>
      </c>
      <c r="I3084">
        <f>$C$3084*LN($T$3084)+(1-$C$3084)*LN(1-$T$3084)</f>
        <v>-7.930940222220368E-3</v>
      </c>
      <c r="Q3084">
        <f>1/(1+EXP(-(0 + SUMPRODUCT($K$2:$O$2,$D$3084:$H$3084))))</f>
        <v>7.8995732936704248E-3</v>
      </c>
      <c r="S3084">
        <f>EXP(-(0 + SUMPRODUCT($K$2:$O$2,$D$3084:$H$3084)))</f>
        <v>125.58911599709511</v>
      </c>
      <c r="T3084">
        <f>1/(1+$S$3084)</f>
        <v>7.8995732936704248E-3</v>
      </c>
      <c r="U3084">
        <f>IF(ISERROR($I$3084), 0, $I$3084)</f>
        <v>-7.930940222220368E-3</v>
      </c>
    </row>
    <row r="3085" spans="1:21" x14ac:dyDescent="0.25">
      <c r="A3085">
        <v>532</v>
      </c>
      <c r="B3085">
        <v>1998</v>
      </c>
      <c r="C3085" s="2">
        <v>0</v>
      </c>
      <c r="D3085" s="6">
        <v>7.9723100000000005E-2</v>
      </c>
      <c r="E3085" s="6">
        <v>0.38203920000000002</v>
      </c>
      <c r="F3085" s="6">
        <v>4.7446799999999997E-2</v>
      </c>
      <c r="G3085" s="6">
        <v>0.77681829999999996</v>
      </c>
      <c r="H3085" s="6">
        <v>0.1659803</v>
      </c>
      <c r="I3085">
        <f>$C$3085*LN($T$3085)+(1-$C$3085)*LN(1-$T$3085)</f>
        <v>-1.1624517881563675E-2</v>
      </c>
      <c r="Q3085">
        <f>1/(1+EXP(-(0 + SUMPRODUCT($K$2:$O$2,$D$3085:$H$3085))))</f>
        <v>1.1557214216893485E-2</v>
      </c>
      <c r="S3085">
        <f>EXP(-(0 + SUMPRODUCT($K$2:$O$2,$D$3085:$H$3085)))</f>
        <v>85.526041763444482</v>
      </c>
      <c r="T3085">
        <f>1/(1+$S$3085)</f>
        <v>1.1557214216893485E-2</v>
      </c>
      <c r="U3085">
        <f>IF(ISERROR($I$3085), 0, $I$3085)</f>
        <v>-1.1624517881563675E-2</v>
      </c>
    </row>
    <row r="3086" spans="1:21" x14ac:dyDescent="0.25">
      <c r="A3086">
        <v>532</v>
      </c>
      <c r="B3086">
        <v>1999</v>
      </c>
      <c r="C3086" s="2">
        <v>0</v>
      </c>
      <c r="D3086" s="6">
        <v>3.79467E-2</v>
      </c>
      <c r="E3086" s="6">
        <v>0.37374420000000003</v>
      </c>
      <c r="F3086" s="6">
        <v>4.3317099999999997E-2</v>
      </c>
      <c r="G3086" s="6">
        <v>0.87608629999999998</v>
      </c>
      <c r="H3086" s="6">
        <v>0.19782930000000001</v>
      </c>
      <c r="I3086">
        <f>$C$3086*LN($T$3086)+(1-$C$3086)*LN(1-$T$3086)</f>
        <v>-7.7230099028665258E-3</v>
      </c>
      <c r="Q3086">
        <f>1/(1+EXP(-(0 + SUMPRODUCT($K$2:$O$2,$D$3086:$H$3086))))</f>
        <v>7.6932640868880098E-3</v>
      </c>
      <c r="S3086">
        <f>EXP(-(0 + SUMPRODUCT($K$2:$O$2,$D$3086:$H$3086)))</f>
        <v>128.98383894091805</v>
      </c>
      <c r="T3086">
        <f>1/(1+$S$3086)</f>
        <v>7.6932640868880098E-3</v>
      </c>
      <c r="U3086">
        <f>IF(ISERROR($I$3086), 0, $I$3086)</f>
        <v>-7.7230099028665258E-3</v>
      </c>
    </row>
    <row r="3087" spans="1:21" x14ac:dyDescent="0.25">
      <c r="A3087">
        <v>532</v>
      </c>
      <c r="B3087">
        <v>2000</v>
      </c>
      <c r="C3087" s="2">
        <v>0</v>
      </c>
      <c r="D3087" s="6">
        <v>4.4869399999999997E-2</v>
      </c>
      <c r="E3087" s="6">
        <v>0.31895430000000002</v>
      </c>
      <c r="F3087" s="6">
        <v>3.6830500000000002E-2</v>
      </c>
      <c r="G3087" s="6">
        <v>0.58341949999999998</v>
      </c>
      <c r="H3087" s="6">
        <v>0.20268530000000001</v>
      </c>
      <c r="I3087">
        <f>$C$3087*LN($T$3087)+(1-$C$3087)*LN(1-$T$3087)</f>
        <v>-2.8095374576979873E-2</v>
      </c>
      <c r="Q3087">
        <f>1/(1+EXP(-(0 + SUMPRODUCT($K$2:$O$2,$D$3087:$H$3087))))</f>
        <v>2.770436990546455E-2</v>
      </c>
      <c r="S3087">
        <f>EXP(-(0 + SUMPRODUCT($K$2:$O$2,$D$3087:$H$3087)))</f>
        <v>35.095388684611628</v>
      </c>
      <c r="T3087">
        <f>1/(1+$S$3087)</f>
        <v>2.770436990546455E-2</v>
      </c>
      <c r="U3087">
        <f>IF(ISERROR($I$3087), 0, $I$3087)</f>
        <v>-2.8095374576979873E-2</v>
      </c>
    </row>
    <row r="3088" spans="1:21" x14ac:dyDescent="0.25">
      <c r="A3088">
        <v>532</v>
      </c>
      <c r="B3088">
        <v>2001</v>
      </c>
      <c r="C3088" s="2">
        <v>0</v>
      </c>
      <c r="D3088" s="6">
        <v>8.1191700000000006E-2</v>
      </c>
      <c r="E3088" s="6">
        <v>0.31276029999999999</v>
      </c>
      <c r="F3088" s="6">
        <v>2.7109999999999999E-2</v>
      </c>
      <c r="G3088" s="6">
        <v>0.49441869999999999</v>
      </c>
      <c r="H3088" s="6">
        <v>0.15541640000000001</v>
      </c>
      <c r="I3088">
        <f>$C$3088*LN($T$3088)+(1-$C$3088)*LN(1-$T$3088)</f>
        <v>-5.1224996306157837E-2</v>
      </c>
      <c r="Q3088">
        <f>1/(1+EXP(-(0 + SUMPRODUCT($K$2:$O$2,$D$3088:$H$3088))))</f>
        <v>4.9935114606928226E-2</v>
      </c>
      <c r="S3088">
        <f>EXP(-(0 + SUMPRODUCT($K$2:$O$2,$D$3088:$H$3088)))</f>
        <v>19.025987881907362</v>
      </c>
      <c r="T3088">
        <f>1/(1+$S$3088)</f>
        <v>4.9935114606928226E-2</v>
      </c>
      <c r="U3088">
        <f>IF(ISERROR($I$3088), 0, $I$3088)</f>
        <v>-5.1224996306157837E-2</v>
      </c>
    </row>
    <row r="3089" spans="1:21" x14ac:dyDescent="0.25">
      <c r="A3089">
        <v>532</v>
      </c>
      <c r="B3089">
        <v>2002</v>
      </c>
      <c r="C3089" s="2">
        <v>0</v>
      </c>
      <c r="D3089" s="6">
        <v>8.4060999999999997E-2</v>
      </c>
      <c r="E3089" s="6">
        <v>0.26200410000000002</v>
      </c>
      <c r="F3089" s="6">
        <v>3.1702300000000003E-2</v>
      </c>
      <c r="G3089" s="6">
        <v>0.60149790000000003</v>
      </c>
      <c r="H3089" s="6">
        <v>0.22467780000000001</v>
      </c>
      <c r="I3089">
        <f>$C$3089*LN($T$3089)+(1-$C$3089)*LN(1-$T$3089)</f>
        <v>-2.8366483833574003E-2</v>
      </c>
      <c r="Q3089">
        <f>1/(1+EXP(-(0 + SUMPRODUCT($K$2:$O$2,$D$3089:$H$3089))))</f>
        <v>2.7967932522182323E-2</v>
      </c>
      <c r="S3089">
        <f>EXP(-(0 + SUMPRODUCT($K$2:$O$2,$D$3089:$H$3089)))</f>
        <v>34.755235007337987</v>
      </c>
      <c r="T3089">
        <f>1/(1+$S$3089)</f>
        <v>2.7967932522182323E-2</v>
      </c>
      <c r="U3089">
        <f>IF(ISERROR($I$3089), 0, $I$3089)</f>
        <v>-2.8366483833574003E-2</v>
      </c>
    </row>
    <row r="3090" spans="1:21" x14ac:dyDescent="0.25">
      <c r="A3090">
        <v>532</v>
      </c>
      <c r="B3090">
        <v>2003</v>
      </c>
      <c r="C3090" s="2">
        <v>0</v>
      </c>
      <c r="D3090" s="6">
        <v>0.1280027</v>
      </c>
      <c r="E3090" s="6">
        <v>0.29846119999999998</v>
      </c>
      <c r="F3090" s="6">
        <v>2.13075E-2</v>
      </c>
      <c r="G3090" s="6">
        <v>0.91008750000000005</v>
      </c>
      <c r="H3090" s="6">
        <v>0.214198</v>
      </c>
      <c r="I3090">
        <f>$C$3090*LN($T$3090)+(1-$C$3090)*LN(1-$T$3090)</f>
        <v>-9.6842118289009651E-3</v>
      </c>
      <c r="Q3090">
        <f>1/(1+EXP(-(0 + SUMPRODUCT($K$2:$O$2,$D$3090:$H$3090))))</f>
        <v>9.6374708543802978E-3</v>
      </c>
      <c r="S3090">
        <f>EXP(-(0 + SUMPRODUCT($K$2:$O$2,$D$3090:$H$3090)))</f>
        <v>102.76166269239539</v>
      </c>
      <c r="T3090">
        <f>1/(1+$S$3090)</f>
        <v>9.6374708543802978E-3</v>
      </c>
      <c r="U3090">
        <f>IF(ISERROR($I$3090), 0, $I$3090)</f>
        <v>-9.6842118289009651E-3</v>
      </c>
    </row>
    <row r="3091" spans="1:21" x14ac:dyDescent="0.25">
      <c r="A3091">
        <v>532</v>
      </c>
      <c r="B3091">
        <v>2004</v>
      </c>
      <c r="C3091" s="2">
        <v>0</v>
      </c>
      <c r="D3091" s="6">
        <v>0.17392279999999999</v>
      </c>
      <c r="E3091" s="6">
        <v>0.40044390000000002</v>
      </c>
      <c r="F3091" s="6">
        <v>4.5646199999999998E-2</v>
      </c>
      <c r="G3091" s="6">
        <v>1.656237</v>
      </c>
      <c r="H3091" s="6">
        <v>0.237177</v>
      </c>
      <c r="I3091">
        <f>$C$3091*LN($T$3091)+(1-$C$3091)*LN(1-$T$3091)</f>
        <v>-3.056277164860931E-4</v>
      </c>
      <c r="Q3091">
        <f>1/(1+EXP(-(0 + SUMPRODUCT($K$2:$O$2,$D$3091:$H$3091))))</f>
        <v>3.0558101709321023E-4</v>
      </c>
      <c r="S3091">
        <f>EXP(-(0 + SUMPRODUCT($K$2:$O$2,$D$3091:$H$3091)))</f>
        <v>3271.4545834434921</v>
      </c>
      <c r="T3091">
        <f>1/(1+$S$3091)</f>
        <v>3.0558101709321023E-4</v>
      </c>
      <c r="U3091">
        <f>IF(ISERROR($I$3091), 0, $I$3091)</f>
        <v>-3.056277164860931E-4</v>
      </c>
    </row>
    <row r="3092" spans="1:21" x14ac:dyDescent="0.25">
      <c r="A3092">
        <v>533</v>
      </c>
      <c r="B3092">
        <v>2002</v>
      </c>
      <c r="C3092" s="2">
        <v>0</v>
      </c>
      <c r="D3092" s="6">
        <v>-2.6100499999999999E-2</v>
      </c>
      <c r="E3092" s="6">
        <v>8.3145499999999997E-2</v>
      </c>
      <c r="F3092" s="6">
        <v>3.5688400000000002E-2</v>
      </c>
      <c r="G3092" s="6">
        <v>0.37664880000000001</v>
      </c>
      <c r="H3092" s="6">
        <v>0.1526024</v>
      </c>
      <c r="I3092">
        <f>$C$3092*LN($T$3092)+(1-$C$3092)*LN(1-$T$3092)</f>
        <v>-8.466032287690263E-2</v>
      </c>
      <c r="Q3092">
        <f>1/(1+EXP(-(0 + SUMPRODUCT($K$2:$O$2,$D$3092:$H$3092))))</f>
        <v>8.1175664993022006E-2</v>
      </c>
      <c r="S3092">
        <f>EXP(-(0 + SUMPRODUCT($K$2:$O$2,$D$3092:$H$3092)))</f>
        <v>11.318962833085035</v>
      </c>
      <c r="T3092">
        <f>1/(1+$S$3092)</f>
        <v>8.1175664993022006E-2</v>
      </c>
      <c r="U3092">
        <f>IF(ISERROR($I$3092), 0, $I$3092)</f>
        <v>-8.466032287690263E-2</v>
      </c>
    </row>
    <row r="3093" spans="1:21" x14ac:dyDescent="0.25">
      <c r="A3093">
        <v>533</v>
      </c>
      <c r="B3093">
        <v>2003</v>
      </c>
      <c r="C3093" s="2">
        <v>0</v>
      </c>
      <c r="D3093" s="6">
        <v>-1.9643E-3</v>
      </c>
      <c r="E3093" s="6">
        <v>9.9007999999999999E-2</v>
      </c>
      <c r="F3093" s="6">
        <v>3.2864600000000001E-2</v>
      </c>
      <c r="G3093" s="6">
        <v>0.34184150000000002</v>
      </c>
      <c r="H3093" s="6">
        <v>0.1495302</v>
      </c>
      <c r="I3093">
        <f>$C$3093*LN($T$3093)+(1-$C$3093)*LN(1-$T$3093)</f>
        <v>-0.10046546792242156</v>
      </c>
      <c r="Q3093">
        <f>1/(1+EXP(-(0 + SUMPRODUCT($K$2:$O$2,$D$3093:$H$3093))))</f>
        <v>9.5583656751137169E-2</v>
      </c>
      <c r="S3093">
        <f>EXP(-(0 + SUMPRODUCT($K$2:$O$2,$D$3093:$H$3093)))</f>
        <v>9.462039578623914</v>
      </c>
      <c r="T3093">
        <f>1/(1+$S$3093)</f>
        <v>9.5583656751137169E-2</v>
      </c>
      <c r="U3093">
        <f>IF(ISERROR($I$3093), 0, $I$3093)</f>
        <v>-0.10046546792242156</v>
      </c>
    </row>
    <row r="3094" spans="1:21" x14ac:dyDescent="0.25">
      <c r="A3094">
        <v>533</v>
      </c>
      <c r="B3094">
        <v>2004</v>
      </c>
      <c r="C3094" s="2">
        <v>0</v>
      </c>
      <c r="D3094" s="6">
        <v>1.5410699999999999E-2</v>
      </c>
      <c r="E3094" s="6">
        <v>8.8816000000000006E-2</v>
      </c>
      <c r="F3094" s="6">
        <v>3.7806699999999999E-2</v>
      </c>
      <c r="G3094" s="6">
        <v>0.42471350000000002</v>
      </c>
      <c r="H3094" s="6">
        <v>0.15618609999999999</v>
      </c>
      <c r="I3094">
        <f>$C$3094*LN($T$3094)+(1-$C$3094)*LN(1-$T$3094)</f>
        <v>-6.8143868373098909E-2</v>
      </c>
      <c r="Q3094">
        <f>1/(1+EXP(-(0 + SUMPRODUCT($K$2:$O$2,$D$3094:$H$3094))))</f>
        <v>6.5873927288921871E-2</v>
      </c>
      <c r="S3094">
        <f>EXP(-(0 + SUMPRODUCT($K$2:$O$2,$D$3094:$H$3094)))</f>
        <v>14.180512854714397</v>
      </c>
      <c r="T3094">
        <f>1/(1+$S$3094)</f>
        <v>6.5873927288921871E-2</v>
      </c>
      <c r="U3094">
        <f>IF(ISERROR($I$3094), 0, $I$3094)</f>
        <v>-6.8143868373098909E-2</v>
      </c>
    </row>
    <row r="3095" spans="1:21" x14ac:dyDescent="0.25">
      <c r="A3095">
        <v>534</v>
      </c>
      <c r="B3095">
        <v>1997</v>
      </c>
      <c r="C3095" s="2">
        <v>0</v>
      </c>
      <c r="D3095" s="6">
        <v>0.21235209999999999</v>
      </c>
      <c r="E3095" s="6">
        <v>0.33750639999999998</v>
      </c>
      <c r="F3095" s="6">
        <v>7.1906999999999999E-2</v>
      </c>
      <c r="G3095" s="6">
        <v>2.161683</v>
      </c>
      <c r="H3095" s="6">
        <v>0.30422979999999999</v>
      </c>
      <c r="I3095">
        <f>$C$3095*LN($T$3095)+(1-$C$3095)*LN(1-$T$3095)</f>
        <v>-2.5468574054197309E-5</v>
      </c>
      <c r="Q3095">
        <f>1/(1+EXP(-(0 + SUMPRODUCT($K$2:$O$2,$D$3095:$H$3095))))</f>
        <v>2.5468249732799714E-5</v>
      </c>
      <c r="S3095">
        <f>EXP(-(0 + SUMPRODUCT($K$2:$O$2,$D$3095:$H$3095)))</f>
        <v>39263.574931198869</v>
      </c>
      <c r="T3095">
        <f>1/(1+$S$3095)</f>
        <v>2.5468249732799714E-5</v>
      </c>
      <c r="U3095">
        <f>IF(ISERROR($I$3095), 0, $I$3095)</f>
        <v>-2.5468574054197309E-5</v>
      </c>
    </row>
    <row r="3096" spans="1:21" x14ac:dyDescent="0.25">
      <c r="A3096">
        <v>534</v>
      </c>
      <c r="B3096">
        <v>1998</v>
      </c>
      <c r="C3096" s="2">
        <v>0</v>
      </c>
      <c r="D3096" s="6">
        <v>0.2059252</v>
      </c>
      <c r="E3096" s="6">
        <v>0.371585</v>
      </c>
      <c r="F3096" s="6">
        <v>6.7632899999999996E-2</v>
      </c>
      <c r="G3096" s="6">
        <v>1.348822</v>
      </c>
      <c r="H3096" s="6">
        <v>0.28996880000000003</v>
      </c>
      <c r="I3096">
        <f>$C$3096*LN($T$3096)+(1-$C$3096)*LN(1-$T$3096)</f>
        <v>-7.0310376020878715E-4</v>
      </c>
      <c r="Q3096">
        <f>1/(1+EXP(-(0 + SUMPRODUCT($K$2:$O$2,$D$3096:$H$3096))))</f>
        <v>7.0285664068025925E-4</v>
      </c>
      <c r="S3096">
        <f>EXP(-(0 + SUMPRODUCT($K$2:$O$2,$D$3096:$H$3096)))</f>
        <v>1421.7652441786006</v>
      </c>
      <c r="T3096">
        <f>1/(1+$S$3096)</f>
        <v>7.0285664068025925E-4</v>
      </c>
      <c r="U3096">
        <f>IF(ISERROR($I$3096), 0, $I$3096)</f>
        <v>-7.0310376020878715E-4</v>
      </c>
    </row>
    <row r="3097" spans="1:21" x14ac:dyDescent="0.25">
      <c r="A3097">
        <v>534</v>
      </c>
      <c r="B3097">
        <v>1999</v>
      </c>
      <c r="C3097" s="2">
        <v>0</v>
      </c>
      <c r="D3097" s="6">
        <v>0.1107972</v>
      </c>
      <c r="E3097" s="6">
        <v>0.25365799999999999</v>
      </c>
      <c r="F3097" s="6">
        <v>6.1474800000000003E-2</v>
      </c>
      <c r="G3097" s="6">
        <v>0.58006420000000003</v>
      </c>
      <c r="H3097" s="6">
        <v>0.24613199999999999</v>
      </c>
      <c r="I3097">
        <f>$C$3097*LN($T$3097)+(1-$C$3097)*LN(1-$T$3097)</f>
        <v>-1.9605837368924135E-2</v>
      </c>
      <c r="Q3097">
        <f>1/(1+EXP(-(0 + SUMPRODUCT($K$2:$O$2,$D$3097:$H$3097))))</f>
        <v>1.9414892851310227E-2</v>
      </c>
      <c r="S3097">
        <f>EXP(-(0 + SUMPRODUCT($K$2:$O$2,$D$3097:$H$3097)))</f>
        <v>50.506851346465936</v>
      </c>
      <c r="T3097">
        <f>1/(1+$S$3097)</f>
        <v>1.9414892851310227E-2</v>
      </c>
      <c r="U3097">
        <f>IF(ISERROR($I$3097), 0, $I$3097)</f>
        <v>-1.9605837368924135E-2</v>
      </c>
    </row>
    <row r="3098" spans="1:21" x14ac:dyDescent="0.25">
      <c r="A3098">
        <v>534</v>
      </c>
      <c r="B3098">
        <v>2000</v>
      </c>
      <c r="C3098" s="2">
        <v>0</v>
      </c>
      <c r="D3098" s="6">
        <v>0.1022438</v>
      </c>
      <c r="E3098" s="6">
        <v>0.2880953</v>
      </c>
      <c r="F3098" s="6">
        <v>6.0403600000000002E-2</v>
      </c>
      <c r="G3098" s="6">
        <v>1.0370299999999999</v>
      </c>
      <c r="H3098" s="6">
        <v>0.25983020000000001</v>
      </c>
      <c r="I3098">
        <f>$C$3098*LN($T$3098)+(1-$C$3098)*LN(1-$T$3098)</f>
        <v>-3.030570254496448E-3</v>
      </c>
      <c r="Q3098">
        <f>1/(1+EXP(-(0 + SUMPRODUCT($K$2:$O$2,$D$3098:$H$3098))))</f>
        <v>3.025982711922877E-3</v>
      </c>
      <c r="S3098">
        <f>EXP(-(0 + SUMPRODUCT($K$2:$O$2,$D$3098:$H$3098)))</f>
        <v>329.47115439881168</v>
      </c>
      <c r="T3098">
        <f>1/(1+$S$3098)</f>
        <v>3.025982711922877E-3</v>
      </c>
      <c r="U3098">
        <f>IF(ISERROR($I$3098), 0, $I$3098)</f>
        <v>-3.030570254496448E-3</v>
      </c>
    </row>
    <row r="3099" spans="1:21" x14ac:dyDescent="0.25">
      <c r="A3099">
        <v>534</v>
      </c>
      <c r="B3099">
        <v>2001</v>
      </c>
      <c r="C3099" s="2">
        <v>0</v>
      </c>
      <c r="D3099" s="6">
        <v>7.6864600000000005E-2</v>
      </c>
      <c r="E3099" s="6">
        <v>0.2933366</v>
      </c>
      <c r="F3099" s="6">
        <v>6.1735699999999998E-2</v>
      </c>
      <c r="G3099" s="6">
        <v>1.1600159999999999</v>
      </c>
      <c r="H3099" s="6">
        <v>0.28165580000000001</v>
      </c>
      <c r="I3099">
        <f>$C$3099*LN($T$3099)+(1-$C$3099)*LN(1-$T$3099)</f>
        <v>-1.7157435419675249E-3</v>
      </c>
      <c r="Q3099">
        <f>1/(1+EXP(-(0 + SUMPRODUCT($K$2:$O$2,$D$3099:$H$3099))))</f>
        <v>1.7142724954497493E-3</v>
      </c>
      <c r="S3099">
        <f>EXP(-(0 + SUMPRODUCT($K$2:$O$2,$D$3099:$H$3099)))</f>
        <v>582.33783144414519</v>
      </c>
      <c r="T3099">
        <f>1/(1+$S$3099)</f>
        <v>1.7142724954497493E-3</v>
      </c>
      <c r="U3099">
        <f>IF(ISERROR($I$3099), 0, $I$3099)</f>
        <v>-1.7157435419675249E-3</v>
      </c>
    </row>
    <row r="3100" spans="1:21" x14ac:dyDescent="0.25">
      <c r="A3100">
        <v>534</v>
      </c>
      <c r="B3100">
        <v>2002</v>
      </c>
      <c r="C3100" s="2">
        <v>0</v>
      </c>
      <c r="D3100" s="6">
        <v>0.1027016</v>
      </c>
      <c r="E3100" s="6">
        <v>0.3416438</v>
      </c>
      <c r="F3100" s="6">
        <v>4.1619000000000003E-2</v>
      </c>
      <c r="G3100" s="6">
        <v>0.9176744</v>
      </c>
      <c r="H3100" s="6">
        <v>0.24092150000000001</v>
      </c>
      <c r="I3100">
        <f>$C$3100*LN($T$3100)+(1-$C$3100)*LN(1-$T$3100)</f>
        <v>-6.3664115847640607E-3</v>
      </c>
      <c r="Q3100">
        <f>1/(1+EXP(-(0 + SUMPRODUCT($K$2:$O$2,$D$3100:$H$3100))))</f>
        <v>6.3461889245485098E-3</v>
      </c>
      <c r="S3100">
        <f>EXP(-(0 + SUMPRODUCT($K$2:$O$2,$D$3100:$H$3100)))</f>
        <v>156.57488657984501</v>
      </c>
      <c r="T3100">
        <f>1/(1+$S$3100)</f>
        <v>6.3461889245485098E-3</v>
      </c>
      <c r="U3100">
        <f>IF(ISERROR($I$3100), 0, $I$3100)</f>
        <v>-6.3664115847640607E-3</v>
      </c>
    </row>
    <row r="3101" spans="1:21" x14ac:dyDescent="0.25">
      <c r="A3101">
        <v>534</v>
      </c>
      <c r="B3101">
        <v>2003</v>
      </c>
      <c r="C3101" s="2">
        <v>0</v>
      </c>
      <c r="D3101" s="6">
        <v>8.7137900000000004E-2</v>
      </c>
      <c r="E3101" s="6">
        <v>0.28209529999999999</v>
      </c>
      <c r="F3101" s="6">
        <v>4.3861799999999999E-2</v>
      </c>
      <c r="G3101" s="6">
        <v>1.4266669999999999</v>
      </c>
      <c r="H3101" s="6">
        <v>0.20845849999999999</v>
      </c>
      <c r="I3101">
        <f>$C$3101*LN($T$3101)+(1-$C$3101)*LN(1-$T$3101)</f>
        <v>-9.0391765675804808E-4</v>
      </c>
      <c r="Q3101">
        <f>1/(1+EXP(-(0 + SUMPRODUCT($K$2:$O$2,$D$3101:$H$3101))))</f>
        <v>9.0350924625869284E-4</v>
      </c>
      <c r="S3101">
        <f>EXP(-(0 + SUMPRODUCT($K$2:$O$2,$D$3101:$H$3101)))</f>
        <v>1105.7955354534135</v>
      </c>
      <c r="T3101">
        <f>1/(1+$S$3101)</f>
        <v>9.0350924625869284E-4</v>
      </c>
      <c r="U3101">
        <f>IF(ISERROR($I$3101), 0, $I$3101)</f>
        <v>-9.0391765675804808E-4</v>
      </c>
    </row>
    <row r="3102" spans="1:21" x14ac:dyDescent="0.25">
      <c r="A3102">
        <v>534</v>
      </c>
      <c r="B3102">
        <v>2004</v>
      </c>
      <c r="C3102" s="2">
        <v>0</v>
      </c>
      <c r="D3102" s="6">
        <v>0.16063939999999999</v>
      </c>
      <c r="E3102" s="6">
        <v>0.28572120000000001</v>
      </c>
      <c r="F3102" s="6">
        <v>5.8308600000000002E-2</v>
      </c>
      <c r="G3102" s="6">
        <v>2.7933110000000001</v>
      </c>
      <c r="H3102" s="6">
        <v>0.26681919999999998</v>
      </c>
      <c r="I3102">
        <f>$C$3102*LN($T$3102)+(1-$C$3102)*LN(1-$T$3102)</f>
        <v>-2.7564561800360307E-6</v>
      </c>
      <c r="Q3102">
        <f>1/(1+EXP(-(0 + SUMPRODUCT($K$2:$O$2,$D$3102:$H$3102))))</f>
        <v>2.7564523810000412E-6</v>
      </c>
      <c r="S3102">
        <f>EXP(-(0 + SUMPRODUCT($K$2:$O$2,$D$3102:$H$3102)))</f>
        <v>362784.15344320948</v>
      </c>
      <c r="T3102">
        <f>1/(1+$S$3102)</f>
        <v>2.7564523810000412E-6</v>
      </c>
      <c r="U3102">
        <f>IF(ISERROR($I$3102), 0, $I$3102)</f>
        <v>-2.7564561800360307E-6</v>
      </c>
    </row>
    <row r="3103" spans="1:21" x14ac:dyDescent="0.25">
      <c r="A3103">
        <v>535</v>
      </c>
      <c r="B3103">
        <v>1995</v>
      </c>
      <c r="C3103" s="2">
        <v>0</v>
      </c>
      <c r="D3103" s="6">
        <v>0.1076614</v>
      </c>
      <c r="E3103" s="6">
        <v>0.1315897</v>
      </c>
      <c r="F3103" s="6">
        <v>5.1443900000000001E-2</v>
      </c>
      <c r="G3103" s="6">
        <v>0.93588629999999995</v>
      </c>
      <c r="H3103" s="6">
        <v>0.1243218</v>
      </c>
      <c r="I3103">
        <f>$C$3103*LN($T$3103)+(1-$C$3103)*LN(1-$T$3103)</f>
        <v>-7.8862795889995587E-3</v>
      </c>
      <c r="Q3103">
        <f>1/(1+EXP(-(0 + SUMPRODUCT($K$2:$O$2,$D$3103:$H$3103))))</f>
        <v>7.8552644709723729E-3</v>
      </c>
      <c r="S3103">
        <f>EXP(-(0 + SUMPRODUCT($K$2:$O$2,$D$3103:$H$3103)))</f>
        <v>126.30316129970018</v>
      </c>
      <c r="T3103">
        <f>1/(1+$S$3103)</f>
        <v>7.8552644709723729E-3</v>
      </c>
      <c r="U3103">
        <f>IF(ISERROR($I$3103), 0, $I$3103)</f>
        <v>-7.8862795889995587E-3</v>
      </c>
    </row>
    <row r="3104" spans="1:21" x14ac:dyDescent="0.25">
      <c r="A3104">
        <v>535</v>
      </c>
      <c r="B3104">
        <v>1997</v>
      </c>
      <c r="C3104" s="2">
        <v>0</v>
      </c>
      <c r="D3104" s="6">
        <v>1.6461900000000002E-2</v>
      </c>
      <c r="E3104" s="6">
        <v>0.1181874</v>
      </c>
      <c r="F3104" s="6">
        <v>4.2848600000000001E-2</v>
      </c>
      <c r="G3104" s="6">
        <v>1.465185</v>
      </c>
      <c r="H3104" s="6">
        <v>0.102461</v>
      </c>
      <c r="I3104">
        <f>$C$3104*LN($T$3104)+(1-$C$3104)*LN(1-$T$3104)</f>
        <v>-1.1142871322325153E-3</v>
      </c>
      <c r="Q3104">
        <f>1/(1+EXP(-(0 + SUMPRODUCT($K$2:$O$2,$D$3104:$H$3104))))</f>
        <v>1.1136665448515921E-3</v>
      </c>
      <c r="S3104">
        <f>EXP(-(0 + SUMPRODUCT($K$2:$O$2,$D$3104:$H$3104)))</f>
        <v>896.93484829272722</v>
      </c>
      <c r="T3104">
        <f>1/(1+$S$3104)</f>
        <v>1.1136665448515921E-3</v>
      </c>
      <c r="U3104">
        <f>IF(ISERROR($I$3104), 0, $I$3104)</f>
        <v>-1.1142871322325153E-3</v>
      </c>
    </row>
    <row r="3105" spans="1:21" x14ac:dyDescent="0.25">
      <c r="A3105">
        <v>535</v>
      </c>
      <c r="B3105">
        <v>1998</v>
      </c>
      <c r="C3105" s="2">
        <v>0</v>
      </c>
      <c r="D3105" s="6">
        <v>1.7572999999999998E-2</v>
      </c>
      <c r="E3105" s="6">
        <v>0.13337470000000001</v>
      </c>
      <c r="F3105" s="6">
        <v>5.5583199999999999E-2</v>
      </c>
      <c r="G3105" s="6">
        <v>0.77237619999999996</v>
      </c>
      <c r="H3105" s="6">
        <v>0.1081381</v>
      </c>
      <c r="I3105">
        <f>$C$3105*LN($T$3105)+(1-$C$3105)*LN(1-$T$3105)</f>
        <v>-1.4434556731158387E-2</v>
      </c>
      <c r="Q3105">
        <f>1/(1+EXP(-(0 + SUMPRODUCT($K$2:$O$2,$D$3105:$H$3105))))</f>
        <v>1.4330877968952088E-2</v>
      </c>
      <c r="S3105">
        <f>EXP(-(0 + SUMPRODUCT($K$2:$O$2,$D$3105:$H$3105)))</f>
        <v>68.779395384323593</v>
      </c>
      <c r="T3105">
        <f>1/(1+$S$3105)</f>
        <v>1.4330877968952088E-2</v>
      </c>
      <c r="U3105">
        <f>IF(ISERROR($I$3105), 0, $I$3105)</f>
        <v>-1.4434556731158387E-2</v>
      </c>
    </row>
    <row r="3106" spans="1:21" x14ac:dyDescent="0.25">
      <c r="A3106">
        <v>535</v>
      </c>
      <c r="B3106">
        <v>1999</v>
      </c>
      <c r="C3106" s="2">
        <v>0</v>
      </c>
      <c r="D3106" s="6">
        <v>1.3514699999999999E-2</v>
      </c>
      <c r="E3106" s="6">
        <v>0.172712</v>
      </c>
      <c r="F3106" s="6">
        <v>5.2124799999999999E-2</v>
      </c>
      <c r="G3106" s="6">
        <v>0.65922080000000005</v>
      </c>
      <c r="H3106" s="6">
        <v>0.134765</v>
      </c>
      <c r="I3106">
        <f>$C$3106*LN($T$3106)+(1-$C$3106)*LN(1-$T$3106)</f>
        <v>-2.1700669176550811E-2</v>
      </c>
      <c r="Q3106">
        <f>1/(1+EXP(-(0 + SUMPRODUCT($K$2:$O$2,$D$3106:$H$3106))))</f>
        <v>2.1466903664682957E-2</v>
      </c>
      <c r="S3106">
        <f>EXP(-(0 + SUMPRODUCT($K$2:$O$2,$D$3106:$H$3106)))</f>
        <v>45.583336638584989</v>
      </c>
      <c r="T3106">
        <f>1/(1+$S$3106)</f>
        <v>2.1466903664682957E-2</v>
      </c>
      <c r="U3106">
        <f>IF(ISERROR($I$3106), 0, $I$3106)</f>
        <v>-2.1700669176550811E-2</v>
      </c>
    </row>
    <row r="3107" spans="1:21" x14ac:dyDescent="0.25">
      <c r="A3107">
        <v>535</v>
      </c>
      <c r="B3107">
        <v>2000</v>
      </c>
      <c r="C3107" s="2">
        <v>0</v>
      </c>
      <c r="D3107" s="6">
        <v>1.48016E-2</v>
      </c>
      <c r="E3107" s="6">
        <v>0.25572420000000001</v>
      </c>
      <c r="F3107" s="6">
        <v>4.1618099999999998E-2</v>
      </c>
      <c r="G3107" s="6">
        <v>1.1019060000000001</v>
      </c>
      <c r="H3107" s="6">
        <v>0.14996039999999999</v>
      </c>
      <c r="I3107">
        <f>$C$3107*LN($T$3107)+(1-$C$3107)*LN(1-$T$3107)</f>
        <v>-3.90435492682571E-3</v>
      </c>
      <c r="Q3107">
        <f>1/(1+EXP(-(0 + SUMPRODUCT($K$2:$O$2,$D$3107:$H$3107))))</f>
        <v>3.8967428431097139E-3</v>
      </c>
      <c r="S3107">
        <f>EXP(-(0 + SUMPRODUCT($K$2:$O$2,$D$3107:$H$3107)))</f>
        <v>255.62458115967715</v>
      </c>
      <c r="T3107">
        <f>1/(1+$S$3107)</f>
        <v>3.8967428431097139E-3</v>
      </c>
      <c r="U3107">
        <f>IF(ISERROR($I$3107), 0, $I$3107)</f>
        <v>-3.90435492682571E-3</v>
      </c>
    </row>
    <row r="3108" spans="1:21" x14ac:dyDescent="0.25">
      <c r="A3108">
        <v>535</v>
      </c>
      <c r="B3108">
        <v>2001</v>
      </c>
      <c r="C3108" s="2">
        <v>0</v>
      </c>
      <c r="D3108" s="6">
        <v>5.7559300000000001E-2</v>
      </c>
      <c r="E3108" s="6">
        <v>0.29538599999999998</v>
      </c>
      <c r="F3108" s="6">
        <v>3.91443E-2</v>
      </c>
      <c r="G3108" s="6">
        <v>1.124279</v>
      </c>
      <c r="H3108" s="6">
        <v>0.1239024</v>
      </c>
      <c r="I3108">
        <f>$C$3108*LN($T$3108)+(1-$C$3108)*LN(1-$T$3108)</f>
        <v>-3.8267058741524047E-3</v>
      </c>
      <c r="Q3108">
        <f>1/(1+EXP(-(0 + SUMPRODUCT($K$2:$O$2,$D$3108:$H$3108))))</f>
        <v>3.8193933658087686E-3</v>
      </c>
      <c r="S3108">
        <f>EXP(-(0 + SUMPRODUCT($K$2:$O$2,$D$3108:$H$3108)))</f>
        <v>260.82168324216241</v>
      </c>
      <c r="T3108">
        <f>1/(1+$S$3108)</f>
        <v>3.8193933658087686E-3</v>
      </c>
      <c r="U3108">
        <f>IF(ISERROR($I$3108), 0, $I$3108)</f>
        <v>-3.8267058741524047E-3</v>
      </c>
    </row>
    <row r="3109" spans="1:21" x14ac:dyDescent="0.25">
      <c r="A3109">
        <v>535</v>
      </c>
      <c r="B3109">
        <v>2002</v>
      </c>
      <c r="C3109" s="2">
        <v>0</v>
      </c>
      <c r="D3109" s="6">
        <v>5.9662600000000003E-2</v>
      </c>
      <c r="E3109" s="6">
        <v>0.29059289999999999</v>
      </c>
      <c r="F3109" s="6">
        <v>1.7913999999999999E-2</v>
      </c>
      <c r="G3109" s="6">
        <v>0.91009589999999996</v>
      </c>
      <c r="H3109" s="6">
        <v>0.10171910000000001</v>
      </c>
      <c r="I3109">
        <f>$C$3109*LN($T$3109)+(1-$C$3109)*LN(1-$T$3109)</f>
        <v>-1.2834027299135348E-2</v>
      </c>
      <c r="Q3109">
        <f>1/(1+EXP(-(0 + SUMPRODUCT($K$2:$O$2,$D$3109:$H$3109))))</f>
        <v>1.2752022363517817E-2</v>
      </c>
      <c r="S3109">
        <f>EXP(-(0 + SUMPRODUCT($K$2:$O$2,$D$3109:$H$3109)))</f>
        <v>77.418933992846021</v>
      </c>
      <c r="T3109">
        <f>1/(1+$S$3109)</f>
        <v>1.2752022363517817E-2</v>
      </c>
      <c r="U3109">
        <f>IF(ISERROR($I$3109), 0, $I$3109)</f>
        <v>-1.2834027299135348E-2</v>
      </c>
    </row>
    <row r="3110" spans="1:21" x14ac:dyDescent="0.25">
      <c r="A3110">
        <v>535</v>
      </c>
      <c r="B3110">
        <v>2003</v>
      </c>
      <c r="C3110" s="2">
        <v>0</v>
      </c>
      <c r="D3110" s="6">
        <v>4.9970599999999997E-2</v>
      </c>
      <c r="E3110" s="6">
        <v>0.30682619999999999</v>
      </c>
      <c r="F3110" s="6">
        <v>1.6183400000000001E-2</v>
      </c>
      <c r="G3110" s="6">
        <v>1.433189</v>
      </c>
      <c r="H3110" s="6">
        <v>0.13520960000000001</v>
      </c>
      <c r="I3110">
        <f>$C$3110*LN($T$3110)+(1-$C$3110)*LN(1-$T$3110)</f>
        <v>-1.4899412826681459E-3</v>
      </c>
      <c r="Q3110">
        <f>1/(1+EXP(-(0 + SUMPRODUCT($K$2:$O$2,$D$3110:$H$3110))))</f>
        <v>1.4888318712096471E-3</v>
      </c>
      <c r="S3110">
        <f>EXP(-(0 + SUMPRODUCT($K$2:$O$2,$D$3110:$H$3110)))</f>
        <v>670.66751285860062</v>
      </c>
      <c r="T3110">
        <f>1/(1+$S$3110)</f>
        <v>1.4888318712096471E-3</v>
      </c>
      <c r="U3110">
        <f>IF(ISERROR($I$3110), 0, $I$3110)</f>
        <v>-1.4899412826681459E-3</v>
      </c>
    </row>
    <row r="3111" spans="1:21" x14ac:dyDescent="0.25">
      <c r="A3111">
        <v>536</v>
      </c>
      <c r="B3111">
        <v>1995</v>
      </c>
      <c r="C3111" s="2">
        <v>0</v>
      </c>
      <c r="D3111" s="6">
        <v>0.1134947</v>
      </c>
      <c r="E3111" s="6">
        <v>0.34043600000000002</v>
      </c>
      <c r="F3111" s="6">
        <v>4.6217500000000002E-2</v>
      </c>
      <c r="G3111" s="6">
        <v>2.8514789999999999</v>
      </c>
      <c r="H3111" s="6">
        <v>0.33399309999999999</v>
      </c>
      <c r="I3111">
        <f>$C$3111*LN($T$3111)+(1-$C$3111)*LN(1-$T$3111)</f>
        <v>-2.1201526706348394E-6</v>
      </c>
      <c r="Q3111">
        <f>1/(1+EXP(-(0 + SUMPRODUCT($K$2:$O$2,$D$3111:$H$3111))))</f>
        <v>2.120150423147276E-6</v>
      </c>
      <c r="S3111">
        <f>EXP(-(0 + SUMPRODUCT($K$2:$O$2,$D$3111:$H$3111)))</f>
        <v>471663.64656575694</v>
      </c>
      <c r="T3111">
        <f>1/(1+$S$3111)</f>
        <v>2.120150423147276E-6</v>
      </c>
      <c r="U3111">
        <f>IF(ISERROR($I$3111), 0, $I$3111)</f>
        <v>-2.1201526706348394E-6</v>
      </c>
    </row>
    <row r="3112" spans="1:21" x14ac:dyDescent="0.25">
      <c r="A3112">
        <v>536</v>
      </c>
      <c r="B3112">
        <v>1996</v>
      </c>
      <c r="C3112" s="2">
        <v>0</v>
      </c>
      <c r="D3112" s="6">
        <v>0.14562459999999999</v>
      </c>
      <c r="E3112" s="6">
        <v>0.39672109999999999</v>
      </c>
      <c r="F3112" s="6">
        <v>5.9347799999999999E-2</v>
      </c>
      <c r="G3112" s="6">
        <v>3.9132829999999998</v>
      </c>
      <c r="H3112" s="6">
        <v>0.34946509999999997</v>
      </c>
      <c r="I3112">
        <f>$C$3112*LN($T$3112)+(1-$C$3112)*LN(1-$T$3112)</f>
        <v>-2.3234248795043165E-8</v>
      </c>
      <c r="Q3112">
        <f>1/(1+EXP(-(0 + SUMPRODUCT($K$2:$O$2,$D$3112:$H$3112))))</f>
        <v>2.3234248499052491E-8</v>
      </c>
      <c r="S3112">
        <f>EXP(-(0 + SUMPRODUCT($K$2:$O$2,$D$3112:$H$3112)))</f>
        <v>43039910.535799436</v>
      </c>
      <c r="T3112">
        <f>1/(1+$S$3112)</f>
        <v>2.3234248499052491E-8</v>
      </c>
      <c r="U3112">
        <f>IF(ISERROR($I$3112), 0, $I$3112)</f>
        <v>-2.3234248795043165E-8</v>
      </c>
    </row>
    <row r="3113" spans="1:21" x14ac:dyDescent="0.25">
      <c r="A3113">
        <v>536</v>
      </c>
      <c r="B3113">
        <v>1997</v>
      </c>
      <c r="C3113" s="2">
        <v>0</v>
      </c>
      <c r="D3113" s="6">
        <v>0.13734060000000001</v>
      </c>
      <c r="E3113" s="6">
        <v>0.39494760000000001</v>
      </c>
      <c r="F3113" s="6">
        <v>5.9833200000000003E-2</v>
      </c>
      <c r="G3113" s="6">
        <v>6.1972230000000001</v>
      </c>
      <c r="H3113" s="6">
        <v>0.34483750000000002</v>
      </c>
      <c r="I3113">
        <f>$C$3113*LN($T$3113)+(1-$C$3113)*LN(1-$T$3113)</f>
        <v>-2.4783508578738082E-12</v>
      </c>
      <c r="Q3113">
        <f>1/(1+EXP(-(0 + SUMPRODUCT($K$2:$O$2,$D$3113:$H$3113))))</f>
        <v>2.4783018126496792E-12</v>
      </c>
      <c r="S3113">
        <f>EXP(-(0 + SUMPRODUCT($K$2:$O$2,$D$3113:$H$3113)))</f>
        <v>403502105713.41614</v>
      </c>
      <c r="T3113">
        <f>1/(1+$S$3113)</f>
        <v>2.4783018126496792E-12</v>
      </c>
      <c r="U3113">
        <f>IF(ISERROR($I$3113), 0, $I$3113)</f>
        <v>-2.4783508578738082E-12</v>
      </c>
    </row>
    <row r="3114" spans="1:21" x14ac:dyDescent="0.25">
      <c r="A3114">
        <v>536</v>
      </c>
      <c r="B3114">
        <v>1998</v>
      </c>
      <c r="C3114" s="2">
        <v>0</v>
      </c>
      <c r="D3114" s="6">
        <v>7.1253700000000003E-2</v>
      </c>
      <c r="E3114" s="6">
        <v>0.34659669999999998</v>
      </c>
      <c r="F3114" s="6">
        <v>7.2008199999999994E-2</v>
      </c>
      <c r="G3114" s="6">
        <v>6.5523730000000002</v>
      </c>
      <c r="H3114" s="6">
        <v>0.32512279999999999</v>
      </c>
      <c r="I3114">
        <f>$C$3114*LN($T$3114)+(1-$C$3114)*LN(1-$T$3114)</f>
        <v>-5.3668181010394466E-13</v>
      </c>
      <c r="Q3114">
        <f>1/(1+EXP(-(0 + SUMPRODUCT($K$2:$O$2,$D$3114:$H$3114))))</f>
        <v>5.3670935990334907E-13</v>
      </c>
      <c r="S3114">
        <f>EXP(-(0 + SUMPRODUCT($K$2:$O$2,$D$3114:$H$3114)))</f>
        <v>1863205814371.3833</v>
      </c>
      <c r="T3114">
        <f>1/(1+$S$3114)</f>
        <v>5.3670935990334907E-13</v>
      </c>
      <c r="U3114">
        <f>IF(ISERROR($I$3114), 0, $I$3114)</f>
        <v>-5.3668181010394466E-13</v>
      </c>
    </row>
    <row r="3115" spans="1:21" x14ac:dyDescent="0.25">
      <c r="A3115">
        <v>536</v>
      </c>
      <c r="B3115">
        <v>1999</v>
      </c>
      <c r="C3115" s="2">
        <v>0</v>
      </c>
      <c r="D3115" s="6">
        <v>4.5669099999999997E-2</v>
      </c>
      <c r="E3115" s="6">
        <v>0.31739810000000002</v>
      </c>
      <c r="F3115" s="6">
        <v>7.7320899999999998E-2</v>
      </c>
      <c r="G3115" s="6">
        <v>5.9396979999999999</v>
      </c>
      <c r="H3115" s="6">
        <v>0.32672220000000002</v>
      </c>
      <c r="I3115">
        <f>$C$3115*LN($T$3115)+(1-$C$3115)*LN(1-$T$3115)</f>
        <v>-5.8724136664695454E-12</v>
      </c>
      <c r="Q3115">
        <f>1/(1+EXP(-(0 + SUMPRODUCT($K$2:$O$2,$D$3115:$H$3115))))</f>
        <v>5.8724680528878018E-12</v>
      </c>
      <c r="S3115">
        <f>EXP(-(0 + SUMPRODUCT($K$2:$O$2,$D$3115:$H$3115)))</f>
        <v>170286154132.82239</v>
      </c>
      <c r="T3115">
        <f>1/(1+$S$3115)</f>
        <v>5.8724680528878018E-12</v>
      </c>
      <c r="U3115">
        <f>IF(ISERROR($I$3115), 0, $I$3115)</f>
        <v>-5.8724136664695454E-12</v>
      </c>
    </row>
    <row r="3116" spans="1:21" x14ac:dyDescent="0.25">
      <c r="A3116">
        <v>536</v>
      </c>
      <c r="B3116">
        <v>2000</v>
      </c>
      <c r="C3116" s="2">
        <v>0</v>
      </c>
      <c r="D3116" s="6">
        <v>2.0592599999999999E-2</v>
      </c>
      <c r="E3116" s="6">
        <v>0.2878503</v>
      </c>
      <c r="F3116" s="6">
        <v>7.66458E-2</v>
      </c>
      <c r="G3116" s="6">
        <v>3.4656030000000002</v>
      </c>
      <c r="H3116" s="6">
        <v>0.31261040000000001</v>
      </c>
      <c r="I3116">
        <f>$C$3116*LN($T$3116)+(1-$C$3116)*LN(1-$T$3116)</f>
        <v>-1.253833648907669E-7</v>
      </c>
      <c r="Q3116">
        <f>1/(1+EXP(-(0 + SUMPRODUCT($K$2:$O$2,$D$3116:$H$3116))))</f>
        <v>1.2538335706821607E-7</v>
      </c>
      <c r="S3116">
        <f>EXP(-(0 + SUMPRODUCT($K$2:$O$2,$D$3116:$H$3116)))</f>
        <v>7975539.1624470791</v>
      </c>
      <c r="T3116">
        <f>1/(1+$S$3116)</f>
        <v>1.2538335706821607E-7</v>
      </c>
      <c r="U3116">
        <f>IF(ISERROR($I$3116), 0, $I$3116)</f>
        <v>-1.253833648907669E-7</v>
      </c>
    </row>
    <row r="3117" spans="1:21" x14ac:dyDescent="0.25">
      <c r="A3117">
        <v>536</v>
      </c>
      <c r="B3117">
        <v>2001</v>
      </c>
      <c r="C3117" s="2">
        <v>0</v>
      </c>
      <c r="D3117" s="6">
        <v>6.18335E-2</v>
      </c>
      <c r="E3117" s="6">
        <v>0.26686739999999998</v>
      </c>
      <c r="F3117" s="6">
        <v>6.7970500000000003E-2</v>
      </c>
      <c r="G3117" s="6">
        <v>3.7263679999999999</v>
      </c>
      <c r="H3117" s="6">
        <v>0.3154749</v>
      </c>
      <c r="I3117">
        <f>$C$3117*LN($T$3117)+(1-$C$3117)*LN(1-$T$3117)</f>
        <v>-5.1014993864923042E-8</v>
      </c>
      <c r="Q3117">
        <f>1/(1+EXP(-(0 + SUMPRODUCT($K$2:$O$2,$D$3117:$H$3117))))</f>
        <v>5.1014992547449002E-8</v>
      </c>
      <c r="S3117">
        <f>EXP(-(0 + SUMPRODUCT($K$2:$O$2,$D$3117:$H$3117)))</f>
        <v>19602079.683828402</v>
      </c>
      <c r="T3117">
        <f>1/(1+$S$3117)</f>
        <v>5.1014992547449002E-8</v>
      </c>
      <c r="U3117">
        <f>IF(ISERROR($I$3117), 0, $I$3117)</f>
        <v>-5.1014993864923042E-8</v>
      </c>
    </row>
    <row r="3118" spans="1:21" x14ac:dyDescent="0.25">
      <c r="A3118">
        <v>536</v>
      </c>
      <c r="B3118">
        <v>2002</v>
      </c>
      <c r="C3118" s="2">
        <v>0</v>
      </c>
      <c r="D3118" s="6">
        <v>2.5135000000000001E-2</v>
      </c>
      <c r="E3118" s="6">
        <v>0.25613330000000001</v>
      </c>
      <c r="F3118" s="6">
        <v>7.7094599999999999E-2</v>
      </c>
      <c r="G3118" s="6">
        <v>4.3341560000000001</v>
      </c>
      <c r="H3118" s="6">
        <v>0.28012150000000002</v>
      </c>
      <c r="I3118">
        <f>$C$3118*LN($T$3118)+(1-$C$3118)*LN(1-$T$3118)</f>
        <v>-4.2371430898196883E-9</v>
      </c>
      <c r="Q3118">
        <f>1/(1+EXP(-(0 + SUMPRODUCT($K$2:$O$2,$D$3118:$H$3118))))</f>
        <v>4.2371431288159445E-9</v>
      </c>
      <c r="S3118">
        <f>EXP(-(0 + SUMPRODUCT($K$2:$O$2,$D$3118:$H$3118)))</f>
        <v>236008075.57386044</v>
      </c>
      <c r="T3118">
        <f>1/(1+$S$3118)</f>
        <v>4.2371431288159445E-9</v>
      </c>
      <c r="U3118">
        <f>IF(ISERROR($I$3118), 0, $I$3118)</f>
        <v>-4.2371430898196883E-9</v>
      </c>
    </row>
    <row r="3119" spans="1:21" x14ac:dyDescent="0.25">
      <c r="A3119">
        <v>536</v>
      </c>
      <c r="B3119">
        <v>2003</v>
      </c>
      <c r="C3119" s="2">
        <v>0</v>
      </c>
      <c r="D3119" s="6">
        <v>9.8987699999999998E-2</v>
      </c>
      <c r="E3119" s="6">
        <v>0.30015799999999998</v>
      </c>
      <c r="F3119" s="6">
        <v>8.2175300000000007E-2</v>
      </c>
      <c r="G3119" s="6">
        <v>4.2345360000000003</v>
      </c>
      <c r="H3119" s="6">
        <v>0.26694489999999998</v>
      </c>
      <c r="I3119">
        <f>$C$3119*LN($T$3119)+(1-$C$3119)*LN(1-$T$3119)</f>
        <v>-5.9303242492687533E-9</v>
      </c>
      <c r="Q3119">
        <f>1/(1+EXP(-(0 + SUMPRODUCT($K$2:$O$2,$D$3119:$H$3119))))</f>
        <v>5.9303241929483721E-9</v>
      </c>
      <c r="S3119">
        <f>EXP(-(0 + SUMPRODUCT($K$2:$O$2,$D$3119:$H$3119)))</f>
        <v>168624844.36495993</v>
      </c>
      <c r="T3119">
        <f>1/(1+$S$3119)</f>
        <v>5.9303241929483721E-9</v>
      </c>
      <c r="U3119">
        <f>IF(ISERROR($I$3119), 0, $I$3119)</f>
        <v>-5.9303242492687533E-9</v>
      </c>
    </row>
    <row r="3120" spans="1:21" x14ac:dyDescent="0.25">
      <c r="A3120">
        <v>536</v>
      </c>
      <c r="B3120">
        <v>2004</v>
      </c>
      <c r="C3120" s="2">
        <v>0</v>
      </c>
      <c r="D3120" s="6">
        <v>-6.0836800000000003E-2</v>
      </c>
      <c r="E3120" s="6">
        <v>0.23544480000000001</v>
      </c>
      <c r="F3120" s="6">
        <v>7.6758099999999996E-2</v>
      </c>
      <c r="G3120" s="6">
        <v>3.5451329999999999</v>
      </c>
      <c r="H3120" s="6">
        <v>0.25659300000000002</v>
      </c>
      <c r="I3120">
        <f>$C$3120*LN($T$3120)+(1-$C$3120)*LN(1-$T$3120)</f>
        <v>-1.0530108373455961E-7</v>
      </c>
      <c r="Q3120">
        <f>1/(1+EXP(-(0 + SUMPRODUCT($K$2:$O$2,$D$3120:$H$3120))))</f>
        <v>1.0530107820961687E-7</v>
      </c>
      <c r="S3120">
        <f>EXP(-(0 + SUMPRODUCT($K$2:$O$2,$D$3120:$H$3120)))</f>
        <v>9496577.9240007289</v>
      </c>
      <c r="T3120">
        <f>1/(1+$S$3120)</f>
        <v>1.0530107820961687E-7</v>
      </c>
      <c r="U3120">
        <f>IF(ISERROR($I$3120), 0, $I$3120)</f>
        <v>-1.0530108373455961E-7</v>
      </c>
    </row>
    <row r="3121" spans="1:21" x14ac:dyDescent="0.25">
      <c r="A3121">
        <v>537</v>
      </c>
      <c r="B3121">
        <v>1995</v>
      </c>
      <c r="C3121" s="2">
        <v>0</v>
      </c>
      <c r="D3121" s="6">
        <v>8.7955099999999994E-2</v>
      </c>
      <c r="E3121" s="6">
        <v>3.7276299999999998E-2</v>
      </c>
      <c r="F3121" s="6">
        <v>4.9960499999999998E-2</v>
      </c>
      <c r="G3121" s="6">
        <v>0.59248029999999996</v>
      </c>
      <c r="H3121" s="6">
        <v>0.11802120000000001</v>
      </c>
      <c r="I3121">
        <f>$C$3121*LN($T$3121)+(1-$C$3121)*LN(1-$T$3121)</f>
        <v>-3.4317453199390988E-2</v>
      </c>
      <c r="Q3121">
        <f>1/(1+EXP(-(0 + SUMPRODUCT($K$2:$O$2,$D$3121:$H$3121))))</f>
        <v>3.3735287880371105E-2</v>
      </c>
      <c r="S3121">
        <f>EXP(-(0 + SUMPRODUCT($K$2:$O$2,$D$3121:$H$3121)))</f>
        <v>28.642551252151918</v>
      </c>
      <c r="T3121">
        <f>1/(1+$S$3121)</f>
        <v>3.3735287880371105E-2</v>
      </c>
      <c r="U3121">
        <f>IF(ISERROR($I$3121), 0, $I$3121)</f>
        <v>-3.4317453199390988E-2</v>
      </c>
    </row>
    <row r="3122" spans="1:21" x14ac:dyDescent="0.25">
      <c r="A3122">
        <v>537</v>
      </c>
      <c r="B3122">
        <v>1996</v>
      </c>
      <c r="C3122" s="2">
        <v>0</v>
      </c>
      <c r="D3122" s="6">
        <v>1.1310000000000001E-2</v>
      </c>
      <c r="E3122" s="6">
        <v>6.02006E-2</v>
      </c>
      <c r="F3122" s="6">
        <v>4.2198800000000002E-2</v>
      </c>
      <c r="G3122" s="6">
        <v>0.58950440000000004</v>
      </c>
      <c r="H3122" s="6">
        <v>0.13600290000000001</v>
      </c>
      <c r="I3122">
        <f>$C$3122*LN($T$3122)+(1-$C$3122)*LN(1-$T$3122)</f>
        <v>-3.5926470989745586E-2</v>
      </c>
      <c r="Q3122">
        <f>1/(1+EXP(-(0 + SUMPRODUCT($K$2:$O$2,$D$3122:$H$3122))))</f>
        <v>3.5288774863110418E-2</v>
      </c>
      <c r="S3122">
        <f>EXP(-(0 + SUMPRODUCT($K$2:$O$2,$D$3122:$H$3122)))</f>
        <v>27.337623050931217</v>
      </c>
      <c r="T3122">
        <f>1/(1+$S$3122)</f>
        <v>3.5288774863110418E-2</v>
      </c>
      <c r="U3122">
        <f>IF(ISERROR($I$3122), 0, $I$3122)</f>
        <v>-3.5926470989745586E-2</v>
      </c>
    </row>
    <row r="3123" spans="1:21" x14ac:dyDescent="0.25">
      <c r="A3123">
        <v>537</v>
      </c>
      <c r="B3123">
        <v>1997</v>
      </c>
      <c r="C3123" s="2">
        <v>0</v>
      </c>
      <c r="D3123" s="6">
        <v>1.5003000000000001E-2</v>
      </c>
      <c r="E3123" s="6">
        <v>9.3268100000000007E-2</v>
      </c>
      <c r="F3123" s="6">
        <v>4.8347000000000001E-2</v>
      </c>
      <c r="G3123" s="6">
        <v>0.69107790000000002</v>
      </c>
      <c r="H3123" s="6">
        <v>0.14156340000000001</v>
      </c>
      <c r="I3123">
        <f>$C$3123*LN($T$3123)+(1-$C$3123)*LN(1-$T$3123)</f>
        <v>-2.1229610120953618E-2</v>
      </c>
      <c r="Q3123">
        <f>1/(1+EXP(-(0 + SUMPRODUCT($K$2:$O$2,$D$3123:$H$3123))))</f>
        <v>2.1005848204803466E-2</v>
      </c>
      <c r="S3123">
        <f>EXP(-(0 + SUMPRODUCT($K$2:$O$2,$D$3123:$H$3123)))</f>
        <v>46.605790075705066</v>
      </c>
      <c r="T3123">
        <f>1/(1+$S$3123)</f>
        <v>2.1005848204803466E-2</v>
      </c>
      <c r="U3123">
        <f>IF(ISERROR($I$3123), 0, $I$3123)</f>
        <v>-2.1229610120953618E-2</v>
      </c>
    </row>
    <row r="3124" spans="1:21" x14ac:dyDescent="0.25">
      <c r="A3124">
        <v>537</v>
      </c>
      <c r="B3124">
        <v>1998</v>
      </c>
      <c r="C3124" s="2">
        <v>0</v>
      </c>
      <c r="D3124" s="6">
        <v>7.6580499999999996E-2</v>
      </c>
      <c r="E3124" s="6">
        <v>0.1057013</v>
      </c>
      <c r="F3124" s="6">
        <v>3.5091499999999998E-2</v>
      </c>
      <c r="G3124" s="6">
        <v>0.52354210000000001</v>
      </c>
      <c r="H3124" s="6">
        <v>0.14178499999999999</v>
      </c>
      <c r="I3124">
        <f>$C$3124*LN($T$3124)+(1-$C$3124)*LN(1-$T$3124)</f>
        <v>-4.9696989544876856E-2</v>
      </c>
      <c r="Q3124">
        <f>1/(1+EXP(-(0 + SUMPRODUCT($K$2:$O$2,$D$3124:$H$3124))))</f>
        <v>4.8482299365305917E-2</v>
      </c>
      <c r="S3124">
        <f>EXP(-(0 + SUMPRODUCT($K$2:$O$2,$D$3124:$H$3124)))</f>
        <v>19.626084428569886</v>
      </c>
      <c r="T3124">
        <f>1/(1+$S$3124)</f>
        <v>4.8482299365305917E-2</v>
      </c>
      <c r="U3124">
        <f>IF(ISERROR($I$3124), 0, $I$3124)</f>
        <v>-4.9696989544876856E-2</v>
      </c>
    </row>
    <row r="3125" spans="1:21" x14ac:dyDescent="0.25">
      <c r="A3125">
        <v>537</v>
      </c>
      <c r="B3125">
        <v>1999</v>
      </c>
      <c r="C3125" s="2">
        <v>0</v>
      </c>
      <c r="D3125" s="6">
        <v>8.9259099999999994E-2</v>
      </c>
      <c r="E3125" s="6">
        <v>0.10039770000000001</v>
      </c>
      <c r="F3125" s="6">
        <v>4.1285099999999998E-2</v>
      </c>
      <c r="G3125" s="6">
        <v>0.3829111</v>
      </c>
      <c r="H3125" s="6">
        <v>0.1288398</v>
      </c>
      <c r="I3125">
        <f>$C$3125*LN($T$3125)+(1-$C$3125)*LN(1-$T$3125)</f>
        <v>-8.1456873343386804E-2</v>
      </c>
      <c r="Q3125">
        <f>1/(1+EXP(-(0 + SUMPRODUCT($K$2:$O$2,$D$3125:$H$3125))))</f>
        <v>7.8227538038864217E-2</v>
      </c>
      <c r="S3125">
        <f>EXP(-(0 + SUMPRODUCT($K$2:$O$2,$D$3125:$H$3125)))</f>
        <v>11.783222188370418</v>
      </c>
      <c r="T3125">
        <f>1/(1+$S$3125)</f>
        <v>7.8227538038864217E-2</v>
      </c>
      <c r="U3125">
        <f>IF(ISERROR($I$3125), 0, $I$3125)</f>
        <v>-8.1456873343386804E-2</v>
      </c>
    </row>
    <row r="3126" spans="1:21" x14ac:dyDescent="0.25">
      <c r="A3126">
        <v>537</v>
      </c>
      <c r="B3126">
        <v>2000</v>
      </c>
      <c r="C3126" s="2">
        <v>0</v>
      </c>
      <c r="D3126" s="6">
        <v>9.3628900000000001E-2</v>
      </c>
      <c r="E3126" s="6">
        <v>0.1234311</v>
      </c>
      <c r="F3126" s="6">
        <v>3.5045300000000001E-2</v>
      </c>
      <c r="G3126" s="6">
        <v>0.56357219999999997</v>
      </c>
      <c r="H3126" s="6">
        <v>0.18987619999999999</v>
      </c>
      <c r="I3126">
        <f>$C$3126*LN($T$3126)+(1-$C$3126)*LN(1-$T$3126)</f>
        <v>-3.7979412385401097E-2</v>
      </c>
      <c r="Q3126">
        <f>1/(1+EXP(-(0 + SUMPRODUCT($K$2:$O$2,$D$3126:$H$3126))))</f>
        <v>3.7267238941779759E-2</v>
      </c>
      <c r="S3126">
        <f>EXP(-(0 + SUMPRODUCT($K$2:$O$2,$D$3126:$H$3126)))</f>
        <v>25.833219427987043</v>
      </c>
      <c r="T3126">
        <f>1/(1+$S$3126)</f>
        <v>3.7267238941779759E-2</v>
      </c>
      <c r="U3126">
        <f>IF(ISERROR($I$3126), 0, $I$3126)</f>
        <v>-3.7979412385401097E-2</v>
      </c>
    </row>
    <row r="3127" spans="1:21" x14ac:dyDescent="0.25">
      <c r="A3127">
        <v>537</v>
      </c>
      <c r="B3127">
        <v>2001</v>
      </c>
      <c r="C3127" s="2">
        <v>0</v>
      </c>
      <c r="D3127" s="6">
        <v>4.2233600000000003E-2</v>
      </c>
      <c r="E3127" s="6">
        <v>0.16708980000000001</v>
      </c>
      <c r="F3127" s="6">
        <v>4.4581799999999998E-2</v>
      </c>
      <c r="G3127" s="6">
        <v>0.59178739999999996</v>
      </c>
      <c r="H3127" s="6">
        <v>0.13359460000000001</v>
      </c>
      <c r="I3127">
        <f>$C$3127*LN($T$3127)+(1-$C$3127)*LN(1-$T$3127)</f>
        <v>-3.1956910092566786E-2</v>
      </c>
      <c r="Q3127">
        <f>1/(1+EXP(-(0 + SUMPRODUCT($K$2:$O$2,$D$3127:$H$3127))))</f>
        <v>3.1451684162686719E-2</v>
      </c>
      <c r="S3127">
        <f>EXP(-(0 + SUMPRODUCT($K$2:$O$2,$D$3127:$H$3127)))</f>
        <v>30.79479975785743</v>
      </c>
      <c r="T3127">
        <f>1/(1+$S$3127)</f>
        <v>3.1451684162686719E-2</v>
      </c>
      <c r="U3127">
        <f>IF(ISERROR($I$3127), 0, $I$3127)</f>
        <v>-3.1956910092566786E-2</v>
      </c>
    </row>
    <row r="3128" spans="1:21" x14ac:dyDescent="0.25">
      <c r="A3128">
        <v>537</v>
      </c>
      <c r="B3128">
        <v>2002</v>
      </c>
      <c r="C3128" s="2">
        <v>0</v>
      </c>
      <c r="D3128" s="6">
        <v>1.4241200000000001E-2</v>
      </c>
      <c r="E3128" s="6">
        <v>0.1565965</v>
      </c>
      <c r="F3128" s="6">
        <v>4.2989899999999998E-2</v>
      </c>
      <c r="G3128" s="6">
        <v>0.49468450000000003</v>
      </c>
      <c r="H3128" s="6">
        <v>0.12157900000000001</v>
      </c>
      <c r="I3128">
        <f>$C$3128*LN($T$3128)+(1-$C$3128)*LN(1-$T$3128)</f>
        <v>-4.9183243261375492E-2</v>
      </c>
      <c r="Q3128">
        <f>1/(1+EXP(-(0 + SUMPRODUCT($K$2:$O$2,$D$3128:$H$3128))))</f>
        <v>4.7993335091884477E-2</v>
      </c>
      <c r="S3128">
        <f>EXP(-(0 + SUMPRODUCT($K$2:$O$2,$D$3128:$H$3128)))</f>
        <v>19.83622649031317</v>
      </c>
      <c r="T3128">
        <f>1/(1+$S$3128)</f>
        <v>4.7993335091884477E-2</v>
      </c>
      <c r="U3128">
        <f>IF(ISERROR($I$3128), 0, $I$3128)</f>
        <v>-4.9183243261375492E-2</v>
      </c>
    </row>
    <row r="3129" spans="1:21" x14ac:dyDescent="0.25">
      <c r="A3129">
        <v>537</v>
      </c>
      <c r="B3129">
        <v>2003</v>
      </c>
      <c r="C3129" s="2">
        <v>0</v>
      </c>
      <c r="D3129" s="6">
        <v>1.5687599999999999E-2</v>
      </c>
      <c r="E3129" s="6">
        <v>0.16362470000000001</v>
      </c>
      <c r="F3129" s="6">
        <v>4.6483900000000002E-2</v>
      </c>
      <c r="G3129" s="6">
        <v>0.53933900000000001</v>
      </c>
      <c r="H3129" s="6">
        <v>0.1353366</v>
      </c>
      <c r="I3129">
        <f>$C$3129*LN($T$3129)+(1-$C$3129)*LN(1-$T$3129)</f>
        <v>-3.7974980274120891E-2</v>
      </c>
      <c r="Q3129">
        <f>1/(1+EXP(-(0 + SUMPRODUCT($K$2:$O$2,$D$3129:$H$3129))))</f>
        <v>3.7262971993593831E-2</v>
      </c>
      <c r="S3129">
        <f>EXP(-(0 + SUMPRODUCT($K$2:$O$2,$D$3129:$H$3129)))</f>
        <v>25.836292074929446</v>
      </c>
      <c r="T3129">
        <f>1/(1+$S$3129)</f>
        <v>3.7262971993593831E-2</v>
      </c>
      <c r="U3129">
        <f>IF(ISERROR($I$3129), 0, $I$3129)</f>
        <v>-3.7974980274120891E-2</v>
      </c>
    </row>
    <row r="3130" spans="1:21" x14ac:dyDescent="0.25">
      <c r="A3130">
        <v>537</v>
      </c>
      <c r="B3130">
        <v>2004</v>
      </c>
      <c r="C3130" s="2">
        <v>0</v>
      </c>
      <c r="D3130" s="6">
        <v>1.7754099999999998E-2</v>
      </c>
      <c r="E3130" s="6">
        <v>0.16772119999999999</v>
      </c>
      <c r="F3130" s="6">
        <v>3.7351000000000002E-2</v>
      </c>
      <c r="G3130" s="6">
        <v>0.67122649999999995</v>
      </c>
      <c r="H3130" s="6">
        <v>0.14399590000000001</v>
      </c>
      <c r="I3130">
        <f>$C$3130*LN($T$3130)+(1-$C$3130)*LN(1-$T$3130)</f>
        <v>-2.5132445607345833E-2</v>
      </c>
      <c r="Q3130">
        <f>1/(1+EXP(-(0 + SUMPRODUCT($K$2:$O$2,$D$3130:$H$3130))))</f>
        <v>2.4819254931329301E-2</v>
      </c>
      <c r="S3130">
        <f>EXP(-(0 + SUMPRODUCT($K$2:$O$2,$D$3130:$H$3130)))</f>
        <v>39.291298137951024</v>
      </c>
      <c r="T3130">
        <f>1/(1+$S$3130)</f>
        <v>2.4819254931329301E-2</v>
      </c>
      <c r="U3130">
        <f>IF(ISERROR($I$3130), 0, $I$3130)</f>
        <v>-2.5132445607345833E-2</v>
      </c>
    </row>
    <row r="3131" spans="1:21" x14ac:dyDescent="0.25">
      <c r="A3131">
        <v>538</v>
      </c>
      <c r="B3131">
        <v>1996</v>
      </c>
      <c r="C3131" s="2">
        <v>0</v>
      </c>
      <c r="D3131" s="6">
        <v>-5.41658E-2</v>
      </c>
      <c r="E3131" s="6">
        <v>0.13179279999999999</v>
      </c>
      <c r="F3131" s="6">
        <v>3.1559000000000001E-3</v>
      </c>
      <c r="G3131" s="6">
        <v>1.0809960000000001</v>
      </c>
      <c r="H3131" s="6">
        <v>7.88267E-2</v>
      </c>
      <c r="I3131">
        <f>$C$3131*LN($T$3131)+(1-$C$3131)*LN(1-$T$3131)</f>
        <v>-9.342041946583406E-3</v>
      </c>
      <c r="Q3131">
        <f>1/(1+EXP(-(0 + SUMPRODUCT($K$2:$O$2,$D$3131:$H$3131))))</f>
        <v>9.2985406417821354E-3</v>
      </c>
      <c r="S3131">
        <f>EXP(-(0 + SUMPRODUCT($K$2:$O$2,$D$3131:$H$3131)))</f>
        <v>106.54375751250602</v>
      </c>
      <c r="T3131">
        <f>1/(1+$S$3131)</f>
        <v>9.2985406417821354E-3</v>
      </c>
      <c r="U3131">
        <f>IF(ISERROR($I$3131), 0, $I$3131)</f>
        <v>-9.342041946583406E-3</v>
      </c>
    </row>
    <row r="3132" spans="1:21" x14ac:dyDescent="0.25">
      <c r="A3132">
        <v>538</v>
      </c>
      <c r="B3132">
        <v>1997</v>
      </c>
      <c r="C3132" s="2">
        <v>0</v>
      </c>
      <c r="D3132" s="6">
        <v>-3.9575000000000001E-3</v>
      </c>
      <c r="E3132" s="6">
        <v>0.1334033</v>
      </c>
      <c r="F3132" s="6">
        <v>1.86418E-2</v>
      </c>
      <c r="G3132" s="6">
        <v>1.0886910000000001</v>
      </c>
      <c r="H3132" s="6">
        <v>8.1660899999999995E-2</v>
      </c>
      <c r="I3132">
        <f>$C$3132*LN($T$3132)+(1-$C$3132)*LN(1-$T$3132)</f>
        <v>-7.2974445180895783E-3</v>
      </c>
      <c r="Q3132">
        <f>1/(1+EXP(-(0 + SUMPRODUCT($K$2:$O$2,$D$3132:$H$3132))))</f>
        <v>7.2708828199538082E-3</v>
      </c>
      <c r="S3132">
        <f>EXP(-(0 + SUMPRODUCT($K$2:$O$2,$D$3132:$H$3132)))</f>
        <v>136.53488053137858</v>
      </c>
      <c r="T3132">
        <f>1/(1+$S$3132)</f>
        <v>7.2708828199538082E-3</v>
      </c>
      <c r="U3132">
        <f>IF(ISERROR($I$3132), 0, $I$3132)</f>
        <v>-7.2974445180895783E-3</v>
      </c>
    </row>
    <row r="3133" spans="1:21" x14ac:dyDescent="0.25">
      <c r="A3133">
        <v>538</v>
      </c>
      <c r="B3133">
        <v>1998</v>
      </c>
      <c r="C3133" s="2">
        <v>0</v>
      </c>
      <c r="D3133" s="6">
        <v>-5.3602900000000002E-2</v>
      </c>
      <c r="E3133" s="6">
        <v>0.13915250000000001</v>
      </c>
      <c r="F3133" s="6">
        <v>1.25913E-2</v>
      </c>
      <c r="G3133" s="6">
        <v>1.2124330000000001</v>
      </c>
      <c r="H3133" s="6">
        <v>8.9172500000000002E-2</v>
      </c>
      <c r="I3133">
        <f>$C$3133*LN($T$3133)+(1-$C$3133)*LN(1-$T$3133)</f>
        <v>-4.6965330883684386E-3</v>
      </c>
      <c r="Q3133">
        <f>1/(1+EXP(-(0 + SUMPRODUCT($K$2:$O$2,$D$3133:$H$3133))))</f>
        <v>4.6855216221598477E-3</v>
      </c>
      <c r="S3133">
        <f>EXP(-(0 + SUMPRODUCT($K$2:$O$2,$D$3133:$H$3133)))</f>
        <v>212.4234095240474</v>
      </c>
      <c r="T3133">
        <f>1/(1+$S$3133)</f>
        <v>4.6855216221598477E-3</v>
      </c>
      <c r="U3133">
        <f>IF(ISERROR($I$3133), 0, $I$3133)</f>
        <v>-4.6965330883684386E-3</v>
      </c>
    </row>
    <row r="3134" spans="1:21" x14ac:dyDescent="0.25">
      <c r="A3134">
        <v>538</v>
      </c>
      <c r="B3134">
        <v>1999</v>
      </c>
      <c r="C3134" s="2">
        <v>0</v>
      </c>
      <c r="D3134" s="6">
        <v>-7.1984099999999995E-2</v>
      </c>
      <c r="E3134" s="6">
        <v>0.13930670000000001</v>
      </c>
      <c r="F3134" s="6">
        <v>4.22301E-2</v>
      </c>
      <c r="G3134" s="6">
        <v>1.5471779999999999</v>
      </c>
      <c r="H3134" s="6">
        <v>9.8430900000000002E-2</v>
      </c>
      <c r="I3134">
        <f>$C$3134*LN($T$3134)+(1-$C$3134)*LN(1-$T$3134)</f>
        <v>-7.8575567646593791E-4</v>
      </c>
      <c r="Q3134">
        <f>1/(1+EXP(-(0 + SUMPRODUCT($K$2:$O$2,$D$3134:$H$3134))))</f>
        <v>7.8544705131430913E-4</v>
      </c>
      <c r="S3134">
        <f>EXP(-(0 + SUMPRODUCT($K$2:$O$2,$D$3134:$H$3134)))</f>
        <v>1272.1602955624746</v>
      </c>
      <c r="T3134">
        <f>1/(1+$S$3134)</f>
        <v>7.8544705131430913E-4</v>
      </c>
      <c r="U3134">
        <f>IF(ISERROR($I$3134), 0, $I$3134)</f>
        <v>-7.8575567646593791E-4</v>
      </c>
    </row>
    <row r="3135" spans="1:21" x14ac:dyDescent="0.25">
      <c r="A3135">
        <v>539</v>
      </c>
      <c r="B3135">
        <v>1998</v>
      </c>
      <c r="C3135" s="2">
        <v>0</v>
      </c>
      <c r="D3135" s="6">
        <v>-8.6890000000000003E-4</v>
      </c>
      <c r="E3135" s="6">
        <v>0.11233659999999999</v>
      </c>
      <c r="F3135" s="6">
        <v>4.93737E-2</v>
      </c>
      <c r="G3135" s="6">
        <v>0.74773339999999999</v>
      </c>
      <c r="H3135" s="6">
        <v>0.1180441</v>
      </c>
      <c r="I3135">
        <f>$C$3135*LN($T$3135)+(1-$C$3135)*LN(1-$T$3135)</f>
        <v>-1.7241135591895863E-2</v>
      </c>
      <c r="Q3135">
        <f>1/(1+EXP(-(0 + SUMPRODUCT($K$2:$O$2,$D$3135:$H$3135))))</f>
        <v>1.7093357718580834E-2</v>
      </c>
      <c r="S3135">
        <f>EXP(-(0 + SUMPRODUCT($K$2:$O$2,$D$3135:$H$3135)))</f>
        <v>57.502256634632957</v>
      </c>
      <c r="T3135">
        <f>1/(1+$S$3135)</f>
        <v>1.7093357718580834E-2</v>
      </c>
      <c r="U3135">
        <f>IF(ISERROR($I$3135), 0, $I$3135)</f>
        <v>-1.7241135591895863E-2</v>
      </c>
    </row>
    <row r="3136" spans="1:21" x14ac:dyDescent="0.25">
      <c r="A3136">
        <v>539</v>
      </c>
      <c r="B3136">
        <v>1999</v>
      </c>
      <c r="C3136" s="2">
        <v>0</v>
      </c>
      <c r="D3136" s="6">
        <v>-7.8069899999999998E-2</v>
      </c>
      <c r="E3136" s="6">
        <v>8.5949800000000007E-2</v>
      </c>
      <c r="F3136" s="6">
        <v>5.4594999999999998E-2</v>
      </c>
      <c r="G3136" s="6">
        <v>0.54039649999999995</v>
      </c>
      <c r="H3136" s="6">
        <v>0.10915179999999999</v>
      </c>
      <c r="I3136">
        <f>$C$3136*LN($T$3136)+(1-$C$3136)*LN(1-$T$3136)</f>
        <v>-3.7176536960554875E-2</v>
      </c>
      <c r="Q3136">
        <f>1/(1+EXP(-(0 + SUMPRODUCT($K$2:$O$2,$D$3136:$H$3136))))</f>
        <v>3.6493974091096761E-2</v>
      </c>
      <c r="S3136">
        <f>EXP(-(0 + SUMPRODUCT($K$2:$O$2,$D$3136:$H$3136)))</f>
        <v>26.401784127532569</v>
      </c>
      <c r="T3136">
        <f>1/(1+$S$3136)</f>
        <v>3.6493974091096761E-2</v>
      </c>
      <c r="U3136">
        <f>IF(ISERROR($I$3136), 0, $I$3136)</f>
        <v>-3.7176536960554875E-2</v>
      </c>
    </row>
    <row r="3137" spans="1:21" x14ac:dyDescent="0.25">
      <c r="A3137">
        <v>539</v>
      </c>
      <c r="B3137">
        <v>2000</v>
      </c>
      <c r="C3137" s="2">
        <v>0</v>
      </c>
      <c r="D3137" s="6">
        <v>-9.8324900000000007E-2</v>
      </c>
      <c r="E3137" s="6">
        <v>8.4407700000000002E-2</v>
      </c>
      <c r="F3137" s="6">
        <v>5.1682600000000002E-2</v>
      </c>
      <c r="G3137" s="6">
        <v>0.65676400000000001</v>
      </c>
      <c r="H3137" s="6">
        <v>0.16317380000000001</v>
      </c>
      <c r="I3137">
        <f>$C$3137*LN($T$3137)+(1-$C$3137)*LN(1-$T$3137)</f>
        <v>-2.1715579774967689E-2</v>
      </c>
      <c r="Q3137">
        <f>1/(1+EXP(-(0 + SUMPRODUCT($K$2:$O$2,$D$3137:$H$3137))))</f>
        <v>2.1481494069943957E-2</v>
      </c>
      <c r="S3137">
        <f>EXP(-(0 + SUMPRODUCT($K$2:$O$2,$D$3137:$H$3137)))</f>
        <v>45.551696857955505</v>
      </c>
      <c r="T3137">
        <f>1/(1+$S$3137)</f>
        <v>2.1481494069943957E-2</v>
      </c>
      <c r="U3137">
        <f>IF(ISERROR($I$3137), 0, $I$3137)</f>
        <v>-2.1715579774967689E-2</v>
      </c>
    </row>
    <row r="3138" spans="1:21" x14ac:dyDescent="0.25">
      <c r="A3138">
        <v>539</v>
      </c>
      <c r="B3138">
        <v>2001</v>
      </c>
      <c r="C3138" s="2">
        <v>0</v>
      </c>
      <c r="D3138" s="6">
        <v>-2.31027E-2</v>
      </c>
      <c r="E3138" s="6">
        <v>9.5578700000000003E-2</v>
      </c>
      <c r="F3138" s="6">
        <v>5.6701300000000003E-2</v>
      </c>
      <c r="G3138" s="6">
        <v>0.43176500000000001</v>
      </c>
      <c r="H3138" s="6">
        <v>0.1005612</v>
      </c>
      <c r="I3138">
        <f>$C$3138*LN($T$3138)+(1-$C$3138)*LN(1-$T$3138)</f>
        <v>-5.6530055920370928E-2</v>
      </c>
      <c r="Q3138">
        <f>1/(1+EXP(-(0 + SUMPRODUCT($K$2:$O$2,$D$3138:$H$3138))))</f>
        <v>5.4961919920993918E-2</v>
      </c>
      <c r="S3138">
        <f>EXP(-(0 + SUMPRODUCT($K$2:$O$2,$D$3138:$H$3138)))</f>
        <v>17.194415359533828</v>
      </c>
      <c r="T3138">
        <f>1/(1+$S$3138)</f>
        <v>5.4961919920993918E-2</v>
      </c>
      <c r="U3138">
        <f>IF(ISERROR($I$3138), 0, $I$3138)</f>
        <v>-5.6530055920370928E-2</v>
      </c>
    </row>
    <row r="3139" spans="1:21" x14ac:dyDescent="0.25">
      <c r="A3139">
        <v>539</v>
      </c>
      <c r="B3139">
        <v>2002</v>
      </c>
      <c r="C3139" s="2">
        <v>0</v>
      </c>
      <c r="D3139" s="6">
        <v>-5.476E-3</v>
      </c>
      <c r="E3139" s="6">
        <v>6.8235900000000002E-2</v>
      </c>
      <c r="F3139" s="6">
        <v>5.0104299999999997E-2</v>
      </c>
      <c r="G3139" s="6">
        <v>0.37924950000000002</v>
      </c>
      <c r="H3139" s="6">
        <v>0.13494429999999999</v>
      </c>
      <c r="I3139">
        <f>$C$3139*LN($T$3139)+(1-$C$3139)*LN(1-$T$3139)</f>
        <v>-7.2503294899505633E-2</v>
      </c>
      <c r="Q3139">
        <f>1/(1+EXP(-(0 + SUMPRODUCT($K$2:$O$2,$D$3139:$H$3139))))</f>
        <v>6.9937317807841848E-2</v>
      </c>
      <c r="S3139">
        <f>EXP(-(0 + SUMPRODUCT($K$2:$O$2,$D$3139:$H$3139)))</f>
        <v>13.29851803507216</v>
      </c>
      <c r="T3139">
        <f>1/(1+$S$3139)</f>
        <v>6.9937317807841848E-2</v>
      </c>
      <c r="U3139">
        <f>IF(ISERROR($I$3139), 0, $I$3139)</f>
        <v>-7.2503294899505633E-2</v>
      </c>
    </row>
    <row r="3140" spans="1:21" x14ac:dyDescent="0.25">
      <c r="A3140">
        <v>539</v>
      </c>
      <c r="B3140">
        <v>2003</v>
      </c>
      <c r="C3140" s="2">
        <v>0</v>
      </c>
      <c r="D3140" s="6">
        <v>3.3132599999999998E-2</v>
      </c>
      <c r="E3140" s="6">
        <v>9.6055299999999996E-2</v>
      </c>
      <c r="F3140" s="6">
        <v>3.7654E-2</v>
      </c>
      <c r="G3140" s="6">
        <v>0.49407479999999998</v>
      </c>
      <c r="H3140" s="6">
        <v>0.13132199999999999</v>
      </c>
      <c r="I3140">
        <f>$C$3140*LN($T$3140)+(1-$C$3140)*LN(1-$T$3140)</f>
        <v>-5.4871065975762794E-2</v>
      </c>
      <c r="Q3140">
        <f>1/(1+EXP(-(0 + SUMPRODUCT($K$2:$O$2,$D$3140:$H$3140))))</f>
        <v>5.3392810039995332E-2</v>
      </c>
      <c r="S3140">
        <f>EXP(-(0 + SUMPRODUCT($K$2:$O$2,$D$3140:$H$3140)))</f>
        <v>17.729113512679383</v>
      </c>
      <c r="T3140">
        <f>1/(1+$S$3140)</f>
        <v>5.3392810039995332E-2</v>
      </c>
      <c r="U3140">
        <f>IF(ISERROR($I$3140), 0, $I$3140)</f>
        <v>-5.4871065975762794E-2</v>
      </c>
    </row>
    <row r="3141" spans="1:21" x14ac:dyDescent="0.25">
      <c r="A3141">
        <v>539</v>
      </c>
      <c r="B3141">
        <v>2004</v>
      </c>
      <c r="C3141" s="2">
        <v>0</v>
      </c>
      <c r="D3141" s="6">
        <v>3.9662599999999999E-2</v>
      </c>
      <c r="E3141" s="6">
        <v>0.1055444</v>
      </c>
      <c r="F3141" s="6">
        <v>3.8340699999999998E-2</v>
      </c>
      <c r="G3141" s="6">
        <v>0.55757330000000005</v>
      </c>
      <c r="H3141" s="6">
        <v>0.1132079</v>
      </c>
      <c r="I3141">
        <f>$C$3141*LN($T$3141)+(1-$C$3141)*LN(1-$T$3141)</f>
        <v>-4.3793197071532092E-2</v>
      </c>
      <c r="Q3141">
        <f>1/(1+EXP(-(0 + SUMPRODUCT($K$2:$O$2,$D$3141:$H$3141))))</f>
        <v>4.2848121181487349E-2</v>
      </c>
      <c r="S3141">
        <f>EXP(-(0 + SUMPRODUCT($K$2:$O$2,$D$3141:$H$3141)))</f>
        <v>22.338246168703723</v>
      </c>
      <c r="T3141">
        <f>1/(1+$S$3141)</f>
        <v>4.2848121181487349E-2</v>
      </c>
      <c r="U3141">
        <f>IF(ISERROR($I$3141), 0, $I$3141)</f>
        <v>-4.3793197071532092E-2</v>
      </c>
    </row>
    <row r="3142" spans="1:21" x14ac:dyDescent="0.25">
      <c r="A3142">
        <v>540</v>
      </c>
      <c r="B3142">
        <v>1995</v>
      </c>
      <c r="C3142" s="2">
        <v>0</v>
      </c>
      <c r="D3142" s="6">
        <v>-0.10521659999999999</v>
      </c>
      <c r="E3142" s="6">
        <v>-0.92345270000000002</v>
      </c>
      <c r="F3142" s="6">
        <v>-1.934E-3</v>
      </c>
      <c r="G3142" s="6">
        <v>0.76915529999999999</v>
      </c>
      <c r="H3142" s="6">
        <v>0.1540252</v>
      </c>
      <c r="I3142">
        <f>$C$3142*LN($T$3142)+(1-$C$3142)*LN(1-$T$3142)</f>
        <v>-6.8336452819590707E-2</v>
      </c>
      <c r="Q3142">
        <f>1/(1+EXP(-(0 + SUMPRODUCT($K$2:$O$2,$D$3142:$H$3142))))</f>
        <v>6.6053808119907312E-2</v>
      </c>
      <c r="S3142">
        <f>EXP(-(0 + SUMPRODUCT($K$2:$O$2,$D$3142:$H$3142)))</f>
        <v>14.139172569501254</v>
      </c>
      <c r="T3142">
        <f>1/(1+$S$3142)</f>
        <v>6.6053808119907312E-2</v>
      </c>
      <c r="U3142">
        <f>IF(ISERROR($I$3142), 0, $I$3142)</f>
        <v>-6.8336452819590707E-2</v>
      </c>
    </row>
    <row r="3143" spans="1:21" x14ac:dyDescent="0.25">
      <c r="A3143">
        <v>541</v>
      </c>
      <c r="B3143">
        <v>1995</v>
      </c>
      <c r="C3143" s="2">
        <v>0</v>
      </c>
      <c r="D3143" s="6">
        <v>2.2703899999999999E-2</v>
      </c>
      <c r="E3143" s="6">
        <v>9.2023999999999995E-2</v>
      </c>
      <c r="F3143" s="6">
        <v>5.7949899999999999E-2</v>
      </c>
      <c r="G3143" s="6">
        <v>0.82835049999999999</v>
      </c>
      <c r="H3143" s="6">
        <v>0.1218967</v>
      </c>
      <c r="I3143">
        <f>$C$3143*LN($T$3143)+(1-$C$3143)*LN(1-$T$3143)</f>
        <v>-1.123102228684921E-2</v>
      </c>
      <c r="Q3143">
        <f>1/(1+EXP(-(0 + SUMPRODUCT($K$2:$O$2,$D$3143:$H$3143))))</f>
        <v>1.1168189800383137E-2</v>
      </c>
      <c r="S3143">
        <f>EXP(-(0 + SUMPRODUCT($K$2:$O$2,$D$3143:$H$3143)))</f>
        <v>88.540025543413847</v>
      </c>
      <c r="T3143">
        <f>1/(1+$S$3143)</f>
        <v>1.1168189800383137E-2</v>
      </c>
      <c r="U3143">
        <f>IF(ISERROR($I$3143), 0, $I$3143)</f>
        <v>-1.123102228684921E-2</v>
      </c>
    </row>
    <row r="3144" spans="1:21" x14ac:dyDescent="0.25">
      <c r="A3144">
        <v>541</v>
      </c>
      <c r="B3144">
        <v>1996</v>
      </c>
      <c r="C3144" s="2">
        <v>0</v>
      </c>
      <c r="D3144" s="6">
        <v>5.2062999999999996E-3</v>
      </c>
      <c r="E3144" s="6">
        <v>9.1923299999999999E-2</v>
      </c>
      <c r="F3144" s="6">
        <v>6.8664199999999995E-2</v>
      </c>
      <c r="G3144" s="6">
        <v>0.88771310000000003</v>
      </c>
      <c r="H3144" s="6">
        <v>0.194276</v>
      </c>
      <c r="I3144">
        <f>$C$3144*LN($T$3144)+(1-$C$3144)*LN(1-$T$3144)</f>
        <v>-6.4780690803349621E-3</v>
      </c>
      <c r="Q3144">
        <f>1/(1+EXP(-(0 + SUMPRODUCT($K$2:$O$2,$D$3144:$H$3144))))</f>
        <v>6.4571316266502981E-3</v>
      </c>
      <c r="S3144">
        <f>EXP(-(0 + SUMPRODUCT($K$2:$O$2,$D$3144:$H$3144)))</f>
        <v>153.86752598827849</v>
      </c>
      <c r="T3144">
        <f>1/(1+$S$3144)</f>
        <v>6.4571316266502981E-3</v>
      </c>
      <c r="U3144">
        <f>IF(ISERROR($I$3144), 0, $I$3144)</f>
        <v>-6.4780690803349621E-3</v>
      </c>
    </row>
    <row r="3145" spans="1:21" x14ac:dyDescent="0.25">
      <c r="A3145">
        <v>541</v>
      </c>
      <c r="B3145">
        <v>1997</v>
      </c>
      <c r="C3145" s="2">
        <v>0</v>
      </c>
      <c r="D3145" s="6">
        <v>-5.18355E-2</v>
      </c>
      <c r="E3145" s="6">
        <v>4.8850200000000003E-2</v>
      </c>
      <c r="F3145" s="6">
        <v>5.5999199999999999E-2</v>
      </c>
      <c r="G3145" s="6">
        <v>0.87584280000000003</v>
      </c>
      <c r="H3145" s="6">
        <v>0.1510881</v>
      </c>
      <c r="I3145">
        <f>$C$3145*LN($T$3145)+(1-$C$3145)*LN(1-$T$3145)</f>
        <v>-9.1325239805448086E-3</v>
      </c>
      <c r="Q3145">
        <f>1/(1+EXP(-(0 + SUMPRODUCT($K$2:$O$2,$D$3145:$H$3145))))</f>
        <v>9.0909491407507887E-3</v>
      </c>
      <c r="S3145">
        <f>EXP(-(0 + SUMPRODUCT($K$2:$O$2,$D$3145:$H$3145)))</f>
        <v>108.99951539905035</v>
      </c>
      <c r="T3145">
        <f>1/(1+$S$3145)</f>
        <v>9.0909491407507887E-3</v>
      </c>
      <c r="U3145">
        <f>IF(ISERROR($I$3145), 0, $I$3145)</f>
        <v>-9.1325239805448086E-3</v>
      </c>
    </row>
    <row r="3146" spans="1:21" x14ac:dyDescent="0.25">
      <c r="A3146">
        <v>541</v>
      </c>
      <c r="B3146">
        <v>1998</v>
      </c>
      <c r="C3146" s="2">
        <v>0</v>
      </c>
      <c r="D3146" s="6">
        <v>-7.7017799999999997E-2</v>
      </c>
      <c r="E3146" s="6">
        <v>3.3080100000000001E-2</v>
      </c>
      <c r="F3146" s="6">
        <v>5.4574200000000003E-2</v>
      </c>
      <c r="G3146" s="6">
        <v>0.77901819999999999</v>
      </c>
      <c r="H3146" s="6">
        <v>0.1564931</v>
      </c>
      <c r="I3146">
        <f>$C$3146*LN($T$3146)+(1-$C$3146)*LN(1-$T$3146)</f>
        <v>-1.3641122026126289E-2</v>
      </c>
      <c r="Q3146">
        <f>1/(1+EXP(-(0 + SUMPRODUCT($K$2:$O$2,$D$3146:$H$3146))))</f>
        <v>1.3548503539386353E-2</v>
      </c>
      <c r="S3146">
        <f>EXP(-(0 + SUMPRODUCT($K$2:$O$2,$D$3146:$H$3146)))</f>
        <v>72.808889453579653</v>
      </c>
      <c r="T3146">
        <f>1/(1+$S$3146)</f>
        <v>1.3548503539386353E-2</v>
      </c>
      <c r="U3146">
        <f>IF(ISERROR($I$3146), 0, $I$3146)</f>
        <v>-1.3641122026126289E-2</v>
      </c>
    </row>
    <row r="3147" spans="1:21" x14ac:dyDescent="0.25">
      <c r="A3147">
        <v>541</v>
      </c>
      <c r="B3147">
        <v>1999</v>
      </c>
      <c r="C3147" s="2">
        <v>0</v>
      </c>
      <c r="D3147" s="6">
        <v>-6.23931E-2</v>
      </c>
      <c r="E3147" s="6">
        <v>4.5031599999999998E-2</v>
      </c>
      <c r="F3147" s="6">
        <v>5.1175499999999999E-2</v>
      </c>
      <c r="G3147" s="6">
        <v>0.47807090000000002</v>
      </c>
      <c r="H3147" s="6">
        <v>0.16621749999999999</v>
      </c>
      <c r="I3147">
        <f>$C$3147*LN($T$3147)+(1-$C$3147)*LN(1-$T$3147)</f>
        <v>-4.5766137659919388E-2</v>
      </c>
      <c r="Q3147">
        <f>1/(1+EXP(-(0 + SUMPRODUCT($K$2:$O$2,$D$3147:$H$3147))))</f>
        <v>4.4734663342712644E-2</v>
      </c>
      <c r="S3147">
        <f>EXP(-(0 + SUMPRODUCT($K$2:$O$2,$D$3147:$H$3147)))</f>
        <v>21.35402985686941</v>
      </c>
      <c r="T3147">
        <f>1/(1+$S$3147)</f>
        <v>4.4734663342712644E-2</v>
      </c>
      <c r="U3147">
        <f>IF(ISERROR($I$3147), 0, $I$3147)</f>
        <v>-4.5766137659919388E-2</v>
      </c>
    </row>
    <row r="3148" spans="1:21" x14ac:dyDescent="0.25">
      <c r="A3148">
        <v>541</v>
      </c>
      <c r="B3148">
        <v>2000</v>
      </c>
      <c r="C3148" s="2">
        <v>0</v>
      </c>
      <c r="D3148" s="6">
        <v>-1.7635899999999999E-2</v>
      </c>
      <c r="E3148" s="6">
        <v>6.28248E-2</v>
      </c>
      <c r="F3148" s="6">
        <v>6.2466800000000003E-2</v>
      </c>
      <c r="G3148" s="6">
        <v>0.62526740000000003</v>
      </c>
      <c r="H3148" s="6">
        <v>0.25513780000000003</v>
      </c>
      <c r="I3148">
        <f>$C$3148*LN($T$3148)+(1-$C$3148)*LN(1-$T$3148)</f>
        <v>-1.7974459060408652E-2</v>
      </c>
      <c r="Q3148">
        <f>1/(1+EXP(-(0 + SUMPRODUCT($K$2:$O$2,$D$3148:$H$3148))))</f>
        <v>1.7813882005748804E-2</v>
      </c>
      <c r="S3148">
        <f>EXP(-(0 + SUMPRODUCT($K$2:$O$2,$D$3148:$H$3148)))</f>
        <v>55.135995493698971</v>
      </c>
      <c r="T3148">
        <f>1/(1+$S$3148)</f>
        <v>1.7813882005748804E-2</v>
      </c>
      <c r="U3148">
        <f>IF(ISERROR($I$3148), 0, $I$3148)</f>
        <v>-1.7974459060408652E-2</v>
      </c>
    </row>
    <row r="3149" spans="1:21" x14ac:dyDescent="0.25">
      <c r="A3149">
        <v>541</v>
      </c>
      <c r="B3149">
        <v>2001</v>
      </c>
      <c r="C3149" s="2">
        <v>0</v>
      </c>
      <c r="D3149" s="6">
        <v>1.6942000000000001E-3</v>
      </c>
      <c r="E3149" s="6">
        <v>2.8455399999999999E-2</v>
      </c>
      <c r="F3149" s="6">
        <v>5.0576299999999998E-2</v>
      </c>
      <c r="G3149" s="6">
        <v>0.49294969999999999</v>
      </c>
      <c r="H3149" s="6">
        <v>0.15887470000000001</v>
      </c>
      <c r="I3149">
        <f>$C$3149*LN($T$3149)+(1-$C$3149)*LN(1-$T$3149)</f>
        <v>-4.5499553938774112E-2</v>
      </c>
      <c r="Q3149">
        <f>1/(1+EXP(-(0 + SUMPRODUCT($K$2:$O$2,$D$3149:$H$3149))))</f>
        <v>4.4479971207705221E-2</v>
      </c>
      <c r="S3149">
        <f>EXP(-(0 + SUMPRODUCT($K$2:$O$2,$D$3149:$H$3149)))</f>
        <v>21.482028941304058</v>
      </c>
      <c r="T3149">
        <f>1/(1+$S$3149)</f>
        <v>4.4479971207705221E-2</v>
      </c>
      <c r="U3149">
        <f>IF(ISERROR($I$3149), 0, $I$3149)</f>
        <v>-4.5499553938774112E-2</v>
      </c>
    </row>
    <row r="3150" spans="1:21" x14ac:dyDescent="0.25">
      <c r="A3150">
        <v>541</v>
      </c>
      <c r="B3150">
        <v>2002</v>
      </c>
      <c r="C3150" s="2">
        <v>0</v>
      </c>
      <c r="D3150" s="6">
        <v>5.1520499999999997E-2</v>
      </c>
      <c r="E3150" s="6">
        <v>4.3532399999999999E-2</v>
      </c>
      <c r="F3150" s="6">
        <v>5.2027299999999999E-2</v>
      </c>
      <c r="G3150" s="6">
        <v>0.54413699999999998</v>
      </c>
      <c r="H3150" s="6">
        <v>0.15696389999999999</v>
      </c>
      <c r="I3150">
        <f>$C$3150*LN($T$3150)+(1-$C$3150)*LN(1-$T$3150)</f>
        <v>-3.6597994030382205E-2</v>
      </c>
      <c r="Q3150">
        <f>1/(1+EXP(-(0 + SUMPRODUCT($K$2:$O$2,$D$3150:$H$3150))))</f>
        <v>3.5936383212050602E-2</v>
      </c>
      <c r="S3150">
        <f>EXP(-(0 + SUMPRODUCT($K$2:$O$2,$D$3150:$H$3150)))</f>
        <v>26.826951702381347</v>
      </c>
      <c r="T3150">
        <f>1/(1+$S$3150)</f>
        <v>3.5936383212050602E-2</v>
      </c>
      <c r="U3150">
        <f>IF(ISERROR($I$3150), 0, $I$3150)</f>
        <v>-3.6597994030382205E-2</v>
      </c>
    </row>
    <row r="3151" spans="1:21" x14ac:dyDescent="0.25">
      <c r="A3151">
        <v>541</v>
      </c>
      <c r="B3151">
        <v>2003</v>
      </c>
      <c r="C3151" s="2">
        <v>0</v>
      </c>
      <c r="D3151" s="6">
        <v>1.4936999999999999E-3</v>
      </c>
      <c r="E3151" s="6">
        <v>3.7864299999999997E-2</v>
      </c>
      <c r="F3151" s="6">
        <v>5.5960200000000002E-2</v>
      </c>
      <c r="G3151" s="6">
        <v>0.60908759999999995</v>
      </c>
      <c r="H3151" s="6">
        <v>0.15106810000000001</v>
      </c>
      <c r="I3151">
        <f>$C$3151*LN($T$3151)+(1-$C$3151)*LN(1-$T$3151)</f>
        <v>-2.6947272365933441E-2</v>
      </c>
      <c r="Q3151">
        <f>1/(1+EXP(-(0 + SUMPRODUCT($K$2:$O$2,$D$3151:$H$3151))))</f>
        <v>2.6587434087210662E-2</v>
      </c>
      <c r="S3151">
        <f>EXP(-(0 + SUMPRODUCT($K$2:$O$2,$D$3151:$H$3151)))</f>
        <v>36.611752857378193</v>
      </c>
      <c r="T3151">
        <f>1/(1+$S$3151)</f>
        <v>2.6587434087210662E-2</v>
      </c>
      <c r="U3151">
        <f>IF(ISERROR($I$3151), 0, $I$3151)</f>
        <v>-2.6947272365933441E-2</v>
      </c>
    </row>
    <row r="3152" spans="1:21" x14ac:dyDescent="0.25">
      <c r="A3152">
        <v>541</v>
      </c>
      <c r="B3152">
        <v>2004</v>
      </c>
      <c r="C3152" s="2">
        <v>0</v>
      </c>
      <c r="D3152" s="6">
        <v>4.7091800000000003E-2</v>
      </c>
      <c r="E3152" s="6">
        <v>4.2298299999999997E-2</v>
      </c>
      <c r="F3152" s="6">
        <v>4.6036800000000003E-2</v>
      </c>
      <c r="G3152" s="6">
        <v>0.61646939999999995</v>
      </c>
      <c r="H3152" s="6">
        <v>0.1670866</v>
      </c>
      <c r="I3152">
        <f>$C$3152*LN($T$3152)+(1-$C$3152)*LN(1-$T$3152)</f>
        <v>-2.9302299755305586E-2</v>
      </c>
      <c r="Q3152">
        <f>1/(1+EXP(-(0 + SUMPRODUCT($K$2:$O$2,$D$3152:$H$3152))))</f>
        <v>2.8877150110859798E-2</v>
      </c>
      <c r="S3152">
        <f>EXP(-(0 + SUMPRODUCT($K$2:$O$2,$D$3152:$H$3152)))</f>
        <v>33.629456028762725</v>
      </c>
      <c r="T3152">
        <f>1/(1+$S$3152)</f>
        <v>2.8877150110859798E-2</v>
      </c>
      <c r="U3152">
        <f>IF(ISERROR($I$3152), 0, $I$3152)</f>
        <v>-2.9302299755305586E-2</v>
      </c>
    </row>
    <row r="3153" spans="1:21" x14ac:dyDescent="0.25">
      <c r="A3153">
        <v>542</v>
      </c>
      <c r="B3153">
        <v>1995</v>
      </c>
      <c r="C3153" s="2">
        <v>0</v>
      </c>
      <c r="D3153" s="6">
        <v>-7.2405800000000006E-2</v>
      </c>
      <c r="E3153" s="6">
        <v>0.31061129999999998</v>
      </c>
      <c r="F3153" s="6">
        <v>3.0523499999999999E-2</v>
      </c>
      <c r="G3153" s="6">
        <v>1.353337</v>
      </c>
      <c r="H3153" s="6">
        <v>0.27944639999999998</v>
      </c>
      <c r="I3153">
        <f>$C$3153*LN($T$3153)+(1-$C$3153)*LN(1-$T$3153)</f>
        <v>-1.1822433770876145E-3</v>
      </c>
      <c r="Q3153">
        <f>1/(1+EXP(-(0 + SUMPRODUCT($K$2:$O$2,$D$3153:$H$3153))))</f>
        <v>1.1815448027084304E-3</v>
      </c>
      <c r="S3153">
        <f>EXP(-(0 + SUMPRODUCT($K$2:$O$2,$D$3153:$H$3153)))</f>
        <v>845.34962441349739</v>
      </c>
      <c r="T3153">
        <f>1/(1+$S$3153)</f>
        <v>1.1815448027084304E-3</v>
      </c>
      <c r="U3153">
        <f>IF(ISERROR($I$3153), 0, $I$3153)</f>
        <v>-1.1822433770876145E-3</v>
      </c>
    </row>
    <row r="3154" spans="1:21" x14ac:dyDescent="0.25">
      <c r="A3154">
        <v>542</v>
      </c>
      <c r="B3154">
        <v>1996</v>
      </c>
      <c r="C3154" s="2">
        <v>0</v>
      </c>
      <c r="D3154" s="6">
        <v>-8.7958900000000007E-2</v>
      </c>
      <c r="E3154" s="6">
        <v>0.34416629999999998</v>
      </c>
      <c r="F3154" s="6">
        <v>3.6939399999999997E-2</v>
      </c>
      <c r="G3154" s="6">
        <v>1.687783</v>
      </c>
      <c r="H3154" s="6">
        <v>0.26931149999999998</v>
      </c>
      <c r="I3154">
        <f>$C$3154*LN($T$3154)+(1-$C$3154)*LN(1-$T$3154)</f>
        <v>-2.7996015657852136E-4</v>
      </c>
      <c r="Q3154">
        <f>1/(1+EXP(-(0 + SUMPRODUCT($K$2:$O$2,$D$3154:$H$3154))))</f>
        <v>2.7992097139076228E-4</v>
      </c>
      <c r="S3154">
        <f>EXP(-(0 + SUMPRODUCT($K$2:$O$2,$D$3154:$H$3154)))</f>
        <v>3571.4368739919328</v>
      </c>
      <c r="T3154">
        <f>1/(1+$S$3154)</f>
        <v>2.7992097139076228E-4</v>
      </c>
      <c r="U3154">
        <f>IF(ISERROR($I$3154), 0, $I$3154)</f>
        <v>-2.7996015657852136E-4</v>
      </c>
    </row>
    <row r="3155" spans="1:21" x14ac:dyDescent="0.25">
      <c r="A3155">
        <v>542</v>
      </c>
      <c r="B3155">
        <v>1997</v>
      </c>
      <c r="C3155" s="2">
        <v>0</v>
      </c>
      <c r="D3155" s="6">
        <v>0.106456</v>
      </c>
      <c r="E3155" s="6">
        <v>0.1326473</v>
      </c>
      <c r="F3155" s="6">
        <v>5.5290600000000002E-2</v>
      </c>
      <c r="G3155" s="6">
        <v>3.0246369999999998</v>
      </c>
      <c r="H3155" s="6">
        <v>0.429398</v>
      </c>
      <c r="I3155">
        <f>$C$3155*LN($T$3155)+(1-$C$3155)*LN(1-$T$3155)</f>
        <v>-8.9662425069031386E-7</v>
      </c>
      <c r="Q3155">
        <f>1/(1+EXP(-(0 + SUMPRODUCT($K$2:$O$2,$D$3155:$H$3155))))</f>
        <v>8.966238487095626E-7</v>
      </c>
      <c r="S3155">
        <f>EXP(-(0 + SUMPRODUCT($K$2:$O$2,$D$3155:$H$3155)))</f>
        <v>1115293.8936605002</v>
      </c>
      <c r="T3155">
        <f>1/(1+$S$3155)</f>
        <v>8.966238487095626E-7</v>
      </c>
      <c r="U3155">
        <f>IF(ISERROR($I$3155), 0, $I$3155)</f>
        <v>-8.9662425069031386E-7</v>
      </c>
    </row>
    <row r="3156" spans="1:21" x14ac:dyDescent="0.25">
      <c r="A3156">
        <v>542</v>
      </c>
      <c r="B3156">
        <v>1998</v>
      </c>
      <c r="C3156" s="2">
        <v>0</v>
      </c>
      <c r="D3156" s="6">
        <v>6.2912099999999999E-2</v>
      </c>
      <c r="E3156" s="6">
        <v>0.19039200000000001</v>
      </c>
      <c r="F3156" s="6">
        <v>6.3652E-2</v>
      </c>
      <c r="G3156" s="6">
        <v>3.4928249999999998</v>
      </c>
      <c r="H3156" s="6">
        <v>0.412796</v>
      </c>
      <c r="I3156">
        <f>$C$3156*LN($T$3156)+(1-$C$3156)*LN(1-$T$3156)</f>
        <v>-1.1927440313973878E-7</v>
      </c>
      <c r="Q3156">
        <f>1/(1+EXP(-(0 + SUMPRODUCT($K$2:$O$2,$D$3156:$H$3156))))</f>
        <v>1.1927439599157072E-7</v>
      </c>
      <c r="S3156">
        <f>EXP(-(0 + SUMPRODUCT($K$2:$O$2,$D$3156:$H$3156)))</f>
        <v>8384028.0423325328</v>
      </c>
      <c r="T3156">
        <f>1/(1+$S$3156)</f>
        <v>1.1927439599157072E-7</v>
      </c>
      <c r="U3156">
        <f>IF(ISERROR($I$3156), 0, $I$3156)</f>
        <v>-1.1927440313973878E-7</v>
      </c>
    </row>
    <row r="3157" spans="1:21" x14ac:dyDescent="0.25">
      <c r="A3157">
        <v>542</v>
      </c>
      <c r="B3157">
        <v>1999</v>
      </c>
      <c r="C3157" s="2">
        <v>0</v>
      </c>
      <c r="D3157" s="6">
        <v>4.31215E-2</v>
      </c>
      <c r="E3157" s="6">
        <v>0.32418190000000002</v>
      </c>
      <c r="F3157" s="6">
        <v>5.8472999999999997E-2</v>
      </c>
      <c r="G3157" s="6">
        <v>4.0368060000000003</v>
      </c>
      <c r="H3157" s="6">
        <v>0.4311468</v>
      </c>
      <c r="I3157">
        <f>$C$3157*LN($T$3157)+(1-$C$3157)*LN(1-$T$3157)</f>
        <v>-1.244467237010126E-8</v>
      </c>
      <c r="Q3157">
        <f>1/(1+EXP(-(0 + SUMPRODUCT($K$2:$O$2,$D$3157:$H$3157))))</f>
        <v>1.2444672262620164E-8</v>
      </c>
      <c r="S3157">
        <f>EXP(-(0 + SUMPRODUCT($K$2:$O$2,$D$3157:$H$3157)))</f>
        <v>80355670.800508708</v>
      </c>
      <c r="T3157">
        <f>1/(1+$S$3157)</f>
        <v>1.2444672262620164E-8</v>
      </c>
      <c r="U3157">
        <f>IF(ISERROR($I$3157), 0, $I$3157)</f>
        <v>-1.244467237010126E-8</v>
      </c>
    </row>
    <row r="3158" spans="1:21" x14ac:dyDescent="0.25">
      <c r="A3158">
        <v>542</v>
      </c>
      <c r="B3158">
        <v>2000</v>
      </c>
      <c r="C3158" s="2">
        <v>0</v>
      </c>
      <c r="D3158" s="6">
        <v>8.6068099999999995E-2</v>
      </c>
      <c r="E3158" s="6">
        <v>0.40762340000000002</v>
      </c>
      <c r="F3158" s="6">
        <v>7.2096999999999994E-2</v>
      </c>
      <c r="G3158" s="6">
        <v>6.2845500000000003</v>
      </c>
      <c r="H3158" s="6">
        <v>0.4314846</v>
      </c>
      <c r="I3158">
        <f>$C$3158*LN($T$3158)+(1-$C$3158)*LN(1-$T$3158)</f>
        <v>-1.1866063687200713E-12</v>
      </c>
      <c r="Q3158">
        <f>1/(1+EXP(-(0 + SUMPRODUCT($K$2:$O$2,$D$3158:$H$3158))))</f>
        <v>1.1865538315434742E-12</v>
      </c>
      <c r="S3158">
        <f>EXP(-(0 + SUMPRODUCT($K$2:$O$2,$D$3158:$H$3158)))</f>
        <v>842776765296.86743</v>
      </c>
      <c r="T3158">
        <f>1/(1+$S$3158)</f>
        <v>1.1865538315434742E-12</v>
      </c>
      <c r="U3158">
        <f>IF(ISERROR($I$3158), 0, $I$3158)</f>
        <v>-1.1866063687200713E-12</v>
      </c>
    </row>
    <row r="3159" spans="1:21" x14ac:dyDescent="0.25">
      <c r="A3159">
        <v>543</v>
      </c>
      <c r="B3159">
        <v>1995</v>
      </c>
      <c r="C3159" s="2">
        <v>0</v>
      </c>
      <c r="D3159" s="6">
        <v>0.1735738</v>
      </c>
      <c r="E3159" s="6">
        <v>0.1741741</v>
      </c>
      <c r="F3159" s="6">
        <v>8.7027300000000002E-2</v>
      </c>
      <c r="G3159" s="6">
        <v>0.74928539999999999</v>
      </c>
      <c r="H3159" s="6">
        <v>0.44435590000000003</v>
      </c>
      <c r="I3159">
        <f>$C$3159*LN($T$3159)+(1-$C$3159)*LN(1-$T$3159)</f>
        <v>-4.9010099204567772E-3</v>
      </c>
      <c r="Q3159">
        <f>1/(1+EXP(-(0 + SUMPRODUCT($K$2:$O$2,$D$3159:$H$3159))))</f>
        <v>4.8890195676135296E-3</v>
      </c>
      <c r="S3159">
        <f>EXP(-(0 + SUMPRODUCT($K$2:$O$2,$D$3159:$H$3159)))</f>
        <v>203.53998724495361</v>
      </c>
      <c r="T3159">
        <f>1/(1+$S$3159)</f>
        <v>4.8890195676135296E-3</v>
      </c>
      <c r="U3159">
        <f>IF(ISERROR($I$3159), 0, $I$3159)</f>
        <v>-4.9010099204567772E-3</v>
      </c>
    </row>
    <row r="3160" spans="1:21" x14ac:dyDescent="0.25">
      <c r="A3160">
        <v>543</v>
      </c>
      <c r="B3160">
        <v>1996</v>
      </c>
      <c r="C3160" s="2">
        <v>0</v>
      </c>
      <c r="D3160" s="6">
        <v>0.1845242</v>
      </c>
      <c r="E3160" s="6">
        <v>0.15538569999999999</v>
      </c>
      <c r="F3160" s="6">
        <v>6.5289299999999995E-2</v>
      </c>
      <c r="G3160" s="6">
        <v>0.76722409999999996</v>
      </c>
      <c r="H3160" s="6">
        <v>0.30672500000000003</v>
      </c>
      <c r="I3160">
        <f>$C$3160*LN($T$3160)+(1-$C$3160)*LN(1-$T$3160)</f>
        <v>-8.5366923729749411E-3</v>
      </c>
      <c r="Q3160">
        <f>1/(1+EXP(-(0 + SUMPRODUCT($K$2:$O$2,$D$3160:$H$3160))))</f>
        <v>8.5003582791429323E-3</v>
      </c>
      <c r="S3160">
        <f>EXP(-(0 + SUMPRODUCT($K$2:$O$2,$D$3160:$H$3160)))</f>
        <v>116.64210015166881</v>
      </c>
      <c r="T3160">
        <f>1/(1+$S$3160)</f>
        <v>8.5003582791429323E-3</v>
      </c>
      <c r="U3160">
        <f>IF(ISERROR($I$3160), 0, $I$3160)</f>
        <v>-8.5366923729749411E-3</v>
      </c>
    </row>
    <row r="3161" spans="1:21" x14ac:dyDescent="0.25">
      <c r="A3161">
        <v>543</v>
      </c>
      <c r="B3161">
        <v>1997</v>
      </c>
      <c r="C3161" s="2">
        <v>0</v>
      </c>
      <c r="D3161" s="6">
        <v>0.1060398</v>
      </c>
      <c r="E3161" s="6">
        <v>0.25915359999999998</v>
      </c>
      <c r="F3161" s="6">
        <v>4.3031899999999998E-2</v>
      </c>
      <c r="G3161" s="6">
        <v>0.95832349999999999</v>
      </c>
      <c r="H3161" s="6">
        <v>0.32493870000000002</v>
      </c>
      <c r="I3161">
        <f>$C$3161*LN($T$3161)+(1-$C$3161)*LN(1-$T$3161)</f>
        <v>-4.7362366839928281E-3</v>
      </c>
      <c r="Q3161">
        <f>1/(1+EXP(-(0 + SUMPRODUCT($K$2:$O$2,$D$3161:$H$3161))))</f>
        <v>4.7250384012441924E-3</v>
      </c>
      <c r="S3161">
        <f>EXP(-(0 + SUMPRODUCT($K$2:$O$2,$D$3161:$H$3161)))</f>
        <v>210.63849160182085</v>
      </c>
      <c r="T3161">
        <f>1/(1+$S$3161)</f>
        <v>4.7250384012441924E-3</v>
      </c>
      <c r="U3161">
        <f>IF(ISERROR($I$3161), 0, $I$3161)</f>
        <v>-4.7362366839928281E-3</v>
      </c>
    </row>
    <row r="3162" spans="1:21" x14ac:dyDescent="0.25">
      <c r="A3162">
        <v>543</v>
      </c>
      <c r="B3162">
        <v>1998</v>
      </c>
      <c r="C3162" s="2">
        <v>0</v>
      </c>
      <c r="D3162" s="6">
        <v>0.13498750000000001</v>
      </c>
      <c r="E3162" s="6">
        <v>0.2489741</v>
      </c>
      <c r="F3162" s="6">
        <v>6.9185399999999994E-2</v>
      </c>
      <c r="G3162" s="6">
        <v>0.61764439999999998</v>
      </c>
      <c r="H3162" s="6">
        <v>0.3383351</v>
      </c>
      <c r="I3162">
        <f>$C$3162*LN($T$3162)+(1-$C$3162)*LN(1-$T$3162)</f>
        <v>-1.2524612806509463E-2</v>
      </c>
      <c r="Q3162">
        <f>1/(1+EXP(-(0 + SUMPRODUCT($K$2:$O$2,$D$3162:$H$3162))))</f>
        <v>1.2446506268305083E-2</v>
      </c>
      <c r="S3162">
        <f>EXP(-(0 + SUMPRODUCT($K$2:$O$2,$D$3162:$H$3162)))</f>
        <v>79.343831308428378</v>
      </c>
      <c r="T3162">
        <f>1/(1+$S$3162)</f>
        <v>1.2446506268305083E-2</v>
      </c>
      <c r="U3162">
        <f>IF(ISERROR($I$3162), 0, $I$3162)</f>
        <v>-1.2524612806509463E-2</v>
      </c>
    </row>
    <row r="3163" spans="1:21" x14ac:dyDescent="0.25">
      <c r="A3163">
        <v>543</v>
      </c>
      <c r="B3163">
        <v>1999</v>
      </c>
      <c r="C3163" s="2">
        <v>0</v>
      </c>
      <c r="D3163" s="6">
        <v>0.152724</v>
      </c>
      <c r="E3163" s="6">
        <v>0.29039910000000002</v>
      </c>
      <c r="F3163" s="6">
        <v>6.5375500000000003E-2</v>
      </c>
      <c r="G3163" s="6">
        <v>0.81382840000000001</v>
      </c>
      <c r="H3163" s="6">
        <v>0.35509800000000002</v>
      </c>
      <c r="I3163">
        <f>$C$3163*LN($T$3163)+(1-$C$3163)*LN(1-$T$3163)</f>
        <v>-5.6598449920917879E-3</v>
      </c>
      <c r="Q3163">
        <f>1/(1+EXP(-(0 + SUMPRODUCT($K$2:$O$2,$D$3163:$H$3163))))</f>
        <v>5.6438582444824047E-3</v>
      </c>
      <c r="S3163">
        <f>EXP(-(0 + SUMPRODUCT($K$2:$O$2,$D$3163:$H$3163)))</f>
        <v>176.18375562987043</v>
      </c>
      <c r="T3163">
        <f>1/(1+$S$3163)</f>
        <v>5.6438582444824047E-3</v>
      </c>
      <c r="U3163">
        <f>IF(ISERROR($I$3163), 0, $I$3163)</f>
        <v>-5.6598449920917879E-3</v>
      </c>
    </row>
    <row r="3164" spans="1:21" x14ac:dyDescent="0.25">
      <c r="A3164">
        <v>543</v>
      </c>
      <c r="B3164">
        <v>2000</v>
      </c>
      <c r="C3164" s="2">
        <v>0</v>
      </c>
      <c r="D3164" s="6">
        <v>0.1876863</v>
      </c>
      <c r="E3164" s="6">
        <v>0.29392499999999999</v>
      </c>
      <c r="F3164" s="6">
        <v>7.6021599999999995E-2</v>
      </c>
      <c r="G3164" s="6">
        <v>0.73489559999999998</v>
      </c>
      <c r="H3164" s="6">
        <v>0.39891209999999999</v>
      </c>
      <c r="I3164">
        <f>$C$3164*LN($T$3164)+(1-$C$3164)*LN(1-$T$3164)</f>
        <v>-6.0929399910226254E-3</v>
      </c>
      <c r="Q3164">
        <f>1/(1+EXP(-(0 + SUMPRODUCT($K$2:$O$2,$D$3164:$H$3164))))</f>
        <v>6.0744156737681668E-3</v>
      </c>
      <c r="S3164">
        <f>EXP(-(0 + SUMPRODUCT($K$2:$O$2,$D$3164:$H$3164)))</f>
        <v>163.62488800666253</v>
      </c>
      <c r="T3164">
        <f>1/(1+$S$3164)</f>
        <v>6.0744156737681668E-3</v>
      </c>
      <c r="U3164">
        <f>IF(ISERROR($I$3164), 0, $I$3164)</f>
        <v>-6.0929399910226254E-3</v>
      </c>
    </row>
    <row r="3165" spans="1:21" x14ac:dyDescent="0.25">
      <c r="A3165">
        <v>543</v>
      </c>
      <c r="B3165">
        <v>2001</v>
      </c>
      <c r="C3165" s="2">
        <v>0</v>
      </c>
      <c r="D3165" s="6">
        <v>0.17895739999999999</v>
      </c>
      <c r="E3165" s="6">
        <v>0.29264459999999998</v>
      </c>
      <c r="F3165" s="6">
        <v>5.9238499999999999E-2</v>
      </c>
      <c r="G3165" s="6">
        <v>0.85386150000000005</v>
      </c>
      <c r="H3165" s="6">
        <v>0.39852959999999998</v>
      </c>
      <c r="I3165">
        <f>$C$3165*LN($T$3165)+(1-$C$3165)*LN(1-$T$3165)</f>
        <v>-4.8132182962566114E-3</v>
      </c>
      <c r="Q3165">
        <f>1/(1+EXP(-(0 + SUMPRODUCT($K$2:$O$2,$D$3165:$H$3165))))</f>
        <v>4.8016533234258672E-3</v>
      </c>
      <c r="S3165">
        <f>EXP(-(0 + SUMPRODUCT($K$2:$O$2,$D$3165:$H$3165)))</f>
        <v>207.261599212357</v>
      </c>
      <c r="T3165">
        <f>1/(1+$S$3165)</f>
        <v>4.8016533234258672E-3</v>
      </c>
      <c r="U3165">
        <f>IF(ISERROR($I$3165), 0, $I$3165)</f>
        <v>-4.8132182962566114E-3</v>
      </c>
    </row>
    <row r="3166" spans="1:21" x14ac:dyDescent="0.25">
      <c r="A3166">
        <v>544</v>
      </c>
      <c r="B3166">
        <v>1995</v>
      </c>
      <c r="C3166" s="2">
        <v>0</v>
      </c>
      <c r="D3166" s="6">
        <v>0.39182220000000001</v>
      </c>
      <c r="E3166" s="6">
        <v>0.17109260000000001</v>
      </c>
      <c r="F3166" s="6">
        <v>5.6048599999999997E-2</v>
      </c>
      <c r="G3166" s="6">
        <v>0.70608459999999995</v>
      </c>
      <c r="H3166" s="6">
        <v>0.65443059999999997</v>
      </c>
      <c r="I3166">
        <f>$C$3166*LN($T$3166)+(1-$C$3166)*LN(1-$T$3166)</f>
        <v>-6.0721584276367336E-3</v>
      </c>
      <c r="Q3166">
        <f>1/(1+EXP(-(0 + SUMPRODUCT($K$2:$O$2,$D$3166:$H$3166))))</f>
        <v>6.053760131610221E-3</v>
      </c>
      <c r="S3166">
        <f>EXP(-(0 + SUMPRODUCT($K$2:$O$2,$D$3166:$H$3166)))</f>
        <v>164.18659118626377</v>
      </c>
      <c r="T3166">
        <f>1/(1+$S$3166)</f>
        <v>6.053760131610221E-3</v>
      </c>
      <c r="U3166">
        <f>IF(ISERROR($I$3166), 0, $I$3166)</f>
        <v>-6.0721584276367336E-3</v>
      </c>
    </row>
    <row r="3167" spans="1:21" x14ac:dyDescent="0.25">
      <c r="A3167">
        <v>544</v>
      </c>
      <c r="B3167">
        <v>1996</v>
      </c>
      <c r="C3167" s="2">
        <v>0</v>
      </c>
      <c r="D3167" s="6">
        <v>0.42529319999999998</v>
      </c>
      <c r="E3167" s="6">
        <v>0.23336100000000001</v>
      </c>
      <c r="F3167" s="6">
        <v>9.6917500000000004E-2</v>
      </c>
      <c r="G3167" s="6">
        <v>2.019136</v>
      </c>
      <c r="H3167" s="6">
        <v>0.74099400000000004</v>
      </c>
      <c r="I3167">
        <f>$C$3167*LN($T$3167)+(1-$C$3167)*LN(1-$T$3167)</f>
        <v>-1.3987343196032157E-5</v>
      </c>
      <c r="Q3167">
        <f>1/(1+EXP(-(0 + SUMPRODUCT($K$2:$O$2,$D$3167:$H$3167))))</f>
        <v>1.3987245373564471E-5</v>
      </c>
      <c r="S3167">
        <f>EXP(-(0 + SUMPRODUCT($K$2:$O$2,$D$3167:$H$3167)))</f>
        <v>71492.705393198718</v>
      </c>
      <c r="T3167">
        <f>1/(1+$S$3167)</f>
        <v>1.3987245373564471E-5</v>
      </c>
      <c r="U3167">
        <f>IF(ISERROR($I$3167), 0, $I$3167)</f>
        <v>-1.3987343196032157E-5</v>
      </c>
    </row>
    <row r="3168" spans="1:21" x14ac:dyDescent="0.25">
      <c r="A3168">
        <v>544</v>
      </c>
      <c r="B3168">
        <v>1997</v>
      </c>
      <c r="C3168" s="2">
        <v>0</v>
      </c>
      <c r="D3168" s="6">
        <v>0.5574751</v>
      </c>
      <c r="E3168" s="6">
        <v>0.27099879999999998</v>
      </c>
      <c r="F3168" s="6">
        <v>3.8874600000000002E-2</v>
      </c>
      <c r="G3168" s="6">
        <v>3.2480069999999999</v>
      </c>
      <c r="H3168" s="6">
        <v>0.56481899999999996</v>
      </c>
      <c r="I3168">
        <f>$C$3168*LN($T$3168)+(1-$C$3168)*LN(1-$T$3168)</f>
        <v>-3.4317175050254472E-7</v>
      </c>
      <c r="Q3168">
        <f>1/(1+EXP(-(0 + SUMPRODUCT($K$2:$O$2,$D$3168:$H$3168))))</f>
        <v>3.4317169159216292E-7</v>
      </c>
      <c r="S3168">
        <f>EXP(-(0 + SUMPRODUCT($K$2:$O$2,$D$3168:$H$3168)))</f>
        <v>2913992.2707166141</v>
      </c>
      <c r="T3168">
        <f>1/(1+$S$3168)</f>
        <v>3.4317169159216292E-7</v>
      </c>
      <c r="U3168">
        <f>IF(ISERROR($I$3168), 0, $I$3168)</f>
        <v>-3.4317175050254472E-7</v>
      </c>
    </row>
    <row r="3169" spans="1:21" x14ac:dyDescent="0.25">
      <c r="A3169">
        <v>544</v>
      </c>
      <c r="B3169">
        <v>1999</v>
      </c>
      <c r="C3169" s="2">
        <v>0</v>
      </c>
      <c r="D3169" s="6">
        <v>0.47287269999999998</v>
      </c>
      <c r="E3169" s="6">
        <v>0.55971070000000001</v>
      </c>
      <c r="F3169" s="6">
        <v>0.10287010000000001</v>
      </c>
      <c r="G3169" s="6">
        <v>3.9184640000000002</v>
      </c>
      <c r="H3169" s="6">
        <v>0.36778959999999999</v>
      </c>
      <c r="I3169">
        <f>$C$3169*LN($T$3169)+(1-$C$3169)*LN(1-$T$3169)</f>
        <v>-1.108281950137037E-8</v>
      </c>
      <c r="Q3169">
        <f>1/(1+EXP(-(0 + SUMPRODUCT($K$2:$O$2,$D$3169:$H$3169))))</f>
        <v>1.1082819489001095E-8</v>
      </c>
      <c r="S3169">
        <f>EXP(-(0 + SUMPRODUCT($K$2:$O$2,$D$3169:$H$3169)))</f>
        <v>90229746.131804183</v>
      </c>
      <c r="T3169">
        <f>1/(1+$S$3169)</f>
        <v>1.1082819489001095E-8</v>
      </c>
      <c r="U3169">
        <f>IF(ISERROR($I$3169), 0, $I$3169)</f>
        <v>-1.108281950137037E-8</v>
      </c>
    </row>
    <row r="3170" spans="1:21" x14ac:dyDescent="0.25">
      <c r="A3170">
        <v>544</v>
      </c>
      <c r="B3170">
        <v>2000</v>
      </c>
      <c r="C3170" s="2">
        <v>0</v>
      </c>
      <c r="D3170" s="6">
        <v>0.59888669999999999</v>
      </c>
      <c r="E3170" s="6">
        <v>0.33514840000000001</v>
      </c>
      <c r="F3170" s="6">
        <v>5.6188299999999997E-2</v>
      </c>
      <c r="G3170" s="6">
        <v>2.9326789999999998</v>
      </c>
      <c r="H3170" s="6">
        <v>0.18711729999999999</v>
      </c>
      <c r="I3170">
        <f>$C$3170*LN($T$3170)+(1-$C$3170)*LN(1-$T$3170)</f>
        <v>-2.0615375039280121E-6</v>
      </c>
      <c r="Q3170">
        <f>1/(1+EXP(-(0 + SUMPRODUCT($K$2:$O$2,$D$3170:$H$3170))))</f>
        <v>2.0615353789217623E-6</v>
      </c>
      <c r="S3170">
        <f>EXP(-(0 + SUMPRODUCT($K$2:$O$2,$D$3170:$H$3170)))</f>
        <v>485074.35219843115</v>
      </c>
      <c r="T3170">
        <f>1/(1+$S$3170)</f>
        <v>2.0615353789217623E-6</v>
      </c>
      <c r="U3170">
        <f>IF(ISERROR($I$3170), 0, $I$3170)</f>
        <v>-2.0615375039280121E-6</v>
      </c>
    </row>
    <row r="3171" spans="1:21" x14ac:dyDescent="0.25">
      <c r="A3171">
        <v>544</v>
      </c>
      <c r="B3171">
        <v>2001</v>
      </c>
      <c r="C3171" s="2">
        <v>0</v>
      </c>
      <c r="D3171" s="6">
        <v>0.39055580000000001</v>
      </c>
      <c r="E3171" s="6">
        <v>0.33895249999999999</v>
      </c>
      <c r="F3171" s="6">
        <v>2.3083800000000002E-2</v>
      </c>
      <c r="G3171" s="6">
        <v>1.9895339999999999</v>
      </c>
      <c r="H3171" s="6">
        <v>0.22360820000000001</v>
      </c>
      <c r="I3171">
        <f>$C$3171*LN($T$3171)+(1-$C$3171)*LN(1-$T$3171)</f>
        <v>-1.268251103606765E-4</v>
      </c>
      <c r="Q3171">
        <f>1/(1+EXP(-(0 + SUMPRODUCT($K$2:$O$2,$D$3171:$H$3171))))</f>
        <v>1.2681706839630242E-4</v>
      </c>
      <c r="S3171">
        <f>EXP(-(0 + SUMPRODUCT($K$2:$O$2,$D$3171:$H$3171)))</f>
        <v>7884.3738904845786</v>
      </c>
      <c r="T3171">
        <f>1/(1+$S$3171)</f>
        <v>1.2681706839630242E-4</v>
      </c>
      <c r="U3171">
        <f>IF(ISERROR($I$3171), 0, $I$3171)</f>
        <v>-1.268251103606765E-4</v>
      </c>
    </row>
    <row r="3172" spans="1:21" x14ac:dyDescent="0.25">
      <c r="A3172">
        <v>544</v>
      </c>
      <c r="B3172">
        <v>2002</v>
      </c>
      <c r="C3172" s="2">
        <v>0</v>
      </c>
      <c r="D3172" s="6">
        <v>0.45070009999999999</v>
      </c>
      <c r="E3172" s="6">
        <v>0.150725</v>
      </c>
      <c r="F3172" s="6">
        <v>3.0372099999999999E-2</v>
      </c>
      <c r="G3172" s="6">
        <v>1.1339030000000001</v>
      </c>
      <c r="H3172" s="6">
        <v>0.3054403</v>
      </c>
      <c r="I3172">
        <f>$C$3172*LN($T$3172)+(1-$C$3172)*LN(1-$T$3172)</f>
        <v>-3.4854274943632055E-3</v>
      </c>
      <c r="Q3172">
        <f>1/(1+EXP(-(0 + SUMPRODUCT($K$2:$O$2,$D$3172:$H$3172))))</f>
        <v>3.4793604427569664E-3</v>
      </c>
      <c r="S3172">
        <f>EXP(-(0 + SUMPRODUCT($K$2:$O$2,$D$3172:$H$3172)))</f>
        <v>286.4091421260232</v>
      </c>
      <c r="T3172">
        <f>1/(1+$S$3172)</f>
        <v>3.4793604427569664E-3</v>
      </c>
      <c r="U3172">
        <f>IF(ISERROR($I$3172), 0, $I$3172)</f>
        <v>-3.4854274943632055E-3</v>
      </c>
    </row>
    <row r="3173" spans="1:21" x14ac:dyDescent="0.25">
      <c r="A3173">
        <v>544</v>
      </c>
      <c r="B3173">
        <v>2003</v>
      </c>
      <c r="C3173" s="2">
        <v>0</v>
      </c>
      <c r="D3173" s="6">
        <v>0.51079059999999998</v>
      </c>
      <c r="E3173" s="6">
        <v>9.7277000000000002E-2</v>
      </c>
      <c r="F3173" s="6">
        <v>2.67528E-2</v>
      </c>
      <c r="G3173" s="6">
        <v>1.700974</v>
      </c>
      <c r="H3173" s="6">
        <v>0.3060755</v>
      </c>
      <c r="I3173">
        <f>$C$3173*LN($T$3173)+(1-$C$3173)*LN(1-$T$3173)</f>
        <v>-4.016367848476621E-4</v>
      </c>
      <c r="Q3173">
        <f>1/(1+EXP(-(0 + SUMPRODUCT($K$2:$O$2,$D$3173:$H$3173))))</f>
        <v>4.0155613959123588E-4</v>
      </c>
      <c r="S3173">
        <f>EXP(-(0 + SUMPRODUCT($K$2:$O$2,$D$3173:$H$3173)))</f>
        <v>2489.3118179638595</v>
      </c>
      <c r="T3173">
        <f>1/(1+$S$3173)</f>
        <v>4.0155613959123588E-4</v>
      </c>
      <c r="U3173">
        <f>IF(ISERROR($I$3173), 0, $I$3173)</f>
        <v>-4.016367848476621E-4</v>
      </c>
    </row>
    <row r="3174" spans="1:21" x14ac:dyDescent="0.25">
      <c r="A3174">
        <v>544</v>
      </c>
      <c r="B3174">
        <v>2004</v>
      </c>
      <c r="C3174" s="2">
        <v>0</v>
      </c>
      <c r="D3174" s="6">
        <v>0.47619650000000002</v>
      </c>
      <c r="E3174" s="6">
        <v>9.5269000000000006E-2</v>
      </c>
      <c r="F3174" s="6">
        <v>3.6077900000000003E-2</v>
      </c>
      <c r="G3174" s="6">
        <v>1.3095129999999999</v>
      </c>
      <c r="H3174" s="6">
        <v>0.35906739999999998</v>
      </c>
      <c r="I3174">
        <f>$C$3174*LN($T$3174)+(1-$C$3174)*LN(1-$T$3174)</f>
        <v>-1.4916965603628057E-3</v>
      </c>
      <c r="Q3174">
        <f>1/(1+EXP(-(0 + SUMPRODUCT($K$2:$O$2,$D$3174:$H$3174))))</f>
        <v>1.4905845340526629E-3</v>
      </c>
      <c r="S3174">
        <f>EXP(-(0 + SUMPRODUCT($K$2:$O$2,$D$3174:$H$3174)))</f>
        <v>669.87775108008043</v>
      </c>
      <c r="T3174">
        <f>1/(1+$S$3174)</f>
        <v>1.4905845340526629E-3</v>
      </c>
      <c r="U3174">
        <f>IF(ISERROR($I$3174), 0, $I$3174)</f>
        <v>-1.4916965603628057E-3</v>
      </c>
    </row>
    <row r="3175" spans="1:21" x14ac:dyDescent="0.25">
      <c r="A3175">
        <v>545</v>
      </c>
      <c r="B3175">
        <v>1999</v>
      </c>
      <c r="C3175" s="2">
        <v>0</v>
      </c>
      <c r="D3175" s="6">
        <v>0.21558140000000001</v>
      </c>
      <c r="E3175" s="6">
        <v>0.18584909999999999</v>
      </c>
      <c r="F3175" s="6">
        <v>5.2664900000000001E-2</v>
      </c>
      <c r="G3175" s="6">
        <v>0.73952620000000002</v>
      </c>
      <c r="H3175" s="6">
        <v>0.290213</v>
      </c>
      <c r="I3175">
        <f>$C$3175*LN($T$3175)+(1-$C$3175)*LN(1-$T$3175)</f>
        <v>-1.1619310444390562E-2</v>
      </c>
      <c r="Q3175">
        <f>1/(1+EXP(-(0 + SUMPRODUCT($K$2:$O$2,$D$3175:$H$3175))))</f>
        <v>1.1552066949785233E-2</v>
      </c>
      <c r="S3175">
        <f>EXP(-(0 + SUMPRODUCT($K$2:$O$2,$D$3175:$H$3175)))</f>
        <v>85.564595266528585</v>
      </c>
      <c r="T3175">
        <f>1/(1+$S$3175)</f>
        <v>1.1552066949785233E-2</v>
      </c>
      <c r="U3175">
        <f>IF(ISERROR($I$3175), 0, $I$3175)</f>
        <v>-1.1619310444390562E-2</v>
      </c>
    </row>
    <row r="3176" spans="1:21" x14ac:dyDescent="0.25">
      <c r="A3176">
        <v>545</v>
      </c>
      <c r="B3176">
        <v>2000</v>
      </c>
      <c r="C3176" s="2">
        <v>0</v>
      </c>
      <c r="D3176" s="6">
        <v>0.24470459999999999</v>
      </c>
      <c r="E3176" s="6">
        <v>0.17916209999999999</v>
      </c>
      <c r="F3176" s="6">
        <v>6.5512299999999996E-2</v>
      </c>
      <c r="G3176" s="6">
        <v>0.6227897</v>
      </c>
      <c r="H3176" s="6">
        <v>0.2859044</v>
      </c>
      <c r="I3176">
        <f>$C$3176*LN($T$3176)+(1-$C$3176)*LN(1-$T$3176)</f>
        <v>-1.5738567070867002E-2</v>
      </c>
      <c r="Q3176">
        <f>1/(1+EXP(-(0 + SUMPRODUCT($K$2:$O$2,$D$3176:$H$3176))))</f>
        <v>1.5615363022700258E-2</v>
      </c>
      <c r="S3176">
        <f>EXP(-(0 + SUMPRODUCT($K$2:$O$2,$D$3176:$H$3176)))</f>
        <v>63.039497419706919</v>
      </c>
      <c r="T3176">
        <f>1/(1+$S$3176)</f>
        <v>1.5615363022700258E-2</v>
      </c>
      <c r="U3176">
        <f>IF(ISERROR($I$3176), 0, $I$3176)</f>
        <v>-1.5738567070867002E-2</v>
      </c>
    </row>
    <row r="3177" spans="1:21" x14ac:dyDescent="0.25">
      <c r="A3177">
        <v>545</v>
      </c>
      <c r="B3177">
        <v>2001</v>
      </c>
      <c r="C3177" s="2">
        <v>0</v>
      </c>
      <c r="D3177" s="6">
        <v>0.23906359999999999</v>
      </c>
      <c r="E3177" s="6">
        <v>0.1981183</v>
      </c>
      <c r="F3177" s="6">
        <v>6.6766000000000006E-2</v>
      </c>
      <c r="G3177" s="6">
        <v>1.5532429999999999</v>
      </c>
      <c r="H3177" s="6">
        <v>0.3034828</v>
      </c>
      <c r="I3177">
        <f>$C$3177*LN($T$3177)+(1-$C$3177)*LN(1-$T$3177)</f>
        <v>-3.5474786678216485E-4</v>
      </c>
      <c r="Q3177">
        <f>1/(1+EXP(-(0 + SUMPRODUCT($K$2:$O$2,$D$3177:$H$3177))))</f>
        <v>3.546849511976459E-4</v>
      </c>
      <c r="S3177">
        <f>EXP(-(0 + SUMPRODUCT($K$2:$O$2,$D$3177:$H$3177)))</f>
        <v>2818.4035202885066</v>
      </c>
      <c r="T3177">
        <f>1/(1+$S$3177)</f>
        <v>3.546849511976459E-4</v>
      </c>
      <c r="U3177">
        <f>IF(ISERROR($I$3177), 0, $I$3177)</f>
        <v>-3.5474786678216485E-4</v>
      </c>
    </row>
    <row r="3178" spans="1:21" x14ac:dyDescent="0.25">
      <c r="A3178">
        <v>545</v>
      </c>
      <c r="B3178">
        <v>2002</v>
      </c>
      <c r="C3178" s="2">
        <v>0</v>
      </c>
      <c r="D3178" s="6">
        <v>0.24150440000000001</v>
      </c>
      <c r="E3178" s="6">
        <v>0.19619909999999999</v>
      </c>
      <c r="F3178" s="6">
        <v>6.7139699999999997E-2</v>
      </c>
      <c r="G3178" s="6">
        <v>1.0716669999999999</v>
      </c>
      <c r="H3178" s="6">
        <v>0.28155010000000003</v>
      </c>
      <c r="I3178">
        <f>$C$3178*LN($T$3178)+(1-$C$3178)*LN(1-$T$3178)</f>
        <v>-2.5498135426172252E-3</v>
      </c>
      <c r="Q3178">
        <f>1/(1+EXP(-(0 + SUMPRODUCT($K$2:$O$2,$D$3178:$H$3178))))</f>
        <v>2.5465655292621083E-3</v>
      </c>
      <c r="S3178">
        <f>EXP(-(0 + SUMPRODUCT($K$2:$O$2,$D$3178:$H$3178)))</f>
        <v>391.6857520488623</v>
      </c>
      <c r="T3178">
        <f>1/(1+$S$3178)</f>
        <v>2.5465655292621083E-3</v>
      </c>
      <c r="U3178">
        <f>IF(ISERROR($I$3178), 0, $I$3178)</f>
        <v>-2.5498135426172252E-3</v>
      </c>
    </row>
    <row r="3179" spans="1:21" x14ac:dyDescent="0.25">
      <c r="A3179">
        <v>546</v>
      </c>
      <c r="B3179">
        <v>1995</v>
      </c>
      <c r="C3179" s="2">
        <v>0</v>
      </c>
      <c r="D3179" s="6">
        <v>7.2130600000000003E-2</v>
      </c>
      <c r="E3179" s="6">
        <v>0.24961459999999999</v>
      </c>
      <c r="F3179" s="6">
        <v>5.6447700000000003E-2</v>
      </c>
      <c r="G3179" s="6">
        <v>0.67377580000000004</v>
      </c>
      <c r="H3179" s="6">
        <v>0.15762039999999999</v>
      </c>
      <c r="I3179">
        <f>$C$3179*LN($T$3179)+(1-$C$3179)*LN(1-$T$3179)</f>
        <v>-1.7461427155896443E-2</v>
      </c>
      <c r="Q3179">
        <f>1/(1+EXP(-(0 + SUMPRODUCT($K$2:$O$2,$D$3179:$H$3179))))</f>
        <v>1.7309859912396499E-2</v>
      </c>
      <c r="S3179">
        <f>EXP(-(0 + SUMPRODUCT($K$2:$O$2,$D$3179:$H$3179)))</f>
        <v>56.770542630668409</v>
      </c>
      <c r="T3179">
        <f>1/(1+$S$3179)</f>
        <v>1.7309859912396499E-2</v>
      </c>
      <c r="U3179">
        <f>IF(ISERROR($I$3179), 0, $I$3179)</f>
        <v>-1.7461427155896443E-2</v>
      </c>
    </row>
    <row r="3180" spans="1:21" x14ac:dyDescent="0.25">
      <c r="A3180">
        <v>546</v>
      </c>
      <c r="B3180">
        <v>1996</v>
      </c>
      <c r="C3180" s="2">
        <v>0</v>
      </c>
      <c r="D3180" s="6">
        <v>2.9577599999999999E-2</v>
      </c>
      <c r="E3180" s="6">
        <v>0.2345573</v>
      </c>
      <c r="F3180" s="6">
        <v>3.5331899999999999E-2</v>
      </c>
      <c r="G3180" s="6">
        <v>0.60899000000000003</v>
      </c>
      <c r="H3180" s="6">
        <v>0.15429319999999999</v>
      </c>
      <c r="I3180">
        <f>$C$3180*LN($T$3180)+(1-$C$3180)*LN(1-$T$3180)</f>
        <v>-3.0713286485568831E-2</v>
      </c>
      <c r="Q3180">
        <f>1/(1+EXP(-(0 + SUMPRODUCT($K$2:$O$2,$D$3180:$H$3180))))</f>
        <v>3.0246425323758715E-2</v>
      </c>
      <c r="S3180">
        <f>EXP(-(0 + SUMPRODUCT($K$2:$O$2,$D$3180:$H$3180)))</f>
        <v>32.061758184511646</v>
      </c>
      <c r="T3180">
        <f>1/(1+$S$3180)</f>
        <v>3.0246425323758715E-2</v>
      </c>
      <c r="U3180">
        <f>IF(ISERROR($I$3180), 0, $I$3180)</f>
        <v>-3.0713286485568831E-2</v>
      </c>
    </row>
    <row r="3181" spans="1:21" x14ac:dyDescent="0.25">
      <c r="A3181">
        <v>546</v>
      </c>
      <c r="B3181">
        <v>1997</v>
      </c>
      <c r="C3181" s="2">
        <v>0</v>
      </c>
      <c r="D3181" s="6">
        <v>6.3495099999999999E-2</v>
      </c>
      <c r="E3181" s="6">
        <v>0.22402530000000001</v>
      </c>
      <c r="F3181" s="6">
        <v>6.7167599999999994E-2</v>
      </c>
      <c r="G3181" s="6">
        <v>0.81070580000000003</v>
      </c>
      <c r="H3181" s="6">
        <v>0.153997</v>
      </c>
      <c r="I3181">
        <f>$C$3181*LN($T$3181)+(1-$C$3181)*LN(1-$T$3181)</f>
        <v>-8.9287598140313749E-3</v>
      </c>
      <c r="Q3181">
        <f>1/(1+EXP(-(0 + SUMPRODUCT($K$2:$O$2,$D$3181:$H$3181))))</f>
        <v>8.8890168113241585E-3</v>
      </c>
      <c r="S3181">
        <f>EXP(-(0 + SUMPRODUCT($K$2:$O$2,$D$3181:$H$3181)))</f>
        <v>111.49838100497801</v>
      </c>
      <c r="T3181">
        <f>1/(1+$S$3181)</f>
        <v>8.8890168113241585E-3</v>
      </c>
      <c r="U3181">
        <f>IF(ISERROR($I$3181), 0, $I$3181)</f>
        <v>-8.9287598140313749E-3</v>
      </c>
    </row>
    <row r="3182" spans="1:21" x14ac:dyDescent="0.25">
      <c r="A3182">
        <v>546</v>
      </c>
      <c r="B3182">
        <v>1998</v>
      </c>
      <c r="C3182" s="2">
        <v>0</v>
      </c>
      <c r="D3182" s="6">
        <v>4.04015E-2</v>
      </c>
      <c r="E3182" s="6">
        <v>0.19883809999999999</v>
      </c>
      <c r="F3182" s="6">
        <v>5.94815E-2</v>
      </c>
      <c r="G3182" s="6">
        <v>0.7199797</v>
      </c>
      <c r="H3182" s="6">
        <v>0.14920720000000001</v>
      </c>
      <c r="I3182">
        <f>$C$3182*LN($T$3182)+(1-$C$3182)*LN(1-$T$3182)</f>
        <v>-1.4666822104702486E-2</v>
      </c>
      <c r="Q3182">
        <f>1/(1+EXP(-(0 + SUMPRODUCT($K$2:$O$2,$D$3182:$H$3182))))</f>
        <v>1.4559788190783348E-2</v>
      </c>
      <c r="S3182">
        <f>EXP(-(0 + SUMPRODUCT($K$2:$O$2,$D$3182:$H$3182)))</f>
        <v>67.682317826094547</v>
      </c>
      <c r="T3182">
        <f>1/(1+$S$3182)</f>
        <v>1.4559788190783348E-2</v>
      </c>
      <c r="U3182">
        <f>IF(ISERROR($I$3182), 0, $I$3182)</f>
        <v>-1.4666822104702486E-2</v>
      </c>
    </row>
    <row r="3183" spans="1:21" x14ac:dyDescent="0.25">
      <c r="A3183">
        <v>546</v>
      </c>
      <c r="B3183">
        <v>1999</v>
      </c>
      <c r="C3183" s="2">
        <v>0</v>
      </c>
      <c r="D3183" s="6">
        <v>3.4459400000000001E-2</v>
      </c>
      <c r="E3183" s="6">
        <v>0.2237286</v>
      </c>
      <c r="F3183" s="6">
        <v>6.7056400000000002E-2</v>
      </c>
      <c r="G3183" s="6">
        <v>0.55854769999999998</v>
      </c>
      <c r="H3183" s="6">
        <v>0.14716950000000001</v>
      </c>
      <c r="I3183">
        <f>$C$3183*LN($T$3183)+(1-$C$3183)*LN(1-$T$3183)</f>
        <v>-2.4561637787690296E-2</v>
      </c>
      <c r="Q3183">
        <f>1/(1+EXP(-(0 + SUMPRODUCT($K$2:$O$2,$D$3183:$H$3183))))</f>
        <v>2.4262455238775509E-2</v>
      </c>
      <c r="S3183">
        <f>EXP(-(0 + SUMPRODUCT($K$2:$O$2,$D$3183:$H$3183)))</f>
        <v>40.215944147393245</v>
      </c>
      <c r="T3183">
        <f>1/(1+$S$3183)</f>
        <v>2.4262455238775509E-2</v>
      </c>
      <c r="U3183">
        <f>IF(ISERROR($I$3183), 0, $I$3183)</f>
        <v>-2.4561637787690296E-2</v>
      </c>
    </row>
    <row r="3184" spans="1:21" x14ac:dyDescent="0.25">
      <c r="A3184">
        <v>547</v>
      </c>
      <c r="B3184">
        <v>1998</v>
      </c>
      <c r="C3184" s="2">
        <v>0</v>
      </c>
      <c r="D3184" s="6">
        <v>0.26550879999999999</v>
      </c>
      <c r="E3184" s="6">
        <v>0.42387940000000002</v>
      </c>
      <c r="F3184" s="6">
        <v>6.2229399999999997E-2</v>
      </c>
      <c r="G3184" s="6">
        <v>3.2918940000000001</v>
      </c>
      <c r="H3184" s="6">
        <v>0.30395539999999999</v>
      </c>
      <c r="I3184">
        <f>$C$3184*LN($T$3184)+(1-$C$3184)*LN(1-$T$3184)</f>
        <v>-2.9843247629771566E-7</v>
      </c>
      <c r="Q3184">
        <f>1/(1+EXP(-(0 + SUMPRODUCT($K$2:$O$2,$D$3184:$H$3184))))</f>
        <v>2.9843243175067261E-7</v>
      </c>
      <c r="S3184">
        <f>EXP(-(0 + SUMPRODUCT($K$2:$O$2,$D$3184:$H$3184)))</f>
        <v>3350841.2463797661</v>
      </c>
      <c r="T3184">
        <f>1/(1+$S$3184)</f>
        <v>2.9843243175067261E-7</v>
      </c>
      <c r="U3184">
        <f>IF(ISERROR($I$3184), 0, $I$3184)</f>
        <v>-2.9843247629771566E-7</v>
      </c>
    </row>
    <row r="3185" spans="1:21" x14ac:dyDescent="0.25">
      <c r="A3185">
        <v>548</v>
      </c>
      <c r="B3185">
        <v>1995</v>
      </c>
      <c r="C3185" s="2">
        <v>0</v>
      </c>
      <c r="D3185" s="6">
        <v>0.18330099999999999</v>
      </c>
      <c r="E3185" s="6">
        <v>0.42096810000000001</v>
      </c>
      <c r="F3185" s="6">
        <v>7.4827599999999994E-2</v>
      </c>
      <c r="G3185" s="6">
        <v>2.0749919999999999</v>
      </c>
      <c r="H3185" s="6">
        <v>0.3637398</v>
      </c>
      <c r="I3185">
        <f>$C$3185*LN($T$3185)+(1-$C$3185)*LN(1-$T$3185)</f>
        <v>-2.8147964707532364E-5</v>
      </c>
      <c r="Q3185">
        <f>1/(1+EXP(-(0 + SUMPRODUCT($K$2:$O$2,$D$3185:$H$3185))))</f>
        <v>2.8147568557340436E-5</v>
      </c>
      <c r="S3185">
        <f>EXP(-(0 + SUMPRODUCT($K$2:$O$2,$D$3185:$H$3185)))</f>
        <v>35526.047317172837</v>
      </c>
      <c r="T3185">
        <f>1/(1+$S$3185)</f>
        <v>2.8147568557340436E-5</v>
      </c>
      <c r="U3185">
        <f>IF(ISERROR($I$3185), 0, $I$3185)</f>
        <v>-2.8147964707532364E-5</v>
      </c>
    </row>
    <row r="3186" spans="1:21" x14ac:dyDescent="0.25">
      <c r="A3186">
        <v>548</v>
      </c>
      <c r="B3186">
        <v>1996</v>
      </c>
      <c r="C3186" s="2">
        <v>0</v>
      </c>
      <c r="D3186" s="6">
        <v>0.1171601</v>
      </c>
      <c r="E3186" s="6">
        <v>0.39239249999999998</v>
      </c>
      <c r="F3186" s="6">
        <v>5.5045400000000001E-2</v>
      </c>
      <c r="G3186" s="6">
        <v>1.7676609999999999</v>
      </c>
      <c r="H3186" s="6">
        <v>0.32675999999999999</v>
      </c>
      <c r="I3186">
        <f>$C$3186*LN($T$3186)+(1-$C$3186)*LN(1-$T$3186)</f>
        <v>-1.3975397566281386E-4</v>
      </c>
      <c r="Q3186">
        <f>1/(1+EXP(-(0 + SUMPRODUCT($K$2:$O$2,$D$3186:$H$3186))))</f>
        <v>1.397442105308604E-4</v>
      </c>
      <c r="S3186">
        <f>EXP(-(0 + SUMPRODUCT($K$2:$O$2,$D$3186:$H$3186)))</f>
        <v>7154.9315137364147</v>
      </c>
      <c r="T3186">
        <f>1/(1+$S$3186)</f>
        <v>1.397442105308604E-4</v>
      </c>
      <c r="U3186">
        <f>IF(ISERROR($I$3186), 0, $I$3186)</f>
        <v>-1.3975397566281386E-4</v>
      </c>
    </row>
    <row r="3187" spans="1:21" x14ac:dyDescent="0.25">
      <c r="A3187">
        <v>548</v>
      </c>
      <c r="B3187">
        <v>1997</v>
      </c>
      <c r="C3187" s="2">
        <v>0</v>
      </c>
      <c r="D3187" s="6">
        <v>-6.0784600000000001E-2</v>
      </c>
      <c r="E3187" s="6">
        <v>0.183643</v>
      </c>
      <c r="F3187" s="6">
        <v>5.3688600000000003E-2</v>
      </c>
      <c r="G3187" s="6">
        <v>0.96383099999999999</v>
      </c>
      <c r="H3187" s="6">
        <v>0.17216310000000001</v>
      </c>
      <c r="I3187">
        <f>$C$3187*LN($T$3187)+(1-$C$3187)*LN(1-$T$3187)</f>
        <v>-5.6672944957861671E-3</v>
      </c>
      <c r="Q3187">
        <f>1/(1+EXP(-(0 + SUMPRODUCT($K$2:$O$2,$D$3187:$H$3187))))</f>
        <v>5.6512656766431061E-3</v>
      </c>
      <c r="S3187">
        <f>EXP(-(0 + SUMPRODUCT($K$2:$O$2,$D$3187:$H$3187)))</f>
        <v>175.95151090366139</v>
      </c>
      <c r="T3187">
        <f>1/(1+$S$3187)</f>
        <v>5.6512656766431061E-3</v>
      </c>
      <c r="U3187">
        <f>IF(ISERROR($I$3187), 0, $I$3187)</f>
        <v>-5.6672944957861671E-3</v>
      </c>
    </row>
    <row r="3188" spans="1:21" x14ac:dyDescent="0.25">
      <c r="A3188">
        <v>548</v>
      </c>
      <c r="B3188">
        <v>1998</v>
      </c>
      <c r="C3188" s="2">
        <v>0</v>
      </c>
      <c r="D3188" s="6">
        <v>9.7487000000000004E-2</v>
      </c>
      <c r="E3188" s="6">
        <v>0.19535079999999999</v>
      </c>
      <c r="F3188" s="6">
        <v>5.5049099999999997E-2</v>
      </c>
      <c r="G3188" s="6">
        <v>1.05365</v>
      </c>
      <c r="H3188" s="6">
        <v>0.21318239999999999</v>
      </c>
      <c r="I3188">
        <f>$C$3188*LN($T$3188)+(1-$C$3188)*LN(1-$T$3188)</f>
        <v>-3.6530107822968293E-3</v>
      </c>
      <c r="Q3188">
        <f>1/(1+EXP(-(0 + SUMPRODUCT($K$2:$O$2,$D$3188:$H$3188))))</f>
        <v>3.6463466555875794E-3</v>
      </c>
      <c r="S3188">
        <f>EXP(-(0 + SUMPRODUCT($K$2:$O$2,$D$3188:$H$3188)))</f>
        <v>273.24710112726734</v>
      </c>
      <c r="T3188">
        <f>1/(1+$S$3188)</f>
        <v>3.6463466555875794E-3</v>
      </c>
      <c r="U3188">
        <f>IF(ISERROR($I$3188), 0, $I$3188)</f>
        <v>-3.6530107822968293E-3</v>
      </c>
    </row>
    <row r="3189" spans="1:21" x14ac:dyDescent="0.25">
      <c r="A3189">
        <v>548</v>
      </c>
      <c r="B3189">
        <v>1999</v>
      </c>
      <c r="C3189" s="2">
        <v>0</v>
      </c>
      <c r="D3189" s="6">
        <v>6.5389900000000001E-2</v>
      </c>
      <c r="E3189" s="6">
        <v>0.19869249999999999</v>
      </c>
      <c r="F3189" s="6">
        <v>2.9723699999999999E-2</v>
      </c>
      <c r="G3189" s="6">
        <v>0.54230509999999998</v>
      </c>
      <c r="H3189" s="6">
        <v>0.17540130000000001</v>
      </c>
      <c r="I3189">
        <f>$C$3189*LN($T$3189)+(1-$C$3189)*LN(1-$T$3189)</f>
        <v>-4.2878575567761666E-2</v>
      </c>
      <c r="Q3189">
        <f>1/(1+EXP(-(0 + SUMPRODUCT($K$2:$O$2,$D$3189:$H$3189))))</f>
        <v>4.1972289024338534E-2</v>
      </c>
      <c r="S3189">
        <f>EXP(-(0 + SUMPRODUCT($K$2:$O$2,$D$3189:$H$3189)))</f>
        <v>22.825243350919663</v>
      </c>
      <c r="T3189">
        <f>1/(1+$S$3189)</f>
        <v>4.1972289024338534E-2</v>
      </c>
      <c r="U3189">
        <f>IF(ISERROR($I$3189), 0, $I$3189)</f>
        <v>-4.2878575567761666E-2</v>
      </c>
    </row>
    <row r="3190" spans="1:21" x14ac:dyDescent="0.25">
      <c r="A3190">
        <v>548</v>
      </c>
      <c r="B3190">
        <v>2000</v>
      </c>
      <c r="C3190" s="2">
        <v>0</v>
      </c>
      <c r="D3190" s="6">
        <v>0.1430334</v>
      </c>
      <c r="E3190" s="6">
        <v>0.2088798</v>
      </c>
      <c r="F3190" s="6">
        <v>4.8690999999999998E-2</v>
      </c>
      <c r="G3190" s="6">
        <v>0.67509370000000002</v>
      </c>
      <c r="H3190" s="6">
        <v>0.20006119999999999</v>
      </c>
      <c r="I3190">
        <f>$C$3190*LN($T$3190)+(1-$C$3190)*LN(1-$T$3190)</f>
        <v>-1.8609344491535246E-2</v>
      </c>
      <c r="Q3190">
        <f>1/(1+EXP(-(0 + SUMPRODUCT($K$2:$O$2,$D$3190:$H$3190))))</f>
        <v>1.8437259755053396E-2</v>
      </c>
      <c r="S3190">
        <f>EXP(-(0 + SUMPRODUCT($K$2:$O$2,$D$3190:$H$3190)))</f>
        <v>53.237994869379321</v>
      </c>
      <c r="T3190">
        <f>1/(1+$S$3190)</f>
        <v>1.8437259755053396E-2</v>
      </c>
      <c r="U3190">
        <f>IF(ISERROR($I$3190), 0, $I$3190)</f>
        <v>-1.8609344491535246E-2</v>
      </c>
    </row>
    <row r="3191" spans="1:21" x14ac:dyDescent="0.25">
      <c r="A3191">
        <v>548</v>
      </c>
      <c r="B3191">
        <v>2001</v>
      </c>
      <c r="C3191" s="2">
        <v>0</v>
      </c>
      <c r="D3191" s="6">
        <v>0.13487979999999999</v>
      </c>
      <c r="E3191" s="6">
        <v>0.1661811</v>
      </c>
      <c r="F3191" s="6">
        <v>4.8693699999999999E-2</v>
      </c>
      <c r="G3191" s="6">
        <v>0.87403600000000004</v>
      </c>
      <c r="H3191" s="6">
        <v>0.19145809999999999</v>
      </c>
      <c r="I3191">
        <f>$C$3191*LN($T$3191)+(1-$C$3191)*LN(1-$T$3191)</f>
        <v>-8.8792303643973943E-3</v>
      </c>
      <c r="Q3191">
        <f>1/(1+EXP(-(0 + SUMPRODUCT($K$2:$O$2,$D$3191:$H$3191))))</f>
        <v>8.8399264141004706E-3</v>
      </c>
      <c r="S3191">
        <f>EXP(-(0 + SUMPRODUCT($K$2:$O$2,$D$3191:$H$3191)))</f>
        <v>112.1231136047593</v>
      </c>
      <c r="T3191">
        <f>1/(1+$S$3191)</f>
        <v>8.8399264141004706E-3</v>
      </c>
      <c r="U3191">
        <f>IF(ISERROR($I$3191), 0, $I$3191)</f>
        <v>-8.8792303643973943E-3</v>
      </c>
    </row>
    <row r="3192" spans="1:21" x14ac:dyDescent="0.25">
      <c r="A3192">
        <v>548</v>
      </c>
      <c r="B3192">
        <v>2002</v>
      </c>
      <c r="C3192" s="2">
        <v>0</v>
      </c>
      <c r="D3192" s="6">
        <v>0.1268367</v>
      </c>
      <c r="E3192" s="6">
        <v>5.30102E-2</v>
      </c>
      <c r="F3192" s="6">
        <v>4.4296599999999998E-2</v>
      </c>
      <c r="G3192" s="6">
        <v>0.85604880000000005</v>
      </c>
      <c r="H3192" s="6">
        <v>0.22744629999999999</v>
      </c>
      <c r="I3192">
        <f>$C$3192*LN($T$3192)+(1-$C$3192)*LN(1-$T$3192)</f>
        <v>-1.0293614811422823E-2</v>
      </c>
      <c r="Q3192">
        <f>1/(1+EXP(-(0 + SUMPRODUCT($K$2:$O$2,$D$3192:$H$3192))))</f>
        <v>1.0240816874315316E-2</v>
      </c>
      <c r="S3192">
        <f>EXP(-(0 + SUMPRODUCT($K$2:$O$2,$D$3192:$H$3192)))</f>
        <v>96.648460300864258</v>
      </c>
      <c r="T3192">
        <f>1/(1+$S$3192)</f>
        <v>1.0240816874315316E-2</v>
      </c>
      <c r="U3192">
        <f>IF(ISERROR($I$3192), 0, $I$3192)</f>
        <v>-1.0293614811422823E-2</v>
      </c>
    </row>
    <row r="3193" spans="1:21" x14ac:dyDescent="0.25">
      <c r="A3193">
        <v>548</v>
      </c>
      <c r="B3193">
        <v>2003</v>
      </c>
      <c r="C3193" s="2">
        <v>0</v>
      </c>
      <c r="D3193" s="6">
        <v>0.1529209</v>
      </c>
      <c r="E3193" s="6">
        <v>5.8891300000000001E-2</v>
      </c>
      <c r="F3193" s="6">
        <v>4.9767199999999998E-2</v>
      </c>
      <c r="G3193" s="6">
        <v>0.88680979999999998</v>
      </c>
      <c r="H3193" s="6">
        <v>0.24824869999999999</v>
      </c>
      <c r="I3193">
        <f>$C$3193*LN($T$3193)+(1-$C$3193)*LN(1-$T$3193)</f>
        <v>-8.0627965936374418E-3</v>
      </c>
      <c r="Q3193">
        <f>1/(1+EXP(-(0 + SUMPRODUCT($K$2:$O$2,$D$3193:$H$3193))))</f>
        <v>8.0303794320163522E-3</v>
      </c>
      <c r="S3193">
        <f>EXP(-(0 + SUMPRODUCT($K$2:$O$2,$D$3193:$H$3193)))</f>
        <v>123.52711711393061</v>
      </c>
      <c r="T3193">
        <f>1/(1+$S$3193)</f>
        <v>8.0303794320163522E-3</v>
      </c>
      <c r="U3193">
        <f>IF(ISERROR($I$3193), 0, $I$3193)</f>
        <v>-8.0627965936374418E-3</v>
      </c>
    </row>
    <row r="3194" spans="1:21" x14ac:dyDescent="0.25">
      <c r="A3194">
        <v>548</v>
      </c>
      <c r="B3194">
        <v>2004</v>
      </c>
      <c r="C3194" s="2">
        <v>0</v>
      </c>
      <c r="D3194" s="6">
        <v>0.10104340000000001</v>
      </c>
      <c r="E3194" s="6">
        <v>6.1967300000000003E-2</v>
      </c>
      <c r="F3194" s="6">
        <v>5.7065100000000001E-2</v>
      </c>
      <c r="G3194" s="6">
        <v>1.3181780000000001</v>
      </c>
      <c r="H3194" s="6">
        <v>0.26116279999999997</v>
      </c>
      <c r="I3194">
        <f>$C$3194*LN($T$3194)+(1-$C$3194)*LN(1-$T$3194)</f>
        <v>-1.2401886186352423E-3</v>
      </c>
      <c r="Q3194">
        <f>1/(1+EXP(-(0 + SUMPRODUCT($K$2:$O$2,$D$3194:$H$3194))))</f>
        <v>1.2394199025475294E-3</v>
      </c>
      <c r="S3194">
        <f>EXP(-(0 + SUMPRODUCT($K$2:$O$2,$D$3194:$H$3194)))</f>
        <v>805.82906410053545</v>
      </c>
      <c r="T3194">
        <f>1/(1+$S$3194)</f>
        <v>1.2394199025475294E-3</v>
      </c>
      <c r="U3194">
        <f>IF(ISERROR($I$3194), 0, $I$3194)</f>
        <v>-1.2401886186352423E-3</v>
      </c>
    </row>
    <row r="3195" spans="1:21" x14ac:dyDescent="0.25">
      <c r="A3195">
        <v>549</v>
      </c>
      <c r="B3195">
        <v>1998</v>
      </c>
      <c r="C3195" s="2">
        <v>0</v>
      </c>
      <c r="D3195" s="6">
        <v>9.3803700000000004E-2</v>
      </c>
      <c r="E3195" s="6">
        <v>7.6871599999999998E-2</v>
      </c>
      <c r="F3195" s="6">
        <v>4.2740599999999997E-2</v>
      </c>
      <c r="G3195" s="6">
        <v>0.62899269999999996</v>
      </c>
      <c r="H3195" s="6">
        <v>8.6754800000000007E-2</v>
      </c>
      <c r="I3195">
        <f>$C$3195*LN($T$3195)+(1-$C$3195)*LN(1-$T$3195)</f>
        <v>-3.4106434750872286E-2</v>
      </c>
      <c r="Q3195">
        <f>1/(1+EXP(-(0 + SUMPRODUCT($K$2:$O$2,$D$3195:$H$3195))))</f>
        <v>3.3531366685150742E-2</v>
      </c>
      <c r="S3195">
        <f>EXP(-(0 + SUMPRODUCT($K$2:$O$2,$D$3195:$H$3195)))</f>
        <v>28.822822594429077</v>
      </c>
      <c r="T3195">
        <f>1/(1+$S$3195)</f>
        <v>3.3531366685150742E-2</v>
      </c>
      <c r="U3195">
        <f>IF(ISERROR($I$3195), 0, $I$3195)</f>
        <v>-3.4106434750872286E-2</v>
      </c>
    </row>
    <row r="3196" spans="1:21" x14ac:dyDescent="0.25">
      <c r="A3196">
        <v>549</v>
      </c>
      <c r="B3196">
        <v>1999</v>
      </c>
      <c r="C3196" s="2">
        <v>0</v>
      </c>
      <c r="D3196" s="6">
        <v>0.12829160000000001</v>
      </c>
      <c r="E3196" s="6">
        <v>3.9783100000000002E-2</v>
      </c>
      <c r="F3196" s="6">
        <v>2.7478900000000001E-2</v>
      </c>
      <c r="G3196" s="6">
        <v>0.77615000000000001</v>
      </c>
      <c r="H3196" s="6">
        <v>6.2221199999999997E-2</v>
      </c>
      <c r="I3196">
        <f>$C$3196*LN($T$3196)+(1-$C$3196)*LN(1-$T$3196)</f>
        <v>-2.5919076052254741E-2</v>
      </c>
      <c r="Q3196">
        <f>1/(1+EXP(-(0 + SUMPRODUCT($K$2:$O$2,$D$3196:$H$3196))))</f>
        <v>2.5586060158979799E-2</v>
      </c>
      <c r="S3196">
        <f>EXP(-(0 + SUMPRODUCT($K$2:$O$2,$D$3196:$H$3196)))</f>
        <v>38.08378209800447</v>
      </c>
      <c r="T3196">
        <f>1/(1+$S$3196)</f>
        <v>2.5586060158979799E-2</v>
      </c>
      <c r="U3196">
        <f>IF(ISERROR($I$3196), 0, $I$3196)</f>
        <v>-2.5919076052254741E-2</v>
      </c>
    </row>
    <row r="3197" spans="1:21" x14ac:dyDescent="0.25">
      <c r="A3197">
        <v>550</v>
      </c>
      <c r="B3197">
        <v>1995</v>
      </c>
      <c r="C3197" s="2">
        <v>0</v>
      </c>
      <c r="D3197" s="6">
        <v>0.57699509999999998</v>
      </c>
      <c r="E3197" s="6">
        <v>0.92817130000000003</v>
      </c>
      <c r="F3197" s="6">
        <v>8.0116000000000007E-2</v>
      </c>
      <c r="G3197" s="6">
        <v>2.9481259999999998</v>
      </c>
      <c r="H3197" s="6">
        <v>0.47617959999999998</v>
      </c>
      <c r="I3197">
        <f>$C$3197*LN($T$3197)+(1-$C$3197)*LN(1-$T$3197)</f>
        <v>-4.4690586303637625E-7</v>
      </c>
      <c r="Q3197">
        <f>1/(1+EXP(-(0 + SUMPRODUCT($K$2:$O$2,$D$3197:$H$3197))))</f>
        <v>4.4690576319738208E-7</v>
      </c>
      <c r="S3197">
        <f>EXP(-(0 + SUMPRODUCT($K$2:$O$2,$D$3197:$H$3197)))</f>
        <v>2237607.199199562</v>
      </c>
      <c r="T3197">
        <f>1/(1+$S$3197)</f>
        <v>4.4690576319738208E-7</v>
      </c>
      <c r="U3197">
        <f>IF(ISERROR($I$3197), 0, $I$3197)</f>
        <v>-4.4690586303637625E-7</v>
      </c>
    </row>
    <row r="3198" spans="1:21" x14ac:dyDescent="0.25">
      <c r="A3198">
        <v>550</v>
      </c>
      <c r="B3198">
        <v>1996</v>
      </c>
      <c r="C3198" s="2">
        <v>0</v>
      </c>
      <c r="D3198" s="6">
        <v>0.55973580000000001</v>
      </c>
      <c r="E3198" s="6">
        <v>0.59918519999999997</v>
      </c>
      <c r="F3198" s="6">
        <v>4.37086E-2</v>
      </c>
      <c r="G3198" s="6">
        <v>1.696807</v>
      </c>
      <c r="H3198" s="6">
        <v>0.47680270000000002</v>
      </c>
      <c r="I3198">
        <f>$C$3198*LN($T$3198)+(1-$C$3198)*LN(1-$T$3198)</f>
        <v>-1.4764626462313095E-4</v>
      </c>
      <c r="Q3198">
        <f>1/(1+EXP(-(0 + SUMPRODUCT($K$2:$O$2,$D$3198:$H$3198))))</f>
        <v>1.4763536544979867E-4</v>
      </c>
      <c r="S3198">
        <f>EXP(-(0 + SUMPRODUCT($K$2:$O$2,$D$3198:$H$3198)))</f>
        <v>6772.4448108237048</v>
      </c>
      <c r="T3198">
        <f>1/(1+$S$3198)</f>
        <v>1.4763536544979867E-4</v>
      </c>
      <c r="U3198">
        <f>IF(ISERROR($I$3198), 0, $I$3198)</f>
        <v>-1.4764626462313095E-4</v>
      </c>
    </row>
    <row r="3199" spans="1:21" x14ac:dyDescent="0.25">
      <c r="A3199">
        <v>550</v>
      </c>
      <c r="B3199">
        <v>1997</v>
      </c>
      <c r="C3199" s="2">
        <v>0</v>
      </c>
      <c r="D3199" s="6">
        <v>0.54255960000000003</v>
      </c>
      <c r="E3199" s="6">
        <v>0.6649119</v>
      </c>
      <c r="F3199" s="6">
        <v>4.7190999999999997E-2</v>
      </c>
      <c r="G3199" s="6">
        <v>1.3325450000000001</v>
      </c>
      <c r="H3199" s="6">
        <v>0.51840790000000003</v>
      </c>
      <c r="I3199">
        <f>$C$3199*LN($T$3199)+(1-$C$3199)*LN(1-$T$3199)</f>
        <v>-5.2054839463198217E-4</v>
      </c>
      <c r="Q3199">
        <f>1/(1+EXP(-(0 + SUMPRODUCT($K$2:$O$2,$D$3199:$H$3199))))</f>
        <v>5.2041293282228702E-4</v>
      </c>
      <c r="S3199">
        <f>EXP(-(0 + SUMPRODUCT($K$2:$O$2,$D$3199:$H$3199)))</f>
        <v>1920.5510163762292</v>
      </c>
      <c r="T3199">
        <f>1/(1+$S$3199)</f>
        <v>5.2041293282228702E-4</v>
      </c>
      <c r="U3199">
        <f>IF(ISERROR($I$3199), 0, $I$3199)</f>
        <v>-5.2054839463198217E-4</v>
      </c>
    </row>
    <row r="3200" spans="1:21" x14ac:dyDescent="0.25">
      <c r="A3200">
        <v>550</v>
      </c>
      <c r="B3200">
        <v>1998</v>
      </c>
      <c r="C3200" s="2">
        <v>0</v>
      </c>
      <c r="D3200" s="6">
        <v>0.46091539999999998</v>
      </c>
      <c r="E3200" s="6">
        <v>0.6981503</v>
      </c>
      <c r="F3200" s="6">
        <v>2.50563E-2</v>
      </c>
      <c r="G3200" s="6">
        <v>0.71893569999999996</v>
      </c>
      <c r="H3200" s="6">
        <v>0.43558599999999997</v>
      </c>
      <c r="I3200">
        <f>$C$3200*LN($T$3200)+(1-$C$3200)*LN(1-$T$3200)</f>
        <v>-9.491231404633595E-3</v>
      </c>
      <c r="Q3200">
        <f>1/(1+EXP(-(0 + SUMPRODUCT($K$2:$O$2,$D$3200:$H$3200))))</f>
        <v>9.4463318308755598E-3</v>
      </c>
      <c r="S3200">
        <f>EXP(-(0 + SUMPRODUCT($K$2:$O$2,$D$3200:$H$3200)))</f>
        <v>104.86119754246577</v>
      </c>
      <c r="T3200">
        <f>1/(1+$S$3200)</f>
        <v>9.4463318308755598E-3</v>
      </c>
      <c r="U3200">
        <f>IF(ISERROR($I$3200), 0, $I$3200)</f>
        <v>-9.491231404633595E-3</v>
      </c>
    </row>
    <row r="3201" spans="1:21" x14ac:dyDescent="0.25">
      <c r="A3201">
        <v>550</v>
      </c>
      <c r="B3201">
        <v>1999</v>
      </c>
      <c r="C3201" s="2">
        <v>0</v>
      </c>
      <c r="D3201" s="6">
        <v>0.41854279999999999</v>
      </c>
      <c r="E3201" s="6">
        <v>0.76046599999999998</v>
      </c>
      <c r="F3201" s="6">
        <v>3.4291299999999997E-2</v>
      </c>
      <c r="G3201" s="6">
        <v>0.45932289999999998</v>
      </c>
      <c r="H3201" s="6">
        <v>0.42705700000000002</v>
      </c>
      <c r="I3201">
        <f>$C$3201*LN($T$3201)+(1-$C$3201)*LN(1-$T$3201)</f>
        <v>-2.2384430596177035E-2</v>
      </c>
      <c r="Q3201">
        <f>1/(1+EXP(-(0 + SUMPRODUCT($K$2:$O$2,$D$3201:$H$3201))))</f>
        <v>2.2135758149279344E-2</v>
      </c>
      <c r="S3201">
        <f>EXP(-(0 + SUMPRODUCT($K$2:$O$2,$D$3201:$H$3201)))</f>
        <v>44.175773662514295</v>
      </c>
      <c r="T3201">
        <f>1/(1+$S$3201)</f>
        <v>2.2135758149279344E-2</v>
      </c>
      <c r="U3201">
        <f>IF(ISERROR($I$3201), 0, $I$3201)</f>
        <v>-2.2384430596177035E-2</v>
      </c>
    </row>
    <row r="3202" spans="1:21" x14ac:dyDescent="0.25">
      <c r="A3202">
        <v>550</v>
      </c>
      <c r="B3202">
        <v>2000</v>
      </c>
      <c r="C3202" s="2">
        <v>0</v>
      </c>
      <c r="D3202" s="6">
        <v>0.52816490000000005</v>
      </c>
      <c r="E3202" s="6">
        <v>0.8860652</v>
      </c>
      <c r="F3202" s="6">
        <v>4.0131500000000001E-2</v>
      </c>
      <c r="G3202" s="6">
        <v>1.8514090000000001</v>
      </c>
      <c r="H3202" s="6">
        <v>0.45839780000000002</v>
      </c>
      <c r="I3202">
        <f>$C$3202*LN($T$3202)+(1-$C$3202)*LN(1-$T$3202)</f>
        <v>-6.8158139907351255E-5</v>
      </c>
      <c r="Q3202">
        <f>1/(1+EXP(-(0 + SUMPRODUCT($K$2:$O$2,$D$3202:$H$3202))))</f>
        <v>6.8155817194062027E-5</v>
      </c>
      <c r="S3202">
        <f>EXP(-(0 + SUMPRODUCT($K$2:$O$2,$D$3202:$H$3202)))</f>
        <v>14671.261901763588</v>
      </c>
      <c r="T3202">
        <f>1/(1+$S$3202)</f>
        <v>6.8155817194062027E-5</v>
      </c>
      <c r="U3202">
        <f>IF(ISERROR($I$3202), 0, $I$3202)</f>
        <v>-6.8158139907351255E-5</v>
      </c>
    </row>
    <row r="3203" spans="1:21" x14ac:dyDescent="0.25">
      <c r="A3203">
        <v>550</v>
      </c>
      <c r="B3203">
        <v>2001</v>
      </c>
      <c r="C3203" s="2">
        <v>0</v>
      </c>
      <c r="D3203" s="6">
        <v>0.58372690000000005</v>
      </c>
      <c r="E3203" s="6">
        <v>0.92919929999999995</v>
      </c>
      <c r="F3203" s="6">
        <v>4.3918499999999999E-2</v>
      </c>
      <c r="G3203" s="6">
        <v>1.93824</v>
      </c>
      <c r="H3203" s="6">
        <v>0.46188990000000002</v>
      </c>
      <c r="I3203">
        <f>$C$3203*LN($T$3203)+(1-$C$3203)*LN(1-$T$3203)</f>
        <v>-4.424937829469083E-5</v>
      </c>
      <c r="Q3203">
        <f>1/(1+EXP(-(0 + SUMPRODUCT($K$2:$O$2,$D$3203:$H$3203))))</f>
        <v>4.4248399305419547E-5</v>
      </c>
      <c r="S3203">
        <f>EXP(-(0 + SUMPRODUCT($K$2:$O$2,$D$3203:$H$3203)))</f>
        <v>22598.687575082968</v>
      </c>
      <c r="T3203">
        <f>1/(1+$S$3203)</f>
        <v>4.4248399305419547E-5</v>
      </c>
      <c r="U3203">
        <f>IF(ISERROR($I$3203), 0, $I$3203)</f>
        <v>-4.424937829469083E-5</v>
      </c>
    </row>
    <row r="3204" spans="1:21" x14ac:dyDescent="0.25">
      <c r="A3204">
        <v>550</v>
      </c>
      <c r="B3204">
        <v>2002</v>
      </c>
      <c r="C3204" s="2">
        <v>0</v>
      </c>
      <c r="D3204" s="6">
        <v>0.58861350000000001</v>
      </c>
      <c r="E3204" s="6">
        <v>0.86209829999999998</v>
      </c>
      <c r="F3204" s="6">
        <v>5.7775199999999999E-2</v>
      </c>
      <c r="G3204" s="6">
        <v>1.8521240000000001</v>
      </c>
      <c r="H3204" s="6">
        <v>0.44025219999999998</v>
      </c>
      <c r="I3204">
        <f>$C$3204*LN($T$3204)+(1-$C$3204)*LN(1-$T$3204)</f>
        <v>-5.6831957851691489E-5</v>
      </c>
      <c r="Q3204">
        <f>1/(1+EXP(-(0 + SUMPRODUCT($K$2:$O$2,$D$3204:$H$3204))))</f>
        <v>5.683034294653644E-5</v>
      </c>
      <c r="S3204">
        <f>EXP(-(0 + SUMPRODUCT($K$2:$O$2,$D$3204:$H$3204)))</f>
        <v>17595.233774988079</v>
      </c>
      <c r="T3204">
        <f>1/(1+$S$3204)</f>
        <v>5.683034294653644E-5</v>
      </c>
      <c r="U3204">
        <f>IF(ISERROR($I$3204), 0, $I$3204)</f>
        <v>-5.6831957851691489E-5</v>
      </c>
    </row>
    <row r="3205" spans="1:21" x14ac:dyDescent="0.25">
      <c r="A3205">
        <v>550</v>
      </c>
      <c r="B3205">
        <v>2003</v>
      </c>
      <c r="C3205" s="2">
        <v>0</v>
      </c>
      <c r="D3205" s="6">
        <v>0.59703399999999995</v>
      </c>
      <c r="E3205" s="6">
        <v>0.92967960000000005</v>
      </c>
      <c r="F3205" s="6">
        <v>3.8647800000000003E-2</v>
      </c>
      <c r="G3205" s="6">
        <v>2.4465240000000001</v>
      </c>
      <c r="H3205" s="6">
        <v>0.44492290000000001</v>
      </c>
      <c r="I3205">
        <f>$C$3205*LN($T$3205)+(1-$C$3205)*LN(1-$T$3205)</f>
        <v>-6.4821720400606143E-6</v>
      </c>
      <c r="Q3205">
        <f>1/(1+EXP(-(0 + SUMPRODUCT($K$2:$O$2,$D$3205:$H$3205))))</f>
        <v>6.4821510307865184E-6</v>
      </c>
      <c r="S3205">
        <f>EXP(-(0 + SUMPRODUCT($K$2:$O$2,$D$3205:$H$3205)))</f>
        <v>154268.77792565626</v>
      </c>
      <c r="T3205">
        <f>1/(1+$S$3205)</f>
        <v>6.4821510307865184E-6</v>
      </c>
      <c r="U3205">
        <f>IF(ISERROR($I$3205), 0, $I$3205)</f>
        <v>-6.4821720400606143E-6</v>
      </c>
    </row>
    <row r="3206" spans="1:21" x14ac:dyDescent="0.25">
      <c r="A3206">
        <v>550</v>
      </c>
      <c r="B3206">
        <v>2004</v>
      </c>
      <c r="C3206" s="2">
        <v>0</v>
      </c>
      <c r="D3206" s="6">
        <v>0.46448919999999999</v>
      </c>
      <c r="E3206" s="6">
        <v>0.85489199999999999</v>
      </c>
      <c r="F3206" s="6">
        <v>5.7559899999999997E-2</v>
      </c>
      <c r="G3206" s="6">
        <v>2.130274</v>
      </c>
      <c r="H3206" s="6">
        <v>0.42341119999999999</v>
      </c>
      <c r="I3206">
        <f>$C$3206*LN($T$3206)+(1-$C$3206)*LN(1-$T$3206)</f>
        <v>-1.8951427201572323E-5</v>
      </c>
      <c r="Q3206">
        <f>1/(1+EXP(-(0 + SUMPRODUCT($K$2:$O$2,$D$3206:$H$3206))))</f>
        <v>1.8951247624356728E-5</v>
      </c>
      <c r="S3206">
        <f>EXP(-(0 + SUMPRODUCT($K$2:$O$2,$D$3206:$H$3206)))</f>
        <v>52765.974492738365</v>
      </c>
      <c r="T3206">
        <f>1/(1+$S$3206)</f>
        <v>1.8951247624356728E-5</v>
      </c>
      <c r="U3206">
        <f>IF(ISERROR($I$3206), 0, $I$3206)</f>
        <v>-1.8951427201572323E-5</v>
      </c>
    </row>
    <row r="3207" spans="1:21" x14ac:dyDescent="0.25">
      <c r="A3207">
        <v>551</v>
      </c>
      <c r="B3207">
        <v>1998</v>
      </c>
      <c r="C3207" s="2">
        <v>0</v>
      </c>
      <c r="D3207" s="6">
        <v>0.1230701</v>
      </c>
      <c r="E3207" s="6">
        <v>0.45166200000000001</v>
      </c>
      <c r="F3207" s="6">
        <v>0.1044809</v>
      </c>
      <c r="G3207" s="6">
        <v>7.4189850000000002</v>
      </c>
      <c r="H3207" s="6">
        <v>0.27804719999999999</v>
      </c>
      <c r="I3207">
        <f>$C$3207*LN($T$3207)+(1-$C$3207)*LN(1-$T$3207)</f>
        <v>-1.0769163338864077E-14</v>
      </c>
      <c r="Q3207">
        <f>1/(1+EXP(-(0 + SUMPRODUCT($K$2:$O$2,$D$3207:$H$3207))))</f>
        <v>1.0772852029655541E-14</v>
      </c>
      <c r="S3207">
        <f>EXP(-(0 + SUMPRODUCT($K$2:$O$2,$D$3207:$H$3207)))</f>
        <v>92825929219781.922</v>
      </c>
      <c r="T3207">
        <f>1/(1+$S$3207)</f>
        <v>1.0772852029655541E-14</v>
      </c>
      <c r="U3207">
        <f>IF(ISERROR($I$3207), 0, $I$3207)</f>
        <v>-1.0769163338864077E-14</v>
      </c>
    </row>
    <row r="3208" spans="1:21" x14ac:dyDescent="0.25">
      <c r="A3208">
        <v>551</v>
      </c>
      <c r="B3208">
        <v>1999</v>
      </c>
      <c r="C3208" s="2">
        <v>0</v>
      </c>
      <c r="D3208" s="6">
        <v>8.1118300000000004E-2</v>
      </c>
      <c r="E3208" s="6">
        <v>0.27605410000000002</v>
      </c>
      <c r="F3208" s="6">
        <v>7.5411800000000001E-2</v>
      </c>
      <c r="G3208" s="6">
        <v>1.3222100000000001</v>
      </c>
      <c r="H3208" s="6">
        <v>0.18210009999999999</v>
      </c>
      <c r="I3208">
        <f>$C$3208*LN($T$3208)+(1-$C$3208)*LN(1-$T$3208)</f>
        <v>-9.29100772600851E-4</v>
      </c>
      <c r="Q3208">
        <f>1/(1+EXP(-(0 + SUMPRODUCT($K$2:$O$2,$D$3208:$H$3208))))</f>
        <v>9.2866929211797198E-4</v>
      </c>
      <c r="S3208">
        <f>EXP(-(0 + SUMPRODUCT($K$2:$O$2,$D$3208:$H$3208)))</f>
        <v>1075.8095903325795</v>
      </c>
      <c r="T3208">
        <f>1/(1+$S$3208)</f>
        <v>9.2866929211797198E-4</v>
      </c>
      <c r="U3208">
        <f>IF(ISERROR($I$3208), 0, $I$3208)</f>
        <v>-9.29100772600851E-4</v>
      </c>
    </row>
    <row r="3209" spans="1:21" x14ac:dyDescent="0.25">
      <c r="A3209">
        <v>552</v>
      </c>
      <c r="B3209">
        <v>2001</v>
      </c>
      <c r="C3209" s="2">
        <v>0</v>
      </c>
      <c r="D3209" s="6">
        <v>8.7080900000000003E-2</v>
      </c>
      <c r="E3209" s="6">
        <v>0.15135599999999999</v>
      </c>
      <c r="F3209" s="6">
        <v>5.6688200000000001E-2</v>
      </c>
      <c r="G3209" s="6">
        <v>0.97298720000000005</v>
      </c>
      <c r="H3209" s="6">
        <v>0.6728227</v>
      </c>
      <c r="I3209">
        <f>$C$3209*LN($T$3209)+(1-$C$3209)*LN(1-$T$3209)</f>
        <v>-1.8792533939362892E-3</v>
      </c>
      <c r="Q3209">
        <f>1/(1+EXP(-(0 + SUMPRODUCT($K$2:$O$2,$D$3209:$H$3209))))</f>
        <v>1.8774887028839243E-3</v>
      </c>
      <c r="S3209">
        <f>EXP(-(0 + SUMPRODUCT($K$2:$O$2,$D$3209:$H$3209)))</f>
        <v>531.62637397708215</v>
      </c>
      <c r="T3209">
        <f>1/(1+$S$3209)</f>
        <v>1.8774887028839243E-3</v>
      </c>
      <c r="U3209">
        <f>IF(ISERROR($I$3209), 0, $I$3209)</f>
        <v>-1.8792533939362892E-3</v>
      </c>
    </row>
    <row r="3210" spans="1:21" x14ac:dyDescent="0.25">
      <c r="A3210">
        <v>552</v>
      </c>
      <c r="B3210">
        <v>2002</v>
      </c>
      <c r="C3210" s="2">
        <v>0</v>
      </c>
      <c r="D3210" s="6">
        <v>0.1105689</v>
      </c>
      <c r="E3210" s="6">
        <v>0.19960059999999999</v>
      </c>
      <c r="F3210" s="6">
        <v>2.6300400000000002E-2</v>
      </c>
      <c r="G3210" s="6">
        <v>0.88005409999999995</v>
      </c>
      <c r="H3210" s="6">
        <v>0.56788919999999998</v>
      </c>
      <c r="I3210">
        <f>$C$3210*LN($T$3210)+(1-$C$3210)*LN(1-$T$3210)</f>
        <v>-5.1060438556667243E-3</v>
      </c>
      <c r="Q3210">
        <f>1/(1+EXP(-(0 + SUMPRODUCT($K$2:$O$2,$D$3210:$H$3210))))</f>
        <v>5.0930301726389909E-3</v>
      </c>
      <c r="S3210">
        <f>EXP(-(0 + SUMPRODUCT($K$2:$O$2,$D$3210:$H$3210)))</f>
        <v>195.34676530530797</v>
      </c>
      <c r="T3210">
        <f>1/(1+$S$3210)</f>
        <v>5.0930301726389909E-3</v>
      </c>
      <c r="U3210">
        <f>IF(ISERROR($I$3210), 0, $I$3210)</f>
        <v>-5.1060438556667243E-3</v>
      </c>
    </row>
    <row r="3211" spans="1:21" x14ac:dyDescent="0.25">
      <c r="A3211">
        <v>552</v>
      </c>
      <c r="B3211">
        <v>2003</v>
      </c>
      <c r="C3211" s="2">
        <v>0</v>
      </c>
      <c r="D3211" s="6">
        <v>4.5984900000000002E-2</v>
      </c>
      <c r="E3211" s="6">
        <v>0.2298357</v>
      </c>
      <c r="F3211" s="6">
        <v>5.31907E-2</v>
      </c>
      <c r="G3211" s="6">
        <v>1.0779190000000001</v>
      </c>
      <c r="H3211" s="6">
        <v>0.53510029999999997</v>
      </c>
      <c r="I3211">
        <f>$C$3211*LN($T$3211)+(1-$C$3211)*LN(1-$T$3211)</f>
        <v>-1.6247225671047602E-3</v>
      </c>
      <c r="Q3211">
        <f>1/(1+EXP(-(0 + SUMPRODUCT($K$2:$O$2,$D$3211:$H$3211))))</f>
        <v>1.6234034199075604E-3</v>
      </c>
      <c r="S3211">
        <f>EXP(-(0 + SUMPRODUCT($K$2:$O$2,$D$3211:$H$3211)))</f>
        <v>614.98983206339551</v>
      </c>
      <c r="T3211">
        <f>1/(1+$S$3211)</f>
        <v>1.6234034199075604E-3</v>
      </c>
      <c r="U3211">
        <f>IF(ISERROR($I$3211), 0, $I$3211)</f>
        <v>-1.6247225671047602E-3</v>
      </c>
    </row>
    <row r="3212" spans="1:21" x14ac:dyDescent="0.25">
      <c r="A3212">
        <v>552</v>
      </c>
      <c r="B3212">
        <v>2004</v>
      </c>
      <c r="C3212" s="2">
        <v>0</v>
      </c>
      <c r="D3212" s="6">
        <v>6.3659800000000002E-2</v>
      </c>
      <c r="E3212" s="6">
        <v>0.2811304</v>
      </c>
      <c r="F3212" s="6">
        <v>5.4343599999999999E-2</v>
      </c>
      <c r="G3212" s="6">
        <v>1.177098</v>
      </c>
      <c r="H3212" s="6">
        <v>0.5807042</v>
      </c>
      <c r="I3212">
        <f>$C$3212*LN($T$3212)+(1-$C$3212)*LN(1-$T$3212)</f>
        <v>-9.3665967190512307E-4</v>
      </c>
      <c r="Q3212">
        <f>1/(1+EXP(-(0 + SUMPRODUCT($K$2:$O$2,$D$3212:$H$3212))))</f>
        <v>9.3622114316273838E-4</v>
      </c>
      <c r="S3212">
        <f>EXP(-(0 + SUMPRODUCT($K$2:$O$2,$D$3212:$H$3212)))</f>
        <v>1067.123709129025</v>
      </c>
      <c r="T3212">
        <f>1/(1+$S$3212)</f>
        <v>9.3622114316273838E-4</v>
      </c>
      <c r="U3212">
        <f>IF(ISERROR($I$3212), 0, $I$3212)</f>
        <v>-9.3665967190512307E-4</v>
      </c>
    </row>
    <row r="3213" spans="1:21" x14ac:dyDescent="0.25">
      <c r="A3213">
        <v>553</v>
      </c>
      <c r="B3213">
        <v>1995</v>
      </c>
      <c r="C3213" s="2">
        <v>0</v>
      </c>
      <c r="D3213" s="6">
        <v>4.8798000000000001E-3</v>
      </c>
      <c r="E3213" s="6">
        <v>-0.63809950000000004</v>
      </c>
      <c r="F3213" s="6">
        <v>3.9010000000000003E-2</v>
      </c>
      <c r="G3213" s="6">
        <v>0.35924109999999998</v>
      </c>
      <c r="H3213" s="6">
        <v>0.34768329999999997</v>
      </c>
      <c r="I3213">
        <f>$C$3213*LN($T$3213)+(1-$C$3213)*LN(1-$T$3213)</f>
        <v>-0.10271281360950042</v>
      </c>
      <c r="Q3213">
        <f>1/(1+EXP(-(0 + SUMPRODUCT($K$2:$O$2,$D$3213:$H$3213))))</f>
        <v>9.7613910723713004E-2</v>
      </c>
      <c r="S3213">
        <f>EXP(-(0 + SUMPRODUCT($K$2:$O$2,$D$3213:$H$3213)))</f>
        <v>9.2444415205370269</v>
      </c>
      <c r="T3213">
        <f>1/(1+$S$3213)</f>
        <v>9.7613910723713004E-2</v>
      </c>
      <c r="U3213">
        <f>IF(ISERROR($I$3213), 0, $I$3213)</f>
        <v>-0.10271281360950042</v>
      </c>
    </row>
    <row r="3214" spans="1:21" x14ac:dyDescent="0.25">
      <c r="A3214">
        <v>553</v>
      </c>
      <c r="B3214">
        <v>1996</v>
      </c>
      <c r="C3214" s="2">
        <v>0</v>
      </c>
      <c r="D3214" s="6">
        <v>3.4955E-2</v>
      </c>
      <c r="E3214" s="6">
        <v>-0.67265889999999995</v>
      </c>
      <c r="F3214" s="6">
        <v>5.4128000000000003E-2</v>
      </c>
      <c r="G3214" s="6">
        <v>0.44117640000000002</v>
      </c>
      <c r="H3214" s="6">
        <v>0.39271679999999998</v>
      </c>
      <c r="I3214">
        <f>$C$3214*LN($T$3214)+(1-$C$3214)*LN(1-$T$3214)</f>
        <v>-5.7294321883350104E-2</v>
      </c>
      <c r="Q3214">
        <f>1/(1+EXP(-(0 + SUMPRODUCT($K$2:$O$2,$D$3214:$H$3214))))</f>
        <v>5.5683904430081622E-2</v>
      </c>
      <c r="S3214">
        <f>EXP(-(0 + SUMPRODUCT($K$2:$O$2,$D$3214:$H$3214)))</f>
        <v>16.958510816274206</v>
      </c>
      <c r="T3214">
        <f>1/(1+$S$3214)</f>
        <v>5.5683904430081622E-2</v>
      </c>
      <c r="U3214">
        <f>IF(ISERROR($I$3214), 0, $I$3214)</f>
        <v>-5.7294321883350104E-2</v>
      </c>
    </row>
    <row r="3215" spans="1:21" x14ac:dyDescent="0.25">
      <c r="A3215">
        <v>553</v>
      </c>
      <c r="B3215">
        <v>1997</v>
      </c>
      <c r="C3215" s="2">
        <v>0</v>
      </c>
      <c r="D3215" s="6">
        <v>-0.1153782</v>
      </c>
      <c r="E3215" s="6">
        <v>-1.365861</v>
      </c>
      <c r="F3215" s="6">
        <v>4.0900199999999998E-2</v>
      </c>
      <c r="G3215" s="6">
        <v>0.14600379999999999</v>
      </c>
      <c r="H3215" s="6">
        <v>0.37079810000000002</v>
      </c>
      <c r="I3215">
        <f>$C$3215*LN($T$3215)+(1-$C$3215)*LN(1-$T$3215)</f>
        <v>-0.34881898298964509</v>
      </c>
      <c r="Q3215">
        <f>1/(1+EXP(-(0 + SUMPRODUCT($K$2:$O$2,$D$3215:$H$3215))))</f>
        <v>0.29447917001691776</v>
      </c>
      <c r="S3215">
        <f>EXP(-(0 + SUMPRODUCT($K$2:$O$2,$D$3215:$H$3215)))</f>
        <v>2.3958259252854806</v>
      </c>
      <c r="T3215">
        <f>1/(1+$S$3215)</f>
        <v>0.29447917001691776</v>
      </c>
      <c r="U3215">
        <f>IF(ISERROR($I$3215), 0, $I$3215)</f>
        <v>-0.34881898298964509</v>
      </c>
    </row>
    <row r="3216" spans="1:21" x14ac:dyDescent="0.25">
      <c r="A3216">
        <v>553</v>
      </c>
      <c r="B3216">
        <v>1998</v>
      </c>
      <c r="C3216" s="2">
        <v>0</v>
      </c>
      <c r="D3216" s="6">
        <v>-0.1133378</v>
      </c>
      <c r="E3216" s="6">
        <v>-1.5858760000000001</v>
      </c>
      <c r="F3216" s="6">
        <v>3.7358000000000001E-3</v>
      </c>
      <c r="G3216" s="6">
        <v>1.3561810000000001</v>
      </c>
      <c r="H3216" s="6">
        <v>0.3610643</v>
      </c>
      <c r="I3216">
        <f>$C$3216*LN($T$3216)+(1-$C$3216)*LN(1-$T$3216)</f>
        <v>-6.8148490981883112E-3</v>
      </c>
      <c r="Q3216">
        <f>1/(1+EXP(-(0 + SUMPRODUCT($K$2:$O$2,$D$3216:$H$3216))))</f>
        <v>6.7916806737200464E-3</v>
      </c>
      <c r="S3216">
        <f>EXP(-(0 + SUMPRODUCT($K$2:$O$2,$D$3216:$H$3216)))</f>
        <v>146.23896013978293</v>
      </c>
      <c r="T3216">
        <f>1/(1+$S$3216)</f>
        <v>6.7916806737200464E-3</v>
      </c>
      <c r="U3216">
        <f>IF(ISERROR($I$3216), 0, $I$3216)</f>
        <v>-6.8148490981883112E-3</v>
      </c>
    </row>
    <row r="3217" spans="1:21" x14ac:dyDescent="0.25">
      <c r="A3217">
        <v>554</v>
      </c>
      <c r="B3217">
        <v>1997</v>
      </c>
      <c r="C3217" s="2">
        <v>0</v>
      </c>
      <c r="D3217" s="6">
        <v>0.34195779999999998</v>
      </c>
      <c r="E3217" s="6">
        <v>0.1334458</v>
      </c>
      <c r="F3217" s="6">
        <v>6.1921700000000003E-2</v>
      </c>
      <c r="G3217" s="6">
        <v>1.8872070000000001</v>
      </c>
      <c r="H3217" s="6">
        <v>9.0270100000000006E-2</v>
      </c>
      <c r="I3217">
        <f>$C$3217*LN($T$3217)+(1-$C$3217)*LN(1-$T$3217)</f>
        <v>-1.7153762500933905E-4</v>
      </c>
      <c r="Q3217">
        <f>1/(1+EXP(-(0 + SUMPRODUCT($K$2:$O$2,$D$3217:$H$3217))))</f>
        <v>1.7152291327213461E-4</v>
      </c>
      <c r="S3217">
        <f>EXP(-(0 + SUMPRODUCT($K$2:$O$2,$D$3217:$H$3217)))</f>
        <v>5829.1248557586077</v>
      </c>
      <c r="T3217">
        <f>1/(1+$S$3217)</f>
        <v>1.7152291327213461E-4</v>
      </c>
      <c r="U3217">
        <f>IF(ISERROR($I$3217), 0, $I$3217)</f>
        <v>-1.7153762500933905E-4</v>
      </c>
    </row>
    <row r="3218" spans="1:21" x14ac:dyDescent="0.25">
      <c r="A3218">
        <v>554</v>
      </c>
      <c r="B3218">
        <v>2000</v>
      </c>
      <c r="C3218" s="2">
        <v>0</v>
      </c>
      <c r="D3218" s="6">
        <v>0.18613830000000001</v>
      </c>
      <c r="E3218" s="6">
        <v>0.19379959999999999</v>
      </c>
      <c r="F3218" s="6">
        <v>2.2119699999999999E-2</v>
      </c>
      <c r="G3218" s="6">
        <v>0.90133580000000002</v>
      </c>
      <c r="H3218" s="6">
        <v>6.9690299999999997E-2</v>
      </c>
      <c r="I3218">
        <f>$C$3218*LN($T$3218)+(1-$C$3218)*LN(1-$T$3218)</f>
        <v>-1.4968398326928391E-2</v>
      </c>
      <c r="Q3218">
        <f>1/(1+EXP(-(0 + SUMPRODUCT($K$2:$O$2,$D$3218:$H$3218))))</f>
        <v>1.4856928719579093E-2</v>
      </c>
      <c r="S3218">
        <f>EXP(-(0 + SUMPRODUCT($K$2:$O$2,$D$3218:$H$3218)))</f>
        <v>66.308662434528443</v>
      </c>
      <c r="T3218">
        <f>1/(1+$S$3218)</f>
        <v>1.4856928719579093E-2</v>
      </c>
      <c r="U3218">
        <f>IF(ISERROR($I$3218), 0, $I$3218)</f>
        <v>-1.4968398326928391E-2</v>
      </c>
    </row>
    <row r="3219" spans="1:21" x14ac:dyDescent="0.25">
      <c r="A3219">
        <v>554</v>
      </c>
      <c r="B3219">
        <v>2001</v>
      </c>
      <c r="C3219" s="2">
        <v>0</v>
      </c>
      <c r="D3219" s="6">
        <v>5.75115E-2</v>
      </c>
      <c r="E3219" s="6">
        <v>0.2042002</v>
      </c>
      <c r="F3219" s="6">
        <v>4.6636999999999998E-2</v>
      </c>
      <c r="G3219" s="6">
        <v>0.68105959999999999</v>
      </c>
      <c r="H3219" s="6">
        <v>8.3447300000000002E-2</v>
      </c>
      <c r="I3219">
        <f>$C$3219*LN($T$3219)+(1-$C$3219)*LN(1-$T$3219)</f>
        <v>-2.3653267665515013E-2</v>
      </c>
      <c r="Q3219">
        <f>1/(1+EXP(-(0 + SUMPRODUCT($K$2:$O$2,$D$3219:$H$3219))))</f>
        <v>2.3375721725887935E-2</v>
      </c>
      <c r="S3219">
        <f>EXP(-(0 + SUMPRODUCT($K$2:$O$2,$D$3219:$H$3219)))</f>
        <v>41.779427806608808</v>
      </c>
      <c r="T3219">
        <f>1/(1+$S$3219)</f>
        <v>2.3375721725887935E-2</v>
      </c>
      <c r="U3219">
        <f>IF(ISERROR($I$3219), 0, $I$3219)</f>
        <v>-2.3653267665515013E-2</v>
      </c>
    </row>
    <row r="3220" spans="1:21" x14ac:dyDescent="0.25">
      <c r="A3220">
        <v>554</v>
      </c>
      <c r="B3220">
        <v>2003</v>
      </c>
      <c r="C3220" s="2">
        <v>0</v>
      </c>
      <c r="D3220" s="6">
        <v>7.1248900000000004E-2</v>
      </c>
      <c r="E3220" s="6">
        <v>0.16701250000000001</v>
      </c>
      <c r="F3220" s="6">
        <v>4.1095100000000002E-2</v>
      </c>
      <c r="G3220" s="6">
        <v>0.49145280000000002</v>
      </c>
      <c r="H3220" s="6">
        <v>8.3913600000000005E-2</v>
      </c>
      <c r="I3220">
        <f>$C$3220*LN($T$3220)+(1-$C$3220)*LN(1-$T$3220)</f>
        <v>-5.5660961186645798E-2</v>
      </c>
      <c r="Q3220">
        <f>1/(1+EXP(-(0 + SUMPRODUCT($K$2:$O$2,$D$3220:$H$3220))))</f>
        <v>5.4140235293256039E-2</v>
      </c>
      <c r="S3220">
        <f>EXP(-(0 + SUMPRODUCT($K$2:$O$2,$D$3220:$H$3220)))</f>
        <v>17.470551422309107</v>
      </c>
      <c r="T3220">
        <f>1/(1+$S$3220)</f>
        <v>5.4140235293256039E-2</v>
      </c>
      <c r="U3220">
        <f>IF(ISERROR($I$3220), 0, $I$3220)</f>
        <v>-5.5660961186645798E-2</v>
      </c>
    </row>
    <row r="3221" spans="1:21" x14ac:dyDescent="0.25">
      <c r="A3221">
        <v>555</v>
      </c>
      <c r="B3221">
        <v>1995</v>
      </c>
      <c r="C3221" s="2">
        <v>0</v>
      </c>
      <c r="D3221" s="6">
        <v>4.5559299999999997E-2</v>
      </c>
      <c r="E3221" s="6">
        <v>2.65052E-2</v>
      </c>
      <c r="F3221" s="6">
        <v>5.0433400000000003E-2</v>
      </c>
      <c r="G3221" s="6">
        <v>0.43023470000000003</v>
      </c>
      <c r="H3221" s="6">
        <v>0.1730729</v>
      </c>
      <c r="I3221">
        <f>$C$3221*LN($T$3221)+(1-$C$3221)*LN(1-$T$3221)</f>
        <v>-5.7187099300227216E-2</v>
      </c>
      <c r="Q3221">
        <f>1/(1+EXP(-(0 + SUMPRODUCT($K$2:$O$2,$D$3221:$H$3221))))</f>
        <v>5.5582646990585044E-2</v>
      </c>
      <c r="S3221">
        <f>EXP(-(0 + SUMPRODUCT($K$2:$O$2,$D$3221:$H$3221)))</f>
        <v>16.991226653336366</v>
      </c>
      <c r="T3221">
        <f>1/(1+$S$3221)</f>
        <v>5.5582646990585044E-2</v>
      </c>
      <c r="U3221">
        <f>IF(ISERROR($I$3221), 0, $I$3221)</f>
        <v>-5.7187099300227216E-2</v>
      </c>
    </row>
    <row r="3222" spans="1:21" x14ac:dyDescent="0.25">
      <c r="A3222">
        <v>555</v>
      </c>
      <c r="B3222">
        <v>1996</v>
      </c>
      <c r="C3222" s="2">
        <v>0</v>
      </c>
      <c r="D3222" s="6">
        <v>2.7701199999999999E-2</v>
      </c>
      <c r="E3222" s="6">
        <v>2.3847299999999998E-2</v>
      </c>
      <c r="F3222" s="6">
        <v>4.3039399999999998E-2</v>
      </c>
      <c r="G3222" s="6">
        <v>0.47020119999999999</v>
      </c>
      <c r="H3222" s="6">
        <v>0.17780009999999999</v>
      </c>
      <c r="I3222">
        <f>$C$3222*LN($T$3222)+(1-$C$3222)*LN(1-$T$3222)</f>
        <v>-5.3601091227178668E-2</v>
      </c>
      <c r="Q3222">
        <f>1/(1+EXP(-(0 + SUMPRODUCT($K$2:$O$2,$D$3222:$H$3222))))</f>
        <v>5.2189879127653965E-2</v>
      </c>
      <c r="S3222">
        <f>EXP(-(0 + SUMPRODUCT($K$2:$O$2,$D$3222:$H$3222)))</f>
        <v>18.160803142579571</v>
      </c>
      <c r="T3222">
        <f>1/(1+$S$3222)</f>
        <v>5.2189879127653965E-2</v>
      </c>
      <c r="U3222">
        <f>IF(ISERROR($I$3222), 0, $I$3222)</f>
        <v>-5.3601091227178668E-2</v>
      </c>
    </row>
    <row r="3223" spans="1:21" x14ac:dyDescent="0.25">
      <c r="A3223">
        <v>555</v>
      </c>
      <c r="B3223">
        <v>1997</v>
      </c>
      <c r="C3223" s="2">
        <v>0</v>
      </c>
      <c r="D3223" s="6">
        <v>4.5239099999999997E-2</v>
      </c>
      <c r="E3223" s="6">
        <v>1.38012E-2</v>
      </c>
      <c r="F3223" s="6">
        <v>7.0658700000000005E-2</v>
      </c>
      <c r="G3223" s="6">
        <v>0.61263389999999995</v>
      </c>
      <c r="H3223" s="6">
        <v>0.1887943</v>
      </c>
      <c r="I3223">
        <f>$C$3223*LN($T$3223)+(1-$C$3223)*LN(1-$T$3223)</f>
        <v>-2.0508453188432453E-2</v>
      </c>
      <c r="Q3223">
        <f>1/(1+EXP(-(0 + SUMPRODUCT($K$2:$O$2,$D$3223:$H$3223))))</f>
        <v>2.0299585152699216E-2</v>
      </c>
      <c r="S3223">
        <f>EXP(-(0 + SUMPRODUCT($K$2:$O$2,$D$3223:$H$3223)))</f>
        <v>48.262090455431348</v>
      </c>
      <c r="T3223">
        <f>1/(1+$S$3223)</f>
        <v>2.0299585152699216E-2</v>
      </c>
      <c r="U3223">
        <f>IF(ISERROR($I$3223), 0, $I$3223)</f>
        <v>-2.0508453188432453E-2</v>
      </c>
    </row>
    <row r="3224" spans="1:21" x14ac:dyDescent="0.25">
      <c r="A3224">
        <v>555</v>
      </c>
      <c r="B3224">
        <v>1998</v>
      </c>
      <c r="C3224" s="2">
        <v>0</v>
      </c>
      <c r="D3224" s="6">
        <v>1.58523E-2</v>
      </c>
      <c r="E3224" s="6">
        <v>-1.6218300000000001E-2</v>
      </c>
      <c r="F3224" s="6">
        <v>3.1976499999999998E-2</v>
      </c>
      <c r="G3224" s="6">
        <v>0.47477390000000003</v>
      </c>
      <c r="H3224" s="6">
        <v>0.11517230000000001</v>
      </c>
      <c r="I3224">
        <f>$C$3224*LN($T$3224)+(1-$C$3224)*LN(1-$T$3224)</f>
        <v>-7.2149675601388866E-2</v>
      </c>
      <c r="Q3224">
        <f>1/(1+EXP(-(0 + SUMPRODUCT($K$2:$O$2,$D$3224:$H$3224))))</f>
        <v>6.9608371537513647E-2</v>
      </c>
      <c r="S3224">
        <f>EXP(-(0 + SUMPRODUCT($K$2:$O$2,$D$3224:$H$3224)))</f>
        <v>13.36608812865383</v>
      </c>
      <c r="T3224">
        <f>1/(1+$S$3224)</f>
        <v>6.9608371537513647E-2</v>
      </c>
      <c r="U3224">
        <f>IF(ISERROR($I$3224), 0, $I$3224)</f>
        <v>-7.2149675601388866E-2</v>
      </c>
    </row>
    <row r="3225" spans="1:21" x14ac:dyDescent="0.25">
      <c r="A3225">
        <v>555</v>
      </c>
      <c r="B3225">
        <v>1999</v>
      </c>
      <c r="C3225" s="2">
        <v>0</v>
      </c>
      <c r="D3225" s="6">
        <v>2.7541599999999999E-2</v>
      </c>
      <c r="E3225" s="6">
        <v>1.4231499999999999E-2</v>
      </c>
      <c r="F3225" s="6">
        <v>6.5545099999999995E-2</v>
      </c>
      <c r="G3225" s="6">
        <v>0.4285176</v>
      </c>
      <c r="H3225" s="6">
        <v>0.22125110000000001</v>
      </c>
      <c r="I3225">
        <f>$C$3225*LN($T$3225)+(1-$C$3225)*LN(1-$T$3225)</f>
        <v>-4.2327118206970833E-2</v>
      </c>
      <c r="Q3225">
        <f>1/(1+EXP(-(0 + SUMPRODUCT($K$2:$O$2,$D$3225:$H$3225))))</f>
        <v>4.1443831893884481E-2</v>
      </c>
      <c r="S3225">
        <f>EXP(-(0 + SUMPRODUCT($K$2:$O$2,$D$3225:$H$3225)))</f>
        <v>23.129042955305529</v>
      </c>
      <c r="T3225">
        <f>1/(1+$S$3225)</f>
        <v>4.1443831893884481E-2</v>
      </c>
      <c r="U3225">
        <f>IF(ISERROR($I$3225), 0, $I$3225)</f>
        <v>-4.2327118206970833E-2</v>
      </c>
    </row>
    <row r="3226" spans="1:21" x14ac:dyDescent="0.25">
      <c r="A3226">
        <v>556</v>
      </c>
      <c r="B3226">
        <v>1995</v>
      </c>
      <c r="C3226" s="2">
        <v>0</v>
      </c>
      <c r="D3226" s="6">
        <v>0.11538470000000001</v>
      </c>
      <c r="E3226" s="6">
        <v>0.189137</v>
      </c>
      <c r="F3226" s="6">
        <v>5.0217999999999999E-2</v>
      </c>
      <c r="G3226" s="6">
        <v>0.72867360000000003</v>
      </c>
      <c r="H3226" s="6">
        <v>0.27092939999999999</v>
      </c>
      <c r="I3226">
        <f>$C$3226*LN($T$3226)+(1-$C$3226)*LN(1-$T$3226)</f>
        <v>-1.2753245452652039E-2</v>
      </c>
      <c r="Q3226">
        <f>1/(1+EXP(-(0 + SUMPRODUCT($K$2:$O$2,$D$3226:$H$3226))))</f>
        <v>1.2672267427615281E-2</v>
      </c>
      <c r="S3226">
        <f>EXP(-(0 + SUMPRODUCT($K$2:$O$2,$D$3226:$H$3226)))</f>
        <v>77.91247605939958</v>
      </c>
      <c r="T3226">
        <f>1/(1+$S$3226)</f>
        <v>1.2672267427615281E-2</v>
      </c>
      <c r="U3226">
        <f>IF(ISERROR($I$3226), 0, $I$3226)</f>
        <v>-1.2753245452652039E-2</v>
      </c>
    </row>
    <row r="3227" spans="1:21" x14ac:dyDescent="0.25">
      <c r="A3227">
        <v>556</v>
      </c>
      <c r="B3227">
        <v>1996</v>
      </c>
      <c r="C3227" s="2">
        <v>0</v>
      </c>
      <c r="D3227" s="6">
        <v>9.2629799999999998E-2</v>
      </c>
      <c r="E3227" s="6">
        <v>0.19683990000000001</v>
      </c>
      <c r="F3227" s="6">
        <v>3.9444399999999998E-2</v>
      </c>
      <c r="G3227" s="6">
        <v>0.89109850000000002</v>
      </c>
      <c r="H3227" s="6">
        <v>0.2602836</v>
      </c>
      <c r="I3227">
        <f>$C$3227*LN($T$3227)+(1-$C$3227)*LN(1-$T$3227)</f>
        <v>-7.8712060988609094E-3</v>
      </c>
      <c r="Q3227">
        <f>1/(1+EXP(-(0 + SUMPRODUCT($K$2:$O$2,$D$3227:$H$3227))))</f>
        <v>7.8403092743721033E-3</v>
      </c>
      <c r="S3227">
        <f>EXP(-(0 + SUMPRODUCT($K$2:$O$2,$D$3227:$H$3227)))</f>
        <v>126.54598894060665</v>
      </c>
      <c r="T3227">
        <f>1/(1+$S$3227)</f>
        <v>7.8403092743721033E-3</v>
      </c>
      <c r="U3227">
        <f>IF(ISERROR($I$3227), 0, $I$3227)</f>
        <v>-7.8712060988609094E-3</v>
      </c>
    </row>
    <row r="3228" spans="1:21" x14ac:dyDescent="0.25">
      <c r="A3228">
        <v>556</v>
      </c>
      <c r="B3228">
        <v>1997</v>
      </c>
      <c r="C3228" s="2">
        <v>0</v>
      </c>
      <c r="D3228" s="6">
        <v>0.13055459999999999</v>
      </c>
      <c r="E3228" s="6">
        <v>0.1985355</v>
      </c>
      <c r="F3228" s="6">
        <v>5.4291699999999998E-2</v>
      </c>
      <c r="G3228" s="6">
        <v>1.019587</v>
      </c>
      <c r="H3228" s="6">
        <v>0.27260519999999999</v>
      </c>
      <c r="I3228">
        <f>$C$3228*LN($T$3228)+(1-$C$3228)*LN(1-$T$3228)</f>
        <v>-3.7393776893518754E-3</v>
      </c>
      <c r="Q3228">
        <f>1/(1+EXP(-(0 + SUMPRODUCT($K$2:$O$2,$D$3228:$H$3228))))</f>
        <v>3.7323949230451316E-3</v>
      </c>
      <c r="S3228">
        <f>EXP(-(0 + SUMPRODUCT($K$2:$O$2,$D$3228:$H$3228)))</f>
        <v>266.92448832936861</v>
      </c>
      <c r="T3228">
        <f>1/(1+$S$3228)</f>
        <v>3.7323949230451316E-3</v>
      </c>
      <c r="U3228">
        <f>IF(ISERROR($I$3228), 0, $I$3228)</f>
        <v>-3.7393776893518754E-3</v>
      </c>
    </row>
    <row r="3229" spans="1:21" x14ac:dyDescent="0.25">
      <c r="A3229">
        <v>556</v>
      </c>
      <c r="B3229">
        <v>1998</v>
      </c>
      <c r="C3229" s="2">
        <v>0</v>
      </c>
      <c r="D3229" s="6">
        <v>9.7606799999999994E-2</v>
      </c>
      <c r="E3229" s="6">
        <v>0.21779090000000001</v>
      </c>
      <c r="F3229" s="6">
        <v>5.6508200000000001E-2</v>
      </c>
      <c r="G3229" s="6">
        <v>0.90502159999999998</v>
      </c>
      <c r="H3229" s="6">
        <v>0.2415253</v>
      </c>
      <c r="I3229">
        <f>$C$3229*LN($T$3229)+(1-$C$3229)*LN(1-$T$3229)</f>
        <v>-5.9815433587930471E-3</v>
      </c>
      <c r="Q3229">
        <f>1/(1+EXP(-(0 + SUMPRODUCT($K$2:$O$2,$D$3229:$H$3229))))</f>
        <v>5.9636895438429875E-3</v>
      </c>
      <c r="S3229">
        <f>EXP(-(0 + SUMPRODUCT($K$2:$O$2,$D$3229:$H$3229)))</f>
        <v>166.68143154474174</v>
      </c>
      <c r="T3229">
        <f>1/(1+$S$3229)</f>
        <v>5.9636895438429875E-3</v>
      </c>
      <c r="U3229">
        <f>IF(ISERROR($I$3229), 0, $I$3229)</f>
        <v>-5.9815433587930471E-3</v>
      </c>
    </row>
    <row r="3230" spans="1:21" x14ac:dyDescent="0.25">
      <c r="A3230">
        <v>556</v>
      </c>
      <c r="B3230">
        <v>1999</v>
      </c>
      <c r="C3230" s="2">
        <v>0</v>
      </c>
      <c r="D3230" s="6">
        <v>3.9755600000000002E-2</v>
      </c>
      <c r="E3230" s="6">
        <v>0.2238077</v>
      </c>
      <c r="F3230" s="6">
        <v>5.1474899999999997E-2</v>
      </c>
      <c r="G3230" s="6">
        <v>1.294319</v>
      </c>
      <c r="H3230" s="6">
        <v>0.27447199999999999</v>
      </c>
      <c r="I3230">
        <f>$C$3230*LN($T$3230)+(1-$C$3230)*LN(1-$T$3230)</f>
        <v>-1.2377781844631504E-3</v>
      </c>
      <c r="Q3230">
        <f>1/(1+EXP(-(0 + SUMPRODUCT($K$2:$O$2,$D$3230:$H$3230))))</f>
        <v>1.2370124530140271E-3</v>
      </c>
      <c r="S3230">
        <f>EXP(-(0 + SUMPRODUCT($K$2:$O$2,$D$3230:$H$3230)))</f>
        <v>807.3992991044372</v>
      </c>
      <c r="T3230">
        <f>1/(1+$S$3230)</f>
        <v>1.2370124530140271E-3</v>
      </c>
      <c r="U3230">
        <f>IF(ISERROR($I$3230), 0, $I$3230)</f>
        <v>-1.2377781844631504E-3</v>
      </c>
    </row>
    <row r="3231" spans="1:21" x14ac:dyDescent="0.25">
      <c r="A3231">
        <v>557</v>
      </c>
      <c r="B3231">
        <v>1995</v>
      </c>
      <c r="C3231" s="2">
        <v>0</v>
      </c>
      <c r="D3231" s="6">
        <v>0.76604019999999995</v>
      </c>
      <c r="E3231" s="6">
        <v>8.3312499999999998E-2</v>
      </c>
      <c r="F3231" s="6">
        <v>5.5524299999999999E-2</v>
      </c>
      <c r="G3231" s="6">
        <v>1.067863</v>
      </c>
      <c r="H3231" s="6">
        <v>0.37993090000000002</v>
      </c>
      <c r="I3231">
        <f>$C$3231*LN($T$3231)+(1-$C$3231)*LN(1-$T$3231)</f>
        <v>-3.0729183166873326E-3</v>
      </c>
      <c r="Q3231">
        <f>1/(1+EXP(-(0 + SUMPRODUCT($K$2:$O$2,$D$3231:$H$3231))))</f>
        <v>3.0682017356564498E-3</v>
      </c>
      <c r="S3231">
        <f>EXP(-(0 + SUMPRODUCT($K$2:$O$2,$D$3231:$H$3231)))</f>
        <v>324.92381015195775</v>
      </c>
      <c r="T3231">
        <f>1/(1+$S$3231)</f>
        <v>3.0682017356564498E-3</v>
      </c>
      <c r="U3231">
        <f>IF(ISERROR($I$3231), 0, $I$3231)</f>
        <v>-3.0729183166873326E-3</v>
      </c>
    </row>
    <row r="3232" spans="1:21" x14ac:dyDescent="0.25">
      <c r="A3232">
        <v>557</v>
      </c>
      <c r="B3232">
        <v>1996</v>
      </c>
      <c r="C3232" s="2">
        <v>0</v>
      </c>
      <c r="D3232" s="6">
        <v>0.75318390000000002</v>
      </c>
      <c r="E3232" s="6">
        <v>5.7469100000000002E-2</v>
      </c>
      <c r="F3232" s="6">
        <v>5.7751400000000001E-2</v>
      </c>
      <c r="G3232" s="6">
        <v>0.76538649999999997</v>
      </c>
      <c r="H3232" s="6">
        <v>0.40564850000000002</v>
      </c>
      <c r="I3232">
        <f>$C$3232*LN($T$3232)+(1-$C$3232)*LN(1-$T$3232)</f>
        <v>-9.5970623305632191E-3</v>
      </c>
      <c r="Q3232">
        <f>1/(1+EXP(-(0 + SUMPRODUCT($K$2:$O$2,$D$3232:$H$3232))))</f>
        <v>9.5511574957644271E-3</v>
      </c>
      <c r="S3232">
        <f>EXP(-(0 + SUMPRODUCT($K$2:$O$2,$D$3232:$H$3232)))</f>
        <v>103.69935193126716</v>
      </c>
      <c r="T3232">
        <f>1/(1+$S$3232)</f>
        <v>9.5511574957644271E-3</v>
      </c>
      <c r="U3232">
        <f>IF(ISERROR($I$3232), 0, $I$3232)</f>
        <v>-9.5970623305632191E-3</v>
      </c>
    </row>
    <row r="3233" spans="1:21" x14ac:dyDescent="0.25">
      <c r="A3233">
        <v>557</v>
      </c>
      <c r="B3233">
        <v>1997</v>
      </c>
      <c r="C3233" s="2">
        <v>0</v>
      </c>
      <c r="D3233" s="6">
        <v>0.7440544</v>
      </c>
      <c r="E3233" s="6">
        <v>9.3911300000000003E-2</v>
      </c>
      <c r="F3233" s="6">
        <v>7.0257799999999995E-2</v>
      </c>
      <c r="G3233" s="6">
        <v>1.024821</v>
      </c>
      <c r="H3233" s="6">
        <v>0.42312660000000002</v>
      </c>
      <c r="I3233">
        <f>$C$3233*LN($T$3233)+(1-$C$3233)*LN(1-$T$3233)</f>
        <v>-2.6547179026952862E-3</v>
      </c>
      <c r="Q3233">
        <f>1/(1+EXP(-(0 + SUMPRODUCT($K$2:$O$2,$D$3233:$H$3233))))</f>
        <v>2.6511972552549124E-3</v>
      </c>
      <c r="S3233">
        <f>EXP(-(0 + SUMPRODUCT($K$2:$O$2,$D$3233:$H$3233)))</f>
        <v>376.18807909064844</v>
      </c>
      <c r="T3233">
        <f>1/(1+$S$3233)</f>
        <v>2.6511972552549124E-3</v>
      </c>
      <c r="U3233">
        <f>IF(ISERROR($I$3233), 0, $I$3233)</f>
        <v>-2.6547179026952862E-3</v>
      </c>
    </row>
    <row r="3234" spans="1:21" x14ac:dyDescent="0.25">
      <c r="A3234">
        <v>557</v>
      </c>
      <c r="B3234">
        <v>1998</v>
      </c>
      <c r="C3234" s="2">
        <v>0</v>
      </c>
      <c r="D3234" s="6">
        <v>0.71747490000000003</v>
      </c>
      <c r="E3234" s="6">
        <v>8.7736900000000007E-2</v>
      </c>
      <c r="F3234" s="6">
        <v>5.3485999999999999E-2</v>
      </c>
      <c r="G3234" s="6">
        <v>0.4198171</v>
      </c>
      <c r="H3234" s="6">
        <v>0.38755679999999998</v>
      </c>
      <c r="I3234">
        <f>$C$3234*LN($T$3234)+(1-$C$3234)*LN(1-$T$3234)</f>
        <v>-4.0326583503889429E-2</v>
      </c>
      <c r="Q3234">
        <f>1/(1+EXP(-(0 + SUMPRODUCT($K$2:$O$2,$D$3234:$H$3234))))</f>
        <v>3.9524287597436092E-2</v>
      </c>
      <c r="S3234">
        <f>EXP(-(0 + SUMPRODUCT($K$2:$O$2,$D$3234:$H$3234)))</f>
        <v>24.30089878368533</v>
      </c>
      <c r="T3234">
        <f>1/(1+$S$3234)</f>
        <v>3.9524287597436092E-2</v>
      </c>
      <c r="U3234">
        <f>IF(ISERROR($I$3234), 0, $I$3234)</f>
        <v>-4.0326583503889429E-2</v>
      </c>
    </row>
    <row r="3235" spans="1:21" x14ac:dyDescent="0.25">
      <c r="A3235">
        <v>557</v>
      </c>
      <c r="B3235">
        <v>1999</v>
      </c>
      <c r="C3235" s="2">
        <v>0</v>
      </c>
      <c r="D3235" s="6">
        <v>0.69584630000000003</v>
      </c>
      <c r="E3235" s="6">
        <v>0.10151250000000001</v>
      </c>
      <c r="F3235" s="6">
        <v>6.4079899999999995E-2</v>
      </c>
      <c r="G3235" s="6">
        <v>0.71603779999999995</v>
      </c>
      <c r="H3235" s="6">
        <v>0.46618510000000002</v>
      </c>
      <c r="I3235">
        <f>$C$3235*LN($T$3235)+(1-$C$3235)*LN(1-$T$3235)</f>
        <v>-8.909071103656253E-3</v>
      </c>
      <c r="Q3235">
        <f>1/(1+EXP(-(0 + SUMPRODUCT($K$2:$O$2,$D$3235:$H$3235))))</f>
        <v>8.8695029221254919E-3</v>
      </c>
      <c r="S3235">
        <f>EXP(-(0 + SUMPRODUCT($K$2:$O$2,$D$3235:$H$3235)))</f>
        <v>111.74588990837826</v>
      </c>
      <c r="T3235">
        <f>1/(1+$S$3235)</f>
        <v>8.8695029221254919E-3</v>
      </c>
      <c r="U3235">
        <f>IF(ISERROR($I$3235), 0, $I$3235)</f>
        <v>-8.909071103656253E-3</v>
      </c>
    </row>
    <row r="3236" spans="1:21" x14ac:dyDescent="0.25">
      <c r="A3236">
        <v>557</v>
      </c>
      <c r="B3236">
        <v>2000</v>
      </c>
      <c r="C3236" s="2">
        <v>0</v>
      </c>
      <c r="D3236" s="6">
        <v>0.7365564</v>
      </c>
      <c r="E3236" s="6">
        <v>0.12640940000000001</v>
      </c>
      <c r="F3236" s="6">
        <v>6.5283400000000005E-2</v>
      </c>
      <c r="G3236" s="6">
        <v>0.62884059999999997</v>
      </c>
      <c r="H3236" s="6">
        <v>0.4222785</v>
      </c>
      <c r="I3236">
        <f>$C$3236*LN($T$3236)+(1-$C$3236)*LN(1-$T$3236)</f>
        <v>-1.3482725980633983E-2</v>
      </c>
      <c r="Q3236">
        <f>1/(1+EXP(-(0 + SUMPRODUCT($K$2:$O$2,$D$3236:$H$3236))))</f>
        <v>1.3392241147931208E-2</v>
      </c>
      <c r="S3236">
        <f>EXP(-(0 + SUMPRODUCT($K$2:$O$2,$D$3236:$H$3236)))</f>
        <v>73.670101064785328</v>
      </c>
      <c r="T3236">
        <f>1/(1+$S$3236)</f>
        <v>1.3392241147931208E-2</v>
      </c>
      <c r="U3236">
        <f>IF(ISERROR($I$3236), 0, $I$3236)</f>
        <v>-1.3482725980633983E-2</v>
      </c>
    </row>
    <row r="3237" spans="1:21" x14ac:dyDescent="0.25">
      <c r="A3237">
        <v>557</v>
      </c>
      <c r="B3237">
        <v>2001</v>
      </c>
      <c r="C3237" s="2">
        <v>0</v>
      </c>
      <c r="D3237" s="6">
        <v>0.68053490000000005</v>
      </c>
      <c r="E3237" s="6">
        <v>8.3685999999999997E-2</v>
      </c>
      <c r="F3237" s="6">
        <v>3.1368E-2</v>
      </c>
      <c r="G3237" s="6">
        <v>0.75484450000000003</v>
      </c>
      <c r="H3237" s="6">
        <v>0.42805110000000002</v>
      </c>
      <c r="I3237">
        <f>$C$3237*LN($T$3237)+(1-$C$3237)*LN(1-$T$3237)</f>
        <v>-1.3353510711585116E-2</v>
      </c>
      <c r="Q3237">
        <f>1/(1+EXP(-(0 + SUMPRODUCT($K$2:$O$2,$D$3237:$H$3237))))</f>
        <v>1.3264748124080166E-2</v>
      </c>
      <c r="S3237">
        <f>EXP(-(0 + SUMPRODUCT($K$2:$O$2,$D$3237:$H$3237)))</f>
        <v>74.387786533590457</v>
      </c>
      <c r="T3237">
        <f>1/(1+$S$3237)</f>
        <v>1.3264748124080166E-2</v>
      </c>
      <c r="U3237">
        <f>IF(ISERROR($I$3237), 0, $I$3237)</f>
        <v>-1.3353510711585116E-2</v>
      </c>
    </row>
    <row r="3238" spans="1:21" x14ac:dyDescent="0.25">
      <c r="A3238">
        <v>557</v>
      </c>
      <c r="B3238">
        <v>2002</v>
      </c>
      <c r="C3238" s="2">
        <v>0</v>
      </c>
      <c r="D3238" s="6">
        <v>0.72512540000000003</v>
      </c>
      <c r="E3238" s="6">
        <v>-5.6423000000000003E-3</v>
      </c>
      <c r="F3238" s="6">
        <v>3.8696500000000002E-2</v>
      </c>
      <c r="G3238" s="6">
        <v>0.54861499999999996</v>
      </c>
      <c r="H3238" s="6">
        <v>0.47313070000000002</v>
      </c>
      <c r="I3238">
        <f>$C$3238*LN($T$3238)+(1-$C$3238)*LN(1-$T$3238)</f>
        <v>-2.691614685412894E-2</v>
      </c>
      <c r="Q3238">
        <f>1/(1+EXP(-(0 + SUMPRODUCT($K$2:$O$2,$D$3238:$H$3238))))</f>
        <v>2.6557135651375002E-2</v>
      </c>
      <c r="S3238">
        <f>EXP(-(0 + SUMPRODUCT($K$2:$O$2,$D$3238:$H$3238)))</f>
        <v>36.654663256134128</v>
      </c>
      <c r="T3238">
        <f>1/(1+$S$3238)</f>
        <v>2.6557135651375002E-2</v>
      </c>
      <c r="U3238">
        <f>IF(ISERROR($I$3238), 0, $I$3238)</f>
        <v>-2.691614685412894E-2</v>
      </c>
    </row>
    <row r="3239" spans="1:21" x14ac:dyDescent="0.25">
      <c r="A3239">
        <v>557</v>
      </c>
      <c r="B3239">
        <v>2003</v>
      </c>
      <c r="C3239" s="2">
        <v>0</v>
      </c>
      <c r="D3239" s="6">
        <v>0.65391960000000005</v>
      </c>
      <c r="E3239" s="6">
        <v>4.2740500000000001E-2</v>
      </c>
      <c r="F3239" s="6">
        <v>5.1459699999999997E-2</v>
      </c>
      <c r="G3239" s="6">
        <v>0.67836609999999997</v>
      </c>
      <c r="H3239" s="6">
        <v>0.53624590000000005</v>
      </c>
      <c r="I3239">
        <f>$C$3239*LN($T$3239)+(1-$C$3239)*LN(1-$T$3239)</f>
        <v>-1.1066196526313077E-2</v>
      </c>
      <c r="Q3239">
        <f>1/(1+EXP(-(0 + SUMPRODUCT($K$2:$O$2,$D$3239:$H$3239))))</f>
        <v>1.1005191412427074E-2</v>
      </c>
      <c r="S3239">
        <f>EXP(-(0 + SUMPRODUCT($K$2:$O$2,$D$3239:$H$3239)))</f>
        <v>89.866206913111839</v>
      </c>
      <c r="T3239">
        <f>1/(1+$S$3239)</f>
        <v>1.1005191412427074E-2</v>
      </c>
      <c r="U3239">
        <f>IF(ISERROR($I$3239), 0, $I$3239)</f>
        <v>-1.1066196526313077E-2</v>
      </c>
    </row>
    <row r="3240" spans="1:21" x14ac:dyDescent="0.25">
      <c r="A3240">
        <v>558</v>
      </c>
      <c r="B3240">
        <v>1995</v>
      </c>
      <c r="C3240" s="2">
        <v>0</v>
      </c>
      <c r="D3240" s="6">
        <v>0.25429089999999999</v>
      </c>
      <c r="E3240" s="6">
        <v>0.32870719999999998</v>
      </c>
      <c r="F3240" s="6">
        <v>4.5104900000000003E-2</v>
      </c>
      <c r="G3240" s="6">
        <v>1.056489</v>
      </c>
      <c r="H3240" s="6">
        <v>0.22911329999999999</v>
      </c>
      <c r="I3240">
        <f>$C$3240*LN($T$3240)+(1-$C$3240)*LN(1-$T$3240)</f>
        <v>-3.7401239905867872E-3</v>
      </c>
      <c r="Q3240">
        <f>1/(1+EXP(-(0 + SUMPRODUCT($K$2:$O$2,$D$3240:$H$3240))))</f>
        <v>3.7331384385116051E-3</v>
      </c>
      <c r="S3240">
        <f>EXP(-(0 + SUMPRODUCT($K$2:$O$2,$D$3240:$H$3240)))</f>
        <v>266.87112679343818</v>
      </c>
      <c r="T3240">
        <f>1/(1+$S$3240)</f>
        <v>3.7331384385116051E-3</v>
      </c>
      <c r="U3240">
        <f>IF(ISERROR($I$3240), 0, $I$3240)</f>
        <v>-3.7401239905867872E-3</v>
      </c>
    </row>
    <row r="3241" spans="1:21" x14ac:dyDescent="0.25">
      <c r="A3241">
        <v>558</v>
      </c>
      <c r="B3241">
        <v>1996</v>
      </c>
      <c r="C3241" s="2">
        <v>0</v>
      </c>
      <c r="D3241" s="6">
        <v>0.285939</v>
      </c>
      <c r="E3241" s="6">
        <v>0.3856387</v>
      </c>
      <c r="F3241" s="6">
        <v>4.7522399999999999E-2</v>
      </c>
      <c r="G3241" s="6">
        <v>1.84663</v>
      </c>
      <c r="H3241" s="6">
        <v>0.22153970000000001</v>
      </c>
      <c r="I3241">
        <f>$C$3241*LN($T$3241)+(1-$C$3241)*LN(1-$T$3241)</f>
        <v>-1.4931358355407655E-4</v>
      </c>
      <c r="Q3241">
        <f>1/(1+EXP(-(0 + SUMPRODUCT($K$2:$O$2,$D$3241:$H$3241))))</f>
        <v>1.4930243683574098E-4</v>
      </c>
      <c r="S3241">
        <f>EXP(-(0 + SUMPRODUCT($K$2:$O$2,$D$3241:$H$3241)))</f>
        <v>6696.8143236883434</v>
      </c>
      <c r="T3241">
        <f>1/(1+$S$3241)</f>
        <v>1.4930243683574098E-4</v>
      </c>
      <c r="U3241">
        <f>IF(ISERROR($I$3241), 0, $I$3241)</f>
        <v>-1.4931358355407655E-4</v>
      </c>
    </row>
    <row r="3242" spans="1:21" x14ac:dyDescent="0.25">
      <c r="A3242">
        <v>558</v>
      </c>
      <c r="B3242">
        <v>1997</v>
      </c>
      <c r="C3242" s="2">
        <v>0</v>
      </c>
      <c r="D3242" s="6">
        <v>0.27912229999999999</v>
      </c>
      <c r="E3242" s="6">
        <v>0.48431360000000001</v>
      </c>
      <c r="F3242" s="6">
        <v>3.9432700000000001E-2</v>
      </c>
      <c r="G3242" s="6">
        <v>1.775755</v>
      </c>
      <c r="H3242" s="6">
        <v>0.1904545</v>
      </c>
      <c r="I3242">
        <f>$C$3242*LN($T$3242)+(1-$C$3242)*LN(1-$T$3242)</f>
        <v>-2.192063923002923E-4</v>
      </c>
      <c r="Q3242">
        <f>1/(1+EXP(-(0 + SUMPRODUCT($K$2:$O$2,$D$3242:$H$3242))))</f>
        <v>2.1918236833450325E-4</v>
      </c>
      <c r="S3242">
        <f>EXP(-(0 + SUMPRODUCT($K$2:$O$2,$D$3242:$H$3242)))</f>
        <v>4561.410779656595</v>
      </c>
      <c r="T3242">
        <f>1/(1+$S$3242)</f>
        <v>2.1918236833450325E-4</v>
      </c>
      <c r="U3242">
        <f>IF(ISERROR($I$3242), 0, $I$3242)</f>
        <v>-2.192063923002923E-4</v>
      </c>
    </row>
    <row r="3243" spans="1:21" x14ac:dyDescent="0.25">
      <c r="A3243">
        <v>558</v>
      </c>
      <c r="B3243">
        <v>1998</v>
      </c>
      <c r="C3243" s="2">
        <v>0</v>
      </c>
      <c r="D3243" s="6">
        <v>0.20438490000000001</v>
      </c>
      <c r="E3243" s="6">
        <v>0.45567970000000002</v>
      </c>
      <c r="F3243" s="6">
        <v>2.5000999999999999E-2</v>
      </c>
      <c r="G3243" s="6">
        <v>1.1357330000000001</v>
      </c>
      <c r="H3243" s="6">
        <v>0.2013683</v>
      </c>
      <c r="I3243">
        <f>$C$3243*LN($T$3243)+(1-$C$3243)*LN(1-$T$3243)</f>
        <v>-3.4314737935907569E-3</v>
      </c>
      <c r="Q3243">
        <f>1/(1+EXP(-(0 + SUMPRODUCT($K$2:$O$2,$D$3243:$H$3243))))</f>
        <v>3.4255930158939673E-3</v>
      </c>
      <c r="S3243">
        <f>EXP(-(0 + SUMPRODUCT($K$2:$O$2,$D$3243:$H$3243)))</f>
        <v>290.92025887495362</v>
      </c>
      <c r="T3243">
        <f>1/(1+$S$3243)</f>
        <v>3.4255930158939673E-3</v>
      </c>
      <c r="U3243">
        <f>IF(ISERROR($I$3243), 0, $I$3243)</f>
        <v>-3.4314737935907569E-3</v>
      </c>
    </row>
    <row r="3244" spans="1:21" x14ac:dyDescent="0.25">
      <c r="A3244">
        <v>558</v>
      </c>
      <c r="B3244">
        <v>1999</v>
      </c>
      <c r="C3244" s="2">
        <v>0</v>
      </c>
      <c r="D3244" s="6">
        <v>0.15991830000000001</v>
      </c>
      <c r="E3244" s="6">
        <v>0.39845259999999999</v>
      </c>
      <c r="F3244" s="6">
        <v>3.4320299999999998E-2</v>
      </c>
      <c r="G3244" s="6">
        <v>1.565941</v>
      </c>
      <c r="H3244" s="6">
        <v>0.2533551</v>
      </c>
      <c r="I3244">
        <f>$C$3244*LN($T$3244)+(1-$C$3244)*LN(1-$T$3244)</f>
        <v>-4.9733154432816528E-4</v>
      </c>
      <c r="Q3244">
        <f>1/(1+EXP(-(0 + SUMPRODUCT($K$2:$O$2,$D$3244:$H$3244))))</f>
        <v>4.9720789549470123E-4</v>
      </c>
      <c r="S3244">
        <f>EXP(-(0 + SUMPRODUCT($K$2:$O$2,$D$3244:$H$3244)))</f>
        <v>2010.2311350266098</v>
      </c>
      <c r="T3244">
        <f>1/(1+$S$3244)</f>
        <v>4.9720789549470123E-4</v>
      </c>
      <c r="U3244">
        <f>IF(ISERROR($I$3244), 0, $I$3244)</f>
        <v>-4.9733154432816528E-4</v>
      </c>
    </row>
    <row r="3245" spans="1:21" x14ac:dyDescent="0.25">
      <c r="A3245">
        <v>559</v>
      </c>
      <c r="B3245">
        <v>1995</v>
      </c>
      <c r="C3245" s="2">
        <v>0</v>
      </c>
      <c r="D3245" s="6">
        <v>0.31418629999999997</v>
      </c>
      <c r="E3245" s="6">
        <v>0.39109319999999997</v>
      </c>
      <c r="F3245" s="6">
        <v>7.7669199999999994E-2</v>
      </c>
      <c r="G3245" s="6">
        <v>1.5514699999999999</v>
      </c>
      <c r="H3245" s="6">
        <v>0.53341970000000005</v>
      </c>
      <c r="I3245">
        <f>$C$3245*LN($T$3245)+(1-$C$3245)*LN(1-$T$3245)</f>
        <v>-1.6093080509741283E-4</v>
      </c>
      <c r="Q3245">
        <f>1/(1+EXP(-(0 + SUMPRODUCT($K$2:$O$2,$D$3245:$H$3245))))</f>
        <v>1.6091785643003955E-4</v>
      </c>
      <c r="S3245">
        <f>EXP(-(0 + SUMPRODUCT($K$2:$O$2,$D$3245:$H$3245)))</f>
        <v>6213.3507388489152</v>
      </c>
      <c r="T3245">
        <f>1/(1+$S$3245)</f>
        <v>1.6091785643003955E-4</v>
      </c>
      <c r="U3245">
        <f>IF(ISERROR($I$3245), 0, $I$3245)</f>
        <v>-1.6093080509741283E-4</v>
      </c>
    </row>
    <row r="3246" spans="1:21" x14ac:dyDescent="0.25">
      <c r="A3246">
        <v>559</v>
      </c>
      <c r="B3246">
        <v>1996</v>
      </c>
      <c r="C3246" s="2">
        <v>0</v>
      </c>
      <c r="D3246" s="6">
        <v>0.27729799999999999</v>
      </c>
      <c r="E3246" s="6">
        <v>0.19755900000000001</v>
      </c>
      <c r="F3246" s="6">
        <v>6.6762299999999997E-2</v>
      </c>
      <c r="G3246" s="6">
        <v>1.3638779999999999</v>
      </c>
      <c r="H3246" s="6">
        <v>0.43068079999999997</v>
      </c>
      <c r="I3246">
        <f>$C$3246*LN($T$3246)+(1-$C$3246)*LN(1-$T$3246)</f>
        <v>-5.7998168180592989E-4</v>
      </c>
      <c r="Q3246">
        <f>1/(1+EXP(-(0 + SUMPRODUCT($K$2:$O$2,$D$3246:$H$3246))))</f>
        <v>5.7981352494121949E-4</v>
      </c>
      <c r="S3246">
        <f>EXP(-(0 + SUMPRODUCT($K$2:$O$2,$D$3246:$H$3246)))</f>
        <v>1723.6924346950655</v>
      </c>
      <c r="T3246">
        <f>1/(1+$S$3246)</f>
        <v>5.7981352494121949E-4</v>
      </c>
      <c r="U3246">
        <f>IF(ISERROR($I$3246), 0, $I$3246)</f>
        <v>-5.7998168180592989E-4</v>
      </c>
    </row>
    <row r="3247" spans="1:21" x14ac:dyDescent="0.25">
      <c r="A3247">
        <v>559</v>
      </c>
      <c r="B3247">
        <v>1997</v>
      </c>
      <c r="C3247" s="2">
        <v>0</v>
      </c>
      <c r="D3247" s="6">
        <v>0.2337881</v>
      </c>
      <c r="E3247" s="6">
        <v>0.20743130000000001</v>
      </c>
      <c r="F3247" s="6">
        <v>6.3237799999999997E-2</v>
      </c>
      <c r="G3247" s="6">
        <v>1.7906869999999999</v>
      </c>
      <c r="H3247" s="6">
        <v>0.45686389999999999</v>
      </c>
      <c r="I3247">
        <f>$C$3247*LN($T$3247)+(1-$C$3247)*LN(1-$T$3247)</f>
        <v>-1.0236977256368426E-4</v>
      </c>
      <c r="Q3247">
        <f>1/(1+EXP(-(0 + SUMPRODUCT($K$2:$O$2,$D$3247:$H$3247))))</f>
        <v>1.0236453295728299E-4</v>
      </c>
      <c r="S3247">
        <f>EXP(-(0 + SUMPRODUCT($K$2:$O$2,$D$3247:$H$3247)))</f>
        <v>9768.0085726987381</v>
      </c>
      <c r="T3247">
        <f>1/(1+$S$3247)</f>
        <v>1.0236453295728299E-4</v>
      </c>
      <c r="U3247">
        <f>IF(ISERROR($I$3247), 0, $I$3247)</f>
        <v>-1.0236977256368426E-4</v>
      </c>
    </row>
    <row r="3248" spans="1:21" x14ac:dyDescent="0.25">
      <c r="A3248">
        <v>559</v>
      </c>
      <c r="B3248">
        <v>1998</v>
      </c>
      <c r="C3248" s="2">
        <v>0</v>
      </c>
      <c r="D3248" s="6">
        <v>3.9377299999999997E-2</v>
      </c>
      <c r="E3248" s="6">
        <v>0.1543274</v>
      </c>
      <c r="F3248" s="6">
        <v>3.5406600000000003E-2</v>
      </c>
      <c r="G3248" s="6">
        <v>1.459516</v>
      </c>
      <c r="H3248" s="6">
        <v>0.3781986</v>
      </c>
      <c r="I3248">
        <f>$C$3248*LN($T$3248)+(1-$C$3248)*LN(1-$T$3248)</f>
        <v>-6.7971724934689419E-4</v>
      </c>
      <c r="Q3248">
        <f>1/(1+EXP(-(0 + SUMPRODUCT($K$2:$O$2,$D$3248:$H$3248))))</f>
        <v>6.7948629390850266E-4</v>
      </c>
      <c r="S3248">
        <f>EXP(-(0 + SUMPRODUCT($K$2:$O$2,$D$3248:$H$3248)))</f>
        <v>1470.7000312807731</v>
      </c>
      <c r="T3248">
        <f>1/(1+$S$3248)</f>
        <v>6.7948629390850266E-4</v>
      </c>
      <c r="U3248">
        <f>IF(ISERROR($I$3248), 0, $I$3248)</f>
        <v>-6.7971724934689419E-4</v>
      </c>
    </row>
    <row r="3249" spans="1:21" x14ac:dyDescent="0.25">
      <c r="A3249">
        <v>559</v>
      </c>
      <c r="B3249">
        <v>1999</v>
      </c>
      <c r="C3249" s="2">
        <v>0</v>
      </c>
      <c r="D3249" s="6">
        <v>9.4273200000000001E-2</v>
      </c>
      <c r="E3249" s="6">
        <v>-0.11486440000000001</v>
      </c>
      <c r="F3249" s="6">
        <v>-3.5434500000000001E-2</v>
      </c>
      <c r="G3249" s="6">
        <v>0.23453470000000001</v>
      </c>
      <c r="H3249" s="6">
        <v>0.384517</v>
      </c>
      <c r="I3249">
        <f>$C$3249*LN($T$3249)+(1-$C$3249)*LN(1-$T$3249)</f>
        <v>-0.27503187776510851</v>
      </c>
      <c r="Q3249">
        <f>1/(1+EXP(-(0 + SUMPRODUCT($K$2:$O$2,$D$3249:$H$3249))))</f>
        <v>0.24045208985082722</v>
      </c>
      <c r="S3249">
        <f>EXP(-(0 + SUMPRODUCT($K$2:$O$2,$D$3249:$H$3249)))</f>
        <v>3.1588326415477801</v>
      </c>
      <c r="T3249">
        <f>1/(1+$S$3249)</f>
        <v>0.24045208985082722</v>
      </c>
      <c r="U3249">
        <f>IF(ISERROR($I$3249), 0, $I$3249)</f>
        <v>-0.27503187776510851</v>
      </c>
    </row>
    <row r="3250" spans="1:21" x14ac:dyDescent="0.25">
      <c r="A3250">
        <v>559</v>
      </c>
      <c r="B3250">
        <v>2000</v>
      </c>
      <c r="C3250" s="2">
        <v>0</v>
      </c>
      <c r="D3250" s="6">
        <v>0.26884789999999997</v>
      </c>
      <c r="E3250" s="6">
        <v>-0.36336190000000002</v>
      </c>
      <c r="F3250" s="6">
        <v>1.0729799999999999E-2</v>
      </c>
      <c r="G3250" s="6">
        <v>0.23812729999999999</v>
      </c>
      <c r="H3250" s="6">
        <v>0.55784889999999998</v>
      </c>
      <c r="I3250">
        <f>$C$3250*LN($T$3250)+(1-$C$3250)*LN(1-$T$3250)</f>
        <v>-0.1324140538310887</v>
      </c>
      <c r="Q3250">
        <f>1/(1+EXP(-(0 + SUMPRODUCT($K$2:$O$2,$D$3250:$H$3250))))</f>
        <v>0.12402178215714425</v>
      </c>
      <c r="S3250">
        <f>EXP(-(0 + SUMPRODUCT($K$2:$O$2,$D$3250:$H$3250)))</f>
        <v>7.0630997443088681</v>
      </c>
      <c r="T3250">
        <f>1/(1+$S$3250)</f>
        <v>0.12402178215714425</v>
      </c>
      <c r="U3250">
        <f>IF(ISERROR($I$3250), 0, $I$3250)</f>
        <v>-0.1324140538310887</v>
      </c>
    </row>
    <row r="3251" spans="1:21" x14ac:dyDescent="0.25">
      <c r="A3251">
        <v>559</v>
      </c>
      <c r="B3251">
        <v>2001</v>
      </c>
      <c r="C3251" s="2">
        <v>0</v>
      </c>
      <c r="D3251" s="6">
        <v>0.27289269999999999</v>
      </c>
      <c r="E3251" s="6">
        <v>-0.58428219999999997</v>
      </c>
      <c r="F3251" s="6">
        <v>2.4110900000000001E-2</v>
      </c>
      <c r="G3251" s="6">
        <v>0.29829250000000002</v>
      </c>
      <c r="H3251" s="6">
        <v>0.659389</v>
      </c>
      <c r="I3251">
        <f>$C$3251*LN($T$3251)+(1-$C$3251)*LN(1-$T$3251)</f>
        <v>-8.4829900950458378E-2</v>
      </c>
      <c r="Q3251">
        <f>1/(1+EXP(-(0 + SUMPRODUCT($K$2:$O$2,$D$3251:$H$3251))))</f>
        <v>8.1331464243246887E-2</v>
      </c>
      <c r="S3251">
        <f>EXP(-(0 + SUMPRODUCT($K$2:$O$2,$D$3251:$H$3251)))</f>
        <v>11.295364522261531</v>
      </c>
      <c r="T3251">
        <f>1/(1+$S$3251)</f>
        <v>8.1331464243246887E-2</v>
      </c>
      <c r="U3251">
        <f>IF(ISERROR($I$3251), 0, $I$3251)</f>
        <v>-8.4829900950458378E-2</v>
      </c>
    </row>
    <row r="3252" spans="1:21" x14ac:dyDescent="0.25">
      <c r="A3252">
        <v>559</v>
      </c>
      <c r="B3252">
        <v>2002</v>
      </c>
      <c r="C3252" s="2">
        <v>0</v>
      </c>
      <c r="D3252" s="6">
        <v>0.30462590000000001</v>
      </c>
      <c r="E3252" s="6">
        <v>-0.64956999999999998</v>
      </c>
      <c r="F3252" s="6">
        <v>6.5391000000000005E-2</v>
      </c>
      <c r="G3252" s="6">
        <v>0.2313499</v>
      </c>
      <c r="H3252" s="6">
        <v>0.71138500000000005</v>
      </c>
      <c r="I3252">
        <f>$C$3252*LN($T$3252)+(1-$C$3252)*LN(1-$T$3252)</f>
        <v>-5.9105883001682444E-2</v>
      </c>
      <c r="Q3252">
        <f>1/(1+EXP(-(0 + SUMPRODUCT($K$2:$O$2,$D$3252:$H$3252))))</f>
        <v>5.7393042181069692E-2</v>
      </c>
      <c r="S3252">
        <f>EXP(-(0 + SUMPRODUCT($K$2:$O$2,$D$3252:$H$3252)))</f>
        <v>16.423714826704835</v>
      </c>
      <c r="T3252">
        <f>1/(1+$S$3252)</f>
        <v>5.7393042181069692E-2</v>
      </c>
      <c r="U3252">
        <f>IF(ISERROR($I$3252), 0, $I$3252)</f>
        <v>-5.9105883001682444E-2</v>
      </c>
    </row>
    <row r="3253" spans="1:21" x14ac:dyDescent="0.25">
      <c r="A3253">
        <v>559</v>
      </c>
      <c r="B3253">
        <v>2003</v>
      </c>
      <c r="C3253" s="2">
        <v>0</v>
      </c>
      <c r="D3253" s="6">
        <v>0.33331270000000002</v>
      </c>
      <c r="E3253" s="6">
        <v>-0.61359269999999999</v>
      </c>
      <c r="F3253" s="6">
        <v>6.2578999999999996E-2</v>
      </c>
      <c r="G3253" s="6">
        <v>0.48736350000000001</v>
      </c>
      <c r="H3253" s="6">
        <v>0.73475840000000003</v>
      </c>
      <c r="I3253">
        <f>$C$3253*LN($T$3253)+(1-$C$3253)*LN(1-$T$3253)</f>
        <v>-2.0897944514804249E-2</v>
      </c>
      <c r="Q3253">
        <f>1/(1+EXP(-(0 + SUMPRODUCT($K$2:$O$2,$D$3253:$H$3253))))</f>
        <v>2.0681095664384492E-2</v>
      </c>
      <c r="S3253">
        <f>EXP(-(0 + SUMPRODUCT($K$2:$O$2,$D$3253:$H$3253)))</f>
        <v>47.353337571090528</v>
      </c>
      <c r="T3253">
        <f>1/(1+$S$3253)</f>
        <v>2.0681095664384492E-2</v>
      </c>
      <c r="U3253">
        <f>IF(ISERROR($I$3253), 0, $I$3253)</f>
        <v>-2.0897944514804249E-2</v>
      </c>
    </row>
    <row r="3254" spans="1:21" x14ac:dyDescent="0.25">
      <c r="A3254">
        <v>559</v>
      </c>
      <c r="B3254">
        <v>2004</v>
      </c>
      <c r="C3254" s="2">
        <v>0</v>
      </c>
      <c r="D3254" s="6">
        <v>0.2659704</v>
      </c>
      <c r="E3254" s="6">
        <v>-0.60572280000000001</v>
      </c>
      <c r="F3254" s="6">
        <v>4.3556900000000003E-2</v>
      </c>
      <c r="G3254" s="6">
        <v>0.3499408</v>
      </c>
      <c r="H3254" s="6">
        <v>0.75646080000000004</v>
      </c>
      <c r="I3254">
        <f>$C$3254*LN($T$3254)+(1-$C$3254)*LN(1-$T$3254)</f>
        <v>-4.3864527830006175E-2</v>
      </c>
      <c r="Q3254">
        <f>1/(1+EXP(-(0 + SUMPRODUCT($K$2:$O$2,$D$3254:$H$3254))))</f>
        <v>4.291639311600505E-2</v>
      </c>
      <c r="S3254">
        <f>EXP(-(0 + SUMPRODUCT($K$2:$O$2,$D$3254:$H$3254)))</f>
        <v>22.301119395028199</v>
      </c>
      <c r="T3254">
        <f>1/(1+$S$3254)</f>
        <v>4.291639311600505E-2</v>
      </c>
      <c r="U3254">
        <f>IF(ISERROR($I$3254), 0, $I$3254)</f>
        <v>-4.3864527830006175E-2</v>
      </c>
    </row>
    <row r="3255" spans="1:21" x14ac:dyDescent="0.25">
      <c r="A3255">
        <v>560</v>
      </c>
      <c r="B3255">
        <v>1996</v>
      </c>
      <c r="C3255" s="2">
        <v>0</v>
      </c>
      <c r="D3255" s="6">
        <v>-4.2689600000000001E-2</v>
      </c>
      <c r="E3255" s="6">
        <v>0.38331549999999998</v>
      </c>
      <c r="F3255" s="6">
        <v>3.6498999999999997E-2</v>
      </c>
      <c r="G3255" s="6">
        <v>0.87458729999999996</v>
      </c>
      <c r="H3255" s="6">
        <v>0.64123770000000002</v>
      </c>
      <c r="I3255">
        <f>$C$3255*LN($T$3255)+(1-$C$3255)*LN(1-$T$3255)</f>
        <v>-3.1868481996113716E-3</v>
      </c>
      <c r="Q3255">
        <f>1/(1+EXP(-(0 + SUMPRODUCT($K$2:$O$2,$D$3255:$H$3255))))</f>
        <v>3.1817755888652556E-3</v>
      </c>
      <c r="S3255">
        <f>EXP(-(0 + SUMPRODUCT($K$2:$O$2,$D$3255:$H$3255)))</f>
        <v>313.28992148268969</v>
      </c>
      <c r="T3255">
        <f>1/(1+$S$3255)</f>
        <v>3.1817755888652556E-3</v>
      </c>
      <c r="U3255">
        <f>IF(ISERROR($I$3255), 0, $I$3255)</f>
        <v>-3.1868481996113716E-3</v>
      </c>
    </row>
    <row r="3256" spans="1:21" x14ac:dyDescent="0.25">
      <c r="A3256">
        <v>561</v>
      </c>
      <c r="B3256">
        <v>1995</v>
      </c>
      <c r="C3256" s="2">
        <v>0</v>
      </c>
      <c r="D3256" s="6">
        <v>3.8528399999999997E-2</v>
      </c>
      <c r="E3256" s="6">
        <v>0.17715939999999999</v>
      </c>
      <c r="F3256" s="6">
        <v>6.8450200000000003E-2</v>
      </c>
      <c r="G3256" s="6">
        <v>3.9920100000000001</v>
      </c>
      <c r="H3256" s="6">
        <v>0.31434069999999997</v>
      </c>
      <c r="I3256">
        <f>$C$3256*LN($T$3256)+(1-$C$3256)*LN(1-$T$3256)</f>
        <v>-1.8771406827479586E-8</v>
      </c>
      <c r="Q3256">
        <f>1/(1+EXP(-(0 + SUMPRODUCT($K$2:$O$2,$D$3256:$H$3256))))</f>
        <v>1.877140660375721E-8</v>
      </c>
      <c r="S3256">
        <f>EXP(-(0 + SUMPRODUCT($K$2:$O$2,$D$3256:$H$3256)))</f>
        <v>53272511.876037963</v>
      </c>
      <c r="T3256">
        <f>1/(1+$S$3256)</f>
        <v>1.877140660375721E-8</v>
      </c>
      <c r="U3256">
        <f>IF(ISERROR($I$3256), 0, $I$3256)</f>
        <v>-1.8771406827479586E-8</v>
      </c>
    </row>
    <row r="3257" spans="1:21" x14ac:dyDescent="0.25">
      <c r="A3257">
        <v>561</v>
      </c>
      <c r="B3257">
        <v>1996</v>
      </c>
      <c r="C3257" s="2">
        <v>0</v>
      </c>
      <c r="D3257" s="6">
        <v>3.8617699999999998E-2</v>
      </c>
      <c r="E3257" s="6">
        <v>0.1961136</v>
      </c>
      <c r="F3257" s="6">
        <v>7.9120599999999999E-2</v>
      </c>
      <c r="G3257" s="6">
        <v>3.2286109999999999</v>
      </c>
      <c r="H3257" s="6">
        <v>0.28507320000000003</v>
      </c>
      <c r="I3257">
        <f>$C$3257*LN($T$3257)+(1-$C$3257)*LN(1-$T$3257)</f>
        <v>-3.5971719822278549E-7</v>
      </c>
      <c r="Q3257">
        <f>1/(1+EXP(-(0 + SUMPRODUCT($K$2:$O$2,$D$3257:$H$3257))))</f>
        <v>3.5971713349114546E-7</v>
      </c>
      <c r="S3257">
        <f>EXP(-(0 + SUMPRODUCT($K$2:$O$2,$D$3257:$H$3257)))</f>
        <v>2779961.1060435679</v>
      </c>
      <c r="T3257">
        <f>1/(1+$S$3257)</f>
        <v>3.5971713349114546E-7</v>
      </c>
      <c r="U3257">
        <f>IF(ISERROR($I$3257), 0, $I$3257)</f>
        <v>-3.5971719822278549E-7</v>
      </c>
    </row>
    <row r="3258" spans="1:21" x14ac:dyDescent="0.25">
      <c r="A3258">
        <v>561</v>
      </c>
      <c r="B3258">
        <v>1997</v>
      </c>
      <c r="C3258" s="2">
        <v>0</v>
      </c>
      <c r="D3258" s="6">
        <v>2.4091999999999999E-2</v>
      </c>
      <c r="E3258" s="6">
        <v>0.15894610000000001</v>
      </c>
      <c r="F3258" s="6">
        <v>5.0741700000000001E-2</v>
      </c>
      <c r="G3258" s="6">
        <v>2.651373</v>
      </c>
      <c r="H3258" s="6">
        <v>0.27475179999999999</v>
      </c>
      <c r="I3258">
        <f>$C$3258*LN($T$3258)+(1-$C$3258)*LN(1-$T$3258)</f>
        <v>-5.730364424612359E-6</v>
      </c>
      <c r="Q3258">
        <f>1/(1+EXP(-(0 + SUMPRODUCT($K$2:$O$2,$D$3258:$H$3258))))</f>
        <v>5.7303480060752172E-6</v>
      </c>
      <c r="S3258">
        <f>EXP(-(0 + SUMPRODUCT($K$2:$O$2,$D$3258:$H$3258)))</f>
        <v>174508.47114203483</v>
      </c>
      <c r="T3258">
        <f>1/(1+$S$3258)</f>
        <v>5.7303480060752172E-6</v>
      </c>
      <c r="U3258">
        <f>IF(ISERROR($I$3258), 0, $I$3258)</f>
        <v>-5.730364424612359E-6</v>
      </c>
    </row>
    <row r="3259" spans="1:21" x14ac:dyDescent="0.25">
      <c r="A3259">
        <v>561</v>
      </c>
      <c r="B3259">
        <v>1998</v>
      </c>
      <c r="C3259" s="2">
        <v>0</v>
      </c>
      <c r="D3259" s="6">
        <v>2.84698E-2</v>
      </c>
      <c r="E3259" s="6">
        <v>0.12997649999999999</v>
      </c>
      <c r="F3259" s="6">
        <v>5.35478E-2</v>
      </c>
      <c r="G3259" s="6">
        <v>2.8894790000000001</v>
      </c>
      <c r="H3259" s="6">
        <v>0.23852499999999999</v>
      </c>
      <c r="I3259">
        <f>$C$3259*LN($T$3259)+(1-$C$3259)*LN(1-$T$3259)</f>
        <v>-2.3528526525460226E-6</v>
      </c>
      <c r="Q3259">
        <f>1/(1+EXP(-(0 + SUMPRODUCT($K$2:$O$2,$D$3259:$H$3259))))</f>
        <v>2.3528498846360631E-6</v>
      </c>
      <c r="S3259">
        <f>EXP(-(0 + SUMPRODUCT($K$2:$O$2,$D$3259:$H$3259)))</f>
        <v>425015.49022741592</v>
      </c>
      <c r="T3259">
        <f>1/(1+$S$3259)</f>
        <v>2.3528498846360631E-6</v>
      </c>
      <c r="U3259">
        <f>IF(ISERROR($I$3259), 0, $I$3259)</f>
        <v>-2.3528526525460226E-6</v>
      </c>
    </row>
    <row r="3260" spans="1:21" x14ac:dyDescent="0.25">
      <c r="A3260">
        <v>562</v>
      </c>
      <c r="B3260">
        <v>1998</v>
      </c>
      <c r="C3260" s="2">
        <v>0</v>
      </c>
      <c r="D3260" s="6">
        <v>0.31346550000000001</v>
      </c>
      <c r="E3260" s="6">
        <v>0.53673769999999998</v>
      </c>
      <c r="F3260" s="6">
        <v>6.6702700000000004E-2</v>
      </c>
      <c r="G3260" s="6">
        <v>2.2328480000000002</v>
      </c>
      <c r="H3260" s="6">
        <v>0.28155639999999998</v>
      </c>
      <c r="I3260">
        <f>$C$3260*LN($T$3260)+(1-$C$3260)*LN(1-$T$3260)</f>
        <v>-1.8831889584163287E-5</v>
      </c>
      <c r="Q3260">
        <f>1/(1+EXP(-(0 + SUMPRODUCT($K$2:$O$2,$D$3260:$H$3260))))</f>
        <v>1.8831712265230076E-5</v>
      </c>
      <c r="S3260">
        <f>EXP(-(0 + SUMPRODUCT($K$2:$O$2,$D$3260:$H$3260)))</f>
        <v>53100.915848956</v>
      </c>
      <c r="T3260">
        <f>1/(1+$S$3260)</f>
        <v>1.8831712265230076E-5</v>
      </c>
      <c r="U3260">
        <f>IF(ISERROR($I$3260), 0, $I$3260)</f>
        <v>-1.8831889584163287E-5</v>
      </c>
    </row>
    <row r="3261" spans="1:21" x14ac:dyDescent="0.25">
      <c r="A3261">
        <v>562</v>
      </c>
      <c r="B3261">
        <v>1999</v>
      </c>
      <c r="C3261" s="2">
        <v>0</v>
      </c>
      <c r="D3261" s="6">
        <v>0.26406550000000001</v>
      </c>
      <c r="E3261" s="6">
        <v>0.45145350000000001</v>
      </c>
      <c r="F3261" s="6">
        <v>6.3601900000000003E-2</v>
      </c>
      <c r="G3261" s="6">
        <v>3.1010689999999999</v>
      </c>
      <c r="H3261" s="6">
        <v>0.3251443</v>
      </c>
      <c r="I3261">
        <f>$C$3261*LN($T$3261)+(1-$C$3261)*LN(1-$T$3261)</f>
        <v>-5.8641191366034839E-7</v>
      </c>
      <c r="Q3261">
        <f>1/(1+EXP(-(0 + SUMPRODUCT($K$2:$O$2,$D$3261:$H$3261))))</f>
        <v>5.8641174170599438E-7</v>
      </c>
      <c r="S3261">
        <f>EXP(-(0 + SUMPRODUCT($K$2:$O$2,$D$3261:$H$3261)))</f>
        <v>1705285.454685902</v>
      </c>
      <c r="T3261">
        <f>1/(1+$S$3261)</f>
        <v>5.8641174170599438E-7</v>
      </c>
      <c r="U3261">
        <f>IF(ISERROR($I$3261), 0, $I$3261)</f>
        <v>-5.8641191366034839E-7</v>
      </c>
    </row>
    <row r="3262" spans="1:21" x14ac:dyDescent="0.25">
      <c r="A3262">
        <v>562</v>
      </c>
      <c r="B3262">
        <v>2001</v>
      </c>
      <c r="C3262" s="2">
        <v>0</v>
      </c>
      <c r="D3262" s="6">
        <v>0.2283763</v>
      </c>
      <c r="E3262" s="6">
        <v>0.55043920000000002</v>
      </c>
      <c r="F3262" s="6">
        <v>4.4510500000000001E-2</v>
      </c>
      <c r="G3262" s="6">
        <v>1.139138</v>
      </c>
      <c r="H3262" s="6">
        <v>0.27495190000000003</v>
      </c>
      <c r="I3262">
        <f>$C$3262*LN($T$3262)+(1-$C$3262)*LN(1-$T$3262)</f>
        <v>-2.0300795369591167E-3</v>
      </c>
      <c r="Q3262">
        <f>1/(1+EXP(-(0 + SUMPRODUCT($K$2:$O$2,$D$3262:$H$3262))))</f>
        <v>2.0280203191902877E-3</v>
      </c>
      <c r="S3262">
        <f>EXP(-(0 + SUMPRODUCT($K$2:$O$2,$D$3262:$H$3262)))</f>
        <v>492.09170649693613</v>
      </c>
      <c r="T3262">
        <f>1/(1+$S$3262)</f>
        <v>2.0280203191902877E-3</v>
      </c>
      <c r="U3262">
        <f>IF(ISERROR($I$3262), 0, $I$3262)</f>
        <v>-2.0300795369591167E-3</v>
      </c>
    </row>
    <row r="3263" spans="1:21" x14ac:dyDescent="0.25">
      <c r="A3263">
        <v>562</v>
      </c>
      <c r="B3263">
        <v>2002</v>
      </c>
      <c r="C3263" s="2">
        <v>0</v>
      </c>
      <c r="D3263" s="6">
        <v>0.23017650000000001</v>
      </c>
      <c r="E3263" s="6">
        <v>0.52084079999999999</v>
      </c>
      <c r="F3263" s="6">
        <v>6.1465800000000001E-2</v>
      </c>
      <c r="G3263" s="6">
        <v>1.288835</v>
      </c>
      <c r="H3263" s="6">
        <v>0.2777965</v>
      </c>
      <c r="I3263">
        <f>$C$3263*LN($T$3263)+(1-$C$3263)*LN(1-$T$3263)</f>
        <v>-8.9135584668305096E-4</v>
      </c>
      <c r="Q3263">
        <f>1/(1+EXP(-(0 + SUMPRODUCT($K$2:$O$2,$D$3263:$H$3263))))</f>
        <v>8.9095870706665985E-4</v>
      </c>
      <c r="S3263">
        <f>EXP(-(0 + SUMPRODUCT($K$2:$O$2,$D$3263:$H$3263)))</f>
        <v>1121.3864720872882</v>
      </c>
      <c r="T3263">
        <f>1/(1+$S$3263)</f>
        <v>8.9095870706665985E-4</v>
      </c>
      <c r="U3263">
        <f>IF(ISERROR($I$3263), 0, $I$3263)</f>
        <v>-8.9135584668305096E-4</v>
      </c>
    </row>
    <row r="3264" spans="1:21" x14ac:dyDescent="0.25">
      <c r="A3264">
        <v>562</v>
      </c>
      <c r="B3264">
        <v>2003</v>
      </c>
      <c r="C3264" s="2">
        <v>0</v>
      </c>
      <c r="D3264" s="6">
        <v>0.25465850000000001</v>
      </c>
      <c r="E3264" s="6">
        <v>0.47440969999999999</v>
      </c>
      <c r="F3264" s="6">
        <v>6.2560599999999994E-2</v>
      </c>
      <c r="G3264" s="6">
        <v>2.0596519999999998</v>
      </c>
      <c r="H3264" s="6">
        <v>0.30907879999999999</v>
      </c>
      <c r="I3264">
        <f>$C$3264*LN($T$3264)+(1-$C$3264)*LN(1-$T$3264)</f>
        <v>-3.9105269587208574E-5</v>
      </c>
      <c r="Q3264">
        <f>1/(1+EXP(-(0 + SUMPRODUCT($K$2:$O$2,$D$3264:$H$3264))))</f>
        <v>3.9104504986130986E-5</v>
      </c>
      <c r="S3264">
        <f>EXP(-(0 + SUMPRODUCT($K$2:$O$2,$D$3264:$H$3264)))</f>
        <v>25571.501182527831</v>
      </c>
      <c r="T3264">
        <f>1/(1+$S$3264)</f>
        <v>3.9104504986130986E-5</v>
      </c>
      <c r="U3264">
        <f>IF(ISERROR($I$3264), 0, $I$3264)</f>
        <v>-3.9105269587208574E-5</v>
      </c>
    </row>
    <row r="3265" spans="1:21" x14ac:dyDescent="0.25">
      <c r="A3265">
        <v>563</v>
      </c>
      <c r="B3265">
        <v>2004</v>
      </c>
      <c r="C3265" s="2">
        <v>0</v>
      </c>
      <c r="D3265" s="6">
        <v>-4.4494699999999998E-2</v>
      </c>
      <c r="E3265" s="6">
        <v>7.2319999999999997E-3</v>
      </c>
      <c r="F3265" s="6">
        <v>3.6708600000000001E-2</v>
      </c>
      <c r="G3265" s="6">
        <v>0.59708499999999998</v>
      </c>
      <c r="H3265" s="6">
        <v>0.15873680000000001</v>
      </c>
      <c r="I3265">
        <f>$C$3265*LN($T$3265)+(1-$C$3265)*LN(1-$T$3265)</f>
        <v>-3.6974986990719369E-2</v>
      </c>
      <c r="Q3265">
        <f>1/(1+EXP(-(0 + SUMPRODUCT($K$2:$O$2,$D$3265:$H$3265))))</f>
        <v>3.6299759909364723E-2</v>
      </c>
      <c r="S3265">
        <f>EXP(-(0 + SUMPRODUCT($K$2:$O$2,$D$3265:$H$3265)))</f>
        <v>26.548391573301203</v>
      </c>
      <c r="T3265">
        <f>1/(1+$S$3265)</f>
        <v>3.6299759909364723E-2</v>
      </c>
      <c r="U3265">
        <f>IF(ISERROR($I$3265), 0, $I$3265)</f>
        <v>-3.6974986990719369E-2</v>
      </c>
    </row>
    <row r="3266" spans="1:21" x14ac:dyDescent="0.25">
      <c r="A3266">
        <v>564</v>
      </c>
      <c r="B3266">
        <v>1995</v>
      </c>
      <c r="C3266" s="2">
        <v>0</v>
      </c>
      <c r="D3266" s="6">
        <v>0.17017379999999999</v>
      </c>
      <c r="E3266" s="6">
        <v>0.44479340000000001</v>
      </c>
      <c r="F3266" s="6">
        <v>5.1094199999999999E-2</v>
      </c>
      <c r="G3266" s="6">
        <v>2.067866</v>
      </c>
      <c r="H3266" s="6">
        <v>0.26270900000000003</v>
      </c>
      <c r="I3266">
        <f>$C$3266*LN($T$3266)+(1-$C$3266)*LN(1-$T$3266)</f>
        <v>-4.9530604991934563E-5</v>
      </c>
      <c r="Q3266">
        <f>1/(1+EXP(-(0 + SUMPRODUCT($K$2:$O$2,$D$3266:$H$3266))))</f>
        <v>4.9529378371815819E-5</v>
      </c>
      <c r="S3266">
        <f>EXP(-(0 + SUMPRODUCT($K$2:$O$2,$D$3266:$H$3266)))</f>
        <v>20189.037365157801</v>
      </c>
      <c r="T3266">
        <f>1/(1+$S$3266)</f>
        <v>4.9529378371815819E-5</v>
      </c>
      <c r="U3266">
        <f>IF(ISERROR($I$3266), 0, $I$3266)</f>
        <v>-4.9530604991934563E-5</v>
      </c>
    </row>
    <row r="3267" spans="1:21" x14ac:dyDescent="0.25">
      <c r="A3267">
        <v>564</v>
      </c>
      <c r="B3267">
        <v>1996</v>
      </c>
      <c r="C3267" s="2">
        <v>0</v>
      </c>
      <c r="D3267" s="6">
        <v>0.16208310000000001</v>
      </c>
      <c r="E3267" s="6">
        <v>0.51533569999999995</v>
      </c>
      <c r="F3267" s="6">
        <v>6.7718600000000004E-2</v>
      </c>
      <c r="G3267" s="6">
        <v>2.3771450000000001</v>
      </c>
      <c r="H3267" s="6">
        <v>0.2854949</v>
      </c>
      <c r="I3267">
        <f>$C$3267*LN($T$3267)+(1-$C$3267)*LN(1-$T$3267)</f>
        <v>-1.0133912626490853E-5</v>
      </c>
      <c r="Q3267">
        <f>1/(1+EXP(-(0 + SUMPRODUCT($K$2:$O$2,$D$3267:$H$3267))))</f>
        <v>1.013386127856066E-5</v>
      </c>
      <c r="S3267">
        <f>EXP(-(0 + SUMPRODUCT($K$2:$O$2,$D$3267:$H$3267)))</f>
        <v>98678.069360818481</v>
      </c>
      <c r="T3267">
        <f>1/(1+$S$3267)</f>
        <v>1.013386127856066E-5</v>
      </c>
      <c r="U3267">
        <f>IF(ISERROR($I$3267), 0, $I$3267)</f>
        <v>-1.0133912626490853E-5</v>
      </c>
    </row>
    <row r="3268" spans="1:21" x14ac:dyDescent="0.25">
      <c r="A3268">
        <v>564</v>
      </c>
      <c r="B3268">
        <v>1997</v>
      </c>
      <c r="C3268" s="2">
        <v>0</v>
      </c>
      <c r="D3268" s="6">
        <v>0.1607712</v>
      </c>
      <c r="E3268" s="6">
        <v>0.58333089999999999</v>
      </c>
      <c r="F3268" s="6">
        <v>5.2708199999999997E-2</v>
      </c>
      <c r="G3268" s="6">
        <v>2.8006509999999998</v>
      </c>
      <c r="H3268" s="6">
        <v>0.26811109999999999</v>
      </c>
      <c r="I3268">
        <f>$C$3268*LN($T$3268)+(1-$C$3268)*LN(1-$T$3268)</f>
        <v>-2.2606608198774034E-6</v>
      </c>
      <c r="Q3268">
        <f>1/(1+EXP(-(0 + SUMPRODUCT($K$2:$O$2,$D$3268:$H$3268))))</f>
        <v>2.2606582645459001E-6</v>
      </c>
      <c r="S3268">
        <f>EXP(-(0 + SUMPRODUCT($K$2:$O$2,$D$3268:$H$3268)))</f>
        <v>442348.0342096755</v>
      </c>
      <c r="T3268">
        <f>1/(1+$S$3268)</f>
        <v>2.2606582645459001E-6</v>
      </c>
      <c r="U3268">
        <f>IF(ISERROR($I$3268), 0, $I$3268)</f>
        <v>-2.2606608198774034E-6</v>
      </c>
    </row>
    <row r="3269" spans="1:21" x14ac:dyDescent="0.25">
      <c r="A3269">
        <v>564</v>
      </c>
      <c r="B3269">
        <v>1998</v>
      </c>
      <c r="C3269" s="2">
        <v>0</v>
      </c>
      <c r="D3269" s="6">
        <v>0.1371666</v>
      </c>
      <c r="E3269" s="6">
        <v>0.33974599999999999</v>
      </c>
      <c r="F3269" s="6">
        <v>5.5356500000000003E-2</v>
      </c>
      <c r="G3269" s="6">
        <v>2.4378069999999998</v>
      </c>
      <c r="H3269" s="6">
        <v>0.26834000000000002</v>
      </c>
      <c r="I3269">
        <f>$C$3269*LN($T$3269)+(1-$C$3269)*LN(1-$T$3269)</f>
        <v>-1.1319791880811388E-5</v>
      </c>
      <c r="Q3269">
        <f>1/(1+EXP(-(0 + SUMPRODUCT($K$2:$O$2,$D$3269:$H$3269))))</f>
        <v>1.1319727812217858E-5</v>
      </c>
      <c r="S3269">
        <f>EXP(-(0 + SUMPRODUCT($K$2:$O$2,$D$3269:$H$3269)))</f>
        <v>88340.3467698983</v>
      </c>
      <c r="T3269">
        <f>1/(1+$S$3269)</f>
        <v>1.1319727812217858E-5</v>
      </c>
      <c r="U3269">
        <f>IF(ISERROR($I$3269), 0, $I$3269)</f>
        <v>-1.1319791880811388E-5</v>
      </c>
    </row>
    <row r="3270" spans="1:21" x14ac:dyDescent="0.25">
      <c r="A3270">
        <v>564</v>
      </c>
      <c r="B3270">
        <v>1999</v>
      </c>
      <c r="C3270" s="2">
        <v>0</v>
      </c>
      <c r="D3270" s="6">
        <v>1.5741999999999999E-2</v>
      </c>
      <c r="E3270" s="6">
        <v>0.1302517</v>
      </c>
      <c r="F3270" s="6">
        <v>6.0623499999999997E-2</v>
      </c>
      <c r="G3270" s="6">
        <v>1.182086</v>
      </c>
      <c r="H3270" s="6">
        <v>0.17596290000000001</v>
      </c>
      <c r="I3270">
        <f>$C$3270*LN($T$3270)+(1-$C$3270)*LN(1-$T$3270)</f>
        <v>-2.2640533508092005E-3</v>
      </c>
      <c r="Q3270">
        <f>1/(1+EXP(-(0 + SUMPRODUCT($K$2:$O$2,$D$3270:$H$3270))))</f>
        <v>2.2614923151599224E-3</v>
      </c>
      <c r="S3270">
        <f>EXP(-(0 + SUMPRODUCT($K$2:$O$2,$D$3270:$H$3270)))</f>
        <v>441.18589349010659</v>
      </c>
      <c r="T3270">
        <f>1/(1+$S$3270)</f>
        <v>2.2614923151599224E-3</v>
      </c>
      <c r="U3270">
        <f>IF(ISERROR($I$3270), 0, $I$3270)</f>
        <v>-2.2640533508092005E-3</v>
      </c>
    </row>
    <row r="3271" spans="1:21" x14ac:dyDescent="0.25">
      <c r="A3271">
        <v>564</v>
      </c>
      <c r="B3271">
        <v>2000</v>
      </c>
      <c r="C3271" s="2">
        <v>0</v>
      </c>
      <c r="D3271" s="6">
        <v>8.4708199999999997E-2</v>
      </c>
      <c r="E3271" s="6">
        <v>0.1567673</v>
      </c>
      <c r="F3271" s="6">
        <v>3.7345400000000001E-2</v>
      </c>
      <c r="G3271" s="6">
        <v>1.0677380000000001</v>
      </c>
      <c r="H3271" s="6">
        <v>0.1498516</v>
      </c>
      <c r="I3271">
        <f>$C$3271*LN($T$3271)+(1-$C$3271)*LN(1-$T$3271)</f>
        <v>-5.2506495074982609E-3</v>
      </c>
      <c r="Q3271">
        <f>1/(1+EXP(-(0 + SUMPRODUCT($K$2:$O$2,$D$3271:$H$3271))))</f>
        <v>5.2368889418763645E-3</v>
      </c>
      <c r="S3271">
        <f>EXP(-(0 + SUMPRODUCT($K$2:$O$2,$D$3271:$H$3271)))</f>
        <v>189.95306604720597</v>
      </c>
      <c r="T3271">
        <f>1/(1+$S$3271)</f>
        <v>5.2368889418763645E-3</v>
      </c>
      <c r="U3271">
        <f>IF(ISERROR($I$3271), 0, $I$3271)</f>
        <v>-5.2506495074982609E-3</v>
      </c>
    </row>
    <row r="3272" spans="1:21" x14ac:dyDescent="0.25">
      <c r="A3272">
        <v>564</v>
      </c>
      <c r="B3272">
        <v>2001</v>
      </c>
      <c r="C3272" s="2">
        <v>0</v>
      </c>
      <c r="D3272" s="6">
        <v>0.1065951</v>
      </c>
      <c r="E3272" s="6">
        <v>0.17856830000000001</v>
      </c>
      <c r="F3272" s="6">
        <v>5.0602000000000001E-2</v>
      </c>
      <c r="G3272" s="6">
        <v>1.202569</v>
      </c>
      <c r="H3272" s="6">
        <v>0.16015979999999999</v>
      </c>
      <c r="I3272">
        <f>$C$3272*LN($T$3272)+(1-$C$3272)*LN(1-$T$3272)</f>
        <v>-2.4465031397367227E-3</v>
      </c>
      <c r="Q3272">
        <f>1/(1+EXP(-(0 + SUMPRODUCT($K$2:$O$2,$D$3272:$H$3272))))</f>
        <v>2.4435128899792315E-3</v>
      </c>
      <c r="S3272">
        <f>EXP(-(0 + SUMPRODUCT($K$2:$O$2,$D$3272:$H$3272)))</f>
        <v>408.24686916977936</v>
      </c>
      <c r="T3272">
        <f>1/(1+$S$3272)</f>
        <v>2.4435128899792315E-3</v>
      </c>
      <c r="U3272">
        <f>IF(ISERROR($I$3272), 0, $I$3272)</f>
        <v>-2.4465031397367227E-3</v>
      </c>
    </row>
    <row r="3273" spans="1:21" x14ac:dyDescent="0.25">
      <c r="A3273">
        <v>564</v>
      </c>
      <c r="B3273">
        <v>2002</v>
      </c>
      <c r="C3273" s="2">
        <v>0</v>
      </c>
      <c r="D3273" s="6">
        <v>0.1161764</v>
      </c>
      <c r="E3273" s="6">
        <v>0.1238682</v>
      </c>
      <c r="F3273" s="6">
        <v>3.5769099999999998E-2</v>
      </c>
      <c r="G3273" s="6">
        <v>1.108997</v>
      </c>
      <c r="H3273" s="6">
        <v>0.18519530000000001</v>
      </c>
      <c r="I3273">
        <f>$C$3273*LN($T$3273)+(1-$C$3273)*LN(1-$T$3273)</f>
        <v>-4.3668665663963609E-3</v>
      </c>
      <c r="Q3273">
        <f>1/(1+EXP(-(0 + SUMPRODUCT($K$2:$O$2,$D$3273:$H$3273))))</f>
        <v>4.3573456684641368E-3</v>
      </c>
      <c r="S3273">
        <f>EXP(-(0 + SUMPRODUCT($K$2:$O$2,$D$3273:$H$3273)))</f>
        <v>228.49751433249887</v>
      </c>
      <c r="T3273">
        <f>1/(1+$S$3273)</f>
        <v>4.3573456684641368E-3</v>
      </c>
      <c r="U3273">
        <f>IF(ISERROR($I$3273), 0, $I$3273)</f>
        <v>-4.3668665663963609E-3</v>
      </c>
    </row>
    <row r="3274" spans="1:21" x14ac:dyDescent="0.25">
      <c r="A3274">
        <v>564</v>
      </c>
      <c r="B3274">
        <v>2003</v>
      </c>
      <c r="C3274" s="2">
        <v>0</v>
      </c>
      <c r="D3274" s="6">
        <v>0.12129429999999999</v>
      </c>
      <c r="E3274" s="6">
        <v>0.14681340000000001</v>
      </c>
      <c r="F3274" s="6">
        <v>5.0810300000000003E-2</v>
      </c>
      <c r="G3274" s="6">
        <v>1.5848770000000001</v>
      </c>
      <c r="H3274" s="6">
        <v>0.19504630000000001</v>
      </c>
      <c r="I3274">
        <f>$C$3274*LN($T$3274)+(1-$C$3274)*LN(1-$T$3274)</f>
        <v>-5.0422780550105778E-4</v>
      </c>
      <c r="Q3274">
        <f>1/(1+EXP(-(0 + SUMPRODUCT($K$2:$O$2,$D$3274:$H$3274))))</f>
        <v>5.0410070402475457E-4</v>
      </c>
      <c r="S3274">
        <f>EXP(-(0 + SUMPRODUCT($K$2:$O$2,$D$3274:$H$3274)))</f>
        <v>1982.7306157598493</v>
      </c>
      <c r="T3274">
        <f>1/(1+$S$3274)</f>
        <v>5.0410070402475457E-4</v>
      </c>
      <c r="U3274">
        <f>IF(ISERROR($I$3274), 0, $I$3274)</f>
        <v>-5.0422780550105778E-4</v>
      </c>
    </row>
    <row r="3275" spans="1:21" x14ac:dyDescent="0.25">
      <c r="A3275">
        <v>564</v>
      </c>
      <c r="B3275">
        <v>2004</v>
      </c>
      <c r="C3275" s="2">
        <v>0</v>
      </c>
      <c r="D3275" s="6">
        <v>0.17928530000000001</v>
      </c>
      <c r="E3275" s="6">
        <v>0.16201019999999999</v>
      </c>
      <c r="F3275" s="6">
        <v>6.1024000000000002E-2</v>
      </c>
      <c r="G3275" s="6">
        <v>1.5866309999999999</v>
      </c>
      <c r="H3275" s="6">
        <v>0.2014483</v>
      </c>
      <c r="I3275">
        <f>$C$3275*LN($T$3275)+(1-$C$3275)*LN(1-$T$3275)</f>
        <v>-4.2717692442649773E-4</v>
      </c>
      <c r="Q3275">
        <f>1/(1+EXP(-(0 + SUMPRODUCT($K$2:$O$2,$D$3275:$H$3275))))</f>
        <v>4.2708569735456337E-4</v>
      </c>
      <c r="S3275">
        <f>EXP(-(0 + SUMPRODUCT($K$2:$O$2,$D$3275:$H$3275)))</f>
        <v>2340.4504540755142</v>
      </c>
      <c r="T3275">
        <f>1/(1+$S$3275)</f>
        <v>4.2708569735456337E-4</v>
      </c>
      <c r="U3275">
        <f>IF(ISERROR($I$3275), 0, $I$3275)</f>
        <v>-4.2717692442649773E-4</v>
      </c>
    </row>
    <row r="3276" spans="1:21" x14ac:dyDescent="0.25">
      <c r="A3276">
        <v>565</v>
      </c>
      <c r="B3276">
        <v>1995</v>
      </c>
      <c r="C3276" s="2">
        <v>0</v>
      </c>
      <c r="D3276" s="6">
        <v>0.43758799999999998</v>
      </c>
      <c r="E3276" s="6">
        <v>9.7155500000000006E-2</v>
      </c>
      <c r="F3276" s="6">
        <v>3.6544E-2</v>
      </c>
      <c r="G3276" s="6">
        <v>0.34190389999999998</v>
      </c>
      <c r="H3276" s="6">
        <v>0.22189890000000001</v>
      </c>
      <c r="I3276">
        <f>$C$3276*LN($T$3276)+(1-$C$3276)*LN(1-$T$3276)</f>
        <v>-9.1036220941891677E-2</v>
      </c>
      <c r="Q3276">
        <f>1/(1+EXP(-(0 + SUMPRODUCT($K$2:$O$2,$D$3276:$H$3276))))</f>
        <v>8.7015358863274189E-2</v>
      </c>
      <c r="S3276">
        <f>EXP(-(0 + SUMPRODUCT($K$2:$O$2,$D$3276:$H$3276)))</f>
        <v>10.492224051747964</v>
      </c>
      <c r="T3276">
        <f>1/(1+$S$3276)</f>
        <v>8.7015358863274189E-2</v>
      </c>
      <c r="U3276">
        <f>IF(ISERROR($I$3276), 0, $I$3276)</f>
        <v>-9.1036220941891677E-2</v>
      </c>
    </row>
    <row r="3277" spans="1:21" x14ac:dyDescent="0.25">
      <c r="A3277">
        <v>565</v>
      </c>
      <c r="B3277">
        <v>1996</v>
      </c>
      <c r="C3277" s="2">
        <v>0</v>
      </c>
      <c r="D3277" s="6">
        <v>0.38082510000000003</v>
      </c>
      <c r="E3277" s="6">
        <v>0.1164351</v>
      </c>
      <c r="F3277" s="6">
        <v>4.0922E-2</v>
      </c>
      <c r="G3277" s="6">
        <v>0.65669599999999995</v>
      </c>
      <c r="H3277" s="6">
        <v>0.25455480000000003</v>
      </c>
      <c r="I3277">
        <f>$C$3277*LN($T$3277)+(1-$C$3277)*LN(1-$T$3277)</f>
        <v>-2.268294363158406E-2</v>
      </c>
      <c r="Q3277">
        <f>1/(1+EXP(-(0 + SUMPRODUCT($K$2:$O$2,$D$3277:$H$3277))))</f>
        <v>2.2427619807908066E-2</v>
      </c>
      <c r="S3277">
        <f>EXP(-(0 + SUMPRODUCT($K$2:$O$2,$D$3277:$H$3277)))</f>
        <v>43.587879077894662</v>
      </c>
      <c r="T3277">
        <f>1/(1+$S$3277)</f>
        <v>2.2427619807908066E-2</v>
      </c>
      <c r="U3277">
        <f>IF(ISERROR($I$3277), 0, $I$3277)</f>
        <v>-2.268294363158406E-2</v>
      </c>
    </row>
    <row r="3278" spans="1:21" x14ac:dyDescent="0.25">
      <c r="A3278">
        <v>566</v>
      </c>
      <c r="B3278">
        <v>1999</v>
      </c>
      <c r="C3278" s="2">
        <v>0</v>
      </c>
      <c r="D3278" s="6">
        <v>6.0112199999999998E-2</v>
      </c>
      <c r="E3278" s="6">
        <v>-1.11179E-2</v>
      </c>
      <c r="F3278" s="6">
        <v>5.8844800000000003E-2</v>
      </c>
      <c r="G3278" s="6">
        <v>0.40033099999999999</v>
      </c>
      <c r="H3278" s="6">
        <v>0.141543</v>
      </c>
      <c r="I3278">
        <f>$C$3278*LN($T$3278)+(1-$C$3278)*LN(1-$T$3278)</f>
        <v>-6.3168510931359403E-2</v>
      </c>
      <c r="Q3278">
        <f>1/(1+EXP(-(0 + SUMPRODUCT($K$2:$O$2,$D$3278:$H$3278))))</f>
        <v>6.1214735219772227E-2</v>
      </c>
      <c r="S3278">
        <f>EXP(-(0 + SUMPRODUCT($K$2:$O$2,$D$3278:$H$3278)))</f>
        <v>15.335936052158276</v>
      </c>
      <c r="T3278">
        <f>1/(1+$S$3278)</f>
        <v>6.1214735219772227E-2</v>
      </c>
      <c r="U3278">
        <f>IF(ISERROR($I$3278), 0, $I$3278)</f>
        <v>-6.3168510931359403E-2</v>
      </c>
    </row>
    <row r="3279" spans="1:21" x14ac:dyDescent="0.25">
      <c r="A3279">
        <v>567</v>
      </c>
      <c r="B3279">
        <v>1995</v>
      </c>
      <c r="C3279" s="2">
        <v>0</v>
      </c>
      <c r="D3279" s="6">
        <v>0.27681660000000002</v>
      </c>
      <c r="E3279" s="6">
        <v>4.5541100000000001E-2</v>
      </c>
      <c r="F3279" s="6">
        <v>3.7419399999999998E-2</v>
      </c>
      <c r="G3279" s="6">
        <v>2.2082869999999999</v>
      </c>
      <c r="H3279" s="6">
        <v>0.19443679999999999</v>
      </c>
      <c r="I3279">
        <f>$C$3279*LN($T$3279)+(1-$C$3279)*LN(1-$T$3279)</f>
        <v>-5.6844781662040785E-5</v>
      </c>
      <c r="Q3279">
        <f>1/(1+EXP(-(0 + SUMPRODUCT($K$2:$O$2,$D$3279:$H$3279))))</f>
        <v>5.6843166028054373E-5</v>
      </c>
      <c r="S3279">
        <f>EXP(-(0 + SUMPRODUCT($K$2:$O$2,$D$3279:$H$3279)))</f>
        <v>17591.264292711283</v>
      </c>
      <c r="T3279">
        <f>1/(1+$S$3279)</f>
        <v>5.6843166028054373E-5</v>
      </c>
      <c r="U3279">
        <f>IF(ISERROR($I$3279), 0, $I$3279)</f>
        <v>-5.6844781662040785E-5</v>
      </c>
    </row>
    <row r="3280" spans="1:21" x14ac:dyDescent="0.25">
      <c r="A3280">
        <v>567</v>
      </c>
      <c r="B3280">
        <v>1996</v>
      </c>
      <c r="C3280" s="2">
        <v>0</v>
      </c>
      <c r="D3280" s="6">
        <v>0.30452129999999999</v>
      </c>
      <c r="E3280" s="6">
        <v>0.13020599999999999</v>
      </c>
      <c r="F3280" s="6">
        <v>5.7123599999999997E-2</v>
      </c>
      <c r="G3280" s="6">
        <v>4.840408</v>
      </c>
      <c r="H3280" s="6">
        <v>0.21191489999999999</v>
      </c>
      <c r="I3280">
        <f>$C$3280*LN($T$3280)+(1-$C$3280)*LN(1-$T$3280)</f>
        <v>-1.0217247053635918E-9</v>
      </c>
      <c r="Q3280">
        <f>1/(1+EXP(-(0 + SUMPRODUCT($K$2:$O$2,$D$3280:$H$3280))))</f>
        <v>1.0217247303430287E-9</v>
      </c>
      <c r="S3280">
        <f>EXP(-(0 + SUMPRODUCT($K$2:$O$2,$D$3280:$H$3280)))</f>
        <v>978737197.29044855</v>
      </c>
      <c r="T3280">
        <f>1/(1+$S$3280)</f>
        <v>1.0217247303430287E-9</v>
      </c>
      <c r="U3280">
        <f>IF(ISERROR($I$3280), 0, $I$3280)</f>
        <v>-1.0217247053635918E-9</v>
      </c>
    </row>
    <row r="3281" spans="1:21" x14ac:dyDescent="0.25">
      <c r="A3281">
        <v>568</v>
      </c>
      <c r="B3281">
        <v>1996</v>
      </c>
      <c r="C3281" s="2">
        <v>0</v>
      </c>
      <c r="D3281" s="6">
        <v>9.5720600000000003E-2</v>
      </c>
      <c r="E3281" s="6">
        <v>0.58299319999999999</v>
      </c>
      <c r="F3281" s="6">
        <v>4.2210400000000002E-2</v>
      </c>
      <c r="G3281" s="6">
        <v>3.3010160000000002</v>
      </c>
      <c r="H3281" s="6">
        <v>0.33145259999999999</v>
      </c>
      <c r="I3281">
        <f>$C$3281*LN($T$3281)+(1-$C$3281)*LN(1-$T$3281)</f>
        <v>-3.0384138658084104E-7</v>
      </c>
      <c r="Q3281">
        <f>1/(1+EXP(-(0 + SUMPRODUCT($K$2:$O$2,$D$3281:$H$3281))))</f>
        <v>3.0384134041822717E-7</v>
      </c>
      <c r="S3281">
        <f>EXP(-(0 + SUMPRODUCT($K$2:$O$2,$D$3281:$H$3281)))</f>
        <v>3291190.3784461794</v>
      </c>
      <c r="T3281">
        <f>1/(1+$S$3281)</f>
        <v>3.0384134041822717E-7</v>
      </c>
      <c r="U3281">
        <f>IF(ISERROR($I$3281), 0, $I$3281)</f>
        <v>-3.0384138658084104E-7</v>
      </c>
    </row>
    <row r="3282" spans="1:21" x14ac:dyDescent="0.25">
      <c r="A3282">
        <v>568</v>
      </c>
      <c r="B3282">
        <v>1997</v>
      </c>
      <c r="C3282" s="2">
        <v>0</v>
      </c>
      <c r="D3282" s="6">
        <v>0.14700930000000001</v>
      </c>
      <c r="E3282" s="6">
        <v>0.64490270000000005</v>
      </c>
      <c r="F3282" s="6">
        <v>5.0572800000000001E-2</v>
      </c>
      <c r="G3282" s="6">
        <v>4.3058969999999999</v>
      </c>
      <c r="H3282" s="6">
        <v>0.33235819999999999</v>
      </c>
      <c r="I3282">
        <f>$C$3282*LN($T$3282)+(1-$C$3282)*LN(1-$T$3282)</f>
        <v>-4.6217247913425316E-9</v>
      </c>
      <c r="Q3282">
        <f>1/(1+EXP(-(0 + SUMPRODUCT($K$2:$O$2,$D$3282:$H$3282))))</f>
        <v>4.6217247905185952E-9</v>
      </c>
      <c r="S3282">
        <f>EXP(-(0 + SUMPRODUCT($K$2:$O$2,$D$3282:$H$3282)))</f>
        <v>216369437.97037882</v>
      </c>
      <c r="T3282">
        <f>1/(1+$S$3282)</f>
        <v>4.6217247905185952E-9</v>
      </c>
      <c r="U3282">
        <f>IF(ISERROR($I$3282), 0, $I$3282)</f>
        <v>-4.6217247913425316E-9</v>
      </c>
    </row>
    <row r="3283" spans="1:21" x14ac:dyDescent="0.25">
      <c r="A3283">
        <v>569</v>
      </c>
      <c r="B3283">
        <v>2002</v>
      </c>
      <c r="C3283" s="2">
        <v>0</v>
      </c>
      <c r="D3283" s="6">
        <v>0.421099</v>
      </c>
      <c r="E3283" s="6">
        <v>0.70766059999999997</v>
      </c>
      <c r="F3283" s="6">
        <v>6.2501899999999999E-2</v>
      </c>
      <c r="G3283" s="6">
        <v>1.1132740000000001</v>
      </c>
      <c r="H3283" s="6">
        <v>0.3613903</v>
      </c>
      <c r="I3283">
        <f>$C$3283*LN($T$3283)+(1-$C$3283)*LN(1-$T$3283)</f>
        <v>-1.3265689402340343E-3</v>
      </c>
      <c r="Q3283">
        <f>1/(1+EXP(-(0 + SUMPRODUCT($K$2:$O$2,$D$3283:$H$3283))))</f>
        <v>1.325689436607829E-3</v>
      </c>
      <c r="S3283">
        <f>EXP(-(0 + SUMPRODUCT($K$2:$O$2,$D$3283:$H$3283)))</f>
        <v>753.32448383898839</v>
      </c>
      <c r="T3283">
        <f>1/(1+$S$3283)</f>
        <v>1.325689436607829E-3</v>
      </c>
      <c r="U3283">
        <f>IF(ISERROR($I$3283), 0, $I$3283)</f>
        <v>-1.3265689402340343E-3</v>
      </c>
    </row>
    <row r="3284" spans="1:21" x14ac:dyDescent="0.25">
      <c r="A3284">
        <v>569</v>
      </c>
      <c r="B3284">
        <v>2003</v>
      </c>
      <c r="C3284" s="2">
        <v>0</v>
      </c>
      <c r="D3284" s="6">
        <v>0.42035280000000003</v>
      </c>
      <c r="E3284" s="6">
        <v>0.69391780000000003</v>
      </c>
      <c r="F3284" s="6">
        <v>5.0381099999999998E-2</v>
      </c>
      <c r="G3284" s="6">
        <v>1.1401520000000001</v>
      </c>
      <c r="H3284" s="6">
        <v>0.33034930000000001</v>
      </c>
      <c r="I3284">
        <f>$C$3284*LN($T$3284)+(1-$C$3284)*LN(1-$T$3284)</f>
        <v>-1.5327416784805114E-3</v>
      </c>
      <c r="Q3284">
        <f>1/(1+EXP(-(0 + SUMPRODUCT($K$2:$O$2,$D$3284:$H$3284))))</f>
        <v>1.5315676298683389E-3</v>
      </c>
      <c r="S3284">
        <f>EXP(-(0 + SUMPRODUCT($K$2:$O$2,$D$3284:$H$3284)))</f>
        <v>651.92578695069767</v>
      </c>
      <c r="T3284">
        <f>1/(1+$S$3284)</f>
        <v>1.5315676298683389E-3</v>
      </c>
      <c r="U3284">
        <f>IF(ISERROR($I$3284), 0, $I$3284)</f>
        <v>-1.5327416784805114E-3</v>
      </c>
    </row>
    <row r="3285" spans="1:21" x14ac:dyDescent="0.25">
      <c r="A3285">
        <v>569</v>
      </c>
      <c r="B3285">
        <v>2004</v>
      </c>
      <c r="C3285" s="2">
        <v>0</v>
      </c>
      <c r="D3285" s="6">
        <v>0.39725640000000001</v>
      </c>
      <c r="E3285" s="6">
        <v>0.61065709999999995</v>
      </c>
      <c r="F3285" s="6">
        <v>4.73494E-2</v>
      </c>
      <c r="G3285" s="6">
        <v>0.94761629999999997</v>
      </c>
      <c r="H3285" s="6">
        <v>0.29372589999999998</v>
      </c>
      <c r="I3285">
        <f>$C$3285*LN($T$3285)+(1-$C$3285)*LN(1-$T$3285)</f>
        <v>-3.9885479068411693E-3</v>
      </c>
      <c r="Q3285">
        <f>1/(1+EXP(-(0 + SUMPRODUCT($K$2:$O$2,$D$3285:$H$3285))))</f>
        <v>3.9806042144139037E-3</v>
      </c>
      <c r="S3285">
        <f>EXP(-(0 + SUMPRODUCT($K$2:$O$2,$D$3285:$H$3285)))</f>
        <v>250.21814331074813</v>
      </c>
      <c r="T3285">
        <f>1/(1+$S$3285)</f>
        <v>3.9806042144139037E-3</v>
      </c>
      <c r="U3285">
        <f>IF(ISERROR($I$3285), 0, $I$3285)</f>
        <v>-3.9885479068411693E-3</v>
      </c>
    </row>
    <row r="3286" spans="1:21" x14ac:dyDescent="0.25">
      <c r="A3286">
        <v>570</v>
      </c>
      <c r="B3286">
        <v>1995</v>
      </c>
      <c r="C3286" s="2">
        <v>0</v>
      </c>
      <c r="D3286" s="6">
        <v>-1.0982799999999999E-2</v>
      </c>
      <c r="E3286" s="6">
        <v>0.13872309999999999</v>
      </c>
      <c r="F3286" s="6">
        <v>5.4686199999999997E-2</v>
      </c>
      <c r="G3286" s="6">
        <v>0.4570459</v>
      </c>
      <c r="H3286" s="6">
        <v>0.26478459999999998</v>
      </c>
      <c r="I3286">
        <f>$C$3286*LN($T$3286)+(1-$C$3286)*LN(1-$T$3286)</f>
        <v>-3.5979463234411958E-2</v>
      </c>
      <c r="Q3286">
        <f>1/(1+EXP(-(0 + SUMPRODUCT($K$2:$O$2,$D$3286:$H$3286))))</f>
        <v>3.533989572186879E-2</v>
      </c>
      <c r="S3286">
        <f>EXP(-(0 + SUMPRODUCT($K$2:$O$2,$D$3286:$H$3286)))</f>
        <v>27.296631316350688</v>
      </c>
      <c r="T3286">
        <f>1/(1+$S$3286)</f>
        <v>3.533989572186879E-2</v>
      </c>
      <c r="U3286">
        <f>IF(ISERROR($I$3286), 0, $I$3286)</f>
        <v>-3.5979463234411958E-2</v>
      </c>
    </row>
    <row r="3287" spans="1:21" x14ac:dyDescent="0.25">
      <c r="A3287">
        <v>570</v>
      </c>
      <c r="B3287">
        <v>1996</v>
      </c>
      <c r="C3287" s="2">
        <v>0</v>
      </c>
      <c r="D3287" s="6">
        <v>3.7365200000000001E-2</v>
      </c>
      <c r="E3287" s="6">
        <v>0.1571765</v>
      </c>
      <c r="F3287" s="6">
        <v>4.8821099999999999E-2</v>
      </c>
      <c r="G3287" s="6">
        <v>0.49944</v>
      </c>
      <c r="H3287" s="6">
        <v>0.24495529999999999</v>
      </c>
      <c r="I3287">
        <f>$C$3287*LN($T$3287)+(1-$C$3287)*LN(1-$T$3287)</f>
        <v>-3.437556373173354E-2</v>
      </c>
      <c r="Q3287">
        <f>1/(1+EXP(-(0 + SUMPRODUCT($K$2:$O$2,$D$3287:$H$3287))))</f>
        <v>3.3791436405749949E-2</v>
      </c>
      <c r="S3287">
        <f>EXP(-(0 + SUMPRODUCT($K$2:$O$2,$D$3287:$H$3287)))</f>
        <v>28.593296597176913</v>
      </c>
      <c r="T3287">
        <f>1/(1+$S$3287)</f>
        <v>3.3791436405749949E-2</v>
      </c>
      <c r="U3287">
        <f>IF(ISERROR($I$3287), 0, $I$3287)</f>
        <v>-3.437556373173354E-2</v>
      </c>
    </row>
    <row r="3288" spans="1:21" x14ac:dyDescent="0.25">
      <c r="A3288">
        <v>570</v>
      </c>
      <c r="B3288">
        <v>1997</v>
      </c>
      <c r="C3288" s="2">
        <v>0</v>
      </c>
      <c r="D3288" s="6">
        <v>2.0781999999999998E-2</v>
      </c>
      <c r="E3288" s="6">
        <v>0.1550328</v>
      </c>
      <c r="F3288" s="6">
        <v>6.0365799999999997E-2</v>
      </c>
      <c r="G3288" s="6">
        <v>0.56603570000000003</v>
      </c>
      <c r="H3288" s="6">
        <v>0.25750509999999999</v>
      </c>
      <c r="I3288">
        <f>$C$3288*LN($T$3288)+(1-$C$3288)*LN(1-$T$3288)</f>
        <v>-2.1804587187695162E-2</v>
      </c>
      <c r="Q3288">
        <f>1/(1+EXP(-(0 + SUMPRODUCT($K$2:$O$2,$D$3288:$H$3288))))</f>
        <v>2.1568585594509637E-2</v>
      </c>
      <c r="S3288">
        <f>EXP(-(0 + SUMPRODUCT($K$2:$O$2,$D$3288:$H$3288)))</f>
        <v>45.363726337927034</v>
      </c>
      <c r="T3288">
        <f>1/(1+$S$3288)</f>
        <v>2.1568585594509637E-2</v>
      </c>
      <c r="U3288">
        <f>IF(ISERROR($I$3288), 0, $I$3288)</f>
        <v>-2.1804587187695162E-2</v>
      </c>
    </row>
    <row r="3289" spans="1:21" x14ac:dyDescent="0.25">
      <c r="A3289">
        <v>570</v>
      </c>
      <c r="B3289">
        <v>1998</v>
      </c>
      <c r="C3289" s="2">
        <v>0</v>
      </c>
      <c r="D3289" s="6">
        <v>6.3069999999999999E-4</v>
      </c>
      <c r="E3289" s="6">
        <v>0.10505970000000001</v>
      </c>
      <c r="F3289" s="6">
        <v>4.3004500000000001E-2</v>
      </c>
      <c r="G3289" s="6">
        <v>0.41893520000000001</v>
      </c>
      <c r="H3289" s="6">
        <v>0.24637210000000001</v>
      </c>
      <c r="I3289">
        <f>$C$3289*LN($T$3289)+(1-$C$3289)*LN(1-$T$3289)</f>
        <v>-5.2725774404592446E-2</v>
      </c>
      <c r="Q3289">
        <f>1/(1+EXP(-(0 + SUMPRODUCT($K$2:$O$2,$D$3289:$H$3289))))</f>
        <v>5.1359881781911136E-2</v>
      </c>
      <c r="S3289">
        <f>EXP(-(0 + SUMPRODUCT($K$2:$O$2,$D$3289:$H$3289)))</f>
        <v>18.470449800610684</v>
      </c>
      <c r="T3289">
        <f>1/(1+$S$3289)</f>
        <v>5.1359881781911136E-2</v>
      </c>
      <c r="U3289">
        <f>IF(ISERROR($I$3289), 0, $I$3289)</f>
        <v>-5.2725774404592446E-2</v>
      </c>
    </row>
    <row r="3290" spans="1:21" x14ac:dyDescent="0.25">
      <c r="A3290">
        <v>570</v>
      </c>
      <c r="B3290">
        <v>1999</v>
      </c>
      <c r="C3290" s="2">
        <v>0</v>
      </c>
      <c r="D3290" s="6">
        <v>-4.9302E-3</v>
      </c>
      <c r="E3290" s="6">
        <v>0.15361929999999999</v>
      </c>
      <c r="F3290" s="6">
        <v>4.7790699999999998E-2</v>
      </c>
      <c r="G3290" s="6">
        <v>0.35647289999999998</v>
      </c>
      <c r="H3290" s="6">
        <v>0.24917539999999999</v>
      </c>
      <c r="I3290">
        <f>$C$3290*LN($T$3290)+(1-$C$3290)*LN(1-$T$3290)</f>
        <v>-6.0066126834709965E-2</v>
      </c>
      <c r="Q3290">
        <f>1/(1+EXP(-(0 + SUMPRODUCT($K$2:$O$2,$D$3290:$H$3290))))</f>
        <v>5.8297740264390385E-2</v>
      </c>
      <c r="S3290">
        <f>EXP(-(0 + SUMPRODUCT($K$2:$O$2,$D$3290:$H$3290)))</f>
        <v>16.153323533036207</v>
      </c>
      <c r="T3290">
        <f>1/(1+$S$3290)</f>
        <v>5.8297740264390385E-2</v>
      </c>
      <c r="U3290">
        <f>IF(ISERROR($I$3290), 0, $I$3290)</f>
        <v>-6.0066126834709965E-2</v>
      </c>
    </row>
    <row r="3291" spans="1:21" x14ac:dyDescent="0.25">
      <c r="A3291">
        <v>570</v>
      </c>
      <c r="B3291">
        <v>2000</v>
      </c>
      <c r="C3291" s="2">
        <v>0</v>
      </c>
      <c r="D3291" s="6">
        <v>-4.2013200000000001E-2</v>
      </c>
      <c r="E3291" s="6">
        <v>0.14478530000000001</v>
      </c>
      <c r="F3291" s="6">
        <v>5.3272300000000002E-2</v>
      </c>
      <c r="G3291" s="6">
        <v>0.26251970000000002</v>
      </c>
      <c r="H3291" s="6">
        <v>0.28115220000000002</v>
      </c>
      <c r="I3291">
        <f>$C$3291*LN($T$3291)+(1-$C$3291)*LN(1-$T$3291)</f>
        <v>-7.4795316711215157E-2</v>
      </c>
      <c r="Q3291">
        <f>1/(1+EXP(-(0 + SUMPRODUCT($K$2:$O$2,$D$3291:$H$3291))))</f>
        <v>7.2066600648168597E-2</v>
      </c>
      <c r="S3291">
        <f>EXP(-(0 + SUMPRODUCT($K$2:$O$2,$D$3291:$H$3291)))</f>
        <v>12.876053414563446</v>
      </c>
      <c r="T3291">
        <f>1/(1+$S$3291)</f>
        <v>7.2066600648168597E-2</v>
      </c>
      <c r="U3291">
        <f>IF(ISERROR($I$3291), 0, $I$3291)</f>
        <v>-7.4795316711215157E-2</v>
      </c>
    </row>
    <row r="3292" spans="1:21" x14ac:dyDescent="0.25">
      <c r="A3292">
        <v>570</v>
      </c>
      <c r="B3292">
        <v>2001</v>
      </c>
      <c r="C3292" s="2">
        <v>0</v>
      </c>
      <c r="D3292" s="6">
        <v>1.4702700000000001E-2</v>
      </c>
      <c r="E3292" s="6">
        <v>0.15818889999999999</v>
      </c>
      <c r="F3292" s="6">
        <v>3.7019400000000001E-2</v>
      </c>
      <c r="G3292" s="6">
        <v>0.3965591</v>
      </c>
      <c r="H3292" s="6">
        <v>0.27953430000000001</v>
      </c>
      <c r="I3292">
        <f>$C$3292*LN($T$3292)+(1-$C$3292)*LN(1-$T$3292)</f>
        <v>-5.60408112469193E-2</v>
      </c>
      <c r="Q3292">
        <f>1/(1+EXP(-(0 + SUMPRODUCT($K$2:$O$2,$D$3292:$H$3292))))</f>
        <v>5.4499451953336039E-2</v>
      </c>
      <c r="S3292">
        <f>EXP(-(0 + SUMPRODUCT($K$2:$O$2,$D$3292:$H$3292)))</f>
        <v>17.348808367031435</v>
      </c>
      <c r="T3292">
        <f>1/(1+$S$3292)</f>
        <v>5.4499451953336039E-2</v>
      </c>
      <c r="U3292">
        <f>IF(ISERROR($I$3292), 0, $I$3292)</f>
        <v>-5.60408112469193E-2</v>
      </c>
    </row>
    <row r="3293" spans="1:21" x14ac:dyDescent="0.25">
      <c r="A3293">
        <v>570</v>
      </c>
      <c r="B3293">
        <v>2002</v>
      </c>
      <c r="C3293" s="2">
        <v>0</v>
      </c>
      <c r="D3293" s="6">
        <v>6.2980300000000003E-2</v>
      </c>
      <c r="E3293" s="6">
        <v>0.1605598</v>
      </c>
      <c r="F3293" s="6">
        <v>3.3264700000000001E-2</v>
      </c>
      <c r="G3293" s="6">
        <v>0.41592790000000002</v>
      </c>
      <c r="H3293" s="6">
        <v>0.2765455</v>
      </c>
      <c r="I3293">
        <f>$C$3293*LN($T$3293)+(1-$C$3293)*LN(1-$T$3293)</f>
        <v>-5.5622045199931323E-2</v>
      </c>
      <c r="Q3293">
        <f>1/(1+EXP(-(0 + SUMPRODUCT($K$2:$O$2,$D$3293:$H$3293))))</f>
        <v>5.4103425510979124E-2</v>
      </c>
      <c r="S3293">
        <f>EXP(-(0 + SUMPRODUCT($K$2:$O$2,$D$3293:$H$3293)))</f>
        <v>17.483118038377654</v>
      </c>
      <c r="T3293">
        <f>1/(1+$S$3293)</f>
        <v>5.4103425510979124E-2</v>
      </c>
      <c r="U3293">
        <f>IF(ISERROR($I$3293), 0, $I$3293)</f>
        <v>-5.5622045199931323E-2</v>
      </c>
    </row>
    <row r="3294" spans="1:21" x14ac:dyDescent="0.25">
      <c r="A3294">
        <v>570</v>
      </c>
      <c r="B3294">
        <v>2003</v>
      </c>
      <c r="C3294" s="2">
        <v>0</v>
      </c>
      <c r="D3294" s="6">
        <v>4.0706899999999997E-2</v>
      </c>
      <c r="E3294" s="6">
        <v>0.18351229999999999</v>
      </c>
      <c r="F3294" s="6">
        <v>5.2087899999999999E-2</v>
      </c>
      <c r="G3294" s="6">
        <v>0.59982999999999997</v>
      </c>
      <c r="H3294" s="6">
        <v>0.26269809999999999</v>
      </c>
      <c r="I3294">
        <f>$C$3294*LN($T$3294)+(1-$C$3294)*LN(1-$T$3294)</f>
        <v>-2.0815592402138965E-2</v>
      </c>
      <c r="Q3294">
        <f>1/(1+EXP(-(0 + SUMPRODUCT($K$2:$O$2,$D$3294:$H$3294))))</f>
        <v>2.060044336274126E-2</v>
      </c>
      <c r="S3294">
        <f>EXP(-(0 + SUMPRODUCT($K$2:$O$2,$D$3294:$H$3294)))</f>
        <v>47.542644563108666</v>
      </c>
      <c r="T3294">
        <f>1/(1+$S$3294)</f>
        <v>2.060044336274126E-2</v>
      </c>
      <c r="U3294">
        <f>IF(ISERROR($I$3294), 0, $I$3294)</f>
        <v>-2.0815592402138965E-2</v>
      </c>
    </row>
    <row r="3295" spans="1:21" x14ac:dyDescent="0.25">
      <c r="A3295">
        <v>570</v>
      </c>
      <c r="B3295">
        <v>2004</v>
      </c>
      <c r="C3295" s="2">
        <v>0</v>
      </c>
      <c r="D3295" s="6">
        <v>6.3150999999999997E-3</v>
      </c>
      <c r="E3295" s="6">
        <v>0.17364789999999999</v>
      </c>
      <c r="F3295" s="6">
        <v>4.68055E-2</v>
      </c>
      <c r="G3295" s="6">
        <v>0.77019919999999997</v>
      </c>
      <c r="H3295" s="6">
        <v>0.26266460000000003</v>
      </c>
      <c r="I3295">
        <f>$C$3295*LN($T$3295)+(1-$C$3295)*LN(1-$T$3295)</f>
        <v>-1.1400244640131353E-2</v>
      </c>
      <c r="Q3295">
        <f>1/(1+EXP(-(0 + SUMPRODUCT($K$2:$O$2,$D$3295:$H$3295))))</f>
        <v>1.1335508088908866E-2</v>
      </c>
      <c r="S3295">
        <f>EXP(-(0 + SUMPRODUCT($K$2:$O$2,$D$3295:$H$3295)))</f>
        <v>87.218365877965525</v>
      </c>
      <c r="T3295">
        <f>1/(1+$S$3295)</f>
        <v>1.1335508088908866E-2</v>
      </c>
      <c r="U3295">
        <f>IF(ISERROR($I$3295), 0, $I$3295)</f>
        <v>-1.1400244640131353E-2</v>
      </c>
    </row>
    <row r="3296" spans="1:21" x14ac:dyDescent="0.25">
      <c r="A3296">
        <v>571</v>
      </c>
      <c r="B3296">
        <v>1995</v>
      </c>
      <c r="C3296" s="2">
        <v>0</v>
      </c>
      <c r="D3296" s="6">
        <v>0.16497970000000001</v>
      </c>
      <c r="E3296" s="6">
        <v>0.19675819999999999</v>
      </c>
      <c r="F3296" s="6">
        <v>1.6463499999999999E-2</v>
      </c>
      <c r="G3296" s="6">
        <v>0.56054040000000005</v>
      </c>
      <c r="H3296" s="6">
        <v>0.81455759999999999</v>
      </c>
      <c r="I3296">
        <f>$C$3296*LN($T$3296)+(1-$C$3296)*LN(1-$T$3296)</f>
        <v>-1.2511063809759684E-2</v>
      </c>
      <c r="Q3296">
        <f>1/(1+EXP(-(0 + SUMPRODUCT($K$2:$O$2,$D$3296:$H$3296))))</f>
        <v>1.2433125818582708E-2</v>
      </c>
      <c r="S3296">
        <f>EXP(-(0 + SUMPRODUCT($K$2:$O$2,$D$3296:$H$3296)))</f>
        <v>79.430296820883711</v>
      </c>
      <c r="T3296">
        <f>1/(1+$S$3296)</f>
        <v>1.2433125818582708E-2</v>
      </c>
      <c r="U3296">
        <f>IF(ISERROR($I$3296), 0, $I$3296)</f>
        <v>-1.2511063809759684E-2</v>
      </c>
    </row>
    <row r="3297" spans="1:21" x14ac:dyDescent="0.25">
      <c r="A3297">
        <v>571</v>
      </c>
      <c r="B3297">
        <v>1997</v>
      </c>
      <c r="C3297" s="2">
        <v>0</v>
      </c>
      <c r="D3297" s="6">
        <v>9.4015899999999999E-2</v>
      </c>
      <c r="E3297" s="6">
        <v>7.8600500000000004E-2</v>
      </c>
      <c r="F3297" s="6">
        <v>5.9579399999999998E-2</v>
      </c>
      <c r="G3297" s="6">
        <v>0.78018719999999997</v>
      </c>
      <c r="H3297" s="6">
        <v>0.72832509999999995</v>
      </c>
      <c r="I3297">
        <f>$C$3297*LN($T$3297)+(1-$C$3297)*LN(1-$T$3297)</f>
        <v>-3.6769160191990817E-3</v>
      </c>
      <c r="Q3297">
        <f>1/(1+EXP(-(0 + SUMPRODUCT($K$2:$O$2,$D$3297:$H$3297))))</f>
        <v>3.6701644410231877E-3</v>
      </c>
      <c r="S3297">
        <f>EXP(-(0 + SUMPRODUCT($K$2:$O$2,$D$3297:$H$3297)))</f>
        <v>271.46735563739884</v>
      </c>
      <c r="T3297">
        <f>1/(1+$S$3297)</f>
        <v>3.6701644410231877E-3</v>
      </c>
      <c r="U3297">
        <f>IF(ISERROR($I$3297), 0, $I$3297)</f>
        <v>-3.6769160191990817E-3</v>
      </c>
    </row>
    <row r="3298" spans="1:21" x14ac:dyDescent="0.25">
      <c r="A3298">
        <v>572</v>
      </c>
      <c r="B3298">
        <v>1995</v>
      </c>
      <c r="C3298" s="2">
        <v>0</v>
      </c>
      <c r="D3298" s="6">
        <v>0.31355709999999998</v>
      </c>
      <c r="E3298" s="6">
        <v>0.254884</v>
      </c>
      <c r="F3298" s="6">
        <v>6.7696400000000004E-2</v>
      </c>
      <c r="G3298" s="6">
        <v>1.1359790000000001</v>
      </c>
      <c r="H3298" s="6">
        <v>0.89715590000000001</v>
      </c>
      <c r="I3298">
        <f>$C$3298*LN($T$3298)+(1-$C$3298)*LN(1-$T$3298)</f>
        <v>-4.9760367181846902E-4</v>
      </c>
      <c r="Q3298">
        <f>1/(1+EXP(-(0 + SUMPRODUCT($K$2:$O$2,$D$3298:$H$3298))))</f>
        <v>4.9747988764400387E-4</v>
      </c>
      <c r="S3298">
        <f>EXP(-(0 + SUMPRODUCT($K$2:$O$2,$D$3298:$H$3298)))</f>
        <v>2009.1315145339081</v>
      </c>
      <c r="T3298">
        <f>1/(1+$S$3298)</f>
        <v>4.9747988764400387E-4</v>
      </c>
      <c r="U3298">
        <f>IF(ISERROR($I$3298), 0, $I$3298)</f>
        <v>-4.9760367181846902E-4</v>
      </c>
    </row>
    <row r="3299" spans="1:21" x14ac:dyDescent="0.25">
      <c r="A3299">
        <v>572</v>
      </c>
      <c r="B3299">
        <v>1996</v>
      </c>
      <c r="C3299" s="2">
        <v>0</v>
      </c>
      <c r="D3299" s="6">
        <v>0.45925939999999998</v>
      </c>
      <c r="E3299" s="6">
        <v>0.26697769999999998</v>
      </c>
      <c r="F3299" s="6">
        <v>6.4249100000000003E-2</v>
      </c>
      <c r="G3299" s="6">
        <v>1.5143580000000001</v>
      </c>
      <c r="H3299" s="6">
        <v>1.0842689999999999</v>
      </c>
      <c r="I3299">
        <f>$C$3299*LN($T$3299)+(1-$C$3299)*LN(1-$T$3299)</f>
        <v>-7.8410607377087552E-5</v>
      </c>
      <c r="Q3299">
        <f>1/(1+EXP(-(0 + SUMPRODUCT($K$2:$O$2,$D$3299:$H$3299))))</f>
        <v>7.8407533345764129E-5</v>
      </c>
      <c r="S3299">
        <f>EXP(-(0 + SUMPRODUCT($K$2:$O$2,$D$3299:$H$3299)))</f>
        <v>12752.876538752558</v>
      </c>
      <c r="T3299">
        <f>1/(1+$S$3299)</f>
        <v>7.8407533345764129E-5</v>
      </c>
      <c r="U3299">
        <f>IF(ISERROR($I$3299), 0, $I$3299)</f>
        <v>-7.8410607377087552E-5</v>
      </c>
    </row>
    <row r="3300" spans="1:21" x14ac:dyDescent="0.25">
      <c r="A3300">
        <v>572</v>
      </c>
      <c r="B3300">
        <v>1997</v>
      </c>
      <c r="C3300" s="2">
        <v>0</v>
      </c>
      <c r="D3300" s="6">
        <v>0.44169000000000003</v>
      </c>
      <c r="E3300" s="6">
        <v>0.25839630000000002</v>
      </c>
      <c r="F3300" s="6">
        <v>6.0454300000000002E-2</v>
      </c>
      <c r="G3300" s="6">
        <v>1.5099100000000001</v>
      </c>
      <c r="H3300" s="6">
        <v>0.84916809999999998</v>
      </c>
      <c r="I3300">
        <f>$C$3300*LN($T$3300)+(1-$C$3300)*LN(1-$T$3300)</f>
        <v>-1.4089368693152653E-4</v>
      </c>
      <c r="Q3300">
        <f>1/(1+EXP(-(0 + SUMPRODUCT($K$2:$O$2,$D$3300:$H$3300))))</f>
        <v>1.4088376188211847E-4</v>
      </c>
      <c r="S3300">
        <f>EXP(-(0 + SUMPRODUCT($K$2:$O$2,$D$3300:$H$3300)))</f>
        <v>7097.0500991784202</v>
      </c>
      <c r="T3300">
        <f>1/(1+$S$3300)</f>
        <v>1.4088376188211847E-4</v>
      </c>
      <c r="U3300">
        <f>IF(ISERROR($I$3300), 0, $I$3300)</f>
        <v>-1.4089368693152653E-4</v>
      </c>
    </row>
    <row r="3301" spans="1:21" x14ac:dyDescent="0.25">
      <c r="A3301">
        <v>572</v>
      </c>
      <c r="B3301">
        <v>1998</v>
      </c>
      <c r="C3301" s="2">
        <v>0</v>
      </c>
      <c r="D3301" s="6">
        <v>0.41567809999999999</v>
      </c>
      <c r="E3301" s="6">
        <v>0.3090328</v>
      </c>
      <c r="F3301" s="6">
        <v>6.4380300000000001E-2</v>
      </c>
      <c r="G3301" s="6">
        <v>1.9206540000000001</v>
      </c>
      <c r="H3301" s="6">
        <v>0.8541569</v>
      </c>
      <c r="I3301">
        <f>$C$3301*LN($T$3301)+(1-$C$3301)*LN(1-$T$3301)</f>
        <v>-2.4230494704011398E-5</v>
      </c>
      <c r="Q3301">
        <f>1/(1+EXP(-(0 + SUMPRODUCT($K$2:$O$2,$D$3301:$H$3301))))</f>
        <v>2.4230201147909849E-5</v>
      </c>
      <c r="S3301">
        <f>EXP(-(0 + SUMPRODUCT($K$2:$O$2,$D$3301:$H$3301)))</f>
        <v>41269.80885113751</v>
      </c>
      <c r="T3301">
        <f>1/(1+$S$3301)</f>
        <v>2.4230201147909849E-5</v>
      </c>
      <c r="U3301">
        <f>IF(ISERROR($I$3301), 0, $I$3301)</f>
        <v>-2.4230494704011398E-5</v>
      </c>
    </row>
    <row r="3302" spans="1:21" x14ac:dyDescent="0.25">
      <c r="A3302">
        <v>572</v>
      </c>
      <c r="B3302">
        <v>1999</v>
      </c>
      <c r="C3302" s="2">
        <v>0</v>
      </c>
      <c r="D3302" s="6">
        <v>0.41058990000000001</v>
      </c>
      <c r="E3302" s="6">
        <v>0.34401340000000002</v>
      </c>
      <c r="F3302" s="6">
        <v>4.827E-2</v>
      </c>
      <c r="G3302" s="6">
        <v>2.9759980000000001</v>
      </c>
      <c r="H3302" s="6">
        <v>0.82448949999999999</v>
      </c>
      <c r="I3302">
        <f>$C$3302*LN($T$3302)+(1-$C$3302)*LN(1-$T$3302)</f>
        <v>-4.6089220569609575E-7</v>
      </c>
      <c r="Q3302">
        <f>1/(1+EXP(-(0 + SUMPRODUCT($K$2:$O$2,$D$3302:$H$3302))))</f>
        <v>4.6089209948816079E-7</v>
      </c>
      <c r="S3302">
        <f>EXP(-(0 + SUMPRODUCT($K$2:$O$2,$D$3302:$H$3302)))</f>
        <v>2169704.2327660643</v>
      </c>
      <c r="T3302">
        <f>1/(1+$S$3302)</f>
        <v>4.6089209948816079E-7</v>
      </c>
      <c r="U3302">
        <f>IF(ISERROR($I$3302), 0, $I$3302)</f>
        <v>-4.6089220569609575E-7</v>
      </c>
    </row>
    <row r="3303" spans="1:21" x14ac:dyDescent="0.25">
      <c r="A3303">
        <v>572</v>
      </c>
      <c r="B3303">
        <v>2000</v>
      </c>
      <c r="C3303" s="2">
        <v>0</v>
      </c>
      <c r="D3303" s="6">
        <v>0.39802510000000002</v>
      </c>
      <c r="E3303" s="6">
        <v>0.29308279999999998</v>
      </c>
      <c r="F3303" s="6">
        <v>5.8991300000000003E-2</v>
      </c>
      <c r="G3303" s="6">
        <v>2.8877570000000001</v>
      </c>
      <c r="H3303" s="6">
        <v>0.72456010000000004</v>
      </c>
      <c r="I3303">
        <f>$C$3303*LN($T$3303)+(1-$C$3303)*LN(1-$T$3303)</f>
        <v>-7.2738084419842635E-7</v>
      </c>
      <c r="Q3303">
        <f>1/(1+EXP(-(0 + SUMPRODUCT($K$2:$O$2,$D$3303:$H$3303))))</f>
        <v>7.2738057962056437E-7</v>
      </c>
      <c r="S3303">
        <f>EXP(-(0 + SUMPRODUCT($K$2:$O$2,$D$3303:$H$3303)))</f>
        <v>1374795.1218893782</v>
      </c>
      <c r="T3303">
        <f>1/(1+$S$3303)</f>
        <v>7.2738057962056437E-7</v>
      </c>
      <c r="U3303">
        <f>IF(ISERROR($I$3303), 0, $I$3303)</f>
        <v>-7.2738084419842635E-7</v>
      </c>
    </row>
    <row r="3304" spans="1:21" x14ac:dyDescent="0.25">
      <c r="A3304">
        <v>573</v>
      </c>
      <c r="B3304">
        <v>1995</v>
      </c>
      <c r="C3304" s="2">
        <v>0</v>
      </c>
      <c r="D3304" s="6">
        <v>0.4157555</v>
      </c>
      <c r="E3304" s="6">
        <v>-0.22630320000000001</v>
      </c>
      <c r="F3304" s="6">
        <v>6.9212200000000001E-2</v>
      </c>
      <c r="G3304" s="6">
        <v>1.66205</v>
      </c>
      <c r="H3304" s="6">
        <v>0.22935320000000001</v>
      </c>
      <c r="I3304">
        <f>$C$3304*LN($T$3304)+(1-$C$3304)*LN(1-$T$3304)</f>
        <v>-3.857833517737932E-4</v>
      </c>
      <c r="Q3304">
        <f>1/(1+EXP(-(0 + SUMPRODUCT($K$2:$O$2,$D$3304:$H$3304))))</f>
        <v>3.8570894694490103E-4</v>
      </c>
      <c r="S3304">
        <f>EXP(-(0 + SUMPRODUCT($K$2:$O$2,$D$3304:$H$3304)))</f>
        <v>2591.6284778217787</v>
      </c>
      <c r="T3304">
        <f>1/(1+$S$3304)</f>
        <v>3.8570894694490103E-4</v>
      </c>
      <c r="U3304">
        <f>IF(ISERROR($I$3304), 0, $I$3304)</f>
        <v>-3.857833517737932E-4</v>
      </c>
    </row>
    <row r="3305" spans="1:21" x14ac:dyDescent="0.25">
      <c r="A3305">
        <v>573</v>
      </c>
      <c r="B3305">
        <v>1996</v>
      </c>
      <c r="C3305" s="2">
        <v>0</v>
      </c>
      <c r="D3305" s="6">
        <v>0.41863359999999999</v>
      </c>
      <c r="E3305" s="6">
        <v>-3.9449199999999997E-2</v>
      </c>
      <c r="F3305" s="6">
        <v>6.5135999999999999E-2</v>
      </c>
      <c r="G3305" s="6">
        <v>1.4658659999999999</v>
      </c>
      <c r="H3305" s="6">
        <v>0.23782120000000001</v>
      </c>
      <c r="I3305">
        <f>$C$3305*LN($T$3305)+(1-$C$3305)*LN(1-$T$3305)</f>
        <v>-7.5515394715942386E-4</v>
      </c>
      <c r="Q3305">
        <f>1/(1+EXP(-(0 + SUMPRODUCT($K$2:$O$2,$D$3305:$H$3305))))</f>
        <v>7.548688901759269E-4</v>
      </c>
      <c r="S3305">
        <f>EXP(-(0 + SUMPRODUCT($K$2:$O$2,$D$3305:$H$3305)))</f>
        <v>1323.7333583543809</v>
      </c>
      <c r="T3305">
        <f>1/(1+$S$3305)</f>
        <v>7.548688901759269E-4</v>
      </c>
      <c r="U3305">
        <f>IF(ISERROR($I$3305), 0, $I$3305)</f>
        <v>-7.5515394715942386E-4</v>
      </c>
    </row>
    <row r="3306" spans="1:21" x14ac:dyDescent="0.25">
      <c r="A3306">
        <v>573</v>
      </c>
      <c r="B3306">
        <v>1997</v>
      </c>
      <c r="C3306" s="2">
        <v>0</v>
      </c>
      <c r="D3306" s="6">
        <v>0.42748269999999999</v>
      </c>
      <c r="E3306" s="6">
        <v>5.3894200000000003E-2</v>
      </c>
      <c r="F3306" s="6">
        <v>6.2193499999999999E-2</v>
      </c>
      <c r="G3306" s="6">
        <v>3.3731460000000002</v>
      </c>
      <c r="H3306" s="6">
        <v>0.1990912</v>
      </c>
      <c r="I3306">
        <f>$C$3306*LN($T$3306)+(1-$C$3306)*LN(1-$T$3306)</f>
        <v>-3.8243883756439011E-7</v>
      </c>
      <c r="Q3306">
        <f>1/(1+EXP(-(0 + SUMPRODUCT($K$2:$O$2,$D$3306:$H$3306))))</f>
        <v>3.8243876447350247E-7</v>
      </c>
      <c r="S3306">
        <f>EXP(-(0 + SUMPRODUCT($K$2:$O$2,$D$3306:$H$3306)))</f>
        <v>2614796.6954603032</v>
      </c>
      <c r="T3306">
        <f>1/(1+$S$3306)</f>
        <v>3.8243876447350247E-7</v>
      </c>
      <c r="U3306">
        <f>IF(ISERROR($I$3306), 0, $I$3306)</f>
        <v>-3.8243883756439011E-7</v>
      </c>
    </row>
    <row r="3307" spans="1:21" x14ac:dyDescent="0.25">
      <c r="A3307">
        <v>573</v>
      </c>
      <c r="B3307">
        <v>1998</v>
      </c>
      <c r="C3307" s="2">
        <v>0</v>
      </c>
      <c r="D3307" s="6">
        <v>0.20192969999999999</v>
      </c>
      <c r="E3307" s="6">
        <v>-0.2255617</v>
      </c>
      <c r="F3307" s="6">
        <v>6.2211500000000003E-2</v>
      </c>
      <c r="G3307" s="6">
        <v>2.2670409999999999</v>
      </c>
      <c r="H3307" s="6">
        <v>0.19880970000000001</v>
      </c>
      <c r="I3307">
        <f>$C$3307*LN($T$3307)+(1-$C$3307)*LN(1-$T$3307)</f>
        <v>-3.8355742986997489E-5</v>
      </c>
      <c r="Q3307">
        <f>1/(1+EXP(-(0 + SUMPRODUCT($K$2:$O$2,$D$3307:$H$3307))))</f>
        <v>3.8355007414892093E-5</v>
      </c>
      <c r="S3307">
        <f>EXP(-(0 + SUMPRODUCT($K$2:$O$2,$D$3307:$H$3307)))</f>
        <v>26071.21500918626</v>
      </c>
      <c r="T3307">
        <f>1/(1+$S$3307)</f>
        <v>3.8355007414892093E-5</v>
      </c>
      <c r="U3307">
        <f>IF(ISERROR($I$3307), 0, $I$3307)</f>
        <v>-3.8355742986997489E-5</v>
      </c>
    </row>
    <row r="3308" spans="1:21" x14ac:dyDescent="0.25">
      <c r="A3308">
        <v>573</v>
      </c>
      <c r="B3308">
        <v>1999</v>
      </c>
      <c r="C3308" s="2">
        <v>0</v>
      </c>
      <c r="D3308" s="6">
        <v>0.32722810000000002</v>
      </c>
      <c r="E3308" s="6">
        <v>-0.158221</v>
      </c>
      <c r="F3308" s="6">
        <v>7.9754800000000001E-2</v>
      </c>
      <c r="G3308" s="6">
        <v>2.5444300000000002</v>
      </c>
      <c r="H3308" s="6">
        <v>0.1640173</v>
      </c>
      <c r="I3308">
        <f>$C$3308*LN($T$3308)+(1-$C$3308)*LN(1-$T$3308)</f>
        <v>-1.0324851731204001E-5</v>
      </c>
      <c r="Q3308">
        <f>1/(1+EXP(-(0 + SUMPRODUCT($K$2:$O$2,$D$3308:$H$3308))))</f>
        <v>1.0324798430154013E-5</v>
      </c>
      <c r="S3308">
        <f>EXP(-(0 + SUMPRODUCT($K$2:$O$2,$D$3308:$H$3308)))</f>
        <v>96853.191078390213</v>
      </c>
      <c r="T3308">
        <f>1/(1+$S$3308)</f>
        <v>1.0324798430154013E-5</v>
      </c>
      <c r="U3308">
        <f>IF(ISERROR($I$3308), 0, $I$3308)</f>
        <v>-1.0324851731204001E-5</v>
      </c>
    </row>
    <row r="3309" spans="1:21" x14ac:dyDescent="0.25">
      <c r="A3309">
        <v>573</v>
      </c>
      <c r="B3309">
        <v>2000</v>
      </c>
      <c r="C3309" s="2">
        <v>0</v>
      </c>
      <c r="D3309" s="6">
        <v>0.315803</v>
      </c>
      <c r="E3309" s="6">
        <v>-0.1151406</v>
      </c>
      <c r="F3309" s="6">
        <v>3.4833900000000001E-2</v>
      </c>
      <c r="G3309" s="6">
        <v>3.4175170000000001</v>
      </c>
      <c r="H3309" s="6">
        <v>0.1725285</v>
      </c>
      <c r="I3309">
        <f>$C$3309*LN($T$3309)+(1-$C$3309)*LN(1-$T$3309)</f>
        <v>-5.6197971313531476E-7</v>
      </c>
      <c r="Q3309">
        <f>1/(1+EXP(-(0 + SUMPRODUCT($K$2:$O$2,$D$3309:$H$3309))))</f>
        <v>5.6197955520772618E-7</v>
      </c>
      <c r="S3309">
        <f>EXP(-(0 + SUMPRODUCT($K$2:$O$2,$D$3309:$H$3309)))</f>
        <v>1779423.1636252534</v>
      </c>
      <c r="T3309">
        <f>1/(1+$S$3309)</f>
        <v>5.6197955520772618E-7</v>
      </c>
      <c r="U3309">
        <f>IF(ISERROR($I$3309), 0, $I$3309)</f>
        <v>-5.6197971313531476E-7</v>
      </c>
    </row>
    <row r="3310" spans="1:21" x14ac:dyDescent="0.25">
      <c r="A3310">
        <v>573</v>
      </c>
      <c r="B3310">
        <v>2001</v>
      </c>
      <c r="C3310" s="2">
        <v>0</v>
      </c>
      <c r="D3310" s="6">
        <v>0.39786120000000003</v>
      </c>
      <c r="E3310" s="6">
        <v>-9.2899999999999996E-2</v>
      </c>
      <c r="F3310" s="6">
        <v>6.7002199999999998E-2</v>
      </c>
      <c r="G3310" s="6">
        <v>2.9165930000000002</v>
      </c>
      <c r="H3310" s="6">
        <v>0.1374882</v>
      </c>
      <c r="I3310">
        <f>$C$3310*LN($T$3310)+(1-$C$3310)*LN(1-$T$3310)</f>
        <v>-2.8490549120126363E-6</v>
      </c>
      <c r="Q3310">
        <f>1/(1+EXP(-(0 + SUMPRODUCT($K$2:$O$2,$D$3310:$H$3310))))</f>
        <v>2.8490508534499209E-6</v>
      </c>
      <c r="S3310">
        <f>EXP(-(0 + SUMPRODUCT($K$2:$O$2,$D$3310:$H$3310)))</f>
        <v>350993.08590376622</v>
      </c>
      <c r="T3310">
        <f>1/(1+$S$3310)</f>
        <v>2.8490508534499209E-6</v>
      </c>
      <c r="U3310">
        <f>IF(ISERROR($I$3310), 0, $I$3310)</f>
        <v>-2.8490549120126363E-6</v>
      </c>
    </row>
    <row r="3311" spans="1:21" x14ac:dyDescent="0.25">
      <c r="A3311">
        <v>573</v>
      </c>
      <c r="B3311">
        <v>2002</v>
      </c>
      <c r="C3311" s="2">
        <v>0</v>
      </c>
      <c r="D3311" s="6">
        <v>0.31034319999999999</v>
      </c>
      <c r="E3311" s="6">
        <v>-0.1885677</v>
      </c>
      <c r="F3311" s="6">
        <v>4.21635E-2</v>
      </c>
      <c r="G3311" s="6">
        <v>1.1817230000000001</v>
      </c>
      <c r="H3311" s="6">
        <v>0.15378269999999999</v>
      </c>
      <c r="I3311">
        <f>$C$3311*LN($T$3311)+(1-$C$3311)*LN(1-$T$3311)</f>
        <v>-4.3257929636227096E-3</v>
      </c>
      <c r="Q3311">
        <f>1/(1+EXP(-(0 + SUMPRODUCT($K$2:$O$2,$D$3311:$H$3311))))</f>
        <v>4.3164501977191955E-3</v>
      </c>
      <c r="S3311">
        <f>EXP(-(0 + SUMPRODUCT($K$2:$O$2,$D$3311:$H$3311)))</f>
        <v>230.67184936557317</v>
      </c>
      <c r="T3311">
        <f>1/(1+$S$3311)</f>
        <v>4.3164501977191955E-3</v>
      </c>
      <c r="U3311">
        <f>IF(ISERROR($I$3311), 0, $I$3311)</f>
        <v>-4.3257929636227096E-3</v>
      </c>
    </row>
    <row r="3312" spans="1:21" x14ac:dyDescent="0.25">
      <c r="A3312">
        <v>573</v>
      </c>
      <c r="B3312">
        <v>2003</v>
      </c>
      <c r="C3312" s="2">
        <v>0</v>
      </c>
      <c r="D3312" s="6">
        <v>0.52467319999999995</v>
      </c>
      <c r="E3312" s="6">
        <v>-0.1628378</v>
      </c>
      <c r="F3312" s="6">
        <v>2.8163400000000002E-2</v>
      </c>
      <c r="G3312" s="6">
        <v>1.5547740000000001</v>
      </c>
      <c r="H3312" s="6">
        <v>0.10408530000000001</v>
      </c>
      <c r="I3312">
        <f>$C$3312*LN($T$3312)+(1-$C$3312)*LN(1-$T$3312)</f>
        <v>-1.3639483742349026E-3</v>
      </c>
      <c r="Q3312">
        <f>1/(1+EXP(-(0 + SUMPRODUCT($K$2:$O$2,$D$3312:$H$3312))))</f>
        <v>1.3630186194117093E-3</v>
      </c>
      <c r="S3312">
        <f>EXP(-(0 + SUMPRODUCT($K$2:$O$2,$D$3312:$H$3312)))</f>
        <v>732.66569301276945</v>
      </c>
      <c r="T3312">
        <f>1/(1+$S$3312)</f>
        <v>1.3630186194117093E-3</v>
      </c>
      <c r="U3312">
        <f>IF(ISERROR($I$3312), 0, $I$3312)</f>
        <v>-1.3639483742349026E-3</v>
      </c>
    </row>
    <row r="3313" spans="1:21" x14ac:dyDescent="0.25">
      <c r="A3313">
        <v>573</v>
      </c>
      <c r="B3313">
        <v>2004</v>
      </c>
      <c r="C3313" s="2">
        <v>0</v>
      </c>
      <c r="D3313" s="6">
        <v>0.41349429999999998</v>
      </c>
      <c r="E3313" s="6">
        <v>-0.33296829999999999</v>
      </c>
      <c r="F3313" s="6">
        <v>4.0139000000000001E-2</v>
      </c>
      <c r="G3313" s="6">
        <v>2.1563400000000001</v>
      </c>
      <c r="H3313" s="6">
        <v>0.14899599999999999</v>
      </c>
      <c r="I3313">
        <f>$C$3313*LN($T$3313)+(1-$C$3313)*LN(1-$T$3313)</f>
        <v>-1.0502795106627524E-4</v>
      </c>
      <c r="Q3313">
        <f>1/(1+EXP(-(0 + SUMPRODUCT($K$2:$O$2,$D$3313:$H$3313))))</f>
        <v>1.0502243582411533E-4</v>
      </c>
      <c r="S3313">
        <f>EXP(-(0 + SUMPRODUCT($K$2:$O$2,$D$3313:$H$3313)))</f>
        <v>9520.7749631586739</v>
      </c>
      <c r="T3313">
        <f>1/(1+$S$3313)</f>
        <v>1.0502243582411533E-4</v>
      </c>
      <c r="U3313">
        <f>IF(ISERROR($I$3313), 0, $I$3313)</f>
        <v>-1.0502795106627524E-4</v>
      </c>
    </row>
    <row r="3314" spans="1:21" x14ac:dyDescent="0.25">
      <c r="A3314">
        <v>574</v>
      </c>
      <c r="B3314">
        <v>1996</v>
      </c>
      <c r="C3314" s="2">
        <v>0</v>
      </c>
      <c r="D3314" s="6">
        <v>0.40356979999999998</v>
      </c>
      <c r="E3314" s="6">
        <v>0.1845977</v>
      </c>
      <c r="F3314" s="6">
        <v>3.9898099999999999E-2</v>
      </c>
      <c r="G3314" s="6">
        <v>1.290689</v>
      </c>
      <c r="H3314" s="6">
        <v>0.66067229999999999</v>
      </c>
      <c r="I3314">
        <f>$C$3314*LN($T$3314)+(1-$C$3314)*LN(1-$T$3314)</f>
        <v>-7.2185518517306545E-4</v>
      </c>
      <c r="Q3314">
        <f>1/(1+EXP(-(0 + SUMPRODUCT($K$2:$O$2,$D$3314:$H$3314))))</f>
        <v>7.2159471039763556E-4</v>
      </c>
      <c r="S3314">
        <f>EXP(-(0 + SUMPRODUCT($K$2:$O$2,$D$3314:$H$3314)))</f>
        <v>1384.8194712222169</v>
      </c>
      <c r="T3314">
        <f>1/(1+$S$3314)</f>
        <v>7.2159471039763556E-4</v>
      </c>
      <c r="U3314">
        <f>IF(ISERROR($I$3314), 0, $I$3314)</f>
        <v>-7.2185518517306545E-4</v>
      </c>
    </row>
    <row r="3315" spans="1:21" x14ac:dyDescent="0.25">
      <c r="A3315">
        <v>574</v>
      </c>
      <c r="B3315">
        <v>1997</v>
      </c>
      <c r="C3315" s="2">
        <v>0</v>
      </c>
      <c r="D3315" s="6">
        <v>0.34856470000000001</v>
      </c>
      <c r="E3315" s="6">
        <v>0.26955099999999999</v>
      </c>
      <c r="F3315" s="6">
        <v>4.52288E-2</v>
      </c>
      <c r="G3315" s="6">
        <v>1.9739899999999999</v>
      </c>
      <c r="H3315" s="6">
        <v>0.76908699999999997</v>
      </c>
      <c r="I3315">
        <f>$C$3315*LN($T$3315)+(1-$C$3315)*LN(1-$T$3315)</f>
        <v>-3.1491029679596902E-5</v>
      </c>
      <c r="Q3315">
        <f>1/(1+EXP(-(0 + SUMPRODUCT($K$2:$O$2,$D$3315:$H$3315))))</f>
        <v>3.1490533842355506E-5</v>
      </c>
      <c r="S3315">
        <f>EXP(-(0 + SUMPRODUCT($K$2:$O$2,$D$3315:$H$3315)))</f>
        <v>31754.574707183165</v>
      </c>
      <c r="T3315">
        <f>1/(1+$S$3315)</f>
        <v>3.1490533842355506E-5</v>
      </c>
      <c r="U3315">
        <f>IF(ISERROR($I$3315), 0, $I$3315)</f>
        <v>-3.1491029679596902E-5</v>
      </c>
    </row>
    <row r="3316" spans="1:21" x14ac:dyDescent="0.25">
      <c r="A3316">
        <v>574</v>
      </c>
      <c r="B3316">
        <v>1998</v>
      </c>
      <c r="C3316" s="2">
        <v>0</v>
      </c>
      <c r="D3316" s="6">
        <v>0.2681905</v>
      </c>
      <c r="E3316" s="6">
        <v>0.31496489999999999</v>
      </c>
      <c r="F3316" s="6">
        <v>2.23906E-2</v>
      </c>
      <c r="G3316" s="6">
        <v>1.239671</v>
      </c>
      <c r="H3316" s="6">
        <v>0.61087420000000003</v>
      </c>
      <c r="I3316">
        <f>$C$3316*LN($T$3316)+(1-$C$3316)*LN(1-$T$3316)</f>
        <v>-1.1016681209381576E-3</v>
      </c>
      <c r="Q3316">
        <f>1/(1+EXP(-(0 + SUMPRODUCT($K$2:$O$2,$D$3316:$H$3316))))</f>
        <v>1.1010615073965217E-3</v>
      </c>
      <c r="S3316">
        <f>EXP(-(0 + SUMPRODUCT($K$2:$O$2,$D$3316:$H$3316)))</f>
        <v>907.21447601462035</v>
      </c>
      <c r="T3316">
        <f>1/(1+$S$3316)</f>
        <v>1.1010615073965217E-3</v>
      </c>
      <c r="U3316">
        <f>IF(ISERROR($I$3316), 0, $I$3316)</f>
        <v>-1.1016681209381576E-3</v>
      </c>
    </row>
    <row r="3317" spans="1:21" x14ac:dyDescent="0.25">
      <c r="A3317">
        <v>575</v>
      </c>
      <c r="B3317">
        <v>1996</v>
      </c>
      <c r="C3317" s="2">
        <v>0</v>
      </c>
      <c r="D3317" s="6">
        <v>0.30982910000000002</v>
      </c>
      <c r="E3317" s="6">
        <v>1.9061600000000001E-2</v>
      </c>
      <c r="F3317" s="6">
        <v>3.7319900000000003E-2</v>
      </c>
      <c r="G3317" s="6">
        <v>2.4847389999999998</v>
      </c>
      <c r="H3317" s="6">
        <v>0.43126759999999997</v>
      </c>
      <c r="I3317">
        <f>$C$3317*LN($T$3317)+(1-$C$3317)*LN(1-$T$3317)</f>
        <v>-1.1582194499824011E-5</v>
      </c>
      <c r="Q3317">
        <f>1/(1+EXP(-(0 + SUMPRODUCT($K$2:$O$2,$D$3317:$H$3317))))</f>
        <v>1.158212742644761E-5</v>
      </c>
      <c r="S3317">
        <f>EXP(-(0 + SUMPRODUCT($K$2:$O$2,$D$3317:$H$3317)))</f>
        <v>86338.923848231483</v>
      </c>
      <c r="T3317">
        <f>1/(1+$S$3317)</f>
        <v>1.158212742644761E-5</v>
      </c>
      <c r="U3317">
        <f>IF(ISERROR($I$3317), 0, $I$3317)</f>
        <v>-1.1582194499824011E-5</v>
      </c>
    </row>
    <row r="3318" spans="1:21" x14ac:dyDescent="0.25">
      <c r="A3318">
        <v>575</v>
      </c>
      <c r="B3318">
        <v>1997</v>
      </c>
      <c r="C3318" s="2">
        <v>0</v>
      </c>
      <c r="D3318" s="6">
        <v>0.28378150000000002</v>
      </c>
      <c r="E3318" s="6">
        <v>9.6310000000000005E-4</v>
      </c>
      <c r="F3318" s="6">
        <v>3.9500599999999997E-2</v>
      </c>
      <c r="G3318" s="6">
        <v>1.04704</v>
      </c>
      <c r="H3318" s="6">
        <v>0.4090568</v>
      </c>
      <c r="I3318">
        <f>$C$3318*LN($T$3318)+(1-$C$3318)*LN(1-$T$3318)</f>
        <v>-3.7598521928677744E-3</v>
      </c>
      <c r="Q3318">
        <f>1/(1+EXP(-(0 + SUMPRODUCT($K$2:$O$2,$D$3318:$H$3318))))</f>
        <v>3.7527927988091564E-3</v>
      </c>
      <c r="S3318">
        <f>EXP(-(0 + SUMPRODUCT($K$2:$O$2,$D$3318:$H$3318)))</f>
        <v>265.46821543606723</v>
      </c>
      <c r="T3318">
        <f>1/(1+$S$3318)</f>
        <v>3.7527927988091564E-3</v>
      </c>
      <c r="U3318">
        <f>IF(ISERROR($I$3318), 0, $I$3318)</f>
        <v>-3.7598521928677744E-3</v>
      </c>
    </row>
    <row r="3319" spans="1:21" x14ac:dyDescent="0.25">
      <c r="A3319">
        <v>575</v>
      </c>
      <c r="B3319">
        <v>1998</v>
      </c>
      <c r="C3319" s="2">
        <v>0</v>
      </c>
      <c r="D3319" s="6">
        <v>4.1666300000000003E-2</v>
      </c>
      <c r="E3319" s="6">
        <v>-2.0238699999999998E-2</v>
      </c>
      <c r="F3319" s="6">
        <v>2.3908100000000002E-2</v>
      </c>
      <c r="G3319" s="6">
        <v>0.62447459999999999</v>
      </c>
      <c r="H3319" s="6">
        <v>0.21339060000000001</v>
      </c>
      <c r="I3319">
        <f>$C$3319*LN($T$3319)+(1-$C$3319)*LN(1-$T$3319)</f>
        <v>-3.6908597129450903E-2</v>
      </c>
      <c r="Q3319">
        <f>1/(1+EXP(-(0 + SUMPRODUCT($K$2:$O$2,$D$3319:$H$3319))))</f>
        <v>3.6235777860264586E-2</v>
      </c>
      <c r="S3319">
        <f>EXP(-(0 + SUMPRODUCT($K$2:$O$2,$D$3319:$H$3319)))</f>
        <v>26.597034175898834</v>
      </c>
      <c r="T3319">
        <f>1/(1+$S$3319)</f>
        <v>3.6235777860264586E-2</v>
      </c>
      <c r="U3319">
        <f>IF(ISERROR($I$3319), 0, $I$3319)</f>
        <v>-3.6908597129450903E-2</v>
      </c>
    </row>
    <row r="3320" spans="1:21" x14ac:dyDescent="0.25">
      <c r="A3320">
        <v>575</v>
      </c>
      <c r="B3320">
        <v>1999</v>
      </c>
      <c r="C3320" s="2">
        <v>0</v>
      </c>
      <c r="D3320" s="6">
        <v>0.11969059999999999</v>
      </c>
      <c r="E3320" s="6">
        <v>3.3086600000000001E-2</v>
      </c>
      <c r="F3320" s="6">
        <v>3.99669E-2</v>
      </c>
      <c r="G3320" s="6">
        <v>0.56373620000000002</v>
      </c>
      <c r="H3320" s="6">
        <v>0.25138290000000002</v>
      </c>
      <c r="I3320">
        <f>$C$3320*LN($T$3320)+(1-$C$3320)*LN(1-$T$3320)</f>
        <v>-3.3630174545224427E-2</v>
      </c>
      <c r="Q3320">
        <f>1/(1+EXP(-(0 + SUMPRODUCT($K$2:$O$2,$D$3320:$H$3320))))</f>
        <v>3.3070966508657144E-2</v>
      </c>
      <c r="S3320">
        <f>EXP(-(0 + SUMPRODUCT($K$2:$O$2,$D$3320:$H$3320)))</f>
        <v>29.238003468638428</v>
      </c>
      <c r="T3320">
        <f>1/(1+$S$3320)</f>
        <v>3.3070966508657144E-2</v>
      </c>
      <c r="U3320">
        <f>IF(ISERROR($I$3320), 0, $I$3320)</f>
        <v>-3.3630174545224427E-2</v>
      </c>
    </row>
    <row r="3321" spans="1:21" x14ac:dyDescent="0.25">
      <c r="A3321">
        <v>575</v>
      </c>
      <c r="B3321">
        <v>2000</v>
      </c>
      <c r="C3321" s="2">
        <v>0</v>
      </c>
      <c r="D3321" s="6">
        <v>0.1055856</v>
      </c>
      <c r="E3321" s="6">
        <v>-5.7558400000000003E-2</v>
      </c>
      <c r="F3321" s="6">
        <v>-1.77007E-2</v>
      </c>
      <c r="G3321" s="6">
        <v>0.49079610000000001</v>
      </c>
      <c r="H3321" s="6">
        <v>0.35145189999999998</v>
      </c>
      <c r="I3321">
        <f>$C$3321*LN($T$3321)+(1-$C$3321)*LN(1-$T$3321)</f>
        <v>-8.655048806363326E-2</v>
      </c>
      <c r="Q3321">
        <f>1/(1+EXP(-(0 + SUMPRODUCT($K$2:$O$2,$D$3321:$H$3321))))</f>
        <v>8.2910754444351725E-2</v>
      </c>
      <c r="S3321">
        <f>EXP(-(0 + SUMPRODUCT($K$2:$O$2,$D$3321:$H$3321)))</f>
        <v>11.061161506752214</v>
      </c>
      <c r="T3321">
        <f>1/(1+$S$3321)</f>
        <v>8.2910754444351725E-2</v>
      </c>
      <c r="U3321">
        <f>IF(ISERROR($I$3321), 0, $I$3321)</f>
        <v>-8.655048806363326E-2</v>
      </c>
    </row>
    <row r="3322" spans="1:21" x14ac:dyDescent="0.25">
      <c r="A3322">
        <v>576</v>
      </c>
      <c r="B3322">
        <v>1995</v>
      </c>
      <c r="C3322" s="2">
        <v>0</v>
      </c>
      <c r="D3322" s="6">
        <v>-4.36251E-2</v>
      </c>
      <c r="E3322" s="6">
        <v>4.60594E-2</v>
      </c>
      <c r="F3322" s="6">
        <v>7.1730199999999994E-2</v>
      </c>
      <c r="G3322" s="6">
        <v>1.275272</v>
      </c>
      <c r="H3322" s="6">
        <v>1.0237369999999999</v>
      </c>
      <c r="I3322">
        <f>$C$3322*LN($T$3322)+(1-$C$3322)*LN(1-$T$3322)</f>
        <v>-2.2280563873329905E-4</v>
      </c>
      <c r="Q3322">
        <f>1/(1+EXP(-(0 + SUMPRODUCT($K$2:$O$2,$D$3322:$H$3322))))</f>
        <v>2.2278081940027965E-4</v>
      </c>
      <c r="S3322">
        <f>EXP(-(0 + SUMPRODUCT($K$2:$O$2,$D$3322:$H$3322)))</f>
        <v>4487.7167696571669</v>
      </c>
      <c r="T3322">
        <f>1/(1+$S$3322)</f>
        <v>2.2278081940027965E-4</v>
      </c>
      <c r="U3322">
        <f>IF(ISERROR($I$3322), 0, $I$3322)</f>
        <v>-2.2280563873329905E-4</v>
      </c>
    </row>
    <row r="3323" spans="1:21" x14ac:dyDescent="0.25">
      <c r="A3323">
        <v>576</v>
      </c>
      <c r="B3323">
        <v>1996</v>
      </c>
      <c r="C3323" s="2">
        <v>0</v>
      </c>
      <c r="D3323" s="6">
        <v>-4.1002499999999997E-2</v>
      </c>
      <c r="E3323" s="6">
        <v>0.1261563</v>
      </c>
      <c r="F3323" s="6">
        <v>7.4153999999999998E-2</v>
      </c>
      <c r="G3323" s="6">
        <v>2.1992240000000001</v>
      </c>
      <c r="H3323" s="6">
        <v>1.010149</v>
      </c>
      <c r="I3323">
        <f>$C$3323*LN($T$3323)+(1-$C$3323)*LN(1-$T$3323)</f>
        <v>-5.1276966425341461E-6</v>
      </c>
      <c r="Q3323">
        <f>1/(1+EXP(-(0 + SUMPRODUCT($K$2:$O$2,$D$3323:$H$3323))))</f>
        <v>5.1276834959666086E-6</v>
      </c>
      <c r="S3323">
        <f>EXP(-(0 + SUMPRODUCT($K$2:$O$2,$D$3323:$H$3323)))</f>
        <v>195018.83708366388</v>
      </c>
      <c r="T3323">
        <f>1/(1+$S$3323)</f>
        <v>5.1276834959666086E-6</v>
      </c>
      <c r="U3323">
        <f>IF(ISERROR($I$3323), 0, $I$3323)</f>
        <v>-5.1276966425341461E-6</v>
      </c>
    </row>
    <row r="3324" spans="1:21" x14ac:dyDescent="0.25">
      <c r="A3324">
        <v>576</v>
      </c>
      <c r="B3324">
        <v>1997</v>
      </c>
      <c r="C3324" s="2">
        <v>0</v>
      </c>
      <c r="D3324" s="6">
        <v>-3.1295900000000001E-2</v>
      </c>
      <c r="E3324" s="6">
        <v>0.1523333</v>
      </c>
      <c r="F3324" s="6">
        <v>7.7388100000000001E-2</v>
      </c>
      <c r="G3324" s="6">
        <v>2.395753</v>
      </c>
      <c r="H3324" s="6">
        <v>0.95045089999999999</v>
      </c>
      <c r="I3324">
        <f>$C$3324*LN($T$3324)+(1-$C$3324)*LN(1-$T$3324)</f>
        <v>-2.4882299377648972E-6</v>
      </c>
      <c r="Q3324">
        <f>1/(1+EXP(-(0 + SUMPRODUCT($K$2:$O$2,$D$3324:$H$3324))))</f>
        <v>2.4882268421493263E-6</v>
      </c>
      <c r="S3324">
        <f>EXP(-(0 + SUMPRODUCT($K$2:$O$2,$D$3324:$H$3324)))</f>
        <v>401891.61809273047</v>
      </c>
      <c r="T3324">
        <f>1/(1+$S$3324)</f>
        <v>2.4882268421493263E-6</v>
      </c>
      <c r="U3324">
        <f>IF(ISERROR($I$3324), 0, $I$3324)</f>
        <v>-2.4882299377648972E-6</v>
      </c>
    </row>
    <row r="3325" spans="1:21" x14ac:dyDescent="0.25">
      <c r="A3325">
        <v>576</v>
      </c>
      <c r="B3325">
        <v>1998</v>
      </c>
      <c r="C3325" s="2">
        <v>0</v>
      </c>
      <c r="D3325" s="6">
        <v>-2.07672E-2</v>
      </c>
      <c r="E3325" s="6">
        <v>0.1970749</v>
      </c>
      <c r="F3325" s="6">
        <v>6.9544999999999996E-2</v>
      </c>
      <c r="G3325" s="6">
        <v>3.592714</v>
      </c>
      <c r="H3325" s="6">
        <v>0.7324271</v>
      </c>
      <c r="I3325">
        <f>$C$3325*LN($T$3325)+(1-$C$3325)*LN(1-$T$3325)</f>
        <v>-3.5750826272290293E-8</v>
      </c>
      <c r="Q3325">
        <f>1/(1+EXP(-(0 + SUMPRODUCT($K$2:$O$2,$D$3325:$H$3325))))</f>
        <v>3.5750825588973323E-8</v>
      </c>
      <c r="S3325">
        <f>EXP(-(0 + SUMPRODUCT($K$2:$O$2,$D$3325:$H$3325)))</f>
        <v>27971381.017774478</v>
      </c>
      <c r="T3325">
        <f>1/(1+$S$3325)</f>
        <v>3.5750825588973323E-8</v>
      </c>
      <c r="U3325">
        <f>IF(ISERROR($I$3325), 0, $I$3325)</f>
        <v>-3.5750826272290293E-8</v>
      </c>
    </row>
    <row r="3326" spans="1:21" x14ac:dyDescent="0.25">
      <c r="A3326">
        <v>576</v>
      </c>
      <c r="B3326">
        <v>1999</v>
      </c>
      <c r="C3326" s="2">
        <v>0</v>
      </c>
      <c r="D3326" s="6">
        <v>-8.4241999999999997E-3</v>
      </c>
      <c r="E3326" s="6">
        <v>0.21652460000000001</v>
      </c>
      <c r="F3326" s="6">
        <v>6.8449599999999999E-2</v>
      </c>
      <c r="G3326" s="6">
        <v>1.7089240000000001</v>
      </c>
      <c r="H3326" s="6">
        <v>0.69350210000000001</v>
      </c>
      <c r="I3326">
        <f>$C$3326*LN($T$3326)+(1-$C$3326)*LN(1-$T$3326)</f>
        <v>-7.3812168101722189E-5</v>
      </c>
      <c r="Q3326">
        <f>1/(1+EXP(-(0 + SUMPRODUCT($K$2:$O$2,$D$3326:$H$3326))))</f>
        <v>7.3809444050672817E-5</v>
      </c>
      <c r="S3326">
        <f>EXP(-(0 + SUMPRODUCT($K$2:$O$2,$D$3326:$H$3326)))</f>
        <v>13547.401737228427</v>
      </c>
      <c r="T3326">
        <f>1/(1+$S$3326)</f>
        <v>7.3809444050672817E-5</v>
      </c>
      <c r="U3326">
        <f>IF(ISERROR($I$3326), 0, $I$3326)</f>
        <v>-7.3812168101722189E-5</v>
      </c>
    </row>
    <row r="3327" spans="1:21" x14ac:dyDescent="0.25">
      <c r="A3327">
        <v>576</v>
      </c>
      <c r="B3327">
        <v>2000</v>
      </c>
      <c r="C3327" s="2">
        <v>0</v>
      </c>
      <c r="D3327" s="6">
        <v>2.8186999999999999E-3</v>
      </c>
      <c r="E3327" s="6">
        <v>0.27161259999999998</v>
      </c>
      <c r="F3327" s="6">
        <v>6.2901399999999996E-2</v>
      </c>
      <c r="G3327" s="6">
        <v>2.9861879999999998</v>
      </c>
      <c r="H3327" s="6">
        <v>0.65525069999999996</v>
      </c>
      <c r="I3327">
        <f>$C$3327*LN($T$3327)+(1-$C$3327)*LN(1-$T$3327)</f>
        <v>-4.9913951094857153E-7</v>
      </c>
      <c r="Q3327">
        <f>1/(1+EXP(-(0 + SUMPRODUCT($K$2:$O$2,$D$3327:$H$3327))))</f>
        <v>4.9913938633858051E-7</v>
      </c>
      <c r="S3327">
        <f>EXP(-(0 + SUMPRODUCT($K$2:$O$2,$D$3327:$H$3327)))</f>
        <v>2003447.3901089535</v>
      </c>
      <c r="T3327">
        <f>1/(1+$S$3327)</f>
        <v>4.9913938633858051E-7</v>
      </c>
      <c r="U3327">
        <f>IF(ISERROR($I$3327), 0, $I$3327)</f>
        <v>-4.9913951094857153E-7</v>
      </c>
    </row>
    <row r="3328" spans="1:21" x14ac:dyDescent="0.25">
      <c r="A3328">
        <v>576</v>
      </c>
      <c r="B3328">
        <v>2001</v>
      </c>
      <c r="C3328" s="2">
        <v>0</v>
      </c>
      <c r="D3328" s="6">
        <v>1.1727E-3</v>
      </c>
      <c r="E3328" s="6">
        <v>0.32480710000000002</v>
      </c>
      <c r="F3328" s="6">
        <v>8.5510900000000001E-2</v>
      </c>
      <c r="G3328" s="6">
        <v>1.837561</v>
      </c>
      <c r="H3328" s="6">
        <v>0.64700199999999997</v>
      </c>
      <c r="I3328">
        <f>$C$3328*LN($T$3328)+(1-$C$3328)*LN(1-$T$3328)</f>
        <v>-3.5013808584077439E-5</v>
      </c>
      <c r="Q3328">
        <f>1/(1+EXP(-(0 + SUMPRODUCT($K$2:$O$2,$D$3328:$H$3328))))</f>
        <v>3.5013195607824058E-5</v>
      </c>
      <c r="S3328">
        <f>EXP(-(0 + SUMPRODUCT($K$2:$O$2,$D$3328:$H$3328)))</f>
        <v>28559.660706346374</v>
      </c>
      <c r="T3328">
        <f>1/(1+$S$3328)</f>
        <v>3.5013195607824058E-5</v>
      </c>
      <c r="U3328">
        <f>IF(ISERROR($I$3328), 0, $I$3328)</f>
        <v>-3.5013808584077439E-5</v>
      </c>
    </row>
    <row r="3329" spans="1:21" x14ac:dyDescent="0.25">
      <c r="A3329">
        <v>576</v>
      </c>
      <c r="B3329">
        <v>2002</v>
      </c>
      <c r="C3329" s="2">
        <v>0</v>
      </c>
      <c r="D3329" s="6">
        <v>4.2164899999999998E-2</v>
      </c>
      <c r="E3329" s="6">
        <v>0.28019110000000003</v>
      </c>
      <c r="F3329" s="6">
        <v>6.3340400000000005E-2</v>
      </c>
      <c r="G3329" s="6">
        <v>0.85877780000000004</v>
      </c>
      <c r="H3329" s="6">
        <v>0.64628430000000003</v>
      </c>
      <c r="I3329">
        <f>$C$3329*LN($T$3329)+(1-$C$3329)*LN(1-$T$3329)</f>
        <v>-2.5422609356189401E-3</v>
      </c>
      <c r="Q3329">
        <f>1/(1+EXP(-(0 + SUMPRODUCT($K$2:$O$2,$D$3329:$H$3329))))</f>
        <v>2.5390321270241018E-3</v>
      </c>
      <c r="S3329">
        <f>EXP(-(0 + SUMPRODUCT($K$2:$O$2,$D$3329:$H$3329)))</f>
        <v>392.85086520037856</v>
      </c>
      <c r="T3329">
        <f>1/(1+$S$3329)</f>
        <v>2.5390321270241018E-3</v>
      </c>
      <c r="U3329">
        <f>IF(ISERROR($I$3329), 0, $I$3329)</f>
        <v>-2.5422609356189401E-3</v>
      </c>
    </row>
    <row r="3330" spans="1:21" x14ac:dyDescent="0.25">
      <c r="A3330">
        <v>576</v>
      </c>
      <c r="B3330">
        <v>2003</v>
      </c>
      <c r="C3330" s="2">
        <v>0</v>
      </c>
      <c r="D3330" s="6">
        <v>3.6643799999999997E-2</v>
      </c>
      <c r="E3330" s="6">
        <v>0.31076930000000003</v>
      </c>
      <c r="F3330" s="6">
        <v>5.5252299999999997E-2</v>
      </c>
      <c r="G3330" s="6">
        <v>0.87754259999999995</v>
      </c>
      <c r="H3330" s="6">
        <v>0.77682569999999995</v>
      </c>
      <c r="I3330">
        <f>$C$3330*LN($T$3330)+(1-$C$3330)*LN(1-$T$3330)</f>
        <v>-1.9418099122143477E-3</v>
      </c>
      <c r="Q3330">
        <f>1/(1+EXP(-(0 + SUMPRODUCT($K$2:$O$2,$D$3330:$H$3330))))</f>
        <v>1.9399258190610062E-3</v>
      </c>
      <c r="S3330">
        <f>EXP(-(0 + SUMPRODUCT($K$2:$O$2,$D$3330:$H$3330)))</f>
        <v>514.4836283812316</v>
      </c>
      <c r="T3330">
        <f>1/(1+$S$3330)</f>
        <v>1.9399258190610062E-3</v>
      </c>
      <c r="U3330">
        <f>IF(ISERROR($I$3330), 0, $I$3330)</f>
        <v>-1.9418099122143477E-3</v>
      </c>
    </row>
    <row r="3331" spans="1:21" x14ac:dyDescent="0.25">
      <c r="A3331">
        <v>576</v>
      </c>
      <c r="B3331">
        <v>2004</v>
      </c>
      <c r="C3331" s="2">
        <v>0</v>
      </c>
      <c r="D3331" s="6">
        <v>2.2890199999999999E-2</v>
      </c>
      <c r="E3331" s="6">
        <v>0.33059300000000003</v>
      </c>
      <c r="F3331" s="6">
        <v>4.8475200000000003E-2</v>
      </c>
      <c r="G3331" s="6">
        <v>0.82898749999999999</v>
      </c>
      <c r="H3331" s="6">
        <v>0.7664204</v>
      </c>
      <c r="I3331">
        <f>$C$3331*LN($T$3331)+(1-$C$3331)*LN(1-$T$3331)</f>
        <v>-2.6057845242126406E-3</v>
      </c>
      <c r="Q3331">
        <f>1/(1+EXP(-(0 + SUMPRODUCT($K$2:$O$2,$D$3331:$H$3331))))</f>
        <v>2.602392414727817E-3</v>
      </c>
      <c r="S3331">
        <f>EXP(-(0 + SUMPRODUCT($K$2:$O$2,$D$3331:$H$3331)))</f>
        <v>383.26180246324975</v>
      </c>
      <c r="T3331">
        <f>1/(1+$S$3331)</f>
        <v>2.602392414727817E-3</v>
      </c>
      <c r="U3331">
        <f>IF(ISERROR($I$3331), 0, $I$3331)</f>
        <v>-2.6057845242126406E-3</v>
      </c>
    </row>
    <row r="3332" spans="1:21" x14ac:dyDescent="0.25">
      <c r="A3332">
        <v>577</v>
      </c>
      <c r="B3332">
        <v>1995</v>
      </c>
      <c r="C3332" s="2">
        <v>1</v>
      </c>
      <c r="D3332" s="6">
        <v>0.41947109999999999</v>
      </c>
      <c r="E3332" s="6">
        <v>-0.15654470000000001</v>
      </c>
      <c r="F3332" s="6">
        <v>3.0897500000000001E-2</v>
      </c>
      <c r="G3332" s="6">
        <v>0.35354479999999999</v>
      </c>
      <c r="H3332" s="6">
        <v>0.53427619999999998</v>
      </c>
      <c r="I3332">
        <f>$C$3332*LN($T$3332)+(1-$C$3332)*LN(1-$T$3332)</f>
        <v>-2.8494151208893097</v>
      </c>
      <c r="Q3332">
        <f>1/(1+EXP(-(0 + SUMPRODUCT($K$2:$O$2,$D$3332:$H$3332))))</f>
        <v>5.7878162705515421E-2</v>
      </c>
      <c r="S3332">
        <f>EXP(-(0 + SUMPRODUCT($K$2:$O$2,$D$3332:$H$3332)))</f>
        <v>16.277673534455619</v>
      </c>
      <c r="T3332">
        <f>1/(1+$S$3332)</f>
        <v>5.7878162705515421E-2</v>
      </c>
      <c r="U3332">
        <f>IF(ISERROR($I$3332), 0, $I$3332)</f>
        <v>-2.8494151208893097</v>
      </c>
    </row>
    <row r="3333" spans="1:21" x14ac:dyDescent="0.25">
      <c r="A3333">
        <v>578</v>
      </c>
      <c r="B3333">
        <v>1995</v>
      </c>
      <c r="C3333" s="2">
        <v>0</v>
      </c>
      <c r="D3333" s="6">
        <v>0.42684450000000002</v>
      </c>
      <c r="E3333" s="6">
        <v>0.1798478</v>
      </c>
      <c r="F3333" s="6">
        <v>5.9582999999999997E-3</v>
      </c>
      <c r="G3333" s="6">
        <v>0.1890068</v>
      </c>
      <c r="H3333" s="6">
        <v>0.3104691</v>
      </c>
      <c r="I3333">
        <f>$C$3333*LN($T$3333)+(1-$C$3333)*LN(1-$T$3333)</f>
        <v>-0.19007805522615137</v>
      </c>
      <c r="Q3333">
        <f>1/(1+EXP(-(0 + SUMPRODUCT($K$2:$O$2,$D$3333:$H$3333))))</f>
        <v>0.17310541201974791</v>
      </c>
      <c r="S3333">
        <f>EXP(-(0 + SUMPRODUCT($K$2:$O$2,$D$3333:$H$3333)))</f>
        <v>4.7768268960066926</v>
      </c>
      <c r="T3333">
        <f>1/(1+$S$3333)</f>
        <v>0.17310541201974791</v>
      </c>
      <c r="U3333">
        <f>IF(ISERROR($I$3333), 0, $I$3333)</f>
        <v>-0.19007805522615137</v>
      </c>
    </row>
    <row r="3334" spans="1:21" x14ac:dyDescent="0.25">
      <c r="A3334">
        <v>578</v>
      </c>
      <c r="B3334">
        <v>1996</v>
      </c>
      <c r="C3334" s="2">
        <v>0</v>
      </c>
      <c r="D3334" s="6">
        <v>0.58372590000000002</v>
      </c>
      <c r="E3334" s="6">
        <v>0.12425949999999999</v>
      </c>
      <c r="F3334" s="6">
        <v>6.6033999999999997E-3</v>
      </c>
      <c r="G3334" s="6">
        <v>0.37617040000000002</v>
      </c>
      <c r="H3334" s="6">
        <v>0.43979040000000003</v>
      </c>
      <c r="I3334">
        <f>$C$3334*LN($T$3334)+(1-$C$3334)*LN(1-$T$3334)</f>
        <v>-7.7371920405830436E-2</v>
      </c>
      <c r="Q3334">
        <f>1/(1+EXP(-(0 + SUMPRODUCT($K$2:$O$2,$D$3334:$H$3334))))</f>
        <v>7.4454439694791333E-2</v>
      </c>
      <c r="S3334">
        <f>EXP(-(0 + SUMPRODUCT($K$2:$O$2,$D$3334:$H$3334)))</f>
        <v>12.431032509266975</v>
      </c>
      <c r="T3334">
        <f>1/(1+$S$3334)</f>
        <v>7.4454439694791333E-2</v>
      </c>
      <c r="U3334">
        <f>IF(ISERROR($I$3334), 0, $I$3334)</f>
        <v>-7.7371920405830436E-2</v>
      </c>
    </row>
    <row r="3335" spans="1:21" x14ac:dyDescent="0.25">
      <c r="A3335">
        <v>579</v>
      </c>
      <c r="B3335">
        <v>1995</v>
      </c>
      <c r="C3335" s="2">
        <v>0</v>
      </c>
      <c r="D3335" s="6">
        <v>9.4093499999999997E-2</v>
      </c>
      <c r="E3335" s="6">
        <v>-0.1273533</v>
      </c>
      <c r="F3335" s="6">
        <v>3.0569599999999999E-2</v>
      </c>
      <c r="G3335" s="6">
        <v>1.6337269999999999</v>
      </c>
      <c r="H3335" s="6">
        <v>0.1480892</v>
      </c>
      <c r="I3335">
        <f>$C$3335*LN($T$3335)+(1-$C$3335)*LN(1-$T$3335)</f>
        <v>-7.6471781639478017E-4</v>
      </c>
      <c r="Q3335">
        <f>1/(1+EXP(-(0 + SUMPRODUCT($K$2:$O$2,$D$3335:$H$3335))))</f>
        <v>7.6442549424481673E-4</v>
      </c>
      <c r="S3335">
        <f>EXP(-(0 + SUMPRODUCT($K$2:$O$2,$D$3335:$H$3335)))</f>
        <v>1307.1719638195866</v>
      </c>
      <c r="T3335">
        <f>1/(1+$S$3335)</f>
        <v>7.6442549424481673E-4</v>
      </c>
      <c r="U3335">
        <f>IF(ISERROR($I$3335), 0, $I$3335)</f>
        <v>-7.6471781639478017E-4</v>
      </c>
    </row>
    <row r="3336" spans="1:21" x14ac:dyDescent="0.25">
      <c r="A3336">
        <v>579</v>
      </c>
      <c r="B3336">
        <v>1996</v>
      </c>
      <c r="C3336" s="2">
        <v>0</v>
      </c>
      <c r="D3336" s="6">
        <v>1.45684E-2</v>
      </c>
      <c r="E3336" s="6">
        <v>-0.1186166</v>
      </c>
      <c r="F3336" s="6">
        <v>3.5596000000000003E-2</v>
      </c>
      <c r="G3336" s="6">
        <v>2.225444</v>
      </c>
      <c r="H3336" s="6">
        <v>0.17568110000000001</v>
      </c>
      <c r="I3336">
        <f>$C$3336*LN($T$3336)+(1-$C$3336)*LN(1-$T$3336)</f>
        <v>-6.1036629866982481E-5</v>
      </c>
      <c r="Q3336">
        <f>1/(1+EXP(-(0 + SUMPRODUCT($K$2:$O$2,$D$3336:$H$3336))))</f>
        <v>6.1034767169812545E-5</v>
      </c>
      <c r="S3336">
        <f>EXP(-(0 + SUMPRODUCT($K$2:$O$2,$D$3336:$H$3336)))</f>
        <v>16383.104443583336</v>
      </c>
      <c r="T3336">
        <f>1/(1+$S$3336)</f>
        <v>6.1034767169812545E-5</v>
      </c>
      <c r="U3336">
        <f>IF(ISERROR($I$3336), 0, $I$3336)</f>
        <v>-6.1036629866982481E-5</v>
      </c>
    </row>
    <row r="3337" spans="1:21" x14ac:dyDescent="0.25">
      <c r="A3337">
        <v>579</v>
      </c>
      <c r="B3337">
        <v>1997</v>
      </c>
      <c r="C3337" s="2">
        <v>0</v>
      </c>
      <c r="D3337" s="6">
        <v>-1.2167E-3</v>
      </c>
      <c r="E3337" s="6">
        <v>-0.32425349999999997</v>
      </c>
      <c r="F3337" s="6">
        <v>4.0749899999999999E-2</v>
      </c>
      <c r="G3337" s="6">
        <v>3.5023230000000001</v>
      </c>
      <c r="H3337" s="6">
        <v>0.14784630000000001</v>
      </c>
      <c r="I3337">
        <f>$C$3337*LN($T$3337)+(1-$C$3337)*LN(1-$T$3337)</f>
        <v>-4.2742769776698888E-7</v>
      </c>
      <c r="Q3337">
        <f>1/(1+EXP(-(0 + SUMPRODUCT($K$2:$O$2,$D$3337:$H$3337))))</f>
        <v>4.2742760646169893E-7</v>
      </c>
      <c r="S3337">
        <f>EXP(-(0 + SUMPRODUCT($K$2:$O$2,$D$3337:$H$3337)))</f>
        <v>2339576.4743660791</v>
      </c>
      <c r="T3337">
        <f>1/(1+$S$3337)</f>
        <v>4.2742760646169893E-7</v>
      </c>
      <c r="U3337">
        <f>IF(ISERROR($I$3337), 0, $I$3337)</f>
        <v>-4.2742769776698888E-7</v>
      </c>
    </row>
    <row r="3338" spans="1:21" x14ac:dyDescent="0.25">
      <c r="A3338">
        <v>579</v>
      </c>
      <c r="B3338">
        <v>1998</v>
      </c>
      <c r="C3338" s="2">
        <v>0</v>
      </c>
      <c r="D3338" s="6">
        <v>2.4848000000000001E-3</v>
      </c>
      <c r="E3338" s="6">
        <v>-0.41607129999999998</v>
      </c>
      <c r="F3338" s="6">
        <v>-0.11181480000000001</v>
      </c>
      <c r="G3338" s="6">
        <v>1.473644</v>
      </c>
      <c r="H3338" s="6">
        <v>0.1049915</v>
      </c>
      <c r="I3338">
        <f>$C$3338*LN($T$3338)+(1-$C$3338)*LN(1-$T$3338)</f>
        <v>-1.5108594738709791E-2</v>
      </c>
      <c r="Q3338">
        <f>1/(1+EXP(-(0 + SUMPRODUCT($K$2:$O$2,$D$3338:$H$3338))))</f>
        <v>1.4995032562206169E-2</v>
      </c>
      <c r="S3338">
        <f>EXP(-(0 + SUMPRODUCT($K$2:$O$2,$D$3338:$H$3338)))</f>
        <v>65.688751481635549</v>
      </c>
      <c r="T3338">
        <f>1/(1+$S$3338)</f>
        <v>1.4995032562206169E-2</v>
      </c>
      <c r="U3338">
        <f>IF(ISERROR($I$3338), 0, $I$3338)</f>
        <v>-1.5108594738709791E-2</v>
      </c>
    </row>
    <row r="3339" spans="1:21" x14ac:dyDescent="0.25">
      <c r="A3339">
        <v>579</v>
      </c>
      <c r="B3339">
        <v>1999</v>
      </c>
      <c r="C3339" s="2">
        <v>0</v>
      </c>
      <c r="D3339" s="6">
        <v>-5.9642999999999996E-3</v>
      </c>
      <c r="E3339" s="6">
        <v>-0.2392301</v>
      </c>
      <c r="F3339" s="6">
        <v>4.54332E-2</v>
      </c>
      <c r="G3339" s="6">
        <v>1.354033</v>
      </c>
      <c r="H3339" s="6">
        <v>9.8438700000000004E-2</v>
      </c>
      <c r="I3339">
        <f>$C$3339*LN($T$3339)+(1-$C$3339)*LN(1-$T$3339)</f>
        <v>-2.2592331422585134E-3</v>
      </c>
      <c r="Q3339">
        <f>1/(1+EXP(-(0 + SUMPRODUCT($K$2:$O$2,$D$3339:$H$3339))))</f>
        <v>2.2566829958829324E-3</v>
      </c>
      <c r="S3339">
        <f>EXP(-(0 + SUMPRODUCT($K$2:$O$2,$D$3339:$H$3339)))</f>
        <v>442.12825586242684</v>
      </c>
      <c r="T3339">
        <f>1/(1+$S$3339)</f>
        <v>2.2566829958829324E-3</v>
      </c>
      <c r="U3339">
        <f>IF(ISERROR($I$3339), 0, $I$3339)</f>
        <v>-2.2592331422585134E-3</v>
      </c>
    </row>
    <row r="3340" spans="1:21" x14ac:dyDescent="0.25">
      <c r="A3340">
        <v>580</v>
      </c>
      <c r="B3340">
        <v>1999</v>
      </c>
      <c r="C3340" s="2">
        <v>0</v>
      </c>
      <c r="D3340" s="6">
        <v>-6.04436E-2</v>
      </c>
      <c r="E3340" s="6">
        <v>0.13814969999999999</v>
      </c>
      <c r="F3340" s="6">
        <v>6.7840499999999998E-2</v>
      </c>
      <c r="G3340" s="6">
        <v>2.249339</v>
      </c>
      <c r="H3340" s="6">
        <v>0.52713719999999997</v>
      </c>
      <c r="I3340">
        <f>$C$3340*LN($T$3340)+(1-$C$3340)*LN(1-$T$3340)</f>
        <v>-1.2931192974358207E-5</v>
      </c>
      <c r="Q3340">
        <f>1/(1+EXP(-(0 + SUMPRODUCT($K$2:$O$2,$D$3340:$H$3340))))</f>
        <v>1.2931109366804718E-5</v>
      </c>
      <c r="S3340">
        <f>EXP(-(0 + SUMPRODUCT($K$2:$O$2,$D$3340:$H$3340)))</f>
        <v>77331.885496049319</v>
      </c>
      <c r="T3340">
        <f>1/(1+$S$3340)</f>
        <v>1.2931109366804718E-5</v>
      </c>
      <c r="U3340">
        <f>IF(ISERROR($I$3340), 0, $I$3340)</f>
        <v>-1.2931192974358207E-5</v>
      </c>
    </row>
    <row r="3341" spans="1:21" x14ac:dyDescent="0.25">
      <c r="A3341">
        <v>580</v>
      </c>
      <c r="B3341">
        <v>2000</v>
      </c>
      <c r="C3341" s="2">
        <v>0</v>
      </c>
      <c r="D3341" s="6">
        <v>-3.56589E-2</v>
      </c>
      <c r="E3341" s="6">
        <v>0.1494086</v>
      </c>
      <c r="F3341" s="6">
        <v>6.5200800000000003E-2</v>
      </c>
      <c r="G3341" s="6">
        <v>1.634822</v>
      </c>
      <c r="H3341" s="6">
        <v>0.41511759999999998</v>
      </c>
      <c r="I3341">
        <f>$C$3341*LN($T$3341)+(1-$C$3341)*LN(1-$T$3341)</f>
        <v>-2.0012309479167239E-4</v>
      </c>
      <c r="Q3341">
        <f>1/(1+EXP(-(0 + SUMPRODUCT($K$2:$O$2,$D$3341:$H$3341))))</f>
        <v>2.0010307150089175E-4</v>
      </c>
      <c r="S3341">
        <f>EXP(-(0 + SUMPRODUCT($K$2:$O$2,$D$3341:$H$3341)))</f>
        <v>4996.4245397604682</v>
      </c>
      <c r="T3341">
        <f>1/(1+$S$3341)</f>
        <v>2.0010307150089175E-4</v>
      </c>
      <c r="U3341">
        <f>IF(ISERROR($I$3341), 0, $I$3341)</f>
        <v>-2.0012309479167239E-4</v>
      </c>
    </row>
    <row r="3342" spans="1:21" x14ac:dyDescent="0.25">
      <c r="A3342">
        <v>580</v>
      </c>
      <c r="B3342">
        <v>2001</v>
      </c>
      <c r="C3342" s="2">
        <v>0</v>
      </c>
      <c r="D3342" s="6">
        <v>3.1663700000000003E-2</v>
      </c>
      <c r="E3342" s="6">
        <v>0.1432177</v>
      </c>
      <c r="F3342" s="6">
        <v>6.3390600000000005E-2</v>
      </c>
      <c r="G3342" s="6">
        <v>1.773741</v>
      </c>
      <c r="H3342" s="6">
        <v>0.41311569999999997</v>
      </c>
      <c r="I3342">
        <f>$C$3342*LN($T$3342)+(1-$C$3342)*LN(1-$T$3342)</f>
        <v>-1.2079082882576194E-4</v>
      </c>
      <c r="Q3342">
        <f>1/(1+EXP(-(0 + SUMPRODUCT($K$2:$O$2,$D$3342:$H$3342))))</f>
        <v>1.2078353390729454E-4</v>
      </c>
      <c r="S3342">
        <f>EXP(-(0 + SUMPRODUCT($K$2:$O$2,$D$3342:$H$3342)))</f>
        <v>8278.2742325914551</v>
      </c>
      <c r="T3342">
        <f>1/(1+$S$3342)</f>
        <v>1.2078353390729454E-4</v>
      </c>
      <c r="U3342">
        <f>IF(ISERROR($I$3342), 0, $I$3342)</f>
        <v>-1.2079082882576194E-4</v>
      </c>
    </row>
    <row r="3343" spans="1:21" x14ac:dyDescent="0.25">
      <c r="A3343">
        <v>580</v>
      </c>
      <c r="B3343">
        <v>2002</v>
      </c>
      <c r="C3343" s="2">
        <v>0</v>
      </c>
      <c r="D3343" s="6">
        <v>8.6642999999999998E-3</v>
      </c>
      <c r="E3343" s="6">
        <v>0.14865220000000001</v>
      </c>
      <c r="F3343" s="6">
        <v>6.7582100000000006E-2</v>
      </c>
      <c r="G3343" s="6">
        <v>1.3858790000000001</v>
      </c>
      <c r="H3343" s="6">
        <v>0.3547034</v>
      </c>
      <c r="I3343">
        <f>$C$3343*LN($T$3343)+(1-$C$3343)*LN(1-$T$3343)</f>
        <v>-6.0447076278653941E-4</v>
      </c>
      <c r="Q3343">
        <f>1/(1+EXP(-(0 + SUMPRODUCT($K$2:$O$2,$D$3343:$H$3343))))</f>
        <v>6.0428810714024212E-4</v>
      </c>
      <c r="S3343">
        <f>EXP(-(0 + SUMPRODUCT($K$2:$O$2,$D$3343:$H$3343)))</f>
        <v>1653.8397828519926</v>
      </c>
      <c r="T3343">
        <f>1/(1+$S$3343)</f>
        <v>6.0428810714024212E-4</v>
      </c>
      <c r="U3343">
        <f>IF(ISERROR($I$3343), 0, $I$3343)</f>
        <v>-6.0447076278653941E-4</v>
      </c>
    </row>
    <row r="3344" spans="1:21" x14ac:dyDescent="0.25">
      <c r="A3344">
        <v>580</v>
      </c>
      <c r="B3344">
        <v>2003</v>
      </c>
      <c r="C3344" s="2">
        <v>0</v>
      </c>
      <c r="D3344" s="6">
        <v>7.7670500000000003E-2</v>
      </c>
      <c r="E3344" s="6">
        <v>0.16484799999999999</v>
      </c>
      <c r="F3344" s="6">
        <v>6.9551299999999996E-2</v>
      </c>
      <c r="G3344" s="6">
        <v>1.177187</v>
      </c>
      <c r="H3344" s="6">
        <v>0.33594170000000001</v>
      </c>
      <c r="I3344">
        <f>$C$3344*LN($T$3344)+(1-$C$3344)*LN(1-$T$3344)</f>
        <v>-1.4160014737034494E-3</v>
      </c>
      <c r="Q3344">
        <f>1/(1+EXP(-(0 + SUMPRODUCT($K$2:$O$2,$D$3344:$H$3344))))</f>
        <v>1.4149994166438586E-3</v>
      </c>
      <c r="S3344">
        <f>EXP(-(0 + SUMPRODUCT($K$2:$O$2,$D$3344:$H$3344)))</f>
        <v>705.71407227278746</v>
      </c>
      <c r="T3344">
        <f>1/(1+$S$3344)</f>
        <v>1.4149994166438586E-3</v>
      </c>
      <c r="U3344">
        <f>IF(ISERROR($I$3344), 0, $I$3344)</f>
        <v>-1.4160014737034494E-3</v>
      </c>
    </row>
    <row r="3345" spans="1:21" x14ac:dyDescent="0.25">
      <c r="A3345">
        <v>580</v>
      </c>
      <c r="B3345">
        <v>2004</v>
      </c>
      <c r="C3345" s="2">
        <v>0</v>
      </c>
      <c r="D3345" s="6">
        <v>4.6979600000000003E-2</v>
      </c>
      <c r="E3345" s="6">
        <v>0.2383777</v>
      </c>
      <c r="F3345" s="6">
        <v>6.9153099999999995E-2</v>
      </c>
      <c r="G3345" s="6">
        <v>1.5547260000000001</v>
      </c>
      <c r="H3345" s="6">
        <v>0.38791779999999998</v>
      </c>
      <c r="I3345">
        <f>$C$3345*LN($T$3345)+(1-$C$3345)*LN(1-$T$3345)</f>
        <v>-2.6202407386895801E-4</v>
      </c>
      <c r="Q3345">
        <f>1/(1+EXP(-(0 + SUMPRODUCT($K$2:$O$2,$D$3345:$H$3345))))</f>
        <v>2.6198974855944871E-4</v>
      </c>
      <c r="S3345">
        <f>EXP(-(0 + SUMPRODUCT($K$2:$O$2,$D$3345:$H$3345)))</f>
        <v>3815.943241094365</v>
      </c>
      <c r="T3345">
        <f>1/(1+$S$3345)</f>
        <v>2.6198974855944871E-4</v>
      </c>
      <c r="U3345">
        <f>IF(ISERROR($I$3345), 0, $I$3345)</f>
        <v>-2.6202407386895801E-4</v>
      </c>
    </row>
    <row r="3346" spans="1:21" x14ac:dyDescent="0.25">
      <c r="A3346">
        <v>581</v>
      </c>
      <c r="B3346">
        <v>1995</v>
      </c>
      <c r="C3346" s="2">
        <v>0</v>
      </c>
      <c r="D3346" s="6">
        <v>1.5344699999999999E-2</v>
      </c>
      <c r="E3346" s="6">
        <v>0.1500127</v>
      </c>
      <c r="F3346" s="6">
        <v>3.9074699999999997E-2</v>
      </c>
      <c r="G3346" s="6">
        <v>1.0607880000000001</v>
      </c>
      <c r="H3346" s="6">
        <v>9.8844699999999994E-2</v>
      </c>
      <c r="I3346">
        <f>$C$3346*LN($T$3346)+(1-$C$3346)*LN(1-$T$3346)</f>
        <v>-5.8181375495889587E-3</v>
      </c>
      <c r="Q3346">
        <f>1/(1+EXP(-(0 + SUMPRODUCT($K$2:$O$2,$D$3346:$H$3346))))</f>
        <v>5.8012449643220637E-3</v>
      </c>
      <c r="S3346">
        <f>EXP(-(0 + SUMPRODUCT($K$2:$O$2,$D$3346:$H$3346)))</f>
        <v>171.37679259366709</v>
      </c>
      <c r="T3346">
        <f>1/(1+$S$3346)</f>
        <v>5.8012449643220637E-3</v>
      </c>
      <c r="U3346">
        <f>IF(ISERROR($I$3346), 0, $I$3346)</f>
        <v>-5.8181375495889587E-3</v>
      </c>
    </row>
    <row r="3347" spans="1:21" x14ac:dyDescent="0.25">
      <c r="A3347">
        <v>581</v>
      </c>
      <c r="B3347">
        <v>1996</v>
      </c>
      <c r="C3347" s="2">
        <v>0</v>
      </c>
      <c r="D3347" s="6">
        <v>9.7035999999999997E-3</v>
      </c>
      <c r="E3347" s="6">
        <v>0.1396763</v>
      </c>
      <c r="F3347" s="6">
        <v>4.4254099999999998E-2</v>
      </c>
      <c r="G3347" s="6">
        <v>0.9709333</v>
      </c>
      <c r="H3347" s="6">
        <v>0.12414409999999999</v>
      </c>
      <c r="I3347">
        <f>$C$3347*LN($T$3347)+(1-$C$3347)*LN(1-$T$3347)</f>
        <v>-7.3754900208851983E-3</v>
      </c>
      <c r="Q3347">
        <f>1/(1+EXP(-(0 + SUMPRODUCT($K$2:$O$2,$D$3347:$H$3347))))</f>
        <v>7.3483578397161887E-3</v>
      </c>
      <c r="S3347">
        <f>EXP(-(0 + SUMPRODUCT($K$2:$O$2,$D$3347:$H$3347)))</f>
        <v>135.08482627169153</v>
      </c>
      <c r="T3347">
        <f>1/(1+$S$3347)</f>
        <v>7.3483578397161887E-3</v>
      </c>
      <c r="U3347">
        <f>IF(ISERROR($I$3347), 0, $I$3347)</f>
        <v>-7.3754900208851983E-3</v>
      </c>
    </row>
    <row r="3348" spans="1:21" x14ac:dyDescent="0.25">
      <c r="A3348">
        <v>581</v>
      </c>
      <c r="B3348">
        <v>1997</v>
      </c>
      <c r="C3348" s="2">
        <v>0</v>
      </c>
      <c r="D3348" s="6">
        <v>3.7045099999999997E-2</v>
      </c>
      <c r="E3348" s="6">
        <v>0.15194440000000001</v>
      </c>
      <c r="F3348" s="6">
        <v>3.9661299999999997E-2</v>
      </c>
      <c r="G3348" s="6">
        <v>1.069917</v>
      </c>
      <c r="H3348" s="6">
        <v>0.1205807</v>
      </c>
      <c r="I3348">
        <f>$C$3348*LN($T$3348)+(1-$C$3348)*LN(1-$T$3348)</f>
        <v>-5.3260846054478421E-3</v>
      </c>
      <c r="Q3348">
        <f>1/(1+EXP(-(0 + SUMPRODUCT($K$2:$O$2,$D$3348:$H$3348))))</f>
        <v>5.311926164339946E-3</v>
      </c>
      <c r="S3348">
        <f>EXP(-(0 + SUMPRODUCT($K$2:$O$2,$D$3348:$H$3348)))</f>
        <v>187.25562876103322</v>
      </c>
      <c r="T3348">
        <f>1/(1+$S$3348)</f>
        <v>5.311926164339946E-3</v>
      </c>
      <c r="U3348">
        <f>IF(ISERROR($I$3348), 0, $I$3348)</f>
        <v>-5.3260846054478421E-3</v>
      </c>
    </row>
    <row r="3349" spans="1:21" x14ac:dyDescent="0.25">
      <c r="A3349">
        <v>581</v>
      </c>
      <c r="B3349">
        <v>1998</v>
      </c>
      <c r="C3349" s="2">
        <v>0</v>
      </c>
      <c r="D3349" s="6">
        <v>-2.7376000000000002E-3</v>
      </c>
      <c r="E3349" s="6">
        <v>0.1562779</v>
      </c>
      <c r="F3349" s="6">
        <v>4.5935400000000001E-2</v>
      </c>
      <c r="G3349" s="6">
        <v>1.0076270000000001</v>
      </c>
      <c r="H3349" s="6">
        <v>8.5986400000000004E-2</v>
      </c>
      <c r="I3349">
        <f>$C$3349*LN($T$3349)+(1-$C$3349)*LN(1-$T$3349)</f>
        <v>-6.6438835037398144E-3</v>
      </c>
      <c r="Q3349">
        <f>1/(1+EXP(-(0 + SUMPRODUCT($K$2:$O$2,$D$3349:$H$3349))))</f>
        <v>6.6218617068085706E-3</v>
      </c>
      <c r="S3349">
        <f>EXP(-(0 + SUMPRODUCT($K$2:$O$2,$D$3349:$H$3349)))</f>
        <v>150.01493269963706</v>
      </c>
      <c r="T3349">
        <f>1/(1+$S$3349)</f>
        <v>6.6218617068085706E-3</v>
      </c>
      <c r="U3349">
        <f>IF(ISERROR($I$3349), 0, $I$3349)</f>
        <v>-6.6438835037398144E-3</v>
      </c>
    </row>
    <row r="3350" spans="1:21" x14ac:dyDescent="0.25">
      <c r="A3350">
        <v>581</v>
      </c>
      <c r="B3350">
        <v>1999</v>
      </c>
      <c r="C3350" s="2">
        <v>0</v>
      </c>
      <c r="D3350" s="6">
        <v>-2.4103800000000002E-2</v>
      </c>
      <c r="E3350" s="6">
        <v>0.2164488</v>
      </c>
      <c r="F3350" s="6">
        <v>5.3505999999999998E-2</v>
      </c>
      <c r="G3350" s="6">
        <v>0.76170959999999999</v>
      </c>
      <c r="H3350" s="6">
        <v>0.12010949999999999</v>
      </c>
      <c r="I3350">
        <f>$C$3350*LN($T$3350)+(1-$C$3350)*LN(1-$T$3350)</f>
        <v>-1.397902018658982E-2</v>
      </c>
      <c r="Q3350">
        <f>1/(1+EXP(-(0 + SUMPRODUCT($K$2:$O$2,$D$3350:$H$3350))))</f>
        <v>1.3881767377636973E-2</v>
      </c>
      <c r="S3350">
        <f>EXP(-(0 + SUMPRODUCT($K$2:$O$2,$D$3350:$H$3350)))</f>
        <v>71.036936853657693</v>
      </c>
      <c r="T3350">
        <f>1/(1+$S$3350)</f>
        <v>1.3881767377636973E-2</v>
      </c>
      <c r="U3350">
        <f>IF(ISERROR($I$3350), 0, $I$3350)</f>
        <v>-1.397902018658982E-2</v>
      </c>
    </row>
    <row r="3351" spans="1:21" x14ac:dyDescent="0.25">
      <c r="A3351">
        <v>581</v>
      </c>
      <c r="B3351">
        <v>2000</v>
      </c>
      <c r="C3351" s="2">
        <v>0</v>
      </c>
      <c r="D3351" s="6">
        <v>8.7642399999999995E-2</v>
      </c>
      <c r="E3351" s="6">
        <v>0.16253719999999999</v>
      </c>
      <c r="F3351" s="6">
        <v>3.4013300000000003E-2</v>
      </c>
      <c r="G3351" s="6">
        <v>0.61923030000000001</v>
      </c>
      <c r="H3351" s="6">
        <v>0.1792492</v>
      </c>
      <c r="I3351">
        <f>$C$3351*LN($T$3351)+(1-$C$3351)*LN(1-$T$3351)</f>
        <v>-3.0626892903509763E-2</v>
      </c>
      <c r="Q3351">
        <f>1/(1+EXP(-(0 + SUMPRODUCT($K$2:$O$2,$D$3351:$H$3351))))</f>
        <v>3.0162641219575549E-2</v>
      </c>
      <c r="S3351">
        <f>EXP(-(0 + SUMPRODUCT($K$2:$O$2,$D$3351:$H$3351)))</f>
        <v>32.153595294267539</v>
      </c>
      <c r="T3351">
        <f>1/(1+$S$3351)</f>
        <v>3.0162641219575549E-2</v>
      </c>
      <c r="U3351">
        <f>IF(ISERROR($I$3351), 0, $I$3351)</f>
        <v>-3.0626892903509763E-2</v>
      </c>
    </row>
    <row r="3352" spans="1:21" x14ac:dyDescent="0.25">
      <c r="A3352">
        <v>581</v>
      </c>
      <c r="B3352">
        <v>2001</v>
      </c>
      <c r="C3352" s="2">
        <v>0</v>
      </c>
      <c r="D3352" s="6">
        <v>3.6879299999999997E-2</v>
      </c>
      <c r="E3352" s="6">
        <v>0.182171</v>
      </c>
      <c r="F3352" s="6">
        <v>4.4829899999999999E-2</v>
      </c>
      <c r="G3352" s="6">
        <v>0.5600366</v>
      </c>
      <c r="H3352" s="6">
        <v>0.13382269999999999</v>
      </c>
      <c r="I3352">
        <f>$C$3352*LN($T$3352)+(1-$C$3352)*LN(1-$T$3352)</f>
        <v>-3.5585201517479487E-2</v>
      </c>
      <c r="Q3352">
        <f>1/(1+EXP(-(0 + SUMPRODUCT($K$2:$O$2,$D$3352:$H$3352))))</f>
        <v>3.4959492188552328E-2</v>
      </c>
      <c r="S3352">
        <f>EXP(-(0 + SUMPRODUCT($K$2:$O$2,$D$3352:$H$3352)))</f>
        <v>27.604534488274272</v>
      </c>
      <c r="T3352">
        <f>1/(1+$S$3352)</f>
        <v>3.4959492188552328E-2</v>
      </c>
      <c r="U3352">
        <f>IF(ISERROR($I$3352), 0, $I$3352)</f>
        <v>-3.5585201517479487E-2</v>
      </c>
    </row>
    <row r="3353" spans="1:21" x14ac:dyDescent="0.25">
      <c r="A3353">
        <v>581</v>
      </c>
      <c r="B3353">
        <v>2002</v>
      </c>
      <c r="C3353" s="2">
        <v>0</v>
      </c>
      <c r="D3353" s="6">
        <v>1.5280500000000001E-2</v>
      </c>
      <c r="E3353" s="6">
        <v>0.1585162</v>
      </c>
      <c r="F3353" s="6">
        <v>5.5251500000000002E-2</v>
      </c>
      <c r="G3353" s="6">
        <v>0.62564019999999998</v>
      </c>
      <c r="H3353" s="6">
        <v>0.1386135</v>
      </c>
      <c r="I3353">
        <f>$C$3353*LN($T$3353)+(1-$C$3353)*LN(1-$T$3353)</f>
        <v>-2.3803462002531889E-2</v>
      </c>
      <c r="Q3353">
        <f>1/(1+EXP(-(0 + SUMPRODUCT($K$2:$O$2,$D$3353:$H$3353))))</f>
        <v>2.3522394146918653E-2</v>
      </c>
      <c r="S3353">
        <f>EXP(-(0 + SUMPRODUCT($K$2:$O$2,$D$3353:$H$3353)))</f>
        <v>41.512679353729659</v>
      </c>
      <c r="T3353">
        <f>1/(1+$S$3353)</f>
        <v>2.3522394146918653E-2</v>
      </c>
      <c r="U3353">
        <f>IF(ISERROR($I$3353), 0, $I$3353)</f>
        <v>-2.3803462002531889E-2</v>
      </c>
    </row>
    <row r="3354" spans="1:21" x14ac:dyDescent="0.25">
      <c r="A3354">
        <v>581</v>
      </c>
      <c r="B3354">
        <v>2003</v>
      </c>
      <c r="C3354" s="2">
        <v>0</v>
      </c>
      <c r="D3354" s="6">
        <v>2.1036699999999998E-2</v>
      </c>
      <c r="E3354" s="6">
        <v>0.16035469999999999</v>
      </c>
      <c r="F3354" s="6">
        <v>5.1674600000000001E-2</v>
      </c>
      <c r="G3354" s="6">
        <v>0.65922239999999999</v>
      </c>
      <c r="H3354" s="6">
        <v>0.13266049999999999</v>
      </c>
      <c r="I3354">
        <f>$C$3354*LN($T$3354)+(1-$C$3354)*LN(1-$T$3354)</f>
        <v>-2.2200983433933705E-2</v>
      </c>
      <c r="Q3354">
        <f>1/(1+EXP(-(0 + SUMPRODUCT($K$2:$O$2,$D$3354:$H$3354))))</f>
        <v>2.1956355274081601E-2</v>
      </c>
      <c r="S3354">
        <f>EXP(-(0 + SUMPRODUCT($K$2:$O$2,$D$3354:$H$3354)))</f>
        <v>44.5448997575864</v>
      </c>
      <c r="T3354">
        <f>1/(1+$S$3354)</f>
        <v>2.1956355274081601E-2</v>
      </c>
      <c r="U3354">
        <f>IF(ISERROR($I$3354), 0, $I$3354)</f>
        <v>-2.2200983433933705E-2</v>
      </c>
    </row>
    <row r="3355" spans="1:21" x14ac:dyDescent="0.25">
      <c r="A3355">
        <v>581</v>
      </c>
      <c r="B3355">
        <v>2004</v>
      </c>
      <c r="C3355" s="2">
        <v>0</v>
      </c>
      <c r="D3355" s="6">
        <v>1.7641400000000002E-2</v>
      </c>
      <c r="E3355" s="6">
        <v>0.1582876</v>
      </c>
      <c r="F3355" s="6">
        <v>3.06062E-2</v>
      </c>
      <c r="G3355" s="6">
        <v>0.70615859999999997</v>
      </c>
      <c r="H3355" s="6">
        <v>0.1596108</v>
      </c>
      <c r="I3355">
        <f>$C$3355*LN($T$3355)+(1-$C$3355)*LN(1-$T$3355)</f>
        <v>-2.3464601608500391E-2</v>
      </c>
      <c r="Q3355">
        <f>1/(1+EXP(-(0 + SUMPRODUCT($K$2:$O$2,$D$3355:$H$3355))))</f>
        <v>2.3191448491615578E-2</v>
      </c>
      <c r="S3355">
        <f>EXP(-(0 + SUMPRODUCT($K$2:$O$2,$D$3355:$H$3355)))</f>
        <v>42.11934204375077</v>
      </c>
      <c r="T3355">
        <f>1/(1+$S$3355)</f>
        <v>2.3191448491615578E-2</v>
      </c>
      <c r="U3355">
        <f>IF(ISERROR($I$3355), 0, $I$3355)</f>
        <v>-2.3464601608500391E-2</v>
      </c>
    </row>
    <row r="3356" spans="1:21" x14ac:dyDescent="0.25">
      <c r="A3356">
        <v>582</v>
      </c>
      <c r="B3356">
        <v>1995</v>
      </c>
      <c r="C3356" s="2">
        <v>0</v>
      </c>
      <c r="D3356" s="6">
        <v>0.19576560000000001</v>
      </c>
      <c r="E3356" s="6">
        <v>0.1160272</v>
      </c>
      <c r="F3356" s="6">
        <v>7.3962899999999998E-2</v>
      </c>
      <c r="G3356" s="6">
        <v>2.5559500000000002</v>
      </c>
      <c r="H3356" s="6">
        <v>0.25520900000000002</v>
      </c>
      <c r="I3356">
        <f>$C$3356*LN($T$3356)+(1-$C$3356)*LN(1-$T$3356)</f>
        <v>-6.7845196133231269E-6</v>
      </c>
      <c r="Q3356">
        <f>1/(1+EXP(-(0 + SUMPRODUCT($K$2:$O$2,$D$3356:$H$3356))))</f>
        <v>6.7844965985145308E-6</v>
      </c>
      <c r="S3356">
        <f>EXP(-(0 + SUMPRODUCT($K$2:$O$2,$D$3356:$H$3356)))</f>
        <v>147393.87086174538</v>
      </c>
      <c r="T3356">
        <f>1/(1+$S$3356)</f>
        <v>6.7844965985145308E-6</v>
      </c>
      <c r="U3356">
        <f>IF(ISERROR($I$3356), 0, $I$3356)</f>
        <v>-6.7845196133231269E-6</v>
      </c>
    </row>
    <row r="3357" spans="1:21" x14ac:dyDescent="0.25">
      <c r="A3357">
        <v>582</v>
      </c>
      <c r="B3357">
        <v>1996</v>
      </c>
      <c r="C3357" s="2">
        <v>0</v>
      </c>
      <c r="D3357" s="6">
        <v>0.20030439999999999</v>
      </c>
      <c r="E3357" s="6">
        <v>0.18116489999999999</v>
      </c>
      <c r="F3357" s="6">
        <v>7.2105799999999998E-2</v>
      </c>
      <c r="G3357" s="6">
        <v>3.293304</v>
      </c>
      <c r="H3357" s="6">
        <v>0.24298130000000001</v>
      </c>
      <c r="I3357">
        <f>$C$3357*LN($T$3357)+(1-$C$3357)*LN(1-$T$3357)</f>
        <v>-3.5398543766513773E-7</v>
      </c>
      <c r="Q3357">
        <f>1/(1+EXP(-(0 + SUMPRODUCT($K$2:$O$2,$D$3357:$H$3357))))</f>
        <v>3.5398537499234855E-7</v>
      </c>
      <c r="S3357">
        <f>EXP(-(0 + SUMPRODUCT($K$2:$O$2,$D$3357:$H$3357)))</f>
        <v>2824974.4669147423</v>
      </c>
      <c r="T3357">
        <f>1/(1+$S$3357)</f>
        <v>3.5398537499234855E-7</v>
      </c>
      <c r="U3357">
        <f>IF(ISERROR($I$3357), 0, $I$3357)</f>
        <v>-3.5398543766513773E-7</v>
      </c>
    </row>
    <row r="3358" spans="1:21" x14ac:dyDescent="0.25">
      <c r="A3358">
        <v>582</v>
      </c>
      <c r="B3358">
        <v>1997</v>
      </c>
      <c r="C3358" s="2">
        <v>0</v>
      </c>
      <c r="D3358" s="6">
        <v>0.17897879999999999</v>
      </c>
      <c r="E3358" s="6">
        <v>0.23445830000000001</v>
      </c>
      <c r="F3358" s="6">
        <v>7.09616E-2</v>
      </c>
      <c r="G3358" s="6">
        <v>3.8550339999999998</v>
      </c>
      <c r="H3358" s="6">
        <v>0.23511960000000001</v>
      </c>
      <c r="I3358">
        <f>$C$3358*LN($T$3358)+(1-$C$3358)*LN(1-$T$3358)</f>
        <v>-3.6725892557589222E-8</v>
      </c>
      <c r="Q3358">
        <f>1/(1+EXP(-(0 + SUMPRODUCT($K$2:$O$2,$D$3358:$H$3358))))</f>
        <v>3.6725891901134724E-8</v>
      </c>
      <c r="S3358">
        <f>EXP(-(0 + SUMPRODUCT($K$2:$O$2,$D$3358:$H$3358)))</f>
        <v>27228745.484686542</v>
      </c>
      <c r="T3358">
        <f>1/(1+$S$3358)</f>
        <v>3.6725891901134724E-8</v>
      </c>
      <c r="U3358">
        <f>IF(ISERROR($I$3358), 0, $I$3358)</f>
        <v>-3.6725892557589222E-8</v>
      </c>
    </row>
    <row r="3359" spans="1:21" x14ac:dyDescent="0.25">
      <c r="A3359">
        <v>583</v>
      </c>
      <c r="B3359">
        <v>1995</v>
      </c>
      <c r="C3359" s="2">
        <v>0</v>
      </c>
      <c r="D3359" s="6">
        <v>-6.6325400000000007E-2</v>
      </c>
      <c r="E3359" s="6">
        <v>0.93291349999999995</v>
      </c>
      <c r="F3359" s="6">
        <v>9.2381699999999997E-2</v>
      </c>
      <c r="G3359" s="6">
        <v>6.5930809999999997</v>
      </c>
      <c r="H3359" s="6">
        <v>0.3079114</v>
      </c>
      <c r="I3359">
        <f>$C$3359*LN($T$3359)+(1-$C$3359)*LN(1-$T$3359)</f>
        <v>-2.1060930777141438E-13</v>
      </c>
      <c r="Q3359">
        <f>1/(1+EXP(-(0 + SUMPRODUCT($K$2:$O$2,$D$3359:$H$3359))))</f>
        <v>2.105796247328656E-13</v>
      </c>
      <c r="S3359">
        <f>EXP(-(0 + SUMPRODUCT($K$2:$O$2,$D$3359:$H$3359)))</f>
        <v>4748797521452.3086</v>
      </c>
      <c r="T3359">
        <f>1/(1+$S$3359)</f>
        <v>2.105796247328656E-13</v>
      </c>
      <c r="U3359">
        <f>IF(ISERROR($I$3359), 0, $I$3359)</f>
        <v>-2.1060930777141438E-13</v>
      </c>
    </row>
    <row r="3360" spans="1:21" x14ac:dyDescent="0.25">
      <c r="A3360">
        <v>583</v>
      </c>
      <c r="B3360">
        <v>1996</v>
      </c>
      <c r="C3360" s="2">
        <v>0</v>
      </c>
      <c r="D3360" s="6">
        <v>-1.60392E-2</v>
      </c>
      <c r="E3360" s="6">
        <v>0.93895729999999999</v>
      </c>
      <c r="F3360" s="6">
        <v>9.4502000000000003E-2</v>
      </c>
      <c r="G3360" s="6">
        <v>7.1240360000000003</v>
      </c>
      <c r="H3360" s="6">
        <v>0.29318680000000003</v>
      </c>
      <c r="I3360">
        <f>$C$3360*LN($T$3360)+(1-$C$3360)*LN(1-$T$3360)</f>
        <v>-2.5313084961453891E-14</v>
      </c>
      <c r="Q3360">
        <f>1/(1+EXP(-(0 + SUMPRODUCT($K$2:$O$2,$D$3360:$H$3360))))</f>
        <v>2.5325279483959481E-14</v>
      </c>
      <c r="S3360">
        <f>EXP(-(0 + SUMPRODUCT($K$2:$O$2,$D$3360:$H$3360)))</f>
        <v>39486237481933.984</v>
      </c>
      <c r="T3360">
        <f>1/(1+$S$3360)</f>
        <v>2.5325279483959481E-14</v>
      </c>
      <c r="U3360">
        <f>IF(ISERROR($I$3360), 0, $I$3360)</f>
        <v>-2.5313084961453891E-14</v>
      </c>
    </row>
    <row r="3361" spans="1:21" x14ac:dyDescent="0.25">
      <c r="A3361">
        <v>583</v>
      </c>
      <c r="B3361">
        <v>1997</v>
      </c>
      <c r="C3361" s="2">
        <v>0</v>
      </c>
      <c r="D3361" s="6">
        <v>3.1858600000000001E-2</v>
      </c>
      <c r="E3361" s="6">
        <v>0.8557572</v>
      </c>
      <c r="F3361" s="6">
        <v>0.1045452</v>
      </c>
      <c r="G3361" s="6">
        <v>12.373989999999999</v>
      </c>
      <c r="H3361" s="6">
        <v>0.29277310000000001</v>
      </c>
      <c r="I3361">
        <f>$C$3361*LN($T$3361)+(1-$C$3361)*LN(1-$T$3361)</f>
        <v>0</v>
      </c>
      <c r="Q3361">
        <f>1/(1+EXP(-(0 + SUMPRODUCT($K$2:$O$2,$D$3361:$H$3361))))</f>
        <v>1.7524982342240637E-23</v>
      </c>
      <c r="S3361">
        <f>EXP(-(0 + SUMPRODUCT($K$2:$O$2,$D$3361:$H$3361)))</f>
        <v>5.7061398435175036E+22</v>
      </c>
      <c r="T3361">
        <f>1/(1+$S$3361)</f>
        <v>1.7524982342240637E-23</v>
      </c>
      <c r="U3361">
        <f>IF(ISERROR($I$3361), 0, $I$3361)</f>
        <v>0</v>
      </c>
    </row>
    <row r="3362" spans="1:21" x14ac:dyDescent="0.25">
      <c r="A3362">
        <v>583</v>
      </c>
      <c r="B3362">
        <v>1998</v>
      </c>
      <c r="C3362" s="2">
        <v>0</v>
      </c>
      <c r="D3362" s="6">
        <v>0.15683710000000001</v>
      </c>
      <c r="E3362" s="6">
        <v>0.86939</v>
      </c>
      <c r="F3362" s="6">
        <v>9.3288599999999999E-2</v>
      </c>
      <c r="G3362" s="6">
        <v>21.19228</v>
      </c>
      <c r="H3362" s="6">
        <v>0.29647859999999998</v>
      </c>
      <c r="I3362">
        <f>$C$3362*LN($T$3362)+(1-$C$3362)*LN(1-$T$3362)</f>
        <v>0</v>
      </c>
      <c r="Q3362">
        <f>1/(1+EXP(-(0 + SUMPRODUCT($K$2:$O$2,$D$3362:$H$3362))))</f>
        <v>9.5090735327685673E-39</v>
      </c>
      <c r="S3362">
        <f>EXP(-(0 + SUMPRODUCT($K$2:$O$2,$D$3362:$H$3362)))</f>
        <v>1.0516271606839178E+38</v>
      </c>
      <c r="T3362">
        <f>1/(1+$S$3362)</f>
        <v>9.5090735327685673E-39</v>
      </c>
      <c r="U3362">
        <f>IF(ISERROR($I$3362), 0, $I$3362)</f>
        <v>0</v>
      </c>
    </row>
    <row r="3363" spans="1:21" x14ac:dyDescent="0.25">
      <c r="A3363">
        <v>583</v>
      </c>
      <c r="B3363">
        <v>1999</v>
      </c>
      <c r="C3363" s="2">
        <v>0</v>
      </c>
      <c r="D3363" s="6">
        <v>0.20617820000000001</v>
      </c>
      <c r="E3363" s="6">
        <v>0.89207049999999999</v>
      </c>
      <c r="F3363" s="6">
        <v>9.2951199999999998E-2</v>
      </c>
      <c r="G3363" s="6">
        <v>14.81564</v>
      </c>
      <c r="H3363" s="6">
        <v>0.27888400000000002</v>
      </c>
      <c r="I3363">
        <f>$C$3363*LN($T$3363)+(1-$C$3363)*LN(1-$T$3363)</f>
        <v>0</v>
      </c>
      <c r="Q3363">
        <f>1/(1+EXP(-(0 + SUMPRODUCT($K$2:$O$2,$D$3363:$H$3363))))</f>
        <v>1.2204349584141477E-27</v>
      </c>
      <c r="S3363">
        <f>EXP(-(0 + SUMPRODUCT($K$2:$O$2,$D$3363:$H$3363)))</f>
        <v>8.1938000309284464E+26</v>
      </c>
      <c r="T3363">
        <f>1/(1+$S$3363)</f>
        <v>1.2204349584141477E-27</v>
      </c>
      <c r="U3363">
        <f>IF(ISERROR($I$3363), 0, $I$3363)</f>
        <v>0</v>
      </c>
    </row>
    <row r="3364" spans="1:21" x14ac:dyDescent="0.25">
      <c r="A3364">
        <v>583</v>
      </c>
      <c r="B3364">
        <v>2000</v>
      </c>
      <c r="C3364" s="2">
        <v>0</v>
      </c>
      <c r="D3364" s="6">
        <v>0.2179219</v>
      </c>
      <c r="E3364" s="6">
        <v>0.92123189999999999</v>
      </c>
      <c r="F3364" s="6">
        <v>0.113082</v>
      </c>
      <c r="G3364" s="6">
        <v>17.748380000000001</v>
      </c>
      <c r="H3364" s="6">
        <v>0.24481520000000001</v>
      </c>
      <c r="I3364">
        <f>$C$3364*LN($T$3364)+(1-$C$3364)*LN(1-$T$3364)</f>
        <v>0</v>
      </c>
      <c r="Q3364">
        <f>1/(1+EXP(-(0 + SUMPRODUCT($K$2:$O$2,$D$3364:$H$3364))))</f>
        <v>7.6293987643691443E-33</v>
      </c>
      <c r="S3364">
        <f>EXP(-(0 + SUMPRODUCT($K$2:$O$2,$D$3364:$H$3364)))</f>
        <v>1.310719272756072E+32</v>
      </c>
      <c r="T3364">
        <f>1/(1+$S$3364)</f>
        <v>7.6293987643691443E-33</v>
      </c>
      <c r="U3364">
        <f>IF(ISERROR($I$3364), 0, $I$3364)</f>
        <v>0</v>
      </c>
    </row>
    <row r="3365" spans="1:21" x14ac:dyDescent="0.25">
      <c r="A3365">
        <v>583</v>
      </c>
      <c r="B3365">
        <v>2001</v>
      </c>
      <c r="C3365" s="2">
        <v>0</v>
      </c>
      <c r="D3365" s="6">
        <v>0.24173320000000001</v>
      </c>
      <c r="E3365" s="6">
        <v>0.88917259999999998</v>
      </c>
      <c r="F3365" s="6">
        <v>8.4196999999999994E-2</v>
      </c>
      <c r="G3365" s="6">
        <v>10.41367</v>
      </c>
      <c r="H3365" s="6">
        <v>0.23681360000000001</v>
      </c>
      <c r="I3365">
        <f>$C$3365*LN($T$3365)+(1-$C$3365)*LN(1-$T$3365)</f>
        <v>0</v>
      </c>
      <c r="Q3365">
        <f>1/(1+EXP(-(0 + SUMPRODUCT($K$2:$O$2,$D$3365:$H$3365))))</f>
        <v>6.9662204463322425E-20</v>
      </c>
      <c r="S3365">
        <f>EXP(-(0 + SUMPRODUCT($K$2:$O$2,$D$3365:$H$3365)))</f>
        <v>1.4354986433518711E+19</v>
      </c>
      <c r="T3365">
        <f>1/(1+$S$3365)</f>
        <v>6.9662204463322425E-20</v>
      </c>
      <c r="U3365">
        <f>IF(ISERROR($I$3365), 0, $I$3365)</f>
        <v>0</v>
      </c>
    </row>
    <row r="3366" spans="1:21" x14ac:dyDescent="0.25">
      <c r="A3366">
        <v>583</v>
      </c>
      <c r="B3366">
        <v>2002</v>
      </c>
      <c r="C3366" s="2">
        <v>0</v>
      </c>
      <c r="D3366" s="6">
        <v>0.29852780000000001</v>
      </c>
      <c r="E3366" s="6">
        <v>0.82960929999999999</v>
      </c>
      <c r="F3366" s="6">
        <v>6.8214800000000006E-2</v>
      </c>
      <c r="G3366" s="6">
        <v>5.4592109999999998</v>
      </c>
      <c r="H3366" s="6">
        <v>0.19775209999999999</v>
      </c>
      <c r="I3366">
        <f>$C$3366*LN($T$3366)+(1-$C$3366)*LN(1-$T$3366)</f>
        <v>-4.2195469341701314E-11</v>
      </c>
      <c r="Q3366">
        <f>1/(1+EXP(-(0 + SUMPRODUCT($K$2:$O$2,$D$3366:$H$3366))))</f>
        <v>4.2195449934704292E-11</v>
      </c>
      <c r="S3366">
        <f>EXP(-(0 + SUMPRODUCT($K$2:$O$2,$D$3366:$H$3366)))</f>
        <v>23699237749.692516</v>
      </c>
      <c r="T3366">
        <f>1/(1+$S$3366)</f>
        <v>4.2195449934704292E-11</v>
      </c>
      <c r="U3366">
        <f>IF(ISERROR($I$3366), 0, $I$3366)</f>
        <v>-4.2195469341701314E-11</v>
      </c>
    </row>
    <row r="3367" spans="1:21" x14ac:dyDescent="0.25">
      <c r="A3367">
        <v>583</v>
      </c>
      <c r="B3367">
        <v>2003</v>
      </c>
      <c r="C3367" s="2">
        <v>0</v>
      </c>
      <c r="D3367" s="6">
        <v>0.3404761</v>
      </c>
      <c r="E3367" s="6">
        <v>0.71352959999999999</v>
      </c>
      <c r="F3367" s="6">
        <v>3.7469799999999998E-2</v>
      </c>
      <c r="G3367" s="6">
        <v>3.323858</v>
      </c>
      <c r="H3367" s="6">
        <v>0.15817200000000001</v>
      </c>
      <c r="I3367">
        <f>$C$3367*LN($T$3367)+(1-$C$3367)*LN(1-$T$3367)</f>
        <v>-4.1165397115243122E-7</v>
      </c>
      <c r="Q3367">
        <f>1/(1+EXP(-(0 + SUMPRODUCT($K$2:$O$2,$D$3367:$H$3367))))</f>
        <v>4.116538864314127E-7</v>
      </c>
      <c r="S3367">
        <f>EXP(-(0 + SUMPRODUCT($K$2:$O$2,$D$3367:$H$3367)))</f>
        <v>2429224.2131247981</v>
      </c>
      <c r="T3367">
        <f>1/(1+$S$3367)</f>
        <v>4.116538864314127E-7</v>
      </c>
      <c r="U3367">
        <f>IF(ISERROR($I$3367), 0, $I$3367)</f>
        <v>-4.1165397115243122E-7</v>
      </c>
    </row>
    <row r="3368" spans="1:21" x14ac:dyDescent="0.25">
      <c r="A3368">
        <v>583</v>
      </c>
      <c r="B3368">
        <v>2004</v>
      </c>
      <c r="C3368" s="2">
        <v>0</v>
      </c>
      <c r="D3368" s="6">
        <v>0.32905970000000001</v>
      </c>
      <c r="E3368" s="6">
        <v>0.62737719999999997</v>
      </c>
      <c r="F3368" s="6">
        <v>1.7831699999999999E-2</v>
      </c>
      <c r="G3368" s="6">
        <v>3.7182919999999999</v>
      </c>
      <c r="H3368" s="6">
        <v>0.1836324</v>
      </c>
      <c r="I3368">
        <f>$C$3368*LN($T$3368)+(1-$C$3368)*LN(1-$T$3368)</f>
        <v>-1.1382754842601934E-7</v>
      </c>
      <c r="Q3368">
        <f>1/(1+EXP(-(0 + SUMPRODUCT($K$2:$O$2,$D$3368:$H$3368))))</f>
        <v>1.1382754191022912E-7</v>
      </c>
      <c r="S3368">
        <f>EXP(-(0 + SUMPRODUCT($K$2:$O$2,$D$3368:$H$3368)))</f>
        <v>8785219.0198494755</v>
      </c>
      <c r="T3368">
        <f>1/(1+$S$3368)</f>
        <v>1.1382754191022912E-7</v>
      </c>
      <c r="U3368">
        <f>IF(ISERROR($I$3368), 0, $I$3368)</f>
        <v>-1.1382754842601934E-7</v>
      </c>
    </row>
    <row r="3369" spans="1:21" x14ac:dyDescent="0.25">
      <c r="A3369">
        <v>584</v>
      </c>
      <c r="B3369">
        <v>1995</v>
      </c>
      <c r="C3369" s="2">
        <v>0</v>
      </c>
      <c r="D3369" s="6">
        <v>0.28414859999999997</v>
      </c>
      <c r="E3369" s="6">
        <v>0.22620129999999999</v>
      </c>
      <c r="F3369" s="6">
        <v>6.9597999999999993E-2</v>
      </c>
      <c r="G3369" s="6">
        <v>2.602392</v>
      </c>
      <c r="H3369" s="6">
        <v>0.45804489999999998</v>
      </c>
      <c r="I3369">
        <f>$C$3369*LN($T$3369)+(1-$C$3369)*LN(1-$T$3369)</f>
        <v>-3.5974562617865776E-6</v>
      </c>
      <c r="Q3369">
        <f>1/(1+EXP(-(0 + SUMPRODUCT($K$2:$O$2,$D$3369:$H$3369))))</f>
        <v>3.5974497909310434E-6</v>
      </c>
      <c r="S3369">
        <f>EXP(-(0 + SUMPRODUCT($K$2:$O$2,$D$3369:$H$3369)))</f>
        <v>277973.69266171288</v>
      </c>
      <c r="T3369">
        <f>1/(1+$S$3369)</f>
        <v>3.5974497909310434E-6</v>
      </c>
      <c r="U3369">
        <f>IF(ISERROR($I$3369), 0, $I$3369)</f>
        <v>-3.5974562617865776E-6</v>
      </c>
    </row>
    <row r="3370" spans="1:21" x14ac:dyDescent="0.25">
      <c r="A3370">
        <v>584</v>
      </c>
      <c r="B3370">
        <v>1996</v>
      </c>
      <c r="C3370" s="2">
        <v>0</v>
      </c>
      <c r="D3370" s="6">
        <v>0.3091641</v>
      </c>
      <c r="E3370" s="6">
        <v>0.19779169999999999</v>
      </c>
      <c r="F3370" s="6">
        <v>3.2172199999999998E-2</v>
      </c>
      <c r="G3370" s="6">
        <v>1.023331</v>
      </c>
      <c r="H3370" s="6">
        <v>0.3496089</v>
      </c>
      <c r="I3370">
        <f>$C$3370*LN($T$3370)+(1-$C$3370)*LN(1-$T$3370)</f>
        <v>-4.46530382568991E-3</v>
      </c>
      <c r="Q3370">
        <f>1/(1+EXP(-(0 + SUMPRODUCT($K$2:$O$2,$D$3370:$H$3370))))</f>
        <v>4.4553491789146304E-3</v>
      </c>
      <c r="S3370">
        <f>EXP(-(0 + SUMPRODUCT($K$2:$O$2,$D$3370:$H$3370)))</f>
        <v>223.44929899829097</v>
      </c>
      <c r="T3370">
        <f>1/(1+$S$3370)</f>
        <v>4.4553491789146304E-3</v>
      </c>
      <c r="U3370">
        <f>IF(ISERROR($I$3370), 0, $I$3370)</f>
        <v>-4.46530382568991E-3</v>
      </c>
    </row>
    <row r="3371" spans="1:21" x14ac:dyDescent="0.25">
      <c r="A3371">
        <v>584</v>
      </c>
      <c r="B3371">
        <v>1997</v>
      </c>
      <c r="C3371" s="2">
        <v>0</v>
      </c>
      <c r="D3371" s="6">
        <v>0.29052050000000001</v>
      </c>
      <c r="E3371" s="6">
        <v>0.2274591</v>
      </c>
      <c r="F3371" s="6">
        <v>7.3396199999999995E-2</v>
      </c>
      <c r="G3371" s="6">
        <v>1.4141570000000001</v>
      </c>
      <c r="H3371" s="6">
        <v>0.40716639999999998</v>
      </c>
      <c r="I3371">
        <f>$C$3371*LN($T$3371)+(1-$C$3371)*LN(1-$T$3371)</f>
        <v>-4.4417364550399847E-4</v>
      </c>
      <c r="Q3371">
        <f>1/(1+EXP(-(0 + SUMPRODUCT($K$2:$O$2,$D$3371:$H$3371))))</f>
        <v>4.4407501499385039E-4</v>
      </c>
      <c r="S3371">
        <f>EXP(-(0 + SUMPRODUCT($K$2:$O$2,$D$3371:$H$3371)))</f>
        <v>2250.871792457966</v>
      </c>
      <c r="T3371">
        <f>1/(1+$S$3371)</f>
        <v>4.4407501499385039E-4</v>
      </c>
      <c r="U3371">
        <f>IF(ISERROR($I$3371), 0, $I$3371)</f>
        <v>-4.4417364550399847E-4</v>
      </c>
    </row>
    <row r="3372" spans="1:21" x14ac:dyDescent="0.25">
      <c r="A3372">
        <v>584</v>
      </c>
      <c r="B3372">
        <v>1998</v>
      </c>
      <c r="C3372" s="2">
        <v>0</v>
      </c>
      <c r="D3372" s="6">
        <v>0.29918479999999997</v>
      </c>
      <c r="E3372" s="6">
        <v>0.25568930000000001</v>
      </c>
      <c r="F3372" s="6">
        <v>8.5171300000000005E-2</v>
      </c>
      <c r="G3372" s="6">
        <v>1.627807</v>
      </c>
      <c r="H3372" s="6">
        <v>0.43781710000000001</v>
      </c>
      <c r="I3372">
        <f>$C$3372*LN($T$3372)+(1-$C$3372)*LN(1-$T$3372)</f>
        <v>-1.4606661437985716E-4</v>
      </c>
      <c r="Q3372">
        <f>1/(1+EXP(-(0 + SUMPRODUCT($K$2:$O$2,$D$3372:$H$3372))))</f>
        <v>1.4605594717136884E-4</v>
      </c>
      <c r="S3372">
        <f>EXP(-(0 + SUMPRODUCT($K$2:$O$2,$D$3372:$H$3372)))</f>
        <v>6845.6914176845567</v>
      </c>
      <c r="T3372">
        <f>1/(1+$S$3372)</f>
        <v>1.4605594717136884E-4</v>
      </c>
      <c r="U3372">
        <f>IF(ISERROR($I$3372), 0, $I$3372)</f>
        <v>-1.4606661437985716E-4</v>
      </c>
    </row>
    <row r="3373" spans="1:21" x14ac:dyDescent="0.25">
      <c r="A3373">
        <v>584</v>
      </c>
      <c r="B3373">
        <v>1999</v>
      </c>
      <c r="C3373" s="2">
        <v>0</v>
      </c>
      <c r="D3373" s="6">
        <v>0.28564460000000003</v>
      </c>
      <c r="E3373" s="6">
        <v>0.25599319999999998</v>
      </c>
      <c r="F3373" s="6">
        <v>7.7493099999999995E-2</v>
      </c>
      <c r="G3373" s="6">
        <v>1.5830139999999999</v>
      </c>
      <c r="H3373" s="6">
        <v>0.43592439999999999</v>
      </c>
      <c r="I3373">
        <f>$C$3373*LN($T$3373)+(1-$C$3373)*LN(1-$T$3373)</f>
        <v>-1.9519900788429775E-4</v>
      </c>
      <c r="Q3373">
        <f>1/(1+EXP(-(0 + SUMPRODUCT($K$2:$O$2,$D$3373:$H$3373))))</f>
        <v>1.9517995779753152E-4</v>
      </c>
      <c r="S3373">
        <f>EXP(-(0 + SUMPRODUCT($K$2:$O$2,$D$3373:$H$3373)))</f>
        <v>5122.47687377483</v>
      </c>
      <c r="T3373">
        <f>1/(1+$S$3373)</f>
        <v>1.9517995779753152E-4</v>
      </c>
      <c r="U3373">
        <f>IF(ISERROR($I$3373), 0, $I$3373)</f>
        <v>-1.9519900788429775E-4</v>
      </c>
    </row>
    <row r="3374" spans="1:21" x14ac:dyDescent="0.25">
      <c r="A3374">
        <v>584</v>
      </c>
      <c r="B3374">
        <v>2000</v>
      </c>
      <c r="C3374" s="2">
        <v>0</v>
      </c>
      <c r="D3374" s="6">
        <v>0.28921649999999999</v>
      </c>
      <c r="E3374" s="6">
        <v>0.1987506</v>
      </c>
      <c r="F3374" s="6">
        <v>8.2819599999999993E-2</v>
      </c>
      <c r="G3374" s="6">
        <v>1.3529169999999999</v>
      </c>
      <c r="H3374" s="6">
        <v>0.34755770000000002</v>
      </c>
      <c r="I3374">
        <f>$C$3374*LN($T$3374)+(1-$C$3374)*LN(1-$T$3374)</f>
        <v>-5.7797471060900218E-4</v>
      </c>
      <c r="Q3374">
        <f>1/(1+EXP(-(0 + SUMPRODUCT($K$2:$O$2,$D$3374:$H$3374))))</f>
        <v>5.7780771540047351E-4</v>
      </c>
      <c r="S3374">
        <f>EXP(-(0 + SUMPRODUCT($K$2:$O$2,$D$3374:$H$3374)))</f>
        <v>1729.6795554069552</v>
      </c>
      <c r="T3374">
        <f>1/(1+$S$3374)</f>
        <v>5.7780771540047351E-4</v>
      </c>
      <c r="U3374">
        <f>IF(ISERROR($I$3374), 0, $I$3374)</f>
        <v>-5.7797471060900218E-4</v>
      </c>
    </row>
    <row r="3375" spans="1:21" x14ac:dyDescent="0.25">
      <c r="A3375">
        <v>584</v>
      </c>
      <c r="B3375">
        <v>2001</v>
      </c>
      <c r="C3375" s="2">
        <v>0</v>
      </c>
      <c r="D3375" s="6">
        <v>0.32508199999999998</v>
      </c>
      <c r="E3375" s="6">
        <v>0.2474508</v>
      </c>
      <c r="F3375" s="6">
        <v>8.8138900000000006E-2</v>
      </c>
      <c r="G3375" s="6">
        <v>1.9573149999999999</v>
      </c>
      <c r="H3375" s="6">
        <v>0.3640352</v>
      </c>
      <c r="I3375">
        <f>$C$3375*LN($T$3375)+(1-$C$3375)*LN(1-$T$3375)</f>
        <v>-4.4485728241173594E-5</v>
      </c>
      <c r="Q3375">
        <f>1/(1+EXP(-(0 + SUMPRODUCT($K$2:$O$2,$D$3375:$H$3375))))</f>
        <v>4.4484738765851075E-5</v>
      </c>
      <c r="S3375">
        <f>EXP(-(0 + SUMPRODUCT($K$2:$O$2,$D$3375:$H$3375)))</f>
        <v>22478.619477222936</v>
      </c>
      <c r="T3375">
        <f>1/(1+$S$3375)</f>
        <v>4.4484738765851075E-5</v>
      </c>
      <c r="U3375">
        <f>IF(ISERROR($I$3375), 0, $I$3375)</f>
        <v>-4.4485728241173594E-5</v>
      </c>
    </row>
    <row r="3376" spans="1:21" x14ac:dyDescent="0.25">
      <c r="A3376">
        <v>584</v>
      </c>
      <c r="B3376">
        <v>2002</v>
      </c>
      <c r="C3376" s="2">
        <v>0</v>
      </c>
      <c r="D3376" s="6">
        <v>0.25920300000000002</v>
      </c>
      <c r="E3376" s="6">
        <v>0.25443080000000001</v>
      </c>
      <c r="F3376" s="6">
        <v>7.1182599999999999E-2</v>
      </c>
      <c r="G3376" s="6">
        <v>1.1669959999999999</v>
      </c>
      <c r="H3376" s="6">
        <v>0.3387656</v>
      </c>
      <c r="I3376">
        <f>$C$3376*LN($T$3376)+(1-$C$3376)*LN(1-$T$3376)</f>
        <v>-1.3889504790779847E-3</v>
      </c>
      <c r="Q3376">
        <f>1/(1+EXP(-(0 + SUMPRODUCT($K$2:$O$2,$D$3376:$H$3376))))</f>
        <v>1.3879863337963349E-3</v>
      </c>
      <c r="S3376">
        <f>EXP(-(0 + SUMPRODUCT($K$2:$O$2,$D$3376:$H$3376)))</f>
        <v>719.46818880763863</v>
      </c>
      <c r="T3376">
        <f>1/(1+$S$3376)</f>
        <v>1.3879863337963349E-3</v>
      </c>
      <c r="U3376">
        <f>IF(ISERROR($I$3376), 0, $I$3376)</f>
        <v>-1.3889504790779847E-3</v>
      </c>
    </row>
    <row r="3377" spans="1:21" x14ac:dyDescent="0.25">
      <c r="A3377">
        <v>584</v>
      </c>
      <c r="B3377">
        <v>2003</v>
      </c>
      <c r="C3377" s="2">
        <v>0</v>
      </c>
      <c r="D3377" s="6">
        <v>0.30799530000000003</v>
      </c>
      <c r="E3377" s="6">
        <v>0.3019056</v>
      </c>
      <c r="F3377" s="6">
        <v>5.17151E-2</v>
      </c>
      <c r="G3377" s="6">
        <v>1.2248779999999999</v>
      </c>
      <c r="H3377" s="6">
        <v>0.3622264</v>
      </c>
      <c r="I3377">
        <f>$C$3377*LN($T$3377)+(1-$C$3377)*LN(1-$T$3377)</f>
        <v>-1.3456629320151667E-3</v>
      </c>
      <c r="Q3377">
        <f>1/(1+EXP(-(0 + SUMPRODUCT($K$2:$O$2,$D$3377:$H$3377))))</f>
        <v>1.3447579336382596E-3</v>
      </c>
      <c r="S3377">
        <f>EXP(-(0 + SUMPRODUCT($K$2:$O$2,$D$3377:$H$3377)))</f>
        <v>742.62825828027451</v>
      </c>
      <c r="T3377">
        <f>1/(1+$S$3377)</f>
        <v>1.3447579336382596E-3</v>
      </c>
      <c r="U3377">
        <f>IF(ISERROR($I$3377), 0, $I$3377)</f>
        <v>-1.3456629320151667E-3</v>
      </c>
    </row>
    <row r="3378" spans="1:21" x14ac:dyDescent="0.25">
      <c r="A3378">
        <v>585</v>
      </c>
      <c r="B3378">
        <v>1995</v>
      </c>
      <c r="C3378" s="2">
        <v>0</v>
      </c>
      <c r="D3378" s="6">
        <v>0.2153534</v>
      </c>
      <c r="E3378" s="6">
        <v>0.34901280000000001</v>
      </c>
      <c r="F3378" s="6">
        <v>0.1155482</v>
      </c>
      <c r="G3378" s="6">
        <v>1.552216</v>
      </c>
      <c r="H3378" s="6">
        <v>0.32311479999999998</v>
      </c>
      <c r="I3378">
        <f>$C$3378*LN($T$3378)+(1-$C$3378)*LN(1-$T$3378)</f>
        <v>-1.4898875741164351E-4</v>
      </c>
      <c r="Q3378">
        <f>1/(1+EXP(-(0 + SUMPRODUCT($K$2:$O$2,$D$3378:$H$3378))))</f>
        <v>1.4897765913788577E-4</v>
      </c>
      <c r="S3378">
        <f>EXP(-(0 + SUMPRODUCT($K$2:$O$2,$D$3378:$H$3378)))</f>
        <v>6711.4158466904983</v>
      </c>
      <c r="T3378">
        <f>1/(1+$S$3378)</f>
        <v>1.4897765913788577E-4</v>
      </c>
      <c r="U3378">
        <f>IF(ISERROR($I$3378), 0, $I$3378)</f>
        <v>-1.4898875741164351E-4</v>
      </c>
    </row>
    <row r="3379" spans="1:21" x14ac:dyDescent="0.25">
      <c r="A3379">
        <v>585</v>
      </c>
      <c r="B3379">
        <v>1996</v>
      </c>
      <c r="C3379" s="2">
        <v>0</v>
      </c>
      <c r="D3379" s="6">
        <v>0.20965790000000001</v>
      </c>
      <c r="E3379" s="6">
        <v>0.33074409999999999</v>
      </c>
      <c r="F3379" s="6">
        <v>0.1273687</v>
      </c>
      <c r="G3379" s="6">
        <v>0.81711060000000002</v>
      </c>
      <c r="H3379" s="6">
        <v>0.35714980000000002</v>
      </c>
      <c r="I3379">
        <f>$C$3379*LN($T$3379)+(1-$C$3379)*LN(1-$T$3379)</f>
        <v>-2.2480663288533395E-3</v>
      </c>
      <c r="Q3379">
        <f>1/(1+EXP(-(0 + SUMPRODUCT($K$2:$O$2,$D$3379:$H$3379))))</f>
        <v>2.2455413202272993E-3</v>
      </c>
      <c r="S3379">
        <f>EXP(-(0 + SUMPRODUCT($K$2:$O$2,$D$3379:$H$3379)))</f>
        <v>444.32692005808985</v>
      </c>
      <c r="T3379">
        <f>1/(1+$S$3379)</f>
        <v>2.2455413202272993E-3</v>
      </c>
      <c r="U3379">
        <f>IF(ISERROR($I$3379), 0, $I$3379)</f>
        <v>-2.2480663288533395E-3</v>
      </c>
    </row>
    <row r="3380" spans="1:21" x14ac:dyDescent="0.25">
      <c r="A3380">
        <v>585</v>
      </c>
      <c r="B3380">
        <v>1997</v>
      </c>
      <c r="C3380" s="2">
        <v>0</v>
      </c>
      <c r="D3380" s="6">
        <v>0.33537050000000002</v>
      </c>
      <c r="E3380" s="6">
        <v>0.4685105</v>
      </c>
      <c r="F3380" s="6">
        <v>7.88885E-2</v>
      </c>
      <c r="G3380" s="6">
        <v>2.0769069999999998</v>
      </c>
      <c r="H3380" s="6">
        <v>0.33363870000000001</v>
      </c>
      <c r="I3380">
        <f>$C$3380*LN($T$3380)+(1-$C$3380)*LN(1-$T$3380)</f>
        <v>-2.8055682365202362E-5</v>
      </c>
      <c r="Q3380">
        <f>1/(1+EXP(-(0 + SUMPRODUCT($K$2:$O$2,$D$3380:$H$3380))))</f>
        <v>2.8055288808210828E-5</v>
      </c>
      <c r="S3380">
        <f>EXP(-(0 + SUMPRODUCT($K$2:$O$2,$D$3380:$H$3380)))</f>
        <v>35642.903252471027</v>
      </c>
      <c r="T3380">
        <f>1/(1+$S$3380)</f>
        <v>2.8055288808210828E-5</v>
      </c>
      <c r="U3380">
        <f>IF(ISERROR($I$3380), 0, $I$3380)</f>
        <v>-2.8055682365202362E-5</v>
      </c>
    </row>
    <row r="3381" spans="1:21" x14ac:dyDescent="0.25">
      <c r="A3381">
        <v>585</v>
      </c>
      <c r="B3381">
        <v>1998</v>
      </c>
      <c r="C3381" s="2">
        <v>0</v>
      </c>
      <c r="D3381" s="6">
        <v>0.26650459999999998</v>
      </c>
      <c r="E3381" s="6">
        <v>0.4136532</v>
      </c>
      <c r="F3381" s="6">
        <v>4.1357400000000002E-2</v>
      </c>
      <c r="G3381" s="6">
        <v>1.0888720000000001</v>
      </c>
      <c r="H3381" s="6">
        <v>0.3011315</v>
      </c>
      <c r="I3381">
        <f>$C$3381*LN($T$3381)+(1-$C$3381)*LN(1-$T$3381)</f>
        <v>-2.7721801403410716E-3</v>
      </c>
      <c r="Q3381">
        <f>1/(1+EXP(-(0 + SUMPRODUCT($K$2:$O$2,$D$3381:$H$3381))))</f>
        <v>2.7683411972091575E-3</v>
      </c>
      <c r="S3381">
        <f>EXP(-(0 + SUMPRODUCT($K$2:$O$2,$D$3381:$H$3381)))</f>
        <v>360.22714967653843</v>
      </c>
      <c r="T3381">
        <f>1/(1+$S$3381)</f>
        <v>2.7683411972091575E-3</v>
      </c>
      <c r="U3381">
        <f>IF(ISERROR($I$3381), 0, $I$3381)</f>
        <v>-2.7721801403410716E-3</v>
      </c>
    </row>
    <row r="3382" spans="1:21" x14ac:dyDescent="0.25">
      <c r="A3382">
        <v>586</v>
      </c>
      <c r="B3382">
        <v>2004</v>
      </c>
      <c r="C3382" s="2">
        <v>0</v>
      </c>
      <c r="D3382" s="6">
        <v>-3.7901499999999998E-2</v>
      </c>
      <c r="E3382" s="6">
        <v>0.29685349999999999</v>
      </c>
      <c r="F3382" s="6">
        <v>2.77851E-2</v>
      </c>
      <c r="G3382" s="6">
        <v>0.41161370000000003</v>
      </c>
      <c r="H3382" s="6">
        <v>0.1991531</v>
      </c>
      <c r="I3382">
        <f>$C$3382*LN($T$3382)+(1-$C$3382)*LN(1-$T$3382)</f>
        <v>-6.2921236044264375E-2</v>
      </c>
      <c r="Q3382">
        <f>1/(1+EXP(-(0 + SUMPRODUCT($K$2:$O$2,$D$3382:$H$3382))))</f>
        <v>6.0982568496100037E-2</v>
      </c>
      <c r="S3382">
        <f>EXP(-(0 + SUMPRODUCT($K$2:$O$2,$D$3382:$H$3382)))</f>
        <v>15.398128590860386</v>
      </c>
      <c r="T3382">
        <f>1/(1+$S$3382)</f>
        <v>6.0982568496100037E-2</v>
      </c>
      <c r="U3382">
        <f>IF(ISERROR($I$3382), 0, $I$3382)</f>
        <v>-6.2921236044264375E-2</v>
      </c>
    </row>
    <row r="3383" spans="1:21" x14ac:dyDescent="0.25">
      <c r="A3383">
        <v>587</v>
      </c>
      <c r="B3383">
        <v>1995</v>
      </c>
      <c r="C3383" s="2">
        <v>0</v>
      </c>
      <c r="D3383" s="6">
        <v>0.48960229999999999</v>
      </c>
      <c r="E3383" s="6">
        <v>0.37949929999999998</v>
      </c>
      <c r="F3383" s="6">
        <v>8.0890199999999995E-2</v>
      </c>
      <c r="G3383" s="6">
        <v>1.596867</v>
      </c>
      <c r="H3383" s="6">
        <v>0.65100880000000005</v>
      </c>
      <c r="I3383">
        <f>$C$3383*LN($T$3383)+(1-$C$3383)*LN(1-$T$3383)</f>
        <v>-1.0448927216013523E-4</v>
      </c>
      <c r="Q3383">
        <f>1/(1+EXP(-(0 + SUMPRODUCT($K$2:$O$2,$D$3383:$H$3383))))</f>
        <v>1.0448381334624739E-4</v>
      </c>
      <c r="S3383">
        <f>EXP(-(0 + SUMPRODUCT($K$2:$O$2,$D$3383:$H$3383)))</f>
        <v>9569.8604804278584</v>
      </c>
      <c r="T3383">
        <f>1/(1+$S$3383)</f>
        <v>1.0448381334624739E-4</v>
      </c>
      <c r="U3383">
        <f>IF(ISERROR($I$3383), 0, $I$3383)</f>
        <v>-1.0448927216013523E-4</v>
      </c>
    </row>
    <row r="3384" spans="1:21" x14ac:dyDescent="0.25">
      <c r="A3384">
        <v>587</v>
      </c>
      <c r="B3384">
        <v>1996</v>
      </c>
      <c r="C3384" s="2">
        <v>0</v>
      </c>
      <c r="D3384" s="6">
        <v>0.38848339999999998</v>
      </c>
      <c r="E3384" s="6">
        <v>0.2967265</v>
      </c>
      <c r="F3384" s="6">
        <v>5.8426400000000003E-2</v>
      </c>
      <c r="G3384" s="6">
        <v>1.763671</v>
      </c>
      <c r="H3384" s="6">
        <v>0.4118579</v>
      </c>
      <c r="I3384">
        <f>$C$3384*LN($T$3384)+(1-$C$3384)*LN(1-$T$3384)</f>
        <v>-1.2989074105701769E-4</v>
      </c>
      <c r="Q3384">
        <f>1/(1+EXP(-(0 + SUMPRODUCT($K$2:$O$2,$D$3384:$H$3384))))</f>
        <v>1.2988230561989078E-4</v>
      </c>
      <c r="S3384">
        <f>EXP(-(0 + SUMPRODUCT($K$2:$O$2,$D$3384:$H$3384)))</f>
        <v>7698.2781674708376</v>
      </c>
      <c r="T3384">
        <f>1/(1+$S$3384)</f>
        <v>1.2988230561989078E-4</v>
      </c>
      <c r="U3384">
        <f>IF(ISERROR($I$3384), 0, $I$3384)</f>
        <v>-1.2989074105701769E-4</v>
      </c>
    </row>
    <row r="3385" spans="1:21" x14ac:dyDescent="0.25">
      <c r="A3385">
        <v>587</v>
      </c>
      <c r="B3385">
        <v>1997</v>
      </c>
      <c r="C3385" s="2">
        <v>0</v>
      </c>
      <c r="D3385" s="6">
        <v>0.43275780000000003</v>
      </c>
      <c r="E3385" s="6">
        <v>0.31948579999999999</v>
      </c>
      <c r="F3385" s="6">
        <v>6.5560400000000005E-2</v>
      </c>
      <c r="G3385" s="6">
        <v>2.68275</v>
      </c>
      <c r="H3385" s="6">
        <v>0.314581</v>
      </c>
      <c r="I3385">
        <f>$C$3385*LN($T$3385)+(1-$C$3385)*LN(1-$T$3385)</f>
        <v>-3.6198314808283545E-6</v>
      </c>
      <c r="Q3385">
        <f>1/(1+EXP(-(0 + SUMPRODUCT($K$2:$O$2,$D$3385:$H$3385))))</f>
        <v>3.6198249292205476E-6</v>
      </c>
      <c r="S3385">
        <f>EXP(-(0 + SUMPRODUCT($K$2:$O$2,$D$3385:$H$3385)))</f>
        <v>276255.45426319796</v>
      </c>
      <c r="T3385">
        <f>1/(1+$S$3385)</f>
        <v>3.6198249292205476E-6</v>
      </c>
      <c r="U3385">
        <f>IF(ISERROR($I$3385), 0, $I$3385)</f>
        <v>-3.6198314808283545E-6</v>
      </c>
    </row>
    <row r="3386" spans="1:21" x14ac:dyDescent="0.25">
      <c r="A3386">
        <v>587</v>
      </c>
      <c r="B3386">
        <v>1998</v>
      </c>
      <c r="C3386" s="2">
        <v>0</v>
      </c>
      <c r="D3386" s="6">
        <v>0.42588100000000001</v>
      </c>
      <c r="E3386" s="6">
        <v>0.2643993</v>
      </c>
      <c r="F3386" s="6">
        <v>2.1570200000000001E-2</v>
      </c>
      <c r="G3386" s="6">
        <v>2.1791100000000001</v>
      </c>
      <c r="H3386" s="6">
        <v>0.31501299999999999</v>
      </c>
      <c r="I3386">
        <f>$C$3386*LN($T$3386)+(1-$C$3386)*LN(1-$T$3386)</f>
        <v>-5.3338060945908303E-5</v>
      </c>
      <c r="Q3386">
        <f>1/(1+EXP(-(0 + SUMPRODUCT($K$2:$O$2,$D$3386:$H$3386))))</f>
        <v>5.3336638496788372E-5</v>
      </c>
      <c r="S3386">
        <f>EXP(-(0 + SUMPRODUCT($K$2:$O$2,$D$3386:$H$3386)))</f>
        <v>18747.83810047786</v>
      </c>
      <c r="T3386">
        <f>1/(1+$S$3386)</f>
        <v>5.3336638496788372E-5</v>
      </c>
      <c r="U3386">
        <f>IF(ISERROR($I$3386), 0, $I$3386)</f>
        <v>-5.3338060945908303E-5</v>
      </c>
    </row>
    <row r="3387" spans="1:21" x14ac:dyDescent="0.25">
      <c r="A3387">
        <v>587</v>
      </c>
      <c r="B3387">
        <v>1999</v>
      </c>
      <c r="C3387" s="2">
        <v>0</v>
      </c>
      <c r="D3387" s="6">
        <v>0.27130749999999998</v>
      </c>
      <c r="E3387" s="6">
        <v>0.3585603</v>
      </c>
      <c r="F3387" s="6">
        <v>3.1047100000000001E-2</v>
      </c>
      <c r="G3387" s="6">
        <v>1.6775359999999999</v>
      </c>
      <c r="H3387" s="6">
        <v>0.25750489999999998</v>
      </c>
      <c r="I3387">
        <f>$C$3387*LN($T$3387)+(1-$C$3387)*LN(1-$T$3387)</f>
        <v>-3.5068797759322726E-4</v>
      </c>
      <c r="Q3387">
        <f>1/(1+EXP(-(0 + SUMPRODUCT($K$2:$O$2,$D$3387:$H$3387))))</f>
        <v>3.5062649375188312E-4</v>
      </c>
      <c r="S3387">
        <f>EXP(-(0 + SUMPRODUCT($K$2:$O$2,$D$3387:$H$3387)))</f>
        <v>2851.0377604655246</v>
      </c>
      <c r="T3387">
        <f>1/(1+$S$3387)</f>
        <v>3.5062649375188312E-4</v>
      </c>
      <c r="U3387">
        <f>IF(ISERROR($I$3387), 0, $I$3387)</f>
        <v>-3.5068797759322726E-4</v>
      </c>
    </row>
    <row r="3388" spans="1:21" x14ac:dyDescent="0.25">
      <c r="A3388">
        <v>588</v>
      </c>
      <c r="B3388">
        <v>1995</v>
      </c>
      <c r="C3388" s="2">
        <v>0</v>
      </c>
      <c r="D3388" s="6">
        <v>0.15260309999999999</v>
      </c>
      <c r="E3388" s="6">
        <v>0.43364960000000002</v>
      </c>
      <c r="F3388" s="6">
        <v>4.0712600000000002E-2</v>
      </c>
      <c r="G3388" s="6">
        <v>1.1573599999999999</v>
      </c>
      <c r="H3388" s="6">
        <v>0.18858369999999999</v>
      </c>
      <c r="I3388">
        <f>$C$3388*LN($T$3388)+(1-$C$3388)*LN(1-$T$3388)</f>
        <v>-2.5997432831859676E-3</v>
      </c>
      <c r="Q3388">
        <f>1/(1+EXP(-(0 + SUMPRODUCT($K$2:$O$2,$D$3388:$H$3388))))</f>
        <v>2.596366877180139E-3</v>
      </c>
      <c r="S3388">
        <f>EXP(-(0 + SUMPRODUCT($K$2:$O$2,$D$3388:$H$3388)))</f>
        <v>384.15358087069711</v>
      </c>
      <c r="T3388">
        <f>1/(1+$S$3388)</f>
        <v>2.596366877180139E-3</v>
      </c>
      <c r="U3388">
        <f>IF(ISERROR($I$3388), 0, $I$3388)</f>
        <v>-2.5997432831859676E-3</v>
      </c>
    </row>
    <row r="3389" spans="1:21" x14ac:dyDescent="0.25">
      <c r="A3389">
        <v>588</v>
      </c>
      <c r="B3389">
        <v>1997</v>
      </c>
      <c r="C3389" s="2">
        <v>0</v>
      </c>
      <c r="D3389" s="6">
        <v>0.1967168</v>
      </c>
      <c r="E3389" s="6">
        <v>0.4454361</v>
      </c>
      <c r="F3389" s="6">
        <v>2.3474200000000001E-2</v>
      </c>
      <c r="G3389" s="6">
        <v>1.3120270000000001</v>
      </c>
      <c r="H3389" s="6">
        <v>6.9245500000000001E-2</v>
      </c>
      <c r="I3389">
        <f>$C$3389*LN($T$3389)+(1-$C$3389)*LN(1-$T$3389)</f>
        <v>-2.3235267126624267E-3</v>
      </c>
      <c r="Q3389">
        <f>1/(1+EXP(-(0 + SUMPRODUCT($K$2:$O$2,$D$3389:$H$3389))))</f>
        <v>2.3208294139564988E-3</v>
      </c>
      <c r="S3389">
        <f>EXP(-(0 + SUMPRODUCT($K$2:$O$2,$D$3389:$H$3389)))</f>
        <v>429.88044040911308</v>
      </c>
      <c r="T3389">
        <f>1/(1+$S$3389)</f>
        <v>2.3208294139564988E-3</v>
      </c>
      <c r="U3389">
        <f>IF(ISERROR($I$3389), 0, $I$3389)</f>
        <v>-2.3235267126624267E-3</v>
      </c>
    </row>
    <row r="3390" spans="1:21" x14ac:dyDescent="0.25">
      <c r="A3390">
        <v>588</v>
      </c>
      <c r="B3390">
        <v>1998</v>
      </c>
      <c r="C3390" s="2">
        <v>0</v>
      </c>
      <c r="D3390" s="6">
        <v>0.1438238</v>
      </c>
      <c r="E3390" s="6">
        <v>0.39838020000000002</v>
      </c>
      <c r="F3390" s="6">
        <v>2.4634099999999999E-2</v>
      </c>
      <c r="G3390" s="6">
        <v>1.136652</v>
      </c>
      <c r="H3390" s="6">
        <v>0.1194043</v>
      </c>
      <c r="I3390">
        <f>$C$3390*LN($T$3390)+(1-$C$3390)*LN(1-$T$3390)</f>
        <v>-4.242803745768577E-3</v>
      </c>
      <c r="Q3390">
        <f>1/(1+EXP(-(0 + SUMPRODUCT($K$2:$O$2,$D$3390:$H$3390))))</f>
        <v>4.2338157698550956E-3</v>
      </c>
      <c r="S3390">
        <f>EXP(-(0 + SUMPRODUCT($K$2:$O$2,$D$3390:$H$3390)))</f>
        <v>235.19355549668271</v>
      </c>
      <c r="T3390">
        <f>1/(1+$S$3390)</f>
        <v>4.2338157698550956E-3</v>
      </c>
      <c r="U3390">
        <f>IF(ISERROR($I$3390), 0, $I$3390)</f>
        <v>-4.242803745768577E-3</v>
      </c>
    </row>
    <row r="3391" spans="1:21" x14ac:dyDescent="0.25">
      <c r="A3391">
        <v>588</v>
      </c>
      <c r="B3391">
        <v>1999</v>
      </c>
      <c r="C3391" s="2">
        <v>0</v>
      </c>
      <c r="D3391" s="6">
        <v>5.0816E-2</v>
      </c>
      <c r="E3391" s="6">
        <v>0.26072810000000002</v>
      </c>
      <c r="F3391" s="6">
        <v>3.5834299999999999E-2</v>
      </c>
      <c r="G3391" s="6">
        <v>1.0098199999999999</v>
      </c>
      <c r="H3391" s="6">
        <v>0.1195581</v>
      </c>
      <c r="I3391">
        <f>$C$3391*LN($T$3391)+(1-$C$3391)*LN(1-$T$3391)</f>
        <v>-6.5732292544048833E-3</v>
      </c>
      <c r="Q3391">
        <f>1/(1+EXP(-(0 + SUMPRODUCT($K$2:$O$2,$D$3391:$H$3391))))</f>
        <v>6.5516728406001222E-3</v>
      </c>
      <c r="S3391">
        <f>EXP(-(0 + SUMPRODUCT($K$2:$O$2,$D$3391:$H$3391)))</f>
        <v>151.63277399980822</v>
      </c>
      <c r="T3391">
        <f>1/(1+$S$3391)</f>
        <v>6.5516728406001222E-3</v>
      </c>
      <c r="U3391">
        <f>IF(ISERROR($I$3391), 0, $I$3391)</f>
        <v>-6.5732292544048833E-3</v>
      </c>
    </row>
    <row r="3392" spans="1:21" x14ac:dyDescent="0.25">
      <c r="A3392">
        <v>588</v>
      </c>
      <c r="B3392">
        <v>2000</v>
      </c>
      <c r="C3392" s="2">
        <v>0</v>
      </c>
      <c r="D3392" s="6">
        <v>6.1120099999999997E-2</v>
      </c>
      <c r="E3392" s="6">
        <v>0.25539040000000002</v>
      </c>
      <c r="F3392" s="6">
        <v>3.25721E-2</v>
      </c>
      <c r="G3392" s="6">
        <v>1.2200610000000001</v>
      </c>
      <c r="H3392" s="6">
        <v>0.13151119999999999</v>
      </c>
      <c r="I3392">
        <f>$C$3392*LN($T$3392)+(1-$C$3392)*LN(1-$T$3392)</f>
        <v>-2.9163257652481535E-3</v>
      </c>
      <c r="Q3392">
        <f>1/(1+EXP(-(0 + SUMPRODUCT($K$2:$O$2,$D$3392:$H$3392))))</f>
        <v>2.9120774181217932E-3</v>
      </c>
      <c r="S3392">
        <f>EXP(-(0 + SUMPRODUCT($K$2:$O$2,$D$3392:$H$3392)))</f>
        <v>342.39746387819986</v>
      </c>
      <c r="T3392">
        <f>1/(1+$S$3392)</f>
        <v>2.9120774181217932E-3</v>
      </c>
      <c r="U3392">
        <f>IF(ISERROR($I$3392), 0, $I$3392)</f>
        <v>-2.9163257652481535E-3</v>
      </c>
    </row>
    <row r="3393" spans="1:21" x14ac:dyDescent="0.25">
      <c r="A3393">
        <v>589</v>
      </c>
      <c r="B3393">
        <v>1995</v>
      </c>
      <c r="C3393" s="2">
        <v>0</v>
      </c>
      <c r="D3393" s="6">
        <v>4.75533E-2</v>
      </c>
      <c r="E3393" s="6">
        <v>0.12555259999999999</v>
      </c>
      <c r="F3393" s="6">
        <v>3.4552600000000003E-2</v>
      </c>
      <c r="G3393" s="6">
        <v>1.0990200000000001</v>
      </c>
      <c r="H3393" s="6">
        <v>0.1074991</v>
      </c>
      <c r="I3393">
        <f>$C$3393*LN($T$3393)+(1-$C$3393)*LN(1-$T$3393)</f>
        <v>-5.3761151017955554E-3</v>
      </c>
      <c r="Q3393">
        <f>1/(1+EXP(-(0 + SUMPRODUCT($K$2:$O$2,$D$3393:$H$3393))))</f>
        <v>5.3616896575286246E-3</v>
      </c>
      <c r="S3393">
        <f>EXP(-(0 + SUMPRODUCT($K$2:$O$2,$D$3393:$H$3393)))</f>
        <v>185.50837028507394</v>
      </c>
      <c r="T3393">
        <f>1/(1+$S$3393)</f>
        <v>5.3616896575286246E-3</v>
      </c>
      <c r="U3393">
        <f>IF(ISERROR($I$3393), 0, $I$3393)</f>
        <v>-5.3761151017955554E-3</v>
      </c>
    </row>
    <row r="3394" spans="1:21" x14ac:dyDescent="0.25">
      <c r="A3394">
        <v>589</v>
      </c>
      <c r="B3394">
        <v>1996</v>
      </c>
      <c r="C3394" s="2">
        <v>0</v>
      </c>
      <c r="D3394" s="6">
        <v>2.8281799999999999E-2</v>
      </c>
      <c r="E3394" s="6">
        <v>0.1140007</v>
      </c>
      <c r="F3394" s="6">
        <v>5.24004E-2</v>
      </c>
      <c r="G3394" s="6">
        <v>1.5488949999999999</v>
      </c>
      <c r="H3394" s="6">
        <v>0.12718189999999999</v>
      </c>
      <c r="I3394">
        <f>$C$3394*LN($T$3394)+(1-$C$3394)*LN(1-$T$3394)</f>
        <v>-6.6293898676043548E-4</v>
      </c>
      <c r="Q3394">
        <f>1/(1+EXP(-(0 + SUMPRODUCT($K$2:$O$2,$D$3394:$H$3394))))</f>
        <v>6.6271929126129263E-4</v>
      </c>
      <c r="S3394">
        <f>EXP(-(0 + SUMPRODUCT($K$2:$O$2,$D$3394:$H$3394)))</f>
        <v>1507.9344963789904</v>
      </c>
      <c r="T3394">
        <f>1/(1+$S$3394)</f>
        <v>6.6271929126129263E-4</v>
      </c>
      <c r="U3394">
        <f>IF(ISERROR($I$3394), 0, $I$3394)</f>
        <v>-6.6293898676043548E-4</v>
      </c>
    </row>
    <row r="3395" spans="1:21" x14ac:dyDescent="0.25">
      <c r="A3395">
        <v>589</v>
      </c>
      <c r="B3395">
        <v>1997</v>
      </c>
      <c r="C3395" s="2">
        <v>0</v>
      </c>
      <c r="D3395" s="6">
        <v>3.3825399999999999E-2</v>
      </c>
      <c r="E3395" s="6">
        <v>0.13809199999999999</v>
      </c>
      <c r="F3395" s="6">
        <v>5.6373800000000002E-2</v>
      </c>
      <c r="G3395" s="6">
        <v>1.782009</v>
      </c>
      <c r="H3395" s="6">
        <v>0.1240902</v>
      </c>
      <c r="I3395">
        <f>$C$3395*LN($T$3395)+(1-$C$3395)*LN(1-$T$3395)</f>
        <v>-2.4331634090863494E-4</v>
      </c>
      <c r="Q3395">
        <f>1/(1+EXP(-(0 + SUMPRODUCT($K$2:$O$2,$D$3395:$H$3395))))</f>
        <v>2.4328674188847942E-4</v>
      </c>
      <c r="S3395">
        <f>EXP(-(0 + SUMPRODUCT($K$2:$O$2,$D$3395:$H$3395)))</f>
        <v>4109.3760617518219</v>
      </c>
      <c r="T3395">
        <f>1/(1+$S$3395)</f>
        <v>2.4328674188847942E-4</v>
      </c>
      <c r="U3395">
        <f>IF(ISERROR($I$3395), 0, $I$3395)</f>
        <v>-2.4331634090863494E-4</v>
      </c>
    </row>
    <row r="3396" spans="1:21" x14ac:dyDescent="0.25">
      <c r="A3396">
        <v>589</v>
      </c>
      <c r="B3396">
        <v>1998</v>
      </c>
      <c r="C3396" s="2">
        <v>0</v>
      </c>
      <c r="D3396" s="6">
        <v>-1.5994899999999999E-2</v>
      </c>
      <c r="E3396" s="6">
        <v>9.1336600000000004E-2</v>
      </c>
      <c r="F3396" s="6">
        <v>-0.21019099999999999</v>
      </c>
      <c r="G3396" s="6">
        <v>0.50486699999999995</v>
      </c>
      <c r="H3396" s="6">
        <v>0.11716219999999999</v>
      </c>
      <c r="I3396">
        <f>$C$3396*LN($T$3396)+(1-$C$3396)*LN(1-$T$3396)</f>
        <v>-1.0722743705983642</v>
      </c>
      <c r="Q3396">
        <f>1/(1+EXP(-(0 + SUMPRODUCT($K$2:$O$2,$D$3396:$H$3396))))</f>
        <v>0.65777072458983954</v>
      </c>
      <c r="S3396">
        <f>EXP(-(0 + SUMPRODUCT($K$2:$O$2,$D$3396:$H$3396)))</f>
        <v>0.52028657192604832</v>
      </c>
      <c r="T3396">
        <f>1/(1+$S$3396)</f>
        <v>0.65777072458983954</v>
      </c>
      <c r="U3396">
        <f>IF(ISERROR($I$3396), 0, $I$3396)</f>
        <v>-1.0722743705983642</v>
      </c>
    </row>
    <row r="3397" spans="1:21" x14ac:dyDescent="0.25">
      <c r="A3397">
        <v>589</v>
      </c>
      <c r="B3397">
        <v>1999</v>
      </c>
      <c r="C3397" s="2">
        <v>0</v>
      </c>
      <c r="D3397" s="6">
        <v>9.0305999999999997E-3</v>
      </c>
      <c r="E3397" s="6">
        <v>-0.16882730000000001</v>
      </c>
      <c r="F3397" s="6">
        <v>5.6762199999999999E-2</v>
      </c>
      <c r="G3397" s="6">
        <v>0.71825059999999996</v>
      </c>
      <c r="H3397" s="6">
        <v>0.1246558</v>
      </c>
      <c r="I3397">
        <f>$C$3397*LN($T$3397)+(1-$C$3397)*LN(1-$T$3397)</f>
        <v>-2.1715933969394433E-2</v>
      </c>
      <c r="Q3397">
        <f>1/(1+EXP(-(0 + SUMPRODUCT($K$2:$O$2,$D$3397:$H$3397))))</f>
        <v>2.1481840655683867E-2</v>
      </c>
      <c r="S3397">
        <f>EXP(-(0 + SUMPRODUCT($K$2:$O$2,$D$3397:$H$3397)))</f>
        <v>45.550945797813213</v>
      </c>
      <c r="T3397">
        <f>1/(1+$S$3397)</f>
        <v>2.1481840655683867E-2</v>
      </c>
      <c r="U3397">
        <f>IF(ISERROR($I$3397), 0, $I$3397)</f>
        <v>-2.1715933969394433E-2</v>
      </c>
    </row>
    <row r="3398" spans="1:21" x14ac:dyDescent="0.25">
      <c r="A3398">
        <v>589</v>
      </c>
      <c r="B3398">
        <v>2000</v>
      </c>
      <c r="C3398" s="2">
        <v>0</v>
      </c>
      <c r="D3398" s="6">
        <v>1.6385500000000001E-2</v>
      </c>
      <c r="E3398" s="6">
        <v>-8.98336E-2</v>
      </c>
      <c r="F3398" s="6">
        <v>8.5164299999999998E-2</v>
      </c>
      <c r="G3398" s="6">
        <v>1.7152559999999999</v>
      </c>
      <c r="H3398" s="6">
        <v>0.1341502</v>
      </c>
      <c r="I3398">
        <f>$C$3398*LN($T$3398)+(1-$C$3398)*LN(1-$T$3398)</f>
        <v>-2.4766440632249879E-4</v>
      </c>
      <c r="Q3398">
        <f>1/(1+EXP(-(0 + SUMPRODUCT($K$2:$O$2,$D$3398:$H$3398))))</f>
        <v>2.4763374002516358E-4</v>
      </c>
      <c r="S3398">
        <f>EXP(-(0 + SUMPRODUCT($K$2:$O$2,$D$3398:$H$3398)))</f>
        <v>4037.2219317060099</v>
      </c>
      <c r="T3398">
        <f>1/(1+$S$3398)</f>
        <v>2.4763374002516358E-4</v>
      </c>
      <c r="U3398">
        <f>IF(ISERROR($I$3398), 0, $I$3398)</f>
        <v>-2.4766440632249879E-4</v>
      </c>
    </row>
    <row r="3399" spans="1:21" x14ac:dyDescent="0.25">
      <c r="A3399">
        <v>589</v>
      </c>
      <c r="B3399">
        <v>2001</v>
      </c>
      <c r="C3399" s="2">
        <v>0</v>
      </c>
      <c r="D3399" s="6">
        <v>1.6442E-3</v>
      </c>
      <c r="E3399" s="6">
        <v>-4.5234000000000003E-3</v>
      </c>
      <c r="F3399" s="6">
        <v>3.8293000000000001E-2</v>
      </c>
      <c r="G3399" s="6">
        <v>1.690464</v>
      </c>
      <c r="H3399" s="6">
        <v>9.1414300000000004E-2</v>
      </c>
      <c r="I3399">
        <f>$C$3399*LN($T$3399)+(1-$C$3399)*LN(1-$T$3399)</f>
        <v>-5.4519326598299531E-4</v>
      </c>
      <c r="Q3399">
        <f>1/(1+EXP(-(0 + SUMPRODUCT($K$2:$O$2,$D$3399:$H$3399))))</f>
        <v>5.4504467513914203E-4</v>
      </c>
      <c r="S3399">
        <f>EXP(-(0 + SUMPRODUCT($K$2:$O$2,$D$3399:$H$3399)))</f>
        <v>1833.7119889662522</v>
      </c>
      <c r="T3399">
        <f>1/(1+$S$3399)</f>
        <v>5.4504467513914203E-4</v>
      </c>
      <c r="U3399">
        <f>IF(ISERROR($I$3399), 0, $I$3399)</f>
        <v>-5.4519326598299531E-4</v>
      </c>
    </row>
    <row r="3400" spans="1:21" x14ac:dyDescent="0.25">
      <c r="A3400">
        <v>589</v>
      </c>
      <c r="B3400">
        <v>2002</v>
      </c>
      <c r="C3400" s="2">
        <v>0</v>
      </c>
      <c r="D3400" s="6">
        <v>1.04653E-2</v>
      </c>
      <c r="E3400" s="6">
        <v>1.0131599999999999E-2</v>
      </c>
      <c r="F3400" s="6">
        <v>7.2766700000000004E-2</v>
      </c>
      <c r="G3400" s="6">
        <v>1.540934</v>
      </c>
      <c r="H3400" s="6">
        <v>0.1165834</v>
      </c>
      <c r="I3400">
        <f>$C$3400*LN($T$3400)+(1-$C$3400)*LN(1-$T$3400)</f>
        <v>-5.6777346282537225E-4</v>
      </c>
      <c r="Q3400">
        <f>1/(1+EXP(-(0 + SUMPRODUCT($K$2:$O$2,$D$3400:$H$3400))))</f>
        <v>5.6761230997368799E-4</v>
      </c>
      <c r="S3400">
        <f>EXP(-(0 + SUMPRODUCT($K$2:$O$2,$D$3400:$H$3400)))</f>
        <v>1760.7658786264794</v>
      </c>
      <c r="T3400">
        <f>1/(1+$S$3400)</f>
        <v>5.6761230997368799E-4</v>
      </c>
      <c r="U3400">
        <f>IF(ISERROR($I$3400), 0, $I$3400)</f>
        <v>-5.6777346282537225E-4</v>
      </c>
    </row>
    <row r="3401" spans="1:21" x14ac:dyDescent="0.25">
      <c r="A3401">
        <v>590</v>
      </c>
      <c r="B3401">
        <v>1995</v>
      </c>
      <c r="C3401" s="2">
        <v>0</v>
      </c>
      <c r="D3401" s="6">
        <v>0.11048910000000001</v>
      </c>
      <c r="E3401" s="6">
        <v>-7.1230100000000005E-2</v>
      </c>
      <c r="F3401" s="6">
        <v>9.8848900000000003E-2</v>
      </c>
      <c r="G3401" s="6">
        <v>3.5334720000000002</v>
      </c>
      <c r="H3401" s="6">
        <v>0.46629029999999999</v>
      </c>
      <c r="I3401">
        <f>$C$3401*LN($T$3401)+(1-$C$3401)*LN(1-$T$3401)</f>
        <v>-6.8461632930322183E-8</v>
      </c>
      <c r="Q3401">
        <f>1/(1+EXP(-(0 + SUMPRODUCT($K$2:$O$2,$D$3401:$H$3401))))</f>
        <v>6.8461630570136344E-8</v>
      </c>
      <c r="S3401">
        <f>EXP(-(0 + SUMPRODUCT($K$2:$O$2,$D$3401:$H$3401)))</f>
        <v>14606720.921055296</v>
      </c>
      <c r="T3401">
        <f>1/(1+$S$3401)</f>
        <v>6.8461630570136344E-8</v>
      </c>
      <c r="U3401">
        <f>IF(ISERROR($I$3401), 0, $I$3401)</f>
        <v>-6.8461632930322183E-8</v>
      </c>
    </row>
    <row r="3402" spans="1:21" x14ac:dyDescent="0.25">
      <c r="A3402">
        <v>590</v>
      </c>
      <c r="B3402">
        <v>1996</v>
      </c>
      <c r="C3402" s="2">
        <v>0</v>
      </c>
      <c r="D3402" s="6">
        <v>0.16818159999999999</v>
      </c>
      <c r="E3402" s="6">
        <v>7.8109399999999996E-2</v>
      </c>
      <c r="F3402" s="6">
        <v>0.10859439999999999</v>
      </c>
      <c r="G3402" s="6">
        <v>6.3452849999999996</v>
      </c>
      <c r="H3402" s="6">
        <v>0.4991023</v>
      </c>
      <c r="I3402">
        <f>$C$3402*LN($T$3402)+(1-$C$3402)*LN(1-$T$3402)</f>
        <v>-6.3804517225228103E-13</v>
      </c>
      <c r="Q3402">
        <f>1/(1+EXP(-(0 + SUMPRODUCT($K$2:$O$2,$D$3402:$H$3402))))</f>
        <v>6.3799903234069646E-13</v>
      </c>
      <c r="S3402">
        <f>EXP(-(0 + SUMPRODUCT($K$2:$O$2,$D$3402:$H$3402)))</f>
        <v>1567400496409.1453</v>
      </c>
      <c r="T3402">
        <f>1/(1+$S$3402)</f>
        <v>6.3799903234069646E-13</v>
      </c>
      <c r="U3402">
        <f>IF(ISERROR($I$3402), 0, $I$3402)</f>
        <v>-6.3804517225228103E-13</v>
      </c>
    </row>
    <row r="3403" spans="1:21" x14ac:dyDescent="0.25">
      <c r="A3403">
        <v>590</v>
      </c>
      <c r="B3403">
        <v>1997</v>
      </c>
      <c r="C3403" s="2">
        <v>0</v>
      </c>
      <c r="D3403" s="6">
        <v>0.2090021</v>
      </c>
      <c r="E3403" s="6">
        <v>0.22445000000000001</v>
      </c>
      <c r="F3403" s="6">
        <v>0.1900568</v>
      </c>
      <c r="G3403" s="6">
        <v>10.95776</v>
      </c>
      <c r="H3403" s="6">
        <v>1.006103</v>
      </c>
      <c r="I3403">
        <f>$C$3403*LN($T$3403)+(1-$C$3403)*LN(1-$T$3403)</f>
        <v>0</v>
      </c>
      <c r="Q3403">
        <f>1/(1+EXP(-(0 + SUMPRODUCT($K$2:$O$2,$D$3403:$H$3403))))</f>
        <v>5.5910147245718774E-22</v>
      </c>
      <c r="S3403">
        <f>EXP(-(0 + SUMPRODUCT($K$2:$O$2,$D$3403:$H$3403)))</f>
        <v>1.7885840929824655E+21</v>
      </c>
      <c r="T3403">
        <f>1/(1+$S$3403)</f>
        <v>5.5910147245718774E-22</v>
      </c>
      <c r="U3403">
        <f>IF(ISERROR($I$3403), 0, $I$3403)</f>
        <v>0</v>
      </c>
    </row>
    <row r="3404" spans="1:21" x14ac:dyDescent="0.25">
      <c r="A3404">
        <v>590</v>
      </c>
      <c r="B3404">
        <v>1998</v>
      </c>
      <c r="C3404" s="2">
        <v>0</v>
      </c>
      <c r="D3404" s="6">
        <v>0.10743850000000001</v>
      </c>
      <c r="E3404" s="6">
        <v>7.2230000000000005E-4</v>
      </c>
      <c r="F3404" s="6">
        <v>7.0521200000000006E-2</v>
      </c>
      <c r="G3404" s="6">
        <v>2.3719299999999999</v>
      </c>
      <c r="H3404" s="6">
        <v>0.2115177</v>
      </c>
      <c r="I3404">
        <f>$C$3404*LN($T$3404)+(1-$C$3404)*LN(1-$T$3404)</f>
        <v>-1.7641321196635471E-5</v>
      </c>
      <c r="Q3404">
        <f>1/(1+EXP(-(0 + SUMPRODUCT($K$2:$O$2,$D$3404:$H$3404))))</f>
        <v>1.7641165589396523E-5</v>
      </c>
      <c r="S3404">
        <f>EXP(-(0 + SUMPRODUCT($K$2:$O$2,$D$3404:$H$3404)))</f>
        <v>56684.596817993959</v>
      </c>
      <c r="T3404">
        <f>1/(1+$S$3404)</f>
        <v>1.7641165589396523E-5</v>
      </c>
      <c r="U3404">
        <f>IF(ISERROR($I$3404), 0, $I$3404)</f>
        <v>-1.7641321196635471E-5</v>
      </c>
    </row>
    <row r="3405" spans="1:21" x14ac:dyDescent="0.25">
      <c r="A3405">
        <v>590</v>
      </c>
      <c r="B3405">
        <v>1999</v>
      </c>
      <c r="C3405" s="2">
        <v>0</v>
      </c>
      <c r="D3405" s="6">
        <v>9.6994300000000006E-2</v>
      </c>
      <c r="E3405" s="6">
        <v>2.4186200000000001E-2</v>
      </c>
      <c r="F3405" s="6">
        <v>6.6303899999999999E-2</v>
      </c>
      <c r="G3405" s="6">
        <v>2.8334109999999999</v>
      </c>
      <c r="H3405" s="6">
        <v>0.23570489999999999</v>
      </c>
      <c r="I3405">
        <f>$C$3405*LN($T$3405)+(1-$C$3405)*LN(1-$T$3405)</f>
        <v>-2.7391940606087706E-6</v>
      </c>
      <c r="Q3405">
        <f>1/(1+EXP(-(0 + SUMPRODUCT($K$2:$O$2,$D$3405:$H$3405))))</f>
        <v>2.7391903090090042E-6</v>
      </c>
      <c r="S3405">
        <f>EXP(-(0 + SUMPRODUCT($K$2:$O$2,$D$3405:$H$3405)))</f>
        <v>365070.38504070725</v>
      </c>
      <c r="T3405">
        <f>1/(1+$S$3405)</f>
        <v>2.7391903090090042E-6</v>
      </c>
      <c r="U3405">
        <f>IF(ISERROR($I$3405), 0, $I$3405)</f>
        <v>-2.7391940606087706E-6</v>
      </c>
    </row>
    <row r="3406" spans="1:21" x14ac:dyDescent="0.25">
      <c r="A3406">
        <v>590</v>
      </c>
      <c r="B3406">
        <v>2000</v>
      </c>
      <c r="C3406" s="2">
        <v>0</v>
      </c>
      <c r="D3406" s="6">
        <v>7.3366799999999996E-2</v>
      </c>
      <c r="E3406" s="6">
        <v>6.0584699999999998E-2</v>
      </c>
      <c r="F3406" s="6">
        <v>5.7647799999999999E-2</v>
      </c>
      <c r="G3406" s="6">
        <v>1.372204</v>
      </c>
      <c r="H3406" s="6">
        <v>0.2209624</v>
      </c>
      <c r="I3406">
        <f>$C$3406*LN($T$3406)+(1-$C$3406)*LN(1-$T$3406)</f>
        <v>-1.0751841320887484E-3</v>
      </c>
      <c r="Q3406">
        <f>1/(1+EXP(-(0 + SUMPRODUCT($K$2:$O$2,$D$3406:$H$3406))))</f>
        <v>1.0746063287299761E-3</v>
      </c>
      <c r="S3406">
        <f>EXP(-(0 + SUMPRODUCT($K$2:$O$2,$D$3406:$H$3406)))</f>
        <v>929.5733395241125</v>
      </c>
      <c r="T3406">
        <f>1/(1+$S$3406)</f>
        <v>1.0746063287299761E-3</v>
      </c>
      <c r="U3406">
        <f>IF(ISERROR($I$3406), 0, $I$3406)</f>
        <v>-1.0751841320887484E-3</v>
      </c>
    </row>
    <row r="3407" spans="1:21" x14ac:dyDescent="0.25">
      <c r="A3407">
        <v>590</v>
      </c>
      <c r="B3407">
        <v>2001</v>
      </c>
      <c r="C3407" s="2">
        <v>0</v>
      </c>
      <c r="D3407" s="6">
        <v>6.9333900000000004E-2</v>
      </c>
      <c r="E3407" s="6">
        <v>7.2180900000000006E-2</v>
      </c>
      <c r="F3407" s="6">
        <v>6.8508700000000006E-2</v>
      </c>
      <c r="G3407" s="6">
        <v>2.0570569999999999</v>
      </c>
      <c r="H3407" s="6">
        <v>0.226242</v>
      </c>
      <c r="I3407">
        <f>$C$3407*LN($T$3407)+(1-$C$3407)*LN(1-$T$3407)</f>
        <v>-5.7974086833853209E-5</v>
      </c>
      <c r="Q3407">
        <f>1/(1+EXP(-(0 + SUMPRODUCT($K$2:$O$2,$D$3407:$H$3407))))</f>
        <v>5.7972406368949124E-5</v>
      </c>
      <c r="S3407">
        <f>EXP(-(0 + SUMPRODUCT($K$2:$O$2,$D$3407:$H$3407)))</f>
        <v>17248.585839783507</v>
      </c>
      <c r="T3407">
        <f>1/(1+$S$3407)</f>
        <v>5.7972406368949124E-5</v>
      </c>
      <c r="U3407">
        <f>IF(ISERROR($I$3407), 0, $I$3407)</f>
        <v>-5.7974086833853209E-5</v>
      </c>
    </row>
    <row r="3408" spans="1:21" x14ac:dyDescent="0.25">
      <c r="A3408">
        <v>590</v>
      </c>
      <c r="B3408">
        <v>2002</v>
      </c>
      <c r="C3408" s="2">
        <v>0</v>
      </c>
      <c r="D3408" s="6">
        <v>1.5692000000000001E-2</v>
      </c>
      <c r="E3408" s="6">
        <v>-1.38643E-2</v>
      </c>
      <c r="F3408" s="6">
        <v>6.7399799999999996E-2</v>
      </c>
      <c r="G3408" s="6">
        <v>1.497139</v>
      </c>
      <c r="H3408" s="6">
        <v>0.24339849999999999</v>
      </c>
      <c r="I3408">
        <f>$C$3408*LN($T$3408)+(1-$C$3408)*LN(1-$T$3408)</f>
        <v>-5.6648572936944454E-4</v>
      </c>
      <c r="Q3408">
        <f>1/(1+EXP(-(0 + SUMPRODUCT($K$2:$O$2,$D$3408:$H$3408))))</f>
        <v>5.6632530662244023E-4</v>
      </c>
      <c r="S3408">
        <f>EXP(-(0 + SUMPRODUCT($K$2:$O$2,$D$3408:$H$3408)))</f>
        <v>1764.7695820870028</v>
      </c>
      <c r="T3408">
        <f>1/(1+$S$3408)</f>
        <v>5.6632530662244023E-4</v>
      </c>
      <c r="U3408">
        <f>IF(ISERROR($I$3408), 0, $I$3408)</f>
        <v>-5.6648572936944454E-4</v>
      </c>
    </row>
    <row r="3409" spans="1:21" x14ac:dyDescent="0.25">
      <c r="A3409">
        <v>590</v>
      </c>
      <c r="B3409">
        <v>2003</v>
      </c>
      <c r="C3409" s="2">
        <v>0</v>
      </c>
      <c r="D3409" s="6">
        <v>7.4828699999999998E-2</v>
      </c>
      <c r="E3409" s="6">
        <v>4.3723699999999997E-2</v>
      </c>
      <c r="F3409" s="6">
        <v>6.5092800000000006E-2</v>
      </c>
      <c r="G3409" s="6">
        <v>1.309515</v>
      </c>
      <c r="H3409" s="6">
        <v>0.2318163</v>
      </c>
      <c r="I3409">
        <f>$C$3409*LN($T$3409)+(1-$C$3409)*LN(1-$T$3409)</f>
        <v>-1.2307498881531996E-3</v>
      </c>
      <c r="Q3409">
        <f>1/(1+EXP(-(0 + SUMPRODUCT($K$2:$O$2,$D$3409:$H$3409))))</f>
        <v>1.2299928261261068E-3</v>
      </c>
      <c r="S3409">
        <f>EXP(-(0 + SUMPRODUCT($K$2:$O$2,$D$3409:$H$3409)))</f>
        <v>812.01287191204608</v>
      </c>
      <c r="T3409">
        <f>1/(1+$S$3409)</f>
        <v>1.2299928261261068E-3</v>
      </c>
      <c r="U3409">
        <f>IF(ISERROR($I$3409), 0, $I$3409)</f>
        <v>-1.2307498881531996E-3</v>
      </c>
    </row>
    <row r="3410" spans="1:21" x14ac:dyDescent="0.25">
      <c r="A3410">
        <v>590</v>
      </c>
      <c r="B3410">
        <v>2004</v>
      </c>
      <c r="C3410" s="2">
        <v>0</v>
      </c>
      <c r="D3410" s="6">
        <v>8.8633600000000007E-2</v>
      </c>
      <c r="E3410" s="6">
        <v>0.1168141</v>
      </c>
      <c r="F3410" s="6">
        <v>6.1485199999999997E-2</v>
      </c>
      <c r="G3410" s="6">
        <v>1.289145</v>
      </c>
      <c r="H3410" s="6">
        <v>0.24848239999999999</v>
      </c>
      <c r="I3410">
        <f>$C$3410*LN($T$3410)+(1-$C$3410)*LN(1-$T$3410)</f>
        <v>-1.2807437877639797E-3</v>
      </c>
      <c r="Q3410">
        <f>1/(1+EXP(-(0 + SUMPRODUCT($K$2:$O$2,$D$3410:$H$3410))))</f>
        <v>1.2799239854619318E-3</v>
      </c>
      <c r="S3410">
        <f>EXP(-(0 + SUMPRODUCT($K$2:$O$2,$D$3410:$H$3410)))</f>
        <v>780.29639834751151</v>
      </c>
      <c r="T3410">
        <f>1/(1+$S$3410)</f>
        <v>1.2799239854619318E-3</v>
      </c>
      <c r="U3410">
        <f>IF(ISERROR($I$3410), 0, $I$3410)</f>
        <v>-1.2807437877639797E-3</v>
      </c>
    </row>
    <row r="3411" spans="1:21" x14ac:dyDescent="0.25">
      <c r="A3411">
        <v>591</v>
      </c>
      <c r="B3411">
        <v>1995</v>
      </c>
      <c r="C3411" s="2">
        <v>0</v>
      </c>
      <c r="D3411" s="6">
        <v>0.38266430000000001</v>
      </c>
      <c r="E3411" s="6">
        <v>9.4944299999999995E-2</v>
      </c>
      <c r="F3411" s="6">
        <v>5.0637399999999999E-2</v>
      </c>
      <c r="G3411" s="6">
        <v>0.554871</v>
      </c>
      <c r="H3411" s="6">
        <v>0.35656690000000002</v>
      </c>
      <c r="I3411">
        <f>$C$3411*LN($T$3411)+(1-$C$3411)*LN(1-$T$3411)</f>
        <v>-2.4193622802640858E-2</v>
      </c>
      <c r="Q3411">
        <f>1/(1+EXP(-(0 + SUMPRODUCT($K$2:$O$2,$D$3411:$H$3411))))</f>
        <v>2.3903303118200294E-2</v>
      </c>
      <c r="S3411">
        <f>EXP(-(0 + SUMPRODUCT($K$2:$O$2,$D$3411:$H$3411)))</f>
        <v>40.835222314466932</v>
      </c>
      <c r="T3411">
        <f>1/(1+$S$3411)</f>
        <v>2.3903303118200294E-2</v>
      </c>
      <c r="U3411">
        <f>IF(ISERROR($I$3411), 0, $I$3411)</f>
        <v>-2.4193622802640858E-2</v>
      </c>
    </row>
    <row r="3412" spans="1:21" x14ac:dyDescent="0.25">
      <c r="A3412">
        <v>591</v>
      </c>
      <c r="B3412">
        <v>1996</v>
      </c>
      <c r="C3412" s="2">
        <v>0</v>
      </c>
      <c r="D3412" s="6">
        <v>0.40853099999999998</v>
      </c>
      <c r="E3412" s="6">
        <v>0.1102697</v>
      </c>
      <c r="F3412" s="6">
        <v>6.4714099999999997E-2</v>
      </c>
      <c r="G3412" s="6">
        <v>0.6178247</v>
      </c>
      <c r="H3412" s="6">
        <v>0.36581019999999997</v>
      </c>
      <c r="I3412">
        <f>$C$3412*LN($T$3412)+(1-$C$3412)*LN(1-$T$3412)</f>
        <v>-1.5034991032740584E-2</v>
      </c>
      <c r="Q3412">
        <f>1/(1+EXP(-(0 + SUMPRODUCT($K$2:$O$2,$D$3412:$H$3412))))</f>
        <v>1.4922529878004243E-2</v>
      </c>
      <c r="S3412">
        <f>EXP(-(0 + SUMPRODUCT($K$2:$O$2,$D$3412:$H$3412)))</f>
        <v>66.012765809502355</v>
      </c>
      <c r="T3412">
        <f>1/(1+$S$3412)</f>
        <v>1.4922529878004243E-2</v>
      </c>
      <c r="U3412">
        <f>IF(ISERROR($I$3412), 0, $I$3412)</f>
        <v>-1.5034991032740584E-2</v>
      </c>
    </row>
    <row r="3413" spans="1:21" x14ac:dyDescent="0.25">
      <c r="A3413">
        <v>591</v>
      </c>
      <c r="B3413">
        <v>1997</v>
      </c>
      <c r="C3413" s="2">
        <v>0</v>
      </c>
      <c r="D3413" s="6">
        <v>0.4029199</v>
      </c>
      <c r="E3413" s="6">
        <v>0.1181104</v>
      </c>
      <c r="F3413" s="6">
        <v>6.7863999999999994E-2</v>
      </c>
      <c r="G3413" s="6">
        <v>0.57017779999999996</v>
      </c>
      <c r="H3413" s="6">
        <v>0.36778509999999998</v>
      </c>
      <c r="I3413">
        <f>$C$3413*LN($T$3413)+(1-$C$3413)*LN(1-$T$3413)</f>
        <v>-1.7166035504290873E-2</v>
      </c>
      <c r="Q3413">
        <f>1/(1+EXP(-(0 + SUMPRODUCT($K$2:$O$2,$D$3413:$H$3413))))</f>
        <v>1.7019538571760442E-2</v>
      </c>
      <c r="S3413">
        <f>EXP(-(0 + SUMPRODUCT($K$2:$O$2,$D$3413:$H$3413)))</f>
        <v>57.755999511011623</v>
      </c>
      <c r="T3413">
        <f>1/(1+$S$3413)</f>
        <v>1.7019538571760442E-2</v>
      </c>
      <c r="U3413">
        <f>IF(ISERROR($I$3413), 0, $I$3413)</f>
        <v>-1.7166035504290873E-2</v>
      </c>
    </row>
    <row r="3414" spans="1:21" x14ac:dyDescent="0.25">
      <c r="A3414">
        <v>591</v>
      </c>
      <c r="B3414">
        <v>1998</v>
      </c>
      <c r="C3414" s="2">
        <v>0</v>
      </c>
      <c r="D3414" s="6">
        <v>0.43291940000000001</v>
      </c>
      <c r="E3414" s="6">
        <v>0.1529259</v>
      </c>
      <c r="F3414" s="6">
        <v>5.9482800000000002E-2</v>
      </c>
      <c r="G3414" s="6">
        <v>0.55666800000000005</v>
      </c>
      <c r="H3414" s="6">
        <v>0.35732920000000001</v>
      </c>
      <c r="I3414">
        <f>$C$3414*LN($T$3414)+(1-$C$3414)*LN(1-$T$3414)</f>
        <v>-2.0420317310568235E-2</v>
      </c>
      <c r="Q3414">
        <f>1/(1+EXP(-(0 + SUMPRODUCT($K$2:$O$2,$D$3414:$H$3414))))</f>
        <v>2.0213234591357342E-2</v>
      </c>
      <c r="S3414">
        <f>EXP(-(0 + SUMPRODUCT($K$2:$O$2,$D$3414:$H$3414)))</f>
        <v>48.472537187470941</v>
      </c>
      <c r="T3414">
        <f>1/(1+$S$3414)</f>
        <v>2.0213234591357342E-2</v>
      </c>
      <c r="U3414">
        <f>IF(ISERROR($I$3414), 0, $I$3414)</f>
        <v>-2.0420317310568235E-2</v>
      </c>
    </row>
    <row r="3415" spans="1:21" x14ac:dyDescent="0.25">
      <c r="A3415">
        <v>591</v>
      </c>
      <c r="B3415">
        <v>1999</v>
      </c>
      <c r="C3415" s="2">
        <v>0</v>
      </c>
      <c r="D3415" s="6">
        <v>0.42488969999999998</v>
      </c>
      <c r="E3415" s="6">
        <v>0.1889276</v>
      </c>
      <c r="F3415" s="6">
        <v>6.0414799999999998E-2</v>
      </c>
      <c r="G3415" s="6">
        <v>0.40753539999999999</v>
      </c>
      <c r="H3415" s="6">
        <v>0.3654037</v>
      </c>
      <c r="I3415">
        <f>$C$3415*LN($T$3415)+(1-$C$3415)*LN(1-$T$3415)</f>
        <v>-3.4609977337856035E-2</v>
      </c>
      <c r="Q3415">
        <f>1/(1+EXP(-(0 + SUMPRODUCT($K$2:$O$2,$D$3415:$H$3415))))</f>
        <v>3.4017902295028608E-2</v>
      </c>
      <c r="S3415">
        <f>EXP(-(0 + SUMPRODUCT($K$2:$O$2,$D$3415:$H$3415)))</f>
        <v>28.396286441393549</v>
      </c>
      <c r="T3415">
        <f>1/(1+$S$3415)</f>
        <v>3.4017902295028608E-2</v>
      </c>
      <c r="U3415">
        <f>IF(ISERROR($I$3415), 0, $I$3415)</f>
        <v>-3.4609977337856035E-2</v>
      </c>
    </row>
    <row r="3416" spans="1:21" x14ac:dyDescent="0.25">
      <c r="A3416">
        <v>591</v>
      </c>
      <c r="B3416">
        <v>2000</v>
      </c>
      <c r="C3416" s="2">
        <v>0</v>
      </c>
      <c r="D3416" s="6">
        <v>0.37693939999999998</v>
      </c>
      <c r="E3416" s="6">
        <v>0.19685079999999999</v>
      </c>
      <c r="F3416" s="6">
        <v>8.0279400000000001E-2</v>
      </c>
      <c r="G3416" s="6">
        <v>0.43297629999999998</v>
      </c>
      <c r="H3416" s="6">
        <v>0.3749807</v>
      </c>
      <c r="I3416">
        <f>$C$3416*LN($T$3416)+(1-$C$3416)*LN(1-$T$3416)</f>
        <v>-2.2757205471538741E-2</v>
      </c>
      <c r="Q3416">
        <f>1/(1+EXP(-(0 + SUMPRODUCT($K$2:$O$2,$D$3416:$H$3416))))</f>
        <v>2.2500213436048511E-2</v>
      </c>
      <c r="S3416">
        <f>EXP(-(0 + SUMPRODUCT($K$2:$O$2,$D$3416:$H$3416)))</f>
        <v>43.444022846372611</v>
      </c>
      <c r="T3416">
        <f>1/(1+$S$3416)</f>
        <v>2.2500213436048511E-2</v>
      </c>
      <c r="U3416">
        <f>IF(ISERROR($I$3416), 0, $I$3416)</f>
        <v>-2.2757205471538741E-2</v>
      </c>
    </row>
    <row r="3417" spans="1:21" x14ac:dyDescent="0.25">
      <c r="A3417">
        <v>591</v>
      </c>
      <c r="B3417">
        <v>2001</v>
      </c>
      <c r="C3417" s="2">
        <v>0</v>
      </c>
      <c r="D3417" s="6">
        <v>0.4865582</v>
      </c>
      <c r="E3417" s="6">
        <v>0.17911859999999999</v>
      </c>
      <c r="F3417" s="6">
        <v>5.4146399999999997E-2</v>
      </c>
      <c r="G3417" s="6">
        <v>0.42446309999999998</v>
      </c>
      <c r="H3417" s="6">
        <v>0.3134747</v>
      </c>
      <c r="I3417">
        <f>$C$3417*LN($T$3417)+(1-$C$3417)*LN(1-$T$3417)</f>
        <v>-4.0405104300586081E-2</v>
      </c>
      <c r="Q3417">
        <f>1/(1+EXP(-(0 + SUMPRODUCT($K$2:$O$2,$D$3417:$H$3417))))</f>
        <v>3.9599701954745284E-2</v>
      </c>
      <c r="S3417">
        <f>EXP(-(0 + SUMPRODUCT($K$2:$O$2,$D$3417:$H$3417)))</f>
        <v>24.252715314443641</v>
      </c>
      <c r="T3417">
        <f>1/(1+$S$3417)</f>
        <v>3.9599701954745284E-2</v>
      </c>
      <c r="U3417">
        <f>IF(ISERROR($I$3417), 0, $I$3417)</f>
        <v>-4.0405104300586081E-2</v>
      </c>
    </row>
    <row r="3418" spans="1:21" x14ac:dyDescent="0.25">
      <c r="A3418">
        <v>591</v>
      </c>
      <c r="B3418">
        <v>2002</v>
      </c>
      <c r="C3418" s="2">
        <v>0</v>
      </c>
      <c r="D3418" s="6">
        <v>0.45162069999999999</v>
      </c>
      <c r="E3418" s="6">
        <v>0.175201</v>
      </c>
      <c r="F3418" s="6">
        <v>4.3331300000000003E-2</v>
      </c>
      <c r="G3418" s="6">
        <v>0.197293</v>
      </c>
      <c r="H3418" s="6">
        <v>0.28229029999999999</v>
      </c>
      <c r="I3418">
        <f>$C$3418*LN($T$3418)+(1-$C$3418)*LN(1-$T$3418)</f>
        <v>-0.11984030320491675</v>
      </c>
      <c r="Q3418">
        <f>1/(1+EXP(-(0 + SUMPRODUCT($K$2:$O$2,$D$3418:$H$3418))))</f>
        <v>0.11293791362140752</v>
      </c>
      <c r="S3418">
        <f>EXP(-(0 + SUMPRODUCT($K$2:$O$2,$D$3418:$H$3418)))</f>
        <v>7.8544224692534863</v>
      </c>
      <c r="T3418">
        <f>1/(1+$S$3418)</f>
        <v>0.11293791362140752</v>
      </c>
      <c r="U3418">
        <f>IF(ISERROR($I$3418), 0, $I$3418)</f>
        <v>-0.11984030320491675</v>
      </c>
    </row>
    <row r="3419" spans="1:21" x14ac:dyDescent="0.25">
      <c r="A3419">
        <v>591</v>
      </c>
      <c r="B3419">
        <v>2003</v>
      </c>
      <c r="C3419" s="2">
        <v>0</v>
      </c>
      <c r="D3419" s="6">
        <v>0.1924816</v>
      </c>
      <c r="E3419" s="6">
        <v>0.4123329</v>
      </c>
      <c r="F3419" s="6">
        <v>7.1695200000000001E-2</v>
      </c>
      <c r="G3419" s="6">
        <v>0.60399380000000003</v>
      </c>
      <c r="H3419" s="6">
        <v>0.47528280000000001</v>
      </c>
      <c r="I3419">
        <f>$C$3419*LN($T$3419)+(1-$C$3419)*LN(1-$T$3419)</f>
        <v>-8.4098330874616701E-3</v>
      </c>
      <c r="Q3419">
        <f>1/(1+EXP(-(0 + SUMPRODUCT($K$2:$O$2,$D$3419:$H$3419))))</f>
        <v>8.3745693644303367E-3</v>
      </c>
      <c r="S3419">
        <f>EXP(-(0 + SUMPRODUCT($K$2:$O$2,$D$3419:$H$3419)))</f>
        <v>118.40912499302262</v>
      </c>
      <c r="T3419">
        <f>1/(1+$S$3419)</f>
        <v>8.3745693644303367E-3</v>
      </c>
      <c r="U3419">
        <f>IF(ISERROR($I$3419), 0, $I$3419)</f>
        <v>-8.4098330874616701E-3</v>
      </c>
    </row>
    <row r="3420" spans="1:21" x14ac:dyDescent="0.25">
      <c r="A3420">
        <v>591</v>
      </c>
      <c r="B3420">
        <v>2004</v>
      </c>
      <c r="C3420" s="2">
        <v>0</v>
      </c>
      <c r="D3420" s="6">
        <v>0.1710526</v>
      </c>
      <c r="E3420" s="6">
        <v>0.50965490000000002</v>
      </c>
      <c r="F3420" s="6">
        <v>6.32133E-2</v>
      </c>
      <c r="G3420" s="6">
        <v>0.66916640000000005</v>
      </c>
      <c r="H3420" s="6">
        <v>0.53410579999999996</v>
      </c>
      <c r="I3420">
        <f>$C$3420*LN($T$3420)+(1-$C$3420)*LN(1-$T$3420)</f>
        <v>-5.915104236938082E-3</v>
      </c>
      <c r="Q3420">
        <f>1/(1+EXP(-(0 + SUMPRODUCT($K$2:$O$2,$D$3420:$H$3420))))</f>
        <v>5.8976444503195859E-3</v>
      </c>
      <c r="S3420">
        <f>EXP(-(0 + SUMPRODUCT($K$2:$O$2,$D$3420:$H$3420)))</f>
        <v>168.55922121514314</v>
      </c>
      <c r="T3420">
        <f>1/(1+$S$3420)</f>
        <v>5.8976444503195859E-3</v>
      </c>
      <c r="U3420">
        <f>IF(ISERROR($I$3420), 0, $I$3420)</f>
        <v>-5.915104236938082E-3</v>
      </c>
    </row>
    <row r="3421" spans="1:21" x14ac:dyDescent="0.25">
      <c r="A3421">
        <v>592</v>
      </c>
      <c r="B3421">
        <v>1995</v>
      </c>
      <c r="C3421" s="2">
        <v>0</v>
      </c>
      <c r="D3421" s="6">
        <v>3.5441599999999997E-2</v>
      </c>
      <c r="E3421" s="6">
        <v>0.1020794</v>
      </c>
      <c r="F3421" s="6">
        <v>5.80583E-2</v>
      </c>
      <c r="G3421" s="6">
        <v>0.92801480000000003</v>
      </c>
      <c r="H3421" s="6">
        <v>0.11047940000000001</v>
      </c>
      <c r="I3421">
        <f>$C$3421*LN($T$3421)+(1-$C$3421)*LN(1-$T$3421)</f>
        <v>-7.6847940015856231E-3</v>
      </c>
      <c r="Q3421">
        <f>1/(1+EXP(-(0 + SUMPRODUCT($K$2:$O$2,$D$3421:$H$3421))))</f>
        <v>7.6553414660089567E-3</v>
      </c>
      <c r="S3421">
        <f>EXP(-(0 + SUMPRODUCT($K$2:$O$2,$D$3421:$H$3421)))</f>
        <v>129.62774592618413</v>
      </c>
      <c r="T3421">
        <f>1/(1+$S$3421)</f>
        <v>7.6553414660089567E-3</v>
      </c>
      <c r="U3421">
        <f>IF(ISERROR($I$3421), 0, $I$3421)</f>
        <v>-7.6847940015856231E-3</v>
      </c>
    </row>
    <row r="3422" spans="1:21" x14ac:dyDescent="0.25">
      <c r="A3422">
        <v>592</v>
      </c>
      <c r="B3422">
        <v>1996</v>
      </c>
      <c r="C3422" s="2">
        <v>0</v>
      </c>
      <c r="D3422" s="6">
        <v>4.1663100000000002E-2</v>
      </c>
      <c r="E3422" s="6">
        <v>0.1268736</v>
      </c>
      <c r="F3422" s="6">
        <v>4.0035099999999997E-2</v>
      </c>
      <c r="G3422" s="6">
        <v>1.033277</v>
      </c>
      <c r="H3422" s="6">
        <v>9.7584699999999996E-2</v>
      </c>
      <c r="I3422">
        <f>$C$3422*LN($T$3422)+(1-$C$3422)*LN(1-$T$3422)</f>
        <v>-6.5879133963375712E-3</v>
      </c>
      <c r="Q3422">
        <f>1/(1+EXP(-(0 + SUMPRODUCT($K$2:$O$2,$D$3422:$H$3422))))</f>
        <v>6.5662606697338031E-3</v>
      </c>
      <c r="S3422">
        <f>EXP(-(0 + SUMPRODUCT($K$2:$O$2,$D$3422:$H$3422)))</f>
        <v>151.29367981221802</v>
      </c>
      <c r="T3422">
        <f>1/(1+$S$3422)</f>
        <v>6.5662606697338031E-3</v>
      </c>
      <c r="U3422">
        <f>IF(ISERROR($I$3422), 0, $I$3422)</f>
        <v>-6.5879133963375712E-3</v>
      </c>
    </row>
    <row r="3423" spans="1:21" x14ac:dyDescent="0.25">
      <c r="A3423">
        <v>592</v>
      </c>
      <c r="B3423">
        <v>1997</v>
      </c>
      <c r="C3423" s="2">
        <v>0</v>
      </c>
      <c r="D3423" s="6">
        <v>6.1834100000000003E-2</v>
      </c>
      <c r="E3423" s="6">
        <v>0.1209982</v>
      </c>
      <c r="F3423" s="6">
        <v>6.1831200000000003E-2</v>
      </c>
      <c r="G3423" s="6">
        <v>1.2713300000000001</v>
      </c>
      <c r="H3423" s="6">
        <v>8.7783100000000003E-2</v>
      </c>
      <c r="I3423">
        <f>$C$3423*LN($T$3423)+(1-$C$3423)*LN(1-$T$3423)</f>
        <v>-1.9211921940165764E-3</v>
      </c>
      <c r="Q3423">
        <f>1/(1+EXP(-(0 + SUMPRODUCT($K$2:$O$2,$D$3423:$H$3423))))</f>
        <v>1.9193478855727454E-3</v>
      </c>
      <c r="S3423">
        <f>EXP(-(0 + SUMPRODUCT($K$2:$O$2,$D$3423:$H$3423)))</f>
        <v>520.01029079550824</v>
      </c>
      <c r="T3423">
        <f>1/(1+$S$3423)</f>
        <v>1.9193478855727454E-3</v>
      </c>
      <c r="U3423">
        <f>IF(ISERROR($I$3423), 0, $I$3423)</f>
        <v>-1.9211921940165764E-3</v>
      </c>
    </row>
    <row r="3424" spans="1:21" x14ac:dyDescent="0.25">
      <c r="A3424">
        <v>592</v>
      </c>
      <c r="B3424">
        <v>1998</v>
      </c>
      <c r="C3424" s="2">
        <v>0</v>
      </c>
      <c r="D3424" s="6">
        <v>7.59856E-2</v>
      </c>
      <c r="E3424" s="6">
        <v>0.12851770000000001</v>
      </c>
      <c r="F3424" s="6">
        <v>3.8415199999999997E-2</v>
      </c>
      <c r="G3424" s="6">
        <v>0.99216970000000004</v>
      </c>
      <c r="H3424" s="6">
        <v>9.0774199999999999E-2</v>
      </c>
      <c r="I3424">
        <f>$C$3424*LN($T$3424)+(1-$C$3424)*LN(1-$T$3424)</f>
        <v>-8.1172667153177509E-3</v>
      </c>
      <c r="Q3424">
        <f>1/(1+EXP(-(0 + SUMPRODUCT($K$2:$O$2,$D$3424:$H$3424))))</f>
        <v>8.0844106663945352E-3</v>
      </c>
      <c r="S3424">
        <f>EXP(-(0 + SUMPRODUCT($K$2:$O$2,$D$3424:$H$3424)))</f>
        <v>122.69485436419295</v>
      </c>
      <c r="T3424">
        <f>1/(1+$S$3424)</f>
        <v>8.0844106663945352E-3</v>
      </c>
      <c r="U3424">
        <f>IF(ISERROR($I$3424), 0, $I$3424)</f>
        <v>-8.1172667153177509E-3</v>
      </c>
    </row>
    <row r="3425" spans="1:21" x14ac:dyDescent="0.25">
      <c r="A3425">
        <v>592</v>
      </c>
      <c r="B3425">
        <v>1999</v>
      </c>
      <c r="C3425" s="2">
        <v>0</v>
      </c>
      <c r="D3425" s="6">
        <v>1.9137999999999999E-2</v>
      </c>
      <c r="E3425" s="6">
        <v>9.4253000000000003E-2</v>
      </c>
      <c r="F3425" s="6">
        <v>2.3900399999999999E-2</v>
      </c>
      <c r="G3425" s="6">
        <v>0.2055756</v>
      </c>
      <c r="H3425" s="6">
        <v>7.1799799999999997E-2</v>
      </c>
      <c r="I3425">
        <f>$C$3425*LN($T$3425)+(1-$C$3425)*LN(1-$T$3425)</f>
        <v>-0.22137721233847493</v>
      </c>
      <c r="Q3425">
        <f>1/(1+EXP(-(0 + SUMPRODUCT($K$2:$O$2,$D$3425:$H$3425))))</f>
        <v>0.19858568010295061</v>
      </c>
      <c r="S3425">
        <f>EXP(-(0 + SUMPRODUCT($K$2:$O$2,$D$3425:$H$3425)))</f>
        <v>4.0356098157811831</v>
      </c>
      <c r="T3425">
        <f>1/(1+$S$3425)</f>
        <v>0.19858568010295061</v>
      </c>
      <c r="U3425">
        <f>IF(ISERROR($I$3425), 0, $I$3425)</f>
        <v>-0.22137721233847493</v>
      </c>
    </row>
    <row r="3426" spans="1:21" x14ac:dyDescent="0.25">
      <c r="A3426">
        <v>592</v>
      </c>
      <c r="B3426">
        <v>2000</v>
      </c>
      <c r="C3426" s="2">
        <v>0</v>
      </c>
      <c r="D3426" s="6">
        <v>4.47134E-2</v>
      </c>
      <c r="E3426" s="6">
        <v>-9.4888000000000004E-3</v>
      </c>
      <c r="F3426" s="6">
        <v>2.63684E-2</v>
      </c>
      <c r="G3426" s="6">
        <v>6.4169100000000007E-2</v>
      </c>
      <c r="H3426" s="6">
        <v>7.8213500000000005E-2</v>
      </c>
      <c r="I3426">
        <f>$C$3426*LN($T$3426)+(1-$C$3426)*LN(1-$T$3426)</f>
        <v>-0.37544902149272152</v>
      </c>
      <c r="Q3426">
        <f>1/(1+EXP(-(0 + SUMPRODUCT($K$2:$O$2,$D$3426:$H$3426))))</f>
        <v>0.31301925959155547</v>
      </c>
      <c r="S3426">
        <f>EXP(-(0 + SUMPRODUCT($K$2:$O$2,$D$3426:$H$3426)))</f>
        <v>2.19469160237889</v>
      </c>
      <c r="T3426">
        <f>1/(1+$S$3426)</f>
        <v>0.31301925959155547</v>
      </c>
      <c r="U3426">
        <f>IF(ISERROR($I$3426), 0, $I$3426)</f>
        <v>-0.37544902149272152</v>
      </c>
    </row>
    <row r="3427" spans="1:21" x14ac:dyDescent="0.25">
      <c r="A3427">
        <v>592</v>
      </c>
      <c r="B3427">
        <v>2001</v>
      </c>
      <c r="C3427" s="2">
        <v>0</v>
      </c>
      <c r="D3427" s="6">
        <v>4.6820899999999999E-2</v>
      </c>
      <c r="E3427" s="6">
        <v>-8.0237199999999995E-2</v>
      </c>
      <c r="F3427" s="6">
        <v>2.8888299999999999E-2</v>
      </c>
      <c r="G3427" s="6">
        <v>0.16573299999999999</v>
      </c>
      <c r="H3427" s="6">
        <v>7.8707799999999994E-2</v>
      </c>
      <c r="I3427">
        <f>$C$3427*LN($T$3427)+(1-$C$3427)*LN(1-$T$3427)</f>
        <v>-0.27008011867502368</v>
      </c>
      <c r="Q3427">
        <f>1/(1+EXP(-(0 + SUMPRODUCT($K$2:$O$2,$D$3427:$H$3427))))</f>
        <v>0.23668166416677144</v>
      </c>
      <c r="S3427">
        <f>EXP(-(0 + SUMPRODUCT($K$2:$O$2,$D$3427:$H$3427)))</f>
        <v>3.225084370267806</v>
      </c>
      <c r="T3427">
        <f>1/(1+$S$3427)</f>
        <v>0.23668166416677144</v>
      </c>
      <c r="U3427">
        <f>IF(ISERROR($I$3427), 0, $I$3427)</f>
        <v>-0.27008011867502368</v>
      </c>
    </row>
    <row r="3428" spans="1:21" x14ac:dyDescent="0.25">
      <c r="A3428">
        <v>592</v>
      </c>
      <c r="B3428">
        <v>2002</v>
      </c>
      <c r="C3428" s="2">
        <v>0</v>
      </c>
      <c r="D3428" s="6">
        <v>5.9881700000000003E-2</v>
      </c>
      <c r="E3428" s="6">
        <v>-8.7387500000000007E-2</v>
      </c>
      <c r="F3428" s="6">
        <v>2.58765E-2</v>
      </c>
      <c r="G3428" s="6">
        <v>0.12957640000000001</v>
      </c>
      <c r="H3428" s="6">
        <v>8.3374599999999993E-2</v>
      </c>
      <c r="I3428">
        <f>$C$3428*LN($T$3428)+(1-$C$3428)*LN(1-$T$3428)</f>
        <v>-0.31756215514862135</v>
      </c>
      <c r="Q3428">
        <f>1/(1+EXP(-(0 + SUMPRODUCT($K$2:$O$2,$D$3428:$H$3428))))</f>
        <v>0.27207856469678926</v>
      </c>
      <c r="S3428">
        <f>EXP(-(0 + SUMPRODUCT($K$2:$O$2,$D$3428:$H$3428)))</f>
        <v>2.6754089801760883</v>
      </c>
      <c r="T3428">
        <f>1/(1+$S$3428)</f>
        <v>0.27207856469678926</v>
      </c>
      <c r="U3428">
        <f>IF(ISERROR($I$3428), 0, $I$3428)</f>
        <v>-0.31756215514862135</v>
      </c>
    </row>
    <row r="3429" spans="1:21" x14ac:dyDescent="0.25">
      <c r="A3429">
        <v>593</v>
      </c>
      <c r="B3429">
        <v>1995</v>
      </c>
      <c r="C3429" s="2">
        <v>0</v>
      </c>
      <c r="D3429" s="6">
        <v>0.2265353</v>
      </c>
      <c r="E3429" s="6">
        <v>0.2068459</v>
      </c>
      <c r="F3429" s="6">
        <v>0.1071242</v>
      </c>
      <c r="G3429" s="6">
        <v>0.35106379999999998</v>
      </c>
      <c r="H3429" s="6">
        <v>0.91352009999999995</v>
      </c>
      <c r="I3429">
        <f>$C$3429*LN($T$3429)+(1-$C$3429)*LN(1-$T$3429)</f>
        <v>-6.4355738612192816E-3</v>
      </c>
      <c r="Q3429">
        <f>1/(1+EXP(-(0 + SUMPRODUCT($K$2:$O$2,$D$3429:$H$3429))))</f>
        <v>6.4149099076536683E-3</v>
      </c>
      <c r="S3429">
        <f>EXP(-(0 + SUMPRODUCT($K$2:$O$2,$D$3429:$H$3429)))</f>
        <v>154.88683463923536</v>
      </c>
      <c r="T3429">
        <f>1/(1+$S$3429)</f>
        <v>6.4149099076536683E-3</v>
      </c>
      <c r="U3429">
        <f>IF(ISERROR($I$3429), 0, $I$3429)</f>
        <v>-6.4355738612192816E-3</v>
      </c>
    </row>
    <row r="3430" spans="1:21" x14ac:dyDescent="0.25">
      <c r="A3430">
        <v>593</v>
      </c>
      <c r="B3430">
        <v>1996</v>
      </c>
      <c r="C3430" s="2">
        <v>0</v>
      </c>
      <c r="D3430" s="6">
        <v>0.26937179999999999</v>
      </c>
      <c r="E3430" s="6">
        <v>0.21129619999999999</v>
      </c>
      <c r="F3430" s="6">
        <v>9.6218600000000001E-2</v>
      </c>
      <c r="G3430" s="6">
        <v>0.2818657</v>
      </c>
      <c r="H3430" s="6">
        <v>0.83254019999999995</v>
      </c>
      <c r="I3430">
        <f>$C$3430*LN($T$3430)+(1-$C$3430)*LN(1-$T$3430)</f>
        <v>-1.1882364751295818E-2</v>
      </c>
      <c r="Q3430">
        <f>1/(1+EXP(-(0 + SUMPRODUCT($K$2:$O$2,$D$3430:$H$3430))))</f>
        <v>1.1812048239627596E-2</v>
      </c>
      <c r="S3430">
        <f>EXP(-(0 + SUMPRODUCT($K$2:$O$2,$D$3430:$H$3430)))</f>
        <v>83.659322389588169</v>
      </c>
      <c r="T3430">
        <f>1/(1+$S$3430)</f>
        <v>1.1812048239627596E-2</v>
      </c>
      <c r="U3430">
        <f>IF(ISERROR($I$3430), 0, $I$3430)</f>
        <v>-1.1882364751295818E-2</v>
      </c>
    </row>
    <row r="3431" spans="1:21" x14ac:dyDescent="0.25">
      <c r="A3431">
        <v>593</v>
      </c>
      <c r="B3431">
        <v>1997</v>
      </c>
      <c r="C3431" s="2">
        <v>1</v>
      </c>
      <c r="D3431" s="6">
        <v>0.33965990000000001</v>
      </c>
      <c r="E3431" s="6">
        <v>0.17113719999999999</v>
      </c>
      <c r="F3431" s="6">
        <v>9.5745800000000006E-2</v>
      </c>
      <c r="G3431" s="6">
        <v>0.16033249999999999</v>
      </c>
      <c r="H3431" s="6">
        <v>0.77600309999999995</v>
      </c>
      <c r="I3431">
        <f>$C$3431*LN($T$3431)+(1-$C$3431)*LN(1-$T$3431)</f>
        <v>-3.7832123922441685</v>
      </c>
      <c r="Q3431">
        <f>1/(1+EXP(-(0 + SUMPRODUCT($K$2:$O$2,$D$3431:$H$3431))))</f>
        <v>2.2749493621143632E-2</v>
      </c>
      <c r="S3431">
        <f>EXP(-(0 + SUMPRODUCT($K$2:$O$2,$D$3431:$H$3431)))</f>
        <v>42.957022369526015</v>
      </c>
      <c r="T3431">
        <f>1/(1+$S$3431)</f>
        <v>2.2749493621143632E-2</v>
      </c>
      <c r="U3431">
        <f>IF(ISERROR($I$3431), 0, $I$3431)</f>
        <v>-3.7832123922441685</v>
      </c>
    </row>
    <row r="3432" spans="1:21" x14ac:dyDescent="0.25">
      <c r="A3432">
        <v>594</v>
      </c>
      <c r="B3432">
        <v>1998</v>
      </c>
      <c r="C3432" s="2">
        <v>0</v>
      </c>
      <c r="D3432" s="6">
        <v>-2.2472999999999998E-3</v>
      </c>
      <c r="E3432" s="6">
        <v>9.3627199999999994E-2</v>
      </c>
      <c r="F3432" s="6">
        <v>5.7150699999999999E-2</v>
      </c>
      <c r="G3432" s="6">
        <v>3.3877380000000001</v>
      </c>
      <c r="H3432" s="6">
        <v>0.43609229999999999</v>
      </c>
      <c r="I3432">
        <f>$C$3432*LN($T$3432)+(1-$C$3432)*LN(1-$T$3432)</f>
        <v>-2.0220349607306178E-7</v>
      </c>
      <c r="Q3432">
        <f>1/(1+EXP(-(0 + SUMPRODUCT($K$2:$O$2,$D$3432:$H$3432))))</f>
        <v>2.0220347567685596E-7</v>
      </c>
      <c r="S3432">
        <f>EXP(-(0 + SUMPRODUCT($K$2:$O$2,$D$3432:$H$3432)))</f>
        <v>4945512.4074852066</v>
      </c>
      <c r="T3432">
        <f>1/(1+$S$3432)</f>
        <v>2.0220347567685596E-7</v>
      </c>
      <c r="U3432">
        <f>IF(ISERROR($I$3432), 0, $I$3432)</f>
        <v>-2.0220349607306178E-7</v>
      </c>
    </row>
    <row r="3433" spans="1:21" x14ac:dyDescent="0.25">
      <c r="A3433">
        <v>594</v>
      </c>
      <c r="B3433">
        <v>1999</v>
      </c>
      <c r="C3433" s="2">
        <v>0</v>
      </c>
      <c r="D3433" s="6">
        <v>6.7142199999999999E-2</v>
      </c>
      <c r="E3433" s="6">
        <v>9.7681299999999999E-2</v>
      </c>
      <c r="F3433" s="6">
        <v>6.5393099999999996E-2</v>
      </c>
      <c r="G3433" s="6">
        <v>1.4544649999999999</v>
      </c>
      <c r="H3433" s="6">
        <v>0.41868670000000002</v>
      </c>
      <c r="I3433">
        <f>$C$3433*LN($T$3433)+(1-$C$3433)*LN(1-$T$3433)</f>
        <v>-4.3623482685639615E-4</v>
      </c>
      <c r="Q3433">
        <f>1/(1+EXP(-(0 + SUMPRODUCT($K$2:$O$2,$D$3433:$H$3433))))</f>
        <v>4.361396902788272E-4</v>
      </c>
      <c r="S3433">
        <f>EXP(-(0 + SUMPRODUCT($K$2:$O$2,$D$3433:$H$3433)))</f>
        <v>2291.8433763060934</v>
      </c>
      <c r="T3433">
        <f>1/(1+$S$3433)</f>
        <v>4.361396902788272E-4</v>
      </c>
      <c r="U3433">
        <f>IF(ISERROR($I$3433), 0, $I$3433)</f>
        <v>-4.3623482685639615E-4</v>
      </c>
    </row>
    <row r="3434" spans="1:21" x14ac:dyDescent="0.25">
      <c r="A3434">
        <v>594</v>
      </c>
      <c r="B3434">
        <v>2001</v>
      </c>
      <c r="C3434" s="2">
        <v>0</v>
      </c>
      <c r="D3434" s="6">
        <v>0.1130512</v>
      </c>
      <c r="E3434" s="6">
        <v>0.1241097</v>
      </c>
      <c r="F3434" s="6">
        <v>5.4771599999999997E-2</v>
      </c>
      <c r="G3434" s="6">
        <v>1.702213</v>
      </c>
      <c r="H3434" s="6">
        <v>0.25788240000000001</v>
      </c>
      <c r="I3434">
        <f>$C$3434*LN($T$3434)+(1-$C$3434)*LN(1-$T$3434)</f>
        <v>-2.6418814676081156E-4</v>
      </c>
      <c r="Q3434">
        <f>1/(1+EXP(-(0 + SUMPRODUCT($K$2:$O$2,$D$3434:$H$3434))))</f>
        <v>2.6415325214538263E-4</v>
      </c>
      <c r="S3434">
        <f>EXP(-(0 + SUMPRODUCT($K$2:$O$2,$D$3434:$H$3434)))</f>
        <v>3784.6811978586875</v>
      </c>
      <c r="T3434">
        <f>1/(1+$S$3434)</f>
        <v>2.6415325214538263E-4</v>
      </c>
      <c r="U3434">
        <f>IF(ISERROR($I$3434), 0, $I$3434)</f>
        <v>-2.6418814676081156E-4</v>
      </c>
    </row>
    <row r="3435" spans="1:21" x14ac:dyDescent="0.25">
      <c r="A3435">
        <v>594</v>
      </c>
      <c r="B3435">
        <v>2002</v>
      </c>
      <c r="C3435" s="2">
        <v>0</v>
      </c>
      <c r="D3435" s="6">
        <v>4.5765100000000003E-2</v>
      </c>
      <c r="E3435" s="6">
        <v>0.13961670000000001</v>
      </c>
      <c r="F3435" s="6">
        <v>3.4277000000000002E-2</v>
      </c>
      <c r="G3435" s="6">
        <v>1.560449</v>
      </c>
      <c r="H3435" s="6">
        <v>0.25547379999999997</v>
      </c>
      <c r="I3435">
        <f>$C$3435*LN($T$3435)+(1-$C$3435)*LN(1-$T$3435)</f>
        <v>-6.1036995281607553E-4</v>
      </c>
      <c r="Q3435">
        <f>1/(1+EXP(-(0 + SUMPRODUCT($K$2:$O$2,$D$3435:$H$3435))))</f>
        <v>6.101837149696946E-4</v>
      </c>
      <c r="S3435">
        <f>EXP(-(0 + SUMPRODUCT($K$2:$O$2,$D$3435:$H$3435)))</f>
        <v>1637.8506862226993</v>
      </c>
      <c r="T3435">
        <f>1/(1+$S$3435)</f>
        <v>6.101837149696946E-4</v>
      </c>
      <c r="U3435">
        <f>IF(ISERROR($I$3435), 0, $I$3435)</f>
        <v>-6.1036995281607553E-4</v>
      </c>
    </row>
    <row r="3436" spans="1:21" x14ac:dyDescent="0.25">
      <c r="A3436">
        <v>594</v>
      </c>
      <c r="B3436">
        <v>2003</v>
      </c>
      <c r="C3436" s="2">
        <v>0</v>
      </c>
      <c r="D3436" s="6">
        <v>4.9250500000000003E-2</v>
      </c>
      <c r="E3436" s="6">
        <v>1.8603700000000001E-2</v>
      </c>
      <c r="F3436" s="6">
        <v>4.5077100000000002E-2</v>
      </c>
      <c r="G3436" s="6">
        <v>1.635931</v>
      </c>
      <c r="H3436" s="6">
        <v>0.2952979</v>
      </c>
      <c r="I3436">
        <f>$C$3436*LN($T$3436)+(1-$C$3436)*LN(1-$T$3436)</f>
        <v>-3.9213403751703953E-4</v>
      </c>
      <c r="Q3436">
        <f>1/(1+EXP(-(0 + SUMPRODUCT($K$2:$O$2,$D$3436:$H$3436))))</f>
        <v>3.9205716301403295E-4</v>
      </c>
      <c r="S3436">
        <f>EXP(-(0 + SUMPRODUCT($K$2:$O$2,$D$3436:$H$3436)))</f>
        <v>2549.6484623626347</v>
      </c>
      <c r="T3436">
        <f>1/(1+$S$3436)</f>
        <v>3.9205716301403295E-4</v>
      </c>
      <c r="U3436">
        <f>IF(ISERROR($I$3436), 0, $I$3436)</f>
        <v>-3.9213403751703953E-4</v>
      </c>
    </row>
    <row r="3437" spans="1:21" x14ac:dyDescent="0.25">
      <c r="A3437">
        <v>594</v>
      </c>
      <c r="B3437">
        <v>2004</v>
      </c>
      <c r="C3437" s="2">
        <v>0</v>
      </c>
      <c r="D3437" s="6">
        <v>3.9709999999999997E-3</v>
      </c>
      <c r="E3437" s="6">
        <v>8.7123000000000006E-2</v>
      </c>
      <c r="F3437" s="6">
        <v>5.2597600000000001E-2</v>
      </c>
      <c r="G3437" s="6">
        <v>1.8972800000000001</v>
      </c>
      <c r="H3437" s="6">
        <v>0.31694169999999999</v>
      </c>
      <c r="I3437">
        <f>$C$3437*LN($T$3437)+(1-$C$3437)*LN(1-$T$3437)</f>
        <v>-1.1023436321135805E-4</v>
      </c>
      <c r="Q3437">
        <f>1/(1+EXP(-(0 + SUMPRODUCT($K$2:$O$2,$D$3437:$H$3437))))</f>
        <v>1.1022828762722354E-4</v>
      </c>
      <c r="S3437">
        <f>EXP(-(0 + SUMPRODUCT($K$2:$O$2,$D$3437:$H$3437)))</f>
        <v>9071.0814187176566</v>
      </c>
      <c r="T3437">
        <f>1/(1+$S$3437)</f>
        <v>1.1022828762722354E-4</v>
      </c>
      <c r="U3437">
        <f>IF(ISERROR($I$3437), 0, $I$3437)</f>
        <v>-1.1023436321135805E-4</v>
      </c>
    </row>
    <row r="3438" spans="1:21" x14ac:dyDescent="0.25">
      <c r="A3438">
        <v>595</v>
      </c>
      <c r="B3438">
        <v>1999</v>
      </c>
      <c r="C3438" s="2">
        <v>0</v>
      </c>
      <c r="D3438" s="6">
        <v>-1.4885000000000001E-2</v>
      </c>
      <c r="E3438" s="6">
        <v>2.1595999999999998E-3</v>
      </c>
      <c r="F3438" s="6">
        <v>7.8218999999999997E-3</v>
      </c>
      <c r="G3438" s="6">
        <v>0.1674612</v>
      </c>
      <c r="H3438" s="6">
        <v>0.12984709999999999</v>
      </c>
      <c r="I3438">
        <f>$C$3438*LN($T$3438)+(1-$C$3438)*LN(1-$T$3438)</f>
        <v>-0.294816720800893</v>
      </c>
      <c r="Q3438">
        <f>1/(1+EXP(-(0 + SUMPRODUCT($K$2:$O$2,$D$3438:$H$3438))))</f>
        <v>0.25533194287538719</v>
      </c>
      <c r="S3438">
        <f>EXP(-(0 + SUMPRODUCT($K$2:$O$2,$D$3438:$H$3438)))</f>
        <v>2.916470413919352</v>
      </c>
      <c r="T3438">
        <f>1/(1+$S$3438)</f>
        <v>0.25533194287538719</v>
      </c>
      <c r="U3438">
        <f>IF(ISERROR($I$3438), 0, $I$3438)</f>
        <v>-0.294816720800893</v>
      </c>
    </row>
    <row r="3439" spans="1:21" x14ac:dyDescent="0.25">
      <c r="A3439">
        <v>596</v>
      </c>
      <c r="B3439">
        <v>1995</v>
      </c>
      <c r="C3439" s="2">
        <v>0</v>
      </c>
      <c r="D3439" s="6">
        <v>0.32009539999999997</v>
      </c>
      <c r="E3439" s="6">
        <v>0.58632229999999996</v>
      </c>
      <c r="F3439" s="6">
        <v>7.47805E-2</v>
      </c>
      <c r="G3439" s="6">
        <v>3.7752680000000001</v>
      </c>
      <c r="H3439" s="6">
        <v>0.37263980000000002</v>
      </c>
      <c r="I3439">
        <f>$C$3439*LN($T$3439)+(1-$C$3439)*LN(1-$T$3439)</f>
        <v>-2.743997988730002E-8</v>
      </c>
      <c r="Q3439">
        <f>1/(1+EXP(-(0 + SUMPRODUCT($K$2:$O$2,$D$3439:$H$3439))))</f>
        <v>2.7439979502526982E-8</v>
      </c>
      <c r="S3439">
        <f>EXP(-(0 + SUMPRODUCT($K$2:$O$2,$D$3439:$H$3439)))</f>
        <v>36443174.910824157</v>
      </c>
      <c r="T3439">
        <f>1/(1+$S$3439)</f>
        <v>2.7439979502526982E-8</v>
      </c>
      <c r="U3439">
        <f>IF(ISERROR($I$3439), 0, $I$3439)</f>
        <v>-2.743997988730002E-8</v>
      </c>
    </row>
    <row r="3440" spans="1:21" x14ac:dyDescent="0.25">
      <c r="A3440">
        <v>596</v>
      </c>
      <c r="B3440">
        <v>1996</v>
      </c>
      <c r="C3440" s="2">
        <v>0</v>
      </c>
      <c r="D3440" s="6">
        <v>0.1389311</v>
      </c>
      <c r="E3440" s="6">
        <v>0.48350009999999999</v>
      </c>
      <c r="F3440" s="6">
        <v>6.5354099999999998E-2</v>
      </c>
      <c r="G3440" s="6">
        <v>3.0473690000000002</v>
      </c>
      <c r="H3440" s="6">
        <v>0.3415802</v>
      </c>
      <c r="I3440">
        <f>$C$3440*LN($T$3440)+(1-$C$3440)*LN(1-$T$3440)</f>
        <v>-6.4663790024092362E-7</v>
      </c>
      <c r="Q3440">
        <f>1/(1+EXP(-(0 + SUMPRODUCT($K$2:$O$2,$D$3440:$H$3440))))</f>
        <v>6.4663769121370251E-7</v>
      </c>
      <c r="S3440">
        <f>EXP(-(0 + SUMPRODUCT($K$2:$O$2,$D$3440:$H$3440)))</f>
        <v>1546460.0454782746</v>
      </c>
      <c r="T3440">
        <f>1/(1+$S$3440)</f>
        <v>6.4663769121370251E-7</v>
      </c>
      <c r="U3440">
        <f>IF(ISERROR($I$3440), 0, $I$3440)</f>
        <v>-6.4663790024092362E-7</v>
      </c>
    </row>
    <row r="3441" spans="1:21" x14ac:dyDescent="0.25">
      <c r="A3441">
        <v>596</v>
      </c>
      <c r="B3441">
        <v>1997</v>
      </c>
      <c r="C3441" s="2">
        <v>0</v>
      </c>
      <c r="D3441" s="6">
        <v>0.13736390000000001</v>
      </c>
      <c r="E3441" s="6">
        <v>0.43305979999999999</v>
      </c>
      <c r="F3441" s="6">
        <v>5.8634499999999999E-2</v>
      </c>
      <c r="G3441" s="6">
        <v>1.982461</v>
      </c>
      <c r="H3441" s="6">
        <v>0.30415439999999999</v>
      </c>
      <c r="I3441">
        <f>$C$3441*LN($T$3441)+(1-$C$3441)*LN(1-$T$3441)</f>
        <v>-5.7309537862768501E-5</v>
      </c>
      <c r="Q3441">
        <f>1/(1+EXP(-(0 + SUMPRODUCT($K$2:$O$2,$D$3441:$H$3441))))</f>
        <v>5.730789570261303E-5</v>
      </c>
      <c r="S3441">
        <f>EXP(-(0 + SUMPRODUCT($K$2:$O$2,$D$3441:$H$3441)))</f>
        <v>17448.602497870179</v>
      </c>
      <c r="T3441">
        <f>1/(1+$S$3441)</f>
        <v>5.730789570261303E-5</v>
      </c>
      <c r="U3441">
        <f>IF(ISERROR($I$3441), 0, $I$3441)</f>
        <v>-5.7309537862768501E-5</v>
      </c>
    </row>
    <row r="3442" spans="1:21" x14ac:dyDescent="0.25">
      <c r="A3442">
        <v>596</v>
      </c>
      <c r="B3442">
        <v>1998</v>
      </c>
      <c r="C3442" s="2">
        <v>0</v>
      </c>
      <c r="D3442" s="6">
        <v>0.14342199999999999</v>
      </c>
      <c r="E3442" s="6">
        <v>0.44936739999999997</v>
      </c>
      <c r="F3442" s="6">
        <v>5.5180699999999999E-2</v>
      </c>
      <c r="G3442" s="6">
        <v>2.1885180000000002</v>
      </c>
      <c r="H3442" s="6">
        <v>0.29829129999999998</v>
      </c>
      <c r="I3442">
        <f>$C$3442*LN($T$3442)+(1-$C$3442)*LN(1-$T$3442)</f>
        <v>-2.6397507737649411E-5</v>
      </c>
      <c r="Q3442">
        <f>1/(1+EXP(-(0 + SUMPRODUCT($K$2:$O$2,$D$3442:$H$3442))))</f>
        <v>2.6397159326492454E-5</v>
      </c>
      <c r="S3442">
        <f>EXP(-(0 + SUMPRODUCT($K$2:$O$2,$D$3442:$H$3442)))</f>
        <v>37881.864123049403</v>
      </c>
      <c r="T3442">
        <f>1/(1+$S$3442)</f>
        <v>2.6397159326492454E-5</v>
      </c>
      <c r="U3442">
        <f>IF(ISERROR($I$3442), 0, $I$3442)</f>
        <v>-2.6397507737649411E-5</v>
      </c>
    </row>
    <row r="3443" spans="1:21" x14ac:dyDescent="0.25">
      <c r="A3443">
        <v>596</v>
      </c>
      <c r="B3443">
        <v>1999</v>
      </c>
      <c r="C3443" s="2">
        <v>0</v>
      </c>
      <c r="D3443" s="6">
        <v>0.13459679999999999</v>
      </c>
      <c r="E3443" s="6">
        <v>0.48270380000000002</v>
      </c>
      <c r="F3443" s="6">
        <v>5.6168500000000003E-2</v>
      </c>
      <c r="G3443" s="6">
        <v>1.5089669999999999</v>
      </c>
      <c r="H3443" s="6">
        <v>0.3112029</v>
      </c>
      <c r="I3443">
        <f>$C$3443*LN($T$3443)+(1-$C$3443)*LN(1-$T$3443)</f>
        <v>-3.735851251988237E-4</v>
      </c>
      <c r="Q3443">
        <f>1/(1+EXP(-(0 + SUMPRODUCT($K$2:$O$2,$D$3443:$H$3443))))</f>
        <v>3.7351535096507546E-4</v>
      </c>
      <c r="S3443">
        <f>EXP(-(0 + SUMPRODUCT($K$2:$O$2,$D$3443:$H$3443)))</f>
        <v>2676.2661348890647</v>
      </c>
      <c r="T3443">
        <f>1/(1+$S$3443)</f>
        <v>3.7351535096507546E-4</v>
      </c>
      <c r="U3443">
        <f>IF(ISERROR($I$3443), 0, $I$3443)</f>
        <v>-3.735851251988237E-4</v>
      </c>
    </row>
    <row r="3444" spans="1:21" x14ac:dyDescent="0.25">
      <c r="A3444">
        <v>596</v>
      </c>
      <c r="B3444">
        <v>2000</v>
      </c>
      <c r="C3444" s="2">
        <v>0</v>
      </c>
      <c r="D3444" s="6">
        <v>0.1545483</v>
      </c>
      <c r="E3444" s="6">
        <v>0.50872240000000002</v>
      </c>
      <c r="F3444" s="6">
        <v>5.3782499999999997E-2</v>
      </c>
      <c r="G3444" s="6">
        <v>1.8755550000000001</v>
      </c>
      <c r="H3444" s="6">
        <v>0.34935640000000001</v>
      </c>
      <c r="I3444">
        <f>$C$3444*LN($T$3444)+(1-$C$3444)*LN(1-$T$3444)</f>
        <v>-8.0591475265761142E-5</v>
      </c>
      <c r="Q3444">
        <f>1/(1+EXP(-(0 + SUMPRODUCT($K$2:$O$2,$D$3444:$H$3444))))</f>
        <v>8.0588227860074472E-5</v>
      </c>
      <c r="S3444">
        <f>EXP(-(0 + SUMPRODUCT($K$2:$O$2,$D$3444:$H$3444)))</f>
        <v>12407.760268761614</v>
      </c>
      <c r="T3444">
        <f>1/(1+$S$3444)</f>
        <v>8.0588227860074472E-5</v>
      </c>
      <c r="U3444">
        <f>IF(ISERROR($I$3444), 0, $I$3444)</f>
        <v>-8.0591475265761142E-5</v>
      </c>
    </row>
    <row r="3445" spans="1:21" x14ac:dyDescent="0.25">
      <c r="A3445">
        <v>596</v>
      </c>
      <c r="B3445">
        <v>2001</v>
      </c>
      <c r="C3445" s="2">
        <v>0</v>
      </c>
      <c r="D3445" s="6">
        <v>0.1215816</v>
      </c>
      <c r="E3445" s="6">
        <v>0.57572520000000005</v>
      </c>
      <c r="F3445" s="6">
        <v>6.1349500000000001E-2</v>
      </c>
      <c r="G3445" s="6">
        <v>2.0256590000000001</v>
      </c>
      <c r="H3445" s="6">
        <v>0.3450357</v>
      </c>
      <c r="I3445">
        <f>$C$3445*LN($T$3445)+(1-$C$3445)*LN(1-$T$3445)</f>
        <v>-3.7556746128385697E-5</v>
      </c>
      <c r="Q3445">
        <f>1/(1+EXP(-(0 + SUMPRODUCT($K$2:$O$2,$D$3445:$H$3445))))</f>
        <v>3.7556040882572417E-5</v>
      </c>
      <c r="S3445">
        <f>EXP(-(0 + SUMPRODUCT($K$2:$O$2,$D$3445:$H$3445)))</f>
        <v>26625.874838237865</v>
      </c>
      <c r="T3445">
        <f>1/(1+$S$3445)</f>
        <v>3.7556040882572417E-5</v>
      </c>
      <c r="U3445">
        <f>IF(ISERROR($I$3445), 0, $I$3445)</f>
        <v>-3.7556746128385697E-5</v>
      </c>
    </row>
    <row r="3446" spans="1:21" x14ac:dyDescent="0.25">
      <c r="A3446">
        <v>596</v>
      </c>
      <c r="B3446">
        <v>2002</v>
      </c>
      <c r="C3446" s="2">
        <v>0</v>
      </c>
      <c r="D3446" s="6">
        <v>0.1426026</v>
      </c>
      <c r="E3446" s="6">
        <v>0.58138630000000002</v>
      </c>
      <c r="F3446" s="6">
        <v>5.6191499999999998E-2</v>
      </c>
      <c r="G3446" s="6">
        <v>2.0611630000000001</v>
      </c>
      <c r="H3446" s="6">
        <v>0.36677179999999998</v>
      </c>
      <c r="I3446">
        <f>$C$3446*LN($T$3446)+(1-$C$3446)*LN(1-$T$3446)</f>
        <v>-3.3468565668639634E-5</v>
      </c>
      <c r="Q3446">
        <f>1/(1+EXP(-(0 + SUMPRODUCT($K$2:$O$2,$D$3446:$H$3446))))</f>
        <v>3.3468005602454927E-5</v>
      </c>
      <c r="S3446">
        <f>EXP(-(0 + SUMPRODUCT($K$2:$O$2,$D$3446:$H$3446)))</f>
        <v>29878.282676068651</v>
      </c>
      <c r="T3446">
        <f>1/(1+$S$3446)</f>
        <v>3.3468005602454927E-5</v>
      </c>
      <c r="U3446">
        <f>IF(ISERROR($I$3446), 0, $I$3446)</f>
        <v>-3.3468565668639634E-5</v>
      </c>
    </row>
    <row r="3447" spans="1:21" x14ac:dyDescent="0.25">
      <c r="A3447">
        <v>596</v>
      </c>
      <c r="B3447">
        <v>2003</v>
      </c>
      <c r="C3447" s="2">
        <v>0</v>
      </c>
      <c r="D3447" s="6">
        <v>0.171848</v>
      </c>
      <c r="E3447" s="6">
        <v>0.61867510000000003</v>
      </c>
      <c r="F3447" s="6">
        <v>7.3023400000000002E-2</v>
      </c>
      <c r="G3447" s="6">
        <v>2.3223289999999999</v>
      </c>
      <c r="H3447" s="6">
        <v>0.38618770000000002</v>
      </c>
      <c r="I3447">
        <f>$C$3447*LN($T$3447)+(1-$C$3447)*LN(1-$T$3447)</f>
        <v>-8.6489579642001082E-6</v>
      </c>
      <c r="Q3447">
        <f>1/(1+EXP(-(0 + SUMPRODUCT($K$2:$O$2,$D$3447:$H$3447))))</f>
        <v>8.6489205620708341E-6</v>
      </c>
      <c r="S3447">
        <f>EXP(-(0 + SUMPRODUCT($K$2:$O$2,$D$3447:$H$3447)))</f>
        <v>115620.36486550957</v>
      </c>
      <c r="T3447">
        <f>1/(1+$S$3447)</f>
        <v>8.6489205620708341E-6</v>
      </c>
      <c r="U3447">
        <f>IF(ISERROR($I$3447), 0, $I$3447)</f>
        <v>-8.6489579642001082E-6</v>
      </c>
    </row>
    <row r="3448" spans="1:21" x14ac:dyDescent="0.25">
      <c r="A3448">
        <v>596</v>
      </c>
      <c r="B3448">
        <v>2004</v>
      </c>
      <c r="C3448" s="2">
        <v>0</v>
      </c>
      <c r="D3448" s="6">
        <v>9.4616800000000001E-2</v>
      </c>
      <c r="E3448" s="6">
        <v>0.60845139999999998</v>
      </c>
      <c r="F3448" s="6">
        <v>5.7946499999999998E-2</v>
      </c>
      <c r="G3448" s="6">
        <v>2.4303689999999998</v>
      </c>
      <c r="H3448" s="6">
        <v>0.3821486</v>
      </c>
      <c r="I3448">
        <f>$C$3448*LN($T$3448)+(1-$C$3448)*LN(1-$T$3448)</f>
        <v>-6.9538607962293182E-6</v>
      </c>
      <c r="Q3448">
        <f>1/(1+EXP(-(0 + SUMPRODUCT($K$2:$O$2,$D$3448:$H$3448))))</f>
        <v>6.9538366181965327E-6</v>
      </c>
      <c r="S3448">
        <f>EXP(-(0 + SUMPRODUCT($K$2:$O$2,$D$3448:$H$3448)))</f>
        <v>143804.50693170421</v>
      </c>
      <c r="T3448">
        <f>1/(1+$S$3448)</f>
        <v>6.9538366181965327E-6</v>
      </c>
      <c r="U3448">
        <f>IF(ISERROR($I$3448), 0, $I$3448)</f>
        <v>-6.9538607962293182E-6</v>
      </c>
    </row>
    <row r="3449" spans="1:21" x14ac:dyDescent="0.25">
      <c r="A3449">
        <v>597</v>
      </c>
      <c r="B3449">
        <v>1995</v>
      </c>
      <c r="C3449" s="2">
        <v>0</v>
      </c>
      <c r="D3449" s="6">
        <v>-0.10253</v>
      </c>
      <c r="E3449" s="6">
        <v>-0.3673419</v>
      </c>
      <c r="F3449" s="6">
        <v>2.5056800000000001E-2</v>
      </c>
      <c r="G3449" s="6">
        <v>0.73885639999999997</v>
      </c>
      <c r="H3449" s="6">
        <v>0.46953549999999999</v>
      </c>
      <c r="I3449">
        <f>$C$3449*LN($T$3449)+(1-$C$3449)*LN(1-$T$3449)</f>
        <v>-1.7110723716592346E-2</v>
      </c>
      <c r="Q3449">
        <f>1/(1+EXP(-(0 + SUMPRODUCT($K$2:$O$2,$D$3449:$H$3449))))</f>
        <v>1.6965166661476235E-2</v>
      </c>
      <c r="S3449">
        <f>EXP(-(0 + SUMPRODUCT($K$2:$O$2,$D$3449:$H$3449)))</f>
        <v>57.944307471541471</v>
      </c>
      <c r="T3449">
        <f>1/(1+$S$3449)</f>
        <v>1.6965166661476235E-2</v>
      </c>
      <c r="U3449">
        <f>IF(ISERROR($I$3449), 0, $I$3449)</f>
        <v>-1.7110723716592346E-2</v>
      </c>
    </row>
    <row r="3450" spans="1:21" x14ac:dyDescent="0.25">
      <c r="A3450">
        <v>597</v>
      </c>
      <c r="B3450">
        <v>1996</v>
      </c>
      <c r="C3450" s="2">
        <v>0</v>
      </c>
      <c r="D3450" s="6">
        <v>-0.1124554</v>
      </c>
      <c r="E3450" s="6">
        <v>-0.187941</v>
      </c>
      <c r="F3450" s="6">
        <v>5.43632E-2</v>
      </c>
      <c r="G3450" s="6">
        <v>0.51856069999999999</v>
      </c>
      <c r="H3450" s="6">
        <v>0.40573740000000003</v>
      </c>
      <c r="I3450">
        <f>$C$3450*LN($T$3450)+(1-$C$3450)*LN(1-$T$3450)</f>
        <v>-2.6721491203300959E-2</v>
      </c>
      <c r="Q3450">
        <f>1/(1+EXP(-(0 + SUMPRODUCT($K$2:$O$2,$D$3450:$H$3450))))</f>
        <v>2.636763105359927E-2</v>
      </c>
      <c r="S3450">
        <f>EXP(-(0 + SUMPRODUCT($K$2:$O$2,$D$3450:$H$3450)))</f>
        <v>36.925287939869619</v>
      </c>
      <c r="T3450">
        <f>1/(1+$S$3450)</f>
        <v>2.636763105359927E-2</v>
      </c>
      <c r="U3450">
        <f>IF(ISERROR($I$3450), 0, $I$3450)</f>
        <v>-2.6721491203300959E-2</v>
      </c>
    </row>
    <row r="3451" spans="1:21" x14ac:dyDescent="0.25">
      <c r="A3451">
        <v>597</v>
      </c>
      <c r="B3451">
        <v>1997</v>
      </c>
      <c r="C3451" s="2">
        <v>0</v>
      </c>
      <c r="D3451" s="6">
        <v>-1.7682300000000001E-2</v>
      </c>
      <c r="E3451" s="6">
        <v>-0.27847939999999999</v>
      </c>
      <c r="F3451" s="6">
        <v>2.9173000000000001E-2</v>
      </c>
      <c r="G3451" s="6">
        <v>0.3806813</v>
      </c>
      <c r="H3451" s="6">
        <v>0.45236589999999999</v>
      </c>
      <c r="I3451">
        <f>$C$3451*LN($T$3451)+(1-$C$3451)*LN(1-$T$3451)</f>
        <v>-6.5067255655043982E-2</v>
      </c>
      <c r="Q3451">
        <f>1/(1+EXP(-(0 + SUMPRODUCT($K$2:$O$2,$D$3451:$H$3451))))</f>
        <v>6.2995557589384507E-2</v>
      </c>
      <c r="S3451">
        <f>EXP(-(0 + SUMPRODUCT($K$2:$O$2,$D$3451:$H$3451)))</f>
        <v>14.874135228997666</v>
      </c>
      <c r="T3451">
        <f>1/(1+$S$3451)</f>
        <v>6.2995557589384507E-2</v>
      </c>
      <c r="U3451">
        <f>IF(ISERROR($I$3451), 0, $I$3451)</f>
        <v>-6.5067255655043982E-2</v>
      </c>
    </row>
    <row r="3452" spans="1:21" x14ac:dyDescent="0.25">
      <c r="A3452">
        <v>597</v>
      </c>
      <c r="B3452">
        <v>1998</v>
      </c>
      <c r="C3452" s="2">
        <v>0</v>
      </c>
      <c r="D3452" s="6">
        <v>-2.0284400000000001E-2</v>
      </c>
      <c r="E3452" s="6">
        <v>-0.55153419999999997</v>
      </c>
      <c r="F3452" s="6">
        <v>2.10815E-2</v>
      </c>
      <c r="G3452" s="6">
        <v>0.1892308</v>
      </c>
      <c r="H3452" s="6">
        <v>0.49368719999999999</v>
      </c>
      <c r="I3452">
        <f>$C$3452*LN($T$3452)+(1-$C$3452)*LN(1-$T$3452)</f>
        <v>-0.1706880245938692</v>
      </c>
      <c r="Q3452">
        <f>1/(1+EXP(-(0 + SUMPRODUCT($K$2:$O$2,$D$3452:$H$3452))))</f>
        <v>0.15691544590609025</v>
      </c>
      <c r="S3452">
        <f>EXP(-(0 + SUMPRODUCT($K$2:$O$2,$D$3452:$H$3452)))</f>
        <v>5.3728589255545538</v>
      </c>
      <c r="T3452">
        <f>1/(1+$S$3452)</f>
        <v>0.15691544590609025</v>
      </c>
      <c r="U3452">
        <f>IF(ISERROR($I$3452), 0, $I$3452)</f>
        <v>-0.1706880245938692</v>
      </c>
    </row>
    <row r="3453" spans="1:21" x14ac:dyDescent="0.25">
      <c r="A3453">
        <v>597</v>
      </c>
      <c r="B3453">
        <v>1999</v>
      </c>
      <c r="C3453" s="2">
        <v>0</v>
      </c>
      <c r="D3453" s="6">
        <v>-5.7621899999999997E-2</v>
      </c>
      <c r="E3453" s="6">
        <v>-0.81086480000000005</v>
      </c>
      <c r="F3453" s="6">
        <v>4.1814700000000003E-2</v>
      </c>
      <c r="G3453" s="6">
        <v>0.1450389</v>
      </c>
      <c r="H3453" s="6">
        <v>0.57151130000000006</v>
      </c>
      <c r="I3453">
        <f>$C$3453*LN($T$3453)+(1-$C$3453)*LN(1-$T$3453)</f>
        <v>-0.15805885823452678</v>
      </c>
      <c r="Q3453">
        <f>1/(1+EXP(-(0 + SUMPRODUCT($K$2:$O$2,$D$3453:$H$3453))))</f>
        <v>0.1462004726432726</v>
      </c>
      <c r="S3453">
        <f>EXP(-(0 + SUMPRODUCT($K$2:$O$2,$D$3453:$H$3453)))</f>
        <v>5.8399231679639501</v>
      </c>
      <c r="T3453">
        <f>1/(1+$S$3453)</f>
        <v>0.1462004726432726</v>
      </c>
      <c r="U3453">
        <f>IF(ISERROR($I$3453), 0, $I$3453)</f>
        <v>-0.15805885823452678</v>
      </c>
    </row>
    <row r="3454" spans="1:21" x14ac:dyDescent="0.25">
      <c r="A3454">
        <v>597</v>
      </c>
      <c r="B3454">
        <v>2000</v>
      </c>
      <c r="C3454" s="2">
        <v>0</v>
      </c>
      <c r="D3454" s="6">
        <v>-5.3938899999999998E-2</v>
      </c>
      <c r="E3454" s="6">
        <v>-0.77114159999999998</v>
      </c>
      <c r="F3454" s="6">
        <v>3.3874799999999997E-2</v>
      </c>
      <c r="G3454" s="6">
        <v>8.5573300000000005E-2</v>
      </c>
      <c r="H3454" s="6">
        <v>0.49658679999999999</v>
      </c>
      <c r="I3454">
        <f>$C$3454*LN($T$3454)+(1-$C$3454)*LN(1-$T$3454)</f>
        <v>-0.24489829935046234</v>
      </c>
      <c r="Q3454">
        <f>1/(1+EXP(-(0 + SUMPRODUCT($K$2:$O$2,$D$3454:$H$3454))))</f>
        <v>0.21721585615029421</v>
      </c>
      <c r="S3454">
        <f>EXP(-(0 + SUMPRODUCT($K$2:$O$2,$D$3454:$H$3454)))</f>
        <v>3.6037154824834166</v>
      </c>
      <c r="T3454">
        <f>1/(1+$S$3454)</f>
        <v>0.21721585615029421</v>
      </c>
      <c r="U3454">
        <f>IF(ISERROR($I$3454), 0, $I$3454)</f>
        <v>-0.24489829935046234</v>
      </c>
    </row>
    <row r="3455" spans="1:21" x14ac:dyDescent="0.25">
      <c r="A3455">
        <v>598</v>
      </c>
      <c r="B3455">
        <v>1995</v>
      </c>
      <c r="C3455" s="2">
        <v>0</v>
      </c>
      <c r="D3455" s="6">
        <v>0.15421699999999999</v>
      </c>
      <c r="E3455" s="6">
        <v>0.15666840000000001</v>
      </c>
      <c r="F3455" s="6">
        <v>3.6065800000000002E-2</v>
      </c>
      <c r="G3455" s="6">
        <v>0.89793389999999995</v>
      </c>
      <c r="H3455" s="6">
        <v>0.1712428</v>
      </c>
      <c r="I3455">
        <f>$C$3455*LN($T$3455)+(1-$C$3455)*LN(1-$T$3455)</f>
        <v>-1.0222459860760112E-2</v>
      </c>
      <c r="Q3455">
        <f>1/(1+EXP(-(0 + SUMPRODUCT($K$2:$O$2,$D$3455:$H$3455))))</f>
        <v>1.0170388102823901E-2</v>
      </c>
      <c r="S3455">
        <f>EXP(-(0 + SUMPRODUCT($K$2:$O$2,$D$3455:$H$3455)))</f>
        <v>97.324664692229476</v>
      </c>
      <c r="T3455">
        <f>1/(1+$S$3455)</f>
        <v>1.0170388102823901E-2</v>
      </c>
      <c r="U3455">
        <f>IF(ISERROR($I$3455), 0, $I$3455)</f>
        <v>-1.0222459860760112E-2</v>
      </c>
    </row>
    <row r="3456" spans="1:21" x14ac:dyDescent="0.25">
      <c r="A3456">
        <v>598</v>
      </c>
      <c r="B3456">
        <v>1996</v>
      </c>
      <c r="C3456" s="2">
        <v>0</v>
      </c>
      <c r="D3456" s="6">
        <v>0.11539000000000001</v>
      </c>
      <c r="E3456" s="6">
        <v>0.15023130000000001</v>
      </c>
      <c r="F3456" s="6">
        <v>2.0193699999999998E-2</v>
      </c>
      <c r="G3456" s="6">
        <v>0.46495520000000001</v>
      </c>
      <c r="H3456" s="6">
        <v>0.15148120000000001</v>
      </c>
      <c r="I3456">
        <f>$C$3456*LN($T$3456)+(1-$C$3456)*LN(1-$T$3456)</f>
        <v>-7.3217238325519657E-2</v>
      </c>
      <c r="Q3456">
        <f>1/(1+EXP(-(0 + SUMPRODUCT($K$2:$O$2,$D$3456:$H$3456))))</f>
        <v>7.0601092968423124E-2</v>
      </c>
      <c r="S3456">
        <f>EXP(-(0 + SUMPRODUCT($K$2:$O$2,$D$3456:$H$3456)))</f>
        <v>13.164086672811958</v>
      </c>
      <c r="T3456">
        <f>1/(1+$S$3456)</f>
        <v>7.0601092968423124E-2</v>
      </c>
      <c r="U3456">
        <f>IF(ISERROR($I$3456), 0, $I$3456)</f>
        <v>-7.3217238325519657E-2</v>
      </c>
    </row>
    <row r="3457" spans="1:21" x14ac:dyDescent="0.25">
      <c r="A3457">
        <v>598</v>
      </c>
      <c r="B3457">
        <v>1997</v>
      </c>
      <c r="C3457" s="2">
        <v>0</v>
      </c>
      <c r="D3457" s="6">
        <v>9.9603999999999998E-2</v>
      </c>
      <c r="E3457" s="6">
        <v>9.68281E-2</v>
      </c>
      <c r="F3457" s="6">
        <v>3.8464699999999998E-2</v>
      </c>
      <c r="G3457" s="6">
        <v>0.77269109999999996</v>
      </c>
      <c r="H3457" s="6">
        <v>0.20490520000000001</v>
      </c>
      <c r="I3457">
        <f>$C$3457*LN($T$3457)+(1-$C$3457)*LN(1-$T$3457)</f>
        <v>-1.5680673752419924E-2</v>
      </c>
      <c r="Q3457">
        <f>1/(1+EXP(-(0 + SUMPRODUCT($K$2:$O$2,$D$3457:$H$3457))))</f>
        <v>1.5558372079755807E-2</v>
      </c>
      <c r="S3457">
        <f>EXP(-(0 + SUMPRODUCT($K$2:$O$2,$D$3457:$H$3457)))</f>
        <v>63.274076675488224</v>
      </c>
      <c r="T3457">
        <f>1/(1+$S$3457)</f>
        <v>1.5558372079755807E-2</v>
      </c>
      <c r="U3457">
        <f>IF(ISERROR($I$3457), 0, $I$3457)</f>
        <v>-1.5680673752419924E-2</v>
      </c>
    </row>
    <row r="3458" spans="1:21" x14ac:dyDescent="0.25">
      <c r="A3458">
        <v>599</v>
      </c>
      <c r="B3458">
        <v>1995</v>
      </c>
      <c r="C3458" s="2">
        <v>0</v>
      </c>
      <c r="D3458" s="6">
        <v>0.45551380000000002</v>
      </c>
      <c r="E3458" s="6">
        <v>3.2187500000000001E-2</v>
      </c>
      <c r="F3458" s="6">
        <v>6.9919899999999993E-2</v>
      </c>
      <c r="G3458" s="6">
        <v>2.3231660000000001</v>
      </c>
      <c r="H3458" s="6">
        <v>0.37040040000000002</v>
      </c>
      <c r="I3458">
        <f>$C$3458*LN($T$3458)+(1-$C$3458)*LN(1-$T$3458)</f>
        <v>-1.6219515136481765E-5</v>
      </c>
      <c r="Q3458">
        <f>1/(1+EXP(-(0 + SUMPRODUCT($K$2:$O$2,$D$3458:$H$3458))))</f>
        <v>1.6219383600861418E-5</v>
      </c>
      <c r="S3458">
        <f>EXP(-(0 + SUMPRODUCT($K$2:$O$2,$D$3458:$H$3458)))</f>
        <v>61653.624158891565</v>
      </c>
      <c r="T3458">
        <f>1/(1+$S$3458)</f>
        <v>1.6219383600861418E-5</v>
      </c>
      <c r="U3458">
        <f>IF(ISERROR($I$3458), 0, $I$3458)</f>
        <v>-1.6219515136481765E-5</v>
      </c>
    </row>
    <row r="3459" spans="1:21" x14ac:dyDescent="0.25">
      <c r="A3459">
        <v>599</v>
      </c>
      <c r="B3459">
        <v>1996</v>
      </c>
      <c r="C3459" s="2">
        <v>0</v>
      </c>
      <c r="D3459" s="6">
        <v>0.3675949</v>
      </c>
      <c r="E3459" s="6">
        <v>6.8884699999999993E-2</v>
      </c>
      <c r="F3459" s="6">
        <v>6.8971599999999994E-2</v>
      </c>
      <c r="G3459" s="6">
        <v>2.524089</v>
      </c>
      <c r="H3459" s="6">
        <v>0.34109250000000002</v>
      </c>
      <c r="I3459">
        <f>$C$3459*LN($T$3459)+(1-$C$3459)*LN(1-$T$3459)</f>
        <v>-7.4428578134424965E-6</v>
      </c>
      <c r="Q3459">
        <f>1/(1+EXP(-(0 + SUMPRODUCT($K$2:$O$2,$D$3459:$H$3459))))</f>
        <v>7.4428301154086707E-6</v>
      </c>
      <c r="S3459">
        <f>EXP(-(0 + SUMPRODUCT($K$2:$O$2,$D$3459:$H$3459)))</f>
        <v>134356.49365415846</v>
      </c>
      <c r="T3459">
        <f>1/(1+$S$3459)</f>
        <v>7.4428301154086707E-6</v>
      </c>
      <c r="U3459">
        <f>IF(ISERROR($I$3459), 0, $I$3459)</f>
        <v>-7.4428578134424965E-6</v>
      </c>
    </row>
    <row r="3460" spans="1:21" x14ac:dyDescent="0.25">
      <c r="A3460">
        <v>599</v>
      </c>
      <c r="B3460">
        <v>1997</v>
      </c>
      <c r="C3460" s="2">
        <v>0</v>
      </c>
      <c r="D3460" s="6">
        <v>0.37249589999999999</v>
      </c>
      <c r="E3460" s="6">
        <v>0.13775490000000001</v>
      </c>
      <c r="F3460" s="6">
        <v>9.2864299999999997E-2</v>
      </c>
      <c r="G3460" s="6">
        <v>2.6612580000000001</v>
      </c>
      <c r="H3460" s="6">
        <v>0.4530496</v>
      </c>
      <c r="I3460">
        <f>$C$3460*LN($T$3460)+(1-$C$3460)*LN(1-$T$3460)</f>
        <v>-2.2626140559824117E-6</v>
      </c>
      <c r="Q3460">
        <f>1/(1+EXP(-(0 + SUMPRODUCT($K$2:$O$2,$D$3460:$H$3460))))</f>
        <v>2.2626114962386519E-6</v>
      </c>
      <c r="S3460">
        <f>EXP(-(0 + SUMPRODUCT($K$2:$O$2,$D$3460:$H$3460)))</f>
        <v>441966.17008748185</v>
      </c>
      <c r="T3460">
        <f>1/(1+$S$3460)</f>
        <v>2.2626114962386519E-6</v>
      </c>
      <c r="U3460">
        <f>IF(ISERROR($I$3460), 0, $I$3460)</f>
        <v>-2.2626140559824117E-6</v>
      </c>
    </row>
    <row r="3461" spans="1:21" x14ac:dyDescent="0.25">
      <c r="A3461">
        <v>599</v>
      </c>
      <c r="B3461">
        <v>1998</v>
      </c>
      <c r="C3461" s="2">
        <v>0</v>
      </c>
      <c r="D3461" s="6">
        <v>0.1919391</v>
      </c>
      <c r="E3461" s="6">
        <v>0.17830180000000001</v>
      </c>
      <c r="F3461" s="6">
        <v>4.6155700000000001E-2</v>
      </c>
      <c r="G3461" s="6">
        <v>1.126868</v>
      </c>
      <c r="H3461" s="6">
        <v>0.3005044</v>
      </c>
      <c r="I3461">
        <f>$C$3461*LN($T$3461)+(1-$C$3461)*LN(1-$T$3461)</f>
        <v>-2.6566309613171705E-3</v>
      </c>
      <c r="Q3461">
        <f>1/(1+EXP(-(0 + SUMPRODUCT($K$2:$O$2,$D$3461:$H$3461))))</f>
        <v>2.6531052401559496E-3</v>
      </c>
      <c r="S3461">
        <f>EXP(-(0 + SUMPRODUCT($K$2:$O$2,$D$3461:$H$3461)))</f>
        <v>375.91682367685496</v>
      </c>
      <c r="T3461">
        <f>1/(1+$S$3461)</f>
        <v>2.6531052401559496E-3</v>
      </c>
      <c r="U3461">
        <f>IF(ISERROR($I$3461), 0, $I$3461)</f>
        <v>-2.6566309613171705E-3</v>
      </c>
    </row>
    <row r="3462" spans="1:21" x14ac:dyDescent="0.25">
      <c r="A3462">
        <v>599</v>
      </c>
      <c r="B3462">
        <v>1999</v>
      </c>
      <c r="C3462" s="2">
        <v>0</v>
      </c>
      <c r="D3462" s="6">
        <v>0.34863769999999999</v>
      </c>
      <c r="E3462" s="6">
        <v>0.1948638</v>
      </c>
      <c r="F3462" s="6">
        <v>3.4212600000000003E-2</v>
      </c>
      <c r="G3462" s="6">
        <v>2.1029770000000001</v>
      </c>
      <c r="H3462" s="6">
        <v>0.30423800000000001</v>
      </c>
      <c r="I3462">
        <f>$C$3462*LN($T$3462)+(1-$C$3462)*LN(1-$T$3462)</f>
        <v>-6.4265630277596833E-5</v>
      </c>
      <c r="Q3462">
        <f>1/(1+EXP(-(0 + SUMPRODUCT($K$2:$O$2,$D$3462:$H$3462))))</f>
        <v>6.4263565286225061E-5</v>
      </c>
      <c r="S3462">
        <f>EXP(-(0 + SUMPRODUCT($K$2:$O$2,$D$3462:$H$3462)))</f>
        <v>15559.916913745379</v>
      </c>
      <c r="T3462">
        <f>1/(1+$S$3462)</f>
        <v>6.4263565286225061E-5</v>
      </c>
      <c r="U3462">
        <f>IF(ISERROR($I$3462), 0, $I$3462)</f>
        <v>-6.4265630277596833E-5</v>
      </c>
    </row>
    <row r="3463" spans="1:21" x14ac:dyDescent="0.25">
      <c r="A3463">
        <v>599</v>
      </c>
      <c r="B3463">
        <v>2000</v>
      </c>
      <c r="C3463" s="2">
        <v>0</v>
      </c>
      <c r="D3463" s="6">
        <v>0.32245040000000003</v>
      </c>
      <c r="E3463" s="6">
        <v>0.1872048</v>
      </c>
      <c r="F3463" s="6">
        <v>5.5247999999999998E-2</v>
      </c>
      <c r="G3463" s="6">
        <v>2.561096</v>
      </c>
      <c r="H3463" s="6">
        <v>0.35615039999999998</v>
      </c>
      <c r="I3463">
        <f>$C$3463*LN($T$3463)+(1-$C$3463)*LN(1-$T$3463)</f>
        <v>-6.7805379615099135E-6</v>
      </c>
      <c r="Q3463">
        <f>1/(1+EXP(-(0 + SUMPRODUCT($K$2:$O$2,$D$3463:$H$3463))))</f>
        <v>6.7805149737211898E-6</v>
      </c>
      <c r="S3463">
        <f>EXP(-(0 + SUMPRODUCT($K$2:$O$2,$D$3463:$H$3463)))</f>
        <v>147480.42344285594</v>
      </c>
      <c r="T3463">
        <f>1/(1+$S$3463)</f>
        <v>6.7805149737211898E-6</v>
      </c>
      <c r="U3463">
        <f>IF(ISERROR($I$3463), 0, $I$3463)</f>
        <v>-6.7805379615099135E-6</v>
      </c>
    </row>
    <row r="3464" spans="1:21" x14ac:dyDescent="0.25">
      <c r="A3464">
        <v>599</v>
      </c>
      <c r="B3464">
        <v>2001</v>
      </c>
      <c r="C3464" s="2">
        <v>0</v>
      </c>
      <c r="D3464" s="6">
        <v>0.33206029999999997</v>
      </c>
      <c r="E3464" s="6">
        <v>0.22701350000000001</v>
      </c>
      <c r="F3464" s="6">
        <v>6.8768599999999999E-2</v>
      </c>
      <c r="G3464" s="6">
        <v>1.508143</v>
      </c>
      <c r="H3464" s="6">
        <v>0.35527769999999997</v>
      </c>
      <c r="I3464">
        <f>$C$3464*LN($T$3464)+(1-$C$3464)*LN(1-$T$3464)</f>
        <v>-3.6839922487635988E-4</v>
      </c>
      <c r="Q3464">
        <f>1/(1+EXP(-(0 + SUMPRODUCT($K$2:$O$2,$D$3464:$H$3464))))</f>
        <v>3.6833137421419241E-4</v>
      </c>
      <c r="S3464">
        <f>EXP(-(0 + SUMPRODUCT($K$2:$O$2,$D$3464:$H$3464)))</f>
        <v>2713.9465671596008</v>
      </c>
      <c r="T3464">
        <f>1/(1+$S$3464)</f>
        <v>3.6833137421419241E-4</v>
      </c>
      <c r="U3464">
        <f>IF(ISERROR($I$3464), 0, $I$3464)</f>
        <v>-3.6839922487635988E-4</v>
      </c>
    </row>
    <row r="3465" spans="1:21" x14ac:dyDescent="0.25">
      <c r="A3465">
        <v>599</v>
      </c>
      <c r="B3465">
        <v>2002</v>
      </c>
      <c r="C3465" s="2">
        <v>0</v>
      </c>
      <c r="D3465" s="6">
        <v>0.33516859999999998</v>
      </c>
      <c r="E3465" s="6">
        <v>0.25776959999999999</v>
      </c>
      <c r="F3465" s="6">
        <v>4.5318299999999999E-2</v>
      </c>
      <c r="G3465" s="6">
        <v>1.9872430000000001</v>
      </c>
      <c r="H3465" s="6">
        <v>0.3189999</v>
      </c>
      <c r="I3465">
        <f>$C$3465*LN($T$3465)+(1-$C$3465)*LN(1-$T$3465)</f>
        <v>-7.9853457008404437E-5</v>
      </c>
      <c r="Q3465">
        <f>1/(1+EXP(-(0 + SUMPRODUCT($K$2:$O$2,$D$3465:$H$3465))))</f>
        <v>7.985026880594269E-5</v>
      </c>
      <c r="S3465">
        <f>EXP(-(0 + SUMPRODUCT($K$2:$O$2,$D$3465:$H$3465)))</f>
        <v>12522.439369130552</v>
      </c>
      <c r="T3465">
        <f>1/(1+$S$3465)</f>
        <v>7.985026880594269E-5</v>
      </c>
      <c r="U3465">
        <f>IF(ISERROR($I$3465), 0, $I$3465)</f>
        <v>-7.9853457008404437E-5</v>
      </c>
    </row>
    <row r="3466" spans="1:21" x14ac:dyDescent="0.25">
      <c r="A3466">
        <v>599</v>
      </c>
      <c r="B3466">
        <v>2003</v>
      </c>
      <c r="C3466" s="2">
        <v>0</v>
      </c>
      <c r="D3466" s="6">
        <v>0.36305199999999999</v>
      </c>
      <c r="E3466" s="6">
        <v>0.29403629999999997</v>
      </c>
      <c r="F3466" s="6">
        <v>6.2511700000000003E-2</v>
      </c>
      <c r="G3466" s="6">
        <v>2.2638989999999999</v>
      </c>
      <c r="H3466" s="6">
        <v>0.33317920000000001</v>
      </c>
      <c r="I3466">
        <f>$C$3466*LN($T$3466)+(1-$C$3466)*LN(1-$T$3466)</f>
        <v>-1.9525535652166394E-5</v>
      </c>
      <c r="Q3466">
        <f>1/(1+EXP(-(0 + SUMPRODUCT($K$2:$O$2,$D$3466:$H$3466))))</f>
        <v>1.9525345030136535E-5</v>
      </c>
      <c r="S3466">
        <f>EXP(-(0 + SUMPRODUCT($K$2:$O$2,$D$3466:$H$3466)))</f>
        <v>51214.484205607776</v>
      </c>
      <c r="T3466">
        <f>1/(1+$S$3466)</f>
        <v>1.9525345030136535E-5</v>
      </c>
      <c r="U3466">
        <f>IF(ISERROR($I$3466), 0, $I$3466)</f>
        <v>-1.9525535652166394E-5</v>
      </c>
    </row>
    <row r="3467" spans="1:21" x14ac:dyDescent="0.25">
      <c r="A3467">
        <v>599</v>
      </c>
      <c r="B3467">
        <v>2004</v>
      </c>
      <c r="C3467" s="2">
        <v>0</v>
      </c>
      <c r="D3467" s="6">
        <v>0.341111</v>
      </c>
      <c r="E3467" s="6">
        <v>0.30437769999999997</v>
      </c>
      <c r="F3467" s="6">
        <v>5.6264300000000003E-2</v>
      </c>
      <c r="G3467" s="6">
        <v>2.7196989999999999</v>
      </c>
      <c r="H3467" s="6">
        <v>0.3734035</v>
      </c>
      <c r="I3467">
        <f>$C$3467*LN($T$3467)+(1-$C$3467)*LN(1-$T$3467)</f>
        <v>-3.1087268754298338E-6</v>
      </c>
      <c r="Q3467">
        <f>1/(1+EXP(-(0 + SUMPRODUCT($K$2:$O$2,$D$3467:$H$3467))))</f>
        <v>3.1087220433936882E-6</v>
      </c>
      <c r="S3467">
        <f>EXP(-(0 + SUMPRODUCT($K$2:$O$2,$D$3467:$H$3467)))</f>
        <v>321674.59081877046</v>
      </c>
      <c r="T3467">
        <f>1/(1+$S$3467)</f>
        <v>3.1087220433936882E-6</v>
      </c>
      <c r="U3467">
        <f>IF(ISERROR($I$3467), 0, $I$3467)</f>
        <v>-3.1087268754298338E-6</v>
      </c>
    </row>
    <row r="3468" spans="1:21" x14ac:dyDescent="0.25">
      <c r="A3468">
        <v>600</v>
      </c>
      <c r="B3468">
        <v>1998</v>
      </c>
      <c r="C3468" s="2">
        <v>0</v>
      </c>
      <c r="D3468" s="6">
        <v>0.15220159999999999</v>
      </c>
      <c r="E3468" s="6">
        <v>0.22181300000000001</v>
      </c>
      <c r="F3468" s="6">
        <v>6.0370199999999999E-2</v>
      </c>
      <c r="G3468" s="6">
        <v>0.82329859999999999</v>
      </c>
      <c r="H3468" s="6">
        <v>0.5894315</v>
      </c>
      <c r="I3468">
        <f>$C$3468*LN($T$3468)+(1-$C$3468)*LN(1-$T$3468)</f>
        <v>-3.7261472161607407E-3</v>
      </c>
      <c r="Q3468">
        <f>1/(1+EXP(-(0 + SUMPRODUCT($K$2:$O$2,$D$3468:$H$3468))))</f>
        <v>3.7192137440085226E-3</v>
      </c>
      <c r="S3468">
        <f>EXP(-(0 + SUMPRODUCT($K$2:$O$2,$D$3468:$H$3468)))</f>
        <v>267.87403328484487</v>
      </c>
      <c r="T3468">
        <f>1/(1+$S$3468)</f>
        <v>3.7192137440085226E-3</v>
      </c>
      <c r="U3468">
        <f>IF(ISERROR($I$3468), 0, $I$3468)</f>
        <v>-3.7261472161607407E-3</v>
      </c>
    </row>
    <row r="3469" spans="1:21" x14ac:dyDescent="0.25">
      <c r="A3469">
        <v>600</v>
      </c>
      <c r="B3469">
        <v>1999</v>
      </c>
      <c r="C3469" s="2">
        <v>0</v>
      </c>
      <c r="D3469" s="6">
        <v>0.2299774</v>
      </c>
      <c r="E3469" s="6">
        <v>0.15421360000000001</v>
      </c>
      <c r="F3469" s="6">
        <v>4.5948099999999999E-2</v>
      </c>
      <c r="G3469" s="6">
        <v>0.56094319999999998</v>
      </c>
      <c r="H3469" s="6">
        <v>0.47674450000000002</v>
      </c>
      <c r="I3469">
        <f>$C$3469*LN($T$3469)+(1-$C$3469)*LN(1-$T$3469)</f>
        <v>-1.7906958305107093E-2</v>
      </c>
      <c r="Q3469">
        <f>1/(1+EXP(-(0 + SUMPRODUCT($K$2:$O$2,$D$3469:$H$3469))))</f>
        <v>1.7747581463294353E-2</v>
      </c>
      <c r="S3469">
        <f>EXP(-(0 + SUMPRODUCT($K$2:$O$2,$D$3469:$H$3469)))</f>
        <v>55.345705586319212</v>
      </c>
      <c r="T3469">
        <f>1/(1+$S$3469)</f>
        <v>1.7747581463294353E-2</v>
      </c>
      <c r="U3469">
        <f>IF(ISERROR($I$3469), 0, $I$3469)</f>
        <v>-1.7906958305107093E-2</v>
      </c>
    </row>
    <row r="3470" spans="1:21" x14ac:dyDescent="0.25">
      <c r="A3470">
        <v>600</v>
      </c>
      <c r="B3470">
        <v>2000</v>
      </c>
      <c r="C3470" s="2">
        <v>0</v>
      </c>
      <c r="D3470" s="6">
        <v>0.2349366</v>
      </c>
      <c r="E3470" s="6">
        <v>0.21798229999999999</v>
      </c>
      <c r="F3470" s="6">
        <v>7.4420299999999995E-2</v>
      </c>
      <c r="G3470" s="6">
        <v>0.86171350000000002</v>
      </c>
      <c r="H3470" s="6">
        <v>0.49186770000000002</v>
      </c>
      <c r="I3470">
        <f>$C$3470*LN($T$3470)+(1-$C$3470)*LN(1-$T$3470)</f>
        <v>-3.3055499968625193E-3</v>
      </c>
      <c r="Q3470">
        <f>1/(1+EXP(-(0 + SUMPRODUCT($K$2:$O$2,$D$3470:$H$3470))))</f>
        <v>3.3000926812708949E-3</v>
      </c>
      <c r="S3470">
        <f>EXP(-(0 + SUMPRODUCT($K$2:$O$2,$D$3470:$H$3470)))</f>
        <v>302.02179259247083</v>
      </c>
      <c r="T3470">
        <f>1/(1+$S$3470)</f>
        <v>3.3000926812708949E-3</v>
      </c>
      <c r="U3470">
        <f>IF(ISERROR($I$3470), 0, $I$3470)</f>
        <v>-3.3055499968625193E-3</v>
      </c>
    </row>
    <row r="3471" spans="1:21" x14ac:dyDescent="0.25">
      <c r="A3471">
        <v>600</v>
      </c>
      <c r="B3471">
        <v>2001</v>
      </c>
      <c r="C3471" s="2">
        <v>0</v>
      </c>
      <c r="D3471" s="6">
        <v>0.2334002</v>
      </c>
      <c r="E3471" s="6">
        <v>0.24633720000000001</v>
      </c>
      <c r="F3471" s="6">
        <v>3.7582299999999999E-2</v>
      </c>
      <c r="G3471" s="6">
        <v>0.96673589999999998</v>
      </c>
      <c r="H3471" s="6">
        <v>0.52645869999999995</v>
      </c>
      <c r="I3471">
        <f>$C$3471*LN($T$3471)+(1-$C$3471)*LN(1-$T$3471)</f>
        <v>-3.3313567521878846E-3</v>
      </c>
      <c r="Q3471">
        <f>1/(1+EXP(-(0 + SUMPRODUCT($K$2:$O$2,$D$3471:$H$3471))))</f>
        <v>3.3258139400192898E-3</v>
      </c>
      <c r="S3471">
        <f>EXP(-(0 + SUMPRODUCT($K$2:$O$2,$D$3471:$H$3471)))</f>
        <v>299.67827546426122</v>
      </c>
      <c r="T3471">
        <f>1/(1+$S$3471)</f>
        <v>3.3258139400192898E-3</v>
      </c>
      <c r="U3471">
        <f>IF(ISERROR($I$3471), 0, $I$3471)</f>
        <v>-3.3313567521878846E-3</v>
      </c>
    </row>
    <row r="3472" spans="1:21" x14ac:dyDescent="0.25">
      <c r="A3472">
        <v>600</v>
      </c>
      <c r="B3472">
        <v>2002</v>
      </c>
      <c r="C3472" s="2">
        <v>0</v>
      </c>
      <c r="D3472" s="6">
        <v>0.22423019999999999</v>
      </c>
      <c r="E3472" s="6">
        <v>0.2249746</v>
      </c>
      <c r="F3472" s="6">
        <v>3.9901600000000002E-2</v>
      </c>
      <c r="G3472" s="6">
        <v>0.77607729999999997</v>
      </c>
      <c r="H3472" s="6">
        <v>0.45091819999999999</v>
      </c>
      <c r="I3472">
        <f>$C$3472*LN($T$3472)+(1-$C$3472)*LN(1-$T$3472)</f>
        <v>-8.2571203125669755E-3</v>
      </c>
      <c r="Q3472">
        <f>1/(1+EXP(-(0 + SUMPRODUCT($K$2:$O$2,$D$3472:$H$3472))))</f>
        <v>8.2231239297298961E-3</v>
      </c>
      <c r="S3472">
        <f>EXP(-(0 + SUMPRODUCT($K$2:$O$2,$D$3472:$H$3472)))</f>
        <v>120.6082851900843</v>
      </c>
      <c r="T3472">
        <f>1/(1+$S$3472)</f>
        <v>8.2231239297298961E-3</v>
      </c>
      <c r="U3472">
        <f>IF(ISERROR($I$3472), 0, $I$3472)</f>
        <v>-8.2571203125669755E-3</v>
      </c>
    </row>
    <row r="3473" spans="1:21" x14ac:dyDescent="0.25">
      <c r="A3473">
        <v>600</v>
      </c>
      <c r="B3473">
        <v>2003</v>
      </c>
      <c r="C3473" s="2">
        <v>0</v>
      </c>
      <c r="D3473" s="6">
        <v>0.2529247</v>
      </c>
      <c r="E3473" s="6">
        <v>0.25318410000000002</v>
      </c>
      <c r="F3473" s="6">
        <v>4.8273099999999999E-2</v>
      </c>
      <c r="G3473" s="6">
        <v>0.96076519999999999</v>
      </c>
      <c r="H3473" s="6">
        <v>0.54357529999999998</v>
      </c>
      <c r="I3473">
        <f>$C$3473*LN($T$3473)+(1-$C$3473)*LN(1-$T$3473)</f>
        <v>-2.8187048822800212E-3</v>
      </c>
      <c r="Q3473">
        <f>1/(1+EXP(-(0 + SUMPRODUCT($K$2:$O$2,$D$3473:$H$3473))))</f>
        <v>2.8147360635253E-3</v>
      </c>
      <c r="S3473">
        <f>EXP(-(0 + SUMPRODUCT($K$2:$O$2,$D$3473:$H$3473)))</f>
        <v>354.27309752359366</v>
      </c>
      <c r="T3473">
        <f>1/(1+$S$3473)</f>
        <v>2.8147360635253E-3</v>
      </c>
      <c r="U3473">
        <f>IF(ISERROR($I$3473), 0, $I$3473)</f>
        <v>-2.8187048822800212E-3</v>
      </c>
    </row>
    <row r="3474" spans="1:21" x14ac:dyDescent="0.25">
      <c r="A3474">
        <v>600</v>
      </c>
      <c r="B3474">
        <v>2004</v>
      </c>
      <c r="C3474" s="2">
        <v>0</v>
      </c>
      <c r="D3474" s="6">
        <v>0.27142579999999999</v>
      </c>
      <c r="E3474" s="6">
        <v>0.27294740000000001</v>
      </c>
      <c r="F3474" s="6">
        <v>7.1070400000000006E-2</v>
      </c>
      <c r="G3474" s="6">
        <v>0.9206934</v>
      </c>
      <c r="H3474" s="6">
        <v>0.53597640000000002</v>
      </c>
      <c r="I3474">
        <f>$C$3474*LN($T$3474)+(1-$C$3474)*LN(1-$T$3474)</f>
        <v>-2.3992512617978658E-3</v>
      </c>
      <c r="Q3474">
        <f>1/(1+EXP(-(0 + SUMPRODUCT($K$2:$O$2,$D$3474:$H$3474))))</f>
        <v>2.3963753589535432E-3</v>
      </c>
      <c r="S3474">
        <f>EXP(-(0 + SUMPRODUCT($K$2:$O$2,$D$3474:$H$3474)))</f>
        <v>416.29689644141695</v>
      </c>
      <c r="T3474">
        <f>1/(1+$S$3474)</f>
        <v>2.3963753589535432E-3</v>
      </c>
      <c r="U3474">
        <f>IF(ISERROR($I$3474), 0, $I$3474)</f>
        <v>-2.3992512617978658E-3</v>
      </c>
    </row>
    <row r="3475" spans="1:21" x14ac:dyDescent="0.25">
      <c r="A3475">
        <v>601</v>
      </c>
      <c r="B3475">
        <v>1995</v>
      </c>
      <c r="C3475" s="2">
        <v>0</v>
      </c>
      <c r="D3475" s="6">
        <v>0.48378650000000001</v>
      </c>
      <c r="E3475" s="6">
        <v>0.57513599999999998</v>
      </c>
      <c r="F3475" s="6">
        <v>6.9229700000000005E-2</v>
      </c>
      <c r="G3475" s="6">
        <v>3.0307140000000001</v>
      </c>
      <c r="H3475" s="6">
        <v>0.29191499999999998</v>
      </c>
      <c r="I3475">
        <f>$C$3475*LN($T$3475)+(1-$C$3475)*LN(1-$T$3475)</f>
        <v>-7.3346779459176253E-7</v>
      </c>
      <c r="Q3475">
        <f>1/(1+EXP(-(0 + SUMPRODUCT($K$2:$O$2,$D$3475:$H$3475))))</f>
        <v>7.3346752554961277E-7</v>
      </c>
      <c r="S3475">
        <f>EXP(-(0 + SUMPRODUCT($K$2:$O$2,$D$3475:$H$3475)))</f>
        <v>1363385.8783088457</v>
      </c>
      <c r="T3475">
        <f>1/(1+$S$3475)</f>
        <v>7.3346752554961277E-7</v>
      </c>
      <c r="U3475">
        <f>IF(ISERROR($I$3475), 0, $I$3475)</f>
        <v>-7.3346779459176253E-7</v>
      </c>
    </row>
    <row r="3476" spans="1:21" x14ac:dyDescent="0.25">
      <c r="A3476">
        <v>601</v>
      </c>
      <c r="B3476">
        <v>1996</v>
      </c>
      <c r="C3476" s="2">
        <v>0</v>
      </c>
      <c r="D3476" s="6">
        <v>0.46939649999999999</v>
      </c>
      <c r="E3476" s="6">
        <v>0.5590503</v>
      </c>
      <c r="F3476" s="6">
        <v>7.0991499999999999E-2</v>
      </c>
      <c r="G3476" s="6">
        <v>3.1654010000000001</v>
      </c>
      <c r="H3476" s="6">
        <v>0.30530380000000001</v>
      </c>
      <c r="I3476">
        <f>$C$3476*LN($T$3476)+(1-$C$3476)*LN(1-$T$3476)</f>
        <v>-4.0904437221045645E-7</v>
      </c>
      <c r="Q3476">
        <f>1/(1+EXP(-(0 + SUMPRODUCT($K$2:$O$2,$D$3476:$H$3476))))</f>
        <v>4.0904428859061512E-7</v>
      </c>
      <c r="S3476">
        <f>EXP(-(0 + SUMPRODUCT($K$2:$O$2,$D$3476:$H$3476)))</f>
        <v>2444722.0480727544</v>
      </c>
      <c r="T3476">
        <f>1/(1+$S$3476)</f>
        <v>4.0904428859061512E-7</v>
      </c>
      <c r="U3476">
        <f>IF(ISERROR($I$3476), 0, $I$3476)</f>
        <v>-4.0904437221045645E-7</v>
      </c>
    </row>
    <row r="3477" spans="1:21" x14ac:dyDescent="0.25">
      <c r="A3477">
        <v>601</v>
      </c>
      <c r="B3477">
        <v>1997</v>
      </c>
      <c r="C3477" s="2">
        <v>0</v>
      </c>
      <c r="D3477" s="6">
        <v>0.43928739999999999</v>
      </c>
      <c r="E3477" s="6">
        <v>0.58618400000000004</v>
      </c>
      <c r="F3477" s="6">
        <v>8.93877E-2</v>
      </c>
      <c r="G3477" s="6">
        <v>3.5588829999999998</v>
      </c>
      <c r="H3477" s="6">
        <v>0.34548479999999998</v>
      </c>
      <c r="I3477">
        <f>$C$3477*LN($T$3477)+(1-$C$3477)*LN(1-$T$3477)</f>
        <v>-5.7817328930601495E-8</v>
      </c>
      <c r="Q3477">
        <f>1/(1+EXP(-(0 + SUMPRODUCT($K$2:$O$2,$D$3477:$H$3477))))</f>
        <v>5.78173272265628E-8</v>
      </c>
      <c r="S3477">
        <f>EXP(-(0 + SUMPRODUCT($K$2:$O$2,$D$3477:$H$3477)))</f>
        <v>17295852.128620129</v>
      </c>
      <c r="T3477">
        <f>1/(1+$S$3477)</f>
        <v>5.78173272265628E-8</v>
      </c>
      <c r="U3477">
        <f>IF(ISERROR($I$3477), 0, $I$3477)</f>
        <v>-5.7817328930601495E-8</v>
      </c>
    </row>
    <row r="3478" spans="1:21" x14ac:dyDescent="0.25">
      <c r="A3478">
        <v>601</v>
      </c>
      <c r="B3478">
        <v>1998</v>
      </c>
      <c r="C3478" s="2">
        <v>0</v>
      </c>
      <c r="D3478" s="6">
        <v>0.41588399999999998</v>
      </c>
      <c r="E3478" s="6">
        <v>0.54919300000000004</v>
      </c>
      <c r="F3478" s="6">
        <v>4.0804399999999998E-2</v>
      </c>
      <c r="G3478" s="6">
        <v>2.2843610000000001</v>
      </c>
      <c r="H3478" s="6">
        <v>0.32950639999999998</v>
      </c>
      <c r="I3478">
        <f>$C$3478*LN($T$3478)+(1-$C$3478)*LN(1-$T$3478)</f>
        <v>-2.0288760810656072E-5</v>
      </c>
      <c r="Q3478">
        <f>1/(1+EXP(-(0 + SUMPRODUCT($K$2:$O$2,$D$3478:$H$3478))))</f>
        <v>2.0288554995177012E-5</v>
      </c>
      <c r="S3478">
        <f>EXP(-(0 + SUMPRODUCT($K$2:$O$2,$D$3478:$H$3478)))</f>
        <v>49287.872481934748</v>
      </c>
      <c r="T3478">
        <f>1/(1+$S$3478)</f>
        <v>2.0288554995177012E-5</v>
      </c>
      <c r="U3478">
        <f>IF(ISERROR($I$3478), 0, $I$3478)</f>
        <v>-2.0288760810656072E-5</v>
      </c>
    </row>
    <row r="3479" spans="1:21" x14ac:dyDescent="0.25">
      <c r="A3479">
        <v>601</v>
      </c>
      <c r="B3479">
        <v>1999</v>
      </c>
      <c r="C3479" s="2">
        <v>0</v>
      </c>
      <c r="D3479" s="6">
        <v>0.38575009999999998</v>
      </c>
      <c r="E3479" s="6">
        <v>0.45288489999999998</v>
      </c>
      <c r="F3479" s="6">
        <v>6.5635899999999997E-2</v>
      </c>
      <c r="G3479" s="6">
        <v>1.1922950000000001</v>
      </c>
      <c r="H3479" s="6">
        <v>0.32005050000000002</v>
      </c>
      <c r="I3479">
        <f>$C$3479*LN($T$3479)+(1-$C$3479)*LN(1-$T$3479)</f>
        <v>-1.2379828659871684E-3</v>
      </c>
      <c r="Q3479">
        <f>1/(1+EXP(-(0 + SUMPRODUCT($K$2:$O$2,$D$3479:$H$3479))))</f>
        <v>1.23721688132351E-3</v>
      </c>
      <c r="S3479">
        <f>EXP(-(0 + SUMPRODUCT($K$2:$O$2,$D$3479:$H$3479)))</f>
        <v>807.26572535144544</v>
      </c>
      <c r="T3479">
        <f>1/(1+$S$3479)</f>
        <v>1.23721688132351E-3</v>
      </c>
      <c r="U3479">
        <f>IF(ISERROR($I$3479), 0, $I$3479)</f>
        <v>-1.2379828659871684E-3</v>
      </c>
    </row>
    <row r="3480" spans="1:21" x14ac:dyDescent="0.25">
      <c r="A3480">
        <v>601</v>
      </c>
      <c r="B3480">
        <v>2000</v>
      </c>
      <c r="C3480" s="2">
        <v>0</v>
      </c>
      <c r="D3480" s="6">
        <v>0.35043960000000002</v>
      </c>
      <c r="E3480" s="6">
        <v>0.4920833</v>
      </c>
      <c r="F3480" s="6">
        <v>5.9267100000000003E-2</v>
      </c>
      <c r="G3480" s="6">
        <v>1.3814649999999999</v>
      </c>
      <c r="H3480" s="6">
        <v>0.30826310000000001</v>
      </c>
      <c r="I3480">
        <f>$C$3480*LN($T$3480)+(1-$C$3480)*LN(1-$T$3480)</f>
        <v>-6.2623758169334592E-4</v>
      </c>
      <c r="Q3480">
        <f>1/(1+EXP(-(0 + SUMPRODUCT($K$2:$O$2,$D$3480:$H$3480))))</f>
        <v>6.2604153586484179E-4</v>
      </c>
      <c r="S3480">
        <f>EXP(-(0 + SUMPRODUCT($K$2:$O$2,$D$3480:$H$3480)))</f>
        <v>1596.3381041220457</v>
      </c>
      <c r="T3480">
        <f>1/(1+$S$3480)</f>
        <v>6.2604153586484179E-4</v>
      </c>
      <c r="U3480">
        <f>IF(ISERROR($I$3480), 0, $I$3480)</f>
        <v>-6.2623758169334592E-4</v>
      </c>
    </row>
    <row r="3481" spans="1:21" x14ac:dyDescent="0.25">
      <c r="A3481">
        <v>601</v>
      </c>
      <c r="B3481">
        <v>2001</v>
      </c>
      <c r="C3481" s="2">
        <v>0</v>
      </c>
      <c r="D3481" s="6">
        <v>0.32635370000000002</v>
      </c>
      <c r="E3481" s="6">
        <v>0.47053109999999998</v>
      </c>
      <c r="F3481" s="6">
        <v>6.8081600000000006E-2</v>
      </c>
      <c r="G3481" s="6">
        <v>1.67343</v>
      </c>
      <c r="H3481" s="6">
        <v>0.30761670000000002</v>
      </c>
      <c r="I3481">
        <f>$C$3481*LN($T$3481)+(1-$C$3481)*LN(1-$T$3481)</f>
        <v>-1.7377014917898902E-4</v>
      </c>
      <c r="Q3481">
        <f>1/(1+EXP(-(0 + SUMPRODUCT($K$2:$O$2,$D$3481:$H$3481))))</f>
        <v>1.7375505202111422E-4</v>
      </c>
      <c r="S3481">
        <f>EXP(-(0 + SUMPRODUCT($K$2:$O$2,$D$3481:$H$3481)))</f>
        <v>5754.2283422440169</v>
      </c>
      <c r="T3481">
        <f>1/(1+$S$3481)</f>
        <v>1.7375505202111422E-4</v>
      </c>
      <c r="U3481">
        <f>IF(ISERROR($I$3481), 0, $I$3481)</f>
        <v>-1.7377014917898902E-4</v>
      </c>
    </row>
    <row r="3482" spans="1:21" x14ac:dyDescent="0.25">
      <c r="A3482">
        <v>601</v>
      </c>
      <c r="B3482">
        <v>2002</v>
      </c>
      <c r="C3482" s="2">
        <v>0</v>
      </c>
      <c r="D3482" s="6">
        <v>0.27138079999999998</v>
      </c>
      <c r="E3482" s="6">
        <v>0.49264249999999998</v>
      </c>
      <c r="F3482" s="6">
        <v>5.8458200000000002E-2</v>
      </c>
      <c r="G3482" s="6">
        <v>1.4508369999999999</v>
      </c>
      <c r="H3482" s="6">
        <v>0.31561929999999999</v>
      </c>
      <c r="I3482">
        <f>$C$3482*LN($T$3482)+(1-$C$3482)*LN(1-$T$3482)</f>
        <v>-4.6318139741475769E-4</v>
      </c>
      <c r="Q3482">
        <f>1/(1+EXP(-(0 + SUMPRODUCT($K$2:$O$2,$D$3482:$H$3482))))</f>
        <v>4.6307414547101068E-4</v>
      </c>
      <c r="S3482">
        <f>EXP(-(0 + SUMPRODUCT($K$2:$O$2,$D$3482:$H$3482)))</f>
        <v>2158.4813914364863</v>
      </c>
      <c r="T3482">
        <f>1/(1+$S$3482)</f>
        <v>4.6307414547101068E-4</v>
      </c>
      <c r="U3482">
        <f>IF(ISERROR($I$3482), 0, $I$3482)</f>
        <v>-4.6318139741475769E-4</v>
      </c>
    </row>
    <row r="3483" spans="1:21" x14ac:dyDescent="0.25">
      <c r="A3483">
        <v>601</v>
      </c>
      <c r="B3483">
        <v>2003</v>
      </c>
      <c r="C3483" s="2">
        <v>0</v>
      </c>
      <c r="D3483" s="6">
        <v>0.28055799999999997</v>
      </c>
      <c r="E3483" s="6">
        <v>0.55675960000000002</v>
      </c>
      <c r="F3483" s="6">
        <v>4.8100900000000002E-2</v>
      </c>
      <c r="G3483" s="6">
        <v>1.6995690000000001</v>
      </c>
      <c r="H3483" s="6">
        <v>0.32314749999999998</v>
      </c>
      <c r="I3483">
        <f>$C$3483*LN($T$3483)+(1-$C$3483)*LN(1-$T$3483)</f>
        <v>-1.8549573571269642E-4</v>
      </c>
      <c r="Q3483">
        <f>1/(1+EXP(-(0 + SUMPRODUCT($K$2:$O$2,$D$3483:$H$3483))))</f>
        <v>1.8547853244248674E-4</v>
      </c>
      <c r="S3483">
        <f>EXP(-(0 + SUMPRODUCT($K$2:$O$2,$D$3483:$H$3483)))</f>
        <v>5390.4595227352274</v>
      </c>
      <c r="T3483">
        <f>1/(1+$S$3483)</f>
        <v>1.8547853244248674E-4</v>
      </c>
      <c r="U3483">
        <f>IF(ISERROR($I$3483), 0, $I$3483)</f>
        <v>-1.8549573571269642E-4</v>
      </c>
    </row>
    <row r="3484" spans="1:21" x14ac:dyDescent="0.25">
      <c r="A3484">
        <v>601</v>
      </c>
      <c r="B3484">
        <v>2004</v>
      </c>
      <c r="C3484" s="2">
        <v>0</v>
      </c>
      <c r="D3484" s="6">
        <v>0.26410149999999999</v>
      </c>
      <c r="E3484" s="6">
        <v>0.57184919999999995</v>
      </c>
      <c r="F3484" s="6">
        <v>7.1655899999999995E-2</v>
      </c>
      <c r="G3484" s="6">
        <v>1.7162500000000001</v>
      </c>
      <c r="H3484" s="6">
        <v>0.30392000000000002</v>
      </c>
      <c r="I3484">
        <f>$C$3484*LN($T$3484)+(1-$C$3484)*LN(1-$T$3484)</f>
        <v>-1.2701701298322351E-4</v>
      </c>
      <c r="Q3484">
        <f>1/(1+EXP(-(0 + SUMPRODUCT($K$2:$O$2,$D$3484:$H$3484))))</f>
        <v>1.2700894666397989E-4</v>
      </c>
      <c r="S3484">
        <f>EXP(-(0 + SUMPRODUCT($K$2:$O$2,$D$3484:$H$3484)))</f>
        <v>7872.4610928286902</v>
      </c>
      <c r="T3484">
        <f>1/(1+$S$3484)</f>
        <v>1.2700894666397989E-4</v>
      </c>
      <c r="U3484">
        <f>IF(ISERROR($I$3484), 0, $I$3484)</f>
        <v>-1.2701701298322351E-4</v>
      </c>
    </row>
    <row r="3485" spans="1:21" x14ac:dyDescent="0.25">
      <c r="A3485">
        <v>602</v>
      </c>
      <c r="B3485">
        <v>1995</v>
      </c>
      <c r="C3485" s="2">
        <v>0</v>
      </c>
      <c r="D3485" s="6">
        <v>-2.06965E-2</v>
      </c>
      <c r="E3485" s="6">
        <v>0.42752309999999999</v>
      </c>
      <c r="F3485" s="6">
        <v>4.2485299999999997E-2</v>
      </c>
      <c r="G3485" s="6">
        <v>1.5242469999999999</v>
      </c>
      <c r="H3485" s="6">
        <v>0.18859680000000001</v>
      </c>
      <c r="I3485">
        <f>$C$3485*LN($T$3485)+(1-$C$3485)*LN(1-$T$3485)</f>
        <v>-5.6268869449063871E-4</v>
      </c>
      <c r="Q3485">
        <f>1/(1+EXP(-(0 + SUMPRODUCT($K$2:$O$2,$D$3485:$H$3485))))</f>
        <v>5.6253041489600871E-4</v>
      </c>
      <c r="S3485">
        <f>EXP(-(0 + SUMPRODUCT($K$2:$O$2,$D$3485:$H$3485)))</f>
        <v>1776.6816568840343</v>
      </c>
      <c r="T3485">
        <f>1/(1+$S$3485)</f>
        <v>5.6253041489600871E-4</v>
      </c>
      <c r="U3485">
        <f>IF(ISERROR($I$3485), 0, $I$3485)</f>
        <v>-5.6268869449063871E-4</v>
      </c>
    </row>
    <row r="3486" spans="1:21" x14ac:dyDescent="0.25">
      <c r="A3486">
        <v>602</v>
      </c>
      <c r="B3486">
        <v>1996</v>
      </c>
      <c r="C3486" s="2">
        <v>0</v>
      </c>
      <c r="D3486" s="6">
        <v>-3.8346000000000001E-3</v>
      </c>
      <c r="E3486" s="6">
        <v>0.43083070000000001</v>
      </c>
      <c r="F3486" s="6">
        <v>4.59935E-2</v>
      </c>
      <c r="G3486" s="6">
        <v>2.0636540000000001</v>
      </c>
      <c r="H3486" s="6">
        <v>0.27987990000000001</v>
      </c>
      <c r="I3486">
        <f>$C$3486*LN($T$3486)+(1-$C$3486)*LN(1-$T$3486)</f>
        <v>-5.065409910419186E-5</v>
      </c>
      <c r="Q3486">
        <f>1/(1+EXP(-(0 + SUMPRODUCT($K$2:$O$2,$D$3486:$H$3486))))</f>
        <v>5.0652816207002968E-5</v>
      </c>
      <c r="S3486">
        <f>EXP(-(0 + SUMPRODUCT($K$2:$O$2,$D$3486:$H$3486)))</f>
        <v>19741.238929288709</v>
      </c>
      <c r="T3486">
        <f>1/(1+$S$3486)</f>
        <v>5.0652816207002968E-5</v>
      </c>
      <c r="U3486">
        <f>IF(ISERROR($I$3486), 0, $I$3486)</f>
        <v>-5.065409910419186E-5</v>
      </c>
    </row>
    <row r="3487" spans="1:21" x14ac:dyDescent="0.25">
      <c r="A3487">
        <v>602</v>
      </c>
      <c r="B3487">
        <v>1997</v>
      </c>
      <c r="C3487" s="2">
        <v>0</v>
      </c>
      <c r="D3487" s="6">
        <v>-3.6203399999999997E-2</v>
      </c>
      <c r="E3487" s="6">
        <v>0.39030670000000001</v>
      </c>
      <c r="F3487" s="6">
        <v>4.1092299999999998E-2</v>
      </c>
      <c r="G3487" s="6">
        <v>1.424831</v>
      </c>
      <c r="H3487" s="6">
        <v>0.3233065</v>
      </c>
      <c r="I3487">
        <f>$C$3487*LN($T$3487)+(1-$C$3487)*LN(1-$T$3487)</f>
        <v>-6.5531073626832776E-4</v>
      </c>
      <c r="Q3487">
        <f>1/(1+EXP(-(0 + SUMPRODUCT($K$2:$O$2,$D$3487:$H$3487))))</f>
        <v>6.5509606708206178E-4</v>
      </c>
      <c r="S3487">
        <f>EXP(-(0 + SUMPRODUCT($K$2:$O$2,$D$3487:$H$3487)))</f>
        <v>1525.4936705454732</v>
      </c>
      <c r="T3487">
        <f>1/(1+$S$3487)</f>
        <v>6.5509606708206178E-4</v>
      </c>
      <c r="U3487">
        <f>IF(ISERROR($I$3487), 0, $I$3487)</f>
        <v>-6.5531073626832776E-4</v>
      </c>
    </row>
    <row r="3488" spans="1:21" x14ac:dyDescent="0.25">
      <c r="A3488">
        <v>602</v>
      </c>
      <c r="B3488">
        <v>1998</v>
      </c>
      <c r="C3488" s="2">
        <v>0</v>
      </c>
      <c r="D3488" s="6">
        <v>-0.1436624</v>
      </c>
      <c r="E3488" s="6">
        <v>0.29986180000000001</v>
      </c>
      <c r="F3488" s="6">
        <v>3.9427799999999999E-2</v>
      </c>
      <c r="G3488" s="6">
        <v>1.0159769999999999</v>
      </c>
      <c r="H3488" s="6">
        <v>0.19612669999999999</v>
      </c>
      <c r="I3488">
        <f>$C$3488*LN($T$3488)+(1-$C$3488)*LN(1-$T$3488)</f>
        <v>-4.7700210263290277E-3</v>
      </c>
      <c r="Q3488">
        <f>1/(1+EXP(-(0 + SUMPRODUCT($K$2:$O$2,$D$3488:$H$3488))))</f>
        <v>4.758662543277478E-3</v>
      </c>
      <c r="S3488">
        <f>EXP(-(0 + SUMPRODUCT($K$2:$O$2,$D$3488:$H$3488)))</f>
        <v>209.14307925925354</v>
      </c>
      <c r="T3488">
        <f>1/(1+$S$3488)</f>
        <v>4.758662543277478E-3</v>
      </c>
      <c r="U3488">
        <f>IF(ISERROR($I$3488), 0, $I$3488)</f>
        <v>-4.7700210263290277E-3</v>
      </c>
    </row>
    <row r="3489" spans="1:21" x14ac:dyDescent="0.25">
      <c r="A3489">
        <v>603</v>
      </c>
      <c r="B3489">
        <v>1995</v>
      </c>
      <c r="C3489" s="2">
        <v>0</v>
      </c>
      <c r="D3489" s="6">
        <v>0.146843</v>
      </c>
      <c r="E3489" s="6">
        <v>0.32555899999999999</v>
      </c>
      <c r="F3489" s="6">
        <v>7.0921499999999998E-2</v>
      </c>
      <c r="G3489" s="6">
        <v>2.0230450000000002</v>
      </c>
      <c r="H3489" s="6">
        <v>0.34495910000000002</v>
      </c>
      <c r="I3489">
        <f>$C$3489*LN($T$3489)+(1-$C$3489)*LN(1-$T$3489)</f>
        <v>-4.0956933467831338E-5</v>
      </c>
      <c r="Q3489">
        <f>1/(1+EXP(-(0 + SUMPRODUCT($K$2:$O$2,$D$3489:$H$3489))))</f>
        <v>4.0956094744107862E-5</v>
      </c>
      <c r="S3489">
        <f>EXP(-(0 + SUMPRODUCT($K$2:$O$2,$D$3489:$H$3489)))</f>
        <v>24415.390435854843</v>
      </c>
      <c r="T3489">
        <f>1/(1+$S$3489)</f>
        <v>4.0956094744107862E-5</v>
      </c>
      <c r="U3489">
        <f>IF(ISERROR($I$3489), 0, $I$3489)</f>
        <v>-4.0956933467831338E-5</v>
      </c>
    </row>
    <row r="3490" spans="1:21" x14ac:dyDescent="0.25">
      <c r="A3490">
        <v>603</v>
      </c>
      <c r="B3490">
        <v>1996</v>
      </c>
      <c r="C3490" s="2">
        <v>0</v>
      </c>
      <c r="D3490" s="6">
        <v>0.14406769999999999</v>
      </c>
      <c r="E3490" s="6">
        <v>0.33975640000000001</v>
      </c>
      <c r="F3490" s="6">
        <v>6.8923399999999996E-2</v>
      </c>
      <c r="G3490" s="6">
        <v>1.6345160000000001</v>
      </c>
      <c r="H3490" s="6">
        <v>0.32929710000000001</v>
      </c>
      <c r="I3490">
        <f>$C$3490*LN($T$3490)+(1-$C$3490)*LN(1-$T$3490)</f>
        <v>-2.0416847401394454E-4</v>
      </c>
      <c r="Q3490">
        <f>1/(1+EXP(-(0 + SUMPRODUCT($K$2:$O$2,$D$3490:$H$3490))))</f>
        <v>2.041476330494487E-4</v>
      </c>
      <c r="S3490">
        <f>EXP(-(0 + SUMPRODUCT($K$2:$O$2,$D$3490:$H$3490)))</f>
        <v>4897.4158428022511</v>
      </c>
      <c r="T3490">
        <f>1/(1+$S$3490)</f>
        <v>2.041476330494487E-4</v>
      </c>
      <c r="U3490">
        <f>IF(ISERROR($I$3490), 0, $I$3490)</f>
        <v>-2.0416847401394454E-4</v>
      </c>
    </row>
    <row r="3491" spans="1:21" x14ac:dyDescent="0.25">
      <c r="A3491">
        <v>603</v>
      </c>
      <c r="B3491">
        <v>1997</v>
      </c>
      <c r="C3491" s="2">
        <v>0</v>
      </c>
      <c r="D3491" s="6">
        <v>0.22355649999999999</v>
      </c>
      <c r="E3491" s="6">
        <v>0.32432620000000001</v>
      </c>
      <c r="F3491" s="6">
        <v>7.3292499999999997E-2</v>
      </c>
      <c r="G3491" s="6">
        <v>2.5323579999999999</v>
      </c>
      <c r="H3491" s="6">
        <v>0.3715676</v>
      </c>
      <c r="I3491">
        <f>$C$3491*LN($T$3491)+(1-$C$3491)*LN(1-$T$3491)</f>
        <v>-4.953471033251044E-6</v>
      </c>
      <c r="Q3491">
        <f>1/(1+EXP(-(0 + SUMPRODUCT($K$2:$O$2,$D$3491:$H$3491))))</f>
        <v>4.9534587648238276E-6</v>
      </c>
      <c r="S3491">
        <f>EXP(-(0 + SUMPRODUCT($K$2:$O$2,$D$3491:$H$3491)))</f>
        <v>201878.14091489677</v>
      </c>
      <c r="T3491">
        <f>1/(1+$S$3491)</f>
        <v>4.9534587648238276E-6</v>
      </c>
      <c r="U3491">
        <f>IF(ISERROR($I$3491), 0, $I$3491)</f>
        <v>-4.953471033251044E-6</v>
      </c>
    </row>
    <row r="3492" spans="1:21" x14ac:dyDescent="0.25">
      <c r="A3492">
        <v>603</v>
      </c>
      <c r="B3492">
        <v>1998</v>
      </c>
      <c r="C3492" s="2">
        <v>0</v>
      </c>
      <c r="D3492" s="6">
        <v>0.1445922</v>
      </c>
      <c r="E3492" s="6">
        <v>0.20777080000000001</v>
      </c>
      <c r="F3492" s="6">
        <v>5.5022099999999997E-2</v>
      </c>
      <c r="G3492" s="6">
        <v>2.4311560000000001</v>
      </c>
      <c r="H3492" s="6">
        <v>0.34790500000000002</v>
      </c>
      <c r="I3492">
        <f>$C$3492*LN($T$3492)+(1-$C$3492)*LN(1-$T$3492)</f>
        <v>-1.0979581342038962E-5</v>
      </c>
      <c r="Q3492">
        <f>1/(1+EXP(-(0 + SUMPRODUCT($K$2:$O$2,$D$3492:$H$3492))))</f>
        <v>1.0979521066603193E-5</v>
      </c>
      <c r="S3492">
        <f>EXP(-(0 + SUMPRODUCT($K$2:$O$2,$D$3492:$H$3492)))</f>
        <v>91077.653971687003</v>
      </c>
      <c r="T3492">
        <f>1/(1+$S$3492)</f>
        <v>1.0979521066603193E-5</v>
      </c>
      <c r="U3492">
        <f>IF(ISERROR($I$3492), 0, $I$3492)</f>
        <v>-1.0979581342038962E-5</v>
      </c>
    </row>
    <row r="3493" spans="1:21" x14ac:dyDescent="0.25">
      <c r="A3493">
        <v>603</v>
      </c>
      <c r="B3493">
        <v>1999</v>
      </c>
      <c r="C3493" s="2">
        <v>0</v>
      </c>
      <c r="D3493" s="6">
        <v>0.1468942</v>
      </c>
      <c r="E3493" s="6">
        <v>0.23044139999999999</v>
      </c>
      <c r="F3493" s="6">
        <v>7.3794899999999997E-2</v>
      </c>
      <c r="G3493" s="6">
        <v>1.6832240000000001</v>
      </c>
      <c r="H3493" s="6">
        <v>0.35377819999999999</v>
      </c>
      <c r="I3493">
        <f>$C$3493*LN($T$3493)+(1-$C$3493)*LN(1-$T$3493)</f>
        <v>-1.6272196428203503E-4</v>
      </c>
      <c r="Q3493">
        <f>1/(1+EXP(-(0 + SUMPRODUCT($K$2:$O$2,$D$3493:$H$3493))))</f>
        <v>1.6270872578124106E-4</v>
      </c>
      <c r="S3493">
        <f>EXP(-(0 + SUMPRODUCT($K$2:$O$2,$D$3493:$H$3493)))</f>
        <v>6144.9518854845064</v>
      </c>
      <c r="T3493">
        <f>1/(1+$S$3493)</f>
        <v>1.6270872578124106E-4</v>
      </c>
      <c r="U3493">
        <f>IF(ISERROR($I$3493), 0, $I$3493)</f>
        <v>-1.6272196428203503E-4</v>
      </c>
    </row>
    <row r="3494" spans="1:21" x14ac:dyDescent="0.25">
      <c r="A3494">
        <v>603</v>
      </c>
      <c r="B3494">
        <v>2000</v>
      </c>
      <c r="C3494" s="2">
        <v>0</v>
      </c>
      <c r="D3494" s="6">
        <v>0.16399929999999999</v>
      </c>
      <c r="E3494" s="6">
        <v>0.2668799</v>
      </c>
      <c r="F3494" s="6">
        <v>7.2931099999999999E-2</v>
      </c>
      <c r="G3494" s="6">
        <v>1.542842</v>
      </c>
      <c r="H3494" s="6">
        <v>0.3292119</v>
      </c>
      <c r="I3494">
        <f>$C$3494*LN($T$3494)+(1-$C$3494)*LN(1-$T$3494)</f>
        <v>-2.970771763614597E-4</v>
      </c>
      <c r="Q3494">
        <f>1/(1+EXP(-(0 + SUMPRODUCT($K$2:$O$2,$D$3494:$H$3494))))</f>
        <v>2.9703305330652324E-4</v>
      </c>
      <c r="S3494">
        <f>EXP(-(0 + SUMPRODUCT($K$2:$O$2,$D$3494:$H$3494)))</f>
        <v>3365.6286928951645</v>
      </c>
      <c r="T3494">
        <f>1/(1+$S$3494)</f>
        <v>2.9703305330652324E-4</v>
      </c>
      <c r="U3494">
        <f>IF(ISERROR($I$3494), 0, $I$3494)</f>
        <v>-2.970771763614597E-4</v>
      </c>
    </row>
    <row r="3495" spans="1:21" x14ac:dyDescent="0.25">
      <c r="A3495">
        <v>603</v>
      </c>
      <c r="B3495">
        <v>2001</v>
      </c>
      <c r="C3495" s="2">
        <v>0</v>
      </c>
      <c r="D3495" s="6">
        <v>0.1299198</v>
      </c>
      <c r="E3495" s="6">
        <v>0.24304609999999999</v>
      </c>
      <c r="F3495" s="6">
        <v>5.67936E-2</v>
      </c>
      <c r="G3495" s="6">
        <v>1.6723460000000001</v>
      </c>
      <c r="H3495" s="6">
        <v>0.31190509999999999</v>
      </c>
      <c r="I3495">
        <f>$C$3495*LN($T$3495)+(1-$C$3495)*LN(1-$T$3495)</f>
        <v>-2.3405118342548608E-4</v>
      </c>
      <c r="Q3495">
        <f>1/(1+EXP(-(0 + SUMPRODUCT($K$2:$O$2,$D$3495:$H$3495))))</f>
        <v>2.3402379558398352E-4</v>
      </c>
      <c r="S3495">
        <f>EXP(-(0 + SUMPRODUCT($K$2:$O$2,$D$3495:$H$3495)))</f>
        <v>4272.0697427780697</v>
      </c>
      <c r="T3495">
        <f>1/(1+$S$3495)</f>
        <v>2.3402379558398352E-4</v>
      </c>
      <c r="U3495">
        <f>IF(ISERROR($I$3495), 0, $I$3495)</f>
        <v>-2.3405118342548608E-4</v>
      </c>
    </row>
    <row r="3496" spans="1:21" x14ac:dyDescent="0.25">
      <c r="A3496">
        <v>603</v>
      </c>
      <c r="B3496">
        <v>2002</v>
      </c>
      <c r="C3496" s="2">
        <v>0</v>
      </c>
      <c r="D3496" s="6">
        <v>5.9275899999999999E-2</v>
      </c>
      <c r="E3496" s="6">
        <v>0.25898349999999998</v>
      </c>
      <c r="F3496" s="6">
        <v>4.5228299999999999E-2</v>
      </c>
      <c r="G3496" s="6">
        <v>1.467881</v>
      </c>
      <c r="H3496" s="6">
        <v>0.32032310000000003</v>
      </c>
      <c r="I3496">
        <f>$C$3496*LN($T$3496)+(1-$C$3496)*LN(1-$T$3496)</f>
        <v>-5.9677051963221448E-4</v>
      </c>
      <c r="Q3496">
        <f>1/(1+EXP(-(0 + SUMPRODUCT($K$2:$O$2,$D$3496:$H$3496))))</f>
        <v>5.9659248752223098E-4</v>
      </c>
      <c r="S3496">
        <f>EXP(-(0 + SUMPRODUCT($K$2:$O$2,$D$3496:$H$3496)))</f>
        <v>1675.1860414186606</v>
      </c>
      <c r="T3496">
        <f>1/(1+$S$3496)</f>
        <v>5.9659248752223098E-4</v>
      </c>
      <c r="U3496">
        <f>IF(ISERROR($I$3496), 0, $I$3496)</f>
        <v>-5.9677051963221448E-4</v>
      </c>
    </row>
    <row r="3497" spans="1:21" x14ac:dyDescent="0.25">
      <c r="A3497">
        <v>603</v>
      </c>
      <c r="B3497">
        <v>2003</v>
      </c>
      <c r="C3497" s="2">
        <v>0</v>
      </c>
      <c r="D3497" s="6">
        <v>5.79958E-2</v>
      </c>
      <c r="E3497" s="6">
        <v>0.2850608</v>
      </c>
      <c r="F3497" s="6">
        <v>6.5995200000000004E-2</v>
      </c>
      <c r="G3497" s="6">
        <v>1.6114329999999999</v>
      </c>
      <c r="H3497" s="6">
        <v>0.31435809999999997</v>
      </c>
      <c r="I3497">
        <f>$C$3497*LN($T$3497)+(1-$C$3497)*LN(1-$T$3497)</f>
        <v>-2.4725497956499295E-4</v>
      </c>
      <c r="Q3497">
        <f>1/(1+EXP(-(0 + SUMPRODUCT($K$2:$O$2,$D$3497:$H$3497))))</f>
        <v>2.4722441457165065E-4</v>
      </c>
      <c r="S3497">
        <f>EXP(-(0 + SUMPRODUCT($K$2:$O$2,$D$3497:$H$3497)))</f>
        <v>4043.907950263058</v>
      </c>
      <c r="T3497">
        <f>1/(1+$S$3497)</f>
        <v>2.4722441457165065E-4</v>
      </c>
      <c r="U3497">
        <f>IF(ISERROR($I$3497), 0, $I$3497)</f>
        <v>-2.4725497956499295E-4</v>
      </c>
    </row>
    <row r="3498" spans="1:21" x14ac:dyDescent="0.25">
      <c r="A3498">
        <v>603</v>
      </c>
      <c r="B3498">
        <v>2004</v>
      </c>
      <c r="C3498" s="2">
        <v>0</v>
      </c>
      <c r="D3498" s="6">
        <v>0.1152717</v>
      </c>
      <c r="E3498" s="6">
        <v>0.27251409999999998</v>
      </c>
      <c r="F3498" s="6">
        <v>4.7673399999999998E-2</v>
      </c>
      <c r="G3498" s="6">
        <v>1.57165</v>
      </c>
      <c r="H3498" s="6">
        <v>0.318602</v>
      </c>
      <c r="I3498">
        <f>$C$3498*LN($T$3498)+(1-$C$3498)*LN(1-$T$3498)</f>
        <v>-3.8258214376096918E-4</v>
      </c>
      <c r="Q3498">
        <f>1/(1+EXP(-(0 + SUMPRODUCT($K$2:$O$2,$D$3498:$H$3498))))</f>
        <v>3.8250896854471241E-4</v>
      </c>
      <c r="S3498">
        <f>EXP(-(0 + SUMPRODUCT($K$2:$O$2,$D$3498:$H$3498)))</f>
        <v>2613.3177865987932</v>
      </c>
      <c r="T3498">
        <f>1/(1+$S$3498)</f>
        <v>3.8250896854471241E-4</v>
      </c>
      <c r="U3498">
        <f>IF(ISERROR($I$3498), 0, $I$3498)</f>
        <v>-3.8258214376096918E-4</v>
      </c>
    </row>
    <row r="3499" spans="1:21" x14ac:dyDescent="0.25">
      <c r="A3499">
        <v>604</v>
      </c>
      <c r="B3499">
        <v>1995</v>
      </c>
      <c r="C3499" s="2">
        <v>0</v>
      </c>
      <c r="D3499" s="6">
        <v>0.1864188</v>
      </c>
      <c r="E3499" s="6">
        <v>0.10226780000000001</v>
      </c>
      <c r="F3499" s="6">
        <v>4.6249499999999999E-2</v>
      </c>
      <c r="G3499" s="6">
        <v>0.65733039999999998</v>
      </c>
      <c r="H3499" s="6">
        <v>0.2423796</v>
      </c>
      <c r="I3499">
        <f>$C$3499*LN($T$3499)+(1-$C$3499)*LN(1-$T$3499)</f>
        <v>-2.0807608454362605E-2</v>
      </c>
      <c r="Q3499">
        <f>1/(1+EXP(-(0 + SUMPRODUCT($K$2:$O$2,$D$3499:$H$3499))))</f>
        <v>2.059262385661367E-2</v>
      </c>
      <c r="S3499">
        <f>EXP(-(0 + SUMPRODUCT($K$2:$O$2,$D$3499:$H$3499)))</f>
        <v>47.561077352890756</v>
      </c>
      <c r="T3499">
        <f>1/(1+$S$3499)</f>
        <v>2.059262385661367E-2</v>
      </c>
      <c r="U3499">
        <f>IF(ISERROR($I$3499), 0, $I$3499)</f>
        <v>-2.0807608454362605E-2</v>
      </c>
    </row>
    <row r="3500" spans="1:21" x14ac:dyDescent="0.25">
      <c r="A3500">
        <v>604</v>
      </c>
      <c r="B3500">
        <v>1996</v>
      </c>
      <c r="C3500" s="2">
        <v>0</v>
      </c>
      <c r="D3500" s="6">
        <v>0.17597560000000001</v>
      </c>
      <c r="E3500" s="6">
        <v>0.1475757</v>
      </c>
      <c r="F3500" s="6">
        <v>4.79119E-2</v>
      </c>
      <c r="G3500" s="6">
        <v>0.80330829999999998</v>
      </c>
      <c r="H3500" s="6">
        <v>0.2343625</v>
      </c>
      <c r="I3500">
        <f>$C$3500*LN($T$3500)+(1-$C$3500)*LN(1-$T$3500)</f>
        <v>-1.1123680705554752E-2</v>
      </c>
      <c r="Q3500">
        <f>1/(1+EXP(-(0 + SUMPRODUCT($K$2:$O$2,$D$3500:$H$3500))))</f>
        <v>1.1062041333271837E-2</v>
      </c>
      <c r="S3500">
        <f>EXP(-(0 + SUMPRODUCT($K$2:$O$2,$D$3500:$H$3500)))</f>
        <v>89.399228304476821</v>
      </c>
      <c r="T3500">
        <f>1/(1+$S$3500)</f>
        <v>1.1062041333271837E-2</v>
      </c>
      <c r="U3500">
        <f>IF(ISERROR($I$3500), 0, $I$3500)</f>
        <v>-1.1123680705554752E-2</v>
      </c>
    </row>
    <row r="3501" spans="1:21" x14ac:dyDescent="0.25">
      <c r="A3501">
        <v>604</v>
      </c>
      <c r="B3501">
        <v>1997</v>
      </c>
      <c r="C3501" s="2">
        <v>0</v>
      </c>
      <c r="D3501" s="6">
        <v>0.21735370000000001</v>
      </c>
      <c r="E3501" s="6">
        <v>0.16532250000000001</v>
      </c>
      <c r="F3501" s="6">
        <v>3.6569600000000001E-2</v>
      </c>
      <c r="G3501" s="6">
        <v>1.0328120000000001</v>
      </c>
      <c r="H3501" s="6">
        <v>0.27561000000000002</v>
      </c>
      <c r="I3501">
        <f>$C$3501*LN($T$3501)+(1-$C$3501)*LN(1-$T$3501)</f>
        <v>-4.763387457864891E-3</v>
      </c>
      <c r="Q3501">
        <f>1/(1+EXP(-(0 + SUMPRODUCT($K$2:$O$2,$D$3501:$H$3501))))</f>
        <v>4.7520605198297008E-3</v>
      </c>
      <c r="S3501">
        <f>EXP(-(0 + SUMPRODUCT($K$2:$O$2,$D$3501:$H$3501)))</f>
        <v>209.43503040988983</v>
      </c>
      <c r="T3501">
        <f>1/(1+$S$3501)</f>
        <v>4.7520605198297008E-3</v>
      </c>
      <c r="U3501">
        <f>IF(ISERROR($I$3501), 0, $I$3501)</f>
        <v>-4.763387457864891E-3</v>
      </c>
    </row>
    <row r="3502" spans="1:21" x14ac:dyDescent="0.25">
      <c r="A3502">
        <v>604</v>
      </c>
      <c r="B3502">
        <v>1998</v>
      </c>
      <c r="C3502" s="2">
        <v>0</v>
      </c>
      <c r="D3502" s="6">
        <v>0.20773469999999999</v>
      </c>
      <c r="E3502" s="6">
        <v>0.16804140000000001</v>
      </c>
      <c r="F3502" s="6">
        <v>2.0016800000000001E-2</v>
      </c>
      <c r="G3502" s="6">
        <v>1.026265</v>
      </c>
      <c r="H3502" s="6">
        <v>0.22985749999999999</v>
      </c>
      <c r="I3502">
        <f>$C$3502*LN($T$3502)+(1-$C$3502)*LN(1-$T$3502)</f>
        <v>-6.8078441412464602E-3</v>
      </c>
      <c r="Q3502">
        <f>1/(1+EXP(-(0 + SUMPRODUCT($K$2:$O$2,$D$3502:$H$3502))))</f>
        <v>6.784723267840723E-3</v>
      </c>
      <c r="S3502">
        <f>EXP(-(0 + SUMPRODUCT($K$2:$O$2,$D$3502:$H$3502)))</f>
        <v>146.38994657894952</v>
      </c>
      <c r="T3502">
        <f>1/(1+$S$3502)</f>
        <v>6.784723267840723E-3</v>
      </c>
      <c r="U3502">
        <f>IF(ISERROR($I$3502), 0, $I$3502)</f>
        <v>-6.8078441412464602E-3</v>
      </c>
    </row>
    <row r="3503" spans="1:21" x14ac:dyDescent="0.25">
      <c r="A3503">
        <v>604</v>
      </c>
      <c r="B3503">
        <v>2000</v>
      </c>
      <c r="C3503" s="2">
        <v>0</v>
      </c>
      <c r="D3503" s="6">
        <v>0.1442262</v>
      </c>
      <c r="E3503" s="6">
        <v>0.14507890000000001</v>
      </c>
      <c r="F3503" s="6">
        <v>2.6510599999999999E-2</v>
      </c>
      <c r="G3503" s="6">
        <v>1.518861</v>
      </c>
      <c r="H3503" s="6">
        <v>0.22311329999999999</v>
      </c>
      <c r="I3503">
        <f>$C$3503*LN($T$3503)+(1-$C$3503)*LN(1-$T$3503)</f>
        <v>-8.8107383673724591E-4</v>
      </c>
      <c r="Q3503">
        <f>1/(1+EXP(-(0 + SUMPRODUCT($K$2:$O$2,$D$3503:$H$3503))))</f>
        <v>8.8068580515419383E-4</v>
      </c>
      <c r="S3503">
        <f>EXP(-(0 + SUMPRODUCT($K$2:$O$2,$D$3503:$H$3503)))</f>
        <v>1134.4787304933525</v>
      </c>
      <c r="T3503">
        <f>1/(1+$S$3503)</f>
        <v>8.8068580515419383E-4</v>
      </c>
      <c r="U3503">
        <f>IF(ISERROR($I$3503), 0, $I$3503)</f>
        <v>-8.8107383673724591E-4</v>
      </c>
    </row>
    <row r="3504" spans="1:21" x14ac:dyDescent="0.25">
      <c r="A3504">
        <v>604</v>
      </c>
      <c r="B3504">
        <v>2001</v>
      </c>
      <c r="C3504" s="2">
        <v>0</v>
      </c>
      <c r="D3504" s="6">
        <v>0.1381445</v>
      </c>
      <c r="E3504" s="6">
        <v>0.1472435</v>
      </c>
      <c r="F3504" s="6">
        <v>3.2829299999999999E-2</v>
      </c>
      <c r="G3504" s="6">
        <v>1.10005</v>
      </c>
      <c r="H3504" s="6">
        <v>0.24610570000000001</v>
      </c>
      <c r="I3504">
        <f>$C$3504*LN($T$3504)+(1-$C$3504)*LN(1-$T$3504)</f>
        <v>-4.0781512178043322E-3</v>
      </c>
      <c r="Q3504">
        <f>1/(1+EXP(-(0 + SUMPRODUCT($K$2:$O$2,$D$3504:$H$3504))))</f>
        <v>4.069846851782198E-3</v>
      </c>
      <c r="S3504">
        <f>EXP(-(0 + SUMPRODUCT($K$2:$O$2,$D$3504:$H$3504)))</f>
        <v>244.70949139329335</v>
      </c>
      <c r="T3504">
        <f>1/(1+$S$3504)</f>
        <v>4.069846851782198E-3</v>
      </c>
      <c r="U3504">
        <f>IF(ISERROR($I$3504), 0, $I$3504)</f>
        <v>-4.0781512178043322E-3</v>
      </c>
    </row>
    <row r="3505" spans="1:21" x14ac:dyDescent="0.25">
      <c r="A3505">
        <v>604</v>
      </c>
      <c r="B3505">
        <v>2002</v>
      </c>
      <c r="C3505" s="2">
        <v>0</v>
      </c>
      <c r="D3505" s="6">
        <v>0.1191363</v>
      </c>
      <c r="E3505" s="6">
        <v>0.1454502</v>
      </c>
      <c r="F3505" s="6">
        <v>3.3014700000000001E-2</v>
      </c>
      <c r="G3505" s="6">
        <v>0.67252049999999997</v>
      </c>
      <c r="H3505" s="6">
        <v>0.2378255</v>
      </c>
      <c r="I3505">
        <f>$C$3505*LN($T$3505)+(1-$C$3505)*LN(1-$T$3505)</f>
        <v>-2.2670900771410363E-2</v>
      </c>
      <c r="Q3505">
        <f>1/(1+EXP(-(0 + SUMPRODUCT($K$2:$O$2,$D$3505:$H$3505))))</f>
        <v>2.2415846969534532E-2</v>
      </c>
      <c r="S3505">
        <f>EXP(-(0 + SUMPRODUCT($K$2:$O$2,$D$3505:$H$3505)))</f>
        <v>43.611296702690019</v>
      </c>
      <c r="T3505">
        <f>1/(1+$S$3505)</f>
        <v>2.2415846969534532E-2</v>
      </c>
      <c r="U3505">
        <f>IF(ISERROR($I$3505), 0, $I$3505)</f>
        <v>-2.2670900771410363E-2</v>
      </c>
    </row>
    <row r="3506" spans="1:21" x14ac:dyDescent="0.25">
      <c r="A3506">
        <v>604</v>
      </c>
      <c r="B3506">
        <v>2003</v>
      </c>
      <c r="C3506" s="2">
        <v>0</v>
      </c>
      <c r="D3506" s="6">
        <v>6.92831E-2</v>
      </c>
      <c r="E3506" s="6">
        <v>0.12669749999999999</v>
      </c>
      <c r="F3506" s="6">
        <v>1.7898799999999999E-2</v>
      </c>
      <c r="G3506" s="6">
        <v>0.63692720000000003</v>
      </c>
      <c r="H3506" s="6">
        <v>0.24263760000000001</v>
      </c>
      <c r="I3506">
        <f>$C$3506*LN($T$3506)+(1-$C$3506)*LN(1-$T$3506)</f>
        <v>-3.2087858175766315E-2</v>
      </c>
      <c r="Q3506">
        <f>1/(1+EXP(-(0 + SUMPRODUCT($K$2:$O$2,$D$3506:$H$3506))))</f>
        <v>3.1578505404451306E-2</v>
      </c>
      <c r="S3506">
        <f>EXP(-(0 + SUMPRODUCT($K$2:$O$2,$D$3506:$H$3506)))</f>
        <v>30.667109864516892</v>
      </c>
      <c r="T3506">
        <f>1/(1+$S$3506)</f>
        <v>3.1578505404451306E-2</v>
      </c>
      <c r="U3506">
        <f>IF(ISERROR($I$3506), 0, $I$3506)</f>
        <v>-3.2087858175766315E-2</v>
      </c>
    </row>
    <row r="3507" spans="1:21" x14ac:dyDescent="0.25">
      <c r="A3507">
        <v>604</v>
      </c>
      <c r="B3507">
        <v>2004</v>
      </c>
      <c r="C3507" s="2">
        <v>0</v>
      </c>
      <c r="D3507" s="6">
        <v>0.11392620000000001</v>
      </c>
      <c r="E3507" s="6">
        <v>0.14548910000000001</v>
      </c>
      <c r="F3507" s="6">
        <v>2.65507E-2</v>
      </c>
      <c r="G3507" s="6">
        <v>0.624552</v>
      </c>
      <c r="H3507" s="6">
        <v>0.19178039999999999</v>
      </c>
      <c r="I3507">
        <f>$C$3507*LN($T$3507)+(1-$C$3507)*LN(1-$T$3507)</f>
        <v>-3.3093939522521647E-2</v>
      </c>
      <c r="Q3507">
        <f>1/(1+EXP(-(0 + SUMPRODUCT($K$2:$O$2,$D$3507:$H$3507))))</f>
        <v>3.2552326252323932E-2</v>
      </c>
      <c r="S3507">
        <f>EXP(-(0 + SUMPRODUCT($K$2:$O$2,$D$3507:$H$3507)))</f>
        <v>29.719770754589597</v>
      </c>
      <c r="T3507">
        <f>1/(1+$S$3507)</f>
        <v>3.2552326252323932E-2</v>
      </c>
      <c r="U3507">
        <f>IF(ISERROR($I$3507), 0, $I$3507)</f>
        <v>-3.3093939522521647E-2</v>
      </c>
    </row>
    <row r="3508" spans="1:21" x14ac:dyDescent="0.25">
      <c r="A3508">
        <v>605</v>
      </c>
      <c r="B3508">
        <v>1995</v>
      </c>
      <c r="C3508" s="2">
        <v>0</v>
      </c>
      <c r="D3508" s="6">
        <v>0.11444509999999999</v>
      </c>
      <c r="E3508" s="6">
        <v>0.1202177</v>
      </c>
      <c r="F3508" s="6">
        <v>7.81274E-2</v>
      </c>
      <c r="G3508" s="6">
        <v>0.68567409999999995</v>
      </c>
      <c r="H3508" s="6">
        <v>0.2056374</v>
      </c>
      <c r="I3508">
        <f>$C$3508*LN($T$3508)+(1-$C$3508)*LN(1-$T$3508)</f>
        <v>-1.2395104388874454E-2</v>
      </c>
      <c r="Q3508">
        <f>1/(1+EXP(-(0 + SUMPRODUCT($K$2:$O$2,$D$3508:$H$3508))))</f>
        <v>1.2318601495808419E-2</v>
      </c>
      <c r="S3508">
        <f>EXP(-(0 + SUMPRODUCT($K$2:$O$2,$D$3508:$H$3508)))</f>
        <v>80.178046090724209</v>
      </c>
      <c r="T3508">
        <f>1/(1+$S$3508)</f>
        <v>1.2318601495808419E-2</v>
      </c>
      <c r="U3508">
        <f>IF(ISERROR($I$3508), 0, $I$3508)</f>
        <v>-1.2395104388874454E-2</v>
      </c>
    </row>
    <row r="3509" spans="1:21" x14ac:dyDescent="0.25">
      <c r="A3509">
        <v>605</v>
      </c>
      <c r="B3509">
        <v>1996</v>
      </c>
      <c r="C3509" s="2">
        <v>0</v>
      </c>
      <c r="D3509" s="6">
        <v>0.14706279999999999</v>
      </c>
      <c r="E3509" s="6">
        <v>0.17449600000000001</v>
      </c>
      <c r="F3509" s="6">
        <v>8.8418099999999999E-2</v>
      </c>
      <c r="G3509" s="6">
        <v>1.408118</v>
      </c>
      <c r="H3509" s="6">
        <v>0.21652370000000001</v>
      </c>
      <c r="I3509">
        <f>$C$3509*LN($T$3509)+(1-$C$3509)*LN(1-$T$3509)</f>
        <v>-5.6064499653029774E-4</v>
      </c>
      <c r="Q3509">
        <f>1/(1+EXP(-(0 + SUMPRODUCT($K$2:$O$2,$D$3509:$H$3509))))</f>
        <v>5.6048786449074898E-4</v>
      </c>
      <c r="S3509">
        <f>EXP(-(0 + SUMPRODUCT($K$2:$O$2,$D$3509:$H$3509)))</f>
        <v>1783.1599494907625</v>
      </c>
      <c r="T3509">
        <f>1/(1+$S$3509)</f>
        <v>5.6048786449074898E-4</v>
      </c>
      <c r="U3509">
        <f>IF(ISERROR($I$3509), 0, $I$3509)</f>
        <v>-5.6064499653029774E-4</v>
      </c>
    </row>
    <row r="3510" spans="1:21" x14ac:dyDescent="0.25">
      <c r="A3510">
        <v>605</v>
      </c>
      <c r="B3510">
        <v>1997</v>
      </c>
      <c r="C3510" s="2">
        <v>0</v>
      </c>
      <c r="D3510" s="6">
        <v>0.19128200000000001</v>
      </c>
      <c r="E3510" s="6">
        <v>0.22805329999999999</v>
      </c>
      <c r="F3510" s="6">
        <v>8.1871200000000005E-2</v>
      </c>
      <c r="G3510" s="6">
        <v>2.8817620000000002</v>
      </c>
      <c r="H3510" s="6">
        <v>0.33108900000000002</v>
      </c>
      <c r="I3510">
        <f>$C$3510*LN($T$3510)+(1-$C$3510)*LN(1-$T$3510)</f>
        <v>-1.268238735110326E-6</v>
      </c>
      <c r="Q3510">
        <f>1/(1+EXP(-(0 + SUMPRODUCT($K$2:$O$2,$D$3510:$H$3510))))</f>
        <v>1.2682379308933567E-6</v>
      </c>
      <c r="S3510">
        <f>EXP(-(0 + SUMPRODUCT($K$2:$O$2,$D$3510:$H$3510)))</f>
        <v>788494.57771513122</v>
      </c>
      <c r="T3510">
        <f>1/(1+$S$3510)</f>
        <v>1.2682379308933567E-6</v>
      </c>
      <c r="U3510">
        <f>IF(ISERROR($I$3510), 0, $I$3510)</f>
        <v>-1.268238735110326E-6</v>
      </c>
    </row>
    <row r="3511" spans="1:21" x14ac:dyDescent="0.25">
      <c r="A3511">
        <v>605</v>
      </c>
      <c r="B3511">
        <v>1998</v>
      </c>
      <c r="C3511" s="2">
        <v>0</v>
      </c>
      <c r="D3511" s="6">
        <v>0.22009500000000001</v>
      </c>
      <c r="E3511" s="6">
        <v>0.34464879999999998</v>
      </c>
      <c r="F3511" s="6">
        <v>9.7459599999999993E-2</v>
      </c>
      <c r="G3511" s="6">
        <v>3.8621159999999999</v>
      </c>
      <c r="H3511" s="6">
        <v>0.25114209999999998</v>
      </c>
      <c r="I3511">
        <f>$C$3511*LN($T$3511)+(1-$C$3511)*LN(1-$T$3511)</f>
        <v>-2.1748008519627988E-8</v>
      </c>
      <c r="Q3511">
        <f>1/(1+EXP(-(0 + SUMPRODUCT($K$2:$O$2,$D$3511:$H$3511))))</f>
        <v>2.1748008239254805E-8</v>
      </c>
      <c r="S3511">
        <f>EXP(-(0 + SUMPRODUCT($K$2:$O$2,$D$3511:$H$3511)))</f>
        <v>45981221.234182164</v>
      </c>
      <c r="T3511">
        <f>1/(1+$S$3511)</f>
        <v>2.1748008239254805E-8</v>
      </c>
      <c r="U3511">
        <f>IF(ISERROR($I$3511), 0, $I$3511)</f>
        <v>-2.1748008519627988E-8</v>
      </c>
    </row>
    <row r="3512" spans="1:21" x14ac:dyDescent="0.25">
      <c r="A3512">
        <v>605</v>
      </c>
      <c r="B3512">
        <v>1999</v>
      </c>
      <c r="C3512" s="2">
        <v>0</v>
      </c>
      <c r="D3512" s="6">
        <v>0.1374997</v>
      </c>
      <c r="E3512" s="6">
        <v>0.44835199999999997</v>
      </c>
      <c r="F3512" s="6">
        <v>8.7221400000000004E-2</v>
      </c>
      <c r="G3512" s="6">
        <v>3.138242</v>
      </c>
      <c r="H3512" s="6">
        <v>0.26148349999999998</v>
      </c>
      <c r="I3512">
        <f>$C$3512*LN($T$3512)+(1-$C$3512)*LN(1-$T$3512)</f>
        <v>-4.0243056846461725E-7</v>
      </c>
      <c r="Q3512">
        <f>1/(1+EXP(-(0 + SUMPRODUCT($K$2:$O$2,$D$3512:$H$3512))))</f>
        <v>4.0243048754292155E-7</v>
      </c>
      <c r="S3512">
        <f>EXP(-(0 + SUMPRODUCT($K$2:$O$2,$D$3512:$H$3512)))</f>
        <v>2484900.1964913425</v>
      </c>
      <c r="T3512">
        <f>1/(1+$S$3512)</f>
        <v>4.0243048754292155E-7</v>
      </c>
      <c r="U3512">
        <f>IF(ISERROR($I$3512), 0, $I$3512)</f>
        <v>-4.0243056846461725E-7</v>
      </c>
    </row>
    <row r="3513" spans="1:21" x14ac:dyDescent="0.25">
      <c r="A3513">
        <v>606</v>
      </c>
      <c r="B3513">
        <v>1998</v>
      </c>
      <c r="C3513" s="2">
        <v>0</v>
      </c>
      <c r="D3513" s="6">
        <v>6.6646499999999997E-2</v>
      </c>
      <c r="E3513" s="6">
        <v>4.3162600000000002E-2</v>
      </c>
      <c r="F3513" s="6">
        <v>6.04296E-2</v>
      </c>
      <c r="G3513" s="6">
        <v>0.79527619999999999</v>
      </c>
      <c r="H3513" s="6">
        <v>0.41068700000000002</v>
      </c>
      <c r="I3513">
        <f>$C$3513*LN($T$3513)+(1-$C$3513)*LN(1-$T$3513)</f>
        <v>-6.9658833313040909E-3</v>
      </c>
      <c r="Q3513">
        <f>1/(1+EXP(-(0 + SUMPRODUCT($K$2:$O$2,$D$3513:$H$3513))))</f>
        <v>6.9416778029178627E-3</v>
      </c>
      <c r="S3513">
        <f>EXP(-(0 + SUMPRODUCT($K$2:$O$2,$D$3513:$H$3513)))</f>
        <v>143.05739194343769</v>
      </c>
      <c r="T3513">
        <f>1/(1+$S$3513)</f>
        <v>6.9416778029178627E-3</v>
      </c>
      <c r="U3513">
        <f>IF(ISERROR($I$3513), 0, $I$3513)</f>
        <v>-6.9658833313040909E-3</v>
      </c>
    </row>
    <row r="3514" spans="1:21" x14ac:dyDescent="0.25">
      <c r="A3514">
        <v>606</v>
      </c>
      <c r="B3514">
        <v>1999</v>
      </c>
      <c r="C3514" s="2">
        <v>0</v>
      </c>
      <c r="D3514" s="6">
        <v>-0.33408189999999999</v>
      </c>
      <c r="E3514" s="6">
        <v>3.1808299999999998E-2</v>
      </c>
      <c r="F3514" s="6">
        <v>5.6999099999999997E-2</v>
      </c>
      <c r="G3514" s="6">
        <v>0.34456290000000001</v>
      </c>
      <c r="H3514" s="6">
        <v>0.15707399999999999</v>
      </c>
      <c r="I3514">
        <f>$C$3514*LN($T$3514)+(1-$C$3514)*LN(1-$T$3514)</f>
        <v>-6.8653250667847401E-2</v>
      </c>
      <c r="Q3514">
        <f>1/(1+EXP(-(0 + SUMPRODUCT($K$2:$O$2,$D$3514:$H$3514))))</f>
        <v>6.6349633403001859E-2</v>
      </c>
      <c r="S3514">
        <f>EXP(-(0 + SUMPRODUCT($K$2:$O$2,$D$3514:$H$3514)))</f>
        <v>14.071673326755066</v>
      </c>
      <c r="T3514">
        <f>1/(1+$S$3514)</f>
        <v>6.6349633403001859E-2</v>
      </c>
      <c r="U3514">
        <f>IF(ISERROR($I$3514), 0, $I$3514)</f>
        <v>-6.8653250667847401E-2</v>
      </c>
    </row>
    <row r="3515" spans="1:21" x14ac:dyDescent="0.25">
      <c r="A3515">
        <v>606</v>
      </c>
      <c r="B3515">
        <v>2000</v>
      </c>
      <c r="C3515" s="2">
        <v>0</v>
      </c>
      <c r="D3515" s="6">
        <v>-3.8449999999999998E-2</v>
      </c>
      <c r="E3515" s="6">
        <v>2.3484600000000001E-2</v>
      </c>
      <c r="F3515" s="6">
        <v>5.8215000000000003E-2</v>
      </c>
      <c r="G3515" s="6">
        <v>0.42702119999999999</v>
      </c>
      <c r="H3515" s="6">
        <v>0.20552819999999999</v>
      </c>
      <c r="I3515">
        <f>$C$3515*LN($T$3515)+(1-$C$3515)*LN(1-$T$3515)</f>
        <v>-4.7674111386075073E-2</v>
      </c>
      <c r="Q3515">
        <f>1/(1+EXP(-(0 + SUMPRODUCT($K$2:$O$2,$D$3515:$H$3515))))</f>
        <v>4.6555546855222056E-2</v>
      </c>
      <c r="S3515">
        <f>EXP(-(0 + SUMPRODUCT($K$2:$O$2,$D$3515:$H$3515)))</f>
        <v>20.479717617962674</v>
      </c>
      <c r="T3515">
        <f>1/(1+$S$3515)</f>
        <v>4.6555546855222056E-2</v>
      </c>
      <c r="U3515">
        <f>IF(ISERROR($I$3515), 0, $I$3515)</f>
        <v>-4.7674111386075073E-2</v>
      </c>
    </row>
    <row r="3516" spans="1:21" x14ac:dyDescent="0.25">
      <c r="A3516">
        <v>606</v>
      </c>
      <c r="B3516">
        <v>2001</v>
      </c>
      <c r="C3516" s="2">
        <v>0</v>
      </c>
      <c r="D3516" s="6">
        <v>-3.3004199999999997E-2</v>
      </c>
      <c r="E3516" s="6">
        <v>9.1795000000000002E-3</v>
      </c>
      <c r="F3516" s="6">
        <v>2.5929799999999999E-2</v>
      </c>
      <c r="G3516" s="6">
        <v>0.29479309999999997</v>
      </c>
      <c r="H3516" s="6">
        <v>0.18395439999999999</v>
      </c>
      <c r="I3516">
        <f>$C$3516*LN($T$3516)+(1-$C$3516)*LN(1-$T$3516)</f>
        <v>-0.13086307072072381</v>
      </c>
      <c r="Q3516">
        <f>1/(1+EXP(-(0 + SUMPRODUCT($K$2:$O$2,$D$3516:$H$3516))))</f>
        <v>0.12266210058721212</v>
      </c>
      <c r="S3516">
        <f>EXP(-(0 + SUMPRODUCT($K$2:$O$2,$D$3516:$H$3516)))</f>
        <v>7.1524773765716265</v>
      </c>
      <c r="T3516">
        <f>1/(1+$S$3516)</f>
        <v>0.12266210058721212</v>
      </c>
      <c r="U3516">
        <f>IF(ISERROR($I$3516), 0, $I$3516)</f>
        <v>-0.13086307072072381</v>
      </c>
    </row>
    <row r="3517" spans="1:21" x14ac:dyDescent="0.25">
      <c r="A3517">
        <v>606</v>
      </c>
      <c r="B3517">
        <v>2002</v>
      </c>
      <c r="C3517" s="2">
        <v>0</v>
      </c>
      <c r="D3517" s="6">
        <v>-1.6816999999999999E-2</v>
      </c>
      <c r="E3517" s="6">
        <v>-4.5910999999999999E-3</v>
      </c>
      <c r="F3517" s="6">
        <v>4.61885E-2</v>
      </c>
      <c r="G3517" s="6">
        <v>0.18037149999999999</v>
      </c>
      <c r="H3517" s="6">
        <v>0.19894719999999999</v>
      </c>
      <c r="I3517">
        <f>$C$3517*LN($T$3517)+(1-$C$3517)*LN(1-$T$3517)</f>
        <v>-0.15064838359458033</v>
      </c>
      <c r="Q3517">
        <f>1/(1+EXP(-(0 + SUMPRODUCT($K$2:$O$2,$D$3517:$H$3517))))</f>
        <v>0.13984991162430649</v>
      </c>
      <c r="S3517">
        <f>EXP(-(0 + SUMPRODUCT($K$2:$O$2,$D$3517:$H$3517)))</f>
        <v>6.1505229312293386</v>
      </c>
      <c r="T3517">
        <f>1/(1+$S$3517)</f>
        <v>0.13984991162430649</v>
      </c>
      <c r="U3517">
        <f>IF(ISERROR($I$3517), 0, $I$3517)</f>
        <v>-0.15064838359458033</v>
      </c>
    </row>
    <row r="3518" spans="1:21" x14ac:dyDescent="0.25">
      <c r="A3518">
        <v>606</v>
      </c>
      <c r="B3518">
        <v>2003</v>
      </c>
      <c r="C3518" s="2">
        <v>0</v>
      </c>
      <c r="D3518" s="6">
        <v>8.2727700000000001E-2</v>
      </c>
      <c r="E3518" s="6">
        <v>-4.1012699999999999E-2</v>
      </c>
      <c r="F3518" s="6">
        <v>4.75837E-2</v>
      </c>
      <c r="G3518" s="6">
        <v>0.21556030000000001</v>
      </c>
      <c r="H3518" s="6">
        <v>0.17210619999999999</v>
      </c>
      <c r="I3518">
        <f>$C$3518*LN($T$3518)+(1-$C$3518)*LN(1-$T$3518)</f>
        <v>-0.14399471783347531</v>
      </c>
      <c r="Q3518">
        <f>1/(1+EXP(-(0 + SUMPRODUCT($K$2:$O$2,$D$3518:$H$3518))))</f>
        <v>0.13410767816543837</v>
      </c>
      <c r="S3518">
        <f>EXP(-(0 + SUMPRODUCT($K$2:$O$2,$D$3518:$H$3518)))</f>
        <v>6.4566946030217354</v>
      </c>
      <c r="T3518">
        <f>1/(1+$S$3518)</f>
        <v>0.13410767816543837</v>
      </c>
      <c r="U3518">
        <f>IF(ISERROR($I$3518), 0, $I$3518)</f>
        <v>-0.14399471783347531</v>
      </c>
    </row>
    <row r="3519" spans="1:21" x14ac:dyDescent="0.25">
      <c r="A3519">
        <v>606</v>
      </c>
      <c r="B3519">
        <v>2004</v>
      </c>
      <c r="C3519" s="2">
        <v>0</v>
      </c>
      <c r="D3519" s="6">
        <v>9.3719700000000003E-2</v>
      </c>
      <c r="E3519" s="6">
        <v>-5.7528900000000001E-2</v>
      </c>
      <c r="F3519" s="6">
        <v>5.8604299999999998E-2</v>
      </c>
      <c r="G3519" s="6">
        <v>0.2426189</v>
      </c>
      <c r="H3519" s="6">
        <v>0.204126</v>
      </c>
      <c r="I3519">
        <f>$C$3519*LN($T$3519)+(1-$C$3519)*LN(1-$T$3519)</f>
        <v>-0.10662986838366383</v>
      </c>
      <c r="Q3519">
        <f>1/(1+EXP(-(0 + SUMPRODUCT($K$2:$O$2,$D$3519:$H$3519))))</f>
        <v>0.10114169269459013</v>
      </c>
      <c r="S3519">
        <f>EXP(-(0 + SUMPRODUCT($K$2:$O$2,$D$3519:$H$3519)))</f>
        <v>8.8871194792005692</v>
      </c>
      <c r="T3519">
        <f>1/(1+$S$3519)</f>
        <v>0.10114169269459013</v>
      </c>
      <c r="U3519">
        <f>IF(ISERROR($I$3519), 0, $I$3519)</f>
        <v>-0.10662986838366383</v>
      </c>
    </row>
    <row r="3520" spans="1:21" x14ac:dyDescent="0.25">
      <c r="A3520">
        <v>607</v>
      </c>
      <c r="B3520">
        <v>1999</v>
      </c>
      <c r="C3520" s="2">
        <v>0</v>
      </c>
      <c r="D3520" s="6">
        <v>-8.6381799999999995E-2</v>
      </c>
      <c r="E3520" s="6">
        <v>0.1251813</v>
      </c>
      <c r="F3520" s="6">
        <v>3.3266400000000002E-2</v>
      </c>
      <c r="G3520" s="6">
        <v>0.33156429999999998</v>
      </c>
      <c r="H3520" s="6">
        <v>8.3767499999999995E-2</v>
      </c>
      <c r="I3520">
        <f>$C$3520*LN($T$3520)+(1-$C$3520)*LN(1-$T$3520)</f>
        <v>-0.11434418832465008</v>
      </c>
      <c r="Q3520">
        <f>1/(1+EXP(-(0 + SUMPRODUCT($K$2:$O$2,$D$3520:$H$3520))))</f>
        <v>0.10804909604370724</v>
      </c>
      <c r="S3520">
        <f>EXP(-(0 + SUMPRODUCT($K$2:$O$2,$D$3520:$H$3520)))</f>
        <v>8.2550519774407665</v>
      </c>
      <c r="T3520">
        <f>1/(1+$S$3520)</f>
        <v>0.10804909604370724</v>
      </c>
      <c r="U3520">
        <f>IF(ISERROR($I$3520), 0, $I$3520)</f>
        <v>-0.11434418832465008</v>
      </c>
    </row>
    <row r="3521" spans="1:21" x14ac:dyDescent="0.25">
      <c r="A3521">
        <v>607</v>
      </c>
      <c r="B3521">
        <v>2000</v>
      </c>
      <c r="C3521" s="2">
        <v>0</v>
      </c>
      <c r="D3521" s="6">
        <v>-0.1245246</v>
      </c>
      <c r="E3521" s="6">
        <v>4.43191E-2</v>
      </c>
      <c r="F3521" s="6">
        <v>-7.6562900000000003E-2</v>
      </c>
      <c r="G3521" s="6">
        <v>0.18025379999999999</v>
      </c>
      <c r="H3521" s="6">
        <v>6.3264100000000004E-2</v>
      </c>
      <c r="I3521">
        <f>$C$3521*LN($T$3521)+(1-$C$3521)*LN(1-$T$3521)</f>
        <v>-0.78189194409895579</v>
      </c>
      <c r="Q3521">
        <f>1/(1+EXP(-(0 + SUMPRODUCT($K$2:$O$2,$D$3521:$H$3521))))</f>
        <v>0.54246044733867815</v>
      </c>
      <c r="S3521">
        <f>EXP(-(0 + SUMPRODUCT($K$2:$O$2,$D$3521:$H$3521)))</f>
        <v>0.84345237501834469</v>
      </c>
      <c r="T3521">
        <f>1/(1+$S$3521)</f>
        <v>0.54246044733867815</v>
      </c>
      <c r="U3521">
        <f>IF(ISERROR($I$3521), 0, $I$3521)</f>
        <v>-0.78189194409895579</v>
      </c>
    </row>
    <row r="3522" spans="1:21" x14ac:dyDescent="0.25">
      <c r="A3522">
        <v>607</v>
      </c>
      <c r="B3522">
        <v>2001</v>
      </c>
      <c r="C3522" s="2">
        <v>0</v>
      </c>
      <c r="D3522" s="6">
        <v>-3.64909E-2</v>
      </c>
      <c r="E3522" s="6">
        <v>6.8083599999999994E-2</v>
      </c>
      <c r="F3522" s="6">
        <v>0.1348587</v>
      </c>
      <c r="G3522" s="6">
        <v>0.18493770000000001</v>
      </c>
      <c r="H3522" s="6">
        <v>9.2816200000000001E-2</v>
      </c>
      <c r="I3522">
        <f>$C$3522*LN($T$3522)+(1-$C$3522)*LN(1-$T$3522)</f>
        <v>-5.1582643103328128E-2</v>
      </c>
      <c r="Q3522">
        <f>1/(1+EXP(-(0 + SUMPRODUCT($K$2:$O$2,$D$3522:$H$3522))))</f>
        <v>5.0274841515551401E-2</v>
      </c>
      <c r="S3522">
        <f>EXP(-(0 + SUMPRODUCT($K$2:$O$2,$D$3522:$H$3522)))</f>
        <v>18.890664393057754</v>
      </c>
      <c r="T3522">
        <f>1/(1+$S$3522)</f>
        <v>5.0274841515551401E-2</v>
      </c>
      <c r="U3522">
        <f>IF(ISERROR($I$3522), 0, $I$3522)</f>
        <v>-5.1582643103328128E-2</v>
      </c>
    </row>
    <row r="3523" spans="1:21" x14ac:dyDescent="0.25">
      <c r="A3523">
        <v>607</v>
      </c>
      <c r="B3523">
        <v>2002</v>
      </c>
      <c r="C3523" s="2">
        <v>0</v>
      </c>
      <c r="D3523" s="6">
        <v>-9.7030999999999992E-3</v>
      </c>
      <c r="E3523" s="6">
        <v>9.9390300000000001E-2</v>
      </c>
      <c r="F3523" s="6">
        <v>3.4395500000000002E-2</v>
      </c>
      <c r="G3523" s="6">
        <v>0.16811770000000001</v>
      </c>
      <c r="H3523" s="6">
        <v>9.0604500000000004E-2</v>
      </c>
      <c r="I3523">
        <f>$C$3523*LN($T$3523)+(1-$C$3523)*LN(1-$T$3523)</f>
        <v>-0.21121014496674703</v>
      </c>
      <c r="Q3523">
        <f>1/(1+EXP(-(0 + SUMPRODUCT($K$2:$O$2,$D$3523:$H$3523))))</f>
        <v>0.19039608518415485</v>
      </c>
      <c r="S3523">
        <f>EXP(-(0 + SUMPRODUCT($K$2:$O$2,$D$3523:$H$3523)))</f>
        <v>4.2522088310417745</v>
      </c>
      <c r="T3523">
        <f>1/(1+$S$3523)</f>
        <v>0.19039608518415485</v>
      </c>
      <c r="U3523">
        <f>IF(ISERROR($I$3523), 0, $I$3523)</f>
        <v>-0.21121014496674703</v>
      </c>
    </row>
    <row r="3524" spans="1:21" x14ac:dyDescent="0.25">
      <c r="A3524">
        <v>607</v>
      </c>
      <c r="B3524">
        <v>2003</v>
      </c>
      <c r="C3524" s="2">
        <v>0</v>
      </c>
      <c r="D3524" s="6">
        <v>-4.6522999999999998E-3</v>
      </c>
      <c r="E3524" s="6">
        <v>0.13836670000000001</v>
      </c>
      <c r="F3524" s="6">
        <v>4.4607500000000001E-2</v>
      </c>
      <c r="G3524" s="6">
        <v>0.28290090000000001</v>
      </c>
      <c r="H3524" s="6">
        <v>8.3183999999999994E-2</v>
      </c>
      <c r="I3524">
        <f>$C$3524*LN($T$3524)+(1-$C$3524)*LN(1-$T$3524)</f>
        <v>-0.11902158354791541</v>
      </c>
      <c r="Q3524">
        <f>1/(1+EXP(-(0 + SUMPRODUCT($K$2:$O$2,$D$3524:$H$3524))))</f>
        <v>0.11221136107346644</v>
      </c>
      <c r="S3524">
        <f>EXP(-(0 + SUMPRODUCT($K$2:$O$2,$D$3524:$H$3524)))</f>
        <v>7.9117535910226158</v>
      </c>
      <c r="T3524">
        <f>1/(1+$S$3524)</f>
        <v>0.11221136107346644</v>
      </c>
      <c r="U3524">
        <f>IF(ISERROR($I$3524), 0, $I$3524)</f>
        <v>-0.11902158354791541</v>
      </c>
    </row>
    <row r="3525" spans="1:21" x14ac:dyDescent="0.25">
      <c r="A3525">
        <v>607</v>
      </c>
      <c r="B3525">
        <v>2004</v>
      </c>
      <c r="C3525" s="2">
        <v>0</v>
      </c>
      <c r="D3525" s="6">
        <v>6.6321599999999994E-2</v>
      </c>
      <c r="E3525" s="6">
        <v>0.1559372</v>
      </c>
      <c r="F3525" s="6">
        <v>3.44309E-2</v>
      </c>
      <c r="G3525" s="6">
        <v>0.42451</v>
      </c>
      <c r="H3525" s="6">
        <v>0.1031242</v>
      </c>
      <c r="I3525">
        <f>$C$3525*LN($T$3525)+(1-$C$3525)*LN(1-$T$3525)</f>
        <v>-7.6591967402924635E-2</v>
      </c>
      <c r="Q3525">
        <f>1/(1+EXP(-(0 + SUMPRODUCT($K$2:$O$2,$D$3525:$H$3525))))</f>
        <v>7.3732276065468866E-2</v>
      </c>
      <c r="S3525">
        <f>EXP(-(0 + SUMPRODUCT($K$2:$O$2,$D$3525:$H$3525)))</f>
        <v>12.562581454993646</v>
      </c>
      <c r="T3525">
        <f>1/(1+$S$3525)</f>
        <v>7.3732276065468866E-2</v>
      </c>
      <c r="U3525">
        <f>IF(ISERROR($I$3525), 0, $I$3525)</f>
        <v>-7.6591967402924635E-2</v>
      </c>
    </row>
    <row r="3526" spans="1:21" x14ac:dyDescent="0.25">
      <c r="A3526">
        <v>608</v>
      </c>
      <c r="B3526">
        <v>1997</v>
      </c>
      <c r="C3526" s="2">
        <v>0</v>
      </c>
      <c r="D3526" s="6">
        <v>-2.2073700000000002E-2</v>
      </c>
      <c r="E3526" s="6">
        <v>0.13781479999999999</v>
      </c>
      <c r="F3526" s="6">
        <v>4.2392399999999997E-2</v>
      </c>
      <c r="G3526" s="6">
        <v>0.74458590000000002</v>
      </c>
      <c r="H3526" s="6">
        <v>0.1223863</v>
      </c>
      <c r="I3526">
        <f>$C$3526*LN($T$3526)+(1-$C$3526)*LN(1-$T$3526)</f>
        <v>-1.8607755147930602E-2</v>
      </c>
      <c r="Q3526">
        <f>1/(1+EXP(-(0 + SUMPRODUCT($K$2:$O$2,$D$3526:$H$3526))))</f>
        <v>1.8435699713349855E-2</v>
      </c>
      <c r="S3526">
        <f>EXP(-(0 + SUMPRODUCT($K$2:$O$2,$D$3526:$H$3526)))</f>
        <v>53.24258452614464</v>
      </c>
      <c r="T3526">
        <f>1/(1+$S$3526)</f>
        <v>1.8435699713349855E-2</v>
      </c>
      <c r="U3526">
        <f>IF(ISERROR($I$3526), 0, $I$3526)</f>
        <v>-1.8607755147930602E-2</v>
      </c>
    </row>
    <row r="3527" spans="1:21" x14ac:dyDescent="0.25">
      <c r="A3527">
        <v>608</v>
      </c>
      <c r="B3527">
        <v>1998</v>
      </c>
      <c r="C3527" s="2">
        <v>0</v>
      </c>
      <c r="D3527" s="6">
        <v>-2.3962000000000001E-2</v>
      </c>
      <c r="E3527" s="6">
        <v>0.1369196</v>
      </c>
      <c r="F3527" s="6">
        <v>2.9426500000000001E-2</v>
      </c>
      <c r="G3527" s="6">
        <v>0.80728520000000004</v>
      </c>
      <c r="H3527" s="6">
        <v>9.5844899999999997E-2</v>
      </c>
      <c r="I3527">
        <f>$C$3527*LN($T$3527)+(1-$C$3527)*LN(1-$T$3527)</f>
        <v>-1.8469916657870646E-2</v>
      </c>
      <c r="Q3527">
        <f>1/(1+EXP(-(0 + SUMPRODUCT($K$2:$O$2,$D$3527:$H$3527))))</f>
        <v>1.8300393047282554E-2</v>
      </c>
      <c r="S3527">
        <f>EXP(-(0 + SUMPRODUCT($K$2:$O$2,$D$3527:$H$3527)))</f>
        <v>53.643635107525249</v>
      </c>
      <c r="T3527">
        <f>1/(1+$S$3527)</f>
        <v>1.8300393047282554E-2</v>
      </c>
      <c r="U3527">
        <f>IF(ISERROR($I$3527), 0, $I$3527)</f>
        <v>-1.8469916657870646E-2</v>
      </c>
    </row>
    <row r="3528" spans="1:21" x14ac:dyDescent="0.25">
      <c r="A3528">
        <v>608</v>
      </c>
      <c r="B3528">
        <v>1999</v>
      </c>
      <c r="C3528" s="2">
        <v>0</v>
      </c>
      <c r="D3528" s="6">
        <v>-6.5946400000000002E-2</v>
      </c>
      <c r="E3528" s="6">
        <v>0.14164860000000001</v>
      </c>
      <c r="F3528" s="6">
        <v>4.0127099999999999E-2</v>
      </c>
      <c r="G3528" s="6">
        <v>0.5745711</v>
      </c>
      <c r="H3528" s="6">
        <v>9.8589399999999994E-2</v>
      </c>
      <c r="I3528">
        <f>$C$3528*LN($T$3528)+(1-$C$3528)*LN(1-$T$3528)</f>
        <v>-3.9047692919111344E-2</v>
      </c>
      <c r="Q3528">
        <f>1/(1+EXP(-(0 + SUMPRODUCT($K$2:$O$2,$D$3528:$H$3528))))</f>
        <v>3.8295158458621185E-2</v>
      </c>
      <c r="S3528">
        <f>EXP(-(0 + SUMPRODUCT($K$2:$O$2,$D$3528:$H$3528)))</f>
        <v>25.112961540047507</v>
      </c>
      <c r="T3528">
        <f>1/(1+$S$3528)</f>
        <v>3.8295158458621185E-2</v>
      </c>
      <c r="U3528">
        <f>IF(ISERROR($I$3528), 0, $I$3528)</f>
        <v>-3.9047692919111344E-2</v>
      </c>
    </row>
    <row r="3529" spans="1:21" x14ac:dyDescent="0.25">
      <c r="A3529">
        <v>608</v>
      </c>
      <c r="B3529">
        <v>2000</v>
      </c>
      <c r="C3529" s="2">
        <v>0</v>
      </c>
      <c r="D3529" s="6">
        <v>-3.4359E-3</v>
      </c>
      <c r="E3529" s="6">
        <v>0.182035</v>
      </c>
      <c r="F3529" s="6">
        <v>3.3757099999999998E-2</v>
      </c>
      <c r="G3529" s="6">
        <v>1.0915349999999999</v>
      </c>
      <c r="H3529" s="6">
        <v>0.1080651</v>
      </c>
      <c r="I3529">
        <f>$C$3529*LN($T$3529)+(1-$C$3529)*LN(1-$T$3529)</f>
        <v>-5.2761173093230388E-3</v>
      </c>
      <c r="Q3529">
        <f>1/(1+EXP(-(0 + SUMPRODUCT($K$2:$O$2,$D$3529:$H$3529))))</f>
        <v>5.2622230490480502E-3</v>
      </c>
      <c r="S3529">
        <f>EXP(-(0 + SUMPRODUCT($K$2:$O$2,$D$3529:$H$3529)))</f>
        <v>189.03375392476048</v>
      </c>
      <c r="T3529">
        <f>1/(1+$S$3529)</f>
        <v>5.2622230490480502E-3</v>
      </c>
      <c r="U3529">
        <f>IF(ISERROR($I$3529), 0, $I$3529)</f>
        <v>-5.2761173093230388E-3</v>
      </c>
    </row>
    <row r="3530" spans="1:21" x14ac:dyDescent="0.25">
      <c r="A3530">
        <v>608</v>
      </c>
      <c r="B3530">
        <v>2001</v>
      </c>
      <c r="C3530" s="2">
        <v>0</v>
      </c>
      <c r="D3530" s="6">
        <v>-2.10587E-2</v>
      </c>
      <c r="E3530" s="6">
        <v>0.17532439999999999</v>
      </c>
      <c r="F3530" s="6">
        <v>3.2849900000000001E-2</v>
      </c>
      <c r="G3530" s="6">
        <v>0.84591179999999999</v>
      </c>
      <c r="H3530" s="6">
        <v>0.10699649999999999</v>
      </c>
      <c r="I3530">
        <f>$C$3530*LN($T$3530)+(1-$C$3530)*LN(1-$T$3530)</f>
        <v>-1.4284479569219967E-2</v>
      </c>
      <c r="Q3530">
        <f>1/(1+EXP(-(0 + SUMPRODUCT($K$2:$O$2,$D$3530:$H$3530))))</f>
        <v>1.4182940443762991E-2</v>
      </c>
      <c r="S3530">
        <f>EXP(-(0 + SUMPRODUCT($K$2:$O$2,$D$3530:$H$3530)))</f>
        <v>69.507241003028696</v>
      </c>
      <c r="T3530">
        <f>1/(1+$S$3530)</f>
        <v>1.4182940443762991E-2</v>
      </c>
      <c r="U3530">
        <f>IF(ISERROR($I$3530), 0, $I$3530)</f>
        <v>-1.4284479569219967E-2</v>
      </c>
    </row>
    <row r="3531" spans="1:21" x14ac:dyDescent="0.25">
      <c r="A3531">
        <v>608</v>
      </c>
      <c r="B3531">
        <v>2002</v>
      </c>
      <c r="C3531" s="2">
        <v>0</v>
      </c>
      <c r="D3531" s="6">
        <v>-2.5787899999999999E-2</v>
      </c>
      <c r="E3531" s="6">
        <v>0.1871227</v>
      </c>
      <c r="F3531" s="6">
        <v>3.8020600000000002E-2</v>
      </c>
      <c r="G3531" s="6">
        <v>0.91142809999999996</v>
      </c>
      <c r="H3531" s="6">
        <v>0.1048945</v>
      </c>
      <c r="I3531">
        <f>$C$3531*LN($T$3531)+(1-$C$3531)*LN(1-$T$3531)</f>
        <v>-1.0159852663586348E-2</v>
      </c>
      <c r="Q3531">
        <f>1/(1+EXP(-(0 + SUMPRODUCT($K$2:$O$2,$D$3531:$H$3531))))</f>
        <v>1.0108415705204547E-2</v>
      </c>
      <c r="S3531">
        <f>EXP(-(0 + SUMPRODUCT($K$2:$O$2,$D$3531:$H$3531)))</f>
        <v>97.927470848386989</v>
      </c>
      <c r="T3531">
        <f>1/(1+$S$3531)</f>
        <v>1.0108415705204547E-2</v>
      </c>
      <c r="U3531">
        <f>IF(ISERROR($I$3531), 0, $I$3531)</f>
        <v>-1.0159852663586348E-2</v>
      </c>
    </row>
    <row r="3532" spans="1:21" x14ac:dyDescent="0.25">
      <c r="A3532">
        <v>608</v>
      </c>
      <c r="B3532">
        <v>2003</v>
      </c>
      <c r="C3532" s="2">
        <v>0</v>
      </c>
      <c r="D3532" s="6">
        <v>4.4263999999999996E-3</v>
      </c>
      <c r="E3532" s="6">
        <v>0.1864469</v>
      </c>
      <c r="F3532" s="6">
        <v>4.4072600000000003E-2</v>
      </c>
      <c r="G3532" s="6">
        <v>0.9122555</v>
      </c>
      <c r="H3532" s="6">
        <v>0.1110449</v>
      </c>
      <c r="I3532">
        <f>$C$3532*LN($T$3532)+(1-$C$3532)*LN(1-$T$3532)</f>
        <v>-9.2383671713485976E-3</v>
      </c>
      <c r="Q3532">
        <f>1/(1+EXP(-(0 + SUMPRODUCT($K$2:$O$2,$D$3532:$H$3532))))</f>
        <v>9.1958245662173647E-3</v>
      </c>
      <c r="S3532">
        <f>EXP(-(0 + SUMPRODUCT($K$2:$O$2,$D$3532:$H$3532)))</f>
        <v>107.74500625791546</v>
      </c>
      <c r="T3532">
        <f>1/(1+$S$3532)</f>
        <v>9.1958245662173647E-3</v>
      </c>
      <c r="U3532">
        <f>IF(ISERROR($I$3532), 0, $I$3532)</f>
        <v>-9.2383671713485976E-3</v>
      </c>
    </row>
    <row r="3533" spans="1:21" x14ac:dyDescent="0.25">
      <c r="A3533">
        <v>608</v>
      </c>
      <c r="B3533">
        <v>2004</v>
      </c>
      <c r="C3533" s="2">
        <v>0</v>
      </c>
      <c r="D3533" s="6">
        <v>2.4864000000000001E-2</v>
      </c>
      <c r="E3533" s="6">
        <v>0.17983170000000001</v>
      </c>
      <c r="F3533" s="6">
        <v>3.6069900000000002E-2</v>
      </c>
      <c r="G3533" s="6">
        <v>0.96381329999999998</v>
      </c>
      <c r="H3533" s="6">
        <v>0.1061556</v>
      </c>
      <c r="I3533">
        <f>$C$3533*LN($T$3533)+(1-$C$3533)*LN(1-$T$3533)</f>
        <v>-8.6085553048899539E-3</v>
      </c>
      <c r="Q3533">
        <f>1/(1+EXP(-(0 + SUMPRODUCT($K$2:$O$2,$D$3533:$H$3533))))</f>
        <v>8.5716077902596617E-3</v>
      </c>
      <c r="S3533">
        <f>EXP(-(0 + SUMPRODUCT($K$2:$O$2,$D$3533:$H$3533)))</f>
        <v>115.66422735024683</v>
      </c>
      <c r="T3533">
        <f>1/(1+$S$3533)</f>
        <v>8.5716077902596617E-3</v>
      </c>
      <c r="U3533">
        <f>IF(ISERROR($I$3533), 0, $I$3533)</f>
        <v>-8.6085553048899539E-3</v>
      </c>
    </row>
    <row r="3534" spans="1:21" x14ac:dyDescent="0.25">
      <c r="A3534">
        <v>609</v>
      </c>
      <c r="B3534">
        <v>1995</v>
      </c>
      <c r="C3534" s="2">
        <v>0</v>
      </c>
      <c r="D3534" s="6">
        <v>7.7140799999999995E-2</v>
      </c>
      <c r="E3534" s="6">
        <v>5.4256499999999999E-2</v>
      </c>
      <c r="F3534" s="6">
        <v>3.1534699999999999E-2</v>
      </c>
      <c r="G3534" s="6">
        <v>0.29492020000000002</v>
      </c>
      <c r="H3534" s="6">
        <v>0.1010564</v>
      </c>
      <c r="I3534">
        <f>$C$3534*LN($T$3534)+(1-$C$3534)*LN(1-$T$3534)</f>
        <v>-0.14215265281140982</v>
      </c>
      <c r="Q3534">
        <f>1/(1+EXP(-(0 + SUMPRODUCT($K$2:$O$2,$D$3534:$H$3534))))</f>
        <v>0.13251117822960445</v>
      </c>
      <c r="S3534">
        <f>EXP(-(0 + SUMPRODUCT($K$2:$O$2,$D$3534:$H$3534)))</f>
        <v>6.5465331556201427</v>
      </c>
      <c r="T3534">
        <f>1/(1+$S$3534)</f>
        <v>0.13251117822960445</v>
      </c>
      <c r="U3534">
        <f>IF(ISERROR($I$3534), 0, $I$3534)</f>
        <v>-0.14215265281140982</v>
      </c>
    </row>
    <row r="3535" spans="1:21" x14ac:dyDescent="0.25">
      <c r="A3535">
        <v>609</v>
      </c>
      <c r="B3535">
        <v>1996</v>
      </c>
      <c r="C3535" s="2">
        <v>0</v>
      </c>
      <c r="D3535" s="6">
        <v>8.6761000000000008E-3</v>
      </c>
      <c r="E3535" s="6">
        <v>5.9485000000000003E-2</v>
      </c>
      <c r="F3535" s="6">
        <v>4.0456100000000002E-2</v>
      </c>
      <c r="G3535" s="6">
        <v>0.52416320000000005</v>
      </c>
      <c r="H3535" s="6">
        <v>0.1244561</v>
      </c>
      <c r="I3535">
        <f>$C$3535*LN($T$3535)+(1-$C$3535)*LN(1-$T$3535)</f>
        <v>-4.8752485454921307E-2</v>
      </c>
      <c r="Q3535">
        <f>1/(1+EXP(-(0 + SUMPRODUCT($K$2:$O$2,$D$3535:$H$3535))))</f>
        <v>4.7583162452988235E-2</v>
      </c>
      <c r="S3535">
        <f>EXP(-(0 + SUMPRODUCT($K$2:$O$2,$D$3535:$H$3535)))</f>
        <v>20.015837293033886</v>
      </c>
      <c r="T3535">
        <f>1/(1+$S$3535)</f>
        <v>4.7583162452988235E-2</v>
      </c>
      <c r="U3535">
        <f>IF(ISERROR($I$3535), 0, $I$3535)</f>
        <v>-4.8752485454921307E-2</v>
      </c>
    </row>
    <row r="3536" spans="1:21" x14ac:dyDescent="0.25">
      <c r="A3536">
        <v>609</v>
      </c>
      <c r="B3536">
        <v>1997</v>
      </c>
      <c r="C3536" s="2">
        <v>0</v>
      </c>
      <c r="D3536" s="6">
        <v>1.37065E-2</v>
      </c>
      <c r="E3536" s="6">
        <v>6.2887200000000004E-2</v>
      </c>
      <c r="F3536" s="6">
        <v>3.0427900000000001E-2</v>
      </c>
      <c r="G3536" s="6">
        <v>0.57106049999999997</v>
      </c>
      <c r="H3536" s="6">
        <v>0.122751</v>
      </c>
      <c r="I3536">
        <f>$C$3536*LN($T$3536)+(1-$C$3536)*LN(1-$T$3536)</f>
        <v>-4.6786238007355742E-2</v>
      </c>
      <c r="Q3536">
        <f>1/(1+EXP(-(0 + SUMPRODUCT($K$2:$O$2,$D$3536:$H$3536))))</f>
        <v>4.5708632986684733E-2</v>
      </c>
      <c r="S3536">
        <f>EXP(-(0 + SUMPRODUCT($K$2:$O$2,$D$3536:$H$3536)))</f>
        <v>20.877705252994712</v>
      </c>
      <c r="T3536">
        <f>1/(1+$S$3536)</f>
        <v>4.5708632986684733E-2</v>
      </c>
      <c r="U3536">
        <f>IF(ISERROR($I$3536), 0, $I$3536)</f>
        <v>-4.6786238007355742E-2</v>
      </c>
    </row>
    <row r="3537" spans="1:21" x14ac:dyDescent="0.25">
      <c r="A3537">
        <v>609</v>
      </c>
      <c r="B3537">
        <v>1998</v>
      </c>
      <c r="C3537" s="2">
        <v>0</v>
      </c>
      <c r="D3537" s="6">
        <v>1.45302E-2</v>
      </c>
      <c r="E3537" s="6">
        <v>3.87956E-2</v>
      </c>
      <c r="F3537" s="6">
        <v>3.1900199999999997E-2</v>
      </c>
      <c r="G3537" s="6">
        <v>0.85357550000000004</v>
      </c>
      <c r="H3537" s="6">
        <v>0.1334515</v>
      </c>
      <c r="I3537">
        <f>$C$3537*LN($T$3537)+(1-$C$3537)*LN(1-$T$3537)</f>
        <v>-1.4965571779956052E-2</v>
      </c>
      <c r="Q3537">
        <f>1/(1+EXP(-(0 + SUMPRODUCT($K$2:$O$2,$D$3537:$H$3537))))</f>
        <v>1.4854144162478322E-2</v>
      </c>
      <c r="S3537">
        <f>EXP(-(0 + SUMPRODUCT($K$2:$O$2,$D$3537:$H$3537)))</f>
        <v>66.321280112926829</v>
      </c>
      <c r="T3537">
        <f>1/(1+$S$3537)</f>
        <v>1.4854144162478322E-2</v>
      </c>
      <c r="U3537">
        <f>IF(ISERROR($I$3537), 0, $I$3537)</f>
        <v>-1.4965571779956052E-2</v>
      </c>
    </row>
    <row r="3538" spans="1:21" x14ac:dyDescent="0.25">
      <c r="A3538">
        <v>609</v>
      </c>
      <c r="B3538">
        <v>1999</v>
      </c>
      <c r="C3538" s="2">
        <v>0</v>
      </c>
      <c r="D3538" s="6">
        <v>-1.6808900000000002E-2</v>
      </c>
      <c r="E3538" s="6">
        <v>2.1377400000000001E-2</v>
      </c>
      <c r="F3538" s="6">
        <v>2.4628799999999999E-2</v>
      </c>
      <c r="G3538" s="6">
        <v>0.84779380000000004</v>
      </c>
      <c r="H3538" s="6">
        <v>0.119183</v>
      </c>
      <c r="I3538">
        <f>$C$3538*LN($T$3538)+(1-$C$3538)*LN(1-$T$3538)</f>
        <v>-1.7630196928529632E-2</v>
      </c>
      <c r="Q3538">
        <f>1/(1+EXP(-(0 + SUMPRODUCT($K$2:$O$2,$D$3538:$H$3538))))</f>
        <v>1.7475694309597604E-2</v>
      </c>
      <c r="S3538">
        <f>EXP(-(0 + SUMPRODUCT($K$2:$O$2,$D$3538:$H$3538)))</f>
        <v>56.222333046350137</v>
      </c>
      <c r="T3538">
        <f>1/(1+$S$3538)</f>
        <v>1.7475694309597604E-2</v>
      </c>
      <c r="U3538">
        <f>IF(ISERROR($I$3538), 0, $I$3538)</f>
        <v>-1.7630196928529632E-2</v>
      </c>
    </row>
    <row r="3539" spans="1:21" x14ac:dyDescent="0.25">
      <c r="A3539">
        <v>609</v>
      </c>
      <c r="B3539">
        <v>2000</v>
      </c>
      <c r="C3539" s="2">
        <v>0</v>
      </c>
      <c r="D3539" s="6">
        <v>0.1091138</v>
      </c>
      <c r="E3539" s="6">
        <v>8.4858699999999995E-2</v>
      </c>
      <c r="F3539" s="6">
        <v>3.7728699999999997E-2</v>
      </c>
      <c r="G3539" s="6">
        <v>0.64231870000000002</v>
      </c>
      <c r="H3539" s="6">
        <v>0.1056477</v>
      </c>
      <c r="I3539">
        <f>$C$3539*LN($T$3539)+(1-$C$3539)*LN(1-$T$3539)</f>
        <v>-3.3257931403496567E-2</v>
      </c>
      <c r="Q3539">
        <f>1/(1+EXP(-(0 + SUMPRODUCT($K$2:$O$2,$D$3539:$H$3539))))</f>
        <v>3.2710966807849552E-2</v>
      </c>
      <c r="S3539">
        <f>EXP(-(0 + SUMPRODUCT($K$2:$O$2,$D$3539:$H$3539)))</f>
        <v>29.570787035253051</v>
      </c>
      <c r="T3539">
        <f>1/(1+$S$3539)</f>
        <v>3.2710966807849552E-2</v>
      </c>
      <c r="U3539">
        <f>IF(ISERROR($I$3539), 0, $I$3539)</f>
        <v>-3.3257931403496567E-2</v>
      </c>
    </row>
    <row r="3540" spans="1:21" x14ac:dyDescent="0.25">
      <c r="A3540">
        <v>609</v>
      </c>
      <c r="B3540">
        <v>2001</v>
      </c>
      <c r="C3540" s="2">
        <v>0</v>
      </c>
      <c r="D3540" s="6">
        <v>3.1630100000000001E-2</v>
      </c>
      <c r="E3540" s="6">
        <v>4.2808300000000001E-2</v>
      </c>
      <c r="F3540" s="6">
        <v>2.2432400000000002E-2</v>
      </c>
      <c r="G3540" s="6">
        <v>0.51087680000000002</v>
      </c>
      <c r="H3540" s="6">
        <v>0.12012589999999999</v>
      </c>
      <c r="I3540">
        <f>$C$3540*LN($T$3540)+(1-$C$3540)*LN(1-$T$3540)</f>
        <v>-6.7839040854753951E-2</v>
      </c>
      <c r="Q3540">
        <f>1/(1+EXP(-(0 + SUMPRODUCT($K$2:$O$2,$D$3540:$H$3540))))</f>
        <v>6.5589136552534538E-2</v>
      </c>
      <c r="S3540">
        <f>EXP(-(0 + SUMPRODUCT($K$2:$O$2,$D$3540:$H$3540)))</f>
        <v>14.246427267708214</v>
      </c>
      <c r="T3540">
        <f>1/(1+$S$3540)</f>
        <v>6.5589136552534538E-2</v>
      </c>
      <c r="U3540">
        <f>IF(ISERROR($I$3540), 0, $I$3540)</f>
        <v>-6.7839040854753951E-2</v>
      </c>
    </row>
    <row r="3541" spans="1:21" x14ac:dyDescent="0.25">
      <c r="A3541">
        <v>609</v>
      </c>
      <c r="B3541">
        <v>2002</v>
      </c>
      <c r="C3541" s="2">
        <v>0</v>
      </c>
      <c r="D3541" s="6">
        <v>-3.0049900000000001E-2</v>
      </c>
      <c r="E3541" s="6">
        <v>1.48585E-2</v>
      </c>
      <c r="F3541" s="6">
        <v>3.7839499999999998E-2</v>
      </c>
      <c r="G3541" s="6">
        <v>0.50663360000000002</v>
      </c>
      <c r="H3541" s="6">
        <v>8.3335000000000006E-2</v>
      </c>
      <c r="I3541">
        <f>$C$3541*LN($T$3541)+(1-$C$3541)*LN(1-$T$3541)</f>
        <v>-6.0670631829131155E-2</v>
      </c>
      <c r="Q3541">
        <f>1/(1+EXP(-(0 + SUMPRODUCT($K$2:$O$2,$D$3541:$H$3541))))</f>
        <v>5.8866831956943026E-2</v>
      </c>
      <c r="S3541">
        <f>EXP(-(0 + SUMPRODUCT($K$2:$O$2,$D$3541:$H$3541)))</f>
        <v>15.987494770084284</v>
      </c>
      <c r="T3541">
        <f>1/(1+$S$3541)</f>
        <v>5.8866831956943026E-2</v>
      </c>
      <c r="U3541">
        <f>IF(ISERROR($I$3541), 0, $I$3541)</f>
        <v>-6.0670631829131155E-2</v>
      </c>
    </row>
    <row r="3542" spans="1:21" x14ac:dyDescent="0.25">
      <c r="A3542">
        <v>609</v>
      </c>
      <c r="B3542">
        <v>2003</v>
      </c>
      <c r="C3542" s="2">
        <v>0</v>
      </c>
      <c r="D3542" s="6">
        <v>-0.15976660000000001</v>
      </c>
      <c r="E3542" s="6">
        <v>1.6281899999999998E-2</v>
      </c>
      <c r="F3542" s="6">
        <v>2.9515199999999998E-2</v>
      </c>
      <c r="G3542" s="6">
        <v>0.35474820000000001</v>
      </c>
      <c r="H3542" s="6">
        <v>7.0882000000000001E-2</v>
      </c>
      <c r="I3542">
        <f>$C$3542*LN($T$3542)+(1-$C$3542)*LN(1-$T$3542)</f>
        <v>-0.12116232745562258</v>
      </c>
      <c r="Q3542">
        <f>1/(1+EXP(-(0 + SUMPRODUCT($K$2:$O$2,$D$3542:$H$3542))))</f>
        <v>0.11410985637242464</v>
      </c>
      <c r="S3542">
        <f>EXP(-(0 + SUMPRODUCT($K$2:$O$2,$D$3542:$H$3542)))</f>
        <v>7.7634848714230458</v>
      </c>
      <c r="T3542">
        <f>1/(1+$S$3542)</f>
        <v>0.11410985637242464</v>
      </c>
      <c r="U3542">
        <f>IF(ISERROR($I$3542), 0, $I$3542)</f>
        <v>-0.12116232745562258</v>
      </c>
    </row>
    <row r="3543" spans="1:21" x14ac:dyDescent="0.25">
      <c r="A3543">
        <v>609</v>
      </c>
      <c r="B3543">
        <v>2004</v>
      </c>
      <c r="C3543" s="2">
        <v>0</v>
      </c>
      <c r="D3543" s="6">
        <v>1.9897100000000001E-2</v>
      </c>
      <c r="E3543" s="6">
        <v>4.1970500000000001E-2</v>
      </c>
      <c r="F3543" s="6">
        <v>3.7522899999999998E-2</v>
      </c>
      <c r="G3543" s="6">
        <v>0.50576310000000002</v>
      </c>
      <c r="H3543" s="6">
        <v>8.0189499999999997E-2</v>
      </c>
      <c r="I3543">
        <f>$C$3543*LN($T$3543)+(1-$C$3543)*LN(1-$T$3543)</f>
        <v>-6.0929699763276064E-2</v>
      </c>
      <c r="Q3543">
        <f>1/(1+EXP(-(0 + SUMPRODUCT($K$2:$O$2,$D$3543:$H$3543))))</f>
        <v>5.9110617802631903E-2</v>
      </c>
      <c r="S3543">
        <f>EXP(-(0 + SUMPRODUCT($K$2:$O$2,$D$3543:$H$3543)))</f>
        <v>15.917434416587589</v>
      </c>
      <c r="T3543">
        <f>1/(1+$S$3543)</f>
        <v>5.9110617802631903E-2</v>
      </c>
      <c r="U3543">
        <f>IF(ISERROR($I$3543), 0, $I$3543)</f>
        <v>-6.0929699763276064E-2</v>
      </c>
    </row>
    <row r="3544" spans="1:21" x14ac:dyDescent="0.25">
      <c r="A3544">
        <v>610</v>
      </c>
      <c r="B3544">
        <v>1995</v>
      </c>
      <c r="C3544" s="2">
        <v>0</v>
      </c>
      <c r="D3544" s="6">
        <v>-0.13154560000000001</v>
      </c>
      <c r="E3544" s="6">
        <v>-0.68042630000000004</v>
      </c>
      <c r="F3544" s="6">
        <v>3.5405100000000002E-2</v>
      </c>
      <c r="G3544" s="6">
        <v>0.49933460000000002</v>
      </c>
      <c r="H3544" s="6">
        <v>0.69377500000000003</v>
      </c>
      <c r="I3544">
        <f>$C$3544*LN($T$3544)+(1-$C$3544)*LN(1-$T$3544)</f>
        <v>-3.0237524559385328E-2</v>
      </c>
      <c r="Q3544">
        <f>1/(1+EXP(-(0 + SUMPRODUCT($K$2:$O$2,$D$3544:$H$3544))))</f>
        <v>2.9784943726165219E-2</v>
      </c>
      <c r="S3544">
        <f>EXP(-(0 + SUMPRODUCT($K$2:$O$2,$D$3544:$H$3544)))</f>
        <v>32.574010049967917</v>
      </c>
      <c r="T3544">
        <f>1/(1+$S$3544)</f>
        <v>2.9784943726165219E-2</v>
      </c>
      <c r="U3544">
        <f>IF(ISERROR($I$3544), 0, $I$3544)</f>
        <v>-3.0237524559385328E-2</v>
      </c>
    </row>
    <row r="3545" spans="1:21" x14ac:dyDescent="0.25">
      <c r="A3545">
        <v>610</v>
      </c>
      <c r="B3545">
        <v>1996</v>
      </c>
      <c r="C3545" s="2">
        <v>0</v>
      </c>
      <c r="D3545" s="6">
        <v>-0.13372319999999999</v>
      </c>
      <c r="E3545" s="6">
        <v>-0.65769140000000004</v>
      </c>
      <c r="F3545" s="6">
        <v>3.1723099999999997E-2</v>
      </c>
      <c r="G3545" s="6">
        <v>0.46114830000000001</v>
      </c>
      <c r="H3545" s="6">
        <v>0.75907119999999995</v>
      </c>
      <c r="I3545">
        <f>$C$3545*LN($T$3545)+(1-$C$3545)*LN(1-$T$3545)</f>
        <v>-3.1589143598906133E-2</v>
      </c>
      <c r="Q3545">
        <f>1/(1+EXP(-(0 + SUMPRODUCT($K$2:$O$2,$D$3545:$H$3545))))</f>
        <v>3.1095419037457814E-2</v>
      </c>
      <c r="S3545">
        <f>EXP(-(0 + SUMPRODUCT($K$2:$O$2,$D$3545:$H$3545)))</f>
        <v>31.159077798417549</v>
      </c>
      <c r="T3545">
        <f>1/(1+$S$3545)</f>
        <v>3.1095419037457814E-2</v>
      </c>
      <c r="U3545">
        <f>IF(ISERROR($I$3545), 0, $I$3545)</f>
        <v>-3.1589143598906133E-2</v>
      </c>
    </row>
    <row r="3546" spans="1:21" x14ac:dyDescent="0.25">
      <c r="A3546">
        <v>610</v>
      </c>
      <c r="B3546">
        <v>1997</v>
      </c>
      <c r="C3546" s="2">
        <v>0</v>
      </c>
      <c r="D3546" s="6">
        <v>-0.11940149999999999</v>
      </c>
      <c r="E3546" s="6">
        <v>-0.60560610000000004</v>
      </c>
      <c r="F3546" s="6">
        <v>1.8099500000000001E-2</v>
      </c>
      <c r="G3546" s="6">
        <v>0.33939710000000001</v>
      </c>
      <c r="H3546" s="6">
        <v>0.74023720000000004</v>
      </c>
      <c r="I3546">
        <f>$C$3546*LN($T$3546)+(1-$C$3546)*LN(1-$T$3546)</f>
        <v>-6.1662814993641971E-2</v>
      </c>
      <c r="Q3546">
        <f>1/(1+EXP(-(0 + SUMPRODUCT($K$2:$O$2,$D$3546:$H$3546))))</f>
        <v>5.9800145356352065E-2</v>
      </c>
      <c r="S3546">
        <f>EXP(-(0 + SUMPRODUCT($K$2:$O$2,$D$3546:$H$3546)))</f>
        <v>15.722367379559861</v>
      </c>
      <c r="T3546">
        <f>1/(1+$S$3546)</f>
        <v>5.9800145356352065E-2</v>
      </c>
      <c r="U3546">
        <f>IF(ISERROR($I$3546), 0, $I$3546)</f>
        <v>-6.1662814993641971E-2</v>
      </c>
    </row>
    <row r="3547" spans="1:21" x14ac:dyDescent="0.25">
      <c r="A3547">
        <v>610</v>
      </c>
      <c r="B3547">
        <v>1998</v>
      </c>
      <c r="C3547" s="2">
        <v>0</v>
      </c>
      <c r="D3547" s="6">
        <v>-6.1882899999999998E-2</v>
      </c>
      <c r="E3547" s="6">
        <v>-0.4922762</v>
      </c>
      <c r="F3547" s="6">
        <v>3.00594E-2</v>
      </c>
      <c r="G3547" s="6">
        <v>0.28594389999999997</v>
      </c>
      <c r="H3547" s="6">
        <v>0.6709001</v>
      </c>
      <c r="I3547">
        <f>$C$3547*LN($T$3547)+(1-$C$3547)*LN(1-$T$3547)</f>
        <v>-6.8828928127027483E-2</v>
      </c>
      <c r="Q3547">
        <f>1/(1+EXP(-(0 + SUMPRODUCT($K$2:$O$2,$D$3547:$H$3547))))</f>
        <v>6.6513640320587028E-2</v>
      </c>
      <c r="S3547">
        <f>EXP(-(0 + SUMPRODUCT($K$2:$O$2,$D$3547:$H$3547)))</f>
        <v>14.034510142282562</v>
      </c>
      <c r="T3547">
        <f>1/(1+$S$3547)</f>
        <v>6.6513640320587028E-2</v>
      </c>
      <c r="U3547">
        <f>IF(ISERROR($I$3547), 0, $I$3547)</f>
        <v>-6.8828928127027483E-2</v>
      </c>
    </row>
    <row r="3548" spans="1:21" x14ac:dyDescent="0.25">
      <c r="A3548">
        <v>610</v>
      </c>
      <c r="B3548">
        <v>1999</v>
      </c>
      <c r="C3548" s="2">
        <v>0</v>
      </c>
      <c r="D3548" s="6">
        <v>-8.5673399999999997E-2</v>
      </c>
      <c r="E3548" s="6">
        <v>-0.41143770000000002</v>
      </c>
      <c r="F3548" s="6">
        <v>5.4256899999999997E-2</v>
      </c>
      <c r="G3548" s="6">
        <v>0.2649994</v>
      </c>
      <c r="H3548" s="6">
        <v>0.7289099</v>
      </c>
      <c r="I3548">
        <f>$C$3548*LN($T$3548)+(1-$C$3548)*LN(1-$T$3548)</f>
        <v>-4.3942995380683546E-2</v>
      </c>
      <c r="Q3548">
        <f>1/(1+EXP(-(0 + SUMPRODUCT($K$2:$O$2,$D$3548:$H$3548))))</f>
        <v>4.2991490176051021E-2</v>
      </c>
      <c r="S3548">
        <f>EXP(-(0 + SUMPRODUCT($K$2:$O$2,$D$3548:$H$3548)))</f>
        <v>22.260417257112508</v>
      </c>
      <c r="T3548">
        <f>1/(1+$S$3548)</f>
        <v>4.2991490176051021E-2</v>
      </c>
      <c r="U3548">
        <f>IF(ISERROR($I$3548), 0, $I$3548)</f>
        <v>-4.3942995380683546E-2</v>
      </c>
    </row>
    <row r="3549" spans="1:21" x14ac:dyDescent="0.25">
      <c r="A3549">
        <v>610</v>
      </c>
      <c r="B3549">
        <v>2000</v>
      </c>
      <c r="C3549" s="2">
        <v>0</v>
      </c>
      <c r="D3549" s="6">
        <v>-3.9843999999999997E-2</v>
      </c>
      <c r="E3549" s="6">
        <v>-0.36734529999999999</v>
      </c>
      <c r="F3549" s="6">
        <v>4.3784799999999999E-2</v>
      </c>
      <c r="G3549" s="6">
        <v>0.38166539999999999</v>
      </c>
      <c r="H3549" s="6">
        <v>0.76081810000000005</v>
      </c>
      <c r="I3549">
        <f>$C$3549*LN($T$3549)+(1-$C$3549)*LN(1-$T$3549)</f>
        <v>-2.9312966211817143E-2</v>
      </c>
      <c r="Q3549">
        <f>1/(1+EXP(-(0 + SUMPRODUCT($K$2:$O$2,$D$3549:$H$3549))))</f>
        <v>2.8887508495261813E-2</v>
      </c>
      <c r="S3549">
        <f>EXP(-(0 + SUMPRODUCT($K$2:$O$2,$D$3549:$H$3549)))</f>
        <v>33.617038716371887</v>
      </c>
      <c r="T3549">
        <f>1/(1+$S$3549)</f>
        <v>2.8887508495261813E-2</v>
      </c>
      <c r="U3549">
        <f>IF(ISERROR($I$3549), 0, $I$3549)</f>
        <v>-2.9312966211817143E-2</v>
      </c>
    </row>
    <row r="3550" spans="1:21" x14ac:dyDescent="0.25">
      <c r="A3550">
        <v>610</v>
      </c>
      <c r="B3550">
        <v>2001</v>
      </c>
      <c r="C3550" s="2">
        <v>0</v>
      </c>
      <c r="D3550" s="6">
        <v>-2.0712499999999998E-2</v>
      </c>
      <c r="E3550" s="6">
        <v>-0.3179883</v>
      </c>
      <c r="F3550" s="6">
        <v>4.9202200000000001E-2</v>
      </c>
      <c r="G3550" s="6">
        <v>0.48343700000000001</v>
      </c>
      <c r="H3550" s="6">
        <v>0.81235000000000002</v>
      </c>
      <c r="I3550">
        <f>$C$3550*LN($T$3550)+(1-$C$3550)*LN(1-$T$3550)</f>
        <v>-1.56642708254663E-2</v>
      </c>
      <c r="Q3550">
        <f>1/(1+EXP(-(0 + SUMPRODUCT($K$2:$O$2,$D$3550:$H$3550))))</f>
        <v>1.55422242232073E-2</v>
      </c>
      <c r="S3550">
        <f>EXP(-(0 + SUMPRODUCT($K$2:$O$2,$D$3550:$H$3550)))</f>
        <v>63.340855313798819</v>
      </c>
      <c r="T3550">
        <f>1/(1+$S$3550)</f>
        <v>1.55422242232073E-2</v>
      </c>
      <c r="U3550">
        <f>IF(ISERROR($I$3550), 0, $I$3550)</f>
        <v>-1.56642708254663E-2</v>
      </c>
    </row>
    <row r="3551" spans="1:21" x14ac:dyDescent="0.25">
      <c r="A3551">
        <v>610</v>
      </c>
      <c r="B3551">
        <v>2002</v>
      </c>
      <c r="C3551" s="2">
        <v>0</v>
      </c>
      <c r="D3551" s="6">
        <v>-1.22647E-2</v>
      </c>
      <c r="E3551" s="6">
        <v>-0.3013557</v>
      </c>
      <c r="F3551" s="6">
        <v>3.5212599999999997E-2</v>
      </c>
      <c r="G3551" s="6">
        <v>0.29704770000000003</v>
      </c>
      <c r="H3551" s="6">
        <v>0.84453250000000002</v>
      </c>
      <c r="I3551">
        <f>$C$3551*LN($T$3551)+(1-$C$3551)*LN(1-$T$3551)</f>
        <v>-3.68174321320692E-2</v>
      </c>
      <c r="Q3551">
        <f>1/(1+EXP(-(0 + SUMPRODUCT($K$2:$O$2,$D$3551:$H$3551))))</f>
        <v>3.6147912292405292E-2</v>
      </c>
      <c r="S3551">
        <f>EXP(-(0 + SUMPRODUCT($K$2:$O$2,$D$3551:$H$3551)))</f>
        <v>26.66411492621943</v>
      </c>
      <c r="T3551">
        <f>1/(1+$S$3551)</f>
        <v>3.6147912292405292E-2</v>
      </c>
      <c r="U3551">
        <f>IF(ISERROR($I$3551), 0, $I$3551)</f>
        <v>-3.68174321320692E-2</v>
      </c>
    </row>
    <row r="3552" spans="1:21" x14ac:dyDescent="0.25">
      <c r="A3552">
        <v>610</v>
      </c>
      <c r="B3552">
        <v>2003</v>
      </c>
      <c r="C3552" s="2">
        <v>0</v>
      </c>
      <c r="D3552" s="6">
        <v>-2.8196200000000001E-2</v>
      </c>
      <c r="E3552" s="6">
        <v>-0.25228390000000001</v>
      </c>
      <c r="F3552" s="6">
        <v>4.3996199999999999E-2</v>
      </c>
      <c r="G3552" s="6">
        <v>0.62033439999999995</v>
      </c>
      <c r="H3552" s="6">
        <v>0.83712209999999998</v>
      </c>
      <c r="I3552">
        <f>$C$3552*LN($T$3552)+(1-$C$3552)*LN(1-$T$3552)</f>
        <v>-8.7672035565358481E-3</v>
      </c>
      <c r="Q3552">
        <f>1/(1+EXP(-(0 + SUMPRODUCT($K$2:$O$2,$D$3552:$H$3552))))</f>
        <v>8.7288836952123111E-3</v>
      </c>
      <c r="S3552">
        <f>EXP(-(0 + SUMPRODUCT($K$2:$O$2,$D$3552:$H$3552)))</f>
        <v>113.56218629061217</v>
      </c>
      <c r="T3552">
        <f>1/(1+$S$3552)</f>
        <v>8.7288836952123111E-3</v>
      </c>
      <c r="U3552">
        <f>IF(ISERROR($I$3552), 0, $I$3552)</f>
        <v>-8.7672035565358481E-3</v>
      </c>
    </row>
    <row r="3553" spans="1:21" x14ac:dyDescent="0.25">
      <c r="A3553">
        <v>610</v>
      </c>
      <c r="B3553">
        <v>2004</v>
      </c>
      <c r="C3553" s="2">
        <v>0</v>
      </c>
      <c r="D3553" s="6">
        <v>-7.4080199999999999E-2</v>
      </c>
      <c r="E3553" s="6">
        <v>-0.21990000000000001</v>
      </c>
      <c r="F3553" s="6">
        <v>4.7175599999999998E-2</v>
      </c>
      <c r="G3553" s="6">
        <v>0.97484700000000002</v>
      </c>
      <c r="H3553" s="6">
        <v>0.97031780000000001</v>
      </c>
      <c r="I3553">
        <f>$C$3553*LN($T$3553)+(1-$C$3553)*LN(1-$T$3553)</f>
        <v>-1.4649340973750715E-3</v>
      </c>
      <c r="Q3553">
        <f>1/(1+EXP(-(0 + SUMPRODUCT($K$2:$O$2,$D$3553:$H$3553))))</f>
        <v>1.4638616051942904E-3</v>
      </c>
      <c r="S3553">
        <f>EXP(-(0 + SUMPRODUCT($K$2:$O$2,$D$3553:$H$3553)))</f>
        <v>682.12468641274006</v>
      </c>
      <c r="T3553">
        <f>1/(1+$S$3553)</f>
        <v>1.4638616051942904E-3</v>
      </c>
      <c r="U3553">
        <f>IF(ISERROR($I$3553), 0, $I$3553)</f>
        <v>-1.4649340973750715E-3</v>
      </c>
    </row>
    <row r="3554" spans="1:21" x14ac:dyDescent="0.25">
      <c r="A3554">
        <v>611</v>
      </c>
      <c r="B3554">
        <v>1995</v>
      </c>
      <c r="C3554" s="2">
        <v>0</v>
      </c>
      <c r="D3554" s="6">
        <v>-1.3871E-2</v>
      </c>
      <c r="E3554" s="6">
        <v>0.37303350000000002</v>
      </c>
      <c r="F3554" s="6">
        <v>5.20744E-2</v>
      </c>
      <c r="G3554" s="6">
        <v>1.855639</v>
      </c>
      <c r="H3554" s="6">
        <v>0.26588909999999999</v>
      </c>
      <c r="I3554">
        <f>$C$3554*LN($T$3554)+(1-$C$3554)*LN(1-$T$3554)</f>
        <v>-1.1523407035922589E-4</v>
      </c>
      <c r="Q3554">
        <f>1/(1+EXP(-(0 + SUMPRODUCT($K$2:$O$2,$D$3554:$H$3554))))</f>
        <v>1.1522743116873846E-4</v>
      </c>
      <c r="S3554">
        <f>EXP(-(0 + SUMPRODUCT($K$2:$O$2,$D$3554:$H$3554)))</f>
        <v>8677.4890529721615</v>
      </c>
      <c r="T3554">
        <f>1/(1+$S$3554)</f>
        <v>1.1522743116873846E-4</v>
      </c>
      <c r="U3554">
        <f>IF(ISERROR($I$3554), 0, $I$3554)</f>
        <v>-1.1523407035922589E-4</v>
      </c>
    </row>
    <row r="3555" spans="1:21" x14ac:dyDescent="0.25">
      <c r="A3555">
        <v>611</v>
      </c>
      <c r="B3555">
        <v>1996</v>
      </c>
      <c r="C3555" s="2">
        <v>0</v>
      </c>
      <c r="D3555" s="6">
        <v>4.1166000000000001E-2</v>
      </c>
      <c r="E3555" s="6">
        <v>0.37575979999999998</v>
      </c>
      <c r="F3555" s="6">
        <v>5.1291900000000001E-2</v>
      </c>
      <c r="G3555" s="6">
        <v>1.5647249999999999</v>
      </c>
      <c r="H3555" s="6">
        <v>0.2547662</v>
      </c>
      <c r="I3555">
        <f>$C$3555*LN($T$3555)+(1-$C$3555)*LN(1-$T$3555)</f>
        <v>-3.8699583159188195E-4</v>
      </c>
      <c r="Q3555">
        <f>1/(1+EXP(-(0 + SUMPRODUCT($K$2:$O$2,$D$3555:$H$3555))))</f>
        <v>3.8692095836386728E-4</v>
      </c>
      <c r="S3555">
        <f>EXP(-(0 + SUMPRODUCT($K$2:$O$2,$D$3555:$H$3555)))</f>
        <v>2583.5071929641567</v>
      </c>
      <c r="T3555">
        <f>1/(1+$S$3555)</f>
        <v>3.8692095836386728E-4</v>
      </c>
      <c r="U3555">
        <f>IF(ISERROR($I$3555), 0, $I$3555)</f>
        <v>-3.8699583159188195E-4</v>
      </c>
    </row>
    <row r="3556" spans="1:21" x14ac:dyDescent="0.25">
      <c r="A3556">
        <v>611</v>
      </c>
      <c r="B3556">
        <v>1997</v>
      </c>
      <c r="C3556" s="2">
        <v>0</v>
      </c>
      <c r="D3556" s="6">
        <v>2.3441900000000002E-2</v>
      </c>
      <c r="E3556" s="6">
        <v>0.4146937</v>
      </c>
      <c r="F3556" s="6">
        <v>6.9986099999999996E-2</v>
      </c>
      <c r="G3556" s="6">
        <v>2.4680840000000002</v>
      </c>
      <c r="H3556" s="6">
        <v>0.25143070000000001</v>
      </c>
      <c r="I3556">
        <f>$C$3556*LN($T$3556)+(1-$C$3556)*LN(1-$T$3556)</f>
        <v>-7.7157593473095269E-6</v>
      </c>
      <c r="Q3556">
        <f>1/(1+EXP(-(0 + SUMPRODUCT($K$2:$O$2,$D$3556:$H$3556))))</f>
        <v>7.7157295808922059E-6</v>
      </c>
      <c r="S3556">
        <f>EXP(-(0 + SUMPRODUCT($K$2:$O$2,$D$3556:$H$3556)))</f>
        <v>129604.3716652373</v>
      </c>
      <c r="T3556">
        <f>1/(1+$S$3556)</f>
        <v>7.7157295808922059E-6</v>
      </c>
      <c r="U3556">
        <f>IF(ISERROR($I$3556), 0, $I$3556)</f>
        <v>-7.7157593473095269E-6</v>
      </c>
    </row>
    <row r="3557" spans="1:21" x14ac:dyDescent="0.25">
      <c r="A3557">
        <v>611</v>
      </c>
      <c r="B3557">
        <v>1998</v>
      </c>
      <c r="C3557" s="2">
        <v>0</v>
      </c>
      <c r="D3557" s="6">
        <v>-3.35132E-2</v>
      </c>
      <c r="E3557" s="6">
        <v>0.45752419999999999</v>
      </c>
      <c r="F3557" s="6">
        <v>5.44339E-2</v>
      </c>
      <c r="G3557" s="6">
        <v>3.3219590000000001</v>
      </c>
      <c r="H3557" s="6">
        <v>0.25344709999999998</v>
      </c>
      <c r="I3557">
        <f>$C$3557*LN($T$3557)+(1-$C$3557)*LN(1-$T$3557)</f>
        <v>-2.988700851554411E-7</v>
      </c>
      <c r="Q3557">
        <f>1/(1+EXP(-(0 + SUMPRODUCT($K$2:$O$2,$D$3557:$H$3557))))</f>
        <v>2.9887004047140016E-7</v>
      </c>
      <c r="S3557">
        <f>EXP(-(0 + SUMPRODUCT($K$2:$O$2,$D$3557:$H$3557)))</f>
        <v>3345934.9072014219</v>
      </c>
      <c r="T3557">
        <f>1/(1+$S$3557)</f>
        <v>2.9887004047140016E-7</v>
      </c>
      <c r="U3557">
        <f>IF(ISERROR($I$3557), 0, $I$3557)</f>
        <v>-2.988700851554411E-7</v>
      </c>
    </row>
    <row r="3558" spans="1:21" x14ac:dyDescent="0.25">
      <c r="A3558">
        <v>611</v>
      </c>
      <c r="B3558">
        <v>1999</v>
      </c>
      <c r="C3558" s="2">
        <v>0</v>
      </c>
      <c r="D3558" s="6">
        <v>-2.8036700000000001E-2</v>
      </c>
      <c r="E3558" s="6">
        <v>0.44199500000000003</v>
      </c>
      <c r="F3558" s="6">
        <v>4.9966999999999998E-2</v>
      </c>
      <c r="G3558" s="6">
        <v>2.9114930000000001</v>
      </c>
      <c r="H3558" s="6">
        <v>0.24111879999999999</v>
      </c>
      <c r="I3558">
        <f>$C$3558*LN($T$3558)+(1-$C$3558)*LN(1-$T$3558)</f>
        <v>-1.7182611674067516E-6</v>
      </c>
      <c r="Q3558">
        <f>1/(1+EXP(-(0 + SUMPRODUCT($K$2:$O$2,$D$3558:$H$3558))))</f>
        <v>1.7182596911495444E-6</v>
      </c>
      <c r="S3558">
        <f>EXP(-(0 + SUMPRODUCT($K$2:$O$2,$D$3558:$H$3558)))</f>
        <v>581983.20480374724</v>
      </c>
      <c r="T3558">
        <f>1/(1+$S$3558)</f>
        <v>1.7182596911495444E-6</v>
      </c>
      <c r="U3558">
        <f>IF(ISERROR($I$3558), 0, $I$3558)</f>
        <v>-1.7182611674067516E-6</v>
      </c>
    </row>
    <row r="3559" spans="1:21" x14ac:dyDescent="0.25">
      <c r="A3559">
        <v>611</v>
      </c>
      <c r="B3559">
        <v>2000</v>
      </c>
      <c r="C3559" s="2">
        <v>0</v>
      </c>
      <c r="D3559" s="6">
        <v>-3.6276599999999999E-2</v>
      </c>
      <c r="E3559" s="6">
        <v>0.46971350000000001</v>
      </c>
      <c r="F3559" s="6">
        <v>6.99679E-2</v>
      </c>
      <c r="G3559" s="6">
        <v>5.2523119999999999</v>
      </c>
      <c r="H3559" s="6">
        <v>0.24743999999999999</v>
      </c>
      <c r="I3559">
        <f>$C$3559*LN($T$3559)+(1-$C$3559)*LN(1-$T$3559)</f>
        <v>-1.0516643112466025E-10</v>
      </c>
      <c r="Q3559">
        <f>1/(1+EXP(-(0 + SUMPRODUCT($K$2:$O$2,$D$3559:$H$3559))))</f>
        <v>1.0516647953751066E-10</v>
      </c>
      <c r="S3559">
        <f>EXP(-(0 + SUMPRODUCT($K$2:$O$2,$D$3559:$H$3559)))</f>
        <v>9508733241.7374935</v>
      </c>
      <c r="T3559">
        <f>1/(1+$S$3559)</f>
        <v>1.0516647953751066E-10</v>
      </c>
      <c r="U3559">
        <f>IF(ISERROR($I$3559), 0, $I$3559)</f>
        <v>-1.0516643112466025E-10</v>
      </c>
    </row>
    <row r="3560" spans="1:21" x14ac:dyDescent="0.25">
      <c r="A3560">
        <v>611</v>
      </c>
      <c r="B3560">
        <v>2001</v>
      </c>
      <c r="C3560" s="2">
        <v>0</v>
      </c>
      <c r="D3560" s="6">
        <v>5.6452500000000003E-2</v>
      </c>
      <c r="E3560" s="6">
        <v>0.39586179999999999</v>
      </c>
      <c r="F3560" s="6">
        <v>4.1840299999999997E-2</v>
      </c>
      <c r="G3560" s="6">
        <v>2.8817699999999999</v>
      </c>
      <c r="H3560" s="6">
        <v>0.16739699999999999</v>
      </c>
      <c r="I3560">
        <f>$C$3560*LN($T$3560)+(1-$C$3560)*LN(1-$T$3560)</f>
        <v>-2.7058469824271333E-6</v>
      </c>
      <c r="Q3560">
        <f>1/(1+EXP(-(0 + SUMPRODUCT($K$2:$O$2,$D$3560:$H$3560))))</f>
        <v>2.7058433216114726E-6</v>
      </c>
      <c r="S3560">
        <f>EXP(-(0 + SUMPRODUCT($K$2:$O$2,$D$3560:$H$3560)))</f>
        <v>369569.5483067095</v>
      </c>
      <c r="T3560">
        <f>1/(1+$S$3560)</f>
        <v>2.7058433216114726E-6</v>
      </c>
      <c r="U3560">
        <f>IF(ISERROR($I$3560), 0, $I$3560)</f>
        <v>-2.7058469824271333E-6</v>
      </c>
    </row>
    <row r="3561" spans="1:21" x14ac:dyDescent="0.25">
      <c r="A3561">
        <v>611</v>
      </c>
      <c r="B3561">
        <v>2002</v>
      </c>
      <c r="C3561" s="2">
        <v>0</v>
      </c>
      <c r="D3561" s="6">
        <v>0.12805520000000001</v>
      </c>
      <c r="E3561" s="6">
        <v>0.40815040000000002</v>
      </c>
      <c r="F3561" s="6">
        <v>4.0582699999999999E-2</v>
      </c>
      <c r="G3561" s="6">
        <v>2.4108239999999999</v>
      </c>
      <c r="H3561" s="6">
        <v>0.19480829999999999</v>
      </c>
      <c r="I3561">
        <f>$C$3561*LN($T$3561)+(1-$C$3561)*LN(1-$T$3561)</f>
        <v>-1.7239713023122576E-5</v>
      </c>
      <c r="Q3561">
        <f>1/(1+EXP(-(0 + SUMPRODUCT($K$2:$O$2,$D$3561:$H$3561))))</f>
        <v>1.7239564420078494E-5</v>
      </c>
      <c r="S3561">
        <f>EXP(-(0 + SUMPRODUCT($K$2:$O$2,$D$3561:$H$3561)))</f>
        <v>58005.105933588718</v>
      </c>
      <c r="T3561">
        <f>1/(1+$S$3561)</f>
        <v>1.7239564420078494E-5</v>
      </c>
      <c r="U3561">
        <f>IF(ISERROR($I$3561), 0, $I$3561)</f>
        <v>-1.7239713023122576E-5</v>
      </c>
    </row>
    <row r="3562" spans="1:21" x14ac:dyDescent="0.25">
      <c r="A3562">
        <v>611</v>
      </c>
      <c r="B3562">
        <v>2003</v>
      </c>
      <c r="C3562" s="2">
        <v>0</v>
      </c>
      <c r="D3562" s="6">
        <v>9.8109199999999994E-2</v>
      </c>
      <c r="E3562" s="6">
        <v>0.4480421</v>
      </c>
      <c r="F3562" s="6">
        <v>3.9952599999999998E-2</v>
      </c>
      <c r="G3562" s="6">
        <v>2.659116</v>
      </c>
      <c r="H3562" s="6">
        <v>0.18607699999999999</v>
      </c>
      <c r="I3562">
        <f>$C$3562*LN($T$3562)+(1-$C$3562)*LN(1-$T$3562)</f>
        <v>-6.2996093052408148E-6</v>
      </c>
      <c r="Q3562">
        <f>1/(1+EXP(-(0 + SUMPRODUCT($K$2:$O$2,$D$3562:$H$3562))))</f>
        <v>6.2995894627103556E-6</v>
      </c>
      <c r="S3562">
        <f>EXP(-(0 + SUMPRODUCT($K$2:$O$2,$D$3562:$H$3562)))</f>
        <v>158739.50299934257</v>
      </c>
      <c r="T3562">
        <f>1/(1+$S$3562)</f>
        <v>6.2995894627103556E-6</v>
      </c>
      <c r="U3562">
        <f>IF(ISERROR($I$3562), 0, $I$3562)</f>
        <v>-6.2996093052408148E-6</v>
      </c>
    </row>
    <row r="3563" spans="1:21" x14ac:dyDescent="0.25">
      <c r="A3563">
        <v>611</v>
      </c>
      <c r="B3563">
        <v>2004</v>
      </c>
      <c r="C3563" s="2">
        <v>0</v>
      </c>
      <c r="D3563" s="6">
        <v>2.2756800000000001E-2</v>
      </c>
      <c r="E3563" s="6">
        <v>0.41883500000000001</v>
      </c>
      <c r="F3563" s="6">
        <v>4.8783199999999999E-2</v>
      </c>
      <c r="G3563" s="6">
        <v>2.2080479999999998</v>
      </c>
      <c r="H3563" s="6">
        <v>0.1876999</v>
      </c>
      <c r="I3563">
        <f>$C$3563*LN($T$3563)+(1-$C$3563)*LN(1-$T$3563)</f>
        <v>-3.3898763430704016E-5</v>
      </c>
      <c r="Q3563">
        <f>1/(1+EXP(-(0 + SUMPRODUCT($K$2:$O$2,$D$3563:$H$3563))))</f>
        <v>3.3898188874072544E-5</v>
      </c>
      <c r="S3563">
        <f>EXP(-(0 + SUMPRODUCT($K$2:$O$2,$D$3563:$H$3563)))</f>
        <v>29499.101132685071</v>
      </c>
      <c r="T3563">
        <f>1/(1+$S$3563)</f>
        <v>3.3898188874072544E-5</v>
      </c>
      <c r="U3563">
        <f>IF(ISERROR($I$3563), 0, $I$3563)</f>
        <v>-3.3898763430704016E-5</v>
      </c>
    </row>
    <row r="3564" spans="1:21" x14ac:dyDescent="0.25">
      <c r="A3564">
        <v>612</v>
      </c>
      <c r="B3564">
        <v>1995</v>
      </c>
      <c r="C3564" s="2">
        <v>0</v>
      </c>
      <c r="D3564" s="6">
        <v>2.2369799999999999E-2</v>
      </c>
      <c r="E3564" s="6">
        <v>3.6093199999999999E-2</v>
      </c>
      <c r="F3564" s="6">
        <v>3.8993E-2</v>
      </c>
      <c r="G3564" s="6">
        <v>0.40940759999999998</v>
      </c>
      <c r="H3564" s="6">
        <v>0.13338459999999999</v>
      </c>
      <c r="I3564">
        <f>$C$3564*LN($T$3564)+(1-$C$3564)*LN(1-$T$3564)</f>
        <v>-7.7933307428682638E-2</v>
      </c>
      <c r="Q3564">
        <f>1/(1+EXP(-(0 + SUMPRODUCT($K$2:$O$2,$D$3564:$H$3564))))</f>
        <v>7.4973883143357456E-2</v>
      </c>
      <c r="S3564">
        <f>EXP(-(0 + SUMPRODUCT($K$2:$O$2,$D$3564:$H$3564)))</f>
        <v>12.337977947439397</v>
      </c>
      <c r="T3564">
        <f>1/(1+$S$3564)</f>
        <v>7.4973883143357456E-2</v>
      </c>
      <c r="U3564">
        <f>IF(ISERROR($I$3564), 0, $I$3564)</f>
        <v>-7.7933307428682638E-2</v>
      </c>
    </row>
    <row r="3565" spans="1:21" x14ac:dyDescent="0.25">
      <c r="A3565">
        <v>612</v>
      </c>
      <c r="B3565">
        <v>1996</v>
      </c>
      <c r="C3565" s="2">
        <v>0</v>
      </c>
      <c r="D3565" s="6">
        <v>-4.4327800000000001E-2</v>
      </c>
      <c r="E3565" s="6">
        <v>1.9957599999999999E-2</v>
      </c>
      <c r="F3565" s="6">
        <v>7.3155499999999998E-2</v>
      </c>
      <c r="G3565" s="6">
        <v>0.4746879</v>
      </c>
      <c r="H3565" s="6">
        <v>0.16417709999999999</v>
      </c>
      <c r="I3565">
        <f>$C$3565*LN($T$3565)+(1-$C$3565)*LN(1-$T$3565)</f>
        <v>-3.5067155910157702E-2</v>
      </c>
      <c r="Q3565">
        <f>1/(1+EXP(-(0 + SUMPRODUCT($K$2:$O$2,$D$3565:$H$3565))))</f>
        <v>3.4459427675664407E-2</v>
      </c>
      <c r="S3565">
        <f>EXP(-(0 + SUMPRODUCT($K$2:$O$2,$D$3565:$H$3565)))</f>
        <v>28.01963460949208</v>
      </c>
      <c r="T3565">
        <f>1/(1+$S$3565)</f>
        <v>3.4459427675664407E-2</v>
      </c>
      <c r="U3565">
        <f>IF(ISERROR($I$3565), 0, $I$3565)</f>
        <v>-3.5067155910157702E-2</v>
      </c>
    </row>
    <row r="3566" spans="1:21" x14ac:dyDescent="0.25">
      <c r="A3566">
        <v>612</v>
      </c>
      <c r="B3566">
        <v>1997</v>
      </c>
      <c r="C3566" s="2">
        <v>0</v>
      </c>
      <c r="D3566" s="6">
        <v>9.0489000000000003E-3</v>
      </c>
      <c r="E3566" s="6">
        <v>3.29056E-2</v>
      </c>
      <c r="F3566" s="6">
        <v>7.7175099999999996E-2</v>
      </c>
      <c r="G3566" s="6">
        <v>0.40277020000000002</v>
      </c>
      <c r="H3566" s="6">
        <v>0.15375330000000001</v>
      </c>
      <c r="I3566">
        <f>$C$3566*LN($T$3566)+(1-$C$3566)*LN(1-$T$3566)</f>
        <v>-4.5037481947780261E-2</v>
      </c>
      <c r="Q3566">
        <f>1/(1+EXP(-(0 + SUMPRODUCT($K$2:$O$2,$D$3566:$H$3566))))</f>
        <v>4.4038350143061886E-2</v>
      </c>
      <c r="S3566">
        <f>EXP(-(0 + SUMPRODUCT($K$2:$O$2,$D$3566:$H$3566)))</f>
        <v>21.707481019416598</v>
      </c>
      <c r="T3566">
        <f>1/(1+$S$3566)</f>
        <v>4.4038350143061886E-2</v>
      </c>
      <c r="U3566">
        <f>IF(ISERROR($I$3566), 0, $I$3566)</f>
        <v>-4.5037481947780261E-2</v>
      </c>
    </row>
    <row r="3567" spans="1:21" x14ac:dyDescent="0.25">
      <c r="A3567">
        <v>612</v>
      </c>
      <c r="B3567">
        <v>1998</v>
      </c>
      <c r="C3567" s="2">
        <v>0</v>
      </c>
      <c r="D3567" s="6">
        <v>2.4845900000000001E-2</v>
      </c>
      <c r="E3567" s="6">
        <v>4.2906399999999997E-2</v>
      </c>
      <c r="F3567" s="6">
        <v>6.7617099999999999E-2</v>
      </c>
      <c r="G3567" s="6">
        <v>0.63625069999999995</v>
      </c>
      <c r="H3567" s="6">
        <v>0.19991100000000001</v>
      </c>
      <c r="I3567">
        <f>$C$3567*LN($T$3567)+(1-$C$3567)*LN(1-$T$3567)</f>
        <v>-1.8497961110843491E-2</v>
      </c>
      <c r="Q3567">
        <f>1/(1+EXP(-(0 + SUMPRODUCT($K$2:$O$2,$D$3567:$H$3567))))</f>
        <v>1.832792388969778E-2</v>
      </c>
      <c r="S3567">
        <f>EXP(-(0 + SUMPRODUCT($K$2:$O$2,$D$3567:$H$3567)))</f>
        <v>53.561553508092921</v>
      </c>
      <c r="T3567">
        <f>1/(1+$S$3567)</f>
        <v>1.832792388969778E-2</v>
      </c>
      <c r="U3567">
        <f>IF(ISERROR($I$3567), 0, $I$3567)</f>
        <v>-1.8497961110843491E-2</v>
      </c>
    </row>
    <row r="3568" spans="1:21" x14ac:dyDescent="0.25">
      <c r="A3568">
        <v>612</v>
      </c>
      <c r="B3568">
        <v>1999</v>
      </c>
      <c r="C3568" s="2">
        <v>0</v>
      </c>
      <c r="D3568" s="6">
        <v>1.5595299999999999E-2</v>
      </c>
      <c r="E3568" s="6">
        <v>5.7675999999999998E-2</v>
      </c>
      <c r="F3568" s="6">
        <v>5.66013E-2</v>
      </c>
      <c r="G3568" s="6">
        <v>0.52242319999999998</v>
      </c>
      <c r="H3568" s="6">
        <v>0.16421259999999999</v>
      </c>
      <c r="I3568">
        <f>$C$3568*LN($T$3568)+(1-$C$3568)*LN(1-$T$3568)</f>
        <v>-3.6077247838233815E-2</v>
      </c>
      <c r="Q3568">
        <f>1/(1+EXP(-(0 + SUMPRODUCT($K$2:$O$2,$D$3568:$H$3568))))</f>
        <v>3.5434220016181323E-2</v>
      </c>
      <c r="S3568">
        <f>EXP(-(0 + SUMPRODUCT($K$2:$O$2,$D$3568:$H$3568)))</f>
        <v>27.221306960992564</v>
      </c>
      <c r="T3568">
        <f>1/(1+$S$3568)</f>
        <v>3.5434220016181323E-2</v>
      </c>
      <c r="U3568">
        <f>IF(ISERROR($I$3568), 0, $I$3568)</f>
        <v>-3.6077247838233815E-2</v>
      </c>
    </row>
    <row r="3569" spans="1:21" x14ac:dyDescent="0.25">
      <c r="A3569">
        <v>612</v>
      </c>
      <c r="B3569">
        <v>2000</v>
      </c>
      <c r="C3569" s="2">
        <v>0</v>
      </c>
      <c r="D3569" s="6">
        <v>-1.0216299999999999E-2</v>
      </c>
      <c r="E3569" s="6">
        <v>4.1475600000000001E-2</v>
      </c>
      <c r="F3569" s="6">
        <v>5.7278000000000003E-2</v>
      </c>
      <c r="G3569" s="6">
        <v>0.43062980000000001</v>
      </c>
      <c r="H3569" s="6">
        <v>0.17679039999999999</v>
      </c>
      <c r="I3569">
        <f>$C$3569*LN($T$3569)+(1-$C$3569)*LN(1-$T$3569)</f>
        <v>-5.0219959879003233E-2</v>
      </c>
      <c r="Q3569">
        <f>1/(1+EXP(-(0 + SUMPRODUCT($K$2:$O$2,$D$3569:$H$3569))))</f>
        <v>4.8979784798733897E-2</v>
      </c>
      <c r="S3569">
        <f>EXP(-(0 + SUMPRODUCT($K$2:$O$2,$D$3569:$H$3569)))</f>
        <v>19.4165862326502</v>
      </c>
      <c r="T3569">
        <f>1/(1+$S$3569)</f>
        <v>4.8979784798733897E-2</v>
      </c>
      <c r="U3569">
        <f>IF(ISERROR($I$3569), 0, $I$3569)</f>
        <v>-5.0219959879003233E-2</v>
      </c>
    </row>
    <row r="3570" spans="1:21" x14ac:dyDescent="0.25">
      <c r="A3570">
        <v>612</v>
      </c>
      <c r="B3570">
        <v>2001</v>
      </c>
      <c r="C3570" s="2">
        <v>0</v>
      </c>
      <c r="D3570" s="6">
        <v>-7.0484500000000005E-2</v>
      </c>
      <c r="E3570" s="6">
        <v>5.4219000000000003E-2</v>
      </c>
      <c r="F3570" s="6">
        <v>6.3299300000000003E-2</v>
      </c>
      <c r="G3570" s="6">
        <v>0.4268516</v>
      </c>
      <c r="H3570" s="6">
        <v>0.19058800000000001</v>
      </c>
      <c r="I3570">
        <f>$C$3570*LN($T$3570)+(1-$C$3570)*LN(1-$T$3570)</f>
        <v>-4.4401563487048067E-2</v>
      </c>
      <c r="Q3570">
        <f>1/(1+EXP(-(0 + SUMPRODUCT($K$2:$O$2,$D$3570:$H$3570))))</f>
        <v>4.3430243149426985E-2</v>
      </c>
      <c r="S3570">
        <f>EXP(-(0 + SUMPRODUCT($K$2:$O$2,$D$3570:$H$3570)))</f>
        <v>22.025429458439351</v>
      </c>
      <c r="T3570">
        <f>1/(1+$S$3570)</f>
        <v>4.3430243149426985E-2</v>
      </c>
      <c r="U3570">
        <f>IF(ISERROR($I$3570), 0, $I$3570)</f>
        <v>-4.4401563487048067E-2</v>
      </c>
    </row>
    <row r="3571" spans="1:21" x14ac:dyDescent="0.25">
      <c r="A3571">
        <v>612</v>
      </c>
      <c r="B3571">
        <v>2002</v>
      </c>
      <c r="C3571" s="2">
        <v>0</v>
      </c>
      <c r="D3571" s="6">
        <v>1.0057E-3</v>
      </c>
      <c r="E3571" s="6">
        <v>5.6660500000000003E-2</v>
      </c>
      <c r="F3571" s="6">
        <v>5.0184399999999997E-2</v>
      </c>
      <c r="G3571" s="6">
        <v>0.46638750000000001</v>
      </c>
      <c r="H3571" s="6">
        <v>0.17062469999999999</v>
      </c>
      <c r="I3571">
        <f>$C$3571*LN($T$3571)+(1-$C$3571)*LN(1-$T$3571)</f>
        <v>-4.8385833215013482E-2</v>
      </c>
      <c r="Q3571">
        <f>1/(1+EXP(-(0 + SUMPRODUCT($K$2:$O$2,$D$3571:$H$3571))))</f>
        <v>4.7233892659812447E-2</v>
      </c>
      <c r="S3571">
        <f>EXP(-(0 + SUMPRODUCT($K$2:$O$2,$D$3571:$H$3571)))</f>
        <v>20.171238356368207</v>
      </c>
      <c r="T3571">
        <f>1/(1+$S$3571)</f>
        <v>4.7233892659812447E-2</v>
      </c>
      <c r="U3571">
        <f>IF(ISERROR($I$3571), 0, $I$3571)</f>
        <v>-4.8385833215013482E-2</v>
      </c>
    </row>
    <row r="3572" spans="1:21" x14ac:dyDescent="0.25">
      <c r="A3572">
        <v>612</v>
      </c>
      <c r="B3572">
        <v>2003</v>
      </c>
      <c r="C3572" s="2">
        <v>0</v>
      </c>
      <c r="D3572" s="6">
        <v>1.38957E-2</v>
      </c>
      <c r="E3572" s="6">
        <v>5.3414099999999999E-2</v>
      </c>
      <c r="F3572" s="6">
        <v>6.3169100000000006E-2</v>
      </c>
      <c r="G3572" s="6">
        <v>0.42118870000000003</v>
      </c>
      <c r="H3572" s="6">
        <v>0.1609631</v>
      </c>
      <c r="I3572">
        <f>$C$3572*LN($T$3572)+(1-$C$3572)*LN(1-$T$3572)</f>
        <v>-4.9430852823404973E-2</v>
      </c>
      <c r="Q3572">
        <f>1/(1+EXP(-(0 + SUMPRODUCT($K$2:$O$2,$D$3572:$H$3572))))</f>
        <v>4.8229031863640144E-2</v>
      </c>
      <c r="S3572">
        <f>EXP(-(0 + SUMPRODUCT($K$2:$O$2,$D$3572:$H$3572)))</f>
        <v>19.734399206422797</v>
      </c>
      <c r="T3572">
        <f>1/(1+$S$3572)</f>
        <v>4.8229031863640144E-2</v>
      </c>
      <c r="U3572">
        <f>IF(ISERROR($I$3572), 0, $I$3572)</f>
        <v>-4.9430852823404973E-2</v>
      </c>
    </row>
    <row r="3573" spans="1:21" x14ac:dyDescent="0.25">
      <c r="A3573">
        <v>612</v>
      </c>
      <c r="B3573">
        <v>2004</v>
      </c>
      <c r="C3573" s="2">
        <v>0</v>
      </c>
      <c r="D3573" s="6">
        <v>2.9066999999999999E-3</v>
      </c>
      <c r="E3573" s="6">
        <v>6.5823199999999998E-2</v>
      </c>
      <c r="F3573" s="6">
        <v>5.4986100000000003E-2</v>
      </c>
      <c r="G3573" s="6">
        <v>0.44040889999999999</v>
      </c>
      <c r="H3573" s="6">
        <v>0.19428100000000001</v>
      </c>
      <c r="I3573">
        <f>$C$3573*LN($T$3573)+(1-$C$3573)*LN(1-$T$3573)</f>
        <v>-4.7299903460875023E-2</v>
      </c>
      <c r="Q3573">
        <f>1/(1+EXP(-(0 + SUMPRODUCT($K$2:$O$2,$D$3573:$H$3573))))</f>
        <v>4.6198693620127032E-2</v>
      </c>
      <c r="S3573">
        <f>EXP(-(0 + SUMPRODUCT($K$2:$O$2,$D$3573:$H$3573)))</f>
        <v>20.645633710394304</v>
      </c>
      <c r="T3573">
        <f>1/(1+$S$3573)</f>
        <v>4.6198693620127032E-2</v>
      </c>
      <c r="U3573">
        <f>IF(ISERROR($I$3573), 0, $I$3573)</f>
        <v>-4.7299903460875023E-2</v>
      </c>
    </row>
    <row r="3574" spans="1:21" x14ac:dyDescent="0.25">
      <c r="A3574">
        <v>613</v>
      </c>
      <c r="B3574">
        <v>1995</v>
      </c>
      <c r="C3574" s="2">
        <v>0</v>
      </c>
      <c r="D3574" s="6">
        <v>-3.2726600000000002E-2</v>
      </c>
      <c r="E3574" s="6">
        <v>3.6854100000000001E-2</v>
      </c>
      <c r="F3574" s="6">
        <v>7.5854699999999997E-2</v>
      </c>
      <c r="G3574" s="6">
        <v>2.2449469999999998</v>
      </c>
      <c r="H3574" s="6">
        <v>0.1885899</v>
      </c>
      <c r="I3574">
        <f>$C$3574*LN($T$3574)+(1-$C$3574)*LN(1-$T$3574)</f>
        <v>-2.6811747590101855E-5</v>
      </c>
      <c r="Q3574">
        <f>1/(1+EXP(-(0 + SUMPRODUCT($K$2:$O$2,$D$3574:$H$3574))))</f>
        <v>2.6811388158406724E-5</v>
      </c>
      <c r="S3574">
        <f>EXP(-(0 + SUMPRODUCT($K$2:$O$2,$D$3574:$H$3574)))</f>
        <v>37296.583925599523</v>
      </c>
      <c r="T3574">
        <f>1/(1+$S$3574)</f>
        <v>2.6811388158406724E-5</v>
      </c>
      <c r="U3574">
        <f>IF(ISERROR($I$3574), 0, $I$3574)</f>
        <v>-2.6811747590101855E-5</v>
      </c>
    </row>
    <row r="3575" spans="1:21" x14ac:dyDescent="0.25">
      <c r="A3575">
        <v>613</v>
      </c>
      <c r="B3575">
        <v>1997</v>
      </c>
      <c r="C3575" s="2">
        <v>0</v>
      </c>
      <c r="D3575" s="6">
        <v>-4.1873599999999997E-2</v>
      </c>
      <c r="E3575" s="6">
        <v>3.5026399999999999E-2</v>
      </c>
      <c r="F3575" s="6">
        <v>6.9459099999999996E-2</v>
      </c>
      <c r="G3575" s="6">
        <v>2.1166649999999998</v>
      </c>
      <c r="H3575" s="6">
        <v>0.20364380000000001</v>
      </c>
      <c r="I3575">
        <f>$C$3575*LN($T$3575)+(1-$C$3575)*LN(1-$T$3575)</f>
        <v>-4.7505448844142572E-5</v>
      </c>
      <c r="Q3575">
        <f>1/(1+EXP(-(0 + SUMPRODUCT($K$2:$O$2,$D$3575:$H$3575))))</f>
        <v>4.7504320478120568E-5</v>
      </c>
      <c r="S3575">
        <f>EXP(-(0 + SUMPRODUCT($K$2:$O$2,$D$3575:$H$3575)))</f>
        <v>21049.716859755477</v>
      </c>
      <c r="T3575">
        <f>1/(1+$S$3575)</f>
        <v>4.7504320478120568E-5</v>
      </c>
      <c r="U3575">
        <f>IF(ISERROR($I$3575), 0, $I$3575)</f>
        <v>-4.7505448844142572E-5</v>
      </c>
    </row>
    <row r="3576" spans="1:21" x14ac:dyDescent="0.25">
      <c r="A3576">
        <v>613</v>
      </c>
      <c r="B3576">
        <v>1998</v>
      </c>
      <c r="C3576" s="2">
        <v>0</v>
      </c>
      <c r="D3576" s="6">
        <v>-1.6864899999999999E-2</v>
      </c>
      <c r="E3576" s="6">
        <v>0.1038741</v>
      </c>
      <c r="F3576" s="6">
        <v>6.5206100000000003E-2</v>
      </c>
      <c r="G3576" s="6">
        <v>3.277685</v>
      </c>
      <c r="H3576" s="6">
        <v>0.18547739999999999</v>
      </c>
      <c r="I3576">
        <f>$C$3576*LN($T$3576)+(1-$C$3576)*LN(1-$T$3576)</f>
        <v>-4.7700187951831638E-7</v>
      </c>
      <c r="Q3576">
        <f>1/(1+EXP(-(0 + SUMPRODUCT($K$2:$O$2,$D$3576:$H$3576))))</f>
        <v>4.770017657357957E-7</v>
      </c>
      <c r="S3576">
        <f>EXP(-(0 + SUMPRODUCT($K$2:$O$2,$D$3576:$H$3576)))</f>
        <v>2096427.2982421606</v>
      </c>
      <c r="T3576">
        <f>1/(1+$S$3576)</f>
        <v>4.770017657357957E-7</v>
      </c>
      <c r="U3576">
        <f>IF(ISERROR($I$3576), 0, $I$3576)</f>
        <v>-4.7700187951831638E-7</v>
      </c>
    </row>
    <row r="3577" spans="1:21" x14ac:dyDescent="0.25">
      <c r="A3577">
        <v>613</v>
      </c>
      <c r="B3577">
        <v>1999</v>
      </c>
      <c r="C3577" s="2">
        <v>0</v>
      </c>
      <c r="D3577" s="6">
        <v>-6.00616E-2</v>
      </c>
      <c r="E3577" s="6">
        <v>0.19026650000000001</v>
      </c>
      <c r="F3577" s="6">
        <v>5.3033200000000003E-2</v>
      </c>
      <c r="G3577" s="6">
        <v>2.9745979999999999</v>
      </c>
      <c r="H3577" s="6">
        <v>0.19736719999999999</v>
      </c>
      <c r="I3577">
        <f>$C$3577*LN($T$3577)+(1-$C$3577)*LN(1-$T$3577)</f>
        <v>-1.7166869806977582E-6</v>
      </c>
      <c r="Q3577">
        <f>1/(1+EXP(-(0 + SUMPRODUCT($K$2:$O$2,$D$3577:$H$3577))))</f>
        <v>1.716685507162515E-6</v>
      </c>
      <c r="S3577">
        <f>EXP(-(0 + SUMPRODUCT($K$2:$O$2,$D$3577:$H$3577)))</f>
        <v>582516.87868407287</v>
      </c>
      <c r="T3577">
        <f>1/(1+$S$3577)</f>
        <v>1.716685507162515E-6</v>
      </c>
      <c r="U3577">
        <f>IF(ISERROR($I$3577), 0, $I$3577)</f>
        <v>-1.7166869806977582E-6</v>
      </c>
    </row>
    <row r="3578" spans="1:21" x14ac:dyDescent="0.25">
      <c r="A3578">
        <v>613</v>
      </c>
      <c r="B3578">
        <v>2000</v>
      </c>
      <c r="C3578" s="2">
        <v>0</v>
      </c>
      <c r="D3578" s="6">
        <v>-5.4101700000000003E-2</v>
      </c>
      <c r="E3578" s="6">
        <v>0.2021926</v>
      </c>
      <c r="F3578" s="6">
        <v>5.6684999999999999E-2</v>
      </c>
      <c r="G3578" s="6">
        <v>2.3993769999999999</v>
      </c>
      <c r="H3578" s="6">
        <v>0.142178</v>
      </c>
      <c r="I3578">
        <f>$C$3578*LN($T$3578)+(1-$C$3578)*LN(1-$T$3578)</f>
        <v>-1.8241273495912231E-5</v>
      </c>
      <c r="Q3578">
        <f>1/(1+EXP(-(0 + SUMPRODUCT($K$2:$O$2,$D$3578:$H$3578))))</f>
        <v>1.8241107124944437E-5</v>
      </c>
      <c r="S3578">
        <f>EXP(-(0 + SUMPRODUCT($K$2:$O$2,$D$3578:$H$3578)))</f>
        <v>54820.23388401766</v>
      </c>
      <c r="T3578">
        <f>1/(1+$S$3578)</f>
        <v>1.8241107124944437E-5</v>
      </c>
      <c r="U3578">
        <f>IF(ISERROR($I$3578), 0, $I$3578)</f>
        <v>-1.8241273495912231E-5</v>
      </c>
    </row>
    <row r="3579" spans="1:21" x14ac:dyDescent="0.25">
      <c r="A3579">
        <v>613</v>
      </c>
      <c r="B3579">
        <v>2001</v>
      </c>
      <c r="C3579" s="2">
        <v>0</v>
      </c>
      <c r="D3579" s="6">
        <v>-8.9431899999999995E-2</v>
      </c>
      <c r="E3579" s="6">
        <v>0.23508370000000001</v>
      </c>
      <c r="F3579" s="6">
        <v>5.9466100000000001E-2</v>
      </c>
      <c r="G3579" s="6">
        <v>2.0822790000000002</v>
      </c>
      <c r="H3579" s="6">
        <v>0.15041109999999999</v>
      </c>
      <c r="I3579">
        <f>$C$3579*LN($T$3579)+(1-$C$3579)*LN(1-$T$3579)</f>
        <v>-5.9169414713928931E-5</v>
      </c>
      <c r="Q3579">
        <f>1/(1+EXP(-(0 + SUMPRODUCT($K$2:$O$2,$D$3579:$H$3579))))</f>
        <v>5.9167664238647556E-5</v>
      </c>
      <c r="S3579">
        <f>EXP(-(0 + SUMPRODUCT($K$2:$O$2,$D$3579:$H$3579)))</f>
        <v>16900.123491483257</v>
      </c>
      <c r="T3579">
        <f>1/(1+$S$3579)</f>
        <v>5.9167664238647556E-5</v>
      </c>
      <c r="U3579">
        <f>IF(ISERROR($I$3579), 0, $I$3579)</f>
        <v>-5.9169414713928931E-5</v>
      </c>
    </row>
    <row r="3580" spans="1:21" x14ac:dyDescent="0.25">
      <c r="A3580">
        <v>613</v>
      </c>
      <c r="B3580">
        <v>2002</v>
      </c>
      <c r="C3580" s="2">
        <v>0</v>
      </c>
      <c r="D3580" s="6">
        <v>1.52891E-2</v>
      </c>
      <c r="E3580" s="6">
        <v>0.2486969</v>
      </c>
      <c r="F3580" s="6">
        <v>5.3202199999999998E-2</v>
      </c>
      <c r="G3580" s="6">
        <v>1.49542</v>
      </c>
      <c r="H3580" s="6">
        <v>0.15353420000000001</v>
      </c>
      <c r="I3580">
        <f>$C$3580*LN($T$3580)+(1-$C$3580)*LN(1-$T$3580)</f>
        <v>-6.8369793329226198E-4</v>
      </c>
      <c r="Q3580">
        <f>1/(1+EXP(-(0 + SUMPRODUCT($K$2:$O$2,$D$3580:$H$3580))))</f>
        <v>6.834642651161551E-4</v>
      </c>
      <c r="S3580">
        <f>EXP(-(0 + SUMPRODUCT($K$2:$O$2,$D$3580:$H$3580)))</f>
        <v>1462.1342866624482</v>
      </c>
      <c r="T3580">
        <f>1/(1+$S$3580)</f>
        <v>6.834642651161551E-4</v>
      </c>
      <c r="U3580">
        <f>IF(ISERROR($I$3580), 0, $I$3580)</f>
        <v>-6.8369793329226198E-4</v>
      </c>
    </row>
    <row r="3581" spans="1:21" x14ac:dyDescent="0.25">
      <c r="A3581">
        <v>613</v>
      </c>
      <c r="B3581">
        <v>2003</v>
      </c>
      <c r="C3581" s="2">
        <v>0</v>
      </c>
      <c r="D3581" s="6">
        <v>2.61587E-2</v>
      </c>
      <c r="E3581" s="6">
        <v>0.28882229999999998</v>
      </c>
      <c r="F3581" s="6">
        <v>3.11729E-2</v>
      </c>
      <c r="G3581" s="6">
        <v>1.418229</v>
      </c>
      <c r="H3581" s="6">
        <v>0.13618230000000001</v>
      </c>
      <c r="I3581">
        <f>$C$3581*LN($T$3581)+(1-$C$3581)*LN(1-$T$3581)</f>
        <v>-1.2855728639632172E-3</v>
      </c>
      <c r="Q3581">
        <f>1/(1+EXP(-(0 + SUMPRODUCT($K$2:$O$2,$D$3581:$H$3581))))</f>
        <v>1.2847468691656822E-3</v>
      </c>
      <c r="S3581">
        <f>EXP(-(0 + SUMPRODUCT($K$2:$O$2,$D$3581:$H$3581)))</f>
        <v>777.36344574974714</v>
      </c>
      <c r="T3581">
        <f>1/(1+$S$3581)</f>
        <v>1.2847468691656822E-3</v>
      </c>
      <c r="U3581">
        <f>IF(ISERROR($I$3581), 0, $I$3581)</f>
        <v>-1.2855728639632172E-3</v>
      </c>
    </row>
    <row r="3582" spans="1:21" x14ac:dyDescent="0.25">
      <c r="A3582">
        <v>613</v>
      </c>
      <c r="B3582">
        <v>2004</v>
      </c>
      <c r="C3582" s="2">
        <v>0</v>
      </c>
      <c r="D3582" s="6">
        <v>-6.8545499999999995E-2</v>
      </c>
      <c r="E3582" s="6">
        <v>0.29928080000000001</v>
      </c>
      <c r="F3582" s="6">
        <v>3.9164499999999998E-2</v>
      </c>
      <c r="G3582" s="6">
        <v>1.2730669999999999</v>
      </c>
      <c r="H3582" s="6">
        <v>0.1073691</v>
      </c>
      <c r="I3582">
        <f>$C$3582*LN($T$3582)+(1-$C$3582)*LN(1-$T$3582)</f>
        <v>-2.1150594812741775E-3</v>
      </c>
      <c r="Q3582">
        <f>1/(1+EXP(-(0 + SUMPRODUCT($K$2:$O$2,$D$3582:$H$3582))))</f>
        <v>2.1128243190808782E-3</v>
      </c>
      <c r="S3582">
        <f>EXP(-(0 + SUMPRODUCT($K$2:$O$2,$D$3582:$H$3582)))</f>
        <v>472.30011822043986</v>
      </c>
      <c r="T3582">
        <f>1/(1+$S$3582)</f>
        <v>2.1128243190808782E-3</v>
      </c>
      <c r="U3582">
        <f>IF(ISERROR($I$3582), 0, $I$3582)</f>
        <v>-2.1150594812741775E-3</v>
      </c>
    </row>
    <row r="3583" spans="1:21" x14ac:dyDescent="0.25">
      <c r="A3583">
        <v>614</v>
      </c>
      <c r="B3583">
        <v>1995</v>
      </c>
      <c r="C3583" s="2">
        <v>0</v>
      </c>
      <c r="D3583" s="6">
        <v>6.9751300000000002E-2</v>
      </c>
      <c r="E3583" s="6">
        <v>0.38789119999999999</v>
      </c>
      <c r="F3583" s="6">
        <v>3.6217800000000001E-2</v>
      </c>
      <c r="G3583" s="6">
        <v>0.88557149999999996</v>
      </c>
      <c r="H3583" s="6">
        <v>0.10576969999999999</v>
      </c>
      <c r="I3583">
        <f>$C$3583*LN($T$3583)+(1-$C$3583)*LN(1-$T$3583)</f>
        <v>-1.0001629597316805E-2</v>
      </c>
      <c r="Q3583">
        <f>1/(1+EXP(-(0 + SUMPRODUCT($K$2:$O$2,$D$3583:$H$3583))))</f>
        <v>9.9517796320699528E-3</v>
      </c>
      <c r="S3583">
        <f>EXP(-(0 + SUMPRODUCT($K$2:$O$2,$D$3583:$H$3583)))</f>
        <v>99.484540149730165</v>
      </c>
      <c r="T3583">
        <f>1/(1+$S$3583)</f>
        <v>9.9517796320699528E-3</v>
      </c>
      <c r="U3583">
        <f>IF(ISERROR($I$3583), 0, $I$3583)</f>
        <v>-1.0001629597316805E-2</v>
      </c>
    </row>
    <row r="3584" spans="1:21" x14ac:dyDescent="0.25">
      <c r="A3584">
        <v>614</v>
      </c>
      <c r="B3584">
        <v>1996</v>
      </c>
      <c r="C3584" s="2">
        <v>0</v>
      </c>
      <c r="D3584" s="6">
        <v>7.8202300000000002E-2</v>
      </c>
      <c r="E3584" s="6">
        <v>0.34956199999999998</v>
      </c>
      <c r="F3584" s="6">
        <v>4.9530900000000003E-2</v>
      </c>
      <c r="G3584" s="6">
        <v>0.85751690000000003</v>
      </c>
      <c r="H3584" s="6">
        <v>0.13308039999999999</v>
      </c>
      <c r="I3584">
        <f>$C$3584*LN($T$3584)+(1-$C$3584)*LN(1-$T$3584)</f>
        <v>-9.0192888120978424E-3</v>
      </c>
      <c r="Q3584">
        <f>1/(1+EXP(-(0 + SUMPRODUCT($K$2:$O$2,$D$3584:$H$3584))))</f>
        <v>8.9787370344027121E-3</v>
      </c>
      <c r="S3584">
        <f>EXP(-(0 + SUMPRODUCT($K$2:$O$2,$D$3584:$H$3584)))</f>
        <v>110.37423851132115</v>
      </c>
      <c r="T3584">
        <f>1/(1+$S$3584)</f>
        <v>8.9787370344027121E-3</v>
      </c>
      <c r="U3584">
        <f>IF(ISERROR($I$3584), 0, $I$3584)</f>
        <v>-9.0192888120978424E-3</v>
      </c>
    </row>
    <row r="3585" spans="1:21" x14ac:dyDescent="0.25">
      <c r="A3585">
        <v>614</v>
      </c>
      <c r="B3585">
        <v>1997</v>
      </c>
      <c r="C3585" s="2">
        <v>0</v>
      </c>
      <c r="D3585" s="6">
        <v>9.2496599999999998E-2</v>
      </c>
      <c r="E3585" s="6">
        <v>0.3489273</v>
      </c>
      <c r="F3585" s="6">
        <v>5.8543699999999997E-2</v>
      </c>
      <c r="G3585" s="6">
        <v>0.67897660000000004</v>
      </c>
      <c r="H3585" s="6">
        <v>0.152561</v>
      </c>
      <c r="I3585">
        <f>$C$3585*LN($T$3585)+(1-$C$3585)*LN(1-$T$3585)</f>
        <v>-1.5545905068370719E-2</v>
      </c>
      <c r="Q3585">
        <f>1/(1+EXP(-(0 + SUMPRODUCT($K$2:$O$2,$D$3585:$H$3585))))</f>
        <v>1.5425691236627284E-2</v>
      </c>
      <c r="S3585">
        <f>EXP(-(0 + SUMPRODUCT($K$2:$O$2,$D$3585:$H$3585)))</f>
        <v>63.826916645755631</v>
      </c>
      <c r="T3585">
        <f>1/(1+$S$3585)</f>
        <v>1.5425691236627284E-2</v>
      </c>
      <c r="U3585">
        <f>IF(ISERROR($I$3585), 0, $I$3585)</f>
        <v>-1.5545905068370719E-2</v>
      </c>
    </row>
    <row r="3586" spans="1:21" x14ac:dyDescent="0.25">
      <c r="A3586">
        <v>614</v>
      </c>
      <c r="B3586">
        <v>1998</v>
      </c>
      <c r="C3586" s="2">
        <v>0</v>
      </c>
      <c r="D3586" s="6">
        <v>7.0106600000000005E-2</v>
      </c>
      <c r="E3586" s="6">
        <v>0.32272669999999998</v>
      </c>
      <c r="F3586" s="6">
        <v>4.7430899999999998E-2</v>
      </c>
      <c r="G3586" s="6">
        <v>0.42802050000000003</v>
      </c>
      <c r="H3586" s="6">
        <v>0.13209480000000001</v>
      </c>
      <c r="I3586">
        <f>$C$3586*LN($T$3586)+(1-$C$3586)*LN(1-$T$3586)</f>
        <v>-5.1967861201690592E-2</v>
      </c>
      <c r="Q3586">
        <f>1/(1+EXP(-(0 + SUMPRODUCT($K$2:$O$2,$D$3586:$H$3586))))</f>
        <v>5.0640622377842372E-2</v>
      </c>
      <c r="S3586">
        <f>EXP(-(0 + SUMPRODUCT($K$2:$O$2,$D$3586:$H$3586)))</f>
        <v>18.746992691731737</v>
      </c>
      <c r="T3586">
        <f>1/(1+$S$3586)</f>
        <v>5.0640622377842372E-2</v>
      </c>
      <c r="U3586">
        <f>IF(ISERROR($I$3586), 0, $I$3586)</f>
        <v>-5.1967861201690592E-2</v>
      </c>
    </row>
    <row r="3587" spans="1:21" x14ac:dyDescent="0.25">
      <c r="A3587">
        <v>614</v>
      </c>
      <c r="B3587">
        <v>1999</v>
      </c>
      <c r="C3587" s="2">
        <v>0</v>
      </c>
      <c r="D3587" s="6">
        <v>4.4956599999999999E-2</v>
      </c>
      <c r="E3587" s="6">
        <v>0.3171909</v>
      </c>
      <c r="F3587" s="6">
        <v>6.1511499999999997E-2</v>
      </c>
      <c r="G3587" s="6">
        <v>0.38403369999999998</v>
      </c>
      <c r="H3587" s="6">
        <v>0.16354679999999999</v>
      </c>
      <c r="I3587">
        <f>$C$3587*LN($T$3587)+(1-$C$3587)*LN(1-$T$3587)</f>
        <v>-4.735662036745758E-2</v>
      </c>
      <c r="Q3587">
        <f>1/(1+EXP(-(0 + SUMPRODUCT($K$2:$O$2,$D$3587:$H$3587))))</f>
        <v>4.6252788745650787E-2</v>
      </c>
      <c r="S3587">
        <f>EXP(-(0 + SUMPRODUCT($K$2:$O$2,$D$3587:$H$3587)))</f>
        <v>20.620317976914016</v>
      </c>
      <c r="T3587">
        <f>1/(1+$S$3587)</f>
        <v>4.6252788745650787E-2</v>
      </c>
      <c r="U3587">
        <f>IF(ISERROR($I$3587), 0, $I$3587)</f>
        <v>-4.735662036745758E-2</v>
      </c>
    </row>
    <row r="3588" spans="1:21" x14ac:dyDescent="0.25">
      <c r="A3588">
        <v>614</v>
      </c>
      <c r="B3588">
        <v>2000</v>
      </c>
      <c r="C3588" s="2">
        <v>0</v>
      </c>
      <c r="D3588" s="6">
        <v>-0.1440854</v>
      </c>
      <c r="E3588" s="6">
        <v>0.23315520000000001</v>
      </c>
      <c r="F3588" s="6">
        <v>6.7397899999999997E-2</v>
      </c>
      <c r="G3588" s="6">
        <v>0.49774410000000002</v>
      </c>
      <c r="H3588" s="6">
        <v>0.18511639999999999</v>
      </c>
      <c r="I3588">
        <f>$C$3588*LN($T$3588)+(1-$C$3588)*LN(1-$T$3588)</f>
        <v>-2.725967711852547E-2</v>
      </c>
      <c r="Q3588">
        <f>1/(1+EXP(-(0 + SUMPRODUCT($K$2:$O$2,$D$3588:$H$3588))))</f>
        <v>2.6891485303039326E-2</v>
      </c>
      <c r="S3588">
        <f>EXP(-(0 + SUMPRODUCT($K$2:$O$2,$D$3588:$H$3588)))</f>
        <v>36.186491885109007</v>
      </c>
      <c r="T3588">
        <f>1/(1+$S$3588)</f>
        <v>2.6891485303039326E-2</v>
      </c>
      <c r="U3588">
        <f>IF(ISERROR($I$3588), 0, $I$3588)</f>
        <v>-2.725967711852547E-2</v>
      </c>
    </row>
    <row r="3589" spans="1:21" x14ac:dyDescent="0.25">
      <c r="A3589">
        <v>614</v>
      </c>
      <c r="B3589">
        <v>2001</v>
      </c>
      <c r="C3589" s="2">
        <v>0</v>
      </c>
      <c r="D3589" s="6">
        <v>5.1743200000000003E-2</v>
      </c>
      <c r="E3589" s="6">
        <v>0.27194580000000002</v>
      </c>
      <c r="F3589" s="6">
        <v>5.6479099999999997E-2</v>
      </c>
      <c r="G3589" s="6">
        <v>0.5045655</v>
      </c>
      <c r="H3589" s="6">
        <v>0.12546930000000001</v>
      </c>
      <c r="I3589">
        <f>$C$3589*LN($T$3589)+(1-$C$3589)*LN(1-$T$3589)</f>
        <v>-3.5683503927256638E-2</v>
      </c>
      <c r="Q3589">
        <f>1/(1+EXP(-(0 + SUMPRODUCT($K$2:$O$2,$D$3589:$H$3589))))</f>
        <v>3.5054353333386842E-2</v>
      </c>
      <c r="S3589">
        <f>EXP(-(0 + SUMPRODUCT($K$2:$O$2,$D$3589:$H$3589)))</f>
        <v>27.527127301120952</v>
      </c>
      <c r="T3589">
        <f>1/(1+$S$3589)</f>
        <v>3.5054353333386842E-2</v>
      </c>
      <c r="U3589">
        <f>IF(ISERROR($I$3589), 0, $I$3589)</f>
        <v>-3.5683503927256638E-2</v>
      </c>
    </row>
    <row r="3590" spans="1:21" x14ac:dyDescent="0.25">
      <c r="A3590">
        <v>614</v>
      </c>
      <c r="B3590">
        <v>2002</v>
      </c>
      <c r="C3590" s="2">
        <v>0</v>
      </c>
      <c r="D3590" s="6">
        <v>2.4863199999999998E-2</v>
      </c>
      <c r="E3590" s="6">
        <v>0.28313319999999997</v>
      </c>
      <c r="F3590" s="6">
        <v>4.3860799999999998E-2</v>
      </c>
      <c r="G3590" s="6">
        <v>0.54396529999999998</v>
      </c>
      <c r="H3590" s="6">
        <v>0.1274612</v>
      </c>
      <c r="I3590">
        <f>$C$3590*LN($T$3590)+(1-$C$3590)*LN(1-$T$3590)</f>
        <v>-3.5782950982123952E-2</v>
      </c>
      <c r="Q3590">
        <f>1/(1+EXP(-(0 + SUMPRODUCT($K$2:$O$2,$D$3590:$H$3590))))</f>
        <v>3.5150309564693484E-2</v>
      </c>
      <c r="S3590">
        <f>EXP(-(0 + SUMPRODUCT($K$2:$O$2,$D$3590:$H$3590)))</f>
        <v>27.449251582251893</v>
      </c>
      <c r="T3590">
        <f>1/(1+$S$3590)</f>
        <v>3.5150309564693484E-2</v>
      </c>
      <c r="U3590">
        <f>IF(ISERROR($I$3590), 0, $I$3590)</f>
        <v>-3.5782950982123952E-2</v>
      </c>
    </row>
    <row r="3591" spans="1:21" x14ac:dyDescent="0.25">
      <c r="A3591">
        <v>614</v>
      </c>
      <c r="B3591">
        <v>2003</v>
      </c>
      <c r="C3591" s="2">
        <v>0</v>
      </c>
      <c r="D3591" s="6">
        <v>5.4361100000000002E-2</v>
      </c>
      <c r="E3591" s="6">
        <v>0.29902649999999997</v>
      </c>
      <c r="F3591" s="6">
        <v>7.5509800000000002E-2</v>
      </c>
      <c r="G3591" s="6">
        <v>1.576357</v>
      </c>
      <c r="H3591" s="6">
        <v>0.12543219999999999</v>
      </c>
      <c r="I3591">
        <f>$C$3591*LN($T$3591)+(1-$C$3591)*LN(1-$T$3591)</f>
        <v>-3.6975874093627466E-4</v>
      </c>
      <c r="Q3591">
        <f>1/(1+EXP(-(0 + SUMPRODUCT($K$2:$O$2,$D$3591:$H$3591))))</f>
        <v>3.6969038859794136E-4</v>
      </c>
      <c r="S3591">
        <f>EXP(-(0 + SUMPRODUCT($K$2:$O$2,$D$3591:$H$3591)))</f>
        <v>2703.9661847918774</v>
      </c>
      <c r="T3591">
        <f>1/(1+$S$3591)</f>
        <v>3.6969038859794136E-4</v>
      </c>
      <c r="U3591">
        <f>IF(ISERROR($I$3591), 0, $I$3591)</f>
        <v>-3.6975874093627466E-4</v>
      </c>
    </row>
    <row r="3592" spans="1:21" x14ac:dyDescent="0.25">
      <c r="A3592">
        <v>614</v>
      </c>
      <c r="B3592">
        <v>2004</v>
      </c>
      <c r="C3592" s="2">
        <v>0</v>
      </c>
      <c r="D3592" s="6">
        <v>4.1775399999999997E-2</v>
      </c>
      <c r="E3592" s="6">
        <v>0.31290489999999999</v>
      </c>
      <c r="F3592" s="6">
        <v>8.8006899999999999E-2</v>
      </c>
      <c r="G3592" s="6">
        <v>2.6553749999999998</v>
      </c>
      <c r="H3592" s="6">
        <v>0.1494277</v>
      </c>
      <c r="I3592">
        <f>$C$3592*LN($T$3592)+(1-$C$3592)*LN(1-$T$3592)</f>
        <v>-3.8396554835926861E-6</v>
      </c>
      <c r="Q3592">
        <f>1/(1+EXP(-(0 + SUMPRODUCT($K$2:$O$2,$D$3592:$H$3592))))</f>
        <v>3.8396481120882605E-6</v>
      </c>
      <c r="S3592">
        <f>EXP(-(0 + SUMPRODUCT($K$2:$O$2,$D$3592:$H$3592)))</f>
        <v>260439.53278000321</v>
      </c>
      <c r="T3592">
        <f>1/(1+$S$3592)</f>
        <v>3.8396481120882605E-6</v>
      </c>
      <c r="U3592">
        <f>IF(ISERROR($I$3592), 0, $I$3592)</f>
        <v>-3.8396554835926861E-6</v>
      </c>
    </row>
    <row r="3593" spans="1:21" x14ac:dyDescent="0.25">
      <c r="A3593">
        <v>615</v>
      </c>
      <c r="B3593">
        <v>1995</v>
      </c>
      <c r="C3593" s="2">
        <v>0</v>
      </c>
      <c r="D3593" s="6">
        <v>2.4184600000000001E-2</v>
      </c>
      <c r="E3593" s="6">
        <v>0.23262360000000001</v>
      </c>
      <c r="F3593" s="6">
        <v>7.9702499999999996E-2</v>
      </c>
      <c r="G3593" s="6">
        <v>1.131731</v>
      </c>
      <c r="H3593" s="6">
        <v>0.16146550000000001</v>
      </c>
      <c r="I3593">
        <f>$C$3593*LN($T$3593)+(1-$C$3593)*LN(1-$T$3593)</f>
        <v>-2.0029186579498788E-3</v>
      </c>
      <c r="Q3593">
        <f>1/(1+EXP(-(0 + SUMPRODUCT($K$2:$O$2,$D$3593:$H$3593))))</f>
        <v>2.0009141548835208E-3</v>
      </c>
      <c r="S3593">
        <f>EXP(-(0 + SUMPRODUCT($K$2:$O$2,$D$3593:$H$3593)))</f>
        <v>498.7715656912892</v>
      </c>
      <c r="T3593">
        <f>1/(1+$S$3593)</f>
        <v>2.0009141548835208E-3</v>
      </c>
      <c r="U3593">
        <f>IF(ISERROR($I$3593), 0, $I$3593)</f>
        <v>-2.0029186579498788E-3</v>
      </c>
    </row>
    <row r="3594" spans="1:21" x14ac:dyDescent="0.25">
      <c r="A3594">
        <v>615</v>
      </c>
      <c r="B3594">
        <v>1996</v>
      </c>
      <c r="C3594" s="2">
        <v>0</v>
      </c>
      <c r="D3594" s="6">
        <v>-8.8082000000000004E-3</v>
      </c>
      <c r="E3594" s="6">
        <v>0.21232970000000001</v>
      </c>
      <c r="F3594" s="6">
        <v>7.0344500000000004E-2</v>
      </c>
      <c r="G3594" s="6">
        <v>1.09321</v>
      </c>
      <c r="H3594" s="6">
        <v>0.1605946</v>
      </c>
      <c r="I3594">
        <f>$C$3594*LN($T$3594)+(1-$C$3594)*LN(1-$T$3594)</f>
        <v>-2.7002151926766968E-3</v>
      </c>
      <c r="Q3594">
        <f>1/(1+EXP(-(0 + SUMPRODUCT($K$2:$O$2,$D$3594:$H$3594))))</f>
        <v>2.6965728907038904E-3</v>
      </c>
      <c r="S3594">
        <f>EXP(-(0 + SUMPRODUCT($K$2:$O$2,$D$3594:$H$3594)))</f>
        <v>369.8410788550828</v>
      </c>
      <c r="T3594">
        <f>1/(1+$S$3594)</f>
        <v>2.6965728907038904E-3</v>
      </c>
      <c r="U3594">
        <f>IF(ISERROR($I$3594), 0, $I$3594)</f>
        <v>-2.7002151926766968E-3</v>
      </c>
    </row>
    <row r="3595" spans="1:21" x14ac:dyDescent="0.25">
      <c r="A3595">
        <v>616</v>
      </c>
      <c r="B3595">
        <v>1995</v>
      </c>
      <c r="C3595" s="2">
        <v>0</v>
      </c>
      <c r="D3595" s="6">
        <v>0.1064782</v>
      </c>
      <c r="E3595" s="6">
        <v>8.0794000000000005E-2</v>
      </c>
      <c r="F3595" s="6">
        <v>5.8535700000000003E-2</v>
      </c>
      <c r="G3595" s="6">
        <v>0.15136269999999999</v>
      </c>
      <c r="H3595" s="6">
        <v>0.53770180000000001</v>
      </c>
      <c r="I3595">
        <f>$C$3595*LN($T$3595)+(1-$C$3595)*LN(1-$T$3595)</f>
        <v>-6.7964537929748686E-2</v>
      </c>
      <c r="Q3595">
        <f>1/(1+EXP(-(0 + SUMPRODUCT($K$2:$O$2,$D$3595:$H$3595))))</f>
        <v>6.5706395024788936E-2</v>
      </c>
      <c r="S3595">
        <f>EXP(-(0 + SUMPRODUCT($K$2:$O$2,$D$3595:$H$3595)))</f>
        <v>14.219218762842367</v>
      </c>
      <c r="T3595">
        <f>1/(1+$S$3595)</f>
        <v>6.5706395024788936E-2</v>
      </c>
      <c r="U3595">
        <f>IF(ISERROR($I$3595), 0, $I$3595)</f>
        <v>-6.7964537929748686E-2</v>
      </c>
    </row>
    <row r="3596" spans="1:21" x14ac:dyDescent="0.25">
      <c r="A3596">
        <v>616</v>
      </c>
      <c r="B3596">
        <v>1996</v>
      </c>
      <c r="C3596" s="2">
        <v>0</v>
      </c>
      <c r="D3596" s="6">
        <v>0.19317309999999999</v>
      </c>
      <c r="E3596" s="6">
        <v>9.3138799999999994E-2</v>
      </c>
      <c r="F3596" s="6">
        <v>5.9603099999999999E-2</v>
      </c>
      <c r="G3596" s="6">
        <v>0.281615</v>
      </c>
      <c r="H3596" s="6">
        <v>0.60676070000000004</v>
      </c>
      <c r="I3596">
        <f>$C$3596*LN($T$3596)+(1-$C$3596)*LN(1-$T$3596)</f>
        <v>-3.5127499913280034E-2</v>
      </c>
      <c r="Q3596">
        <f>1/(1+EXP(-(0 + SUMPRODUCT($K$2:$O$2,$D$3596:$H$3596))))</f>
        <v>3.4517690501051787E-2</v>
      </c>
      <c r="S3596">
        <f>EXP(-(0 + SUMPRODUCT($K$2:$O$2,$D$3596:$H$3596)))</f>
        <v>27.970652018840283</v>
      </c>
      <c r="T3596">
        <f>1/(1+$S$3596)</f>
        <v>3.4517690501051787E-2</v>
      </c>
      <c r="U3596">
        <f>IF(ISERROR($I$3596), 0, $I$3596)</f>
        <v>-3.5127499913280034E-2</v>
      </c>
    </row>
    <row r="3597" spans="1:21" x14ac:dyDescent="0.25">
      <c r="A3597">
        <v>616</v>
      </c>
      <c r="B3597">
        <v>1997</v>
      </c>
      <c r="C3597" s="2">
        <v>0</v>
      </c>
      <c r="D3597" s="6">
        <v>0.28723029999999999</v>
      </c>
      <c r="E3597" s="6">
        <v>8.6664900000000003E-2</v>
      </c>
      <c r="F3597" s="6">
        <v>4.7043500000000002E-2</v>
      </c>
      <c r="G3597" s="6">
        <v>0.32304929999999998</v>
      </c>
      <c r="H3597" s="6">
        <v>0.66716399999999998</v>
      </c>
      <c r="I3597">
        <f>$C$3597*LN($T$3597)+(1-$C$3597)*LN(1-$T$3597)</f>
        <v>-3.2167421705166427E-2</v>
      </c>
      <c r="Q3597">
        <f>1/(1+EXP(-(0 + SUMPRODUCT($K$2:$O$2,$D$3597:$H$3597))))</f>
        <v>3.1655553371363498E-2</v>
      </c>
      <c r="S3597">
        <f>EXP(-(0 + SUMPRODUCT($K$2:$O$2,$D$3597:$H$3597)))</f>
        <v>30.590033769702732</v>
      </c>
      <c r="T3597">
        <f>1/(1+$S$3597)</f>
        <v>3.1655553371363498E-2</v>
      </c>
      <c r="U3597">
        <f>IF(ISERROR($I$3597), 0, $I$3597)</f>
        <v>-3.2167421705166427E-2</v>
      </c>
    </row>
    <row r="3598" spans="1:21" x14ac:dyDescent="0.25">
      <c r="A3598">
        <v>616</v>
      </c>
      <c r="B3598">
        <v>1998</v>
      </c>
      <c r="C3598" s="2">
        <v>0</v>
      </c>
      <c r="D3598" s="6">
        <v>0.24381610000000001</v>
      </c>
      <c r="E3598" s="6">
        <v>8.4020200000000003E-2</v>
      </c>
      <c r="F3598" s="6">
        <v>2.7362000000000001E-2</v>
      </c>
      <c r="G3598" s="6">
        <v>0.1128875</v>
      </c>
      <c r="H3598" s="6">
        <v>0.40513860000000002</v>
      </c>
      <c r="I3598">
        <f>$C$3598*LN($T$3598)+(1-$C$3598)*LN(1-$T$3598)</f>
        <v>-0.16235359005054398</v>
      </c>
      <c r="Q3598">
        <f>1/(1+EXP(-(0 + SUMPRODUCT($K$2:$O$2,$D$3598:$H$3598))))</f>
        <v>0.14985944985093189</v>
      </c>
      <c r="S3598">
        <f>EXP(-(0 + SUMPRODUCT($K$2:$O$2,$D$3598:$H$3598)))</f>
        <v>5.6729191985872056</v>
      </c>
      <c r="T3598">
        <f>1/(1+$S$3598)</f>
        <v>0.14985944985093189</v>
      </c>
      <c r="U3598">
        <f>IF(ISERROR($I$3598), 0, $I$3598)</f>
        <v>-0.16235359005054398</v>
      </c>
    </row>
    <row r="3599" spans="1:21" x14ac:dyDescent="0.25">
      <c r="A3599">
        <v>616</v>
      </c>
      <c r="B3599">
        <v>1999</v>
      </c>
      <c r="C3599" s="2">
        <v>0</v>
      </c>
      <c r="D3599" s="6">
        <v>0.27625860000000002</v>
      </c>
      <c r="E3599" s="6">
        <v>9.2591400000000004E-2</v>
      </c>
      <c r="F3599" s="6">
        <v>4.9429899999999999E-2</v>
      </c>
      <c r="G3599" s="6">
        <v>9.4060099999999994E-2</v>
      </c>
      <c r="H3599" s="6">
        <v>0.4547426</v>
      </c>
      <c r="I3599">
        <f>$C$3599*LN($T$3599)+(1-$C$3599)*LN(1-$T$3599)</f>
        <v>-0.11734162608077316</v>
      </c>
      <c r="Q3599">
        <f>1/(1+EXP(-(0 + SUMPRODUCT($K$2:$O$2,$D$3599:$H$3599))))</f>
        <v>0.11071866043453081</v>
      </c>
      <c r="S3599">
        <f>EXP(-(0 + SUMPRODUCT($K$2:$O$2,$D$3599:$H$3599)))</f>
        <v>8.0319011815656065</v>
      </c>
      <c r="T3599">
        <f>1/(1+$S$3599)</f>
        <v>0.11071866043453081</v>
      </c>
      <c r="U3599">
        <f>IF(ISERROR($I$3599), 0, $I$3599)</f>
        <v>-0.11734162608077316</v>
      </c>
    </row>
    <row r="3600" spans="1:21" x14ac:dyDescent="0.25">
      <c r="A3600">
        <v>616</v>
      </c>
      <c r="B3600">
        <v>2000</v>
      </c>
      <c r="C3600" s="2">
        <v>0</v>
      </c>
      <c r="D3600" s="6">
        <v>0.31829020000000002</v>
      </c>
      <c r="E3600" s="6">
        <v>0.13087969999999999</v>
      </c>
      <c r="F3600" s="6">
        <v>5.1798200000000003E-2</v>
      </c>
      <c r="G3600" s="6">
        <v>0.32544050000000002</v>
      </c>
      <c r="H3600" s="6">
        <v>0.44428679999999998</v>
      </c>
      <c r="I3600">
        <f>$C$3600*LN($T$3600)+(1-$C$3600)*LN(1-$T$3600)</f>
        <v>-4.6588344417354412E-2</v>
      </c>
      <c r="Q3600">
        <f>1/(1+EXP(-(0 + SUMPRODUCT($K$2:$O$2,$D$3600:$H$3600))))</f>
        <v>4.5519766155007871E-2</v>
      </c>
      <c r="S3600">
        <f>EXP(-(0 + SUMPRODUCT($K$2:$O$2,$D$3600:$H$3600)))</f>
        <v>20.968478409900282</v>
      </c>
      <c r="T3600">
        <f>1/(1+$S$3600)</f>
        <v>4.5519766155007871E-2</v>
      </c>
      <c r="U3600">
        <f>IF(ISERROR($I$3600), 0, $I$3600)</f>
        <v>-4.6588344417354412E-2</v>
      </c>
    </row>
    <row r="3601" spans="1:21" x14ac:dyDescent="0.25">
      <c r="A3601">
        <v>616</v>
      </c>
      <c r="B3601">
        <v>2001</v>
      </c>
      <c r="C3601" s="2">
        <v>0</v>
      </c>
      <c r="D3601" s="6">
        <v>0.31422620000000001</v>
      </c>
      <c r="E3601" s="6">
        <v>0.16743259999999999</v>
      </c>
      <c r="F3601" s="6">
        <v>6.17802E-2</v>
      </c>
      <c r="G3601" s="6">
        <v>0.59270610000000001</v>
      </c>
      <c r="H3601" s="6">
        <v>0.43736340000000001</v>
      </c>
      <c r="I3601">
        <f>$C$3601*LN($T$3601)+(1-$C$3601)*LN(1-$T$3601)</f>
        <v>-1.3848159104778036E-2</v>
      </c>
      <c r="Q3601">
        <f>1/(1+EXP(-(0 + SUMPRODUCT($K$2:$O$2,$D$3601:$H$3601))))</f>
        <v>1.3752714435102079E-2</v>
      </c>
      <c r="S3601">
        <f>EXP(-(0 + SUMPRODUCT($K$2:$O$2,$D$3601:$H$3601)))</f>
        <v>71.712918218357345</v>
      </c>
      <c r="T3601">
        <f>1/(1+$S$3601)</f>
        <v>1.3752714435102079E-2</v>
      </c>
      <c r="U3601">
        <f>IF(ISERROR($I$3601), 0, $I$3601)</f>
        <v>-1.3848159104778036E-2</v>
      </c>
    </row>
    <row r="3602" spans="1:21" x14ac:dyDescent="0.25">
      <c r="A3602">
        <v>616</v>
      </c>
      <c r="B3602">
        <v>2002</v>
      </c>
      <c r="C3602" s="2">
        <v>0</v>
      </c>
      <c r="D3602" s="6">
        <v>0.27278989999999997</v>
      </c>
      <c r="E3602" s="6">
        <v>0.2104193</v>
      </c>
      <c r="F3602" s="6">
        <v>6.3880699999999999E-2</v>
      </c>
      <c r="G3602" s="6">
        <v>0.44196150000000001</v>
      </c>
      <c r="H3602" s="6">
        <v>0.3551899</v>
      </c>
      <c r="I3602">
        <f>$C$3602*LN($T$3602)+(1-$C$3602)*LN(1-$T$3602)</f>
        <v>-2.7881311550009908E-2</v>
      </c>
      <c r="Q3602">
        <f>1/(1+EXP(-(0 + SUMPRODUCT($K$2:$O$2,$D$3602:$H$3602))))</f>
        <v>2.7496215081445844E-2</v>
      </c>
      <c r="S3602">
        <f>EXP(-(0 + SUMPRODUCT($K$2:$O$2,$D$3602:$H$3602)))</f>
        <v>35.368641903546553</v>
      </c>
      <c r="T3602">
        <f>1/(1+$S$3602)</f>
        <v>2.7496215081445844E-2</v>
      </c>
      <c r="U3602">
        <f>IF(ISERROR($I$3602), 0, $I$3602)</f>
        <v>-2.7881311550009908E-2</v>
      </c>
    </row>
    <row r="3603" spans="1:21" x14ac:dyDescent="0.25">
      <c r="A3603">
        <v>616</v>
      </c>
      <c r="B3603">
        <v>2003</v>
      </c>
      <c r="C3603" s="2">
        <v>0</v>
      </c>
      <c r="D3603" s="6">
        <v>0.2401461</v>
      </c>
      <c r="E3603" s="6">
        <v>0.1805167</v>
      </c>
      <c r="F3603" s="6">
        <v>3.39408E-2</v>
      </c>
      <c r="G3603" s="6">
        <v>0.44559470000000001</v>
      </c>
      <c r="H3603" s="6">
        <v>0.26884780000000003</v>
      </c>
      <c r="I3603">
        <f>$C$3603*LN($T$3603)+(1-$C$3603)*LN(1-$T$3603)</f>
        <v>-5.116213920686203E-2</v>
      </c>
      <c r="Q3603">
        <f>1/(1+EXP(-(0 + SUMPRODUCT($K$2:$O$2,$D$3603:$H$3603))))</f>
        <v>4.9875394407190063E-2</v>
      </c>
      <c r="S3603">
        <f>EXP(-(0 + SUMPRODUCT($K$2:$O$2,$D$3603:$H$3603)))</f>
        <v>19.049966759878686</v>
      </c>
      <c r="T3603">
        <f>1/(1+$S$3603)</f>
        <v>4.9875394407190063E-2</v>
      </c>
      <c r="U3603">
        <f>IF(ISERROR($I$3603), 0, $I$3603)</f>
        <v>-5.116213920686203E-2</v>
      </c>
    </row>
    <row r="3604" spans="1:21" x14ac:dyDescent="0.25">
      <c r="A3604">
        <v>617</v>
      </c>
      <c r="B3604">
        <v>1999</v>
      </c>
      <c r="C3604" s="2">
        <v>0</v>
      </c>
      <c r="D3604" s="6">
        <v>0.40141850000000001</v>
      </c>
      <c r="E3604" s="6">
        <v>0.36276330000000001</v>
      </c>
      <c r="F3604" s="6">
        <v>-1.2010699999999999E-2</v>
      </c>
      <c r="G3604" s="6">
        <v>0.62756020000000001</v>
      </c>
      <c r="H3604" s="6">
        <v>0.18074989999999999</v>
      </c>
      <c r="I3604">
        <f>$C$3604*LN($T$3604)+(1-$C$3604)*LN(1-$T$3604)</f>
        <v>-5.1584646119416495E-2</v>
      </c>
      <c r="Q3604">
        <f>1/(1+EXP(-(0 + SUMPRODUCT($K$2:$O$2,$D$3604:$H$3604))))</f>
        <v>5.0276743828418125E-2</v>
      </c>
      <c r="S3604">
        <f>EXP(-(0 + SUMPRODUCT($K$2:$O$2,$D$3604:$H$3604)))</f>
        <v>18.889911793268642</v>
      </c>
      <c r="T3604">
        <f>1/(1+$S$3604)</f>
        <v>5.0276743828418125E-2</v>
      </c>
      <c r="U3604">
        <f>IF(ISERROR($I$3604), 0, $I$3604)</f>
        <v>-5.1584646119416495E-2</v>
      </c>
    </row>
    <row r="3605" spans="1:21" x14ac:dyDescent="0.25">
      <c r="A3605">
        <v>617</v>
      </c>
      <c r="B3605">
        <v>2000</v>
      </c>
      <c r="C3605" s="2">
        <v>0</v>
      </c>
      <c r="D3605" s="6">
        <v>0.37121969999999999</v>
      </c>
      <c r="E3605" s="6">
        <v>0.38582949999999999</v>
      </c>
      <c r="F3605" s="6">
        <v>2.5599899999999998E-2</v>
      </c>
      <c r="G3605" s="6">
        <v>0.28366350000000001</v>
      </c>
      <c r="H3605" s="6">
        <v>0.23996609999999999</v>
      </c>
      <c r="I3605">
        <f>$C$3605*LN($T$3605)+(1-$C$3605)*LN(1-$T$3605)</f>
        <v>-9.9756412142488052E-2</v>
      </c>
      <c r="Q3605">
        <f>1/(1+EXP(-(0 + SUMPRODUCT($K$2:$O$2,$D$3605:$H$3605))))</f>
        <v>9.494214770952053E-2</v>
      </c>
      <c r="S3605">
        <f>EXP(-(0 + SUMPRODUCT($K$2:$O$2,$D$3605:$H$3605)))</f>
        <v>9.5327299215891106</v>
      </c>
      <c r="T3605">
        <f>1/(1+$S$3605)</f>
        <v>9.494214770952053E-2</v>
      </c>
      <c r="U3605">
        <f>IF(ISERROR($I$3605), 0, $I$3605)</f>
        <v>-9.9756412142488052E-2</v>
      </c>
    </row>
    <row r="3606" spans="1:21" x14ac:dyDescent="0.25">
      <c r="A3606">
        <v>617</v>
      </c>
      <c r="B3606">
        <v>2001</v>
      </c>
      <c r="C3606" s="2">
        <v>0</v>
      </c>
      <c r="D3606" s="6">
        <v>0.47456930000000003</v>
      </c>
      <c r="E3606" s="6">
        <v>0.36952459999999998</v>
      </c>
      <c r="F3606" s="6">
        <v>1.8059599999999999E-2</v>
      </c>
      <c r="G3606" s="6">
        <v>0.56773660000000004</v>
      </c>
      <c r="H3606" s="6">
        <v>0.2268385</v>
      </c>
      <c r="I3606">
        <f>$C$3606*LN($T$3606)+(1-$C$3606)*LN(1-$T$3606)</f>
        <v>-3.926121142370672E-2</v>
      </c>
      <c r="Q3606">
        <f>1/(1+EXP(-(0 + SUMPRODUCT($K$2:$O$2,$D$3606:$H$3606))))</f>
        <v>3.8500478317674579E-2</v>
      </c>
      <c r="S3606">
        <f>EXP(-(0 + SUMPRODUCT($K$2:$O$2,$D$3606:$H$3606)))</f>
        <v>24.973703281003804</v>
      </c>
      <c r="T3606">
        <f>1/(1+$S$3606)</f>
        <v>3.8500478317674579E-2</v>
      </c>
      <c r="U3606">
        <f>IF(ISERROR($I$3606), 0, $I$3606)</f>
        <v>-3.926121142370672E-2</v>
      </c>
    </row>
    <row r="3607" spans="1:21" x14ac:dyDescent="0.25">
      <c r="A3607">
        <v>617</v>
      </c>
      <c r="B3607">
        <v>2002</v>
      </c>
      <c r="C3607" s="2">
        <v>0</v>
      </c>
      <c r="D3607" s="6">
        <v>0.31368639999999998</v>
      </c>
      <c r="E3607" s="6">
        <v>0.32737769999999999</v>
      </c>
      <c r="F3607" s="6">
        <v>4.5504799999999998E-2</v>
      </c>
      <c r="G3607" s="6">
        <v>0.5168121</v>
      </c>
      <c r="H3607" s="6">
        <v>0.24167839999999999</v>
      </c>
      <c r="I3607">
        <f>$C$3607*LN($T$3607)+(1-$C$3607)*LN(1-$T$3607)</f>
        <v>-3.1475317267849828E-2</v>
      </c>
      <c r="Q3607">
        <f>1/(1+EXP(-(0 + SUMPRODUCT($K$2:$O$2,$D$3607:$H$3607))))</f>
        <v>3.0985125906851124E-2</v>
      </c>
      <c r="S3607">
        <f>EXP(-(0 + SUMPRODUCT($K$2:$O$2,$D$3607:$H$3607)))</f>
        <v>31.273549670453008</v>
      </c>
      <c r="T3607">
        <f>1/(1+$S$3607)</f>
        <v>3.0985125906851124E-2</v>
      </c>
      <c r="U3607">
        <f>IF(ISERROR($I$3607), 0, $I$3607)</f>
        <v>-3.1475317267849828E-2</v>
      </c>
    </row>
    <row r="3608" spans="1:21" x14ac:dyDescent="0.25">
      <c r="A3608">
        <v>617</v>
      </c>
      <c r="B3608">
        <v>2003</v>
      </c>
      <c r="C3608" s="2">
        <v>0</v>
      </c>
      <c r="D3608" s="6">
        <v>0.30928919999999999</v>
      </c>
      <c r="E3608" s="6">
        <v>0.24485170000000001</v>
      </c>
      <c r="F3608" s="6">
        <v>2.6652200000000001E-2</v>
      </c>
      <c r="G3608" s="6">
        <v>0.52892950000000005</v>
      </c>
      <c r="H3608" s="6">
        <v>0.25888719999999998</v>
      </c>
      <c r="I3608">
        <f>$C$3608*LN($T$3608)+(1-$C$3608)*LN(1-$T$3608)</f>
        <v>-4.0286845195940092E-2</v>
      </c>
      <c r="Q3608">
        <f>1/(1+EXP(-(0 + SUMPRODUCT($K$2:$O$2,$D$3608:$H$3608))))</f>
        <v>3.9486119159429234E-2</v>
      </c>
      <c r="S3608">
        <f>EXP(-(0 + SUMPRODUCT($K$2:$O$2,$D$3608:$H$3608)))</f>
        <v>24.325355372666479</v>
      </c>
      <c r="T3608">
        <f>1/(1+$S$3608)</f>
        <v>3.9486119159429234E-2</v>
      </c>
      <c r="U3608">
        <f>IF(ISERROR($I$3608), 0, $I$3608)</f>
        <v>-4.0286845195940092E-2</v>
      </c>
    </row>
    <row r="3609" spans="1:21" x14ac:dyDescent="0.25">
      <c r="A3609">
        <v>617</v>
      </c>
      <c r="B3609">
        <v>2004</v>
      </c>
      <c r="C3609" s="2">
        <v>0</v>
      </c>
      <c r="D3609" s="6">
        <v>0.32353340000000003</v>
      </c>
      <c r="E3609" s="6">
        <v>0.2296774</v>
      </c>
      <c r="F3609" s="6">
        <v>6.8021000000000002E-3</v>
      </c>
      <c r="G3609" s="6">
        <v>0.73939480000000002</v>
      </c>
      <c r="H3609" s="6">
        <v>0.3078591</v>
      </c>
      <c r="I3609">
        <f>$C$3609*LN($T$3609)+(1-$C$3609)*LN(1-$T$3609)</f>
        <v>-2.1249321614796129E-2</v>
      </c>
      <c r="Q3609">
        <f>1/(1+EXP(-(0 + SUMPRODUCT($K$2:$O$2,$D$3609:$H$3609))))</f>
        <v>2.1025145451808953E-2</v>
      </c>
      <c r="S3609">
        <f>EXP(-(0 + SUMPRODUCT($K$2:$O$2,$D$3609:$H$3609)))</f>
        <v>46.562096647182166</v>
      </c>
      <c r="T3609">
        <f>1/(1+$S$3609)</f>
        <v>2.1025145451808953E-2</v>
      </c>
      <c r="U3609">
        <f>IF(ISERROR($I$3609), 0, $I$3609)</f>
        <v>-2.1249321614796129E-2</v>
      </c>
    </row>
    <row r="3610" spans="1:21" x14ac:dyDescent="0.25">
      <c r="A3610">
        <v>618</v>
      </c>
      <c r="B3610">
        <v>1995</v>
      </c>
      <c r="C3610" s="2">
        <v>0</v>
      </c>
      <c r="D3610" s="6">
        <v>0.34911730000000002</v>
      </c>
      <c r="E3610" s="6">
        <v>0.39633750000000001</v>
      </c>
      <c r="F3610" s="6">
        <v>6.4956399999999997E-2</v>
      </c>
      <c r="G3610" s="6">
        <v>2.4692440000000002</v>
      </c>
      <c r="H3610" s="6">
        <v>0.43444519999999998</v>
      </c>
      <c r="I3610">
        <f>$C$3610*LN($T$3610)+(1-$C$3610)*LN(1-$T$3610)</f>
        <v>-6.0865598016057773E-6</v>
      </c>
      <c r="Q3610">
        <f>1/(1+EXP(-(0 + SUMPRODUCT($K$2:$O$2,$D$3610:$H$3610))))</f>
        <v>6.0865412785575341E-6</v>
      </c>
      <c r="S3610">
        <f>EXP(-(0 + SUMPRODUCT($K$2:$O$2,$D$3610:$H$3610)))</f>
        <v>164295.92237904164</v>
      </c>
      <c r="T3610">
        <f>1/(1+$S$3610)</f>
        <v>6.0865412785575341E-6</v>
      </c>
      <c r="U3610">
        <f>IF(ISERROR($I$3610), 0, $I$3610)</f>
        <v>-6.0865598016057773E-6</v>
      </c>
    </row>
    <row r="3611" spans="1:21" x14ac:dyDescent="0.25">
      <c r="A3611">
        <v>618</v>
      </c>
      <c r="B3611">
        <v>1996</v>
      </c>
      <c r="C3611" s="2">
        <v>0</v>
      </c>
      <c r="D3611" s="6">
        <v>0.35333059999999999</v>
      </c>
      <c r="E3611" s="6">
        <v>0.42044799999999999</v>
      </c>
      <c r="F3611" s="6">
        <v>8.2797800000000005E-2</v>
      </c>
      <c r="G3611" s="6">
        <v>2.7519</v>
      </c>
      <c r="H3611" s="6">
        <v>0.44701590000000002</v>
      </c>
      <c r="I3611">
        <f>$C$3611*LN($T$3611)+(1-$C$3611)*LN(1-$T$3611)</f>
        <v>-1.4508601035079552E-6</v>
      </c>
      <c r="Q3611">
        <f>1/(1+EXP(-(0 + SUMPRODUCT($K$2:$O$2,$D$3611:$H$3611))))</f>
        <v>1.4508590509744026E-6</v>
      </c>
      <c r="S3611">
        <f>EXP(-(0 + SUMPRODUCT($K$2:$O$2,$D$3611:$H$3611)))</f>
        <v>689245.8288552193</v>
      </c>
      <c r="T3611">
        <f>1/(1+$S$3611)</f>
        <v>1.4508590509744026E-6</v>
      </c>
      <c r="U3611">
        <f>IF(ISERROR($I$3611), 0, $I$3611)</f>
        <v>-1.4508601035079552E-6</v>
      </c>
    </row>
    <row r="3612" spans="1:21" x14ac:dyDescent="0.25">
      <c r="A3612">
        <v>618</v>
      </c>
      <c r="B3612">
        <v>1997</v>
      </c>
      <c r="C3612" s="2">
        <v>0</v>
      </c>
      <c r="D3612" s="6">
        <v>0.25437300000000002</v>
      </c>
      <c r="E3612" s="6">
        <v>0.3086372</v>
      </c>
      <c r="F3612" s="6">
        <v>6.4825599999999997E-2</v>
      </c>
      <c r="G3612" s="6">
        <v>3.6593369999999998</v>
      </c>
      <c r="H3612" s="6">
        <v>0.42639490000000002</v>
      </c>
      <c r="I3612">
        <f>$C$3612*LN($T$3612)+(1-$C$3612)*LN(1-$T$3612)</f>
        <v>-5.5485729440483087E-8</v>
      </c>
      <c r="Q3612">
        <f>1/(1+EXP(-(0 + SUMPRODUCT($K$2:$O$2,$D$3612:$H$3612))))</f>
        <v>5.548572785280471E-8</v>
      </c>
      <c r="S3612">
        <f>EXP(-(0 + SUMPRODUCT($K$2:$O$2,$D$3612:$H$3612)))</f>
        <v>18022651.647773668</v>
      </c>
      <c r="T3612">
        <f>1/(1+$S$3612)</f>
        <v>5.548572785280471E-8</v>
      </c>
      <c r="U3612">
        <f>IF(ISERROR($I$3612), 0, $I$3612)</f>
        <v>-5.5485729440483087E-8</v>
      </c>
    </row>
    <row r="3613" spans="1:21" x14ac:dyDescent="0.25">
      <c r="A3613">
        <v>618</v>
      </c>
      <c r="B3613">
        <v>1998</v>
      </c>
      <c r="C3613" s="2">
        <v>0</v>
      </c>
      <c r="D3613" s="6">
        <v>0.23510519999999999</v>
      </c>
      <c r="E3613" s="6">
        <v>0.30799090000000001</v>
      </c>
      <c r="F3613" s="6">
        <v>6.3584500000000002E-2</v>
      </c>
      <c r="G3613" s="6">
        <v>1.981382</v>
      </c>
      <c r="H3613" s="6">
        <v>0.38394869999999998</v>
      </c>
      <c r="I3613">
        <f>$C$3613*LN($T$3613)+(1-$C$3613)*LN(1-$T$3613)</f>
        <v>-5.1182768794097061E-5</v>
      </c>
      <c r="Q3613">
        <f>1/(1+EXP(-(0 + SUMPRODUCT($K$2:$O$2,$D$3613:$H$3613))))</f>
        <v>5.118145897848335E-5</v>
      </c>
      <c r="S3613">
        <f>EXP(-(0 + SUMPRODUCT($K$2:$O$2,$D$3613:$H$3613)))</f>
        <v>19537.325400618207</v>
      </c>
      <c r="T3613">
        <f>1/(1+$S$3613)</f>
        <v>5.118145897848335E-5</v>
      </c>
      <c r="U3613">
        <f>IF(ISERROR($I$3613), 0, $I$3613)</f>
        <v>-5.1182768794097061E-5</v>
      </c>
    </row>
    <row r="3614" spans="1:21" x14ac:dyDescent="0.25">
      <c r="A3614">
        <v>618</v>
      </c>
      <c r="B3614">
        <v>1999</v>
      </c>
      <c r="C3614" s="2">
        <v>0</v>
      </c>
      <c r="D3614" s="6">
        <v>0.2352629</v>
      </c>
      <c r="E3614" s="6">
        <v>0.36767240000000001</v>
      </c>
      <c r="F3614" s="6">
        <v>6.0595700000000002E-2</v>
      </c>
      <c r="G3614" s="6">
        <v>2.3590420000000001</v>
      </c>
      <c r="H3614" s="6">
        <v>0.39380579999999998</v>
      </c>
      <c r="I3614">
        <f>$C$3614*LN($T$3614)+(1-$C$3614)*LN(1-$T$3614)</f>
        <v>-1.0965002278656275E-5</v>
      </c>
      <c r="Q3614">
        <f>1/(1+EXP(-(0 + SUMPRODUCT($K$2:$O$2,$D$3614:$H$3614))))</f>
        <v>1.096494216323371E-5</v>
      </c>
      <c r="S3614">
        <f>EXP(-(0 + SUMPRODUCT($K$2:$O$2,$D$3614:$H$3614)))</f>
        <v>91198.75145451077</v>
      </c>
      <c r="T3614">
        <f>1/(1+$S$3614)</f>
        <v>1.096494216323371E-5</v>
      </c>
      <c r="U3614">
        <f>IF(ISERROR($I$3614), 0, $I$3614)</f>
        <v>-1.0965002278656275E-5</v>
      </c>
    </row>
    <row r="3615" spans="1:21" x14ac:dyDescent="0.25">
      <c r="A3615">
        <v>618</v>
      </c>
      <c r="B3615">
        <v>2000</v>
      </c>
      <c r="C3615" s="2">
        <v>0</v>
      </c>
      <c r="D3615" s="6">
        <v>0.23811640000000001</v>
      </c>
      <c r="E3615" s="6">
        <v>0.41483560000000003</v>
      </c>
      <c r="F3615" s="6">
        <v>8.0760200000000004E-2</v>
      </c>
      <c r="G3615" s="6">
        <v>2.357901</v>
      </c>
      <c r="H3615" s="6">
        <v>0.37899149999999998</v>
      </c>
      <c r="I3615">
        <f>$C$3615*LN($T$3615)+(1-$C$3615)*LN(1-$T$3615)</f>
        <v>-8.2021528921274444E-6</v>
      </c>
      <c r="Q3615">
        <f>1/(1+EXP(-(0 + SUMPRODUCT($K$2:$O$2,$D$3615:$H$3615))))</f>
        <v>8.2021192545162102E-6</v>
      </c>
      <c r="S3615">
        <f>EXP(-(0 + SUMPRODUCT($K$2:$O$2,$D$3615:$H$3615)))</f>
        <v>121918.70989075597</v>
      </c>
      <c r="T3615">
        <f>1/(1+$S$3615)</f>
        <v>8.2021192545162102E-6</v>
      </c>
      <c r="U3615">
        <f>IF(ISERROR($I$3615), 0, $I$3615)</f>
        <v>-8.2021528921274444E-6</v>
      </c>
    </row>
    <row r="3616" spans="1:21" x14ac:dyDescent="0.25">
      <c r="A3616">
        <v>618</v>
      </c>
      <c r="B3616">
        <v>2001</v>
      </c>
      <c r="C3616" s="2">
        <v>0</v>
      </c>
      <c r="D3616" s="6">
        <v>0.17852799999999999</v>
      </c>
      <c r="E3616" s="6">
        <v>0.54402220000000001</v>
      </c>
      <c r="F3616" s="6">
        <v>8.2282300000000003E-2</v>
      </c>
      <c r="G3616" s="6">
        <v>3.2878029999999998</v>
      </c>
      <c r="H3616" s="6">
        <v>0.33888360000000001</v>
      </c>
      <c r="I3616">
        <f>$C$3616*LN($T$3616)+(1-$C$3616)*LN(1-$T$3616)</f>
        <v>-1.8708982659073626E-7</v>
      </c>
      <c r="Q3616">
        <f>1/(1+EXP(-(0 + SUMPRODUCT($K$2:$O$2,$D$3616:$H$3616))))</f>
        <v>1.8708980914133064E-7</v>
      </c>
      <c r="S3616">
        <f>EXP(-(0 + SUMPRODUCT($K$2:$O$2,$D$3616:$H$3616)))</f>
        <v>5345025.5655281311</v>
      </c>
      <c r="T3616">
        <f>1/(1+$S$3616)</f>
        <v>1.8708980914133064E-7</v>
      </c>
      <c r="U3616">
        <f>IF(ISERROR($I$3616), 0, $I$3616)</f>
        <v>-1.8708982659073626E-7</v>
      </c>
    </row>
    <row r="3617" spans="1:21" x14ac:dyDescent="0.25">
      <c r="A3617">
        <v>618</v>
      </c>
      <c r="B3617">
        <v>2002</v>
      </c>
      <c r="C3617" s="2">
        <v>0</v>
      </c>
      <c r="D3617" s="6">
        <v>0.2440872</v>
      </c>
      <c r="E3617" s="6">
        <v>0.49788680000000002</v>
      </c>
      <c r="F3617" s="6">
        <v>5.7183199999999997E-2</v>
      </c>
      <c r="G3617" s="6">
        <v>2.1640809999999999</v>
      </c>
      <c r="H3617" s="6">
        <v>0.28962379999999999</v>
      </c>
      <c r="I3617">
        <f>$C$3617*LN($T$3617)+(1-$C$3617)*LN(1-$T$3617)</f>
        <v>-2.836888443812385E-5</v>
      </c>
      <c r="Q3617">
        <f>1/(1+EXP(-(0 + SUMPRODUCT($K$2:$O$2,$D$3617:$H$3617))))</f>
        <v>2.8368482045181193E-5</v>
      </c>
      <c r="S3617">
        <f>EXP(-(0 + SUMPRODUCT($K$2:$O$2,$D$3617:$H$3617)))</f>
        <v>35249.388033005976</v>
      </c>
      <c r="T3617">
        <f>1/(1+$S$3617)</f>
        <v>2.8368482045181193E-5</v>
      </c>
      <c r="U3617">
        <f>IF(ISERROR($I$3617), 0, $I$3617)</f>
        <v>-2.836888443812385E-5</v>
      </c>
    </row>
    <row r="3618" spans="1:21" x14ac:dyDescent="0.25">
      <c r="A3618">
        <v>618</v>
      </c>
      <c r="B3618">
        <v>2003</v>
      </c>
      <c r="C3618" s="2">
        <v>0</v>
      </c>
      <c r="D3618" s="6">
        <v>0.2121596</v>
      </c>
      <c r="E3618" s="6">
        <v>0.49035139999999999</v>
      </c>
      <c r="F3618" s="6">
        <v>6.4847000000000002E-2</v>
      </c>
      <c r="G3618" s="6">
        <v>1.994019</v>
      </c>
      <c r="H3618" s="6">
        <v>0.32162600000000002</v>
      </c>
      <c r="I3618">
        <f>$C$3618*LN($T$3618)+(1-$C$3618)*LN(1-$T$3618)</f>
        <v>-4.6794022175946429E-5</v>
      </c>
      <c r="Q3618">
        <f>1/(1+EXP(-(0 + SUMPRODUCT($K$2:$O$2,$D$3618:$H$3618))))</f>
        <v>4.6792927352724378E-5</v>
      </c>
      <c r="S3618">
        <f>EXP(-(0 + SUMPRODUCT($K$2:$O$2,$D$3618:$H$3618)))</f>
        <v>21369.75102102536</v>
      </c>
      <c r="T3618">
        <f>1/(1+$S$3618)</f>
        <v>4.6792927352724378E-5</v>
      </c>
      <c r="U3618">
        <f>IF(ISERROR($I$3618), 0, $I$3618)</f>
        <v>-4.6794022175946429E-5</v>
      </c>
    </row>
    <row r="3619" spans="1:21" x14ac:dyDescent="0.25">
      <c r="A3619">
        <v>618</v>
      </c>
      <c r="B3619">
        <v>2004</v>
      </c>
      <c r="C3619" s="2">
        <v>0</v>
      </c>
      <c r="D3619" s="6">
        <v>0.2154536</v>
      </c>
      <c r="E3619" s="6">
        <v>0.54311149999999997</v>
      </c>
      <c r="F3619" s="6">
        <v>6.4734E-2</v>
      </c>
      <c r="G3619" s="6">
        <v>2.5056910000000001</v>
      </c>
      <c r="H3619" s="6">
        <v>0.30652620000000003</v>
      </c>
      <c r="I3619">
        <f>$C$3619*LN($T$3619)+(1-$C$3619)*LN(1-$T$3619)</f>
        <v>-5.9764168213472581E-6</v>
      </c>
      <c r="Q3619">
        <f>1/(1+EXP(-(0 + SUMPRODUCT($K$2:$O$2,$D$3619:$H$3619))))</f>
        <v>5.9763989626451667E-6</v>
      </c>
      <c r="S3619">
        <f>EXP(-(0 + SUMPRODUCT($K$2:$O$2,$D$3619:$H$3619)))</f>
        <v>167323.83996640643</v>
      </c>
      <c r="T3619">
        <f>1/(1+$S$3619)</f>
        <v>5.9763989626451667E-6</v>
      </c>
      <c r="U3619">
        <f>IF(ISERROR($I$3619), 0, $I$3619)</f>
        <v>-5.9764168213472581E-6</v>
      </c>
    </row>
    <row r="3620" spans="1:21" x14ac:dyDescent="0.25">
      <c r="A3620">
        <v>619</v>
      </c>
      <c r="B3620">
        <v>1995</v>
      </c>
      <c r="C3620" s="2">
        <v>0</v>
      </c>
      <c r="D3620" s="6">
        <v>0.34776459999999998</v>
      </c>
      <c r="E3620" s="6">
        <v>2.8606699999999999E-2</v>
      </c>
      <c r="F3620" s="6">
        <v>8.1103400000000006E-2</v>
      </c>
      <c r="G3620" s="6">
        <v>3.311404</v>
      </c>
      <c r="H3620" s="6">
        <v>0.25483749999999999</v>
      </c>
      <c r="I3620">
        <f>$C$3620*LN($T$3620)+(1-$C$3620)*LN(1-$T$3620)</f>
        <v>-3.3154116985496279E-7</v>
      </c>
      <c r="Q3620">
        <f>1/(1+EXP(-(0 + SUMPRODUCT($K$2:$O$2,$D$3620:$H$3620))))</f>
        <v>3.315411148664745E-7</v>
      </c>
      <c r="S3620">
        <f>EXP(-(0 + SUMPRODUCT($K$2:$O$2,$D$3620:$H$3620)))</f>
        <v>3016216.1602841532</v>
      </c>
      <c r="T3620">
        <f>1/(1+$S$3620)</f>
        <v>3.315411148664745E-7</v>
      </c>
      <c r="U3620">
        <f>IF(ISERROR($I$3620), 0, $I$3620)</f>
        <v>-3.3154116985496279E-7</v>
      </c>
    </row>
    <row r="3621" spans="1:21" x14ac:dyDescent="0.25">
      <c r="A3621">
        <v>620</v>
      </c>
      <c r="B3621">
        <v>1995</v>
      </c>
      <c r="C3621" s="2">
        <v>0</v>
      </c>
      <c r="D3621" s="6">
        <v>-0.115107</v>
      </c>
      <c r="E3621" s="6">
        <v>2.9238900000000002E-2</v>
      </c>
      <c r="F3621" s="6">
        <v>3.7574299999999998E-2</v>
      </c>
      <c r="G3621" s="6">
        <v>0.59971540000000001</v>
      </c>
      <c r="H3621" s="6">
        <v>0.47764040000000002</v>
      </c>
      <c r="I3621">
        <f>$C$3621*LN($T$3621)+(1-$C$3621)*LN(1-$T$3621)</f>
        <v>-1.761415363453709E-2</v>
      </c>
      <c r="Q3621">
        <f>1/(1+EXP(-(0 + SUMPRODUCT($K$2:$O$2,$D$3621:$H$3621))))</f>
        <v>1.745993125686135E-2</v>
      </c>
      <c r="S3621">
        <f>EXP(-(0 + SUMPRODUCT($K$2:$O$2,$D$3621:$H$3621)))</f>
        <v>56.27399411191972</v>
      </c>
      <c r="T3621">
        <f>1/(1+$S$3621)</f>
        <v>1.745993125686135E-2</v>
      </c>
      <c r="U3621">
        <f>IF(ISERROR($I$3621), 0, $I$3621)</f>
        <v>-1.761415363453709E-2</v>
      </c>
    </row>
    <row r="3622" spans="1:21" x14ac:dyDescent="0.25">
      <c r="A3622">
        <v>621</v>
      </c>
      <c r="B3622">
        <v>1995</v>
      </c>
      <c r="C3622" s="2">
        <v>0</v>
      </c>
      <c r="D3622" s="6">
        <v>0.25682339999999998</v>
      </c>
      <c r="E3622" s="6">
        <v>-0.1999059</v>
      </c>
      <c r="F3622" s="6">
        <v>4.2226600000000003E-2</v>
      </c>
      <c r="G3622" s="6">
        <v>1.397186</v>
      </c>
      <c r="H3622" s="6">
        <v>0.34109929999999999</v>
      </c>
      <c r="I3622">
        <f>$C$3622*LN($T$3622)+(1-$C$3622)*LN(1-$T$3622)</f>
        <v>-1.2111802137582111E-3</v>
      </c>
      <c r="Q3622">
        <f>1/(1+EXP(-(0 + SUMPRODUCT($K$2:$O$2,$D$3622:$H$3622))))</f>
        <v>1.2104470310384944E-3</v>
      </c>
      <c r="S3622">
        <f>EXP(-(0 + SUMPRODUCT($K$2:$O$2,$D$3622:$H$3622)))</f>
        <v>825.14106553845409</v>
      </c>
      <c r="T3622">
        <f>1/(1+$S$3622)</f>
        <v>1.2104470310384944E-3</v>
      </c>
      <c r="U3622">
        <f>IF(ISERROR($I$3622), 0, $I$3622)</f>
        <v>-1.2111802137582111E-3</v>
      </c>
    </row>
    <row r="3623" spans="1:21" x14ac:dyDescent="0.25">
      <c r="A3623">
        <v>622</v>
      </c>
      <c r="B3623">
        <v>1995</v>
      </c>
      <c r="C3623" s="2">
        <v>0</v>
      </c>
      <c r="D3623" s="6">
        <v>0.24322669999999999</v>
      </c>
      <c r="E3623" s="6">
        <v>0.14765919999999999</v>
      </c>
      <c r="F3623" s="6">
        <v>6.7526000000000003E-2</v>
      </c>
      <c r="G3623" s="6">
        <v>0.82455080000000003</v>
      </c>
      <c r="H3623" s="6">
        <v>0.62291969999999997</v>
      </c>
      <c r="I3623">
        <f>$C$3623*LN($T$3623)+(1-$C$3623)*LN(1-$T$3623)</f>
        <v>-3.3819883459434035E-3</v>
      </c>
      <c r="Q3623">
        <f>1/(1+EXP(-(0 + SUMPRODUCT($K$2:$O$2,$D$3623:$H$3623))))</f>
        <v>3.3762758650198567E-3</v>
      </c>
      <c r="S3623">
        <f>EXP(-(0 + SUMPRODUCT($K$2:$O$2,$D$3623:$H$3623)))</f>
        <v>295.18432852616405</v>
      </c>
      <c r="T3623">
        <f>1/(1+$S$3623)</f>
        <v>3.3762758650198567E-3</v>
      </c>
      <c r="U3623">
        <f>IF(ISERROR($I$3623), 0, $I$3623)</f>
        <v>-3.3819883459434035E-3</v>
      </c>
    </row>
    <row r="3624" spans="1:21" x14ac:dyDescent="0.25">
      <c r="A3624">
        <v>623</v>
      </c>
      <c r="B3624">
        <v>1995</v>
      </c>
      <c r="C3624" s="2">
        <v>0</v>
      </c>
      <c r="D3624" s="6">
        <v>0.20264599999999999</v>
      </c>
      <c r="E3624" s="6">
        <v>0.24530750000000001</v>
      </c>
      <c r="F3624" s="6">
        <v>3.7505999999999998E-2</v>
      </c>
      <c r="G3624" s="6">
        <v>0.3104073</v>
      </c>
      <c r="H3624" s="6">
        <v>0.26125029999999999</v>
      </c>
      <c r="I3624">
        <f>$C$3624*LN($T$3624)+(1-$C$3624)*LN(1-$T$3624)</f>
        <v>-7.8684140726032734E-2</v>
      </c>
      <c r="Q3624">
        <f>1/(1+EXP(-(0 + SUMPRODUCT($K$2:$O$2,$D$3624:$H$3624))))</f>
        <v>7.5668162876024792E-2</v>
      </c>
      <c r="S3624">
        <f>EXP(-(0 + SUMPRODUCT($K$2:$O$2,$D$3624:$H$3624)))</f>
        <v>12.215597709678859</v>
      </c>
      <c r="T3624">
        <f>1/(1+$S$3624)</f>
        <v>7.5668162876024792E-2</v>
      </c>
      <c r="U3624">
        <f>IF(ISERROR($I$3624), 0, $I$3624)</f>
        <v>-7.8684140726032734E-2</v>
      </c>
    </row>
    <row r="3625" spans="1:21" x14ac:dyDescent="0.25">
      <c r="A3625">
        <v>623</v>
      </c>
      <c r="B3625">
        <v>1996</v>
      </c>
      <c r="C3625" s="2">
        <v>0</v>
      </c>
      <c r="D3625" s="6">
        <v>0.22311549999999999</v>
      </c>
      <c r="E3625" s="6">
        <v>0.26335350000000002</v>
      </c>
      <c r="F3625" s="6">
        <v>5.7480299999999998E-2</v>
      </c>
      <c r="G3625" s="6">
        <v>0.450268</v>
      </c>
      <c r="H3625" s="6">
        <v>0.27493119999999999</v>
      </c>
      <c r="I3625">
        <f>$C$3625*LN($T$3625)+(1-$C$3625)*LN(1-$T$3625)</f>
        <v>-3.3195097865405414E-2</v>
      </c>
      <c r="Q3625">
        <f>1/(1+EXP(-(0 + SUMPRODUCT($K$2:$O$2,$D$3625:$H$3625))))</f>
        <v>3.2650186706042965E-2</v>
      </c>
      <c r="S3625">
        <f>EXP(-(0 + SUMPRODUCT($K$2:$O$2,$D$3625:$H$3625)))</f>
        <v>29.627696221256762</v>
      </c>
      <c r="T3625">
        <f>1/(1+$S$3625)</f>
        <v>3.2650186706042965E-2</v>
      </c>
      <c r="U3625">
        <f>IF(ISERROR($I$3625), 0, $I$3625)</f>
        <v>-3.3195097865405414E-2</v>
      </c>
    </row>
    <row r="3626" spans="1:21" x14ac:dyDescent="0.25">
      <c r="A3626">
        <v>623</v>
      </c>
      <c r="B3626">
        <v>1997</v>
      </c>
      <c r="C3626" s="2">
        <v>0</v>
      </c>
      <c r="D3626" s="6">
        <v>0.23801620000000001</v>
      </c>
      <c r="E3626" s="6">
        <v>0.28070260000000002</v>
      </c>
      <c r="F3626" s="6">
        <v>3.9550099999999998E-2</v>
      </c>
      <c r="G3626" s="6">
        <v>0.68309770000000003</v>
      </c>
      <c r="H3626" s="6">
        <v>0.29040050000000001</v>
      </c>
      <c r="I3626">
        <f>$C$3626*LN($T$3626)+(1-$C$3626)*LN(1-$T$3626)</f>
        <v>-1.6291010440058026E-2</v>
      </c>
      <c r="Q3626">
        <f>1/(1+EXP(-(0 + SUMPRODUCT($K$2:$O$2,$D$3626:$H$3626))))</f>
        <v>1.615902960180662E-2</v>
      </c>
      <c r="S3626">
        <f>EXP(-(0 + SUMPRODUCT($K$2:$O$2,$D$3626:$H$3626)))</f>
        <v>60.884904269758721</v>
      </c>
      <c r="T3626">
        <f>1/(1+$S$3626)</f>
        <v>1.615902960180662E-2</v>
      </c>
      <c r="U3626">
        <f>IF(ISERROR($I$3626), 0, $I$3626)</f>
        <v>-1.6291010440058026E-2</v>
      </c>
    </row>
    <row r="3627" spans="1:21" x14ac:dyDescent="0.25">
      <c r="A3627">
        <v>623</v>
      </c>
      <c r="B3627">
        <v>1998</v>
      </c>
      <c r="C3627" s="2">
        <v>0</v>
      </c>
      <c r="D3627" s="6">
        <v>0.2575923</v>
      </c>
      <c r="E3627" s="6">
        <v>0.30009950000000002</v>
      </c>
      <c r="F3627" s="6">
        <v>3.11741E-2</v>
      </c>
      <c r="G3627" s="6">
        <v>0.71655219999999997</v>
      </c>
      <c r="H3627" s="6">
        <v>0.30612990000000001</v>
      </c>
      <c r="I3627">
        <f>$C$3627*LN($T$3627)+(1-$C$3627)*LN(1-$T$3627)</f>
        <v>-1.5355359087014162E-2</v>
      </c>
      <c r="Q3627">
        <f>1/(1+EXP(-(0 + SUMPRODUCT($K$2:$O$2,$D$3627:$H$3627))))</f>
        <v>1.5238066683760921E-2</v>
      </c>
      <c r="S3627">
        <f>EXP(-(0 + SUMPRODUCT($K$2:$O$2,$D$3627:$H$3627)))</f>
        <v>64.625122973486626</v>
      </c>
      <c r="T3627">
        <f>1/(1+$S$3627)</f>
        <v>1.5238066683760921E-2</v>
      </c>
      <c r="U3627">
        <f>IF(ISERROR($I$3627), 0, $I$3627)</f>
        <v>-1.5355359087014162E-2</v>
      </c>
    </row>
    <row r="3628" spans="1:21" x14ac:dyDescent="0.25">
      <c r="A3628">
        <v>623</v>
      </c>
      <c r="B3628">
        <v>1999</v>
      </c>
      <c r="C3628" s="2">
        <v>0</v>
      </c>
      <c r="D3628" s="6">
        <v>0.2533474</v>
      </c>
      <c r="E3628" s="6">
        <v>0.2966782</v>
      </c>
      <c r="F3628" s="6">
        <v>3.5922999999999997E-2</v>
      </c>
      <c r="G3628" s="6">
        <v>0.60530720000000005</v>
      </c>
      <c r="H3628" s="6">
        <v>0.29531499999999999</v>
      </c>
      <c r="I3628">
        <f>$C$3628*LN($T$3628)+(1-$C$3628)*LN(1-$T$3628)</f>
        <v>-2.2887805930793634E-2</v>
      </c>
      <c r="Q3628">
        <f>1/(1+EXP(-(0 + SUMPRODUCT($K$2:$O$2,$D$3628:$H$3628))))</f>
        <v>2.2627867021105457E-2</v>
      </c>
      <c r="S3628">
        <f>EXP(-(0 + SUMPRODUCT($K$2:$O$2,$D$3628:$H$3628)))</f>
        <v>43.193294890202438</v>
      </c>
      <c r="T3628">
        <f>1/(1+$S$3628)</f>
        <v>2.2627867021105457E-2</v>
      </c>
      <c r="U3628">
        <f>IF(ISERROR($I$3628), 0, $I$3628)</f>
        <v>-2.2887805930793634E-2</v>
      </c>
    </row>
    <row r="3629" spans="1:21" x14ac:dyDescent="0.25">
      <c r="A3629">
        <v>623</v>
      </c>
      <c r="B3629">
        <v>2000</v>
      </c>
      <c r="C3629" s="2">
        <v>0</v>
      </c>
      <c r="D3629" s="6">
        <v>0.2472163</v>
      </c>
      <c r="E3629" s="6">
        <v>0.29377819999999999</v>
      </c>
      <c r="F3629" s="6">
        <v>4.9697499999999999E-2</v>
      </c>
      <c r="G3629" s="6">
        <v>0.4435212</v>
      </c>
      <c r="H3629" s="6">
        <v>0.30451410000000001</v>
      </c>
      <c r="I3629">
        <f>$C$3629*LN($T$3629)+(1-$C$3629)*LN(1-$T$3629)</f>
        <v>-3.5031213977503126E-2</v>
      </c>
      <c r="Q3629">
        <f>1/(1+EXP(-(0 + SUMPRODUCT($K$2:$O$2,$D$3629:$H$3629))))</f>
        <v>3.442472365777776E-2</v>
      </c>
      <c r="S3629">
        <f>EXP(-(0 + SUMPRODUCT($K$2:$O$2,$D$3629:$H$3629)))</f>
        <v>28.048889685830922</v>
      </c>
      <c r="T3629">
        <f>1/(1+$S$3629)</f>
        <v>3.442472365777776E-2</v>
      </c>
      <c r="U3629">
        <f>IF(ISERROR($I$3629), 0, $I$3629)</f>
        <v>-3.5031213977503126E-2</v>
      </c>
    </row>
    <row r="3630" spans="1:21" x14ac:dyDescent="0.25">
      <c r="A3630">
        <v>623</v>
      </c>
      <c r="B3630">
        <v>2001</v>
      </c>
      <c r="C3630" s="2">
        <v>0</v>
      </c>
      <c r="D3630" s="6">
        <v>0.3014481</v>
      </c>
      <c r="E3630" s="6">
        <v>0.2753891</v>
      </c>
      <c r="F3630" s="6">
        <v>2.4592800000000001E-2</v>
      </c>
      <c r="G3630" s="6">
        <v>0.4465286</v>
      </c>
      <c r="H3630" s="6">
        <v>0.27191539999999997</v>
      </c>
      <c r="I3630">
        <f>$C$3630*LN($T$3630)+(1-$C$3630)*LN(1-$T$3630)</f>
        <v>-5.4221604437212655E-2</v>
      </c>
      <c r="Q3630">
        <f>1/(1+EXP(-(0 + SUMPRODUCT($K$2:$O$2,$D$3630:$H$3630))))</f>
        <v>5.2777825395181194E-2</v>
      </c>
      <c r="S3630">
        <f>EXP(-(0 + SUMPRODUCT($K$2:$O$2,$D$3630:$H$3630)))</f>
        <v>17.947351326288324</v>
      </c>
      <c r="T3630">
        <f>1/(1+$S$3630)</f>
        <v>5.2777825395181194E-2</v>
      </c>
      <c r="U3630">
        <f>IF(ISERROR($I$3630), 0, $I$3630)</f>
        <v>-5.4221604437212655E-2</v>
      </c>
    </row>
    <row r="3631" spans="1:21" x14ac:dyDescent="0.25">
      <c r="A3631">
        <v>623</v>
      </c>
      <c r="B3631">
        <v>2002</v>
      </c>
      <c r="C3631" s="2">
        <v>0</v>
      </c>
      <c r="D3631" s="6">
        <v>0.29213670000000003</v>
      </c>
      <c r="E3631" s="6">
        <v>0.17451130000000001</v>
      </c>
      <c r="F3631" s="6">
        <v>3.4021599999999999E-2</v>
      </c>
      <c r="G3631" s="6">
        <v>0.3563714</v>
      </c>
      <c r="H3631" s="6">
        <v>0.25983450000000002</v>
      </c>
      <c r="I3631">
        <f>$C$3631*LN($T$3631)+(1-$C$3631)*LN(1-$T$3631)</f>
        <v>-7.490769613199004E-2</v>
      </c>
      <c r="Q3631">
        <f>1/(1+EXP(-(0 + SUMPRODUCT($K$2:$O$2,$D$3631:$H$3631))))</f>
        <v>7.2170875406827192E-2</v>
      </c>
      <c r="S3631">
        <f>EXP(-(0 + SUMPRODUCT($K$2:$O$2,$D$3631:$H$3631)))</f>
        <v>12.856004854631461</v>
      </c>
      <c r="T3631">
        <f>1/(1+$S$3631)</f>
        <v>7.2170875406827192E-2</v>
      </c>
      <c r="U3631">
        <f>IF(ISERROR($I$3631), 0, $I$3631)</f>
        <v>-7.490769613199004E-2</v>
      </c>
    </row>
    <row r="3632" spans="1:21" x14ac:dyDescent="0.25">
      <c r="A3632">
        <v>623</v>
      </c>
      <c r="B3632">
        <v>2004</v>
      </c>
      <c r="C3632" s="2">
        <v>0</v>
      </c>
      <c r="D3632" s="6">
        <v>0.36555209999999999</v>
      </c>
      <c r="E3632" s="6">
        <v>0.25389390000000001</v>
      </c>
      <c r="F3632" s="6">
        <v>4.5864000000000002E-2</v>
      </c>
      <c r="G3632" s="6">
        <v>0.53665300000000005</v>
      </c>
      <c r="H3632" s="6">
        <v>0.26364850000000001</v>
      </c>
      <c r="I3632">
        <f>$C$3632*LN($T$3632)+(1-$C$3632)*LN(1-$T$3632)</f>
        <v>-2.9694858414034509E-2</v>
      </c>
      <c r="Q3632">
        <f>1/(1+EXP(-(0 + SUMPRODUCT($K$2:$O$2,$D$3632:$H$3632))))</f>
        <v>2.9258297977930871E-2</v>
      </c>
      <c r="S3632">
        <f>EXP(-(0 + SUMPRODUCT($K$2:$O$2,$D$3632:$H$3632)))</f>
        <v>33.178338082218119</v>
      </c>
      <c r="T3632">
        <f>1/(1+$S$3632)</f>
        <v>2.9258297977930871E-2</v>
      </c>
      <c r="U3632">
        <f>IF(ISERROR($I$3632), 0, $I$3632)</f>
        <v>-2.9694858414034509E-2</v>
      </c>
    </row>
    <row r="3633" spans="1:21" x14ac:dyDescent="0.25">
      <c r="A3633">
        <v>624</v>
      </c>
      <c r="B3633">
        <v>1995</v>
      </c>
      <c r="C3633" s="2">
        <v>0</v>
      </c>
      <c r="D3633" s="6">
        <v>2.1335E-2</v>
      </c>
      <c r="E3633" s="6">
        <v>0.31518420000000003</v>
      </c>
      <c r="F3633" s="6">
        <v>4.1044600000000001E-2</v>
      </c>
      <c r="G3633" s="6">
        <v>0.61519800000000002</v>
      </c>
      <c r="H3633" s="6">
        <v>0.42465009999999997</v>
      </c>
      <c r="I3633">
        <f>$C$3633*LN($T$3633)+(1-$C$3633)*LN(1-$T$3633)</f>
        <v>-1.4437462032405802E-2</v>
      </c>
      <c r="Q3633">
        <f>1/(1+EXP(-(0 + SUMPRODUCT($K$2:$O$2,$D$3633:$H$3633))))</f>
        <v>1.4333741630521923E-2</v>
      </c>
      <c r="S3633">
        <f>EXP(-(0 + SUMPRODUCT($K$2:$O$2,$D$3633:$H$3633)))</f>
        <v>68.765454532166544</v>
      </c>
      <c r="T3633">
        <f>1/(1+$S$3633)</f>
        <v>1.4333741630521923E-2</v>
      </c>
      <c r="U3633">
        <f>IF(ISERROR($I$3633), 0, $I$3633)</f>
        <v>-1.4437462032405802E-2</v>
      </c>
    </row>
    <row r="3634" spans="1:21" x14ac:dyDescent="0.25">
      <c r="A3634">
        <v>624</v>
      </c>
      <c r="B3634">
        <v>1996</v>
      </c>
      <c r="C3634" s="2">
        <v>0</v>
      </c>
      <c r="D3634" s="6">
        <v>-2.6633799999999999E-2</v>
      </c>
      <c r="E3634" s="6">
        <v>0.2886146</v>
      </c>
      <c r="F3634" s="6">
        <v>2.0030599999999999E-2</v>
      </c>
      <c r="G3634" s="6">
        <v>0.53859210000000002</v>
      </c>
      <c r="H3634" s="6">
        <v>0.54913860000000003</v>
      </c>
      <c r="I3634">
        <f>$C$3634*LN($T$3634)+(1-$C$3634)*LN(1-$T$3634)</f>
        <v>-2.0378670780059879E-2</v>
      </c>
      <c r="Q3634">
        <f>1/(1+EXP(-(0 + SUMPRODUCT($K$2:$O$2,$D$3634:$H$3634))))</f>
        <v>2.017242902224076E-2</v>
      </c>
      <c r="S3634">
        <f>EXP(-(0 + SUMPRODUCT($K$2:$O$2,$D$3634:$H$3634)))</f>
        <v>48.572612147871112</v>
      </c>
      <c r="T3634">
        <f>1/(1+$S$3634)</f>
        <v>2.017242902224076E-2</v>
      </c>
      <c r="U3634">
        <f>IF(ISERROR($I$3634), 0, $I$3634)</f>
        <v>-2.0378670780059879E-2</v>
      </c>
    </row>
    <row r="3635" spans="1:21" x14ac:dyDescent="0.25">
      <c r="A3635">
        <v>624</v>
      </c>
      <c r="B3635">
        <v>1997</v>
      </c>
      <c r="C3635" s="2">
        <v>0</v>
      </c>
      <c r="D3635" s="6">
        <v>-2.6603700000000001E-2</v>
      </c>
      <c r="E3635" s="6">
        <v>0.34201369999999998</v>
      </c>
      <c r="F3635" s="6">
        <v>3.16402E-2</v>
      </c>
      <c r="G3635" s="6">
        <v>0.95814969999999999</v>
      </c>
      <c r="H3635" s="6">
        <v>0.49280170000000001</v>
      </c>
      <c r="I3635">
        <f>$C$3635*LN($T$3635)+(1-$C$3635)*LN(1-$T$3635)</f>
        <v>-3.5058150417727526E-3</v>
      </c>
      <c r="Q3635">
        <f>1/(1+EXP(-(0 + SUMPRODUCT($K$2:$O$2,$D$3635:$H$3635))))</f>
        <v>3.4996768474390661E-3</v>
      </c>
      <c r="S3635">
        <f>EXP(-(0 + SUMPRODUCT($K$2:$O$2,$D$3635:$H$3635)))</f>
        <v>284.74066795103181</v>
      </c>
      <c r="T3635">
        <f>1/(1+$S$3635)</f>
        <v>3.4996768474390661E-3</v>
      </c>
      <c r="U3635">
        <f>IF(ISERROR($I$3635), 0, $I$3635)</f>
        <v>-3.5058150417727526E-3</v>
      </c>
    </row>
    <row r="3636" spans="1:21" x14ac:dyDescent="0.25">
      <c r="A3636">
        <v>624</v>
      </c>
      <c r="B3636">
        <v>1998</v>
      </c>
      <c r="C3636" s="2">
        <v>0</v>
      </c>
      <c r="D3636" s="6">
        <v>-1.7530199999999999E-2</v>
      </c>
      <c r="E3636" s="6">
        <v>0.3706738</v>
      </c>
      <c r="F3636" s="6">
        <v>4.8782800000000001E-2</v>
      </c>
      <c r="G3636" s="6">
        <v>1.0486</v>
      </c>
      <c r="H3636" s="6">
        <v>0.3717898</v>
      </c>
      <c r="I3636">
        <f>$C$3636*LN($T$3636)+(1-$C$3636)*LN(1-$T$3636)</f>
        <v>-2.4319385672265837E-3</v>
      </c>
      <c r="Q3636">
        <f>1/(1+EXP(-(0 + SUMPRODUCT($K$2:$O$2,$D$3636:$H$3636))))</f>
        <v>2.4289838003850052E-3</v>
      </c>
      <c r="S3636">
        <f>EXP(-(0 + SUMPRODUCT($K$2:$O$2,$D$3636:$H$3636)))</f>
        <v>410.69480004003952</v>
      </c>
      <c r="T3636">
        <f>1/(1+$S$3636)</f>
        <v>2.4289838003850052E-3</v>
      </c>
      <c r="U3636">
        <f>IF(ISERROR($I$3636), 0, $I$3636)</f>
        <v>-2.4319385672265837E-3</v>
      </c>
    </row>
    <row r="3637" spans="1:21" x14ac:dyDescent="0.25">
      <c r="A3637">
        <v>624</v>
      </c>
      <c r="B3637">
        <v>1999</v>
      </c>
      <c r="C3637" s="2">
        <v>0</v>
      </c>
      <c r="D3637" s="6">
        <v>-2.8759900000000001E-2</v>
      </c>
      <c r="E3637" s="6">
        <v>0.33244030000000002</v>
      </c>
      <c r="F3637" s="6">
        <v>2.3721200000000001E-2</v>
      </c>
      <c r="G3637" s="6">
        <v>0.58566680000000004</v>
      </c>
      <c r="H3637" s="6">
        <v>0.54588510000000001</v>
      </c>
      <c r="I3637">
        <f>$C$3637*LN($T$3637)+(1-$C$3637)*LN(1-$T$3637)</f>
        <v>-1.5576815962745866E-2</v>
      </c>
      <c r="Q3637">
        <f>1/(1+EXP(-(0 + SUMPRODUCT($K$2:$O$2,$D$3637:$H$3637))))</f>
        <v>1.5456124838722574E-2</v>
      </c>
      <c r="S3637">
        <f>EXP(-(0 + SUMPRODUCT($K$2:$O$2,$D$3637:$H$3637)))</f>
        <v>63.699270382099769</v>
      </c>
      <c r="T3637">
        <f>1/(1+$S$3637)</f>
        <v>1.5456124838722574E-2</v>
      </c>
      <c r="U3637">
        <f>IF(ISERROR($I$3637), 0, $I$3637)</f>
        <v>-1.5576815962745866E-2</v>
      </c>
    </row>
    <row r="3638" spans="1:21" x14ac:dyDescent="0.25">
      <c r="A3638">
        <v>624</v>
      </c>
      <c r="B3638">
        <v>2000</v>
      </c>
      <c r="C3638" s="2">
        <v>0</v>
      </c>
      <c r="D3638" s="6">
        <v>4.1812200000000001E-2</v>
      </c>
      <c r="E3638" s="6">
        <v>0.3869785</v>
      </c>
      <c r="F3638" s="6">
        <v>6.7379099999999997E-2</v>
      </c>
      <c r="G3638" s="6">
        <v>0.79729410000000001</v>
      </c>
      <c r="H3638" s="6">
        <v>0.63090999999999997</v>
      </c>
      <c r="I3638">
        <f>$C$3638*LN($T$3638)+(1-$C$3638)*LN(1-$T$3638)</f>
        <v>-2.9045352301936334E-3</v>
      </c>
      <c r="Q3638">
        <f>1/(1+EXP(-(0 + SUMPRODUCT($K$2:$O$2,$D$3638:$H$3638))))</f>
        <v>2.9003211487119182E-3</v>
      </c>
      <c r="S3638">
        <f>EXP(-(0 + SUMPRODUCT($K$2:$O$2,$D$3638:$H$3638)))</f>
        <v>343.78940390588019</v>
      </c>
      <c r="T3638">
        <f>1/(1+$S$3638)</f>
        <v>2.9003211487119182E-3</v>
      </c>
      <c r="U3638">
        <f>IF(ISERROR($I$3638), 0, $I$3638)</f>
        <v>-2.9045352301936334E-3</v>
      </c>
    </row>
    <row r="3639" spans="1:21" x14ac:dyDescent="0.25">
      <c r="A3639">
        <v>624</v>
      </c>
      <c r="B3639">
        <v>2001</v>
      </c>
      <c r="C3639" s="2">
        <v>0</v>
      </c>
      <c r="D3639" s="6">
        <v>-2.0617099999999999E-2</v>
      </c>
      <c r="E3639" s="6">
        <v>0.41246189999999999</v>
      </c>
      <c r="F3639" s="6">
        <v>4.11283E-2</v>
      </c>
      <c r="G3639" s="6">
        <v>0.71600209999999997</v>
      </c>
      <c r="H3639" s="6">
        <v>0.45742939999999999</v>
      </c>
      <c r="I3639">
        <f>$C$3639*LN($T$3639)+(1-$C$3639)*LN(1-$T$3639)</f>
        <v>-8.2165844746569672E-3</v>
      </c>
      <c r="Q3639">
        <f>1/(1+EXP(-(0 + SUMPRODUCT($K$2:$O$2,$D$3639:$H$3639))))</f>
        <v>8.1829206082065075E-3</v>
      </c>
      <c r="S3639">
        <f>EXP(-(0 + SUMPRODUCT($K$2:$O$2,$D$3639:$H$3639)))</f>
        <v>121.20575609607133</v>
      </c>
      <c r="T3639">
        <f>1/(1+$S$3639)</f>
        <v>8.1829206082065075E-3</v>
      </c>
      <c r="U3639">
        <f>IF(ISERROR($I$3639), 0, $I$3639)</f>
        <v>-8.2165844746569672E-3</v>
      </c>
    </row>
    <row r="3640" spans="1:21" x14ac:dyDescent="0.25">
      <c r="A3640">
        <v>624</v>
      </c>
      <c r="B3640">
        <v>2002</v>
      </c>
      <c r="C3640" s="2">
        <v>0</v>
      </c>
      <c r="D3640" s="6">
        <v>4.50049E-2</v>
      </c>
      <c r="E3640" s="6">
        <v>0.31621840000000001</v>
      </c>
      <c r="F3640" s="6">
        <v>6.7466200000000004E-2</v>
      </c>
      <c r="G3640" s="6">
        <v>0.52409609999999995</v>
      </c>
      <c r="H3640" s="6">
        <v>0.60082400000000002</v>
      </c>
      <c r="I3640">
        <f>$C$3640*LN($T$3640)+(1-$C$3640)*LN(1-$T$3640)</f>
        <v>-9.7826602743721017E-3</v>
      </c>
      <c r="Q3640">
        <f>1/(1+EXP(-(0 + SUMPRODUCT($K$2:$O$2,$D$3640:$H$3640))))</f>
        <v>9.7349657066404284E-3</v>
      </c>
      <c r="S3640">
        <f>EXP(-(0 + SUMPRODUCT($K$2:$O$2,$D$3640:$H$3640)))</f>
        <v>101.72249847966887</v>
      </c>
      <c r="T3640">
        <f>1/(1+$S$3640)</f>
        <v>9.7349657066404284E-3</v>
      </c>
      <c r="U3640">
        <f>IF(ISERROR($I$3640), 0, $I$3640)</f>
        <v>-9.7826602743721017E-3</v>
      </c>
    </row>
    <row r="3641" spans="1:21" x14ac:dyDescent="0.25">
      <c r="A3641">
        <v>624</v>
      </c>
      <c r="B3641">
        <v>2003</v>
      </c>
      <c r="C3641" s="2">
        <v>0</v>
      </c>
      <c r="D3641" s="6">
        <v>3.11157E-2</v>
      </c>
      <c r="E3641" s="6">
        <v>0.3572053</v>
      </c>
      <c r="F3641" s="6">
        <v>3.6897899999999997E-2</v>
      </c>
      <c r="G3641" s="6">
        <v>0.76752909999999996</v>
      </c>
      <c r="H3641" s="6">
        <v>0.60799449999999999</v>
      </c>
      <c r="I3641">
        <f>$C$3641*LN($T$3641)+(1-$C$3641)*LN(1-$T$3641)</f>
        <v>-5.4334910467563049E-3</v>
      </c>
      <c r="Q3641">
        <f>1/(1+EXP(-(0 + SUMPRODUCT($K$2:$O$2,$D$3641:$H$3641))))</f>
        <v>5.4187563333358167E-3</v>
      </c>
      <c r="S3641">
        <f>EXP(-(0 + SUMPRODUCT($K$2:$O$2,$D$3641:$H$3641)))</f>
        <v>183.54419030582142</v>
      </c>
      <c r="T3641">
        <f>1/(1+$S$3641)</f>
        <v>5.4187563333358167E-3</v>
      </c>
      <c r="U3641">
        <f>IF(ISERROR($I$3641), 0, $I$3641)</f>
        <v>-5.4334910467563049E-3</v>
      </c>
    </row>
    <row r="3642" spans="1:21" x14ac:dyDescent="0.25">
      <c r="A3642">
        <v>624</v>
      </c>
      <c r="B3642">
        <v>2004</v>
      </c>
      <c r="C3642" s="2">
        <v>0</v>
      </c>
      <c r="D3642" s="6">
        <v>-3.0570199999999999E-2</v>
      </c>
      <c r="E3642" s="6">
        <v>0.36474800000000002</v>
      </c>
      <c r="F3642" s="6">
        <v>6.5530699999999997E-2</v>
      </c>
      <c r="G3642" s="6">
        <v>0.96015200000000001</v>
      </c>
      <c r="H3642" s="6">
        <v>0.85902420000000002</v>
      </c>
      <c r="I3642">
        <f>$C$3642*LN($T$3642)+(1-$C$3642)*LN(1-$T$3642)</f>
        <v>-9.479899568970464E-4</v>
      </c>
      <c r="Q3642">
        <f>1/(1+EXP(-(0 + SUMPRODUCT($K$2:$O$2,$D$3642:$H$3642))))</f>
        <v>9.4754075637498096E-4</v>
      </c>
      <c r="S3642">
        <f>EXP(-(0 + SUMPRODUCT($K$2:$O$2,$D$3642:$H$3642)))</f>
        <v>1054.3635748880217</v>
      </c>
      <c r="T3642">
        <f>1/(1+$S$3642)</f>
        <v>9.4754075637498096E-4</v>
      </c>
      <c r="U3642">
        <f>IF(ISERROR($I$3642), 0, $I$3642)</f>
        <v>-9.479899568970464E-4</v>
      </c>
    </row>
    <row r="3643" spans="1:21" x14ac:dyDescent="0.25">
      <c r="A3643">
        <v>625</v>
      </c>
      <c r="B3643">
        <v>1995</v>
      </c>
      <c r="C3643" s="2">
        <v>0</v>
      </c>
      <c r="D3643" s="6">
        <v>0.2253975</v>
      </c>
      <c r="E3643" s="6">
        <v>0.41559810000000003</v>
      </c>
      <c r="F3643" s="6">
        <v>8.1810999999999995E-2</v>
      </c>
      <c r="G3643" s="6">
        <v>1.994113</v>
      </c>
      <c r="H3643" s="6">
        <v>0.27647339999999998</v>
      </c>
      <c r="I3643">
        <f>$C$3643*LN($T$3643)+(1-$C$3643)*LN(1-$T$3643)</f>
        <v>-4.3192160270661803E-5</v>
      </c>
      <c r="Q3643">
        <f>1/(1+EXP(-(0 + SUMPRODUCT($K$2:$O$2,$D$3643:$H$3643))))</f>
        <v>4.3191227502766124E-5</v>
      </c>
      <c r="S3643">
        <f>EXP(-(0 + SUMPRODUCT($K$2:$O$2,$D$3643:$H$3643)))</f>
        <v>23151.849729402951</v>
      </c>
      <c r="T3643">
        <f>1/(1+$S$3643)</f>
        <v>4.3191227502766124E-5</v>
      </c>
      <c r="U3643">
        <f>IF(ISERROR($I$3643), 0, $I$3643)</f>
        <v>-4.3192160270661803E-5</v>
      </c>
    </row>
    <row r="3644" spans="1:21" x14ac:dyDescent="0.25">
      <c r="A3644">
        <v>625</v>
      </c>
      <c r="B3644">
        <v>1996</v>
      </c>
      <c r="C3644" s="2">
        <v>0</v>
      </c>
      <c r="D3644" s="6">
        <v>0.28130129999999998</v>
      </c>
      <c r="E3644" s="6">
        <v>0.44795960000000001</v>
      </c>
      <c r="F3644" s="6">
        <v>9.03312E-2</v>
      </c>
      <c r="G3644" s="6">
        <v>2.4030330000000002</v>
      </c>
      <c r="H3644" s="6">
        <v>0.28880990000000001</v>
      </c>
      <c r="I3644">
        <f>$C$3644*LN($T$3644)+(1-$C$3644)*LN(1-$T$3644)</f>
        <v>-7.1387307401572289E-6</v>
      </c>
      <c r="Q3644">
        <f>1/(1+EXP(-(0 + SUMPRODUCT($K$2:$O$2,$D$3644:$H$3644))))</f>
        <v>7.1387052594708365E-6</v>
      </c>
      <c r="S3644">
        <f>EXP(-(0 + SUMPRODUCT($K$2:$O$2,$D$3644:$H$3644)))</f>
        <v>140080.42424332644</v>
      </c>
      <c r="T3644">
        <f>1/(1+$S$3644)</f>
        <v>7.1387052594708365E-6</v>
      </c>
      <c r="U3644">
        <f>IF(ISERROR($I$3644), 0, $I$3644)</f>
        <v>-7.1387307401572289E-6</v>
      </c>
    </row>
    <row r="3645" spans="1:21" x14ac:dyDescent="0.25">
      <c r="A3645">
        <v>625</v>
      </c>
      <c r="B3645">
        <v>1997</v>
      </c>
      <c r="C3645" s="2">
        <v>0</v>
      </c>
      <c r="D3645" s="6">
        <v>0.26913789999999999</v>
      </c>
      <c r="E3645" s="6">
        <v>0.51131800000000005</v>
      </c>
      <c r="F3645" s="6">
        <v>9.0575100000000006E-2</v>
      </c>
      <c r="G3645" s="6">
        <v>2.5490539999999999</v>
      </c>
      <c r="H3645" s="6">
        <v>0.30306349999999999</v>
      </c>
      <c r="I3645">
        <f>$C$3645*LN($T$3645)+(1-$C$3645)*LN(1-$T$3645)</f>
        <v>-3.635759588824279E-6</v>
      </c>
      <c r="Q3645">
        <f>1/(1+EXP(-(0 + SUMPRODUCT($K$2:$O$2,$D$3645:$H$3645))))</f>
        <v>3.6357529794766676E-6</v>
      </c>
      <c r="S3645">
        <f>EXP(-(0 + SUMPRODUCT($K$2:$O$2,$D$3645:$H$3645)))</f>
        <v>275045.1886835724</v>
      </c>
      <c r="T3645">
        <f>1/(1+$S$3645)</f>
        <v>3.6357529794766676E-6</v>
      </c>
      <c r="U3645">
        <f>IF(ISERROR($I$3645), 0, $I$3645)</f>
        <v>-3.635759588824279E-6</v>
      </c>
    </row>
    <row r="3646" spans="1:21" x14ac:dyDescent="0.25">
      <c r="A3646">
        <v>625</v>
      </c>
      <c r="B3646">
        <v>1998</v>
      </c>
      <c r="C3646" s="2">
        <v>0</v>
      </c>
      <c r="D3646" s="6">
        <v>0.23044990000000001</v>
      </c>
      <c r="E3646" s="6">
        <v>0.56157670000000004</v>
      </c>
      <c r="F3646" s="6">
        <v>8.6639099999999997E-2</v>
      </c>
      <c r="G3646" s="6">
        <v>2.2849849999999998</v>
      </c>
      <c r="H3646" s="6">
        <v>0.32115149999999998</v>
      </c>
      <c r="I3646">
        <f>$C$3646*LN($T$3646)+(1-$C$3646)*LN(1-$T$3646)</f>
        <v>-1.0122153848462726E-5</v>
      </c>
      <c r="Q3646">
        <f>1/(1+EXP(-(0 + SUMPRODUCT($K$2:$O$2,$D$3646:$H$3646))))</f>
        <v>1.0122102619610499E-5</v>
      </c>
      <c r="S3646">
        <f>EXP(-(0 + SUMPRODUCT($K$2:$O$2,$D$3646:$H$3646)))</f>
        <v>98792.703006192227</v>
      </c>
      <c r="T3646">
        <f>1/(1+$S$3646)</f>
        <v>1.0122102619610499E-5</v>
      </c>
      <c r="U3646">
        <f>IF(ISERROR($I$3646), 0, $I$3646)</f>
        <v>-1.0122153848462726E-5</v>
      </c>
    </row>
    <row r="3647" spans="1:21" x14ac:dyDescent="0.25">
      <c r="A3647">
        <v>626</v>
      </c>
      <c r="B3647">
        <v>1995</v>
      </c>
      <c r="C3647" s="2">
        <v>0</v>
      </c>
      <c r="D3647" s="6">
        <v>7.05485E-2</v>
      </c>
      <c r="E3647" s="6">
        <v>0.3436226</v>
      </c>
      <c r="F3647" s="6">
        <v>4.9752699999999997E-2</v>
      </c>
      <c r="G3647" s="6">
        <v>0.75069520000000001</v>
      </c>
      <c r="H3647" s="6">
        <v>0.94984939999999995</v>
      </c>
      <c r="I3647">
        <f>$C$3647*LN($T$3647)+(1-$C$3647)*LN(1-$T$3647)</f>
        <v>-2.3516014476914252E-3</v>
      </c>
      <c r="Q3647">
        <f>1/(1+EXP(-(0 + SUMPRODUCT($K$2:$O$2,$D$3647:$H$3647))))</f>
        <v>2.3488385991375588E-3</v>
      </c>
      <c r="S3647">
        <f>EXP(-(0 + SUMPRODUCT($K$2:$O$2,$D$3647:$H$3647)))</f>
        <v>424.74232234057195</v>
      </c>
      <c r="T3647">
        <f>1/(1+$S$3647)</f>
        <v>2.3488385991375588E-3</v>
      </c>
      <c r="U3647">
        <f>IF(ISERROR($I$3647), 0, $I$3647)</f>
        <v>-2.3516014476914252E-3</v>
      </c>
    </row>
    <row r="3648" spans="1:21" x14ac:dyDescent="0.25">
      <c r="A3648">
        <v>626</v>
      </c>
      <c r="B3648">
        <v>1996</v>
      </c>
      <c r="C3648" s="2">
        <v>0</v>
      </c>
      <c r="D3648" s="6">
        <v>9.0094199999999999E-2</v>
      </c>
      <c r="E3648" s="6">
        <v>0.36763970000000001</v>
      </c>
      <c r="F3648" s="6">
        <v>5.46629E-2</v>
      </c>
      <c r="G3648" s="6">
        <v>0.73480000000000001</v>
      </c>
      <c r="H3648" s="6">
        <v>0.94726909999999998</v>
      </c>
      <c r="I3648">
        <f>$C$3648*LN($T$3648)+(1-$C$3648)*LN(1-$T$3648)</f>
        <v>-2.3138018446184016E-3</v>
      </c>
      <c r="Q3648">
        <f>1/(1+EXP(-(0 + SUMPRODUCT($K$2:$O$2,$D$3648:$H$3648))))</f>
        <v>2.3111270684953505E-3</v>
      </c>
      <c r="S3648">
        <f>EXP(-(0 + SUMPRODUCT($K$2:$O$2,$D$3648:$H$3648)))</f>
        <v>431.68932012944049</v>
      </c>
      <c r="T3648">
        <f>1/(1+$S$3648)</f>
        <v>2.3111270684953505E-3</v>
      </c>
      <c r="U3648">
        <f>IF(ISERROR($I$3648), 0, $I$3648)</f>
        <v>-2.3138018446184016E-3</v>
      </c>
    </row>
    <row r="3649" spans="1:21" x14ac:dyDescent="0.25">
      <c r="A3649">
        <v>626</v>
      </c>
      <c r="B3649">
        <v>1997</v>
      </c>
      <c r="C3649" s="2">
        <v>0</v>
      </c>
      <c r="D3649" s="6">
        <v>7.1322399999999994E-2</v>
      </c>
      <c r="E3649" s="6">
        <v>0.42188360000000003</v>
      </c>
      <c r="F3649" s="6">
        <v>5.7741000000000001E-2</v>
      </c>
      <c r="G3649" s="6">
        <v>1.026918</v>
      </c>
      <c r="H3649" s="6">
        <v>1.0667420000000001</v>
      </c>
      <c r="I3649">
        <f>$C$3649*LN($T$3649)+(1-$C$3649)*LN(1-$T$3649)</f>
        <v>-5.0486977208829848E-4</v>
      </c>
      <c r="Q3649">
        <f>1/(1+EXP(-(0 + SUMPRODUCT($K$2:$O$2,$D$3649:$H$3649))))</f>
        <v>5.0474234679021143E-4</v>
      </c>
      <c r="S3649">
        <f>EXP(-(0 + SUMPRODUCT($K$2:$O$2,$D$3649:$H$3649)))</f>
        <v>1980.2088412221829</v>
      </c>
      <c r="T3649">
        <f>1/(1+$S$3649)</f>
        <v>5.0474234679021143E-4</v>
      </c>
      <c r="U3649">
        <f>IF(ISERROR($I$3649), 0, $I$3649)</f>
        <v>-5.0486977208829848E-4</v>
      </c>
    </row>
    <row r="3650" spans="1:21" x14ac:dyDescent="0.25">
      <c r="A3650">
        <v>626</v>
      </c>
      <c r="B3650">
        <v>1998</v>
      </c>
      <c r="C3650" s="2">
        <v>0</v>
      </c>
      <c r="D3650" s="6">
        <v>3.8820599999999997E-2</v>
      </c>
      <c r="E3650" s="6">
        <v>0.42521150000000002</v>
      </c>
      <c r="F3650" s="6">
        <v>5.2589499999999997E-2</v>
      </c>
      <c r="G3650" s="6">
        <v>1.0029490000000001</v>
      </c>
      <c r="H3650" s="6">
        <v>1.0107269999999999</v>
      </c>
      <c r="I3650">
        <f>$C$3650*LN($T$3650)+(1-$C$3650)*LN(1-$T$3650)</f>
        <v>-6.6861285338399928E-4</v>
      </c>
      <c r="Q3650">
        <f>1/(1+EXP(-(0 + SUMPRODUCT($K$2:$O$2,$D$3650:$H$3650))))</f>
        <v>6.6838938161827097E-4</v>
      </c>
      <c r="S3650">
        <f>EXP(-(0 + SUMPRODUCT($K$2:$O$2,$D$3650:$H$3650)))</f>
        <v>1495.1338816886198</v>
      </c>
      <c r="T3650">
        <f>1/(1+$S$3650)</f>
        <v>6.6838938161827097E-4</v>
      </c>
      <c r="U3650">
        <f>IF(ISERROR($I$3650), 0, $I$3650)</f>
        <v>-6.6861285338399928E-4</v>
      </c>
    </row>
    <row r="3651" spans="1:21" x14ac:dyDescent="0.25">
      <c r="A3651">
        <v>626</v>
      </c>
      <c r="B3651">
        <v>1999</v>
      </c>
      <c r="C3651" s="2">
        <v>0</v>
      </c>
      <c r="D3651" s="6">
        <v>-2.83174E-2</v>
      </c>
      <c r="E3651" s="6">
        <v>0.30623489999999998</v>
      </c>
      <c r="F3651" s="6">
        <v>4.9108199999999998E-2</v>
      </c>
      <c r="G3651" s="6">
        <v>0.52572909999999995</v>
      </c>
      <c r="H3651" s="6">
        <v>0.87578869999999998</v>
      </c>
      <c r="I3651">
        <f>$C$3651*LN($T$3651)+(1-$C$3651)*LN(1-$T$3651)</f>
        <v>-6.8990712855095887E-3</v>
      </c>
      <c r="Q3651">
        <f>1/(1+EXP(-(0 + SUMPRODUCT($K$2:$O$2,$D$3651:$H$3651))))</f>
        <v>6.8753273283378106E-3</v>
      </c>
      <c r="S3651">
        <f>EXP(-(0 + SUMPRODUCT($K$2:$O$2,$D$3651:$H$3651)))</f>
        <v>144.44762049049402</v>
      </c>
      <c r="T3651">
        <f>1/(1+$S$3651)</f>
        <v>6.8753273283378106E-3</v>
      </c>
      <c r="U3651">
        <f>IF(ISERROR($I$3651), 0, $I$3651)</f>
        <v>-6.8990712855095887E-3</v>
      </c>
    </row>
    <row r="3652" spans="1:21" x14ac:dyDescent="0.25">
      <c r="A3652">
        <v>626</v>
      </c>
      <c r="B3652">
        <v>2000</v>
      </c>
      <c r="C3652" s="2">
        <v>0</v>
      </c>
      <c r="D3652" s="6">
        <v>-1.7588900000000001E-2</v>
      </c>
      <c r="E3652" s="6">
        <v>0.31424489999999999</v>
      </c>
      <c r="F3652" s="6">
        <v>4.6289799999999999E-2</v>
      </c>
      <c r="G3652" s="6">
        <v>0.4355926</v>
      </c>
      <c r="H3652" s="6">
        <v>0.89454460000000002</v>
      </c>
      <c r="I3652">
        <f>$C$3652*LN($T$3652)+(1-$C$3652)*LN(1-$T$3652)</f>
        <v>-9.8403282437098567E-3</v>
      </c>
      <c r="Q3652">
        <f>1/(1+EXP(-(0 + SUMPRODUCT($K$2:$O$2,$D$3652:$H$3652))))</f>
        <v>9.7920706336958752E-3</v>
      </c>
      <c r="S3652">
        <f>EXP(-(0 + SUMPRODUCT($K$2:$O$2,$D$3652:$H$3652)))</f>
        <v>101.12344634840164</v>
      </c>
      <c r="T3652">
        <f>1/(1+$S$3652)</f>
        <v>9.7920706336958752E-3</v>
      </c>
      <c r="U3652">
        <f>IF(ISERROR($I$3652), 0, $I$3652)</f>
        <v>-9.8403282437098567E-3</v>
      </c>
    </row>
    <row r="3653" spans="1:21" x14ac:dyDescent="0.25">
      <c r="A3653">
        <v>626</v>
      </c>
      <c r="B3653">
        <v>2001</v>
      </c>
      <c r="C3653" s="2">
        <v>0</v>
      </c>
      <c r="D3653" s="6">
        <v>3.9399999999999998E-4</v>
      </c>
      <c r="E3653" s="6">
        <v>0.37160149999999997</v>
      </c>
      <c r="F3653" s="6">
        <v>4.6068600000000001E-2</v>
      </c>
      <c r="G3653" s="6">
        <v>0.91368499999999997</v>
      </c>
      <c r="H3653" s="6">
        <v>0.8059887</v>
      </c>
      <c r="I3653">
        <f>$C$3653*LN($T$3653)+(1-$C$3653)*LN(1-$T$3653)</f>
        <v>-1.6956236783044211E-3</v>
      </c>
      <c r="Q3653">
        <f>1/(1+EXP(-(0 + SUMPRODUCT($K$2:$O$2,$D$3653:$H$3653))))</f>
        <v>1.6941869206567471E-3</v>
      </c>
      <c r="S3653">
        <f>EXP(-(0 + SUMPRODUCT($K$2:$O$2,$D$3653:$H$3653)))</f>
        <v>589.25364191358096</v>
      </c>
      <c r="T3653">
        <f>1/(1+$S$3653)</f>
        <v>1.6941869206567471E-3</v>
      </c>
      <c r="U3653">
        <f>IF(ISERROR($I$3653), 0, $I$3653)</f>
        <v>-1.6956236783044211E-3</v>
      </c>
    </row>
    <row r="3654" spans="1:21" x14ac:dyDescent="0.25">
      <c r="A3654">
        <v>626</v>
      </c>
      <c r="B3654">
        <v>2002</v>
      </c>
      <c r="C3654" s="2">
        <v>0</v>
      </c>
      <c r="D3654" s="6">
        <v>4.3217800000000001E-2</v>
      </c>
      <c r="E3654" s="6">
        <v>0.3794032</v>
      </c>
      <c r="F3654" s="6">
        <v>6.1462799999999998E-2</v>
      </c>
      <c r="G3654" s="6">
        <v>0.50690579999999996</v>
      </c>
      <c r="H3654" s="6">
        <v>0.81670339999999997</v>
      </c>
      <c r="I3654">
        <f>$C$3654*LN($T$3654)+(1-$C$3654)*LN(1-$T$3654)</f>
        <v>-6.7866603680003627E-3</v>
      </c>
      <c r="Q3654">
        <f>1/(1+EXP(-(0 + SUMPRODUCT($K$2:$O$2,$D$3654:$H$3654))))</f>
        <v>6.7636829977784753E-3</v>
      </c>
      <c r="S3654">
        <f>EXP(-(0 + SUMPRODUCT($K$2:$O$2,$D$3654:$H$3654)))</f>
        <v>146.84844297529156</v>
      </c>
      <c r="T3654">
        <f>1/(1+$S$3654)</f>
        <v>6.7636829977784753E-3</v>
      </c>
      <c r="U3654">
        <f>IF(ISERROR($I$3654), 0, $I$3654)</f>
        <v>-6.7866603680003627E-3</v>
      </c>
    </row>
    <row r="3655" spans="1:21" x14ac:dyDescent="0.25">
      <c r="A3655">
        <v>626</v>
      </c>
      <c r="B3655">
        <v>2003</v>
      </c>
      <c r="C3655" s="2">
        <v>0</v>
      </c>
      <c r="D3655" s="6">
        <v>5.7882400000000001E-2</v>
      </c>
      <c r="E3655" s="6">
        <v>0.39911829999999998</v>
      </c>
      <c r="F3655" s="6">
        <v>6.3931799999999997E-2</v>
      </c>
      <c r="G3655" s="6">
        <v>0.99121230000000005</v>
      </c>
      <c r="H3655" s="6">
        <v>0.84329109999999996</v>
      </c>
      <c r="I3655">
        <f>$C$3655*LN($T$3655)+(1-$C$3655)*LN(1-$T$3655)</f>
        <v>-8.7990625387379033E-4</v>
      </c>
      <c r="Q3655">
        <f>1/(1+EXP(-(0 + SUMPRODUCT($K$2:$O$2,$D$3655:$H$3655))))</f>
        <v>8.7951924988337923E-4</v>
      </c>
      <c r="S3655">
        <f>EXP(-(0 + SUMPRODUCT($K$2:$O$2,$D$3655:$H$3655)))</f>
        <v>1135.9847790512783</v>
      </c>
      <c r="T3655">
        <f>1/(1+$S$3655)</f>
        <v>8.7951924988337923E-4</v>
      </c>
      <c r="U3655">
        <f>IF(ISERROR($I$3655), 0, $I$3655)</f>
        <v>-8.7990625387379033E-4</v>
      </c>
    </row>
    <row r="3656" spans="1:21" x14ac:dyDescent="0.25">
      <c r="A3656">
        <v>626</v>
      </c>
      <c r="B3656">
        <v>2004</v>
      </c>
      <c r="C3656" s="2">
        <v>0</v>
      </c>
      <c r="D3656" s="6">
        <v>0.1105198</v>
      </c>
      <c r="E3656" s="6">
        <v>0.44781300000000002</v>
      </c>
      <c r="F3656" s="6">
        <v>6.5311999999999995E-2</v>
      </c>
      <c r="G3656" s="6">
        <v>1.163176</v>
      </c>
      <c r="H3656" s="6">
        <v>0.75942560000000003</v>
      </c>
      <c r="I3656">
        <f>$C$3656*LN($T$3656)+(1-$C$3656)*LN(1-$T$3656)</f>
        <v>-5.0575189584145552E-4</v>
      </c>
      <c r="Q3656">
        <f>1/(1+EXP(-(0 + SUMPRODUCT($K$2:$O$2,$D$3656:$H$3656))))</f>
        <v>5.0562402490922538E-4</v>
      </c>
      <c r="S3656">
        <f>EXP(-(0 + SUMPRODUCT($K$2:$O$2,$D$3656:$H$3656)))</f>
        <v>1976.7541230947834</v>
      </c>
      <c r="T3656">
        <f>1/(1+$S$3656)</f>
        <v>5.0562402490922538E-4</v>
      </c>
      <c r="U3656">
        <f>IF(ISERROR($I$3656), 0, $I$3656)</f>
        <v>-5.0575189584145552E-4</v>
      </c>
    </row>
    <row r="3657" spans="1:21" x14ac:dyDescent="0.25">
      <c r="A3657">
        <v>627</v>
      </c>
      <c r="B3657">
        <v>1996</v>
      </c>
      <c r="C3657" s="2">
        <v>0</v>
      </c>
      <c r="D3657" s="6">
        <v>0.241124</v>
      </c>
      <c r="E3657" s="6">
        <v>0.160798</v>
      </c>
      <c r="F3657" s="6">
        <v>7.5188400000000002E-2</v>
      </c>
      <c r="G3657" s="6">
        <v>2.7380640000000001</v>
      </c>
      <c r="H3657" s="6">
        <v>9.9312200000000003E-2</v>
      </c>
      <c r="I3657">
        <f>$C$3657*LN($T$3657)+(1-$C$3657)*LN(1-$T$3657)</f>
        <v>-4.3943576955130836E-6</v>
      </c>
      <c r="Q3657">
        <f>1/(1+EXP(-(0 + SUMPRODUCT($K$2:$O$2,$D$3657:$H$3657))))</f>
        <v>4.3943480403141774E-6</v>
      </c>
      <c r="S3657">
        <f>EXP(-(0 + SUMPRODUCT($K$2:$O$2,$D$3657:$H$3657)))</f>
        <v>227564.04282908465</v>
      </c>
      <c r="T3657">
        <f>1/(1+$S$3657)</f>
        <v>4.3943480403141774E-6</v>
      </c>
      <c r="U3657">
        <f>IF(ISERROR($I$3657), 0, $I$3657)</f>
        <v>-4.3943576955130836E-6</v>
      </c>
    </row>
    <row r="3658" spans="1:21" x14ac:dyDescent="0.25">
      <c r="A3658">
        <v>627</v>
      </c>
      <c r="B3658">
        <v>1997</v>
      </c>
      <c r="C3658" s="2">
        <v>0</v>
      </c>
      <c r="D3658" s="6">
        <v>2.4102100000000001E-2</v>
      </c>
      <c r="E3658" s="6">
        <v>8.7559100000000001E-2</v>
      </c>
      <c r="F3658" s="6">
        <v>6.9399500000000003E-2</v>
      </c>
      <c r="G3658" s="6">
        <v>1.9589989999999999</v>
      </c>
      <c r="H3658" s="6">
        <v>9.4811000000000006E-2</v>
      </c>
      <c r="I3658">
        <f>$C$3658*LN($T$3658)+(1-$C$3658)*LN(1-$T$3658)</f>
        <v>-1.1017918825634839E-4</v>
      </c>
      <c r="Q3658">
        <f>1/(1+EXP(-(0 + SUMPRODUCT($K$2:$O$2,$D$3658:$H$3658))))</f>
        <v>1.101731187525342E-4</v>
      </c>
      <c r="S3658">
        <f>EXP(-(0 + SUMPRODUCT($K$2:$O$2,$D$3658:$H$3658)))</f>
        <v>9075.6242375887905</v>
      </c>
      <c r="T3658">
        <f>1/(1+$S$3658)</f>
        <v>1.101731187525342E-4</v>
      </c>
      <c r="U3658">
        <f>IF(ISERROR($I$3658), 0, $I$3658)</f>
        <v>-1.1017918825634839E-4</v>
      </c>
    </row>
    <row r="3659" spans="1:21" x14ac:dyDescent="0.25">
      <c r="A3659">
        <v>627</v>
      </c>
      <c r="B3659">
        <v>1998</v>
      </c>
      <c r="C3659" s="2">
        <v>0</v>
      </c>
      <c r="D3659" s="6">
        <v>5.4075600000000001E-2</v>
      </c>
      <c r="E3659" s="6">
        <v>-3.7486899999999997E-2</v>
      </c>
      <c r="F3659" s="6">
        <v>5.6572299999999999E-2</v>
      </c>
      <c r="G3659" s="6">
        <v>0.434888</v>
      </c>
      <c r="H3659" s="6">
        <v>9.6695299999999998E-2</v>
      </c>
      <c r="I3659">
        <f>$C$3659*LN($T$3659)+(1-$C$3659)*LN(1-$T$3659)</f>
        <v>-6.3906078176683798E-2</v>
      </c>
      <c r="Q3659">
        <f>1/(1+EXP(-(0 + SUMPRODUCT($K$2:$O$2,$D$3659:$H$3659))))</f>
        <v>6.1906897192089388E-2</v>
      </c>
      <c r="S3659">
        <f>EXP(-(0 + SUMPRODUCT($K$2:$O$2,$D$3659:$H$3659)))</f>
        <v>15.153288976785975</v>
      </c>
      <c r="T3659">
        <f>1/(1+$S$3659)</f>
        <v>6.1906897192089388E-2</v>
      </c>
      <c r="U3659">
        <f>IF(ISERROR($I$3659), 0, $I$3659)</f>
        <v>-6.3906078176683798E-2</v>
      </c>
    </row>
    <row r="3660" spans="1:21" x14ac:dyDescent="0.25">
      <c r="A3660">
        <v>627</v>
      </c>
      <c r="B3660">
        <v>1999</v>
      </c>
      <c r="C3660" s="2">
        <v>0</v>
      </c>
      <c r="D3660" s="6">
        <v>7.1010500000000004E-2</v>
      </c>
      <c r="E3660" s="6">
        <v>3.4716E-3</v>
      </c>
      <c r="F3660" s="6">
        <v>6.2749799999999994E-2</v>
      </c>
      <c r="G3660" s="6">
        <v>0.90971440000000003</v>
      </c>
      <c r="H3660" s="6">
        <v>9.3597899999999998E-2</v>
      </c>
      <c r="I3660">
        <f>$C$3660*LN($T$3660)+(1-$C$3660)*LN(1-$T$3660)</f>
        <v>-8.77277616742533E-3</v>
      </c>
      <c r="Q3660">
        <f>1/(1+EXP(-(0 + SUMPRODUCT($K$2:$O$2,$D$3660:$H$3660))))</f>
        <v>8.7344076480380135E-3</v>
      </c>
      <c r="S3660">
        <f>EXP(-(0 + SUMPRODUCT($K$2:$O$2,$D$3660:$H$3660)))</f>
        <v>113.4897330530053</v>
      </c>
      <c r="T3660">
        <f>1/(1+$S$3660)</f>
        <v>8.7344076480380135E-3</v>
      </c>
      <c r="U3660">
        <f>IF(ISERROR($I$3660), 0, $I$3660)</f>
        <v>-8.77277616742533E-3</v>
      </c>
    </row>
    <row r="3661" spans="1:21" x14ac:dyDescent="0.25">
      <c r="A3661">
        <v>627</v>
      </c>
      <c r="B3661">
        <v>2000</v>
      </c>
      <c r="C3661" s="2">
        <v>0</v>
      </c>
      <c r="D3661" s="6">
        <v>-1.9810899999999999E-2</v>
      </c>
      <c r="E3661" s="6">
        <v>0.1267421</v>
      </c>
      <c r="F3661" s="6">
        <v>9.3412200000000001E-2</v>
      </c>
      <c r="G3661" s="6">
        <v>3.3881429999999999</v>
      </c>
      <c r="H3661" s="6">
        <v>0.13831479999999999</v>
      </c>
      <c r="I3661">
        <f>$C$3661*LN($T$3661)+(1-$C$3661)*LN(1-$T$3661)</f>
        <v>-2.2231092795283502E-7</v>
      </c>
      <c r="Q3661">
        <f>1/(1+EXP(-(0 + SUMPRODUCT($K$2:$O$2,$D$3661:$H$3661))))</f>
        <v>2.223109032588543E-7</v>
      </c>
      <c r="S3661">
        <f>EXP(-(0 + SUMPRODUCT($K$2:$O$2,$D$3661:$H$3661)))</f>
        <v>4498203.9253590601</v>
      </c>
      <c r="T3661">
        <f>1/(1+$S$3661)</f>
        <v>2.223109032588543E-7</v>
      </c>
      <c r="U3661">
        <f>IF(ISERROR($I$3661), 0, $I$3661)</f>
        <v>-2.2231092795283502E-7</v>
      </c>
    </row>
    <row r="3662" spans="1:21" x14ac:dyDescent="0.25">
      <c r="A3662">
        <v>627</v>
      </c>
      <c r="B3662">
        <v>2001</v>
      </c>
      <c r="C3662" s="2">
        <v>0</v>
      </c>
      <c r="D3662" s="6">
        <v>-1.6893999999999999E-2</v>
      </c>
      <c r="E3662" s="6">
        <v>5.56631E-2</v>
      </c>
      <c r="F3662" s="6">
        <v>3.8875300000000002E-2</v>
      </c>
      <c r="G3662" s="6">
        <v>1.4235930000000001</v>
      </c>
      <c r="H3662" s="6">
        <v>6.8312899999999996E-2</v>
      </c>
      <c r="I3662">
        <f>$C$3662*LN($T$3662)+(1-$C$3662)*LN(1-$T$3662)</f>
        <v>-1.5674611112693171E-3</v>
      </c>
      <c r="Q3662">
        <f>1/(1+EXP(-(0 + SUMPRODUCT($K$2:$O$2,$D$3662:$H$3662))))</f>
        <v>1.5662332857083888E-3</v>
      </c>
      <c r="S3662">
        <f>EXP(-(0 + SUMPRODUCT($K$2:$O$2,$D$3662:$H$3662)))</f>
        <v>637.47449107666728</v>
      </c>
      <c r="T3662">
        <f>1/(1+$S$3662)</f>
        <v>1.5662332857083888E-3</v>
      </c>
      <c r="U3662">
        <f>IF(ISERROR($I$3662), 0, $I$3662)</f>
        <v>-1.5674611112693171E-3</v>
      </c>
    </row>
    <row r="3663" spans="1:21" x14ac:dyDescent="0.25">
      <c r="A3663">
        <v>627</v>
      </c>
      <c r="B3663">
        <v>2002</v>
      </c>
      <c r="C3663" s="2">
        <v>0</v>
      </c>
      <c r="D3663" s="6">
        <v>1.1302E-2</v>
      </c>
      <c r="E3663" s="6">
        <v>7.4583800000000006E-2</v>
      </c>
      <c r="F3663" s="6">
        <v>4.3577299999999999E-2</v>
      </c>
      <c r="G3663" s="6">
        <v>0.6787512</v>
      </c>
      <c r="H3663" s="6">
        <v>6.9777800000000001E-2</v>
      </c>
      <c r="I3663">
        <f>$C$3663*LN($T$3663)+(1-$C$3663)*LN(1-$T$3663)</f>
        <v>-2.8223993330743598E-2</v>
      </c>
      <c r="Q3663">
        <f>1/(1+EXP(-(0 + SUMPRODUCT($K$2:$O$2,$D$3663:$H$3663))))</f>
        <v>2.7829417315803781E-2</v>
      </c>
      <c r="S3663">
        <f>EXP(-(0 + SUMPRODUCT($K$2:$O$2,$D$3663:$H$3663)))</f>
        <v>34.933199342701279</v>
      </c>
      <c r="T3663">
        <f>1/(1+$S$3663)</f>
        <v>2.7829417315803781E-2</v>
      </c>
      <c r="U3663">
        <f>IF(ISERROR($I$3663), 0, $I$3663)</f>
        <v>-2.8223993330743598E-2</v>
      </c>
    </row>
    <row r="3664" spans="1:21" x14ac:dyDescent="0.25">
      <c r="A3664">
        <v>627</v>
      </c>
      <c r="B3664">
        <v>2003</v>
      </c>
      <c r="C3664" s="2">
        <v>0</v>
      </c>
      <c r="D3664" s="6">
        <v>-6.9779000000000004E-3</v>
      </c>
      <c r="E3664" s="6">
        <v>0.1039529</v>
      </c>
      <c r="F3664" s="6">
        <v>4.9554300000000003E-2</v>
      </c>
      <c r="G3664" s="6">
        <v>1.0249299999999999</v>
      </c>
      <c r="H3664" s="6">
        <v>7.5859499999999996E-2</v>
      </c>
      <c r="I3664">
        <f>$C$3664*LN($T$3664)+(1-$C$3664)*LN(1-$T$3664)</f>
        <v>-6.2780132982578393E-3</v>
      </c>
      <c r="Q3664">
        <f>1/(1+EXP(-(0 + SUMPRODUCT($K$2:$O$2,$D$3664:$H$3664))))</f>
        <v>6.2583477478215729E-3</v>
      </c>
      <c r="S3664">
        <f>EXP(-(0 + SUMPRODUCT($K$2:$O$2,$D$3664:$H$3664)))</f>
        <v>158.78658270437009</v>
      </c>
      <c r="T3664">
        <f>1/(1+$S$3664)</f>
        <v>6.2583477478215729E-3</v>
      </c>
      <c r="U3664">
        <f>IF(ISERROR($I$3664), 0, $I$3664)</f>
        <v>-6.2780132982578393E-3</v>
      </c>
    </row>
    <row r="3665" spans="1:21" x14ac:dyDescent="0.25">
      <c r="A3665">
        <v>627</v>
      </c>
      <c r="B3665">
        <v>2004</v>
      </c>
      <c r="C3665" s="2">
        <v>0</v>
      </c>
      <c r="D3665" s="6">
        <v>2.0575800000000002E-2</v>
      </c>
      <c r="E3665" s="6">
        <v>0.174789</v>
      </c>
      <c r="F3665" s="6">
        <v>8.5997000000000004E-2</v>
      </c>
      <c r="G3665" s="6">
        <v>1.6007530000000001</v>
      </c>
      <c r="H3665" s="6">
        <v>0.13994219999999999</v>
      </c>
      <c r="I3665">
        <f>$C$3665*LN($T$3665)+(1-$C$3665)*LN(1-$T$3665)</f>
        <v>-3.0740857360648068E-4</v>
      </c>
      <c r="Q3665">
        <f>1/(1+EXP(-(0 + SUMPRODUCT($K$2:$O$2,$D$3665:$H$3665))))</f>
        <v>3.0736132843224741E-4</v>
      </c>
      <c r="S3665">
        <f>EXP(-(0 + SUMPRODUCT($K$2:$O$2,$D$3665:$H$3665)))</f>
        <v>3252.4997330363017</v>
      </c>
      <c r="T3665">
        <f>1/(1+$S$3665)</f>
        <v>3.0736132843224741E-4</v>
      </c>
      <c r="U3665">
        <f>IF(ISERROR($I$3665), 0, $I$3665)</f>
        <v>-3.0740857360648068E-4</v>
      </c>
    </row>
    <row r="3666" spans="1:21" x14ac:dyDescent="0.25">
      <c r="A3666">
        <v>628</v>
      </c>
      <c r="B3666">
        <v>1995</v>
      </c>
      <c r="C3666" s="2">
        <v>0</v>
      </c>
      <c r="D3666" s="6">
        <v>0.31222879999999997</v>
      </c>
      <c r="E3666" s="6">
        <v>0.4691207</v>
      </c>
      <c r="F3666" s="6">
        <v>6.73406E-2</v>
      </c>
      <c r="G3666" s="6">
        <v>3.2261350000000002</v>
      </c>
      <c r="H3666" s="6">
        <v>1.053749</v>
      </c>
      <c r="I3666">
        <f>$C$3666*LN($T$3666)+(1-$C$3666)*LN(1-$T$3666)</f>
        <v>-6.8903494619043822E-8</v>
      </c>
      <c r="Q3666">
        <f>1/(1+EXP(-(0 + SUMPRODUCT($K$2:$O$2,$D$3666:$H$3666))))</f>
        <v>6.8903492227293512E-8</v>
      </c>
      <c r="S3666">
        <f>EXP(-(0 + SUMPRODUCT($K$2:$O$2,$D$3666:$H$3666)))</f>
        <v>14513051.498141564</v>
      </c>
      <c r="T3666">
        <f>1/(1+$S$3666)</f>
        <v>6.8903492227293512E-8</v>
      </c>
      <c r="U3666">
        <f>IF(ISERROR($I$3666), 0, $I$3666)</f>
        <v>-6.8903494619043822E-8</v>
      </c>
    </row>
    <row r="3667" spans="1:21" x14ac:dyDescent="0.25">
      <c r="A3667">
        <v>628</v>
      </c>
      <c r="B3667">
        <v>1996</v>
      </c>
      <c r="C3667" s="2">
        <v>0</v>
      </c>
      <c r="D3667" s="6">
        <v>0.29758879999999999</v>
      </c>
      <c r="E3667" s="6">
        <v>0.4978514</v>
      </c>
      <c r="F3667" s="6">
        <v>6.9784499999999999E-2</v>
      </c>
      <c r="G3667" s="6">
        <v>3.3641640000000002</v>
      </c>
      <c r="H3667" s="6">
        <v>1.0937220000000001</v>
      </c>
      <c r="I3667">
        <f>$C$3667*LN($T$3667)+(1-$C$3667)*LN(1-$T$3667)</f>
        <v>-3.4146411281976192E-8</v>
      </c>
      <c r="Q3667">
        <f>1/(1+EXP(-(0 + SUMPRODUCT($K$2:$O$2,$D$3667:$H$3667))))</f>
        <v>3.4146410685437165E-8</v>
      </c>
      <c r="S3667">
        <f>EXP(-(0 + SUMPRODUCT($K$2:$O$2,$D$3667:$H$3667)))</f>
        <v>29285653.917355113</v>
      </c>
      <c r="T3667">
        <f>1/(1+$S$3667)</f>
        <v>3.4146410685437165E-8</v>
      </c>
      <c r="U3667">
        <f>IF(ISERROR($I$3667), 0, $I$3667)</f>
        <v>-3.4146411281976192E-8</v>
      </c>
    </row>
    <row r="3668" spans="1:21" x14ac:dyDescent="0.25">
      <c r="A3668">
        <v>628</v>
      </c>
      <c r="B3668">
        <v>1997</v>
      </c>
      <c r="C3668" s="2">
        <v>0</v>
      </c>
      <c r="D3668" s="6">
        <v>0.2803911</v>
      </c>
      <c r="E3668" s="6">
        <v>0.54174920000000004</v>
      </c>
      <c r="F3668" s="6">
        <v>6.6996600000000003E-2</v>
      </c>
      <c r="G3668" s="6">
        <v>3.120924</v>
      </c>
      <c r="H3668" s="6">
        <v>1.113583</v>
      </c>
      <c r="I3668">
        <f>$C$3668*LN($T$3668)+(1-$C$3668)*LN(1-$T$3668)</f>
        <v>-8.6596538581264445E-8</v>
      </c>
      <c r="Q3668">
        <f>1/(1+EXP(-(0 + SUMPRODUCT($K$2:$O$2,$D$3668:$H$3668))))</f>
        <v>8.6596534850158997E-8</v>
      </c>
      <c r="S3668">
        <f>EXP(-(0 + SUMPRODUCT($K$2:$O$2,$D$3668:$H$3668)))</f>
        <v>11547805.176428825</v>
      </c>
      <c r="T3668">
        <f>1/(1+$S$3668)</f>
        <v>8.6596534850158997E-8</v>
      </c>
      <c r="U3668">
        <f>IF(ISERROR($I$3668), 0, $I$3668)</f>
        <v>-8.6596538581264445E-8</v>
      </c>
    </row>
    <row r="3669" spans="1:21" x14ac:dyDescent="0.25">
      <c r="A3669">
        <v>628</v>
      </c>
      <c r="B3669">
        <v>1998</v>
      </c>
      <c r="C3669" s="2">
        <v>0</v>
      </c>
      <c r="D3669" s="6">
        <v>0.25517980000000001</v>
      </c>
      <c r="E3669" s="6">
        <v>0.51290769999999997</v>
      </c>
      <c r="F3669" s="6">
        <v>6.46066E-2</v>
      </c>
      <c r="G3669" s="6">
        <v>3.594986</v>
      </c>
      <c r="H3669" s="6">
        <v>1.0889359999999999</v>
      </c>
      <c r="I3669">
        <f>$C$3669*LN($T$3669)+(1-$C$3669)*LN(1-$T$3669)</f>
        <v>-1.441128593519312E-8</v>
      </c>
      <c r="Q3669">
        <f>1/(1+EXP(-(0 + SUMPRODUCT($K$2:$O$2,$D$3669:$H$3669))))</f>
        <v>1.4411285784510061E-8</v>
      </c>
      <c r="S3669">
        <f>EXP(-(0 + SUMPRODUCT($K$2:$O$2,$D$3669:$H$3669)))</f>
        <v>69390060.02251111</v>
      </c>
      <c r="T3669">
        <f>1/(1+$S$3669)</f>
        <v>1.4411285784510061E-8</v>
      </c>
      <c r="U3669">
        <f>IF(ISERROR($I$3669), 0, $I$3669)</f>
        <v>-1.441128593519312E-8</v>
      </c>
    </row>
    <row r="3670" spans="1:21" x14ac:dyDescent="0.25">
      <c r="A3670">
        <v>628</v>
      </c>
      <c r="B3670">
        <v>1999</v>
      </c>
      <c r="C3670" s="2">
        <v>0</v>
      </c>
      <c r="D3670" s="6">
        <v>0.27308650000000001</v>
      </c>
      <c r="E3670" s="6">
        <v>0.53574580000000005</v>
      </c>
      <c r="F3670" s="6">
        <v>8.3574800000000005E-2</v>
      </c>
      <c r="G3670" s="6">
        <v>3.7259679999999999</v>
      </c>
      <c r="H3670" s="6">
        <v>1.211681</v>
      </c>
      <c r="I3670">
        <f>$C$3670*LN($T$3670)+(1-$C$3670)*LN(1-$T$3670)</f>
        <v>-4.9053969895373753E-9</v>
      </c>
      <c r="Q3670">
        <f>1/(1+EXP(-(0 + SUMPRODUCT($K$2:$O$2,$D$3670:$H$3670))))</f>
        <v>4.9053969381006445E-9</v>
      </c>
      <c r="S3670">
        <f>EXP(-(0 + SUMPRODUCT($K$2:$O$2,$D$3670:$H$3670)))</f>
        <v>203857100.19254836</v>
      </c>
      <c r="T3670">
        <f>1/(1+$S$3670)</f>
        <v>4.9053969381006445E-9</v>
      </c>
      <c r="U3670">
        <f>IF(ISERROR($I$3670), 0, $I$3670)</f>
        <v>-4.9053969895373753E-9</v>
      </c>
    </row>
    <row r="3671" spans="1:21" x14ac:dyDescent="0.25">
      <c r="A3671">
        <v>628</v>
      </c>
      <c r="B3671">
        <v>2000</v>
      </c>
      <c r="C3671" s="2">
        <v>0</v>
      </c>
      <c r="D3671" s="6">
        <v>0.22527929999999999</v>
      </c>
      <c r="E3671" s="6">
        <v>0.52021200000000001</v>
      </c>
      <c r="F3671" s="6">
        <v>6.8674899999999997E-2</v>
      </c>
      <c r="G3671" s="6">
        <v>4.6227390000000002</v>
      </c>
      <c r="H3671" s="6">
        <v>1.13195</v>
      </c>
      <c r="I3671">
        <f>$C$3671*LN($T$3671)+(1-$C$3671)*LN(1-$T$3671)</f>
        <v>-1.9915880058214784E-10</v>
      </c>
      <c r="Q3671">
        <f>1/(1+EXP(-(0 + SUMPRODUCT($K$2:$O$2,$D$3671:$H$3671))))</f>
        <v>1.9915876704856223E-10</v>
      </c>
      <c r="S3671">
        <f>EXP(-(0 + SUMPRODUCT($K$2:$O$2,$D$3671:$H$3671)))</f>
        <v>5021119655.5409708</v>
      </c>
      <c r="T3671">
        <f>1/(1+$S$3671)</f>
        <v>1.9915876704856223E-10</v>
      </c>
      <c r="U3671">
        <f>IF(ISERROR($I$3671), 0, $I$3671)</f>
        <v>-1.9915880058214784E-10</v>
      </c>
    </row>
    <row r="3672" spans="1:21" x14ac:dyDescent="0.25">
      <c r="A3672">
        <v>628</v>
      </c>
      <c r="B3672">
        <v>2001</v>
      </c>
      <c r="C3672" s="2">
        <v>0</v>
      </c>
      <c r="D3672" s="6">
        <v>0.18068909999999999</v>
      </c>
      <c r="E3672" s="6">
        <v>0.47508980000000001</v>
      </c>
      <c r="F3672" s="6">
        <v>9.3819E-2</v>
      </c>
      <c r="G3672" s="6">
        <v>5.5351020000000002</v>
      </c>
      <c r="H3672" s="6">
        <v>1.09491</v>
      </c>
      <c r="I3672">
        <f>$C$3672*LN($T$3672)+(1-$C$3672)*LN(1-$T$3672)</f>
        <v>-4.0016878699669211E-12</v>
      </c>
      <c r="Q3672">
        <f>1/(1+EXP(-(0 + SUMPRODUCT($K$2:$O$2,$D$3672:$H$3672))))</f>
        <v>4.001741361399579E-12</v>
      </c>
      <c r="S3672">
        <f>EXP(-(0 + SUMPRODUCT($K$2:$O$2,$D$3672:$H$3672)))</f>
        <v>249891212271.21381</v>
      </c>
      <c r="T3672">
        <f>1/(1+$S$3672)</f>
        <v>4.001741361399579E-12</v>
      </c>
      <c r="U3672">
        <f>IF(ISERROR($I$3672), 0, $I$3672)</f>
        <v>-4.0016878699669211E-12</v>
      </c>
    </row>
    <row r="3673" spans="1:21" x14ac:dyDescent="0.25">
      <c r="A3673">
        <v>628</v>
      </c>
      <c r="B3673">
        <v>2002</v>
      </c>
      <c r="C3673" s="2">
        <v>0</v>
      </c>
      <c r="D3673" s="6">
        <v>0.19293479999999999</v>
      </c>
      <c r="E3673" s="6">
        <v>0.49561939999999999</v>
      </c>
      <c r="F3673" s="6">
        <v>7.3752200000000004E-2</v>
      </c>
      <c r="G3673" s="6">
        <v>4.7019169999999999</v>
      </c>
      <c r="H3673" s="6">
        <v>1.0957079999999999</v>
      </c>
      <c r="I3673">
        <f>$C$3673*LN($T$3673)+(1-$C$3673)*LN(1-$T$3673)</f>
        <v>-1.4776579960721735E-10</v>
      </c>
      <c r="Q3673">
        <f>1/(1+EXP(-(0 + SUMPRODUCT($K$2:$O$2,$D$3673:$H$3673))))</f>
        <v>1.4776575571005699E-10</v>
      </c>
      <c r="S3673">
        <f>EXP(-(0 + SUMPRODUCT($K$2:$O$2,$D$3673:$H$3673)))</f>
        <v>6767467841.564146</v>
      </c>
      <c r="T3673">
        <f>1/(1+$S$3673)</f>
        <v>1.4776575571005699E-10</v>
      </c>
      <c r="U3673">
        <f>IF(ISERROR($I$3673), 0, $I$3673)</f>
        <v>-1.4776579960721735E-10</v>
      </c>
    </row>
    <row r="3674" spans="1:21" x14ac:dyDescent="0.25">
      <c r="A3674">
        <v>628</v>
      </c>
      <c r="B3674">
        <v>2003</v>
      </c>
      <c r="C3674" s="2">
        <v>0</v>
      </c>
      <c r="D3674" s="6">
        <v>0.15794340000000001</v>
      </c>
      <c r="E3674" s="6">
        <v>0.49028080000000002</v>
      </c>
      <c r="F3674" s="6">
        <v>9.6851699999999999E-2</v>
      </c>
      <c r="G3674" s="6">
        <v>4.1621579999999998</v>
      </c>
      <c r="H3674" s="6">
        <v>1.0404340000000001</v>
      </c>
      <c r="I3674">
        <f>$C$3674*LN($T$3674)+(1-$C$3674)*LN(1-$T$3674)</f>
        <v>-1.0359425544984768E-9</v>
      </c>
      <c r="Q3674">
        <f>1/(1+EXP(-(0 + SUMPRODUCT($K$2:$O$2,$D$3674:$H$3674))))</f>
        <v>1.0359424999523298E-9</v>
      </c>
      <c r="S3674">
        <f>EXP(-(0 + SUMPRODUCT($K$2:$O$2,$D$3674:$H$3674)))</f>
        <v>965304540.56096137</v>
      </c>
      <c r="T3674">
        <f>1/(1+$S$3674)</f>
        <v>1.0359424999523298E-9</v>
      </c>
      <c r="U3674">
        <f>IF(ISERROR($I$3674), 0, $I$3674)</f>
        <v>-1.0359425544984768E-9</v>
      </c>
    </row>
    <row r="3675" spans="1:21" x14ac:dyDescent="0.25">
      <c r="A3675">
        <v>628</v>
      </c>
      <c r="B3675">
        <v>2004</v>
      </c>
      <c r="C3675" s="2">
        <v>0</v>
      </c>
      <c r="D3675" s="6">
        <v>0.1163602</v>
      </c>
      <c r="E3675" s="6">
        <v>0.55142930000000001</v>
      </c>
      <c r="F3675" s="6">
        <v>0.1007907</v>
      </c>
      <c r="G3675" s="6">
        <v>4.375051</v>
      </c>
      <c r="H3675" s="6">
        <v>1.061733</v>
      </c>
      <c r="I3675">
        <f>$C$3675*LN($T$3675)+(1-$C$3675)*LN(1-$T$3675)</f>
        <v>-3.7504366286283575E-10</v>
      </c>
      <c r="Q3675">
        <f>1/(1+EXP(-(0 + SUMPRODUCT($K$2:$O$2,$D$3675:$H$3675))))</f>
        <v>3.7504363497208569E-10</v>
      </c>
      <c r="S3675">
        <f>EXP(-(0 + SUMPRODUCT($K$2:$O$2,$D$3675:$H$3675)))</f>
        <v>2666356408.6333203</v>
      </c>
      <c r="T3675">
        <f>1/(1+$S$3675)</f>
        <v>3.7504363497208569E-10</v>
      </c>
      <c r="U3675">
        <f>IF(ISERROR($I$3675), 0, $I$3675)</f>
        <v>-3.7504366286283575E-10</v>
      </c>
    </row>
    <row r="3676" spans="1:21" x14ac:dyDescent="0.25">
      <c r="A3676">
        <v>629</v>
      </c>
      <c r="B3676">
        <v>1995</v>
      </c>
      <c r="C3676" s="2">
        <v>0</v>
      </c>
      <c r="D3676" s="6">
        <v>0.45088270000000003</v>
      </c>
      <c r="E3676" s="6">
        <v>0.23848829999999999</v>
      </c>
      <c r="F3676" s="6">
        <v>4.77536E-2</v>
      </c>
      <c r="G3676" s="6">
        <v>5.8184769999999997</v>
      </c>
      <c r="H3676" s="6">
        <v>0.35592430000000003</v>
      </c>
      <c r="I3676">
        <f>$C$3676*LN($T$3676)+(1-$C$3676)*LN(1-$T$3676)</f>
        <v>-1.6089463095299665E-11</v>
      </c>
      <c r="Q3676">
        <f>1/(1+EXP(-(0 + SUMPRODUCT($K$2:$O$2,$D$3676:$H$3676))))</f>
        <v>1.6089495852751355E-11</v>
      </c>
      <c r="S3676">
        <f>EXP(-(0 + SUMPRODUCT($K$2:$O$2,$D$3676:$H$3676)))</f>
        <v>62152351393.465652</v>
      </c>
      <c r="T3676">
        <f>1/(1+$S$3676)</f>
        <v>1.6089495852751355E-11</v>
      </c>
      <c r="U3676">
        <f>IF(ISERROR($I$3676), 0, $I$3676)</f>
        <v>-1.6089463095299665E-11</v>
      </c>
    </row>
    <row r="3677" spans="1:21" x14ac:dyDescent="0.25">
      <c r="A3677">
        <v>629</v>
      </c>
      <c r="B3677">
        <v>1996</v>
      </c>
      <c r="C3677" s="2">
        <v>0</v>
      </c>
      <c r="D3677" s="6">
        <v>0.44299290000000002</v>
      </c>
      <c r="E3677" s="6">
        <v>0.26654329999999998</v>
      </c>
      <c r="F3677" s="6">
        <v>7.7143400000000001E-2</v>
      </c>
      <c r="G3677" s="6">
        <v>2.6339809999999999</v>
      </c>
      <c r="H3677" s="6">
        <v>0.38717590000000002</v>
      </c>
      <c r="I3677">
        <f>$C$3677*LN($T$3677)+(1-$C$3677)*LN(1-$T$3677)</f>
        <v>-3.3347156720933283E-6</v>
      </c>
      <c r="Q3677">
        <f>1/(1+EXP(-(0 + SUMPRODUCT($K$2:$O$2,$D$3677:$H$3677))))</f>
        <v>3.3347101119781354E-6</v>
      </c>
      <c r="S3677">
        <f>EXP(-(0 + SUMPRODUCT($K$2:$O$2,$D$3677:$H$3677)))</f>
        <v>299875.14107986266</v>
      </c>
      <c r="T3677">
        <f>1/(1+$S$3677)</f>
        <v>3.3347101119781354E-6</v>
      </c>
      <c r="U3677">
        <f>IF(ISERROR($I$3677), 0, $I$3677)</f>
        <v>-3.3347156720933283E-6</v>
      </c>
    </row>
    <row r="3678" spans="1:21" x14ac:dyDescent="0.25">
      <c r="A3678">
        <v>630</v>
      </c>
      <c r="B3678">
        <v>1995</v>
      </c>
      <c r="C3678" s="2">
        <v>0</v>
      </c>
      <c r="D3678" s="6">
        <v>-5.0547099999999998E-2</v>
      </c>
      <c r="E3678" s="6">
        <v>0.2635458</v>
      </c>
      <c r="F3678" s="6">
        <v>6.1919599999999998E-2</v>
      </c>
      <c r="G3678" s="6">
        <v>1.3646860000000001</v>
      </c>
      <c r="H3678" s="6">
        <v>0.1232781</v>
      </c>
      <c r="I3678">
        <f>$C$3678*LN($T$3678)+(1-$C$3678)*LN(1-$T$3678)</f>
        <v>-1.0577089920287056E-3</v>
      </c>
      <c r="Q3678">
        <f>1/(1+EXP(-(0 + SUMPRODUCT($K$2:$O$2,$D$3678:$H$3678))))</f>
        <v>1.057149815039009E-3</v>
      </c>
      <c r="S3678">
        <f>EXP(-(0 + SUMPRODUCT($K$2:$O$2,$D$3678:$H$3678)))</f>
        <v>944.93971996589698</v>
      </c>
      <c r="T3678">
        <f>1/(1+$S$3678)</f>
        <v>1.057149815039009E-3</v>
      </c>
      <c r="U3678">
        <f>IF(ISERROR($I$3678), 0, $I$3678)</f>
        <v>-1.0577089920287056E-3</v>
      </c>
    </row>
    <row r="3679" spans="1:21" x14ac:dyDescent="0.25">
      <c r="A3679">
        <v>630</v>
      </c>
      <c r="B3679">
        <v>1996</v>
      </c>
      <c r="C3679" s="2">
        <v>0</v>
      </c>
      <c r="D3679" s="6">
        <v>-4.9220899999999998E-2</v>
      </c>
      <c r="E3679" s="6">
        <v>0.26455770000000001</v>
      </c>
      <c r="F3679" s="6">
        <v>6.0198099999999997E-2</v>
      </c>
      <c r="G3679" s="6">
        <v>1.2790090000000001</v>
      </c>
      <c r="H3679" s="6">
        <v>0.1309736</v>
      </c>
      <c r="I3679">
        <f>$C$3679*LN($T$3679)+(1-$C$3679)*LN(1-$T$3679)</f>
        <v>-1.5015060203846997E-3</v>
      </c>
      <c r="Q3679">
        <f>1/(1+EXP(-(0 + SUMPRODUCT($K$2:$O$2,$D$3679:$H$3679))))</f>
        <v>1.5003793242042913E-3</v>
      </c>
      <c r="S3679">
        <f>EXP(-(0 + SUMPRODUCT($K$2:$O$2,$D$3679:$H$3679)))</f>
        <v>665.49812075378895</v>
      </c>
      <c r="T3679">
        <f>1/(1+$S$3679)</f>
        <v>1.5003793242042913E-3</v>
      </c>
      <c r="U3679">
        <f>IF(ISERROR($I$3679), 0, $I$3679)</f>
        <v>-1.5015060203846997E-3</v>
      </c>
    </row>
    <row r="3680" spans="1:21" x14ac:dyDescent="0.25">
      <c r="A3680">
        <v>630</v>
      </c>
      <c r="B3680">
        <v>1997</v>
      </c>
      <c r="C3680" s="2">
        <v>0</v>
      </c>
      <c r="D3680" s="6">
        <v>-6.0512799999999999E-2</v>
      </c>
      <c r="E3680" s="6">
        <v>0.29259030000000003</v>
      </c>
      <c r="F3680" s="6">
        <v>5.35548E-2</v>
      </c>
      <c r="G3680" s="6">
        <v>1.4933419999999999</v>
      </c>
      <c r="H3680" s="6">
        <v>0.15900400000000001</v>
      </c>
      <c r="I3680">
        <f>$C$3680*LN($T$3680)+(1-$C$3680)*LN(1-$T$3680)</f>
        <v>-6.4189563705267685E-4</v>
      </c>
      <c r="Q3680">
        <f>1/(1+EXP(-(0 + SUMPRODUCT($K$2:$O$2,$D$3680:$H$3680))))</f>
        <v>6.4168966612121524E-4</v>
      </c>
      <c r="S3680">
        <f>EXP(-(0 + SUMPRODUCT($K$2:$O$2,$D$3680:$H$3680)))</f>
        <v>1557.3857007463478</v>
      </c>
      <c r="T3680">
        <f>1/(1+$S$3680)</f>
        <v>6.4168966612121524E-4</v>
      </c>
      <c r="U3680">
        <f>IF(ISERROR($I$3680), 0, $I$3680)</f>
        <v>-6.4189563705267685E-4</v>
      </c>
    </row>
    <row r="3681" spans="1:21" x14ac:dyDescent="0.25">
      <c r="A3681">
        <v>630</v>
      </c>
      <c r="B3681">
        <v>1998</v>
      </c>
      <c r="C3681" s="2">
        <v>0</v>
      </c>
      <c r="D3681" s="6">
        <v>-2.1177000000000001E-2</v>
      </c>
      <c r="E3681" s="6">
        <v>0.27046589999999998</v>
      </c>
      <c r="F3681" s="6">
        <v>3.8010500000000003E-2</v>
      </c>
      <c r="G3681" s="6">
        <v>1.411516</v>
      </c>
      <c r="H3681" s="6">
        <v>0.1334506</v>
      </c>
      <c r="I3681">
        <f>$C$3681*LN($T$3681)+(1-$C$3681)*LN(1-$T$3681)</f>
        <v>-1.209258150589283E-3</v>
      </c>
      <c r="Q3681">
        <f>1/(1+EXP(-(0 + SUMPRODUCT($K$2:$O$2,$D$3681:$H$3681))))</f>
        <v>1.2085272925802259E-3</v>
      </c>
      <c r="S3681">
        <f>EXP(-(0 + SUMPRODUCT($K$2:$O$2,$D$3681:$H$3681)))</f>
        <v>826.45338573610809</v>
      </c>
      <c r="T3681">
        <f>1/(1+$S$3681)</f>
        <v>1.2085272925802259E-3</v>
      </c>
      <c r="U3681">
        <f>IF(ISERROR($I$3681), 0, $I$3681)</f>
        <v>-1.209258150589283E-3</v>
      </c>
    </row>
    <row r="3682" spans="1:21" x14ac:dyDescent="0.25">
      <c r="A3682">
        <v>630</v>
      </c>
      <c r="B3682">
        <v>1999</v>
      </c>
      <c r="C3682" s="2">
        <v>0</v>
      </c>
      <c r="D3682" s="6">
        <v>-0.14350499999999999</v>
      </c>
      <c r="E3682" s="6">
        <v>0.26438450000000002</v>
      </c>
      <c r="F3682" s="6">
        <v>4.8529900000000001E-2</v>
      </c>
      <c r="G3682" s="6">
        <v>0.74967600000000001</v>
      </c>
      <c r="H3682" s="6">
        <v>0.13535849999999999</v>
      </c>
      <c r="I3682">
        <f>$C$3682*LN($T$3682)+(1-$C$3682)*LN(1-$T$3682)</f>
        <v>-1.4231333810286831E-2</v>
      </c>
      <c r="Q3682">
        <f>1/(1+EXP(-(0 + SUMPRODUCT($K$2:$O$2,$D$3682:$H$3682))))</f>
        <v>1.4130547055732794E-2</v>
      </c>
      <c r="S3682">
        <f>EXP(-(0 + SUMPRODUCT($K$2:$O$2,$D$3682:$H$3682)))</f>
        <v>69.768668478004741</v>
      </c>
      <c r="T3682">
        <f>1/(1+$S$3682)</f>
        <v>1.4130547055732794E-2</v>
      </c>
      <c r="U3682">
        <f>IF(ISERROR($I$3682), 0, $I$3682)</f>
        <v>-1.4231333810286831E-2</v>
      </c>
    </row>
    <row r="3683" spans="1:21" x14ac:dyDescent="0.25">
      <c r="A3683">
        <v>630</v>
      </c>
      <c r="B3683">
        <v>2000</v>
      </c>
      <c r="C3683" s="2">
        <v>0</v>
      </c>
      <c r="D3683" s="6">
        <v>-0.15092710000000001</v>
      </c>
      <c r="E3683" s="6">
        <v>0.24287819999999999</v>
      </c>
      <c r="F3683" s="6">
        <v>3.5946400000000003E-2</v>
      </c>
      <c r="G3683" s="6">
        <v>1.021191</v>
      </c>
      <c r="H3683" s="6">
        <v>0.13419149999999999</v>
      </c>
      <c r="I3683">
        <f>$C$3683*LN($T$3683)+(1-$C$3683)*LN(1-$T$3683)</f>
        <v>-5.8756018296436899E-3</v>
      </c>
      <c r="Q3683">
        <f>1/(1+EXP(-(0 + SUMPRODUCT($K$2:$O$2,$D$3683:$H$3683))))</f>
        <v>5.8583742385495451E-3</v>
      </c>
      <c r="S3683">
        <f>EXP(-(0 + SUMPRODUCT($K$2:$O$2,$D$3683:$H$3683)))</f>
        <v>169.69582093608048</v>
      </c>
      <c r="T3683">
        <f>1/(1+$S$3683)</f>
        <v>5.8583742385495451E-3</v>
      </c>
      <c r="U3683">
        <f>IF(ISERROR($I$3683), 0, $I$3683)</f>
        <v>-5.8756018296436899E-3</v>
      </c>
    </row>
    <row r="3684" spans="1:21" x14ac:dyDescent="0.25">
      <c r="A3684">
        <v>630</v>
      </c>
      <c r="B3684">
        <v>2001</v>
      </c>
      <c r="C3684" s="2">
        <v>0</v>
      </c>
      <c r="D3684" s="6">
        <v>-0.14577039999999999</v>
      </c>
      <c r="E3684" s="6">
        <v>0.22283900000000001</v>
      </c>
      <c r="F3684" s="6">
        <v>4.2775199999999999E-2</v>
      </c>
      <c r="G3684" s="6">
        <v>0.80055620000000005</v>
      </c>
      <c r="H3684" s="6">
        <v>0.115908</v>
      </c>
      <c r="I3684">
        <f>$C$3684*LN($T$3684)+(1-$C$3684)*LN(1-$T$3684)</f>
        <v>-1.3605560673665725E-2</v>
      </c>
      <c r="Q3684">
        <f>1/(1+EXP(-(0 + SUMPRODUCT($K$2:$O$2,$D$3684:$H$3684))))</f>
        <v>1.3513423366289948E-2</v>
      </c>
      <c r="S3684">
        <f>EXP(-(0 + SUMPRODUCT($K$2:$O$2,$D$3684:$H$3684)))</f>
        <v>73.000493649489329</v>
      </c>
      <c r="T3684">
        <f>1/(1+$S$3684)</f>
        <v>1.3513423366289948E-2</v>
      </c>
      <c r="U3684">
        <f>IF(ISERROR($I$3684), 0, $I$3684)</f>
        <v>-1.3605560673665725E-2</v>
      </c>
    </row>
    <row r="3685" spans="1:21" x14ac:dyDescent="0.25">
      <c r="A3685">
        <v>630</v>
      </c>
      <c r="B3685">
        <v>2002</v>
      </c>
      <c r="C3685" s="2">
        <v>0</v>
      </c>
      <c r="D3685" s="6">
        <v>5.1099600000000002E-2</v>
      </c>
      <c r="E3685" s="6">
        <v>0.1843467</v>
      </c>
      <c r="F3685" s="6">
        <v>3.37994E-2</v>
      </c>
      <c r="G3685" s="6">
        <v>0.47021079999999998</v>
      </c>
      <c r="H3685" s="6">
        <v>0.112371</v>
      </c>
      <c r="I3685">
        <f>$C$3685*LN($T$3685)+(1-$C$3685)*LN(1-$T$3685)</f>
        <v>-6.1847738337076137E-2</v>
      </c>
      <c r="Q3685">
        <f>1/(1+EXP(-(0 + SUMPRODUCT($K$2:$O$2,$D$3685:$H$3685))))</f>
        <v>5.9973994182120544E-2</v>
      </c>
      <c r="S3685">
        <f>EXP(-(0 + SUMPRODUCT($K$2:$O$2,$D$3685:$H$3685)))</f>
        <v>15.673893637354572</v>
      </c>
      <c r="T3685">
        <f>1/(1+$S$3685)</f>
        <v>5.9973994182120544E-2</v>
      </c>
      <c r="U3685">
        <f>IF(ISERROR($I$3685), 0, $I$3685)</f>
        <v>-6.1847738337076137E-2</v>
      </c>
    </row>
    <row r="3686" spans="1:21" x14ac:dyDescent="0.25">
      <c r="A3686">
        <v>630</v>
      </c>
      <c r="B3686">
        <v>2003</v>
      </c>
      <c r="C3686" s="2">
        <v>0</v>
      </c>
      <c r="D3686" s="6">
        <v>-0.11759310000000001</v>
      </c>
      <c r="E3686" s="6">
        <v>5.7730299999999998E-2</v>
      </c>
      <c r="F3686" s="6">
        <v>3.2225400000000001E-2</v>
      </c>
      <c r="G3686" s="6">
        <v>0.31637510000000002</v>
      </c>
      <c r="H3686" s="6">
        <v>8.9597099999999999E-2</v>
      </c>
      <c r="I3686">
        <f>$C$3686*LN($T$3686)+(1-$C$3686)*LN(1-$T$3686)</f>
        <v>-0.12699854084158774</v>
      </c>
      <c r="Q3686">
        <f>1/(1+EXP(-(0 + SUMPRODUCT($K$2:$O$2,$D$3686:$H$3686))))</f>
        <v>0.1192650422719581</v>
      </c>
      <c r="S3686">
        <f>EXP(-(0 + SUMPRODUCT($K$2:$O$2,$D$3686:$H$3686)))</f>
        <v>7.3846865850239398</v>
      </c>
      <c r="T3686">
        <f>1/(1+$S$3686)</f>
        <v>0.1192650422719581</v>
      </c>
      <c r="U3686">
        <f>IF(ISERROR($I$3686), 0, $I$3686)</f>
        <v>-0.12699854084158774</v>
      </c>
    </row>
    <row r="3687" spans="1:21" x14ac:dyDescent="0.25">
      <c r="A3687">
        <v>630</v>
      </c>
      <c r="B3687">
        <v>2004</v>
      </c>
      <c r="C3687" s="2">
        <v>0</v>
      </c>
      <c r="D3687" s="6">
        <v>-0.1206009</v>
      </c>
      <c r="E3687" s="6">
        <v>-1.6187400000000001E-2</v>
      </c>
      <c r="F3687" s="6">
        <v>2.16819E-2</v>
      </c>
      <c r="G3687" s="6">
        <v>0.38757619999999998</v>
      </c>
      <c r="H3687" s="6">
        <v>8.94258E-2</v>
      </c>
      <c r="I3687">
        <f>$C$3687*LN($T$3687)+(1-$C$3687)*LN(1-$T$3687)</f>
        <v>-0.11852229511975644</v>
      </c>
      <c r="Q3687">
        <f>1/(1+EXP(-(0 + SUMPRODUCT($K$2:$O$2,$D$3687:$H$3687))))</f>
        <v>0.11176798780303847</v>
      </c>
      <c r="S3687">
        <f>EXP(-(0 + SUMPRODUCT($K$2:$O$2,$D$3687:$H$3687)))</f>
        <v>7.9471056932888127</v>
      </c>
      <c r="T3687">
        <f>1/(1+$S$3687)</f>
        <v>0.11176798780303847</v>
      </c>
      <c r="U3687">
        <f>IF(ISERROR($I$3687), 0, $I$3687)</f>
        <v>-0.11852229511975644</v>
      </c>
    </row>
    <row r="3688" spans="1:21" x14ac:dyDescent="0.25">
      <c r="A3688">
        <v>631</v>
      </c>
      <c r="B3688">
        <v>1995</v>
      </c>
      <c r="C3688" s="2">
        <v>0</v>
      </c>
      <c r="D3688" s="6">
        <v>9.3932500000000002E-2</v>
      </c>
      <c r="E3688" s="6">
        <v>0.32687579999999999</v>
      </c>
      <c r="F3688" s="6">
        <v>5.7868999999999997E-2</v>
      </c>
      <c r="G3688" s="6">
        <v>1.376017</v>
      </c>
      <c r="H3688" s="6">
        <v>0.42468070000000002</v>
      </c>
      <c r="I3688">
        <f>$C$3688*LN($T$3688)+(1-$C$3688)*LN(1-$T$3688)</f>
        <v>-5.4664472354891533E-4</v>
      </c>
      <c r="Q3688">
        <f>1/(1+EXP(-(0 + SUMPRODUCT($K$2:$O$2,$D$3688:$H$3688))))</f>
        <v>5.4649534054306459E-4</v>
      </c>
      <c r="S3688">
        <f>EXP(-(0 + SUMPRODUCT($K$2:$O$2,$D$3688:$H$3688)))</f>
        <v>1828.8417677381801</v>
      </c>
      <c r="T3688">
        <f>1/(1+$S$3688)</f>
        <v>5.4649534054306459E-4</v>
      </c>
      <c r="U3688">
        <f>IF(ISERROR($I$3688), 0, $I$3688)</f>
        <v>-5.4664472354891533E-4</v>
      </c>
    </row>
    <row r="3689" spans="1:21" x14ac:dyDescent="0.25">
      <c r="A3689">
        <v>631</v>
      </c>
      <c r="B3689">
        <v>1996</v>
      </c>
      <c r="C3689" s="2">
        <v>0</v>
      </c>
      <c r="D3689" s="6">
        <v>0.14396719999999999</v>
      </c>
      <c r="E3689" s="6">
        <v>0.37684699999999999</v>
      </c>
      <c r="F3689" s="6">
        <v>6.8886100000000006E-2</v>
      </c>
      <c r="G3689" s="6">
        <v>1.6167640000000001</v>
      </c>
      <c r="H3689" s="6">
        <v>0.43923289999999998</v>
      </c>
      <c r="I3689">
        <f>$C$3689*LN($T$3689)+(1-$C$3689)*LN(1-$T$3689)</f>
        <v>-1.6748924441772217E-4</v>
      </c>
      <c r="Q3689">
        <f>1/(1+EXP(-(0 + SUMPRODUCT($K$2:$O$2,$D$3689:$H$3689))))</f>
        <v>1.6747521887730784E-4</v>
      </c>
      <c r="S3689">
        <f>EXP(-(0 + SUMPRODUCT($K$2:$O$2,$D$3689:$H$3689)))</f>
        <v>5970.0326501056788</v>
      </c>
      <c r="T3689">
        <f>1/(1+$S$3689)</f>
        <v>1.6747521887730784E-4</v>
      </c>
      <c r="U3689">
        <f>IF(ISERROR($I$3689), 0, $I$3689)</f>
        <v>-1.6748924441772217E-4</v>
      </c>
    </row>
    <row r="3690" spans="1:21" x14ac:dyDescent="0.25">
      <c r="A3690">
        <v>631</v>
      </c>
      <c r="B3690">
        <v>1997</v>
      </c>
      <c r="C3690" s="2">
        <v>0</v>
      </c>
      <c r="D3690" s="6">
        <v>-2.57317E-2</v>
      </c>
      <c r="E3690" s="6">
        <v>0.2940373</v>
      </c>
      <c r="F3690" s="6">
        <v>4.9537999999999999E-2</v>
      </c>
      <c r="G3690" s="6">
        <v>1.392784</v>
      </c>
      <c r="H3690" s="6">
        <v>0.461787</v>
      </c>
      <c r="I3690">
        <f>$C$3690*LN($T$3690)+(1-$C$3690)*LN(1-$T$3690)</f>
        <v>-5.3047615250626889E-4</v>
      </c>
      <c r="Q3690">
        <f>1/(1+EXP(-(0 + SUMPRODUCT($K$2:$O$2,$D$3690:$H$3690))))</f>
        <v>5.3033547490852586E-4</v>
      </c>
      <c r="S3690">
        <f>EXP(-(0 + SUMPRODUCT($K$2:$O$2,$D$3690:$H$3690)))</f>
        <v>1884.5989224037551</v>
      </c>
      <c r="T3690">
        <f>1/(1+$S$3690)</f>
        <v>5.3033547490852586E-4</v>
      </c>
      <c r="U3690">
        <f>IF(ISERROR($I$3690), 0, $I$3690)</f>
        <v>-5.3047615250626889E-4</v>
      </c>
    </row>
    <row r="3691" spans="1:21" x14ac:dyDescent="0.25">
      <c r="A3691">
        <v>631</v>
      </c>
      <c r="B3691">
        <v>1998</v>
      </c>
      <c r="C3691" s="2">
        <v>0</v>
      </c>
      <c r="D3691" s="6">
        <v>-1.45045E-2</v>
      </c>
      <c r="E3691" s="6">
        <v>0.30978230000000001</v>
      </c>
      <c r="F3691" s="6">
        <v>6.4573199999999997E-2</v>
      </c>
      <c r="G3691" s="6">
        <v>1.3035099999999999</v>
      </c>
      <c r="H3691" s="6">
        <v>0.431392</v>
      </c>
      <c r="I3691">
        <f>$C$3691*LN($T$3691)+(1-$C$3691)*LN(1-$T$3691)</f>
        <v>-6.4661208020719264E-4</v>
      </c>
      <c r="Q3691">
        <f>1/(1+EXP(-(0 + SUMPRODUCT($K$2:$O$2,$D$3691:$H$3691))))</f>
        <v>6.4640307166764744E-4</v>
      </c>
      <c r="S3691">
        <f>EXP(-(0 + SUMPRODUCT($K$2:$O$2,$D$3691:$H$3691)))</f>
        <v>1546.0223515802797</v>
      </c>
      <c r="T3691">
        <f>1/(1+$S$3691)</f>
        <v>6.4640307166764744E-4</v>
      </c>
      <c r="U3691">
        <f>IF(ISERROR($I$3691), 0, $I$3691)</f>
        <v>-6.4661208020719264E-4</v>
      </c>
    </row>
    <row r="3692" spans="1:21" x14ac:dyDescent="0.25">
      <c r="A3692">
        <v>631</v>
      </c>
      <c r="B3692">
        <v>1999</v>
      </c>
      <c r="C3692" s="2">
        <v>0</v>
      </c>
      <c r="D3692" s="6">
        <v>-5.9856800000000002E-2</v>
      </c>
      <c r="E3692" s="6">
        <v>0.18269969999999999</v>
      </c>
      <c r="F3692" s="6">
        <v>4.88368E-2</v>
      </c>
      <c r="G3692" s="6">
        <v>0.42774669999999998</v>
      </c>
      <c r="H3692" s="6">
        <v>0.28108450000000001</v>
      </c>
      <c r="I3692">
        <f>$C$3692*LN($T$3692)+(1-$C$3692)*LN(1-$T$3692)</f>
        <v>-4.037900888225341E-2</v>
      </c>
      <c r="Q3692">
        <f>1/(1+EXP(-(0 + SUMPRODUCT($K$2:$O$2,$D$3692:$H$3692))))</f>
        <v>3.9574639580195768E-2</v>
      </c>
      <c r="S3692">
        <f>EXP(-(0 + SUMPRODUCT($K$2:$O$2,$D$3692:$H$3692)))</f>
        <v>24.268707702910511</v>
      </c>
      <c r="T3692">
        <f>1/(1+$S$3692)</f>
        <v>3.9574639580195768E-2</v>
      </c>
      <c r="U3692">
        <f>IF(ISERROR($I$3692), 0, $I$3692)</f>
        <v>-4.037900888225341E-2</v>
      </c>
    </row>
    <row r="3693" spans="1:21" x14ac:dyDescent="0.25">
      <c r="A3693">
        <v>631</v>
      </c>
      <c r="B3693">
        <v>2000</v>
      </c>
      <c r="C3693" s="2">
        <v>0</v>
      </c>
      <c r="D3693" s="6">
        <v>-7.5242500000000004E-2</v>
      </c>
      <c r="E3693" s="6">
        <v>0.1884807</v>
      </c>
      <c r="F3693" s="6">
        <v>4.76327E-2</v>
      </c>
      <c r="G3693" s="6">
        <v>0.36953770000000002</v>
      </c>
      <c r="H3693" s="6">
        <v>0.27838220000000002</v>
      </c>
      <c r="I3693">
        <f>$C$3693*LN($T$3693)+(1-$C$3693)*LN(1-$T$3693)</f>
        <v>-5.1446137613969878E-2</v>
      </c>
      <c r="Q3693">
        <f>1/(1+EXP(-(0 + SUMPRODUCT($K$2:$O$2,$D$3693:$H$3693))))</f>
        <v>5.014518996916411E-2</v>
      </c>
      <c r="S3693">
        <f>EXP(-(0 + SUMPRODUCT($K$2:$O$2,$D$3693:$H$3693)))</f>
        <v>18.942092165069713</v>
      </c>
      <c r="T3693">
        <f>1/(1+$S$3693)</f>
        <v>5.014518996916411E-2</v>
      </c>
      <c r="U3693">
        <f>IF(ISERROR($I$3693), 0, $I$3693)</f>
        <v>-5.1446137613969878E-2</v>
      </c>
    </row>
    <row r="3694" spans="1:21" x14ac:dyDescent="0.25">
      <c r="A3694">
        <v>631</v>
      </c>
      <c r="B3694">
        <v>2001</v>
      </c>
      <c r="C3694" s="2">
        <v>0</v>
      </c>
      <c r="D3694" s="6">
        <v>-9.1328999999999994E-2</v>
      </c>
      <c r="E3694" s="6">
        <v>0.17593239999999999</v>
      </c>
      <c r="F3694" s="6">
        <v>2.4376999999999999E-2</v>
      </c>
      <c r="G3694" s="6">
        <v>0.39960449999999997</v>
      </c>
      <c r="H3694" s="6">
        <v>0.31888739999999999</v>
      </c>
      <c r="I3694">
        <f>$C$3694*LN($T$3694)+(1-$C$3694)*LN(1-$T$3694)</f>
        <v>-5.8443164623393815E-2</v>
      </c>
      <c r="Q3694">
        <f>1/(1+EXP(-(0 + SUMPRODUCT($K$2:$O$2,$D$3694:$H$3694))))</f>
        <v>5.6768152186449178E-2</v>
      </c>
      <c r="S3694">
        <f>EXP(-(0 + SUMPRODUCT($K$2:$O$2,$D$3694:$H$3694)))</f>
        <v>16.61551083635068</v>
      </c>
      <c r="T3694">
        <f>1/(1+$S$3694)</f>
        <v>5.6768152186449178E-2</v>
      </c>
      <c r="U3694">
        <f>IF(ISERROR($I$3694), 0, $I$3694)</f>
        <v>-5.8443164623393815E-2</v>
      </c>
    </row>
    <row r="3695" spans="1:21" x14ac:dyDescent="0.25">
      <c r="A3695">
        <v>632</v>
      </c>
      <c r="B3695">
        <v>1995</v>
      </c>
      <c r="C3695" s="2">
        <v>0</v>
      </c>
      <c r="D3695" s="6">
        <v>0.30487560000000002</v>
      </c>
      <c r="E3695" s="6">
        <v>-8.05786E-2</v>
      </c>
      <c r="F3695" s="6">
        <v>6.2530600000000006E-2</v>
      </c>
      <c r="G3695" s="6">
        <v>0.3004637</v>
      </c>
      <c r="H3695" s="6">
        <v>0.31699529999999998</v>
      </c>
      <c r="I3695">
        <f>$C$3695*LN($T$3695)+(1-$C$3695)*LN(1-$T$3695)</f>
        <v>-6.8387709262417121E-2</v>
      </c>
      <c r="Q3695">
        <f>1/(1+EXP(-(0 + SUMPRODUCT($K$2:$O$2,$D$3695:$H$3695))))</f>
        <v>6.6101677652672941E-2</v>
      </c>
      <c r="S3695">
        <f>EXP(-(0 + SUMPRODUCT($K$2:$O$2,$D$3695:$H$3695)))</f>
        <v>14.128209078965233</v>
      </c>
      <c r="T3695">
        <f>1/(1+$S$3695)</f>
        <v>6.6101677652672941E-2</v>
      </c>
      <c r="U3695">
        <f>IF(ISERROR($I$3695), 0, $I$3695)</f>
        <v>-6.8387709262417121E-2</v>
      </c>
    </row>
    <row r="3696" spans="1:21" x14ac:dyDescent="0.25">
      <c r="A3696">
        <v>632</v>
      </c>
      <c r="B3696">
        <v>1996</v>
      </c>
      <c r="C3696" s="2">
        <v>0</v>
      </c>
      <c r="D3696" s="6">
        <v>0.41958990000000002</v>
      </c>
      <c r="E3696" s="6">
        <v>-4.6381600000000002E-2</v>
      </c>
      <c r="F3696" s="6">
        <v>5.1080500000000001E-2</v>
      </c>
      <c r="G3696" s="6">
        <v>0.54750670000000001</v>
      </c>
      <c r="H3696" s="6">
        <v>0.42530590000000001</v>
      </c>
      <c r="I3696">
        <f>$C$3696*LN($T$3696)+(1-$C$3696)*LN(1-$T$3696)</f>
        <v>-2.418288434796078E-2</v>
      </c>
      <c r="Q3696">
        <f>1/(1+EXP(-(0 + SUMPRODUCT($K$2:$O$2,$D$3696:$H$3696))))</f>
        <v>2.3892821291778311E-2</v>
      </c>
      <c r="S3696">
        <f>EXP(-(0 + SUMPRODUCT($K$2:$O$2,$D$3696:$H$3696)))</f>
        <v>40.853575506552133</v>
      </c>
      <c r="T3696">
        <f>1/(1+$S$3696)</f>
        <v>2.3892821291778311E-2</v>
      </c>
      <c r="U3696">
        <f>IF(ISERROR($I$3696), 0, $I$3696)</f>
        <v>-2.418288434796078E-2</v>
      </c>
    </row>
    <row r="3697" spans="1:21" x14ac:dyDescent="0.25">
      <c r="A3697">
        <v>633</v>
      </c>
      <c r="B3697">
        <v>1995</v>
      </c>
      <c r="C3697" s="2">
        <v>0</v>
      </c>
      <c r="D3697" s="6">
        <v>2.89886E-2</v>
      </c>
      <c r="E3697" s="6">
        <v>1.106948</v>
      </c>
      <c r="F3697" s="6">
        <v>0.12284689999999999</v>
      </c>
      <c r="G3697" s="6">
        <v>5.5284269999999998</v>
      </c>
      <c r="H3697" s="6">
        <v>0.40691349999999998</v>
      </c>
      <c r="I3697">
        <f>$C$3697*LN($T$3697)+(1-$C$3697)*LN(1-$T$3697)</f>
        <v>-6.9171335326484989E-12</v>
      </c>
      <c r="Q3697">
        <f>1/(1+EXP(-(0 + SUMPRODUCT($K$2:$O$2,$D$3697:$H$3697))))</f>
        <v>6.917125951545014E-12</v>
      </c>
      <c r="S3697">
        <f>EXP(-(0 + SUMPRODUCT($K$2:$O$2,$D$3697:$H$3697)))</f>
        <v>144568713508.78354</v>
      </c>
      <c r="T3697">
        <f>1/(1+$S$3697)</f>
        <v>6.917125951545014E-12</v>
      </c>
      <c r="U3697">
        <f>IF(ISERROR($I$3697), 0, $I$3697)</f>
        <v>-6.9171335326484989E-12</v>
      </c>
    </row>
    <row r="3698" spans="1:21" x14ac:dyDescent="0.25">
      <c r="A3698">
        <v>633</v>
      </c>
      <c r="B3698">
        <v>1996</v>
      </c>
      <c r="C3698" s="2">
        <v>0</v>
      </c>
      <c r="D3698" s="6">
        <v>-1.8978600000000002E-2</v>
      </c>
      <c r="E3698" s="6">
        <v>1.1170929999999999</v>
      </c>
      <c r="F3698" s="6">
        <v>0.13703850000000001</v>
      </c>
      <c r="G3698" s="6">
        <v>4.8289840000000002</v>
      </c>
      <c r="H3698" s="6">
        <v>0.40242529999999999</v>
      </c>
      <c r="I3698">
        <f>$C$3698*LN($T$3698)+(1-$C$3698)*LN(1-$T$3698)</f>
        <v>-9.2046592574463693E-11</v>
      </c>
      <c r="Q3698">
        <f>1/(1+EXP(-(0 + SUMPRODUCT($K$2:$O$2,$D$3698:$H$3698))))</f>
        <v>9.2046596627650801E-11</v>
      </c>
      <c r="S3698">
        <f>EXP(-(0 + SUMPRODUCT($K$2:$O$2,$D$3698:$H$3698)))</f>
        <v>10864062730.675186</v>
      </c>
      <c r="T3698">
        <f>1/(1+$S$3698)</f>
        <v>9.2046596627650801E-11</v>
      </c>
      <c r="U3698">
        <f>IF(ISERROR($I$3698), 0, $I$3698)</f>
        <v>-9.2046592574463693E-11</v>
      </c>
    </row>
    <row r="3699" spans="1:21" x14ac:dyDescent="0.25">
      <c r="A3699">
        <v>634</v>
      </c>
      <c r="B3699">
        <v>1995</v>
      </c>
      <c r="C3699" s="2">
        <v>0</v>
      </c>
      <c r="D3699" s="6">
        <v>0.4253325</v>
      </c>
      <c r="E3699" s="6">
        <v>0.89146720000000002</v>
      </c>
      <c r="F3699" s="6">
        <v>8.02065E-2</v>
      </c>
      <c r="G3699" s="6">
        <v>2.3111959999999998</v>
      </c>
      <c r="H3699" s="6">
        <v>0.79637069999999999</v>
      </c>
      <c r="I3699">
        <f>$C$3699*LN($T$3699)+(1-$C$3699)*LN(1-$T$3699)</f>
        <v>-2.8365043349502246E-6</v>
      </c>
      <c r="Q3699">
        <f>1/(1+EXP(-(0 + SUMPRODUCT($K$2:$O$2,$D$3699:$H$3699))))</f>
        <v>2.8365003121133963E-6</v>
      </c>
      <c r="S3699">
        <f>EXP(-(0 + SUMPRODUCT($K$2:$O$2,$D$3699:$H$3699)))</f>
        <v>352546.11438932584</v>
      </c>
      <c r="T3699">
        <f>1/(1+$S$3699)</f>
        <v>2.8365003121133963E-6</v>
      </c>
      <c r="U3699">
        <f>IF(ISERROR($I$3699), 0, $I$3699)</f>
        <v>-2.8365043349502246E-6</v>
      </c>
    </row>
    <row r="3700" spans="1:21" x14ac:dyDescent="0.25">
      <c r="A3700">
        <v>634</v>
      </c>
      <c r="B3700">
        <v>1996</v>
      </c>
      <c r="C3700" s="2">
        <v>0</v>
      </c>
      <c r="D3700" s="6">
        <v>0.32877269999999997</v>
      </c>
      <c r="E3700" s="6">
        <v>0.87023450000000002</v>
      </c>
      <c r="F3700" s="6">
        <v>2.76882E-2</v>
      </c>
      <c r="G3700" s="6">
        <v>1.942375</v>
      </c>
      <c r="H3700" s="6">
        <v>0.82165160000000004</v>
      </c>
      <c r="I3700">
        <f>$C$3700*LN($T$3700)+(1-$C$3700)*LN(1-$T$3700)</f>
        <v>-2.4813127756397435E-5</v>
      </c>
      <c r="Q3700">
        <f>1/(1+EXP(-(0 + SUMPRODUCT($K$2:$O$2,$D$3700:$H$3700))))</f>
        <v>2.4812819913281687E-5</v>
      </c>
      <c r="S3700">
        <f>EXP(-(0 + SUMPRODUCT($K$2:$O$2,$D$3700:$H$3700)))</f>
        <v>40300.747382800488</v>
      </c>
      <c r="T3700">
        <f>1/(1+$S$3700)</f>
        <v>2.4812819913281687E-5</v>
      </c>
      <c r="U3700">
        <f>IF(ISERROR($I$3700), 0, $I$3700)</f>
        <v>-2.4813127756397435E-5</v>
      </c>
    </row>
    <row r="3701" spans="1:21" x14ac:dyDescent="0.25">
      <c r="A3701">
        <v>634</v>
      </c>
      <c r="B3701">
        <v>1997</v>
      </c>
      <c r="C3701" s="2">
        <v>0</v>
      </c>
      <c r="D3701" s="6">
        <v>0.35494700000000001</v>
      </c>
      <c r="E3701" s="6">
        <v>0.75133749999999999</v>
      </c>
      <c r="F3701" s="6">
        <v>0.105489</v>
      </c>
      <c r="G3701" s="6">
        <v>3.1572770000000001</v>
      </c>
      <c r="H3701" s="6">
        <v>0.7661036</v>
      </c>
      <c r="I3701">
        <f>$C$3701*LN($T$3701)+(1-$C$3701)*LN(1-$T$3701)</f>
        <v>-7.8585963937740803E-8</v>
      </c>
      <c r="Q3701">
        <f>1/(1+EXP(-(0 + SUMPRODUCT($K$2:$O$2,$D$3701:$H$3701))))</f>
        <v>7.8585960854922398E-8</v>
      </c>
      <c r="S3701">
        <f>EXP(-(0 + SUMPRODUCT($K$2:$O$2,$D$3701:$H$3701)))</f>
        <v>12724918.172854561</v>
      </c>
      <c r="T3701">
        <f>1/(1+$S$3701)</f>
        <v>7.8585960854922398E-8</v>
      </c>
      <c r="U3701">
        <f>IF(ISERROR($I$3701), 0, $I$3701)</f>
        <v>-7.8585963937740803E-8</v>
      </c>
    </row>
    <row r="3702" spans="1:21" x14ac:dyDescent="0.25">
      <c r="A3702">
        <v>634</v>
      </c>
      <c r="B3702">
        <v>1998</v>
      </c>
      <c r="C3702" s="2">
        <v>0</v>
      </c>
      <c r="D3702" s="6">
        <v>0.243897</v>
      </c>
      <c r="E3702" s="6">
        <v>0.85761259999999995</v>
      </c>
      <c r="F3702" s="6">
        <v>7.2894799999999996E-2</v>
      </c>
      <c r="G3702" s="6">
        <v>3.6037949999999999</v>
      </c>
      <c r="H3702" s="6">
        <v>0.64025969999999999</v>
      </c>
      <c r="I3702">
        <f>$C$3702*LN($T$3702)+(1-$C$3702)*LN(1-$T$3702)</f>
        <v>-2.4565385250167481E-8</v>
      </c>
      <c r="Q3702">
        <f>1/(1+EXP(-(0 + SUMPRODUCT($K$2:$O$2,$D$3702:$H$3702))))</f>
        <v>2.4565384993558634E-8</v>
      </c>
      <c r="S3702">
        <f>EXP(-(0 + SUMPRODUCT($K$2:$O$2,$D$3702:$H$3702)))</f>
        <v>40707685.863536358</v>
      </c>
      <c r="T3702">
        <f>1/(1+$S$3702)</f>
        <v>2.4565384993558634E-8</v>
      </c>
      <c r="U3702">
        <f>IF(ISERROR($I$3702), 0, $I$3702)</f>
        <v>-2.4565385250167481E-8</v>
      </c>
    </row>
    <row r="3703" spans="1:21" x14ac:dyDescent="0.25">
      <c r="A3703">
        <v>634</v>
      </c>
      <c r="B3703">
        <v>1999</v>
      </c>
      <c r="C3703" s="2">
        <v>0</v>
      </c>
      <c r="D3703" s="6">
        <v>0.22879569999999999</v>
      </c>
      <c r="E3703" s="6">
        <v>0.66534079999999995</v>
      </c>
      <c r="F3703" s="6">
        <v>0.13535459999999999</v>
      </c>
      <c r="G3703" s="6">
        <v>7.3879970000000004</v>
      </c>
      <c r="H3703" s="6">
        <v>0.68042230000000004</v>
      </c>
      <c r="I3703">
        <f>$C$3703*LN($T$3703)+(1-$C$3703)*LN(1-$T$3703)</f>
        <v>-2.7755575615628953E-15</v>
      </c>
      <c r="Q3703">
        <f>1/(1+EXP(-(0 + SUMPRODUCT($K$2:$O$2,$D$3703:$H$3703))))</f>
        <v>2.8093111351863819E-15</v>
      </c>
      <c r="S3703">
        <f>EXP(-(0 + SUMPRODUCT($K$2:$O$2,$D$3703:$H$3703)))</f>
        <v>355959148659286.13</v>
      </c>
      <c r="T3703">
        <f>1/(1+$S$3703)</f>
        <v>2.8093111351863819E-15</v>
      </c>
      <c r="U3703">
        <f>IF(ISERROR($I$3703), 0, $I$3703)</f>
        <v>-2.7755575615628953E-15</v>
      </c>
    </row>
    <row r="3704" spans="1:21" x14ac:dyDescent="0.25">
      <c r="A3704">
        <v>634</v>
      </c>
      <c r="B3704">
        <v>2000</v>
      </c>
      <c r="C3704" s="2">
        <v>0</v>
      </c>
      <c r="D3704" s="6">
        <v>0.27145079999999999</v>
      </c>
      <c r="E3704" s="6">
        <v>0.67217729999999998</v>
      </c>
      <c r="F3704" s="6">
        <v>0.13172729999999999</v>
      </c>
      <c r="G3704" s="6">
        <v>4.7293120000000002</v>
      </c>
      <c r="H3704" s="6">
        <v>0.64528969999999997</v>
      </c>
      <c r="I3704">
        <f>$C$3704*LN($T$3704)+(1-$C$3704)*LN(1-$T$3704)</f>
        <v>-1.3530210286410391E-10</v>
      </c>
      <c r="Q3704">
        <f>1/(1+EXP(-(0 + SUMPRODUCT($K$2:$O$2,$D$3704:$H$3704))))</f>
        <v>1.3530214801466329E-10</v>
      </c>
      <c r="S3704">
        <f>EXP(-(0 + SUMPRODUCT($K$2:$O$2,$D$3704:$H$3704)))</f>
        <v>7390865662.8002939</v>
      </c>
      <c r="T3704">
        <f>1/(1+$S$3704)</f>
        <v>1.3530214801466329E-10</v>
      </c>
      <c r="U3704">
        <f>IF(ISERROR($I$3704), 0, $I$3704)</f>
        <v>-1.3530210286410391E-10</v>
      </c>
    </row>
    <row r="3705" spans="1:21" x14ac:dyDescent="0.25">
      <c r="A3705">
        <v>634</v>
      </c>
      <c r="B3705">
        <v>2001</v>
      </c>
      <c r="C3705" s="2">
        <v>0</v>
      </c>
      <c r="D3705" s="6">
        <v>0.42604069999999999</v>
      </c>
      <c r="E3705" s="6">
        <v>0.82185920000000001</v>
      </c>
      <c r="F3705" s="6">
        <v>0.1070609</v>
      </c>
      <c r="G3705" s="6">
        <v>3.7084570000000001</v>
      </c>
      <c r="H3705" s="6">
        <v>0.69878910000000005</v>
      </c>
      <c r="I3705">
        <f>$C$3705*LN($T$3705)+(1-$C$3705)*LN(1-$T$3705)</f>
        <v>-9.3831117760633746E-9</v>
      </c>
      <c r="Q3705">
        <f>1/(1+EXP(-(0 + SUMPRODUCT($K$2:$O$2,$D$3705:$H$3705))))</f>
        <v>9.3831117730078174E-9</v>
      </c>
      <c r="S3705">
        <f>EXP(-(0 + SUMPRODUCT($K$2:$O$2,$D$3705:$H$3705)))</f>
        <v>106574451.50483716</v>
      </c>
      <c r="T3705">
        <f>1/(1+$S$3705)</f>
        <v>9.3831117730078174E-9</v>
      </c>
      <c r="U3705">
        <f>IF(ISERROR($I$3705), 0, $I$3705)</f>
        <v>-9.3831117760633746E-9</v>
      </c>
    </row>
    <row r="3706" spans="1:21" x14ac:dyDescent="0.25">
      <c r="A3706">
        <v>634</v>
      </c>
      <c r="B3706">
        <v>2002</v>
      </c>
      <c r="C3706" s="2">
        <v>0</v>
      </c>
      <c r="D3706" s="6">
        <v>0.40677760000000002</v>
      </c>
      <c r="E3706" s="6">
        <v>0.93276130000000002</v>
      </c>
      <c r="F3706" s="6">
        <v>0.1132344</v>
      </c>
      <c r="G3706" s="6">
        <v>2.1306820000000002</v>
      </c>
      <c r="H3706" s="6">
        <v>0.6934631</v>
      </c>
      <c r="I3706">
        <f>$C$3706*LN($T$3706)+(1-$C$3706)*LN(1-$T$3706)</f>
        <v>-4.383130091352306E-6</v>
      </c>
      <c r="Q3706">
        <f>1/(1+EXP(-(0 + SUMPRODUCT($K$2:$O$2,$D$3706:$H$3706))))</f>
        <v>4.3831204853994591E-6</v>
      </c>
      <c r="S3706">
        <f>EXP(-(0 + SUMPRODUCT($K$2:$O$2,$D$3706:$H$3706)))</f>
        <v>228146.96064381156</v>
      </c>
      <c r="T3706">
        <f>1/(1+$S$3706)</f>
        <v>4.3831204853994591E-6</v>
      </c>
      <c r="U3706">
        <f>IF(ISERROR($I$3706), 0, $I$3706)</f>
        <v>-4.383130091352306E-6</v>
      </c>
    </row>
    <row r="3707" spans="1:21" x14ac:dyDescent="0.25">
      <c r="A3707">
        <v>634</v>
      </c>
      <c r="B3707">
        <v>2003</v>
      </c>
      <c r="C3707" s="2">
        <v>0</v>
      </c>
      <c r="D3707" s="6">
        <v>0.39327000000000001</v>
      </c>
      <c r="E3707" s="6">
        <v>0.57551010000000002</v>
      </c>
      <c r="F3707" s="6">
        <v>0.1151529</v>
      </c>
      <c r="G3707" s="6">
        <v>3.4351150000000001</v>
      </c>
      <c r="H3707" s="6">
        <v>0.67950429999999995</v>
      </c>
      <c r="I3707">
        <f>$C$3707*LN($T$3707)+(1-$C$3707)*LN(1-$T$3707)</f>
        <v>-3.1685733317304796E-8</v>
      </c>
      <c r="Q3707">
        <f>1/(1+EXP(-(0 + SUMPRODUCT($K$2:$O$2,$D$3707:$H$3707))))</f>
        <v>3.1685732807629653E-8</v>
      </c>
      <c r="S3707">
        <f>EXP(-(0 + SUMPRODUCT($K$2:$O$2,$D$3707:$H$3707)))</f>
        <v>31559944.483072702</v>
      </c>
      <c r="T3707">
        <f>1/(1+$S$3707)</f>
        <v>3.1685732807629653E-8</v>
      </c>
      <c r="U3707">
        <f>IF(ISERROR($I$3707), 0, $I$3707)</f>
        <v>-3.1685733317304796E-8</v>
      </c>
    </row>
    <row r="3708" spans="1:21" x14ac:dyDescent="0.25">
      <c r="A3708">
        <v>634</v>
      </c>
      <c r="B3708">
        <v>2004</v>
      </c>
      <c r="C3708" s="2">
        <v>0</v>
      </c>
      <c r="D3708" s="6">
        <v>0.35181420000000002</v>
      </c>
      <c r="E3708" s="6">
        <v>0.63799890000000004</v>
      </c>
      <c r="F3708" s="6">
        <v>0.1059705</v>
      </c>
      <c r="G3708" s="6">
        <v>3.3085909999999998</v>
      </c>
      <c r="H3708" s="6">
        <v>0.66465289999999999</v>
      </c>
      <c r="I3708">
        <f>$C$3708*LN($T$3708)+(1-$C$3708)*LN(1-$T$3708)</f>
        <v>-5.8251785204569566E-8</v>
      </c>
      <c r="Q3708">
        <f>1/(1+EXP(-(0 + SUMPRODUCT($K$2:$O$2,$D$3708:$H$3708))))</f>
        <v>5.8251783489672425E-8</v>
      </c>
      <c r="S3708">
        <f>EXP(-(0 + SUMPRODUCT($K$2:$O$2,$D$3708:$H$3708)))</f>
        <v>17166855.362042408</v>
      </c>
      <c r="T3708">
        <f>1/(1+$S$3708)</f>
        <v>5.8251783489672425E-8</v>
      </c>
      <c r="U3708">
        <f>IF(ISERROR($I$3708), 0, $I$3708)</f>
        <v>-5.8251785204569566E-8</v>
      </c>
    </row>
    <row r="3709" spans="1:21" x14ac:dyDescent="0.25">
      <c r="A3709">
        <v>635</v>
      </c>
      <c r="B3709">
        <v>1995</v>
      </c>
      <c r="C3709" s="2">
        <v>0</v>
      </c>
      <c r="D3709" s="6">
        <v>0.30556450000000002</v>
      </c>
      <c r="E3709" s="6">
        <v>0.37382070000000001</v>
      </c>
      <c r="F3709" s="6">
        <v>6.7276600000000006E-2</v>
      </c>
      <c r="G3709" s="6">
        <v>1.9325589999999999</v>
      </c>
      <c r="H3709" s="6">
        <v>0.41654649999999999</v>
      </c>
      <c r="I3709">
        <f>$C$3709*LN($T$3709)+(1-$C$3709)*LN(1-$T$3709)</f>
        <v>-5.2965879283932257E-5</v>
      </c>
      <c r="Q3709">
        <f>1/(1+EXP(-(0 + SUMPRODUCT($K$2:$O$2,$D$3709:$H$3709))))</f>
        <v>5.2964476616470794E-5</v>
      </c>
      <c r="S3709">
        <f>EXP(-(0 + SUMPRODUCT($K$2:$O$2,$D$3709:$H$3709)))</f>
        <v>18879.579284135169</v>
      </c>
      <c r="T3709">
        <f>1/(1+$S$3709)</f>
        <v>5.2964476616470794E-5</v>
      </c>
      <c r="U3709">
        <f>IF(ISERROR($I$3709), 0, $I$3709)</f>
        <v>-5.2965879283932257E-5</v>
      </c>
    </row>
    <row r="3710" spans="1:21" x14ac:dyDescent="0.25">
      <c r="A3710">
        <v>635</v>
      </c>
      <c r="B3710">
        <v>1996</v>
      </c>
      <c r="C3710" s="2">
        <v>0</v>
      </c>
      <c r="D3710" s="6">
        <v>0.3614716</v>
      </c>
      <c r="E3710" s="6">
        <v>0.43220029999999998</v>
      </c>
      <c r="F3710" s="6">
        <v>5.63957E-2</v>
      </c>
      <c r="G3710" s="6">
        <v>3.5364059999999999</v>
      </c>
      <c r="H3710" s="6">
        <v>0.43274069999999998</v>
      </c>
      <c r="I3710">
        <f>$C$3710*LN($T$3710)+(1-$C$3710)*LN(1-$T$3710)</f>
        <v>-9.3583547182916643E-8</v>
      </c>
      <c r="Q3710">
        <f>1/(1+EXP(-(0 + SUMPRODUCT($K$2:$O$2,$D$3710:$H$3710))))</f>
        <v>9.3583542854732112E-8</v>
      </c>
      <c r="S3710">
        <f>EXP(-(0 + SUMPRODUCT($K$2:$O$2,$D$3710:$H$3710)))</f>
        <v>10685638.477790238</v>
      </c>
      <c r="T3710">
        <f>1/(1+$S$3710)</f>
        <v>9.3583542854732112E-8</v>
      </c>
      <c r="U3710">
        <f>IF(ISERROR($I$3710), 0, $I$3710)</f>
        <v>-9.3583547182916643E-8</v>
      </c>
    </row>
    <row r="3711" spans="1:21" x14ac:dyDescent="0.25">
      <c r="A3711">
        <v>635</v>
      </c>
      <c r="B3711">
        <v>1997</v>
      </c>
      <c r="C3711" s="2">
        <v>0</v>
      </c>
      <c r="D3711" s="6">
        <v>0.32042559999999998</v>
      </c>
      <c r="E3711" s="6">
        <v>0.44205030000000001</v>
      </c>
      <c r="F3711" s="6">
        <v>8.2234199999999993E-2</v>
      </c>
      <c r="G3711" s="6">
        <v>3.2951990000000002</v>
      </c>
      <c r="H3711" s="6">
        <v>0.44218390000000002</v>
      </c>
      <c r="I3711">
        <f>$C$3711*LN($T$3711)+(1-$C$3711)*LN(1-$T$3711)</f>
        <v>-1.6345170231970886E-7</v>
      </c>
      <c r="Q3711">
        <f>1/(1+EXP(-(0 + SUMPRODUCT($K$2:$O$2,$D$3711:$H$3711))))</f>
        <v>1.634516889463238E-7</v>
      </c>
      <c r="S3711">
        <f>EXP(-(0 + SUMPRODUCT($K$2:$O$2,$D$3711:$H$3711)))</f>
        <v>6118014.7051077755</v>
      </c>
      <c r="T3711">
        <f>1/(1+$S$3711)</f>
        <v>1.634516889463238E-7</v>
      </c>
      <c r="U3711">
        <f>IF(ISERROR($I$3711), 0, $I$3711)</f>
        <v>-1.6345170231970886E-7</v>
      </c>
    </row>
    <row r="3712" spans="1:21" x14ac:dyDescent="0.25">
      <c r="A3712">
        <v>635</v>
      </c>
      <c r="B3712">
        <v>1998</v>
      </c>
      <c r="C3712" s="2">
        <v>0</v>
      </c>
      <c r="D3712" s="6">
        <v>0.2086963</v>
      </c>
      <c r="E3712" s="6">
        <v>0.37836059999999999</v>
      </c>
      <c r="F3712" s="6">
        <v>3.3303600000000003E-2</v>
      </c>
      <c r="G3712" s="6">
        <v>1.4985679999999999</v>
      </c>
      <c r="H3712" s="6">
        <v>0.29147849999999997</v>
      </c>
      <c r="I3712">
        <f>$C$3712*LN($T$3712)+(1-$C$3712)*LN(1-$T$3712)</f>
        <v>-6.2582348734920902E-4</v>
      </c>
      <c r="Q3712">
        <f>1/(1+EXP(-(0 + SUMPRODUCT($K$2:$O$2,$D$3712:$H$3712))))</f>
        <v>6.2562770067533776E-4</v>
      </c>
      <c r="S3712">
        <f>EXP(-(0 + SUMPRODUCT($K$2:$O$2,$D$3712:$H$3712)))</f>
        <v>1597.394698509263</v>
      </c>
      <c r="T3712">
        <f>1/(1+$S$3712)</f>
        <v>6.2562770067533776E-4</v>
      </c>
      <c r="U3712">
        <f>IF(ISERROR($I$3712), 0, $I$3712)</f>
        <v>-6.2582348734920902E-4</v>
      </c>
    </row>
    <row r="3713" spans="1:21" x14ac:dyDescent="0.25">
      <c r="A3713">
        <v>635</v>
      </c>
      <c r="B3713">
        <v>1999</v>
      </c>
      <c r="C3713" s="2">
        <v>0</v>
      </c>
      <c r="D3713" s="6">
        <v>0.53062240000000005</v>
      </c>
      <c r="E3713" s="6">
        <v>0.53410299999999999</v>
      </c>
      <c r="F3713" s="6">
        <v>6.7467700000000005E-2</v>
      </c>
      <c r="G3713" s="6">
        <v>4.653905</v>
      </c>
      <c r="H3713" s="6">
        <v>0.23604330000000001</v>
      </c>
      <c r="I3713">
        <f>$C$3713*LN($T$3713)+(1-$C$3713)*LN(1-$T$3713)</f>
        <v>-1.3336238788863462E-9</v>
      </c>
      <c r="Q3713">
        <f>1/(1+EXP(-(0 + SUMPRODUCT($K$2:$O$2,$D$3713:$H$3713))))</f>
        <v>1.333623900490375E-9</v>
      </c>
      <c r="S3713">
        <f>EXP(-(0 + SUMPRODUCT($K$2:$O$2,$D$3713:$H$3713)))</f>
        <v>749836590.58500302</v>
      </c>
      <c r="T3713">
        <f>1/(1+$S$3713)</f>
        <v>1.333623900490375E-9</v>
      </c>
      <c r="U3713">
        <f>IF(ISERROR($I$3713), 0, $I$3713)</f>
        <v>-1.3336238788863462E-9</v>
      </c>
    </row>
    <row r="3714" spans="1:21" x14ac:dyDescent="0.25">
      <c r="A3714">
        <v>635</v>
      </c>
      <c r="B3714">
        <v>2000</v>
      </c>
      <c r="C3714" s="2">
        <v>0</v>
      </c>
      <c r="D3714" s="6">
        <v>0.4394208</v>
      </c>
      <c r="E3714" s="6">
        <v>0.55543629999999999</v>
      </c>
      <c r="F3714" s="6">
        <v>6.03391E-2</v>
      </c>
      <c r="G3714" s="6">
        <v>4.5538230000000004</v>
      </c>
      <c r="H3714" s="6">
        <v>0.2277479</v>
      </c>
      <c r="I3714">
        <f>$C$3714*LN($T$3714)+(1-$C$3714)*LN(1-$T$3714)</f>
        <v>-2.1584086763427654E-9</v>
      </c>
      <c r="Q3714">
        <f>1/(1+EXP(-(0 + SUMPRODUCT($K$2:$O$2,$D$3714:$H$3714))))</f>
        <v>2.1584086960148971E-9</v>
      </c>
      <c r="S3714">
        <f>EXP(-(0 + SUMPRODUCT($K$2:$O$2,$D$3714:$H$3714)))</f>
        <v>463304285.09109813</v>
      </c>
      <c r="T3714">
        <f>1/(1+$S$3714)</f>
        <v>2.1584086960148971E-9</v>
      </c>
      <c r="U3714">
        <f>IF(ISERROR($I$3714), 0, $I$3714)</f>
        <v>-2.1584086763427654E-9</v>
      </c>
    </row>
    <row r="3715" spans="1:21" x14ac:dyDescent="0.25">
      <c r="A3715">
        <v>635</v>
      </c>
      <c r="B3715">
        <v>2002</v>
      </c>
      <c r="C3715" s="2">
        <v>0</v>
      </c>
      <c r="D3715" s="6">
        <v>0.28755710000000001</v>
      </c>
      <c r="E3715" s="6">
        <v>0.42576019999999998</v>
      </c>
      <c r="F3715" s="6">
        <v>4.2625499999999997E-2</v>
      </c>
      <c r="G3715" s="6">
        <v>2.9534720000000001</v>
      </c>
      <c r="H3715" s="6">
        <v>0.19560669999999999</v>
      </c>
      <c r="I3715">
        <f>$C$3715*LN($T$3715)+(1-$C$3715)*LN(1-$T$3715)</f>
        <v>-1.9470214550233656E-6</v>
      </c>
      <c r="Q3715">
        <f>1/(1+EXP(-(0 + SUMPRODUCT($K$2:$O$2,$D$3715:$H$3715))))</f>
        <v>1.9470195595480592E-6</v>
      </c>
      <c r="S3715">
        <f>EXP(-(0 + SUMPRODUCT($K$2:$O$2,$D$3715:$H$3715)))</f>
        <v>513604.52342479775</v>
      </c>
      <c r="T3715">
        <f>1/(1+$S$3715)</f>
        <v>1.9470195595480592E-6</v>
      </c>
      <c r="U3715">
        <f>IF(ISERROR($I$3715), 0, $I$3715)</f>
        <v>-1.9470214550233656E-6</v>
      </c>
    </row>
    <row r="3716" spans="1:21" x14ac:dyDescent="0.25">
      <c r="A3716">
        <v>636</v>
      </c>
      <c r="B3716">
        <v>1995</v>
      </c>
      <c r="C3716" s="2">
        <v>0</v>
      </c>
      <c r="D3716" s="6">
        <v>-7.4404600000000001E-2</v>
      </c>
      <c r="E3716" s="6">
        <v>-0.33512380000000003</v>
      </c>
      <c r="F3716" s="6">
        <v>2.8033200000000001E-2</v>
      </c>
      <c r="G3716" s="6">
        <v>0.38277090000000003</v>
      </c>
      <c r="H3716" s="6">
        <v>0.30368840000000002</v>
      </c>
      <c r="I3716">
        <f>$C$3716*LN($T$3716)+(1-$C$3716)*LN(1-$T$3716)</f>
        <v>-9.2387540030803517E-2</v>
      </c>
      <c r="Q3716">
        <f>1/(1+EXP(-(0 + SUMPRODUCT($K$2:$O$2,$D$3716:$H$3716))))</f>
        <v>8.8248259228213749E-2</v>
      </c>
      <c r="S3716">
        <f>EXP(-(0 + SUMPRODUCT($K$2:$O$2,$D$3716:$H$3716)))</f>
        <v>10.331668281568676</v>
      </c>
      <c r="T3716">
        <f>1/(1+$S$3716)</f>
        <v>8.8248259228213749E-2</v>
      </c>
      <c r="U3716">
        <f>IF(ISERROR($I$3716), 0, $I$3716)</f>
        <v>-9.2387540030803517E-2</v>
      </c>
    </row>
    <row r="3717" spans="1:21" x14ac:dyDescent="0.25">
      <c r="A3717">
        <v>637</v>
      </c>
      <c r="B3717">
        <v>2001</v>
      </c>
      <c r="C3717" s="2">
        <v>0</v>
      </c>
      <c r="D3717" s="6">
        <v>0.2447772</v>
      </c>
      <c r="E3717" s="6">
        <v>0.37962770000000001</v>
      </c>
      <c r="F3717" s="6">
        <v>1.50492E-2</v>
      </c>
      <c r="G3717" s="6">
        <v>0.83514980000000005</v>
      </c>
      <c r="H3717" s="6">
        <v>0.21430450000000001</v>
      </c>
      <c r="I3717">
        <f>$C$3717*LN($T$3717)+(1-$C$3717)*LN(1-$T$3717)</f>
        <v>-1.3719788288644499E-2</v>
      </c>
      <c r="Q3717">
        <f>1/(1+EXP(-(0 + SUMPRODUCT($K$2:$O$2,$D$3717:$H$3717))))</f>
        <v>1.3626100939579659E-2</v>
      </c>
      <c r="S3717">
        <f>EXP(-(0 + SUMPRODUCT($K$2:$O$2,$D$3717:$H$3717)))</f>
        <v>72.388565403570851</v>
      </c>
      <c r="T3717">
        <f>1/(1+$S$3717)</f>
        <v>1.3626100939579659E-2</v>
      </c>
      <c r="U3717">
        <f>IF(ISERROR($I$3717), 0, $I$3717)</f>
        <v>-1.3719788288644499E-2</v>
      </c>
    </row>
    <row r="3718" spans="1:21" x14ac:dyDescent="0.25">
      <c r="A3718">
        <v>637</v>
      </c>
      <c r="B3718">
        <v>2002</v>
      </c>
      <c r="C3718" s="2">
        <v>0</v>
      </c>
      <c r="D3718" s="6">
        <v>0.26176260000000001</v>
      </c>
      <c r="E3718" s="6">
        <v>0.2232459</v>
      </c>
      <c r="F3718" s="6">
        <v>1.7884400000000002E-2</v>
      </c>
      <c r="G3718" s="6">
        <v>0.33154260000000002</v>
      </c>
      <c r="H3718" s="6">
        <v>0.26167560000000001</v>
      </c>
      <c r="I3718">
        <f>$C$3718*LN($T$3718)+(1-$C$3718)*LN(1-$T$3718)</f>
        <v>-9.7858460708088804E-2</v>
      </c>
      <c r="Q3718">
        <f>1/(1+EXP(-(0 + SUMPRODUCT($K$2:$O$2,$D$3718:$H$3718))))</f>
        <v>9.3222760720184164E-2</v>
      </c>
      <c r="S3718">
        <f>EXP(-(0 + SUMPRODUCT($K$2:$O$2,$D$3718:$H$3718)))</f>
        <v>9.7269940546127227</v>
      </c>
      <c r="T3718">
        <f>1/(1+$S$3718)</f>
        <v>9.3222760720184164E-2</v>
      </c>
      <c r="U3718">
        <f>IF(ISERROR($I$3718), 0, $I$3718)</f>
        <v>-9.7858460708088804E-2</v>
      </c>
    </row>
    <row r="3719" spans="1:21" x14ac:dyDescent="0.25">
      <c r="A3719">
        <v>637</v>
      </c>
      <c r="B3719">
        <v>2003</v>
      </c>
      <c r="C3719" s="2">
        <v>0</v>
      </c>
      <c r="D3719" s="6">
        <v>0.2073624</v>
      </c>
      <c r="E3719" s="6">
        <v>0.1061247</v>
      </c>
      <c r="F3719" s="6">
        <v>3.8275000000000002E-3</v>
      </c>
      <c r="G3719" s="6">
        <v>0.65788670000000005</v>
      </c>
      <c r="H3719" s="6">
        <v>0.30282559999999997</v>
      </c>
      <c r="I3719">
        <f>$C$3719*LN($T$3719)+(1-$C$3719)*LN(1-$T$3719)</f>
        <v>-3.3271834270849988E-2</v>
      </c>
      <c r="Q3719">
        <f>1/(1+EXP(-(0 + SUMPRODUCT($K$2:$O$2,$D$3719:$H$3719))))</f>
        <v>3.2724414805487351E-2</v>
      </c>
      <c r="S3719">
        <f>EXP(-(0 + SUMPRODUCT($K$2:$O$2,$D$3719:$H$3719)))</f>
        <v>29.558224064325096</v>
      </c>
      <c r="T3719">
        <f>1/(1+$S$3719)</f>
        <v>3.2724414805487351E-2</v>
      </c>
      <c r="U3719">
        <f>IF(ISERROR($I$3719), 0, $I$3719)</f>
        <v>-3.3271834270849988E-2</v>
      </c>
    </row>
    <row r="3720" spans="1:21" x14ac:dyDescent="0.25">
      <c r="A3720">
        <v>637</v>
      </c>
      <c r="B3720">
        <v>2004</v>
      </c>
      <c r="C3720" s="2">
        <v>0</v>
      </c>
      <c r="D3720" s="6">
        <v>0.33442300000000003</v>
      </c>
      <c r="E3720" s="6">
        <v>3.2928800000000001E-2</v>
      </c>
      <c r="F3720" s="6">
        <v>4.3844399999999999E-2</v>
      </c>
      <c r="G3720" s="6">
        <v>1.1328990000000001</v>
      </c>
      <c r="H3720" s="6">
        <v>0.37726520000000002</v>
      </c>
      <c r="I3720">
        <f>$C$3720*LN($T$3720)+(1-$C$3720)*LN(1-$T$3720)</f>
        <v>-2.6474959249870112E-3</v>
      </c>
      <c r="Q3720">
        <f>1/(1+EXP(-(0 + SUMPRODUCT($K$2:$O$2,$D$3720:$H$3720))))</f>
        <v>2.6439943984246381E-3</v>
      </c>
      <c r="S3720">
        <f>EXP(-(0 + SUMPRODUCT($K$2:$O$2,$D$3720:$H$3720)))</f>
        <v>377.21562730837348</v>
      </c>
      <c r="T3720">
        <f>1/(1+$S$3720)</f>
        <v>2.6439943984246381E-3</v>
      </c>
      <c r="U3720">
        <f>IF(ISERROR($I$3720), 0, $I$3720)</f>
        <v>-2.6474959249870112E-3</v>
      </c>
    </row>
    <row r="3721" spans="1:21" x14ac:dyDescent="0.25">
      <c r="A3721">
        <v>638</v>
      </c>
      <c r="B3721">
        <v>1995</v>
      </c>
      <c r="C3721" s="2">
        <v>0</v>
      </c>
      <c r="D3721" s="6">
        <v>-2.1566599999999998E-2</v>
      </c>
      <c r="E3721" s="6">
        <v>9.3962199999999996E-2</v>
      </c>
      <c r="F3721" s="6">
        <v>4.6651900000000003E-2</v>
      </c>
      <c r="G3721" s="6">
        <v>1.3395250000000001</v>
      </c>
      <c r="H3721" s="6">
        <v>0.1069454</v>
      </c>
      <c r="I3721">
        <f>$C$3721*LN($T$3721)+(1-$C$3721)*LN(1-$T$3721)</f>
        <v>-1.7471047453764229E-3</v>
      </c>
      <c r="Q3721">
        <f>1/(1+EXP(-(0 + SUMPRODUCT($K$2:$O$2,$D$3721:$H$3721))))</f>
        <v>1.7455794462958702E-3</v>
      </c>
      <c r="S3721">
        <f>EXP(-(0 + SUMPRODUCT($K$2:$O$2,$D$3721:$H$3721)))</f>
        <v>571.87567295891677</v>
      </c>
      <c r="T3721">
        <f>1/(1+$S$3721)</f>
        <v>1.7455794462958702E-3</v>
      </c>
      <c r="U3721">
        <f>IF(ISERROR($I$3721), 0, $I$3721)</f>
        <v>-1.7471047453764229E-3</v>
      </c>
    </row>
    <row r="3722" spans="1:21" x14ac:dyDescent="0.25">
      <c r="A3722">
        <v>638</v>
      </c>
      <c r="B3722">
        <v>1996</v>
      </c>
      <c r="C3722" s="2">
        <v>0</v>
      </c>
      <c r="D3722" s="6">
        <v>-1.1298900000000001E-2</v>
      </c>
      <c r="E3722" s="6">
        <v>9.6801300000000007E-2</v>
      </c>
      <c r="F3722" s="6">
        <v>2.7940300000000001E-2</v>
      </c>
      <c r="G3722" s="6">
        <v>1.0654170000000001</v>
      </c>
      <c r="H3722" s="6">
        <v>9.8070500000000005E-2</v>
      </c>
      <c r="I3722">
        <f>$C$3722*LN($T$3722)+(1-$C$3722)*LN(1-$T$3722)</f>
        <v>-6.9631638851931571E-3</v>
      </c>
      <c r="Q3722">
        <f>1/(1+EXP(-(0 + SUMPRODUCT($K$2:$O$2,$D$3722:$H$3722))))</f>
        <v>6.9389772306536028E-3</v>
      </c>
      <c r="S3722">
        <f>EXP(-(0 + SUMPRODUCT($K$2:$O$2,$D$3722:$H$3722)))</f>
        <v>143.11345746782442</v>
      </c>
      <c r="T3722">
        <f>1/(1+$S$3722)</f>
        <v>6.9389772306536028E-3</v>
      </c>
      <c r="U3722">
        <f>IF(ISERROR($I$3722), 0, $I$3722)</f>
        <v>-6.9631638851931571E-3</v>
      </c>
    </row>
    <row r="3723" spans="1:21" x14ac:dyDescent="0.25">
      <c r="A3723">
        <v>638</v>
      </c>
      <c r="B3723">
        <v>1997</v>
      </c>
      <c r="C3723" s="2">
        <v>0</v>
      </c>
      <c r="D3723" s="6">
        <v>-7.2556200000000001E-2</v>
      </c>
      <c r="E3723" s="6">
        <v>8.3795900000000006E-2</v>
      </c>
      <c r="F3723" s="6">
        <v>1.8086399999999999E-2</v>
      </c>
      <c r="G3723" s="6">
        <v>0.98007599999999995</v>
      </c>
      <c r="H3723" s="6">
        <v>0.10187300000000001</v>
      </c>
      <c r="I3723">
        <f>$C$3723*LN($T$3723)+(1-$C$3723)*LN(1-$T$3723)</f>
        <v>-1.1126153643579495E-2</v>
      </c>
      <c r="Q3723">
        <f>1/(1+EXP(-(0 + SUMPRODUCT($K$2:$O$2,$D$3723:$H$3723))))</f>
        <v>1.106448691253E-2</v>
      </c>
      <c r="S3723">
        <f>EXP(-(0 + SUMPRODUCT($K$2:$O$2,$D$3723:$H$3723)))</f>
        <v>89.379247398046815</v>
      </c>
      <c r="T3723">
        <f>1/(1+$S$3723)</f>
        <v>1.106448691253E-2</v>
      </c>
      <c r="U3723">
        <f>IF(ISERROR($I$3723), 0, $I$3723)</f>
        <v>-1.1126153643579495E-2</v>
      </c>
    </row>
    <row r="3724" spans="1:21" x14ac:dyDescent="0.25">
      <c r="A3724">
        <v>638</v>
      </c>
      <c r="B3724">
        <v>1998</v>
      </c>
      <c r="C3724" s="2">
        <v>0</v>
      </c>
      <c r="D3724" s="6">
        <v>-8.6125999999999998E-3</v>
      </c>
      <c r="E3724" s="6">
        <v>0.10336099999999999</v>
      </c>
      <c r="F3724" s="6">
        <v>4.4680600000000001E-2</v>
      </c>
      <c r="G3724" s="6">
        <v>0.78542330000000005</v>
      </c>
      <c r="H3724" s="6">
        <v>0.1140529</v>
      </c>
      <c r="I3724">
        <f>$C$3724*LN($T$3724)+(1-$C$3724)*LN(1-$T$3724)</f>
        <v>-1.6092514618716521E-2</v>
      </c>
      <c r="Q3724">
        <f>1/(1+EXP(-(0 + SUMPRODUCT($K$2:$O$2,$D$3724:$H$3724))))</f>
        <v>1.5963721897077565E-2</v>
      </c>
      <c r="S3724">
        <f>EXP(-(0 + SUMPRODUCT($K$2:$O$2,$D$3724:$H$3724)))</f>
        <v>61.642033383397099</v>
      </c>
      <c r="T3724">
        <f>1/(1+$S$3724)</f>
        <v>1.5963721897077565E-2</v>
      </c>
      <c r="U3724">
        <f>IF(ISERROR($I$3724), 0, $I$3724)</f>
        <v>-1.6092514618716521E-2</v>
      </c>
    </row>
    <row r="3725" spans="1:21" x14ac:dyDescent="0.25">
      <c r="A3725">
        <v>638</v>
      </c>
      <c r="B3725">
        <v>1999</v>
      </c>
      <c r="C3725" s="2">
        <v>0</v>
      </c>
      <c r="D3725" s="6">
        <v>5.8979999999999998E-2</v>
      </c>
      <c r="E3725" s="6">
        <v>0.16020499999999999</v>
      </c>
      <c r="F3725" s="6">
        <v>3.9514899999999999E-2</v>
      </c>
      <c r="G3725" s="6">
        <v>2.4254820000000001</v>
      </c>
      <c r="H3725" s="6">
        <v>0.1297238</v>
      </c>
      <c r="I3725">
        <f>$C$3725*LN($T$3725)+(1-$C$3725)*LN(1-$T$3725)</f>
        <v>-2.2963500445457918E-5</v>
      </c>
      <c r="Q3725">
        <f>1/(1+EXP(-(0 + SUMPRODUCT($K$2:$O$2,$D$3725:$H$3725))))</f>
        <v>2.2963236786346038E-5</v>
      </c>
      <c r="S3725">
        <f>EXP(-(0 + SUMPRODUCT($K$2:$O$2,$D$3725:$H$3725)))</f>
        <v>43546.867807320654</v>
      </c>
      <c r="T3725">
        <f>1/(1+$S$3725)</f>
        <v>2.2963236786346038E-5</v>
      </c>
      <c r="U3725">
        <f>IF(ISERROR($I$3725), 0, $I$3725)</f>
        <v>-2.2963500445457918E-5</v>
      </c>
    </row>
    <row r="3726" spans="1:21" x14ac:dyDescent="0.25">
      <c r="A3726">
        <v>638</v>
      </c>
      <c r="B3726">
        <v>2000</v>
      </c>
      <c r="C3726" s="2">
        <v>0</v>
      </c>
      <c r="D3726" s="6">
        <v>-2.2951300000000001E-2</v>
      </c>
      <c r="E3726" s="6">
        <v>0.32976490000000003</v>
      </c>
      <c r="F3726" s="6">
        <v>4.3641399999999997E-2</v>
      </c>
      <c r="G3726" s="6">
        <v>1.02902</v>
      </c>
      <c r="H3726" s="6">
        <v>0.10065689999999999</v>
      </c>
      <c r="I3726">
        <f>$C$3726*LN($T$3726)+(1-$C$3726)*LN(1-$T$3726)</f>
        <v>-5.2657866139284148E-3</v>
      </c>
      <c r="Q3726">
        <f>1/(1+EXP(-(0 + SUMPRODUCT($K$2:$O$2,$D$3726:$H$3726))))</f>
        <v>5.2519466629957681E-3</v>
      </c>
      <c r="S3726">
        <f>EXP(-(0 + SUMPRODUCT($K$2:$O$2,$D$3726:$H$3726)))</f>
        <v>189.40558942569098</v>
      </c>
      <c r="T3726">
        <f>1/(1+$S$3726)</f>
        <v>5.2519466629957681E-3</v>
      </c>
      <c r="U3726">
        <f>IF(ISERROR($I$3726), 0, $I$3726)</f>
        <v>-5.2657866139284148E-3</v>
      </c>
    </row>
    <row r="3727" spans="1:21" x14ac:dyDescent="0.25">
      <c r="A3727">
        <v>638</v>
      </c>
      <c r="B3727">
        <v>2001</v>
      </c>
      <c r="C3727" s="2">
        <v>0</v>
      </c>
      <c r="D3727" s="6">
        <v>5.3027999999999999E-3</v>
      </c>
      <c r="E3727" s="6">
        <v>0.28153489999999998</v>
      </c>
      <c r="F3727" s="6">
        <v>5.1349800000000001E-2</v>
      </c>
      <c r="G3727" s="6">
        <v>1.0583499999999999</v>
      </c>
      <c r="H3727" s="6">
        <v>9.9168800000000001E-2</v>
      </c>
      <c r="I3727">
        <f>$C$3727*LN($T$3727)+(1-$C$3727)*LN(1-$T$3727)</f>
        <v>-4.4093293515064134E-3</v>
      </c>
      <c r="Q3727">
        <f>1/(1+EXP(-(0 + SUMPRODUCT($K$2:$O$2,$D$3727:$H$3727))))</f>
        <v>4.3996225309384492E-3</v>
      </c>
      <c r="S3727">
        <f>EXP(-(0 + SUMPRODUCT($K$2:$O$2,$D$3727:$H$3727)))</f>
        <v>226.29222631440106</v>
      </c>
      <c r="T3727">
        <f>1/(1+$S$3727)</f>
        <v>4.3996225309384492E-3</v>
      </c>
      <c r="U3727">
        <f>IF(ISERROR($I$3727), 0, $I$3727)</f>
        <v>-4.4093293515064134E-3</v>
      </c>
    </row>
    <row r="3728" spans="1:21" x14ac:dyDescent="0.25">
      <c r="A3728">
        <v>638</v>
      </c>
      <c r="B3728">
        <v>2002</v>
      </c>
      <c r="C3728" s="2">
        <v>0</v>
      </c>
      <c r="D3728" s="6">
        <v>0.1175905</v>
      </c>
      <c r="E3728" s="6">
        <v>0.19426969999999999</v>
      </c>
      <c r="F3728" s="6">
        <v>4.6663999999999997E-2</v>
      </c>
      <c r="G3728" s="6">
        <v>0.41218369999999999</v>
      </c>
      <c r="H3728" s="6">
        <v>0.12533849999999999</v>
      </c>
      <c r="I3728">
        <f>$C$3728*LN($T$3728)+(1-$C$3728)*LN(1-$T$3728)</f>
        <v>-6.3534473198474231E-2</v>
      </c>
      <c r="Q3728">
        <f>1/(1+EXP(-(0 + SUMPRODUCT($K$2:$O$2,$D$3728:$H$3728))))</f>
        <v>6.1558232346278038E-2</v>
      </c>
      <c r="S3728">
        <f>EXP(-(0 + SUMPRODUCT($K$2:$O$2,$D$3728:$H$3728)))</f>
        <v>15.244780947815219</v>
      </c>
      <c r="T3728">
        <f>1/(1+$S$3728)</f>
        <v>6.1558232346278038E-2</v>
      </c>
      <c r="U3728">
        <f>IF(ISERROR($I$3728), 0, $I$3728)</f>
        <v>-6.3534473198474231E-2</v>
      </c>
    </row>
    <row r="3729" spans="1:21" x14ac:dyDescent="0.25">
      <c r="A3729">
        <v>638</v>
      </c>
      <c r="B3729">
        <v>2003</v>
      </c>
      <c r="C3729" s="2">
        <v>0</v>
      </c>
      <c r="D3729" s="6">
        <v>0.1131679</v>
      </c>
      <c r="E3729" s="6">
        <v>0.2020332</v>
      </c>
      <c r="F3729" s="6">
        <v>4.7703799999999998E-2</v>
      </c>
      <c r="G3729" s="6">
        <v>0.47513640000000001</v>
      </c>
      <c r="H3729" s="6">
        <v>0.1291446</v>
      </c>
      <c r="I3729">
        <f>$C$3729*LN($T$3729)+(1-$C$3729)*LN(1-$T$3729)</f>
        <v>-4.8254411362281216E-2</v>
      </c>
      <c r="Q3729">
        <f>1/(1+EXP(-(0 + SUMPRODUCT($K$2:$O$2,$D$3729:$H$3729))))</f>
        <v>4.7108670144458027E-2</v>
      </c>
      <c r="S3729">
        <f>EXP(-(0 + SUMPRODUCT($K$2:$O$2,$D$3729:$H$3729)))</f>
        <v>20.227514954965084</v>
      </c>
      <c r="T3729">
        <f>1/(1+$S$3729)</f>
        <v>4.7108670144458027E-2</v>
      </c>
      <c r="U3729">
        <f>IF(ISERROR($I$3729), 0, $I$3729)</f>
        <v>-4.8254411362281216E-2</v>
      </c>
    </row>
    <row r="3730" spans="1:21" x14ac:dyDescent="0.25">
      <c r="A3730">
        <v>638</v>
      </c>
      <c r="B3730">
        <v>2004</v>
      </c>
      <c r="C3730" s="2">
        <v>0</v>
      </c>
      <c r="D3730" s="6">
        <v>0.12835569999999999</v>
      </c>
      <c r="E3730" s="6">
        <v>0.19362799999999999</v>
      </c>
      <c r="F3730" s="6">
        <v>2.39948E-2</v>
      </c>
      <c r="G3730" s="6">
        <v>0.53647840000000002</v>
      </c>
      <c r="H3730" s="6">
        <v>0.1169029</v>
      </c>
      <c r="I3730">
        <f>$C$3730*LN($T$3730)+(1-$C$3730)*LN(1-$T$3730)</f>
        <v>-5.4825878248341675E-2</v>
      </c>
      <c r="Q3730">
        <f>1/(1+EXP(-(0 + SUMPRODUCT($K$2:$O$2,$D$3730:$H$3730))))</f>
        <v>5.3350034045852764E-2</v>
      </c>
      <c r="S3730">
        <f>EXP(-(0 + SUMPRODUCT($K$2:$O$2,$D$3730:$H$3730)))</f>
        <v>17.744130493722455</v>
      </c>
      <c r="T3730">
        <f>1/(1+$S$3730)</f>
        <v>5.3350034045852764E-2</v>
      </c>
      <c r="U3730">
        <f>IF(ISERROR($I$3730), 0, $I$3730)</f>
        <v>-5.4825878248341675E-2</v>
      </c>
    </row>
    <row r="3731" spans="1:21" x14ac:dyDescent="0.25">
      <c r="A3731">
        <v>639</v>
      </c>
      <c r="B3731">
        <v>1995</v>
      </c>
      <c r="C3731" s="2">
        <v>0</v>
      </c>
      <c r="D3731" s="6">
        <v>0.51519110000000001</v>
      </c>
      <c r="E3731" s="6">
        <v>0.22067580000000001</v>
      </c>
      <c r="F3731" s="6">
        <v>6.0201400000000002E-2</v>
      </c>
      <c r="G3731" s="6">
        <v>1.5293110000000001</v>
      </c>
      <c r="H3731" s="6">
        <v>0.40363569999999999</v>
      </c>
      <c r="I3731">
        <f>$C$3731*LN($T$3731)+(1-$C$3731)*LN(1-$T$3731)</f>
        <v>-3.6179690991388643E-4</v>
      </c>
      <c r="Q3731">
        <f>1/(1+EXP(-(0 + SUMPRODUCT($K$2:$O$2,$D$3731:$H$3731))))</f>
        <v>3.6173146930414476E-4</v>
      </c>
      <c r="S3731">
        <f>EXP(-(0 + SUMPRODUCT($K$2:$O$2,$D$3731:$H$3731)))</f>
        <v>2763.4816247911167</v>
      </c>
      <c r="T3731">
        <f>1/(1+$S$3731)</f>
        <v>3.6173146930414476E-4</v>
      </c>
      <c r="U3731">
        <f>IF(ISERROR($I$3731), 0, $I$3731)</f>
        <v>-3.6179690991388643E-4</v>
      </c>
    </row>
    <row r="3732" spans="1:21" x14ac:dyDescent="0.25">
      <c r="A3732">
        <v>639</v>
      </c>
      <c r="B3732">
        <v>1996</v>
      </c>
      <c r="C3732" s="2">
        <v>0</v>
      </c>
      <c r="D3732" s="6">
        <v>0.51336459999999995</v>
      </c>
      <c r="E3732" s="6">
        <v>0.22350619999999999</v>
      </c>
      <c r="F3732" s="6">
        <v>4.38944E-2</v>
      </c>
      <c r="G3732" s="6">
        <v>1.1439790000000001</v>
      </c>
      <c r="H3732" s="6">
        <v>0.3818472</v>
      </c>
      <c r="I3732">
        <f>$C$3732*LN($T$3732)+(1-$C$3732)*LN(1-$T$3732)</f>
        <v>-2.234311812280699E-3</v>
      </c>
      <c r="Q3732">
        <f>1/(1+EXP(-(0 + SUMPRODUCT($K$2:$O$2,$D$3732:$H$3732))))</f>
        <v>2.2318175956085283E-3</v>
      </c>
      <c r="S3732">
        <f>EXP(-(0 + SUMPRODUCT($K$2:$O$2,$D$3732:$H$3732)))</f>
        <v>447.06529080497711</v>
      </c>
      <c r="T3732">
        <f>1/(1+$S$3732)</f>
        <v>2.2318175956085283E-3</v>
      </c>
      <c r="U3732">
        <f>IF(ISERROR($I$3732), 0, $I$3732)</f>
        <v>-2.234311812280699E-3</v>
      </c>
    </row>
    <row r="3733" spans="1:21" x14ac:dyDescent="0.25">
      <c r="A3733">
        <v>639</v>
      </c>
      <c r="B3733">
        <v>1997</v>
      </c>
      <c r="C3733" s="2">
        <v>0</v>
      </c>
      <c r="D3733" s="6">
        <v>0.51854940000000005</v>
      </c>
      <c r="E3733" s="6">
        <v>0.23731910000000001</v>
      </c>
      <c r="F3733" s="6">
        <v>5.8676499999999999E-2</v>
      </c>
      <c r="G3733" s="6">
        <v>1.9104239999999999</v>
      </c>
      <c r="H3733" s="6">
        <v>0.36445319999999998</v>
      </c>
      <c r="I3733">
        <f>$C$3733*LN($T$3733)+(1-$C$3733)*LN(1-$T$3733)</f>
        <v>-8.6374763337599168E-5</v>
      </c>
      <c r="Q3733">
        <f>1/(1+EXP(-(0 + SUMPRODUCT($K$2:$O$2,$D$3733:$H$3733))))</f>
        <v>8.6371033145141461E-5</v>
      </c>
      <c r="S3733">
        <f>EXP(-(0 + SUMPRODUCT($K$2:$O$2,$D$3733:$H$3733)))</f>
        <v>11576.955751896108</v>
      </c>
      <c r="T3733">
        <f>1/(1+$S$3733)</f>
        <v>8.6371033145141461E-5</v>
      </c>
      <c r="U3733">
        <f>IF(ISERROR($I$3733), 0, $I$3733)</f>
        <v>-8.6374763337599168E-5</v>
      </c>
    </row>
    <row r="3734" spans="1:21" x14ac:dyDescent="0.25">
      <c r="A3734">
        <v>639</v>
      </c>
      <c r="B3734">
        <v>1999</v>
      </c>
      <c r="C3734" s="2">
        <v>0</v>
      </c>
      <c r="D3734" s="6">
        <v>0.22444810000000001</v>
      </c>
      <c r="E3734" s="6">
        <v>0.3718188</v>
      </c>
      <c r="F3734" s="6">
        <v>-4.7021300000000002E-2</v>
      </c>
      <c r="G3734" s="6">
        <v>0.94471950000000005</v>
      </c>
      <c r="H3734" s="6">
        <v>0.17381489999999999</v>
      </c>
      <c r="I3734">
        <f>$C$3734*LN($T$3734)+(1-$C$3734)*LN(1-$T$3734)</f>
        <v>-2.3417450598639991E-2</v>
      </c>
      <c r="Q3734">
        <f>1/(1+EXP(-(0 + SUMPRODUCT($K$2:$O$2,$D$3734:$H$3734))))</f>
        <v>2.3145389896125537E-2</v>
      </c>
      <c r="S3734">
        <f>EXP(-(0 + SUMPRODUCT($K$2:$O$2,$D$3734:$H$3734)))</f>
        <v>42.205148173692969</v>
      </c>
      <c r="T3734">
        <f>1/(1+$S$3734)</f>
        <v>2.3145389896125537E-2</v>
      </c>
      <c r="U3734">
        <f>IF(ISERROR($I$3734), 0, $I$3734)</f>
        <v>-2.3417450598639991E-2</v>
      </c>
    </row>
    <row r="3735" spans="1:21" x14ac:dyDescent="0.25">
      <c r="A3735">
        <v>640</v>
      </c>
      <c r="B3735">
        <v>1995</v>
      </c>
      <c r="C3735" s="2">
        <v>0</v>
      </c>
      <c r="D3735" s="6">
        <v>6.6071999999999997E-3</v>
      </c>
      <c r="E3735" s="6">
        <v>9.1035999999999999E-3</v>
      </c>
      <c r="F3735" s="6">
        <v>4.6302400000000001E-2</v>
      </c>
      <c r="G3735" s="6">
        <v>0.8817623</v>
      </c>
      <c r="H3735" s="6">
        <v>0.20627570000000001</v>
      </c>
      <c r="I3735">
        <f>$C$3735*LN($T$3735)+(1-$C$3735)*LN(1-$T$3735)</f>
        <v>-9.5231750215050356E-3</v>
      </c>
      <c r="Q3735">
        <f>1/(1+EXP(-(0 + SUMPRODUCT($K$2:$O$2,$D$3735:$H$3735))))</f>
        <v>9.4779731923695966E-3</v>
      </c>
      <c r="S3735">
        <f>EXP(-(0 + SUMPRODUCT($K$2:$O$2,$D$3735:$H$3735)))</f>
        <v>104.50778945070945</v>
      </c>
      <c r="T3735">
        <f>1/(1+$S$3735)</f>
        <v>9.4779731923695966E-3</v>
      </c>
      <c r="U3735">
        <f>IF(ISERROR($I$3735), 0, $I$3735)</f>
        <v>-9.5231750215050356E-3</v>
      </c>
    </row>
    <row r="3736" spans="1:21" x14ac:dyDescent="0.25">
      <c r="A3736">
        <v>640</v>
      </c>
      <c r="B3736">
        <v>1996</v>
      </c>
      <c r="C3736" s="2">
        <v>0</v>
      </c>
      <c r="D3736" s="6">
        <v>7.6810900000000001E-2</v>
      </c>
      <c r="E3736" s="6">
        <v>3.6445699999999998E-2</v>
      </c>
      <c r="F3736" s="6">
        <v>4.1408E-2</v>
      </c>
      <c r="G3736" s="6">
        <v>1.602333</v>
      </c>
      <c r="H3736" s="6">
        <v>0.23290920000000001</v>
      </c>
      <c r="I3736">
        <f>$C$3736*LN($T$3736)+(1-$C$3736)*LN(1-$T$3736)</f>
        <v>-5.3705469910567713E-4</v>
      </c>
      <c r="Q3736">
        <f>1/(1+EXP(-(0 + SUMPRODUCT($K$2:$O$2,$D$3736:$H$3736))))</f>
        <v>5.3691051104421685E-4</v>
      </c>
      <c r="S3736">
        <f>EXP(-(0 + SUMPRODUCT($K$2:$O$2,$D$3736:$H$3736)))</f>
        <v>1861.5077725804583</v>
      </c>
      <c r="T3736">
        <f>1/(1+$S$3736)</f>
        <v>5.3691051104421685E-4</v>
      </c>
      <c r="U3736">
        <f>IF(ISERROR($I$3736), 0, $I$3736)</f>
        <v>-5.3705469910567713E-4</v>
      </c>
    </row>
    <row r="3737" spans="1:21" x14ac:dyDescent="0.25">
      <c r="A3737">
        <v>640</v>
      </c>
      <c r="B3737">
        <v>1997</v>
      </c>
      <c r="C3737" s="2">
        <v>0</v>
      </c>
      <c r="D3737" s="6">
        <v>9.9738499999999994E-2</v>
      </c>
      <c r="E3737" s="6">
        <v>3.07984E-2</v>
      </c>
      <c r="F3737" s="6">
        <v>6.4551700000000004E-2</v>
      </c>
      <c r="G3737" s="6">
        <v>1.1691229999999999</v>
      </c>
      <c r="H3737" s="6">
        <v>0.2433912</v>
      </c>
      <c r="I3737">
        <f>$C$3737*LN($T$3737)+(1-$C$3737)*LN(1-$T$3737)</f>
        <v>-2.1570926121492503E-3</v>
      </c>
      <c r="Q3737">
        <f>1/(1+EXP(-(0 + SUMPRODUCT($K$2:$O$2,$D$3737:$H$3737))))</f>
        <v>2.1547677598216341E-3</v>
      </c>
      <c r="S3737">
        <f>EXP(-(0 + SUMPRODUCT($K$2:$O$2,$D$3737:$H$3737)))</f>
        <v>463.08713674218757</v>
      </c>
      <c r="T3737">
        <f>1/(1+$S$3737)</f>
        <v>2.1547677598216341E-3</v>
      </c>
      <c r="U3737">
        <f>IF(ISERROR($I$3737), 0, $I$3737)</f>
        <v>-2.1570926121492503E-3</v>
      </c>
    </row>
    <row r="3738" spans="1:21" x14ac:dyDescent="0.25">
      <c r="A3738">
        <v>640</v>
      </c>
      <c r="B3738">
        <v>1998</v>
      </c>
      <c r="C3738" s="2">
        <v>0</v>
      </c>
      <c r="D3738" s="6">
        <v>1.5500000000000001E-5</v>
      </c>
      <c r="E3738" s="6">
        <v>4.1055599999999998E-2</v>
      </c>
      <c r="F3738" s="6">
        <v>2.62814E-2</v>
      </c>
      <c r="G3738" s="6">
        <v>0.94703570000000004</v>
      </c>
      <c r="H3738" s="6">
        <v>0.1177638</v>
      </c>
      <c r="I3738">
        <f>$C$3738*LN($T$3738)+(1-$C$3738)*LN(1-$T$3738)</f>
        <v>-1.1499886659084517E-2</v>
      </c>
      <c r="Q3738">
        <f>1/(1+EXP(-(0 + SUMPRODUCT($K$2:$O$2,$D$3738:$H$3738))))</f>
        <v>1.1434015707119645E-2</v>
      </c>
      <c r="S3738">
        <f>EXP(-(0 + SUMPRODUCT($K$2:$O$2,$D$3738:$H$3738)))</f>
        <v>86.458337089508078</v>
      </c>
      <c r="T3738">
        <f>1/(1+$S$3738)</f>
        <v>1.1434015707119645E-2</v>
      </c>
      <c r="U3738">
        <f>IF(ISERROR($I$3738), 0, $I$3738)</f>
        <v>-1.1499886659084517E-2</v>
      </c>
    </row>
    <row r="3739" spans="1:21" x14ac:dyDescent="0.25">
      <c r="A3739">
        <v>640</v>
      </c>
      <c r="B3739">
        <v>1999</v>
      </c>
      <c r="C3739" s="2">
        <v>0</v>
      </c>
      <c r="D3739" s="6">
        <v>0.21505920000000001</v>
      </c>
      <c r="E3739" s="6">
        <v>-0.67550010000000005</v>
      </c>
      <c r="F3739" s="6">
        <v>2.3349999999999998E-3</v>
      </c>
      <c r="G3739" s="6">
        <v>0.1489048</v>
      </c>
      <c r="H3739" s="6">
        <v>0.3028633</v>
      </c>
      <c r="I3739">
        <f>$C$3739*LN($T$3739)+(1-$C$3739)*LN(1-$T$3739)</f>
        <v>-0.41067284897887335</v>
      </c>
      <c r="Q3739">
        <f>1/(1+EXP(-(0 + SUMPRODUCT($K$2:$O$2,$D$3739:$H$3739))))</f>
        <v>0.33679613606472325</v>
      </c>
      <c r="S3739">
        <f>EXP(-(0 + SUMPRODUCT($K$2:$O$2,$D$3739:$H$3739)))</f>
        <v>1.9691552037515854</v>
      </c>
      <c r="T3739">
        <f>1/(1+$S$3739)</f>
        <v>0.33679613606472325</v>
      </c>
      <c r="U3739">
        <f>IF(ISERROR($I$3739), 0, $I$3739)</f>
        <v>-0.41067284897887335</v>
      </c>
    </row>
    <row r="3740" spans="1:21" x14ac:dyDescent="0.25">
      <c r="A3740">
        <v>640</v>
      </c>
      <c r="B3740">
        <v>2000</v>
      </c>
      <c r="C3740" s="2">
        <v>0</v>
      </c>
      <c r="D3740" s="6">
        <v>0.1150351</v>
      </c>
      <c r="E3740" s="6">
        <v>-0.71386119999999997</v>
      </c>
      <c r="F3740" s="6">
        <v>1.8871700000000002E-2</v>
      </c>
      <c r="G3740" s="6">
        <v>5.6809600000000002E-2</v>
      </c>
      <c r="H3740" s="6">
        <v>0.32155620000000001</v>
      </c>
      <c r="I3740">
        <f>$C$3740*LN($T$3740)+(1-$C$3740)*LN(1-$T$3740)</f>
        <v>-0.44520809996525124</v>
      </c>
      <c r="Q3740">
        <f>1/(1+EXP(-(0 + SUMPRODUCT($K$2:$O$2,$D$3740:$H$3740))))</f>
        <v>0.35930906560257969</v>
      </c>
      <c r="S3740">
        <f>EXP(-(0 + SUMPRODUCT($K$2:$O$2,$D$3740:$H$3740)))</f>
        <v>1.7831193135162036</v>
      </c>
      <c r="T3740">
        <f>1/(1+$S$3740)</f>
        <v>0.35930906560257969</v>
      </c>
      <c r="U3740">
        <f>IF(ISERROR($I$3740), 0, $I$3740)</f>
        <v>-0.44520809996525124</v>
      </c>
    </row>
    <row r="3741" spans="1:21" x14ac:dyDescent="0.25">
      <c r="A3741">
        <v>640</v>
      </c>
      <c r="B3741">
        <v>2001</v>
      </c>
      <c r="C3741" s="2">
        <v>0</v>
      </c>
      <c r="D3741" s="6">
        <v>5.6054699999999999E-2</v>
      </c>
      <c r="E3741" s="6">
        <v>-0.87932569999999999</v>
      </c>
      <c r="F3741" s="6">
        <v>4.7067299999999999E-2</v>
      </c>
      <c r="G3741" s="6">
        <v>6.3392500000000004E-2</v>
      </c>
      <c r="H3741" s="6">
        <v>0.30948710000000001</v>
      </c>
      <c r="I3741">
        <f>$C$3741*LN($T$3741)+(1-$C$3741)*LN(1-$T$3741)</f>
        <v>-0.35305069045330467</v>
      </c>
      <c r="Q3741">
        <f>1/(1+EXP(-(0 + SUMPRODUCT($K$2:$O$2,$D$3741:$H$3741))))</f>
        <v>0.29745841967654374</v>
      </c>
      <c r="S3741">
        <f>EXP(-(0 + SUMPRODUCT($K$2:$O$2,$D$3741:$H$3741)))</f>
        <v>2.361814404471724</v>
      </c>
      <c r="T3741">
        <f>1/(1+$S$3741)</f>
        <v>0.29745841967654374</v>
      </c>
      <c r="U3741">
        <f>IF(ISERROR($I$3741), 0, $I$3741)</f>
        <v>-0.35305069045330467</v>
      </c>
    </row>
    <row r="3742" spans="1:21" x14ac:dyDescent="0.25">
      <c r="A3742">
        <v>640</v>
      </c>
      <c r="B3742">
        <v>2002</v>
      </c>
      <c r="C3742" s="2">
        <v>0</v>
      </c>
      <c r="D3742" s="6">
        <v>-6.0860000000000005E-4</v>
      </c>
      <c r="E3742" s="6">
        <v>-1.0082169999999999</v>
      </c>
      <c r="F3742" s="6">
        <v>4.0484100000000002E-2</v>
      </c>
      <c r="G3742" s="6">
        <v>9.4299800000000003E-2</v>
      </c>
      <c r="H3742" s="6">
        <v>0.37811440000000002</v>
      </c>
      <c r="I3742">
        <f>$C$3742*LN($T$3742)+(1-$C$3742)*LN(1-$T$3742)</f>
        <v>-0.32833951376992526</v>
      </c>
      <c r="Q3742">
        <f>1/(1+EXP(-(0 + SUMPRODUCT($K$2:$O$2,$D$3742:$H$3742))))</f>
        <v>0.27988151194595323</v>
      </c>
      <c r="S3742">
        <f>EXP(-(0 + SUMPRODUCT($K$2:$O$2,$D$3742:$H$3742)))</f>
        <v>2.5729405384701005</v>
      </c>
      <c r="T3742">
        <f>1/(1+$S$3742)</f>
        <v>0.27988151194595323</v>
      </c>
      <c r="U3742">
        <f>IF(ISERROR($I$3742), 0, $I$3742)</f>
        <v>-0.32833951376992526</v>
      </c>
    </row>
    <row r="3743" spans="1:21" x14ac:dyDescent="0.25">
      <c r="A3743">
        <v>640</v>
      </c>
      <c r="B3743">
        <v>2003</v>
      </c>
      <c r="C3743" s="2">
        <v>0</v>
      </c>
      <c r="D3743" s="6">
        <v>0.1055958</v>
      </c>
      <c r="E3743" s="6">
        <v>-0.85370900000000005</v>
      </c>
      <c r="F3743" s="6">
        <v>3.01856E-2</v>
      </c>
      <c r="G3743" s="6">
        <v>0.13332550000000001</v>
      </c>
      <c r="H3743" s="6">
        <v>0.35886509999999999</v>
      </c>
      <c r="I3743">
        <f>$C$3743*LN($T$3743)+(1-$C$3743)*LN(1-$T$3743)</f>
        <v>-0.30938893989661226</v>
      </c>
      <c r="Q3743">
        <f>1/(1+EXP(-(0 + SUMPRODUCT($K$2:$O$2,$D$3743:$H$3743))))</f>
        <v>0.26610472664240392</v>
      </c>
      <c r="S3743">
        <f>EXP(-(0 + SUMPRODUCT($K$2:$O$2,$D$3743:$H$3743)))</f>
        <v>2.757918969037394</v>
      </c>
      <c r="T3743">
        <f>1/(1+$S$3743)</f>
        <v>0.26610472664240392</v>
      </c>
      <c r="U3743">
        <f>IF(ISERROR($I$3743), 0, $I$3743)</f>
        <v>-0.30938893989661226</v>
      </c>
    </row>
    <row r="3744" spans="1:21" x14ac:dyDescent="0.25">
      <c r="A3744">
        <v>640</v>
      </c>
      <c r="B3744">
        <v>2004</v>
      </c>
      <c r="C3744" s="2">
        <v>0</v>
      </c>
      <c r="D3744" s="6">
        <v>8.6841399999999999E-2</v>
      </c>
      <c r="E3744" s="6">
        <v>-0.72196479999999996</v>
      </c>
      <c r="F3744" s="6">
        <v>4.5983000000000003E-2</v>
      </c>
      <c r="G3744" s="6">
        <v>0.28551599999999999</v>
      </c>
      <c r="H3744" s="6">
        <v>0.36534119999999998</v>
      </c>
      <c r="I3744">
        <f>$C$3744*LN($T$3744)+(1-$C$3744)*LN(1-$T$3744)</f>
        <v>-0.1295894817629496</v>
      </c>
      <c r="Q3744">
        <f>1/(1+EXP(-(0 + SUMPRODUCT($K$2:$O$2,$D$3744:$H$3744))))</f>
        <v>0.12154402089043514</v>
      </c>
      <c r="S3744">
        <f>EXP(-(0 + SUMPRODUCT($K$2:$O$2,$D$3744:$H$3744)))</f>
        <v>7.2274717643366575</v>
      </c>
      <c r="T3744">
        <f>1/(1+$S$3744)</f>
        <v>0.12154402089043514</v>
      </c>
      <c r="U3744">
        <f>IF(ISERROR($I$3744), 0, $I$3744)</f>
        <v>-0.1295894817629496</v>
      </c>
    </row>
    <row r="3745" spans="1:21" x14ac:dyDescent="0.25">
      <c r="A3745">
        <v>641</v>
      </c>
      <c r="B3745">
        <v>1995</v>
      </c>
      <c r="C3745" s="2">
        <v>0</v>
      </c>
      <c r="D3745" s="6">
        <v>0.17506630000000001</v>
      </c>
      <c r="E3745" s="6">
        <v>9.9902099999999994E-2</v>
      </c>
      <c r="F3745" s="6">
        <v>6.5521200000000002E-2</v>
      </c>
      <c r="G3745" s="6">
        <v>0.74054589999999998</v>
      </c>
      <c r="H3745" s="6">
        <v>0.46381240000000001</v>
      </c>
      <c r="I3745">
        <f>$C$3745*LN($T$3745)+(1-$C$3745)*LN(1-$T$3745)</f>
        <v>-7.0347373838603473E-3</v>
      </c>
      <c r="Q3745">
        <f>1/(1+EXP(-(0 + SUMPRODUCT($K$2:$O$2,$D$3745:$H$3745))))</f>
        <v>7.0100515388944991E-3</v>
      </c>
      <c r="S3745">
        <f>EXP(-(0 + SUMPRODUCT($K$2:$O$2,$D$3745:$H$3745)))</f>
        <v>141.65230354607382</v>
      </c>
      <c r="T3745">
        <f>1/(1+$S$3745)</f>
        <v>7.0100515388944991E-3</v>
      </c>
      <c r="U3745">
        <f>IF(ISERROR($I$3745), 0, $I$3745)</f>
        <v>-7.0347373838603473E-3</v>
      </c>
    </row>
    <row r="3746" spans="1:21" x14ac:dyDescent="0.25">
      <c r="A3746">
        <v>641</v>
      </c>
      <c r="B3746">
        <v>1996</v>
      </c>
      <c r="C3746" s="2">
        <v>0</v>
      </c>
      <c r="D3746" s="6">
        <v>0.1958926</v>
      </c>
      <c r="E3746" s="6">
        <v>0.22058249999999999</v>
      </c>
      <c r="F3746" s="6">
        <v>4.5453399999999998E-2</v>
      </c>
      <c r="G3746" s="6">
        <v>1.3582350000000001</v>
      </c>
      <c r="H3746" s="6">
        <v>0.43328090000000002</v>
      </c>
      <c r="I3746">
        <f>$C$3746*LN($T$3746)+(1-$C$3746)*LN(1-$T$3746)</f>
        <v>-7.7001391780950716E-4</v>
      </c>
      <c r="Q3746">
        <f>1/(1+EXP(-(0 + SUMPRODUCT($K$2:$O$2,$D$3746:$H$3746))))</f>
        <v>7.6971753317095612E-4</v>
      </c>
      <c r="S3746">
        <f>EXP(-(0 + SUMPRODUCT($K$2:$O$2,$D$3746:$H$3746)))</f>
        <v>1298.1778891671649</v>
      </c>
      <c r="T3746">
        <f>1/(1+$S$3746)</f>
        <v>7.6971753317095612E-4</v>
      </c>
      <c r="U3746">
        <f>IF(ISERROR($I$3746), 0, $I$3746)</f>
        <v>-7.7001391780950716E-4</v>
      </c>
    </row>
    <row r="3747" spans="1:21" x14ac:dyDescent="0.25">
      <c r="A3747">
        <v>641</v>
      </c>
      <c r="B3747">
        <v>1997</v>
      </c>
      <c r="C3747" s="2">
        <v>0</v>
      </c>
      <c r="D3747" s="6">
        <v>0.15435370000000001</v>
      </c>
      <c r="E3747" s="6">
        <v>0.24344640000000001</v>
      </c>
      <c r="F3747" s="6">
        <v>3.0991100000000001E-2</v>
      </c>
      <c r="G3747" s="6">
        <v>1.398882</v>
      </c>
      <c r="H3747" s="6">
        <v>0.429956</v>
      </c>
      <c r="I3747">
        <f>$C$3747*LN($T$3747)+(1-$C$3747)*LN(1-$T$3747)</f>
        <v>-7.8762423299087888E-4</v>
      </c>
      <c r="Q3747">
        <f>1/(1+EXP(-(0 + SUMPRODUCT($K$2:$O$2,$D$3747:$H$3747))))</f>
        <v>7.8731413844263767E-4</v>
      </c>
      <c r="S3747">
        <f>EXP(-(0 + SUMPRODUCT($K$2:$O$2,$D$3747:$H$3747)))</f>
        <v>1269.1410417677369</v>
      </c>
      <c r="T3747">
        <f>1/(1+$S$3747)</f>
        <v>7.8731413844263767E-4</v>
      </c>
      <c r="U3747">
        <f>IF(ISERROR($I$3747), 0, $I$3747)</f>
        <v>-7.8762423299087888E-4</v>
      </c>
    </row>
    <row r="3748" spans="1:21" x14ac:dyDescent="0.25">
      <c r="A3748">
        <v>641</v>
      </c>
      <c r="B3748">
        <v>1999</v>
      </c>
      <c r="C3748" s="2">
        <v>0</v>
      </c>
      <c r="D3748" s="6">
        <v>0.2404231</v>
      </c>
      <c r="E3748" s="6">
        <v>0.15651680000000001</v>
      </c>
      <c r="F3748" s="6">
        <v>1.59802E-2</v>
      </c>
      <c r="G3748" s="6">
        <v>0.45494129999999999</v>
      </c>
      <c r="H3748" s="6">
        <v>0.6182725</v>
      </c>
      <c r="I3748">
        <f>$C$3748*LN($T$3748)+(1-$C$3748)*LN(1-$T$3748)</f>
        <v>-3.0735465462427815E-2</v>
      </c>
      <c r="Q3748">
        <f>1/(1+EXP(-(0 + SUMPRODUCT($K$2:$O$2,$D$3748:$H$3748))))</f>
        <v>3.0267933227337895E-2</v>
      </c>
      <c r="S3748">
        <f>EXP(-(0 + SUMPRODUCT($K$2:$O$2,$D$3748:$H$3748)))</f>
        <v>32.038265034125402</v>
      </c>
      <c r="T3748">
        <f>1/(1+$S$3748)</f>
        <v>3.0267933227337895E-2</v>
      </c>
      <c r="U3748">
        <f>IF(ISERROR($I$3748), 0, $I$3748)</f>
        <v>-3.0735465462427815E-2</v>
      </c>
    </row>
    <row r="3749" spans="1:21" x14ac:dyDescent="0.25">
      <c r="A3749">
        <v>641</v>
      </c>
      <c r="B3749">
        <v>2000</v>
      </c>
      <c r="C3749" s="2">
        <v>0</v>
      </c>
      <c r="D3749" s="6">
        <v>0.17998140000000001</v>
      </c>
      <c r="E3749" s="6">
        <v>0.2068905</v>
      </c>
      <c r="F3749" s="6">
        <v>7.0315600000000006E-2</v>
      </c>
      <c r="G3749" s="6">
        <v>0.44708100000000001</v>
      </c>
      <c r="H3749" s="6">
        <v>0.9593062</v>
      </c>
      <c r="I3749">
        <f>$C$3749*LN($T$3749)+(1-$C$3749)*LN(1-$T$3749)</f>
        <v>-6.6424531643095672E-3</v>
      </c>
      <c r="Q3749">
        <f>1/(1+EXP(-(0 + SUMPRODUCT($K$2:$O$2,$D$3749:$H$3749))))</f>
        <v>6.6204408378721016E-3</v>
      </c>
      <c r="S3749">
        <f>EXP(-(0 + SUMPRODUCT($K$2:$O$2,$D$3749:$H$3749)))</f>
        <v>150.04734329465188</v>
      </c>
      <c r="T3749">
        <f>1/(1+$S$3749)</f>
        <v>6.6204408378721016E-3</v>
      </c>
      <c r="U3749">
        <f>IF(ISERROR($I$3749), 0, $I$3749)</f>
        <v>-6.6424531643095672E-3</v>
      </c>
    </row>
    <row r="3750" spans="1:21" x14ac:dyDescent="0.25">
      <c r="A3750">
        <v>641</v>
      </c>
      <c r="B3750">
        <v>2001</v>
      </c>
      <c r="C3750" s="2">
        <v>0</v>
      </c>
      <c r="D3750" s="6">
        <v>0.1667003</v>
      </c>
      <c r="E3750" s="6">
        <v>0.14901780000000001</v>
      </c>
      <c r="F3750" s="6">
        <v>2.9059700000000001E-2</v>
      </c>
      <c r="G3750" s="6">
        <v>0.31198049999999999</v>
      </c>
      <c r="H3750" s="6">
        <v>0.50393239999999995</v>
      </c>
      <c r="I3750">
        <f>$C$3750*LN($T$3750)+(1-$C$3750)*LN(1-$T$3750)</f>
        <v>-5.6534165120485196E-2</v>
      </c>
      <c r="Q3750">
        <f>1/(1+EXP(-(0 + SUMPRODUCT($K$2:$O$2,$D$3750:$H$3750))))</f>
        <v>5.4965803263601745E-2</v>
      </c>
      <c r="S3750">
        <f>EXP(-(0 + SUMPRODUCT($K$2:$O$2,$D$3750:$H$3750)))</f>
        <v>17.19312992123956</v>
      </c>
      <c r="T3750">
        <f>1/(1+$S$3750)</f>
        <v>5.4965803263601745E-2</v>
      </c>
      <c r="U3750">
        <f>IF(ISERROR($I$3750), 0, $I$3750)</f>
        <v>-5.6534165120485196E-2</v>
      </c>
    </row>
    <row r="3751" spans="1:21" x14ac:dyDescent="0.25">
      <c r="A3751">
        <v>641</v>
      </c>
      <c r="B3751">
        <v>2002</v>
      </c>
      <c r="C3751" s="2">
        <v>0</v>
      </c>
      <c r="D3751" s="6">
        <v>0.1424832</v>
      </c>
      <c r="E3751" s="6">
        <v>7.0993700000000007E-2</v>
      </c>
      <c r="F3751" s="6">
        <v>4.5248799999999999E-2</v>
      </c>
      <c r="G3751" s="6">
        <v>0.14039070000000001</v>
      </c>
      <c r="H3751" s="6">
        <v>0.55720979999999998</v>
      </c>
      <c r="I3751">
        <f>$C$3751*LN($T$3751)+(1-$C$3751)*LN(1-$T$3751)</f>
        <v>-8.3085656987603063E-2</v>
      </c>
      <c r="Q3751">
        <f>1/(1+EXP(-(0 + SUMPRODUCT($K$2:$O$2,$D$3751:$H$3751))))</f>
        <v>7.9727683910416444E-2</v>
      </c>
      <c r="S3751">
        <f>EXP(-(0 + SUMPRODUCT($K$2:$O$2,$D$3751:$H$3751)))</f>
        <v>11.542694719736486</v>
      </c>
      <c r="T3751">
        <f>1/(1+$S$3751)</f>
        <v>7.9727683910416444E-2</v>
      </c>
      <c r="U3751">
        <f>IF(ISERROR($I$3751), 0, $I$3751)</f>
        <v>-8.3085656987603063E-2</v>
      </c>
    </row>
    <row r="3752" spans="1:21" x14ac:dyDescent="0.25">
      <c r="A3752">
        <v>641</v>
      </c>
      <c r="B3752">
        <v>2003</v>
      </c>
      <c r="C3752" s="2">
        <v>0</v>
      </c>
      <c r="D3752" s="6">
        <v>0.12619849999999999</v>
      </c>
      <c r="E3752" s="6">
        <v>0.10174560000000001</v>
      </c>
      <c r="F3752" s="6">
        <v>4.0038999999999998E-2</v>
      </c>
      <c r="G3752" s="6">
        <v>0.384799</v>
      </c>
      <c r="H3752" s="6">
        <v>0.61096569999999994</v>
      </c>
      <c r="I3752">
        <f>$C$3752*LN($T$3752)+(1-$C$3752)*LN(1-$T$3752)</f>
        <v>-2.9849041269036678E-2</v>
      </c>
      <c r="Q3752">
        <f>1/(1+EXP(-(0 + SUMPRODUCT($K$2:$O$2,$D$3752:$H$3752))))</f>
        <v>2.9407958167204217E-2</v>
      </c>
      <c r="S3752">
        <f>EXP(-(0 + SUMPRODUCT($K$2:$O$2,$D$3752:$H$3752)))</f>
        <v>33.004400928290252</v>
      </c>
      <c r="T3752">
        <f>1/(1+$S$3752)</f>
        <v>2.9407958167204217E-2</v>
      </c>
      <c r="U3752">
        <f>IF(ISERROR($I$3752), 0, $I$3752)</f>
        <v>-2.9849041269036678E-2</v>
      </c>
    </row>
    <row r="3753" spans="1:21" x14ac:dyDescent="0.25">
      <c r="A3753">
        <v>641</v>
      </c>
      <c r="B3753">
        <v>2004</v>
      </c>
      <c r="C3753" s="2">
        <v>0</v>
      </c>
      <c r="D3753" s="6">
        <v>0.12772149999999999</v>
      </c>
      <c r="E3753" s="6">
        <v>0.1869651</v>
      </c>
      <c r="F3753" s="6">
        <v>3.74718E-2</v>
      </c>
      <c r="G3753" s="6">
        <v>0.80269029999999997</v>
      </c>
      <c r="H3753" s="6">
        <v>0.85816879999999995</v>
      </c>
      <c r="I3753">
        <f>$C$3753*LN($T$3753)+(1-$C$3753)*LN(1-$T$3753)</f>
        <v>-3.2055739423289633E-3</v>
      </c>
      <c r="Q3753">
        <f>1/(1+EXP(-(0 + SUMPRODUCT($K$2:$O$2,$D$3753:$H$3753))))</f>
        <v>3.2004415757039468E-3</v>
      </c>
      <c r="S3753">
        <f>EXP(-(0 + SUMPRODUCT($K$2:$O$2,$D$3753:$H$3753)))</f>
        <v>311.4568833224356</v>
      </c>
      <c r="T3753">
        <f>1/(1+$S$3753)</f>
        <v>3.2004415757039468E-3</v>
      </c>
      <c r="U3753">
        <f>IF(ISERROR($I$3753), 0, $I$3753)</f>
        <v>-3.2055739423289633E-3</v>
      </c>
    </row>
    <row r="3754" spans="1:21" x14ac:dyDescent="0.25">
      <c r="A3754">
        <v>642</v>
      </c>
      <c r="B3754">
        <v>1995</v>
      </c>
      <c r="C3754" s="2">
        <v>0</v>
      </c>
      <c r="D3754" s="6">
        <v>7.9613299999999998E-2</v>
      </c>
      <c r="E3754" s="6">
        <v>0.33366299999999999</v>
      </c>
      <c r="F3754" s="6">
        <v>-1.0291099999999999E-2</v>
      </c>
      <c r="G3754" s="6">
        <v>1.37896</v>
      </c>
      <c r="H3754" s="6">
        <v>0.39808379999999999</v>
      </c>
      <c r="I3754">
        <f>$C$3754*LN($T$3754)+(1-$C$3754)*LN(1-$T$3754)</f>
        <v>-1.5046007802773681E-3</v>
      </c>
      <c r="Q3754">
        <f>1/(1+EXP(-(0 + SUMPRODUCT($K$2:$O$2,$D$3754:$H$3754))))</f>
        <v>1.5034694360016826E-3</v>
      </c>
      <c r="S3754">
        <f>EXP(-(0 + SUMPRODUCT($K$2:$O$2,$D$3754:$H$3754)))</f>
        <v>664.12825339462427</v>
      </c>
      <c r="T3754">
        <f>1/(1+$S$3754)</f>
        <v>1.5034694360016826E-3</v>
      </c>
      <c r="U3754">
        <f>IF(ISERROR($I$3754), 0, $I$3754)</f>
        <v>-1.5046007802773681E-3</v>
      </c>
    </row>
    <row r="3755" spans="1:21" x14ac:dyDescent="0.25">
      <c r="A3755">
        <v>642</v>
      </c>
      <c r="B3755">
        <v>1996</v>
      </c>
      <c r="C3755" s="2">
        <v>0</v>
      </c>
      <c r="D3755" s="6">
        <v>8.0268500000000007E-2</v>
      </c>
      <c r="E3755" s="6">
        <v>0.33680840000000001</v>
      </c>
      <c r="F3755" s="6">
        <v>5.12817E-2</v>
      </c>
      <c r="G3755" s="6">
        <v>1.5799989999999999</v>
      </c>
      <c r="H3755" s="6">
        <v>0.48906280000000002</v>
      </c>
      <c r="I3755">
        <f>$C$3755*LN($T$3755)+(1-$C$3755)*LN(1-$T$3755)</f>
        <v>-2.2810000171708873E-4</v>
      </c>
      <c r="Q3755">
        <f>1/(1+EXP(-(0 + SUMPRODUCT($K$2:$O$2,$D$3755:$H$3755))))</f>
        <v>2.2807398888957011E-4</v>
      </c>
      <c r="S3755">
        <f>EXP(-(0 + SUMPRODUCT($K$2:$O$2,$D$3755:$H$3755)))</f>
        <v>4383.5420728103481</v>
      </c>
      <c r="T3755">
        <f>1/(1+$S$3755)</f>
        <v>2.2807398888957011E-4</v>
      </c>
      <c r="U3755">
        <f>IF(ISERROR($I$3755), 0, $I$3755)</f>
        <v>-2.2810000171708873E-4</v>
      </c>
    </row>
    <row r="3756" spans="1:21" x14ac:dyDescent="0.25">
      <c r="A3756">
        <v>642</v>
      </c>
      <c r="B3756">
        <v>1997</v>
      </c>
      <c r="C3756" s="2">
        <v>0</v>
      </c>
      <c r="D3756" s="6">
        <v>4.4870899999999998E-2</v>
      </c>
      <c r="E3756" s="6">
        <v>0.36048439999999998</v>
      </c>
      <c r="F3756" s="6">
        <v>5.5878799999999999E-2</v>
      </c>
      <c r="G3756" s="6">
        <v>1.7796289999999999</v>
      </c>
      <c r="H3756" s="6">
        <v>0.43163970000000002</v>
      </c>
      <c r="I3756">
        <f>$C$3756*LN($T$3756)+(1-$C$3756)*LN(1-$T$3756)</f>
        <v>-1.0575595764410537E-4</v>
      </c>
      <c r="Q3756">
        <f>1/(1+EXP(-(0 + SUMPRODUCT($K$2:$O$2,$D$3756:$H$3756))))</f>
        <v>1.0575036567997256E-4</v>
      </c>
      <c r="S3756">
        <f>EXP(-(0 + SUMPRODUCT($K$2:$O$2,$D$3756:$H$3756)))</f>
        <v>9455.2320760786188</v>
      </c>
      <c r="T3756">
        <f>1/(1+$S$3756)</f>
        <v>1.0575036567997256E-4</v>
      </c>
      <c r="U3756">
        <f>IF(ISERROR($I$3756), 0, $I$3756)</f>
        <v>-1.0575595764410537E-4</v>
      </c>
    </row>
    <row r="3757" spans="1:21" x14ac:dyDescent="0.25">
      <c r="A3757">
        <v>642</v>
      </c>
      <c r="B3757">
        <v>1998</v>
      </c>
      <c r="C3757" s="2">
        <v>0</v>
      </c>
      <c r="D3757" s="6">
        <v>3.9954799999999999E-2</v>
      </c>
      <c r="E3757" s="6">
        <v>0.36029670000000003</v>
      </c>
      <c r="F3757" s="6">
        <v>3.4406399999999997E-2</v>
      </c>
      <c r="G3757" s="6">
        <v>1.7135769999999999</v>
      </c>
      <c r="H3757" s="6">
        <v>0.30522949999999999</v>
      </c>
      <c r="I3757">
        <f>$C$3757*LN($T$3757)+(1-$C$3757)*LN(1-$T$3757)</f>
        <v>-2.4637458261102246E-4</v>
      </c>
      <c r="Q3757">
        <f>1/(1+EXP(-(0 + SUMPRODUCT($K$2:$O$2,$D$3757:$H$3757))))</f>
        <v>2.463442348858675E-4</v>
      </c>
      <c r="S3757">
        <f>EXP(-(0 + SUMPRODUCT($K$2:$O$2,$D$3757:$H$3757)))</f>
        <v>4058.360270652589</v>
      </c>
      <c r="T3757">
        <f>1/(1+$S$3757)</f>
        <v>2.463442348858675E-4</v>
      </c>
      <c r="U3757">
        <f>IF(ISERROR($I$3757), 0, $I$3757)</f>
        <v>-2.4637458261102246E-4</v>
      </c>
    </row>
    <row r="3758" spans="1:21" x14ac:dyDescent="0.25">
      <c r="A3758">
        <v>642</v>
      </c>
      <c r="B3758">
        <v>1999</v>
      </c>
      <c r="C3758" s="2">
        <v>0</v>
      </c>
      <c r="D3758" s="6">
        <v>4.7805199999999999E-2</v>
      </c>
      <c r="E3758" s="6">
        <v>0.36077340000000002</v>
      </c>
      <c r="F3758" s="6">
        <v>4.3733000000000001E-2</v>
      </c>
      <c r="G3758" s="6">
        <v>1.7955650000000001</v>
      </c>
      <c r="H3758" s="6">
        <v>0.3791948</v>
      </c>
      <c r="I3758">
        <f>$C$3758*LN($T$3758)+(1-$C$3758)*LN(1-$T$3758)</f>
        <v>-1.323787556307902E-4</v>
      </c>
      <c r="Q3758">
        <f>1/(1+EXP(-(0 + SUMPRODUCT($K$2:$O$2,$D$3758:$H$3758))))</f>
        <v>1.3236999394993583E-4</v>
      </c>
      <c r="S3758">
        <f>EXP(-(0 + SUMPRODUCT($K$2:$O$2,$D$3758:$H$3758)))</f>
        <v>7553.582199181893</v>
      </c>
      <c r="T3758">
        <f>1/(1+$S$3758)</f>
        <v>1.3236999394993583E-4</v>
      </c>
      <c r="U3758">
        <f>IF(ISERROR($I$3758), 0, $I$3758)</f>
        <v>-1.323787556307902E-4</v>
      </c>
    </row>
    <row r="3759" spans="1:21" x14ac:dyDescent="0.25">
      <c r="A3759">
        <v>642</v>
      </c>
      <c r="B3759">
        <v>2000</v>
      </c>
      <c r="C3759" s="2">
        <v>0</v>
      </c>
      <c r="D3759" s="6">
        <v>5.9954300000000002E-2</v>
      </c>
      <c r="E3759" s="6">
        <v>0.38045899999999999</v>
      </c>
      <c r="F3759" s="6">
        <v>5.7125599999999999E-2</v>
      </c>
      <c r="G3759" s="6">
        <v>1.997115</v>
      </c>
      <c r="H3759" s="6">
        <v>0.49472830000000001</v>
      </c>
      <c r="I3759">
        <f>$C$3759*LN($T$3759)+(1-$C$3759)*LN(1-$T$3759)</f>
        <v>-3.7416737747716483E-5</v>
      </c>
      <c r="Q3759">
        <f>1/(1+EXP(-(0 + SUMPRODUCT($K$2:$O$2,$D$3759:$H$3759))))</f>
        <v>3.7416037750348538E-5</v>
      </c>
      <c r="S3759">
        <f>EXP(-(0 + SUMPRODUCT($K$2:$O$2,$D$3759:$H$3759)))</f>
        <v>26725.507137722911</v>
      </c>
      <c r="T3759">
        <f>1/(1+$S$3759)</f>
        <v>3.7416037750348538E-5</v>
      </c>
      <c r="U3759">
        <f>IF(ISERROR($I$3759), 0, $I$3759)</f>
        <v>-3.7416737747716483E-5</v>
      </c>
    </row>
    <row r="3760" spans="1:21" x14ac:dyDescent="0.25">
      <c r="A3760">
        <v>643</v>
      </c>
      <c r="B3760">
        <v>1999</v>
      </c>
      <c r="C3760" s="2">
        <v>0</v>
      </c>
      <c r="D3760" s="6">
        <v>-5.4603999999999998E-3</v>
      </c>
      <c r="E3760" s="6">
        <v>0.17324249999999999</v>
      </c>
      <c r="F3760" s="6">
        <v>4.0230200000000001E-2</v>
      </c>
      <c r="G3760" s="6">
        <v>0.48307840000000002</v>
      </c>
      <c r="H3760" s="6">
        <v>0.30532239999999999</v>
      </c>
      <c r="I3760">
        <f>$C$3760*LN($T$3760)+(1-$C$3760)*LN(1-$T$3760)</f>
        <v>-3.5535526881841313E-2</v>
      </c>
      <c r="Q3760">
        <f>1/(1+EXP(-(0 + SUMPRODUCT($K$2:$O$2,$D$3760:$H$3760))))</f>
        <v>3.491155296227879E-2</v>
      </c>
      <c r="S3760">
        <f>EXP(-(0 + SUMPRODUCT($K$2:$O$2,$D$3760:$H$3760)))</f>
        <v>27.643813154931241</v>
      </c>
      <c r="T3760">
        <f>1/(1+$S$3760)</f>
        <v>3.491155296227879E-2</v>
      </c>
      <c r="U3760">
        <f>IF(ISERROR($I$3760), 0, $I$3760)</f>
        <v>-3.5535526881841313E-2</v>
      </c>
    </row>
    <row r="3761" spans="1:21" x14ac:dyDescent="0.25">
      <c r="A3761">
        <v>643</v>
      </c>
      <c r="B3761">
        <v>2000</v>
      </c>
      <c r="C3761" s="2">
        <v>0</v>
      </c>
      <c r="D3761" s="6">
        <v>-2.6470799999999999E-2</v>
      </c>
      <c r="E3761" s="6">
        <v>0.1857142</v>
      </c>
      <c r="F3761" s="6">
        <v>3.6605499999999999E-2</v>
      </c>
      <c r="G3761" s="6">
        <v>0.4667733</v>
      </c>
      <c r="H3761" s="6">
        <v>0.27915180000000001</v>
      </c>
      <c r="I3761">
        <f>$C$3761*LN($T$3761)+(1-$C$3761)*LN(1-$T$3761)</f>
        <v>-4.1523561029665541E-2</v>
      </c>
      <c r="Q3761">
        <f>1/(1+EXP(-(0 + SUMPRODUCT($K$2:$O$2,$D$3761:$H$3761))))</f>
        <v>4.0673267650401301E-2</v>
      </c>
      <c r="S3761">
        <f>EXP(-(0 + SUMPRODUCT($K$2:$O$2,$D$3761:$H$3761)))</f>
        <v>23.58617312469935</v>
      </c>
      <c r="T3761">
        <f>1/(1+$S$3761)</f>
        <v>4.0673267650401301E-2</v>
      </c>
      <c r="U3761">
        <f>IF(ISERROR($I$3761), 0, $I$3761)</f>
        <v>-4.1523561029665541E-2</v>
      </c>
    </row>
    <row r="3762" spans="1:21" x14ac:dyDescent="0.25">
      <c r="A3762">
        <v>643</v>
      </c>
      <c r="B3762">
        <v>2001</v>
      </c>
      <c r="C3762" s="2">
        <v>0</v>
      </c>
      <c r="D3762" s="6">
        <v>-6.5504900000000005E-2</v>
      </c>
      <c r="E3762" s="6">
        <v>0.16499929999999999</v>
      </c>
      <c r="F3762" s="6">
        <v>-2.5936000000000002E-3</v>
      </c>
      <c r="G3762" s="6">
        <v>0.20949760000000001</v>
      </c>
      <c r="H3762" s="6">
        <v>0.20617920000000001</v>
      </c>
      <c r="I3762">
        <f>$C$3762*LN($T$3762)+(1-$C$3762)*LN(1-$T$3762)</f>
        <v>-0.21993629880672194</v>
      </c>
      <c r="Q3762">
        <f>1/(1+EXP(-(0 + SUMPRODUCT($K$2:$O$2,$D$3762:$H$3762))))</f>
        <v>0.19743007900418139</v>
      </c>
      <c r="S3762">
        <f>EXP(-(0 + SUMPRODUCT($K$2:$O$2,$D$3762:$H$3762)))</f>
        <v>4.0650843328630835</v>
      </c>
      <c r="T3762">
        <f>1/(1+$S$3762)</f>
        <v>0.19743007900418139</v>
      </c>
      <c r="U3762">
        <f>IF(ISERROR($I$3762), 0, $I$3762)</f>
        <v>-0.21993629880672194</v>
      </c>
    </row>
    <row r="3763" spans="1:21" x14ac:dyDescent="0.25">
      <c r="A3763">
        <v>643</v>
      </c>
      <c r="B3763">
        <v>2002</v>
      </c>
      <c r="C3763" s="2">
        <v>0</v>
      </c>
      <c r="D3763" s="6">
        <v>-3.2517600000000001E-2</v>
      </c>
      <c r="E3763" s="6">
        <v>6.8325700000000003E-2</v>
      </c>
      <c r="F3763" s="6">
        <v>1.26283E-2</v>
      </c>
      <c r="G3763" s="6">
        <v>7.8523099999999998E-2</v>
      </c>
      <c r="H3763" s="6">
        <v>0.22494249999999999</v>
      </c>
      <c r="I3763">
        <f>$C$3763*LN($T$3763)+(1-$C$3763)*LN(1-$T$3763)</f>
        <v>-0.30040988866178781</v>
      </c>
      <c r="Q3763">
        <f>1/(1+EXP(-(0 + SUMPRODUCT($K$2:$O$2,$D$3763:$H$3763))))</f>
        <v>0.25948537008392863</v>
      </c>
      <c r="S3763">
        <f>EXP(-(0 + SUMPRODUCT($K$2:$O$2,$D$3763:$H$3763)))</f>
        <v>2.8537818131193964</v>
      </c>
      <c r="T3763">
        <f>1/(1+$S$3763)</f>
        <v>0.25948537008392863</v>
      </c>
      <c r="U3763">
        <f>IF(ISERROR($I$3763), 0, $I$3763)</f>
        <v>-0.30040988866178781</v>
      </c>
    </row>
    <row r="3764" spans="1:21" x14ac:dyDescent="0.25">
      <c r="A3764">
        <v>643</v>
      </c>
      <c r="B3764">
        <v>2003</v>
      </c>
      <c r="C3764" s="2">
        <v>0</v>
      </c>
      <c r="D3764" s="6">
        <v>8.6999E-3</v>
      </c>
      <c r="E3764" s="6">
        <v>8.4249500000000005E-2</v>
      </c>
      <c r="F3764" s="6">
        <v>3.3212800000000001E-2</v>
      </c>
      <c r="G3764" s="6">
        <v>0.15488669999999999</v>
      </c>
      <c r="H3764" s="6">
        <v>0.241954</v>
      </c>
      <c r="I3764">
        <f>$C$3764*LN($T$3764)+(1-$C$3764)*LN(1-$T$3764)</f>
        <v>-0.16940754880339351</v>
      </c>
      <c r="Q3764">
        <f>1/(1+EXP(-(0 + SUMPRODUCT($K$2:$O$2,$D$3764:$H$3764))))</f>
        <v>0.15583520508173582</v>
      </c>
      <c r="S3764">
        <f>EXP(-(0 + SUMPRODUCT($K$2:$O$2,$D$3764:$H$3764)))</f>
        <v>5.417035223045386</v>
      </c>
      <c r="T3764">
        <f>1/(1+$S$3764)</f>
        <v>0.15583520508173582</v>
      </c>
      <c r="U3764">
        <f>IF(ISERROR($I$3764), 0, $I$3764)</f>
        <v>-0.16940754880339351</v>
      </c>
    </row>
    <row r="3765" spans="1:21" x14ac:dyDescent="0.25">
      <c r="A3765">
        <v>643</v>
      </c>
      <c r="B3765">
        <v>2004</v>
      </c>
      <c r="C3765" s="2">
        <v>0</v>
      </c>
      <c r="D3765" s="6">
        <v>-8.9219E-3</v>
      </c>
      <c r="E3765" s="6">
        <v>2.3255899999999999E-2</v>
      </c>
      <c r="F3765" s="6">
        <v>2.69538E-2</v>
      </c>
      <c r="G3765" s="6">
        <v>0.1256989</v>
      </c>
      <c r="H3765" s="6">
        <v>0.26919969999999999</v>
      </c>
      <c r="I3765">
        <f>$C$3765*LN($T$3765)+(1-$C$3765)*LN(1-$T$3765)</f>
        <v>-0.20214756675215728</v>
      </c>
      <c r="Q3765">
        <f>1/(1+EXP(-(0 + SUMPRODUCT($K$2:$O$2,$D$3765:$H$3765))))</f>
        <v>0.18302563920641388</v>
      </c>
      <c r="S3765">
        <f>EXP(-(0 + SUMPRODUCT($K$2:$O$2,$D$3765:$H$3765)))</f>
        <v>4.4637153807298731</v>
      </c>
      <c r="T3765">
        <f>1/(1+$S$3765)</f>
        <v>0.18302563920641388</v>
      </c>
      <c r="U3765">
        <f>IF(ISERROR($I$3765), 0, $I$3765)</f>
        <v>-0.20214756675215728</v>
      </c>
    </row>
    <row r="3766" spans="1:21" x14ac:dyDescent="0.25">
      <c r="A3766">
        <v>644</v>
      </c>
      <c r="B3766">
        <v>1995</v>
      </c>
      <c r="C3766" s="2">
        <v>0</v>
      </c>
      <c r="D3766" s="6">
        <v>0.28838429999999998</v>
      </c>
      <c r="E3766" s="6">
        <v>0.2772927</v>
      </c>
      <c r="F3766" s="6">
        <v>9.0475899999999998E-2</v>
      </c>
      <c r="G3766" s="6">
        <v>1.851078</v>
      </c>
      <c r="H3766" s="6">
        <v>0.35577530000000002</v>
      </c>
      <c r="I3766">
        <f>$C$3766*LN($T$3766)+(1-$C$3766)*LN(1-$T$3766)</f>
        <v>-6.4824976972252218E-5</v>
      </c>
      <c r="Q3766">
        <f>1/(1+EXP(-(0 + SUMPRODUCT($K$2:$O$2,$D$3766:$H$3766))))</f>
        <v>6.4822875878792831E-5</v>
      </c>
      <c r="S3766">
        <f>EXP(-(0 + SUMPRODUCT($K$2:$O$2,$D$3766:$H$3766)))</f>
        <v>15425.652804942207</v>
      </c>
      <c r="T3766">
        <f>1/(1+$S$3766)</f>
        <v>6.4822875878792831E-5</v>
      </c>
      <c r="U3766">
        <f>IF(ISERROR($I$3766), 0, $I$3766)</f>
        <v>-6.4824976972252218E-5</v>
      </c>
    </row>
    <row r="3767" spans="1:21" x14ac:dyDescent="0.25">
      <c r="A3767">
        <v>644</v>
      </c>
      <c r="B3767">
        <v>1996</v>
      </c>
      <c r="C3767" s="2">
        <v>0</v>
      </c>
      <c r="D3767" s="6">
        <v>0.3303836</v>
      </c>
      <c r="E3767" s="6">
        <v>0.34449380000000002</v>
      </c>
      <c r="F3767" s="6">
        <v>8.0733100000000002E-2</v>
      </c>
      <c r="G3767" s="6">
        <v>1.2982229999999999</v>
      </c>
      <c r="H3767" s="6">
        <v>0.3679694</v>
      </c>
      <c r="I3767">
        <f>$C$3767*LN($T$3767)+(1-$C$3767)*LN(1-$T$3767)</f>
        <v>-6.3481799353529351E-4</v>
      </c>
      <c r="Q3767">
        <f>1/(1+EXP(-(0 + SUMPRODUCT($K$2:$O$2,$D$3767:$H$3767))))</f>
        <v>6.3461653922403257E-4</v>
      </c>
      <c r="S3767">
        <f>EXP(-(0 + SUMPRODUCT($K$2:$O$2,$D$3767:$H$3767)))</f>
        <v>1574.7547088557355</v>
      </c>
      <c r="T3767">
        <f>1/(1+$S$3767)</f>
        <v>6.3461653922403257E-4</v>
      </c>
      <c r="U3767">
        <f>IF(ISERROR($I$3767), 0, $I$3767)</f>
        <v>-6.3481799353529351E-4</v>
      </c>
    </row>
    <row r="3768" spans="1:21" x14ac:dyDescent="0.25">
      <c r="A3768">
        <v>644</v>
      </c>
      <c r="B3768">
        <v>1997</v>
      </c>
      <c r="C3768" s="2">
        <v>0</v>
      </c>
      <c r="D3768" s="6">
        <v>0.2247798</v>
      </c>
      <c r="E3768" s="6">
        <v>0.3337851</v>
      </c>
      <c r="F3768" s="6">
        <v>8.6459599999999998E-2</v>
      </c>
      <c r="G3768" s="6">
        <v>2.0134789999999998</v>
      </c>
      <c r="H3768" s="6">
        <v>0.33007229999999999</v>
      </c>
      <c r="I3768">
        <f>$C$3768*LN($T$3768)+(1-$C$3768)*LN(1-$T$3768)</f>
        <v>-3.5608438080513206E-5</v>
      </c>
      <c r="Q3768">
        <f>1/(1+EXP(-(0 + SUMPRODUCT($K$2:$O$2,$D$3768:$H$3768))))</f>
        <v>3.560780410755257E-5</v>
      </c>
      <c r="S3768">
        <f>EXP(-(0 + SUMPRODUCT($K$2:$O$2,$D$3768:$H$3768)))</f>
        <v>28082.73122306342</v>
      </c>
      <c r="T3768">
        <f>1/(1+$S$3768)</f>
        <v>3.560780410755257E-5</v>
      </c>
      <c r="U3768">
        <f>IF(ISERROR($I$3768), 0, $I$3768)</f>
        <v>-3.5608438080513206E-5</v>
      </c>
    </row>
    <row r="3769" spans="1:21" x14ac:dyDescent="0.25">
      <c r="A3769">
        <v>644</v>
      </c>
      <c r="B3769">
        <v>1998</v>
      </c>
      <c r="C3769" s="2">
        <v>0</v>
      </c>
      <c r="D3769" s="6">
        <v>0.1424213</v>
      </c>
      <c r="E3769" s="6">
        <v>0.31287599999999999</v>
      </c>
      <c r="F3769" s="6">
        <v>4.4859400000000001E-2</v>
      </c>
      <c r="G3769" s="6">
        <v>1.1171759999999999</v>
      </c>
      <c r="H3769" s="6">
        <v>0.22102869999999999</v>
      </c>
      <c r="I3769">
        <f>$C$3769*LN($T$3769)+(1-$C$3769)*LN(1-$T$3769)</f>
        <v>-2.9558979006265957E-3</v>
      </c>
      <c r="Q3769">
        <f>1/(1+EXP(-(0 + SUMPRODUCT($K$2:$O$2,$D$3769:$H$3769))))</f>
        <v>2.9515335356919015E-3</v>
      </c>
      <c r="S3769">
        <f>EXP(-(0 + SUMPRODUCT($K$2:$O$2,$D$3769:$H$3769)))</f>
        <v>337.80692457237456</v>
      </c>
      <c r="T3769">
        <f>1/(1+$S$3769)</f>
        <v>2.9515335356919015E-3</v>
      </c>
      <c r="U3769">
        <f>IF(ISERROR($I$3769), 0, $I$3769)</f>
        <v>-2.9558979006265957E-3</v>
      </c>
    </row>
    <row r="3770" spans="1:21" x14ac:dyDescent="0.25">
      <c r="A3770">
        <v>644</v>
      </c>
      <c r="B3770">
        <v>1999</v>
      </c>
      <c r="C3770" s="2">
        <v>0</v>
      </c>
      <c r="D3770" s="6">
        <v>0.14159939999999999</v>
      </c>
      <c r="E3770" s="6">
        <v>0.30041889999999999</v>
      </c>
      <c r="F3770" s="6">
        <v>5.0450599999999998E-2</v>
      </c>
      <c r="G3770" s="6">
        <v>0.56504679999999996</v>
      </c>
      <c r="H3770" s="6">
        <v>0.2016319</v>
      </c>
      <c r="I3770">
        <f>$C$3770*LN($T$3770)+(1-$C$3770)*LN(1-$T$3770)</f>
        <v>-2.5947251476701419E-2</v>
      </c>
      <c r="Q3770">
        <f>1/(1+EXP(-(0 + SUMPRODUCT($K$2:$O$2,$D$3770:$H$3770))))</f>
        <v>2.5613514298553713E-2</v>
      </c>
      <c r="S3770">
        <f>EXP(-(0 + SUMPRODUCT($K$2:$O$2,$D$3770:$H$3770)))</f>
        <v>38.041889697130152</v>
      </c>
      <c r="T3770">
        <f>1/(1+$S$3770)</f>
        <v>2.5613514298553713E-2</v>
      </c>
      <c r="U3770">
        <f>IF(ISERROR($I$3770), 0, $I$3770)</f>
        <v>-2.5947251476701419E-2</v>
      </c>
    </row>
    <row r="3771" spans="1:21" x14ac:dyDescent="0.25">
      <c r="A3771">
        <v>644</v>
      </c>
      <c r="B3771">
        <v>2000</v>
      </c>
      <c r="C3771" s="2">
        <v>0</v>
      </c>
      <c r="D3771" s="6">
        <v>0.13811850000000001</v>
      </c>
      <c r="E3771" s="6">
        <v>0.3160676</v>
      </c>
      <c r="F3771" s="6">
        <v>4.0139800000000003E-2</v>
      </c>
      <c r="G3771" s="6">
        <v>0.62351630000000002</v>
      </c>
      <c r="H3771" s="6">
        <v>0.21817990000000001</v>
      </c>
      <c r="I3771">
        <f>$C$3771*LN($T$3771)+(1-$C$3771)*LN(1-$T$3771)</f>
        <v>-2.2677900994985335E-2</v>
      </c>
      <c r="Q3771">
        <f>1/(1+EXP(-(0 + SUMPRODUCT($K$2:$O$2,$D$3771:$H$3771))))</f>
        <v>2.2422690253216859E-2</v>
      </c>
      <c r="S3771">
        <f>EXP(-(0 + SUMPRODUCT($K$2:$O$2,$D$3771:$H$3771)))</f>
        <v>43.597681576435079</v>
      </c>
      <c r="T3771">
        <f>1/(1+$S$3771)</f>
        <v>2.2422690253216859E-2</v>
      </c>
      <c r="U3771">
        <f>IF(ISERROR($I$3771), 0, $I$3771)</f>
        <v>-2.2677900994985335E-2</v>
      </c>
    </row>
    <row r="3772" spans="1:21" x14ac:dyDescent="0.25">
      <c r="A3772">
        <v>644</v>
      </c>
      <c r="B3772">
        <v>2001</v>
      </c>
      <c r="C3772" s="2">
        <v>0</v>
      </c>
      <c r="D3772" s="6">
        <v>0.13731280000000001</v>
      </c>
      <c r="E3772" s="6">
        <v>0.34088499999999999</v>
      </c>
      <c r="F3772" s="6">
        <v>6.4322000000000004E-2</v>
      </c>
      <c r="G3772" s="6">
        <v>0.82015780000000005</v>
      </c>
      <c r="H3772" s="6">
        <v>0.2219325</v>
      </c>
      <c r="I3772">
        <f>$C$3772*LN($T$3772)+(1-$C$3772)*LN(1-$T$3772)</f>
        <v>-7.1446756678445562E-3</v>
      </c>
      <c r="Q3772">
        <f>1/(1+EXP(-(0 + SUMPRODUCT($K$2:$O$2,$D$3772:$H$3772))))</f>
        <v>7.1192131492117767E-3</v>
      </c>
      <c r="S3772">
        <f>EXP(-(0 + SUMPRODUCT($K$2:$O$2,$D$3772:$H$3772)))</f>
        <v>139.46496137156925</v>
      </c>
      <c r="T3772">
        <f>1/(1+$S$3772)</f>
        <v>7.1192131492117767E-3</v>
      </c>
      <c r="U3772">
        <f>IF(ISERROR($I$3772), 0, $I$3772)</f>
        <v>-7.1446756678445562E-3</v>
      </c>
    </row>
    <row r="3773" spans="1:21" x14ac:dyDescent="0.25">
      <c r="A3773">
        <v>644</v>
      </c>
      <c r="B3773">
        <v>2002</v>
      </c>
      <c r="C3773" s="2">
        <v>0</v>
      </c>
      <c r="D3773" s="6">
        <v>0.14780979999999999</v>
      </c>
      <c r="E3773" s="6">
        <v>0.345995</v>
      </c>
      <c r="F3773" s="6">
        <v>1.8068600000000001E-2</v>
      </c>
      <c r="G3773" s="6">
        <v>0.4975058</v>
      </c>
      <c r="H3773" s="6">
        <v>0.2486129</v>
      </c>
      <c r="I3773">
        <f>$C$3773*LN($T$3773)+(1-$C$3773)*LN(1-$T$3773)</f>
        <v>-4.6597344263551645E-2</v>
      </c>
      <c r="Q3773">
        <f>1/(1+EXP(-(0 + SUMPRODUCT($K$2:$O$2,$D$3773:$H$3773))))</f>
        <v>4.5528356291655692E-2</v>
      </c>
      <c r="S3773">
        <f>EXP(-(0 + SUMPRODUCT($K$2:$O$2,$D$3773:$H$3773)))</f>
        <v>20.964333471517776</v>
      </c>
      <c r="T3773">
        <f>1/(1+$S$3773)</f>
        <v>4.5528356291655692E-2</v>
      </c>
      <c r="U3773">
        <f>IF(ISERROR($I$3773), 0, $I$3773)</f>
        <v>-4.6597344263551645E-2</v>
      </c>
    </row>
    <row r="3774" spans="1:21" x14ac:dyDescent="0.25">
      <c r="A3774">
        <v>644</v>
      </c>
      <c r="B3774">
        <v>2003</v>
      </c>
      <c r="C3774" s="2">
        <v>0</v>
      </c>
      <c r="D3774" s="6">
        <v>0.2798139</v>
      </c>
      <c r="E3774" s="6">
        <v>0.31769219999999998</v>
      </c>
      <c r="F3774" s="6">
        <v>7.6353599999999994E-2</v>
      </c>
      <c r="G3774" s="6">
        <v>0.68987270000000001</v>
      </c>
      <c r="H3774" s="6">
        <v>0.28923969999999999</v>
      </c>
      <c r="I3774">
        <f>$C$3774*LN($T$3774)+(1-$C$3774)*LN(1-$T$3774)</f>
        <v>-9.2253450034497902E-3</v>
      </c>
      <c r="Q3774">
        <f>1/(1+EXP(-(0 + SUMPRODUCT($K$2:$O$2,$D$3774:$H$3774))))</f>
        <v>9.1829220638809054E-3</v>
      </c>
      <c r="S3774">
        <f>EXP(-(0 + SUMPRODUCT($K$2:$O$2,$D$3774:$H$3774)))</f>
        <v>107.89779887529373</v>
      </c>
      <c r="T3774">
        <f>1/(1+$S$3774)</f>
        <v>9.1829220638809054E-3</v>
      </c>
      <c r="U3774">
        <f>IF(ISERROR($I$3774), 0, $I$3774)</f>
        <v>-9.2253450034497902E-3</v>
      </c>
    </row>
    <row r="3775" spans="1:21" x14ac:dyDescent="0.25">
      <c r="A3775">
        <v>645</v>
      </c>
      <c r="B3775">
        <v>1995</v>
      </c>
      <c r="C3775" s="2">
        <v>0</v>
      </c>
      <c r="D3775" s="6">
        <v>0.27011059999999998</v>
      </c>
      <c r="E3775" s="6">
        <v>0.33441779999999999</v>
      </c>
      <c r="F3775" s="6">
        <v>6.2741599999999995E-2</v>
      </c>
      <c r="G3775" s="6">
        <v>1.9227639999999999</v>
      </c>
      <c r="H3775" s="6">
        <v>0.4296239</v>
      </c>
      <c r="I3775">
        <f>$C$3775*LN($T$3775)+(1-$C$3775)*LN(1-$T$3775)</f>
        <v>-5.8527808217365514E-5</v>
      </c>
      <c r="Q3775">
        <f>1/(1+EXP(-(0 + SUMPRODUCT($K$2:$O$2,$D$3775:$H$3775))))</f>
        <v>5.8526095498656375E-5</v>
      </c>
      <c r="S3775">
        <f>EXP(-(0 + SUMPRODUCT($K$2:$O$2,$D$3775:$H$3775)))</f>
        <v>17085.395247790922</v>
      </c>
      <c r="T3775">
        <f>1/(1+$S$3775)</f>
        <v>5.8526095498656375E-5</v>
      </c>
      <c r="U3775">
        <f>IF(ISERROR($I$3775), 0, $I$3775)</f>
        <v>-5.8527808217365514E-5</v>
      </c>
    </row>
    <row r="3776" spans="1:21" x14ac:dyDescent="0.25">
      <c r="A3776">
        <v>645</v>
      </c>
      <c r="B3776">
        <v>1996</v>
      </c>
      <c r="C3776" s="2">
        <v>0</v>
      </c>
      <c r="D3776" s="6">
        <v>0.24523339999999999</v>
      </c>
      <c r="E3776" s="6">
        <v>0.3328025</v>
      </c>
      <c r="F3776" s="6">
        <v>3.2010700000000003E-2</v>
      </c>
      <c r="G3776" s="6">
        <v>2.3198910000000001</v>
      </c>
      <c r="H3776" s="6">
        <v>0.29501080000000002</v>
      </c>
      <c r="I3776">
        <f>$C$3776*LN($T$3776)+(1-$C$3776)*LN(1-$T$3776)</f>
        <v>-2.4700634415910465E-5</v>
      </c>
      <c r="Q3776">
        <f>1/(1+EXP(-(0 + SUMPRODUCT($K$2:$O$2,$D$3776:$H$3776))))</f>
        <v>2.4700329357719988E-5</v>
      </c>
      <c r="S3776">
        <f>EXP(-(0 + SUMPRODUCT($K$2:$O$2,$D$3776:$H$3776)))</f>
        <v>40484.290115674266</v>
      </c>
      <c r="T3776">
        <f>1/(1+$S$3776)</f>
        <v>2.4700329357719988E-5</v>
      </c>
      <c r="U3776">
        <f>IF(ISERROR($I$3776), 0, $I$3776)</f>
        <v>-2.4700634415910465E-5</v>
      </c>
    </row>
    <row r="3777" spans="1:21" x14ac:dyDescent="0.25">
      <c r="A3777">
        <v>645</v>
      </c>
      <c r="B3777">
        <v>1997</v>
      </c>
      <c r="C3777" s="2">
        <v>0</v>
      </c>
      <c r="D3777" s="6">
        <v>0.37270639999999999</v>
      </c>
      <c r="E3777" s="6">
        <v>0.44337579999999999</v>
      </c>
      <c r="F3777" s="6">
        <v>5.3031000000000002E-2</v>
      </c>
      <c r="G3777" s="6">
        <v>3.5749360000000001</v>
      </c>
      <c r="H3777" s="6">
        <v>0.2383846</v>
      </c>
      <c r="I3777">
        <f>$C$3777*LN($T$3777)+(1-$C$3777)*LN(1-$T$3777)</f>
        <v>-1.2756312476149277E-7</v>
      </c>
      <c r="Q3777">
        <f>1/(1+EXP(-(0 + SUMPRODUCT($K$2:$O$2,$D$3777:$H$3777))))</f>
        <v>1.2756311666172153E-7</v>
      </c>
      <c r="S3777">
        <f>EXP(-(0 + SUMPRODUCT($K$2:$O$2,$D$3777:$H$3777)))</f>
        <v>7839255.5670204796</v>
      </c>
      <c r="T3777">
        <f>1/(1+$S$3777)</f>
        <v>1.2756311666172153E-7</v>
      </c>
      <c r="U3777">
        <f>IF(ISERROR($I$3777), 0, $I$3777)</f>
        <v>-1.2756312476149277E-7</v>
      </c>
    </row>
    <row r="3778" spans="1:21" x14ac:dyDescent="0.25">
      <c r="A3778">
        <v>645</v>
      </c>
      <c r="B3778">
        <v>1998</v>
      </c>
      <c r="C3778" s="2">
        <v>0</v>
      </c>
      <c r="D3778" s="6">
        <v>0.26380029999999999</v>
      </c>
      <c r="E3778" s="6">
        <v>0.47626109999999999</v>
      </c>
      <c r="F3778" s="6">
        <v>5.0919899999999997E-2</v>
      </c>
      <c r="G3778" s="6">
        <v>7.1079020000000002</v>
      </c>
      <c r="H3778" s="6">
        <v>0.21553520000000001</v>
      </c>
      <c r="I3778">
        <f>$C$3778*LN($T$3778)+(1-$C$3778)*LN(1-$T$3778)</f>
        <v>-9.3591800975905076E-14</v>
      </c>
      <c r="Q3778">
        <f>1/(1+EXP(-(0 + SUMPRODUCT($K$2:$O$2,$D$3778:$H$3778))))</f>
        <v>9.3623452716198176E-14</v>
      </c>
      <c r="S3778">
        <f>EXP(-(0 + SUMPRODUCT($K$2:$O$2,$D$3778:$H$3778)))</f>
        <v>10681084396996.313</v>
      </c>
      <c r="T3778">
        <f>1/(1+$S$3778)</f>
        <v>9.3623452716198176E-14</v>
      </c>
      <c r="U3778">
        <f>IF(ISERROR($I$3778), 0, $I$3778)</f>
        <v>-9.3591800975905076E-14</v>
      </c>
    </row>
    <row r="3779" spans="1:21" x14ac:dyDescent="0.25">
      <c r="A3779">
        <v>645</v>
      </c>
      <c r="B3779">
        <v>1999</v>
      </c>
      <c r="C3779" s="2">
        <v>0</v>
      </c>
      <c r="D3779" s="6">
        <v>0.26150610000000002</v>
      </c>
      <c r="E3779" s="6">
        <v>0.53135259999999995</v>
      </c>
      <c r="F3779" s="6">
        <v>6.3347799999999996E-2</v>
      </c>
      <c r="G3779" s="6">
        <v>13.18305</v>
      </c>
      <c r="H3779" s="6">
        <v>0.1992042</v>
      </c>
      <c r="I3779">
        <f>$C$3779*LN($T$3779)+(1-$C$3779)*LN(1-$T$3779)</f>
        <v>0</v>
      </c>
      <c r="Q3779">
        <f>1/(1+EXP(-(0 + SUMPRODUCT($K$2:$O$2,$D$3779:$H$3779))))</f>
        <v>2.0953749920522092E-24</v>
      </c>
      <c r="S3779">
        <f>EXP(-(0 + SUMPRODUCT($K$2:$O$2,$D$3779:$H$3779)))</f>
        <v>4.7724154568657925E+23</v>
      </c>
      <c r="T3779">
        <f>1/(1+$S$3779)</f>
        <v>2.0953749920522092E-24</v>
      </c>
      <c r="U3779">
        <f>IF(ISERROR($I$3779), 0, $I$3779)</f>
        <v>0</v>
      </c>
    </row>
    <row r="3780" spans="1:21" x14ac:dyDescent="0.25">
      <c r="A3780">
        <v>645</v>
      </c>
      <c r="B3780">
        <v>2000</v>
      </c>
      <c r="C3780" s="2">
        <v>0</v>
      </c>
      <c r="D3780" s="6">
        <v>0.3149325</v>
      </c>
      <c r="E3780" s="6">
        <v>0.59083209999999997</v>
      </c>
      <c r="F3780" s="6">
        <v>7.9648300000000005E-2</v>
      </c>
      <c r="G3780" s="6">
        <v>16.01388</v>
      </c>
      <c r="H3780" s="6">
        <v>0.19251589999999999</v>
      </c>
      <c r="I3780">
        <f>$C$3780*LN($T$3780)+(1-$C$3780)*LN(1-$T$3780)</f>
        <v>0</v>
      </c>
      <c r="Q3780">
        <f>1/(1+EXP(-(0 + SUMPRODUCT($K$2:$O$2,$D$3780:$H$3780))))</f>
        <v>1.9316664588644064E-29</v>
      </c>
      <c r="S3780">
        <f>EXP(-(0 + SUMPRODUCT($K$2:$O$2,$D$3780:$H$3780)))</f>
        <v>5.1768771746851313E+28</v>
      </c>
      <c r="T3780">
        <f>1/(1+$S$3780)</f>
        <v>1.9316664588644064E-29</v>
      </c>
      <c r="U3780">
        <f>IF(ISERROR($I$3780), 0, $I$3780)</f>
        <v>0</v>
      </c>
    </row>
    <row r="3781" spans="1:21" x14ac:dyDescent="0.25">
      <c r="A3781">
        <v>645</v>
      </c>
      <c r="B3781">
        <v>2001</v>
      </c>
      <c r="C3781" s="2">
        <v>0</v>
      </c>
      <c r="D3781" s="6">
        <v>0.30424390000000001</v>
      </c>
      <c r="E3781" s="6">
        <v>0.62268869999999998</v>
      </c>
      <c r="F3781" s="6">
        <v>1.82405E-2</v>
      </c>
      <c r="G3781" s="6">
        <v>12.463480000000001</v>
      </c>
      <c r="H3781" s="6">
        <v>0.1397439</v>
      </c>
      <c r="I3781">
        <f>$C$3781*LN($T$3781)+(1-$C$3781)*LN(1-$T$3781)</f>
        <v>0</v>
      </c>
      <c r="Q3781">
        <f>1/(1+EXP(-(0 + SUMPRODUCT($K$2:$O$2,$D$3781:$H$3781))))</f>
        <v>7.6080302733266698E-23</v>
      </c>
      <c r="S3781">
        <f>EXP(-(0 + SUMPRODUCT($K$2:$O$2,$D$3781:$H$3781)))</f>
        <v>1.3144006583490397E+22</v>
      </c>
      <c r="T3781">
        <f>1/(1+$S$3781)</f>
        <v>7.6080302733266698E-23</v>
      </c>
      <c r="U3781">
        <f>IF(ISERROR($I$3781), 0, $I$3781)</f>
        <v>0</v>
      </c>
    </row>
    <row r="3782" spans="1:21" x14ac:dyDescent="0.25">
      <c r="A3782">
        <v>645</v>
      </c>
      <c r="B3782">
        <v>2002</v>
      </c>
      <c r="C3782" s="2">
        <v>0</v>
      </c>
      <c r="D3782" s="6">
        <v>0.3132781</v>
      </c>
      <c r="E3782" s="6">
        <v>0.59021500000000005</v>
      </c>
      <c r="F3782" s="6">
        <v>3.4065699999999997E-2</v>
      </c>
      <c r="G3782" s="6">
        <v>6.6206779999999998</v>
      </c>
      <c r="H3782" s="6">
        <v>0.1728614</v>
      </c>
      <c r="I3782">
        <f>$C$3782*LN($T$3782)+(1-$C$3782)*LN(1-$T$3782)</f>
        <v>-8.4765527930166628E-13</v>
      </c>
      <c r="Q3782">
        <f>1/(1+EXP(-(0 + SUMPRODUCT($K$2:$O$2,$D$3782:$H$3782))))</f>
        <v>8.4769342987987907E-13</v>
      </c>
      <c r="S3782">
        <f>EXP(-(0 + SUMPRODUCT($K$2:$O$2,$D$3782:$H$3782)))</f>
        <v>1179671759566.2568</v>
      </c>
      <c r="T3782">
        <f>1/(1+$S$3782)</f>
        <v>8.4769342987987907E-13</v>
      </c>
      <c r="U3782">
        <f>IF(ISERROR($I$3782), 0, $I$3782)</f>
        <v>-8.4765527930166628E-13</v>
      </c>
    </row>
    <row r="3783" spans="1:21" x14ac:dyDescent="0.25">
      <c r="A3783">
        <v>645</v>
      </c>
      <c r="B3783">
        <v>2003</v>
      </c>
      <c r="C3783" s="2">
        <v>0</v>
      </c>
      <c r="D3783" s="6">
        <v>0.38327689999999998</v>
      </c>
      <c r="E3783" s="6">
        <v>0.62261619999999995</v>
      </c>
      <c r="F3783" s="6">
        <v>6.0821600000000003E-2</v>
      </c>
      <c r="G3783" s="6">
        <v>13.97195</v>
      </c>
      <c r="H3783" s="6">
        <v>0.21630940000000001</v>
      </c>
      <c r="I3783">
        <f>$C$3783*LN($T$3783)+(1-$C$3783)*LN(1-$T$3783)</f>
        <v>0</v>
      </c>
      <c r="Q3783">
        <f>1/(1+EXP(-(0 + SUMPRODUCT($K$2:$O$2,$D$3783:$H$3783))))</f>
        <v>8.4789513140333884E-26</v>
      </c>
      <c r="S3783">
        <f>EXP(-(0 + SUMPRODUCT($K$2:$O$2,$D$3783:$H$3783)))</f>
        <v>1.17939113336447E+25</v>
      </c>
      <c r="T3783">
        <f>1/(1+$S$3783)</f>
        <v>8.4789513140333884E-26</v>
      </c>
      <c r="U3783">
        <f>IF(ISERROR($I$3783), 0, $I$3783)</f>
        <v>0</v>
      </c>
    </row>
    <row r="3784" spans="1:21" x14ac:dyDescent="0.25">
      <c r="A3784">
        <v>645</v>
      </c>
      <c r="B3784">
        <v>2004</v>
      </c>
      <c r="C3784" s="2">
        <v>0</v>
      </c>
      <c r="D3784" s="6">
        <v>0.53690470000000001</v>
      </c>
      <c r="E3784" s="6">
        <v>0.70948670000000003</v>
      </c>
      <c r="F3784" s="6">
        <v>6.29609E-2</v>
      </c>
      <c r="G3784" s="6">
        <v>13.18197</v>
      </c>
      <c r="H3784" s="6">
        <v>0.23680480000000001</v>
      </c>
      <c r="I3784">
        <f>$C$3784*LN($T$3784)+(1-$C$3784)*LN(1-$T$3784)</f>
        <v>0</v>
      </c>
      <c r="Q3784">
        <f>1/(1+EXP(-(0 + SUMPRODUCT($K$2:$O$2,$D$3784:$H$3784))))</f>
        <v>1.7976057753860641E-24</v>
      </c>
      <c r="S3784">
        <f>EXP(-(0 + SUMPRODUCT($K$2:$O$2,$D$3784:$H$3784)))</f>
        <v>5.5629549798549929E+23</v>
      </c>
      <c r="T3784">
        <f>1/(1+$S$3784)</f>
        <v>1.7976057753860641E-24</v>
      </c>
      <c r="U3784">
        <f>IF(ISERROR($I$3784), 0, $I$3784)</f>
        <v>0</v>
      </c>
    </row>
    <row r="3785" spans="1:21" x14ac:dyDescent="0.25">
      <c r="A3785">
        <v>646</v>
      </c>
      <c r="B3785">
        <v>1998</v>
      </c>
      <c r="C3785" s="2">
        <v>0</v>
      </c>
      <c r="D3785" s="6">
        <v>-5.9847699999999997E-2</v>
      </c>
      <c r="E3785" s="6">
        <v>7.0029900000000006E-2</v>
      </c>
      <c r="F3785" s="6">
        <v>4.6042E-2</v>
      </c>
      <c r="G3785" s="6">
        <v>0.45212629999999998</v>
      </c>
      <c r="H3785" s="6">
        <v>0.14251920000000001</v>
      </c>
      <c r="I3785">
        <f>$C$3785*LN($T$3785)+(1-$C$3785)*LN(1-$T$3785)</f>
        <v>-5.6103293853154698E-2</v>
      </c>
      <c r="Q3785">
        <f>1/(1+EXP(-(0 + SUMPRODUCT($K$2:$O$2,$D$3785:$H$3785))))</f>
        <v>5.4558527446160465E-2</v>
      </c>
      <c r="S3785">
        <f>EXP(-(0 + SUMPRODUCT($K$2:$O$2,$D$3785:$H$3785)))</f>
        <v>17.328940438995932</v>
      </c>
      <c r="T3785">
        <f>1/(1+$S$3785)</f>
        <v>5.4558527446160465E-2</v>
      </c>
      <c r="U3785">
        <f>IF(ISERROR($I$3785), 0, $I$3785)</f>
        <v>-5.6103293853154698E-2</v>
      </c>
    </row>
    <row r="3786" spans="1:21" x14ac:dyDescent="0.25">
      <c r="A3786">
        <v>646</v>
      </c>
      <c r="B3786">
        <v>1999</v>
      </c>
      <c r="C3786" s="2">
        <v>0</v>
      </c>
      <c r="D3786" s="6">
        <v>-9.0907299999999996E-2</v>
      </c>
      <c r="E3786" s="6">
        <v>7.3994199999999996E-2</v>
      </c>
      <c r="F3786" s="6">
        <v>3.5249900000000001E-2</v>
      </c>
      <c r="G3786" s="6">
        <v>0.34033059999999998</v>
      </c>
      <c r="H3786" s="6">
        <v>0.1426404</v>
      </c>
      <c r="I3786">
        <f>$C$3786*LN($T$3786)+(1-$C$3786)*LN(1-$T$3786)</f>
        <v>-9.9159776171075728E-2</v>
      </c>
      <c r="Q3786">
        <f>1/(1+EXP(-(0 + SUMPRODUCT($K$2:$O$2,$D$3786:$H$3786))))</f>
        <v>9.4401996517842618E-2</v>
      </c>
      <c r="S3786">
        <f>EXP(-(0 + SUMPRODUCT($K$2:$O$2,$D$3786:$H$3786)))</f>
        <v>9.5929963018419127</v>
      </c>
      <c r="T3786">
        <f>1/(1+$S$3786)</f>
        <v>9.4401996517842618E-2</v>
      </c>
      <c r="U3786">
        <f>IF(ISERROR($I$3786), 0, $I$3786)</f>
        <v>-9.9159776171075728E-2</v>
      </c>
    </row>
    <row r="3787" spans="1:21" x14ac:dyDescent="0.25">
      <c r="A3787">
        <v>646</v>
      </c>
      <c r="B3787">
        <v>2000</v>
      </c>
      <c r="C3787" s="2">
        <v>0</v>
      </c>
      <c r="D3787" s="6">
        <v>-7.6828099999999996E-2</v>
      </c>
      <c r="E3787" s="6">
        <v>6.0937199999999997E-2</v>
      </c>
      <c r="F3787" s="6">
        <v>3.72298E-2</v>
      </c>
      <c r="G3787" s="6">
        <v>0.32808389999999998</v>
      </c>
      <c r="H3787" s="6">
        <v>0.18449960000000001</v>
      </c>
      <c r="I3787">
        <f>$C$3787*LN($T$3787)+(1-$C$3787)*LN(1-$T$3787)</f>
        <v>-9.3996056935250399E-2</v>
      </c>
      <c r="Q3787">
        <f>1/(1+EXP(-(0 + SUMPRODUCT($K$2:$O$2,$D$3787:$H$3787))))</f>
        <v>8.9713648448284708E-2</v>
      </c>
      <c r="S3787">
        <f>EXP(-(0 + SUMPRODUCT($K$2:$O$2,$D$3787:$H$3787)))</f>
        <v>10.146575992575404</v>
      </c>
      <c r="T3787">
        <f>1/(1+$S$3787)</f>
        <v>8.9713648448284708E-2</v>
      </c>
      <c r="U3787">
        <f>IF(ISERROR($I$3787), 0, $I$3787)</f>
        <v>-9.3996056935250399E-2</v>
      </c>
    </row>
    <row r="3788" spans="1:21" x14ac:dyDescent="0.25">
      <c r="A3788">
        <v>646</v>
      </c>
      <c r="B3788">
        <v>2002</v>
      </c>
      <c r="C3788" s="2">
        <v>0</v>
      </c>
      <c r="D3788" s="6">
        <v>-7.8629000000000008E-3</v>
      </c>
      <c r="E3788" s="6">
        <v>-8.8228000000000001E-2</v>
      </c>
      <c r="F3788" s="6">
        <v>3.4123800000000003E-2</v>
      </c>
      <c r="G3788" s="6">
        <v>0.25465130000000002</v>
      </c>
      <c r="H3788" s="6">
        <v>0.10257810000000001</v>
      </c>
      <c r="I3788">
        <f>$C$3788*LN($T$3788)+(1-$C$3788)*LN(1-$T$3788)</f>
        <v>-0.17399460433352276</v>
      </c>
      <c r="Q3788">
        <f>1/(1+EXP(-(0 + SUMPRODUCT($K$2:$O$2,$D$3788:$H$3788))))</f>
        <v>0.15969856836753507</v>
      </c>
      <c r="S3788">
        <f>EXP(-(0 + SUMPRODUCT($K$2:$O$2,$D$3788:$H$3788)))</f>
        <v>5.261796897881827</v>
      </c>
      <c r="T3788">
        <f>1/(1+$S$3788)</f>
        <v>0.15969856836753507</v>
      </c>
      <c r="U3788">
        <f>IF(ISERROR($I$3788), 0, $I$3788)</f>
        <v>-0.17399460433352276</v>
      </c>
    </row>
    <row r="3789" spans="1:21" x14ac:dyDescent="0.25">
      <c r="A3789">
        <v>646</v>
      </c>
      <c r="B3789">
        <v>2003</v>
      </c>
      <c r="C3789" s="2">
        <v>0</v>
      </c>
      <c r="D3789" s="6">
        <v>1.76048E-2</v>
      </c>
      <c r="E3789" s="6">
        <v>-5.1024699999999999E-2</v>
      </c>
      <c r="F3789" s="6">
        <v>3.1599299999999997E-2</v>
      </c>
      <c r="G3789" s="6">
        <v>0.31660369999999999</v>
      </c>
      <c r="H3789" s="6">
        <v>9.8746100000000003E-2</v>
      </c>
      <c r="I3789">
        <f>$C$3789*LN($T$3789)+(1-$C$3789)*LN(1-$T$3789)</f>
        <v>-0.14084686578852024</v>
      </c>
      <c r="Q3789">
        <f>1/(1+EXP(-(0 + SUMPRODUCT($K$2:$O$2,$D$3789:$H$3789))))</f>
        <v>0.13137768269281205</v>
      </c>
      <c r="S3789">
        <f>EXP(-(0 + SUMPRODUCT($K$2:$O$2,$D$3789:$H$3789)))</f>
        <v>6.6116428567110974</v>
      </c>
      <c r="T3789">
        <f>1/(1+$S$3789)</f>
        <v>0.13137768269281205</v>
      </c>
      <c r="U3789">
        <f>IF(ISERROR($I$3789), 0, $I$3789)</f>
        <v>-0.14084686578852024</v>
      </c>
    </row>
    <row r="3790" spans="1:21" x14ac:dyDescent="0.25">
      <c r="A3790">
        <v>646</v>
      </c>
      <c r="B3790">
        <v>2004</v>
      </c>
      <c r="C3790" s="2">
        <v>0</v>
      </c>
      <c r="D3790" s="6">
        <v>-9.1059000000000001E-3</v>
      </c>
      <c r="E3790" s="6">
        <v>-8.0537800000000007E-2</v>
      </c>
      <c r="F3790" s="6">
        <v>4.85458E-2</v>
      </c>
      <c r="G3790" s="6">
        <v>0.8699498</v>
      </c>
      <c r="H3790" s="6">
        <v>0.1292037</v>
      </c>
      <c r="I3790">
        <f>$C$3790*LN($T$3790)+(1-$C$3790)*LN(1-$T$3790)</f>
        <v>-1.2249747929860551E-2</v>
      </c>
      <c r="Q3790">
        <f>1/(1+EXP(-(0 + SUMPRODUCT($K$2:$O$2,$D$3790:$H$3790))))</f>
        <v>1.2175025190469055E-2</v>
      </c>
      <c r="S3790">
        <f>EXP(-(0 + SUMPRODUCT($K$2:$O$2,$D$3790:$H$3790)))</f>
        <v>81.13535367325791</v>
      </c>
      <c r="T3790">
        <f>1/(1+$S$3790)</f>
        <v>1.2175025190469055E-2</v>
      </c>
      <c r="U3790">
        <f>IF(ISERROR($I$3790), 0, $I$3790)</f>
        <v>-1.2249747929860551E-2</v>
      </c>
    </row>
    <row r="3791" spans="1:21" x14ac:dyDescent="0.25">
      <c r="A3791">
        <v>647</v>
      </c>
      <c r="B3791">
        <v>1995</v>
      </c>
      <c r="C3791" s="2">
        <v>0</v>
      </c>
      <c r="D3791" s="6">
        <v>6.5278100000000006E-2</v>
      </c>
      <c r="E3791" s="6">
        <v>-0.28255409999999997</v>
      </c>
      <c r="F3791" s="6">
        <v>6.6016699999999998E-2</v>
      </c>
      <c r="G3791" s="6">
        <v>0.27736329999999998</v>
      </c>
      <c r="H3791" s="6">
        <v>0.58875299999999997</v>
      </c>
      <c r="I3791">
        <f>$C$3791*LN($T$3791)+(1-$C$3791)*LN(1-$T$3791)</f>
        <v>-4.4647524067729503E-2</v>
      </c>
      <c r="Q3791">
        <f>1/(1+EXP(-(0 + SUMPRODUCT($K$2:$O$2,$D$3791:$H$3791))))</f>
        <v>4.3665492670043986E-2</v>
      </c>
      <c r="S3791">
        <f>EXP(-(0 + SUMPRODUCT($K$2:$O$2,$D$3791:$H$3791)))</f>
        <v>21.901379071946991</v>
      </c>
      <c r="T3791">
        <f>1/(1+$S$3791)</f>
        <v>4.3665492670043986E-2</v>
      </c>
      <c r="U3791">
        <f>IF(ISERROR($I$3791), 0, $I$3791)</f>
        <v>-4.4647524067729503E-2</v>
      </c>
    </row>
    <row r="3792" spans="1:21" x14ac:dyDescent="0.25">
      <c r="A3792">
        <v>647</v>
      </c>
      <c r="B3792">
        <v>1996</v>
      </c>
      <c r="C3792" s="2">
        <v>0</v>
      </c>
      <c r="D3792" s="6">
        <v>0.27020080000000002</v>
      </c>
      <c r="E3792" s="6">
        <v>-0.37780930000000001</v>
      </c>
      <c r="F3792" s="6">
        <v>5.5365999999999999E-2</v>
      </c>
      <c r="G3792" s="6">
        <v>0.19903499999999999</v>
      </c>
      <c r="H3792" s="6">
        <v>0.4998358</v>
      </c>
      <c r="I3792">
        <f>$C$3792*LN($T$3792)+(1-$C$3792)*LN(1-$T$3792)</f>
        <v>-9.5630818034460399E-2</v>
      </c>
      <c r="Q3792">
        <f>1/(1+EXP(-(0 + SUMPRODUCT($K$2:$O$2,$D$3792:$H$3792))))</f>
        <v>9.1200533482901663E-2</v>
      </c>
      <c r="S3792">
        <f>EXP(-(0 + SUMPRODUCT($K$2:$O$2,$D$3792:$H$3792)))</f>
        <v>9.9648481408004113</v>
      </c>
      <c r="T3792">
        <f>1/(1+$S$3792)</f>
        <v>9.1200533482901663E-2</v>
      </c>
      <c r="U3792">
        <f>IF(ISERROR($I$3792), 0, $I$3792)</f>
        <v>-9.5630818034460399E-2</v>
      </c>
    </row>
    <row r="3793" spans="1:21" x14ac:dyDescent="0.25">
      <c r="A3793">
        <v>647</v>
      </c>
      <c r="B3793">
        <v>1997</v>
      </c>
      <c r="C3793" s="2">
        <v>1</v>
      </c>
      <c r="D3793" s="6">
        <v>0.29284559999999998</v>
      </c>
      <c r="E3793" s="6">
        <v>-0.44408720000000002</v>
      </c>
      <c r="F3793" s="6">
        <v>6.3220499999999999E-2</v>
      </c>
      <c r="G3793" s="6">
        <v>0.40916530000000001</v>
      </c>
      <c r="H3793" s="6">
        <v>0.53672520000000001</v>
      </c>
      <c r="I3793">
        <f>$C$3793*LN($T$3793)+(1-$C$3793)*LN(1-$T$3793)</f>
        <v>-3.3103099591866743</v>
      </c>
      <c r="Q3793">
        <f>1/(1+EXP(-(0 + SUMPRODUCT($K$2:$O$2,$D$3793:$H$3793))))</f>
        <v>3.6504856984182182E-2</v>
      </c>
      <c r="S3793">
        <f>EXP(-(0 + SUMPRODUCT($K$2:$O$2,$D$3793:$H$3793)))</f>
        <v>26.393615058766212</v>
      </c>
      <c r="T3793">
        <f>1/(1+$S$3793)</f>
        <v>3.6504856984182182E-2</v>
      </c>
      <c r="U3793">
        <f>IF(ISERROR($I$3793), 0, $I$3793)</f>
        <v>-3.3103099591866743</v>
      </c>
    </row>
    <row r="3794" spans="1:21" x14ac:dyDescent="0.25">
      <c r="A3794">
        <v>648</v>
      </c>
      <c r="B3794">
        <v>1995</v>
      </c>
      <c r="C3794" s="2">
        <v>0</v>
      </c>
      <c r="D3794" s="6">
        <v>0.38436310000000001</v>
      </c>
      <c r="E3794" s="6">
        <v>0.1798109</v>
      </c>
      <c r="F3794" s="6">
        <v>6.0933899999999999E-2</v>
      </c>
      <c r="G3794" s="6">
        <v>1.896501</v>
      </c>
      <c r="H3794" s="6">
        <v>0.2178745</v>
      </c>
      <c r="I3794">
        <f>$C$3794*LN($T$3794)+(1-$C$3794)*LN(1-$T$3794)</f>
        <v>-1.2349070070953461E-4</v>
      </c>
      <c r="Q3794">
        <f>1/(1+EXP(-(0 + SUMPRODUCT($K$2:$O$2,$D$3794:$H$3794))))</f>
        <v>1.2348307604677421E-4</v>
      </c>
      <c r="S3794">
        <f>EXP(-(0 + SUMPRODUCT($K$2:$O$2,$D$3794:$H$3794)))</f>
        <v>8097.2757476920124</v>
      </c>
      <c r="T3794">
        <f>1/(1+$S$3794)</f>
        <v>1.2348307604677421E-4</v>
      </c>
      <c r="U3794">
        <f>IF(ISERROR($I$3794), 0, $I$3794)</f>
        <v>-1.2349070070953461E-4</v>
      </c>
    </row>
    <row r="3795" spans="1:21" x14ac:dyDescent="0.25">
      <c r="A3795">
        <v>648</v>
      </c>
      <c r="B3795">
        <v>1996</v>
      </c>
      <c r="C3795" s="2">
        <v>0</v>
      </c>
      <c r="D3795" s="6">
        <v>0.4606497</v>
      </c>
      <c r="E3795" s="6">
        <v>0.19294500000000001</v>
      </c>
      <c r="F3795" s="6">
        <v>4.8865400000000003E-2</v>
      </c>
      <c r="G3795" s="6">
        <v>1.855289</v>
      </c>
      <c r="H3795" s="6">
        <v>0.18124779999999999</v>
      </c>
      <c r="I3795">
        <f>$C$3795*LN($T$3795)+(1-$C$3795)*LN(1-$T$3795)</f>
        <v>-1.8886818201673921E-4</v>
      </c>
      <c r="Q3795">
        <f>1/(1+EXP(-(0 + SUMPRODUCT($K$2:$O$2,$D$3795:$H$3795))))</f>
        <v>1.8885034754446243E-4</v>
      </c>
      <c r="S3795">
        <f>EXP(-(0 + SUMPRODUCT($K$2:$O$2,$D$3795:$H$3795)))</f>
        <v>5294.1980920477927</v>
      </c>
      <c r="T3795">
        <f>1/(1+$S$3795)</f>
        <v>1.8885034754446243E-4</v>
      </c>
      <c r="U3795">
        <f>IF(ISERROR($I$3795), 0, $I$3795)</f>
        <v>-1.8886818201673921E-4</v>
      </c>
    </row>
    <row r="3796" spans="1:21" x14ac:dyDescent="0.25">
      <c r="A3796">
        <v>648</v>
      </c>
      <c r="B3796">
        <v>1997</v>
      </c>
      <c r="C3796" s="2">
        <v>0</v>
      </c>
      <c r="D3796" s="6">
        <v>0.3770983</v>
      </c>
      <c r="E3796" s="6">
        <v>0.19619300000000001</v>
      </c>
      <c r="F3796" s="6">
        <v>5.4261299999999998E-2</v>
      </c>
      <c r="G3796" s="6">
        <v>1.8621780000000001</v>
      </c>
      <c r="H3796" s="6">
        <v>0.19344410000000001</v>
      </c>
      <c r="I3796">
        <f>$C$3796*LN($T$3796)+(1-$C$3796)*LN(1-$T$3796)</f>
        <v>-1.6189989745776052E-4</v>
      </c>
      <c r="Q3796">
        <f>1/(1+EXP(-(0 + SUMPRODUCT($K$2:$O$2,$D$3796:$H$3796))))</f>
        <v>1.6188679237660704E-4</v>
      </c>
      <c r="S3796">
        <f>EXP(-(0 + SUMPRODUCT($K$2:$O$2,$D$3796:$H$3796)))</f>
        <v>6176.1561800646432</v>
      </c>
      <c r="T3796">
        <f>1/(1+$S$3796)</f>
        <v>1.6188679237660704E-4</v>
      </c>
      <c r="U3796">
        <f>IF(ISERROR($I$3796), 0, $I$3796)</f>
        <v>-1.6189989745776052E-4</v>
      </c>
    </row>
    <row r="3797" spans="1:21" x14ac:dyDescent="0.25">
      <c r="A3797">
        <v>648</v>
      </c>
      <c r="B3797">
        <v>1998</v>
      </c>
      <c r="C3797" s="2">
        <v>0</v>
      </c>
      <c r="D3797" s="6">
        <v>0.36676769999999997</v>
      </c>
      <c r="E3797" s="6">
        <v>0.2122339</v>
      </c>
      <c r="F3797" s="6">
        <v>3.6586E-2</v>
      </c>
      <c r="G3797" s="6">
        <v>0.68333290000000002</v>
      </c>
      <c r="H3797" s="6">
        <v>0.1851411</v>
      </c>
      <c r="I3797">
        <f>$C$3797*LN($T$3797)+(1-$C$3797)*LN(1-$T$3797)</f>
        <v>-2.3218883595433577E-2</v>
      </c>
      <c r="Q3797">
        <f>1/(1+EXP(-(0 + SUMPRODUCT($K$2:$O$2,$D$3797:$H$3797))))</f>
        <v>2.2951399544224916E-2</v>
      </c>
      <c r="S3797">
        <f>EXP(-(0 + SUMPRODUCT($K$2:$O$2,$D$3797:$H$3797)))</f>
        <v>42.570327729823447</v>
      </c>
      <c r="T3797">
        <f>1/(1+$S$3797)</f>
        <v>2.2951399544224916E-2</v>
      </c>
      <c r="U3797">
        <f>IF(ISERROR($I$3797), 0, $I$3797)</f>
        <v>-2.3218883595433577E-2</v>
      </c>
    </row>
    <row r="3798" spans="1:21" x14ac:dyDescent="0.25">
      <c r="A3798">
        <v>648</v>
      </c>
      <c r="B3798">
        <v>1999</v>
      </c>
      <c r="C3798" s="2">
        <v>0</v>
      </c>
      <c r="D3798" s="6">
        <v>0.31420389999999998</v>
      </c>
      <c r="E3798" s="6">
        <v>0.21333940000000001</v>
      </c>
      <c r="F3798" s="6">
        <v>3.3157399999999997E-2</v>
      </c>
      <c r="G3798" s="6">
        <v>0.79392739999999995</v>
      </c>
      <c r="H3798" s="6">
        <v>0.15403359999999999</v>
      </c>
      <c r="I3798">
        <f>$C$3798*LN($T$3798)+(1-$C$3798)*LN(1-$T$3798)</f>
        <v>-1.6585038675792203E-2</v>
      </c>
      <c r="Q3798">
        <f>1/(1+EXP(-(0 + SUMPRODUCT($K$2:$O$2,$D$3798:$H$3798))))</f>
        <v>1.6448264102936972E-2</v>
      </c>
      <c r="S3798">
        <f>EXP(-(0 + SUMPRODUCT($K$2:$O$2,$D$3798:$H$3798)))</f>
        <v>59.796689166818638</v>
      </c>
      <c r="T3798">
        <f>1/(1+$S$3798)</f>
        <v>1.6448264102936972E-2</v>
      </c>
      <c r="U3798">
        <f>IF(ISERROR($I$3798), 0, $I$3798)</f>
        <v>-1.6585038675792203E-2</v>
      </c>
    </row>
    <row r="3799" spans="1:21" x14ac:dyDescent="0.25">
      <c r="A3799">
        <v>648</v>
      </c>
      <c r="B3799">
        <v>2000</v>
      </c>
      <c r="C3799" s="2">
        <v>0</v>
      </c>
      <c r="D3799" s="6">
        <v>0.39518700000000001</v>
      </c>
      <c r="E3799" s="6">
        <v>0.22503899999999999</v>
      </c>
      <c r="F3799" s="6">
        <v>3.7066300000000003E-2</v>
      </c>
      <c r="G3799" s="6">
        <v>2.2502580000000001</v>
      </c>
      <c r="H3799" s="6">
        <v>0.14605029999999999</v>
      </c>
      <c r="I3799">
        <f>$C$3799*LN($T$3799)+(1-$C$3799)*LN(1-$T$3799)</f>
        <v>-4.7572985402060105E-5</v>
      </c>
      <c r="Q3799">
        <f>1/(1+EXP(-(0 + SUMPRODUCT($K$2:$O$2,$D$3799:$H$3799))))</f>
        <v>4.7571853825500817E-5</v>
      </c>
      <c r="S3799">
        <f>EXP(-(0 + SUMPRODUCT($K$2:$O$2,$D$3799:$H$3799)))</f>
        <v>21019.833110017495</v>
      </c>
      <c r="T3799">
        <f>1/(1+$S$3799)</f>
        <v>4.7571853825500817E-5</v>
      </c>
      <c r="U3799">
        <f>IF(ISERROR($I$3799), 0, $I$3799)</f>
        <v>-4.7572985402060105E-5</v>
      </c>
    </row>
    <row r="3800" spans="1:21" x14ac:dyDescent="0.25">
      <c r="A3800">
        <v>648</v>
      </c>
      <c r="B3800">
        <v>2001</v>
      </c>
      <c r="C3800" s="2">
        <v>0</v>
      </c>
      <c r="D3800" s="6">
        <v>0.25405139999999998</v>
      </c>
      <c r="E3800" s="6">
        <v>0.1325268</v>
      </c>
      <c r="F3800" s="6">
        <v>4.2586499999999999E-2</v>
      </c>
      <c r="G3800" s="6">
        <v>2.2406280000000001</v>
      </c>
      <c r="H3800" s="6">
        <v>0.18105879999999999</v>
      </c>
      <c r="I3800">
        <f>$C$3800*LN($T$3800)+(1-$C$3800)*LN(1-$T$3800)</f>
        <v>-4.4187073954318149E-5</v>
      </c>
      <c r="Q3800">
        <f>1/(1+EXP(-(0 + SUMPRODUCT($K$2:$O$2,$D$3800:$H$3800))))</f>
        <v>4.418609771990337E-5</v>
      </c>
      <c r="S3800">
        <f>EXP(-(0 + SUMPRODUCT($K$2:$O$2,$D$3800:$H$3800)))</f>
        <v>22630.552719115902</v>
      </c>
      <c r="T3800">
        <f>1/(1+$S$3800)</f>
        <v>4.418609771990337E-5</v>
      </c>
      <c r="U3800">
        <f>IF(ISERROR($I$3800), 0, $I$3800)</f>
        <v>-4.4187073954318149E-5</v>
      </c>
    </row>
    <row r="3801" spans="1:21" x14ac:dyDescent="0.25">
      <c r="A3801">
        <v>648</v>
      </c>
      <c r="B3801">
        <v>2002</v>
      </c>
      <c r="C3801" s="2">
        <v>0</v>
      </c>
      <c r="D3801" s="6">
        <v>0.2179546</v>
      </c>
      <c r="E3801" s="6">
        <v>0.25008560000000002</v>
      </c>
      <c r="F3801" s="6">
        <v>4.1457300000000002E-2</v>
      </c>
      <c r="G3801" s="6">
        <v>2.136406</v>
      </c>
      <c r="H3801" s="6">
        <v>0.1897848</v>
      </c>
      <c r="I3801">
        <f>$C$3801*LN($T$3801)+(1-$C$3801)*LN(1-$T$3801)</f>
        <v>-6.0168298283480554E-5</v>
      </c>
      <c r="Q3801">
        <f>1/(1+EXP(-(0 + SUMPRODUCT($K$2:$O$2,$D$3801:$H$3801))))</f>
        <v>6.0166488207750891E-5</v>
      </c>
      <c r="S3801">
        <f>EXP(-(0 + SUMPRODUCT($K$2:$O$2,$D$3801:$H$3801)))</f>
        <v>16619.54791276942</v>
      </c>
      <c r="T3801">
        <f>1/(1+$S$3801)</f>
        <v>6.0166488207750891E-5</v>
      </c>
      <c r="U3801">
        <f>IF(ISERROR($I$3801), 0, $I$3801)</f>
        <v>-6.0168298283480554E-5</v>
      </c>
    </row>
    <row r="3802" spans="1:21" x14ac:dyDescent="0.25">
      <c r="A3802">
        <v>648</v>
      </c>
      <c r="B3802">
        <v>2003</v>
      </c>
      <c r="C3802" s="2">
        <v>0</v>
      </c>
      <c r="D3802" s="6">
        <v>0.24215590000000001</v>
      </c>
      <c r="E3802" s="6">
        <v>0.36864780000000003</v>
      </c>
      <c r="F3802" s="6">
        <v>6.2930399999999997E-2</v>
      </c>
      <c r="G3802" s="6">
        <v>4.1104510000000003</v>
      </c>
      <c r="H3802" s="6">
        <v>0.1871186</v>
      </c>
      <c r="I3802">
        <f>$C$3802*LN($T$3802)+(1-$C$3802)*LN(1-$T$3802)</f>
        <v>-1.4936763826332488E-8</v>
      </c>
      <c r="Q3802">
        <f>1/(1+EXP(-(0 + SUMPRODUCT($K$2:$O$2,$D$3802:$H$3802))))</f>
        <v>1.4936763754473413E-8</v>
      </c>
      <c r="S3802">
        <f>EXP(-(0 + SUMPRODUCT($K$2:$O$2,$D$3802:$H$3802)))</f>
        <v>66948905.499274977</v>
      </c>
      <c r="T3802">
        <f>1/(1+$S$3802)</f>
        <v>1.4936763754473413E-8</v>
      </c>
      <c r="U3802">
        <f>IF(ISERROR($I$3802), 0, $I$3802)</f>
        <v>-1.4936763826332488E-8</v>
      </c>
    </row>
    <row r="3803" spans="1:21" x14ac:dyDescent="0.25">
      <c r="A3803">
        <v>648</v>
      </c>
      <c r="B3803">
        <v>2004</v>
      </c>
      <c r="C3803" s="2">
        <v>0</v>
      </c>
      <c r="D3803" s="6">
        <v>0.27898679999999998</v>
      </c>
      <c r="E3803" s="6">
        <v>0.46665580000000001</v>
      </c>
      <c r="F3803" s="6">
        <v>5.5586799999999999E-2</v>
      </c>
      <c r="G3803" s="6">
        <v>5.3396210000000002</v>
      </c>
      <c r="H3803" s="6">
        <v>0.18983810000000001</v>
      </c>
      <c r="I3803">
        <f>$C$3803*LN($T$3803)+(1-$C$3803)*LN(1-$T$3803)</f>
        <v>-1.1161516156389445E-10</v>
      </c>
      <c r="Q3803">
        <f>1/(1+EXP(-(0 + SUMPRODUCT($K$2:$O$2,$D$3803:$H$3803))))</f>
        <v>1.1161514470240194E-10</v>
      </c>
      <c r="S3803">
        <f>EXP(-(0 + SUMPRODUCT($K$2:$O$2,$D$3803:$H$3803)))</f>
        <v>8959357644.1142673</v>
      </c>
      <c r="T3803">
        <f>1/(1+$S$3803)</f>
        <v>1.1161514470240194E-10</v>
      </c>
      <c r="U3803">
        <f>IF(ISERROR($I$3803), 0, $I$3803)</f>
        <v>-1.1161516156389445E-10</v>
      </c>
    </row>
    <row r="3804" spans="1:21" x14ac:dyDescent="0.25">
      <c r="A3804">
        <v>649</v>
      </c>
      <c r="B3804">
        <v>1995</v>
      </c>
      <c r="C3804" s="2">
        <v>0</v>
      </c>
      <c r="D3804" s="6">
        <v>0.35175709999999999</v>
      </c>
      <c r="E3804" s="6">
        <v>0.14451449999999999</v>
      </c>
      <c r="F3804" s="6">
        <v>3.3826500000000002E-2</v>
      </c>
      <c r="G3804" s="6">
        <v>4.6728209999999999</v>
      </c>
      <c r="H3804" s="6">
        <v>0.16790089999999999</v>
      </c>
      <c r="I3804">
        <f>$C$3804*LN($T$3804)+(1-$C$3804)*LN(1-$T$3804)</f>
        <v>-3.0694935529353954E-9</v>
      </c>
      <c r="Q3804">
        <f>1/(1+EXP(-(0 + SUMPRODUCT($K$2:$O$2,$D$3804:$H$3804))))</f>
        <v>3.0694935373495177E-9</v>
      </c>
      <c r="S3804">
        <f>EXP(-(0 + SUMPRODUCT($K$2:$O$2,$D$3804:$H$3804)))</f>
        <v>325786643.54967111</v>
      </c>
      <c r="T3804">
        <f>1/(1+$S$3804)</f>
        <v>3.0694935373495177E-9</v>
      </c>
      <c r="U3804">
        <f>IF(ISERROR($I$3804), 0, $I$3804)</f>
        <v>-3.0694935529353954E-9</v>
      </c>
    </row>
    <row r="3805" spans="1:21" x14ac:dyDescent="0.25">
      <c r="A3805">
        <v>649</v>
      </c>
      <c r="B3805">
        <v>1996</v>
      </c>
      <c r="C3805" s="2">
        <v>0</v>
      </c>
      <c r="D3805" s="6">
        <v>0.49584089999999997</v>
      </c>
      <c r="E3805" s="6">
        <v>0.1892606</v>
      </c>
      <c r="F3805" s="6">
        <v>6.11202E-2</v>
      </c>
      <c r="G3805" s="6">
        <v>2.8825090000000002</v>
      </c>
      <c r="H3805" s="6">
        <v>0.21065410000000001</v>
      </c>
      <c r="I3805">
        <f>$C$3805*LN($T$3805)+(1-$C$3805)*LN(1-$T$3805)</f>
        <v>-2.4563233748727311E-6</v>
      </c>
      <c r="Q3805">
        <f>1/(1+EXP(-(0 + SUMPRODUCT($K$2:$O$2,$D$3805:$H$3805))))</f>
        <v>2.4563203581564504E-6</v>
      </c>
      <c r="S3805">
        <f>EXP(-(0 + SUMPRODUCT($K$2:$O$2,$D$3805:$H$3805)))</f>
        <v>407112.02036780457</v>
      </c>
      <c r="T3805">
        <f>1/(1+$S$3805)</f>
        <v>2.4563203581564504E-6</v>
      </c>
      <c r="U3805">
        <f>IF(ISERROR($I$3805), 0, $I$3805)</f>
        <v>-2.4563233748727311E-6</v>
      </c>
    </row>
    <row r="3806" spans="1:21" x14ac:dyDescent="0.25">
      <c r="A3806">
        <v>649</v>
      </c>
      <c r="B3806">
        <v>1997</v>
      </c>
      <c r="C3806" s="2">
        <v>0</v>
      </c>
      <c r="D3806" s="6">
        <v>0.62597979999999998</v>
      </c>
      <c r="E3806" s="6">
        <v>0.24551590000000001</v>
      </c>
      <c r="F3806" s="6">
        <v>4.4768099999999998E-2</v>
      </c>
      <c r="G3806" s="6">
        <v>1.973004</v>
      </c>
      <c r="H3806" s="6">
        <v>0.1967129</v>
      </c>
      <c r="I3806">
        <f>$C$3806*LN($T$3806)+(1-$C$3806)*LN(1-$T$3806)</f>
        <v>-1.20391315416359E-4</v>
      </c>
      <c r="Q3806">
        <f>1/(1+EXP(-(0 + SUMPRODUCT($K$2:$O$2,$D$3806:$H$3806))))</f>
        <v>1.2038406867276961E-4</v>
      </c>
      <c r="S3806">
        <f>EXP(-(0 + SUMPRODUCT($K$2:$O$2,$D$3806:$H$3806)))</f>
        <v>8305.7469892400804</v>
      </c>
      <c r="T3806">
        <f>1/(1+$S$3806)</f>
        <v>1.2038406867276961E-4</v>
      </c>
      <c r="U3806">
        <f>IF(ISERROR($I$3806), 0, $I$3806)</f>
        <v>-1.20391315416359E-4</v>
      </c>
    </row>
    <row r="3807" spans="1:21" x14ac:dyDescent="0.25">
      <c r="A3807">
        <v>649</v>
      </c>
      <c r="B3807">
        <v>1998</v>
      </c>
      <c r="C3807" s="2">
        <v>0</v>
      </c>
      <c r="D3807" s="6">
        <v>0.45457370000000002</v>
      </c>
      <c r="E3807" s="6">
        <v>0.27892280000000003</v>
      </c>
      <c r="F3807" s="6">
        <v>4.84261E-2</v>
      </c>
      <c r="G3807" s="6">
        <v>1.3276760000000001</v>
      </c>
      <c r="H3807" s="6">
        <v>0.17285819999999999</v>
      </c>
      <c r="I3807">
        <f>$C$3807*LN($T$3807)+(1-$C$3807)*LN(1-$T$3807)</f>
        <v>-1.4887400639790099E-3</v>
      </c>
      <c r="Q3807">
        <f>1/(1+EXP(-(0 + SUMPRODUCT($K$2:$O$2,$D$3807:$H$3807))))</f>
        <v>1.4876324402127575E-3</v>
      </c>
      <c r="S3807">
        <f>EXP(-(0 + SUMPRODUCT($K$2:$O$2,$D$3807:$H$3807)))</f>
        <v>671.20905713576838</v>
      </c>
      <c r="T3807">
        <f>1/(1+$S$3807)</f>
        <v>1.4876324402127575E-3</v>
      </c>
      <c r="U3807">
        <f>IF(ISERROR($I$3807), 0, $I$3807)</f>
        <v>-1.4887400639790099E-3</v>
      </c>
    </row>
    <row r="3808" spans="1:21" x14ac:dyDescent="0.25">
      <c r="A3808">
        <v>649</v>
      </c>
      <c r="B3808">
        <v>1999</v>
      </c>
      <c r="C3808" s="2">
        <v>0</v>
      </c>
      <c r="D3808" s="6">
        <v>0.38348989999999999</v>
      </c>
      <c r="E3808" s="6">
        <v>0.28320659999999998</v>
      </c>
      <c r="F3808" s="6">
        <v>5.0260699999999998E-2</v>
      </c>
      <c r="G3808" s="6">
        <v>1.122101</v>
      </c>
      <c r="H3808" s="6">
        <v>0.2416797</v>
      </c>
      <c r="I3808">
        <f>$C$3808*LN($T$3808)+(1-$C$3808)*LN(1-$T$3808)</f>
        <v>-2.7850616999536984E-3</v>
      </c>
      <c r="Q3808">
        <f>1/(1+EXP(-(0 + SUMPRODUCT($K$2:$O$2,$D$3808:$H$3808))))</f>
        <v>2.7811870135323155E-3</v>
      </c>
      <c r="S3808">
        <f>EXP(-(0 + SUMPRODUCT($K$2:$O$2,$D$3808:$H$3808)))</f>
        <v>358.5587046589597</v>
      </c>
      <c r="T3808">
        <f>1/(1+$S$3808)</f>
        <v>2.7811870135323155E-3</v>
      </c>
      <c r="U3808">
        <f>IF(ISERROR($I$3808), 0, $I$3808)</f>
        <v>-2.7850616999536984E-3</v>
      </c>
    </row>
    <row r="3809" spans="1:21" x14ac:dyDescent="0.25">
      <c r="A3809">
        <v>650</v>
      </c>
      <c r="B3809">
        <v>1995</v>
      </c>
      <c r="C3809" s="2">
        <v>0</v>
      </c>
      <c r="D3809" s="6">
        <v>0.2153089</v>
      </c>
      <c r="E3809" s="6">
        <v>0.3538191</v>
      </c>
      <c r="F3809" s="6">
        <v>5.2981599999999997E-2</v>
      </c>
      <c r="G3809" s="6">
        <v>2.2678579999999999</v>
      </c>
      <c r="H3809" s="6">
        <v>0.28692289999999998</v>
      </c>
      <c r="I3809">
        <f>$C$3809*LN($T$3809)+(1-$C$3809)*LN(1-$T$3809)</f>
        <v>-2.2375815796508124E-5</v>
      </c>
      <c r="Q3809">
        <f>1/(1+EXP(-(0 + SUMPRODUCT($K$2:$O$2,$D$3809:$H$3809))))</f>
        <v>2.2375565459814645E-5</v>
      </c>
      <c r="S3809">
        <f>EXP(-(0 + SUMPRODUCT($K$2:$O$2,$D$3809:$H$3809)))</f>
        <v>44690.607986218187</v>
      </c>
      <c r="T3809">
        <f>1/(1+$S$3809)</f>
        <v>2.2375565459814645E-5</v>
      </c>
      <c r="U3809">
        <f>IF(ISERROR($I$3809), 0, $I$3809)</f>
        <v>-2.2375815796508124E-5</v>
      </c>
    </row>
    <row r="3810" spans="1:21" x14ac:dyDescent="0.25">
      <c r="A3810">
        <v>650</v>
      </c>
      <c r="B3810">
        <v>1996</v>
      </c>
      <c r="C3810" s="2">
        <v>0</v>
      </c>
      <c r="D3810" s="6">
        <v>0.25978620000000002</v>
      </c>
      <c r="E3810" s="6">
        <v>0.30307679999999998</v>
      </c>
      <c r="F3810" s="6">
        <v>7.4061699999999994E-2</v>
      </c>
      <c r="G3810" s="6">
        <v>1.891019</v>
      </c>
      <c r="H3810" s="6">
        <v>0.27731169999999999</v>
      </c>
      <c r="I3810">
        <f>$C$3810*LN($T$3810)+(1-$C$3810)*LN(1-$T$3810)</f>
        <v>-8.0567377333727662E-5</v>
      </c>
      <c r="Q3810">
        <f>1/(1+EXP(-(0 + SUMPRODUCT($K$2:$O$2,$D$3810:$H$3810))))</f>
        <v>8.056413186970035E-5</v>
      </c>
      <c r="S3810">
        <f>EXP(-(0 + SUMPRODUCT($K$2:$O$2,$D$3810:$H$3810)))</f>
        <v>12411.471614754575</v>
      </c>
      <c r="T3810">
        <f>1/(1+$S$3810)</f>
        <v>8.056413186970035E-5</v>
      </c>
      <c r="U3810">
        <f>IF(ISERROR($I$3810), 0, $I$3810)</f>
        <v>-8.0567377333727662E-5</v>
      </c>
    </row>
    <row r="3811" spans="1:21" x14ac:dyDescent="0.25">
      <c r="A3811">
        <v>650</v>
      </c>
      <c r="B3811">
        <v>1997</v>
      </c>
      <c r="C3811" s="2">
        <v>0</v>
      </c>
      <c r="D3811" s="6">
        <v>0.2170976</v>
      </c>
      <c r="E3811" s="6">
        <v>0.34846510000000003</v>
      </c>
      <c r="F3811" s="6">
        <v>6.1284699999999998E-2</v>
      </c>
      <c r="G3811" s="6">
        <v>2.4913189999999998</v>
      </c>
      <c r="H3811" s="6">
        <v>0.30764449999999999</v>
      </c>
      <c r="I3811">
        <f>$C$3811*LN($T$3811)+(1-$C$3811)*LN(1-$T$3811)</f>
        <v>-7.7977299245219887E-6</v>
      </c>
      <c r="Q3811">
        <f>1/(1+EXP(-(0 + SUMPRODUCT($K$2:$O$2,$D$3811:$H$3811))))</f>
        <v>7.7976995223499572E-6</v>
      </c>
      <c r="S3811">
        <f>EXP(-(0 + SUMPRODUCT($K$2:$O$2,$D$3811:$H$3811)))</f>
        <v>128241.95128759136</v>
      </c>
      <c r="T3811">
        <f>1/(1+$S$3811)</f>
        <v>7.7976995223499572E-6</v>
      </c>
      <c r="U3811">
        <f>IF(ISERROR($I$3811), 0, $I$3811)</f>
        <v>-7.7977299245219887E-6</v>
      </c>
    </row>
    <row r="3812" spans="1:21" x14ac:dyDescent="0.25">
      <c r="A3812">
        <v>650</v>
      </c>
      <c r="B3812">
        <v>1998</v>
      </c>
      <c r="C3812" s="2">
        <v>0</v>
      </c>
      <c r="D3812" s="6">
        <v>0.21052129999999999</v>
      </c>
      <c r="E3812" s="6">
        <v>0.31097730000000001</v>
      </c>
      <c r="F3812" s="6">
        <v>5.3675599999999997E-2</v>
      </c>
      <c r="G3812" s="6">
        <v>1.679171</v>
      </c>
      <c r="H3812" s="6">
        <v>0.26614860000000001</v>
      </c>
      <c r="I3812">
        <f>$C$3812*LN($T$3812)+(1-$C$3812)*LN(1-$T$3812)</f>
        <v>-2.5350885676823725E-4</v>
      </c>
      <c r="Q3812">
        <f>1/(1+EXP(-(0 + SUMPRODUCT($K$2:$O$2,$D$3812:$H$3812))))</f>
        <v>2.534767261131712E-4</v>
      </c>
      <c r="S3812">
        <f>EXP(-(0 + SUMPRODUCT($K$2:$O$2,$D$3812:$H$3812)))</f>
        <v>3944.1353792281675</v>
      </c>
      <c r="T3812">
        <f>1/(1+$S$3812)</f>
        <v>2.534767261131712E-4</v>
      </c>
      <c r="U3812">
        <f>IF(ISERROR($I$3812), 0, $I$3812)</f>
        <v>-2.5350885676823725E-4</v>
      </c>
    </row>
    <row r="3813" spans="1:21" x14ac:dyDescent="0.25">
      <c r="A3813">
        <v>650</v>
      </c>
      <c r="B3813">
        <v>1999</v>
      </c>
      <c r="C3813" s="2">
        <v>0</v>
      </c>
      <c r="D3813" s="6">
        <v>0.2755978</v>
      </c>
      <c r="E3813" s="6">
        <v>0.31117549999999999</v>
      </c>
      <c r="F3813" s="6">
        <v>3.69279E-2</v>
      </c>
      <c r="G3813" s="6">
        <v>1.2210639999999999</v>
      </c>
      <c r="H3813" s="6">
        <v>0.1859142</v>
      </c>
      <c r="I3813">
        <f>$C$3813*LN($T$3813)+(1-$C$3813)*LN(1-$T$3813)</f>
        <v>-2.4379649422767119E-3</v>
      </c>
      <c r="Q3813">
        <f>1/(1+EXP(-(0 + SUMPRODUCT($K$2:$O$2,$D$3813:$H$3813))))</f>
        <v>2.4349955193533322E-3</v>
      </c>
      <c r="S3813">
        <f>EXP(-(0 + SUMPRODUCT($K$2:$O$2,$D$3813:$H$3813)))</f>
        <v>409.678373759625</v>
      </c>
      <c r="T3813">
        <f>1/(1+$S$3813)</f>
        <v>2.4349955193533322E-3</v>
      </c>
      <c r="U3813">
        <f>IF(ISERROR($I$3813), 0, $I$3813)</f>
        <v>-2.4379649422767119E-3</v>
      </c>
    </row>
    <row r="3814" spans="1:21" x14ac:dyDescent="0.25">
      <c r="A3814">
        <v>650</v>
      </c>
      <c r="B3814">
        <v>2000</v>
      </c>
      <c r="C3814" s="2">
        <v>0</v>
      </c>
      <c r="D3814" s="6">
        <v>0.29684559999999999</v>
      </c>
      <c r="E3814" s="6">
        <v>0.28485660000000002</v>
      </c>
      <c r="F3814" s="6">
        <v>5.3460000000000001E-3</v>
      </c>
      <c r="G3814" s="6">
        <v>0.83061510000000005</v>
      </c>
      <c r="H3814" s="6">
        <v>0.2454151</v>
      </c>
      <c r="I3814">
        <f>$C$3814*LN($T$3814)+(1-$C$3814)*LN(1-$T$3814)</f>
        <v>-1.6409906074780808E-2</v>
      </c>
      <c r="Q3814">
        <f>1/(1+EXP(-(0 + SUMPRODUCT($K$2:$O$2,$D$3814:$H$3814))))</f>
        <v>1.6275997044851373E-2</v>
      </c>
      <c r="S3814">
        <f>EXP(-(0 + SUMPRODUCT($K$2:$O$2,$D$3814:$H$3814)))</f>
        <v>60.440168442174333</v>
      </c>
      <c r="T3814">
        <f>1/(1+$S$3814)</f>
        <v>1.6275997044851373E-2</v>
      </c>
      <c r="U3814">
        <f>IF(ISERROR($I$3814), 0, $I$3814)</f>
        <v>-1.6409906074780808E-2</v>
      </c>
    </row>
    <row r="3815" spans="1:21" x14ac:dyDescent="0.25">
      <c r="A3815">
        <v>650</v>
      </c>
      <c r="B3815">
        <v>2001</v>
      </c>
      <c r="C3815" s="2">
        <v>0</v>
      </c>
      <c r="D3815" s="6">
        <v>0.2689184</v>
      </c>
      <c r="E3815" s="6">
        <v>0.21589059999999999</v>
      </c>
      <c r="F3815" s="6">
        <v>2.1628999999999999E-2</v>
      </c>
      <c r="G3815" s="6">
        <v>1.1656770000000001</v>
      </c>
      <c r="H3815" s="6">
        <v>0.23254649999999999</v>
      </c>
      <c r="I3815">
        <f>$C$3815*LN($T$3815)+(1-$C$3815)*LN(1-$T$3815)</f>
        <v>-3.6963594647427631E-3</v>
      </c>
      <c r="Q3815">
        <f>1/(1+EXP(-(0 + SUMPRODUCT($K$2:$O$2,$D$3815:$H$3815))))</f>
        <v>3.6895363375956422E-3</v>
      </c>
      <c r="S3815">
        <f>EXP(-(0 + SUMPRODUCT($K$2:$O$2,$D$3815:$H$3815)))</f>
        <v>270.03676681814966</v>
      </c>
      <c r="T3815">
        <f>1/(1+$S$3815)</f>
        <v>3.6895363375956422E-3</v>
      </c>
      <c r="U3815">
        <f>IF(ISERROR($I$3815), 0, $I$3815)</f>
        <v>-3.6963594647427631E-3</v>
      </c>
    </row>
    <row r="3816" spans="1:21" x14ac:dyDescent="0.25">
      <c r="A3816">
        <v>650</v>
      </c>
      <c r="B3816">
        <v>2002</v>
      </c>
      <c r="C3816" s="2">
        <v>0</v>
      </c>
      <c r="D3816" s="6">
        <v>0.27719460000000001</v>
      </c>
      <c r="E3816" s="6">
        <v>0.2055013</v>
      </c>
      <c r="F3816" s="6">
        <v>3.7210199999999999E-2</v>
      </c>
      <c r="G3816" s="6">
        <v>1.0190490000000001</v>
      </c>
      <c r="H3816" s="6">
        <v>0.2389947</v>
      </c>
      <c r="I3816">
        <f>$C$3816*LN($T$3816)+(1-$C$3816)*LN(1-$T$3816)</f>
        <v>-5.2979943842070059E-3</v>
      </c>
      <c r="Q3816">
        <f>1/(1+EXP(-(0 + SUMPRODUCT($K$2:$O$2,$D$3816:$H$3816))))</f>
        <v>5.2839847638420211E-3</v>
      </c>
      <c r="S3816">
        <f>EXP(-(0 + SUMPRODUCT($K$2:$O$2,$D$3816:$H$3816)))</f>
        <v>188.25111344811927</v>
      </c>
      <c r="T3816">
        <f>1/(1+$S$3816)</f>
        <v>5.2839847638420211E-3</v>
      </c>
      <c r="U3816">
        <f>IF(ISERROR($I$3816), 0, $I$3816)</f>
        <v>-5.2979943842070059E-3</v>
      </c>
    </row>
    <row r="3817" spans="1:21" x14ac:dyDescent="0.25">
      <c r="A3817">
        <v>650</v>
      </c>
      <c r="B3817">
        <v>2003</v>
      </c>
      <c r="C3817" s="2">
        <v>0</v>
      </c>
      <c r="D3817" s="6">
        <v>0.28077560000000001</v>
      </c>
      <c r="E3817" s="6">
        <v>0.23558670000000001</v>
      </c>
      <c r="F3817" s="6">
        <v>3.9328700000000001E-2</v>
      </c>
      <c r="G3817" s="6">
        <v>1.298041</v>
      </c>
      <c r="H3817" s="6">
        <v>0.2358556</v>
      </c>
      <c r="I3817">
        <f>$C$3817*LN($T$3817)+(1-$C$3817)*LN(1-$T$3817)</f>
        <v>-1.655472726484297E-3</v>
      </c>
      <c r="Q3817">
        <f>1/(1+EXP(-(0 + SUMPRODUCT($K$2:$O$2,$D$3817:$H$3817))))</f>
        <v>1.6541031873593152E-3</v>
      </c>
      <c r="S3817">
        <f>EXP(-(0 + SUMPRODUCT($K$2:$O$2,$D$3817:$H$3817)))</f>
        <v>603.55720516230008</v>
      </c>
      <c r="T3817">
        <f>1/(1+$S$3817)</f>
        <v>1.6541031873593152E-3</v>
      </c>
      <c r="U3817">
        <f>IF(ISERROR($I$3817), 0, $I$3817)</f>
        <v>-1.655472726484297E-3</v>
      </c>
    </row>
    <row r="3818" spans="1:21" x14ac:dyDescent="0.25">
      <c r="A3818">
        <v>650</v>
      </c>
      <c r="B3818">
        <v>2004</v>
      </c>
      <c r="C3818" s="2">
        <v>0</v>
      </c>
      <c r="D3818" s="6">
        <v>0.3525237</v>
      </c>
      <c r="E3818" s="6">
        <v>0.3366247</v>
      </c>
      <c r="F3818" s="6">
        <v>4.5640600000000003E-2</v>
      </c>
      <c r="G3818" s="6">
        <v>2.1581009999999998</v>
      </c>
      <c r="H3818" s="6">
        <v>0.254251</v>
      </c>
      <c r="I3818">
        <f>$C$3818*LN($T$3818)+(1-$C$3818)*LN(1-$T$3818)</f>
        <v>-4.3417418237836868E-5</v>
      </c>
      <c r="Q3818">
        <f>1/(1+EXP(-(0 + SUMPRODUCT($K$2:$O$2,$D$3818:$H$3818))))</f>
        <v>4.3416475715381237E-5</v>
      </c>
      <c r="S3818">
        <f>EXP(-(0 + SUMPRODUCT($K$2:$O$2,$D$3818:$H$3818)))</f>
        <v>23031.730859030275</v>
      </c>
      <c r="T3818">
        <f>1/(1+$S$3818)</f>
        <v>4.3416475715381237E-5</v>
      </c>
      <c r="U3818">
        <f>IF(ISERROR($I$3818), 0, $I$3818)</f>
        <v>-4.3417418237836868E-5</v>
      </c>
    </row>
    <row r="3819" spans="1:21" x14ac:dyDescent="0.25">
      <c r="A3819">
        <v>651</v>
      </c>
      <c r="B3819">
        <v>1995</v>
      </c>
      <c r="C3819" s="2">
        <v>0</v>
      </c>
      <c r="D3819" s="6">
        <v>0.5734745</v>
      </c>
      <c r="E3819" s="6">
        <v>0.28466130000000001</v>
      </c>
      <c r="F3819" s="6">
        <v>0.1115867</v>
      </c>
      <c r="G3819" s="6">
        <v>15.24217</v>
      </c>
      <c r="H3819" s="6">
        <v>0.46313759999999998</v>
      </c>
      <c r="I3819">
        <f>$C$3819*LN($T$3819)+(1-$C$3819)*LN(1-$T$3819)</f>
        <v>0</v>
      </c>
      <c r="Q3819">
        <f>1/(1+EXP(-(0 + SUMPRODUCT($K$2:$O$2,$D$3819:$H$3819))))</f>
        <v>2.0476661844478118E-28</v>
      </c>
      <c r="S3819">
        <f>EXP(-(0 + SUMPRODUCT($K$2:$O$2,$D$3819:$H$3819)))</f>
        <v>4.8836085080423751E+27</v>
      </c>
      <c r="T3819">
        <f>1/(1+$S$3819)</f>
        <v>2.0476661844478118E-28</v>
      </c>
      <c r="U3819">
        <f>IF(ISERROR($I$3819), 0, $I$3819)</f>
        <v>0</v>
      </c>
    </row>
    <row r="3820" spans="1:21" x14ac:dyDescent="0.25">
      <c r="A3820">
        <v>651</v>
      </c>
      <c r="B3820">
        <v>1996</v>
      </c>
      <c r="C3820" s="2">
        <v>0</v>
      </c>
      <c r="D3820" s="6">
        <v>0.58457579999999998</v>
      </c>
      <c r="E3820" s="6">
        <v>0.35723759999999999</v>
      </c>
      <c r="F3820" s="6">
        <v>5.6193899999999998E-2</v>
      </c>
      <c r="G3820" s="6">
        <v>11.592029999999999</v>
      </c>
      <c r="H3820" s="6">
        <v>0.63549169999999999</v>
      </c>
      <c r="I3820">
        <f>$C$3820*LN($T$3820)+(1-$C$3820)*LN(1-$T$3820)</f>
        <v>0</v>
      </c>
      <c r="Q3820">
        <f>1/(1+EXP(-(0 + SUMPRODUCT($K$2:$O$2,$D$3820:$H$3820))))</f>
        <v>6.5737039090157069E-22</v>
      </c>
      <c r="S3820">
        <f>EXP(-(0 + SUMPRODUCT($K$2:$O$2,$D$3820:$H$3820)))</f>
        <v>1.521212415162964E+21</v>
      </c>
      <c r="T3820">
        <f>1/(1+$S$3820)</f>
        <v>6.5737039090157069E-22</v>
      </c>
      <c r="U3820">
        <f>IF(ISERROR($I$3820), 0, $I$3820)</f>
        <v>0</v>
      </c>
    </row>
    <row r="3821" spans="1:21" x14ac:dyDescent="0.25">
      <c r="A3821">
        <v>652</v>
      </c>
      <c r="B3821">
        <v>1998</v>
      </c>
      <c r="C3821" s="2">
        <v>0</v>
      </c>
      <c r="D3821" s="6">
        <v>0.1109241</v>
      </c>
      <c r="E3821" s="6">
        <v>2.5371999999999999E-2</v>
      </c>
      <c r="F3821" s="6">
        <v>3.3308999999999999E-3</v>
      </c>
      <c r="G3821" s="6">
        <v>0.96979219999999999</v>
      </c>
      <c r="H3821" s="6">
        <v>3.8671999999999998E-2</v>
      </c>
      <c r="I3821">
        <f>$C$3821*LN($T$3821)+(1-$C$3821)*LN(1-$T$3821)</f>
        <v>-1.7958471417049895E-2</v>
      </c>
      <c r="Q3821">
        <f>1/(1+EXP(-(0 + SUMPRODUCT($K$2:$O$2,$D$3821:$H$3821))))</f>
        <v>1.7798179038856016E-2</v>
      </c>
      <c r="S3821">
        <f>EXP(-(0 + SUMPRODUCT($K$2:$O$2,$D$3821:$H$3821)))</f>
        <v>55.185523126655511</v>
      </c>
      <c r="T3821">
        <f>1/(1+$S$3821)</f>
        <v>1.7798179038856016E-2</v>
      </c>
      <c r="U3821">
        <f>IF(ISERROR($I$3821), 0, $I$3821)</f>
        <v>-1.7958471417049895E-2</v>
      </c>
    </row>
    <row r="3822" spans="1:21" x14ac:dyDescent="0.25">
      <c r="A3822">
        <v>652</v>
      </c>
      <c r="B3822">
        <v>1999</v>
      </c>
      <c r="C3822" s="2">
        <v>0</v>
      </c>
      <c r="D3822" s="6">
        <v>4.9209900000000001E-2</v>
      </c>
      <c r="E3822" s="6">
        <v>1.8275300000000001E-2</v>
      </c>
      <c r="F3822" s="6">
        <v>1.4199099999999999E-2</v>
      </c>
      <c r="G3822" s="6">
        <v>0.92376380000000002</v>
      </c>
      <c r="H3822" s="6">
        <v>4.6821799999999997E-2</v>
      </c>
      <c r="I3822">
        <f>$C$3822*LN($T$3822)+(1-$C$3822)*LN(1-$T$3822)</f>
        <v>-1.7996087811507796E-2</v>
      </c>
      <c r="Q3822">
        <f>1/(1+EXP(-(0 + SUMPRODUCT($K$2:$O$2,$D$3822:$H$3822))))</f>
        <v>1.7835125235094944E-2</v>
      </c>
      <c r="S3822">
        <f>EXP(-(0 + SUMPRODUCT($K$2:$O$2,$D$3822:$H$3822)))</f>
        <v>55.069132502207331</v>
      </c>
      <c r="T3822">
        <f>1/(1+$S$3822)</f>
        <v>1.7835125235094944E-2</v>
      </c>
      <c r="U3822">
        <f>IF(ISERROR($I$3822), 0, $I$3822)</f>
        <v>-1.7996087811507796E-2</v>
      </c>
    </row>
    <row r="3823" spans="1:21" x14ac:dyDescent="0.25">
      <c r="A3823">
        <v>652</v>
      </c>
      <c r="B3823">
        <v>2000</v>
      </c>
      <c r="C3823" s="2">
        <v>0</v>
      </c>
      <c r="D3823" s="6">
        <v>3.1446000000000002E-2</v>
      </c>
      <c r="E3823" s="6">
        <v>-6.4811000000000001E-3</v>
      </c>
      <c r="F3823" s="6">
        <v>1.3047400000000001E-2</v>
      </c>
      <c r="G3823" s="6">
        <v>0.54744060000000005</v>
      </c>
      <c r="H3823" s="6">
        <v>5.2873400000000001E-2</v>
      </c>
      <c r="I3823">
        <f>$C$3823*LN($T$3823)+(1-$C$3823)*LN(1-$T$3823)</f>
        <v>-8.0293878672036828E-2</v>
      </c>
      <c r="Q3823">
        <f>1/(1+EXP(-(0 + SUMPRODUCT($K$2:$O$2,$D$3823:$H$3823))))</f>
        <v>7.7154897960959298E-2</v>
      </c>
      <c r="S3823">
        <f>EXP(-(0 + SUMPRODUCT($K$2:$O$2,$D$3823:$H$3823)))</f>
        <v>11.960939958808632</v>
      </c>
      <c r="T3823">
        <f>1/(1+$S$3823)</f>
        <v>7.7154897960959298E-2</v>
      </c>
      <c r="U3823">
        <f>IF(ISERROR($I$3823), 0, $I$3823)</f>
        <v>-8.0293878672036828E-2</v>
      </c>
    </row>
    <row r="3824" spans="1:21" x14ac:dyDescent="0.25">
      <c r="A3824">
        <v>652</v>
      </c>
      <c r="B3824">
        <v>2001</v>
      </c>
      <c r="C3824" s="2">
        <v>0</v>
      </c>
      <c r="D3824" s="6">
        <v>2.2020100000000001E-2</v>
      </c>
      <c r="E3824" s="6">
        <v>-4.0448600000000001E-2</v>
      </c>
      <c r="F3824" s="6">
        <v>1.16738E-2</v>
      </c>
      <c r="G3824" s="6">
        <v>0.59671909999999995</v>
      </c>
      <c r="H3824" s="6">
        <v>4.6036000000000001E-2</v>
      </c>
      <c r="I3824">
        <f>$C$3824*LN($T$3824)+(1-$C$3824)*LN(1-$T$3824)</f>
        <v>-7.0366408487518392E-2</v>
      </c>
      <c r="Q3824">
        <f>1/(1+EXP(-(0 + SUMPRODUCT($K$2:$O$2,$D$3824:$H$3824))))</f>
        <v>6.7947754521668804E-2</v>
      </c>
      <c r="S3824">
        <f>EXP(-(0 + SUMPRODUCT($K$2:$O$2,$D$3824:$H$3824)))</f>
        <v>13.717189803249436</v>
      </c>
      <c r="T3824">
        <f>1/(1+$S$3824)</f>
        <v>6.7947754521668804E-2</v>
      </c>
      <c r="U3824">
        <f>IF(ISERROR($I$3824), 0, $I$3824)</f>
        <v>-7.0366408487518392E-2</v>
      </c>
    </row>
    <row r="3825" spans="1:21" x14ac:dyDescent="0.25">
      <c r="A3825">
        <v>652</v>
      </c>
      <c r="B3825">
        <v>2003</v>
      </c>
      <c r="C3825" s="2">
        <v>0</v>
      </c>
      <c r="D3825" s="6">
        <v>5.1689100000000002E-2</v>
      </c>
      <c r="E3825" s="6">
        <v>-4.9215700000000001E-2</v>
      </c>
      <c r="F3825" s="6">
        <v>1.12222E-2</v>
      </c>
      <c r="G3825" s="6">
        <v>0.26556800000000003</v>
      </c>
      <c r="H3825" s="6">
        <v>4.9212699999999998E-2</v>
      </c>
      <c r="I3825">
        <f>$C$3825*LN($T$3825)+(1-$C$3825)*LN(1-$T$3825)</f>
        <v>-0.24569912759672136</v>
      </c>
      <c r="Q3825">
        <f>1/(1+EXP(-(0 + SUMPRODUCT($K$2:$O$2,$D$3825:$H$3825))))</f>
        <v>0.21784248086053956</v>
      </c>
      <c r="S3825">
        <f>EXP(-(0 + SUMPRODUCT($K$2:$O$2,$D$3825:$H$3825)))</f>
        <v>3.5904728776945456</v>
      </c>
      <c r="T3825">
        <f>1/(1+$S$3825)</f>
        <v>0.21784248086053956</v>
      </c>
      <c r="U3825">
        <f>IF(ISERROR($I$3825), 0, $I$3825)</f>
        <v>-0.24569912759672136</v>
      </c>
    </row>
    <row r="3826" spans="1:21" x14ac:dyDescent="0.25">
      <c r="A3826">
        <v>652</v>
      </c>
      <c r="B3826">
        <v>2004</v>
      </c>
      <c r="C3826" s="2">
        <v>0</v>
      </c>
      <c r="D3826" s="6">
        <v>3.3171199999999998E-2</v>
      </c>
      <c r="E3826" s="6">
        <v>-0.23159360000000001</v>
      </c>
      <c r="F3826" s="6">
        <v>1.6516800000000002E-2</v>
      </c>
      <c r="G3826" s="6">
        <v>0.2261495</v>
      </c>
      <c r="H3826" s="6">
        <v>5.70979E-2</v>
      </c>
      <c r="I3826">
        <f>$C$3826*LN($T$3826)+(1-$C$3826)*LN(1-$T$3826)</f>
        <v>-0.29571858451695071</v>
      </c>
      <c r="Q3826">
        <f>1/(1+EXP(-(0 + SUMPRODUCT($K$2:$O$2,$D$3826:$H$3826))))</f>
        <v>0.2560032292267137</v>
      </c>
      <c r="S3826">
        <f>EXP(-(0 + SUMPRODUCT($K$2:$O$2,$D$3826:$H$3826)))</f>
        <v>2.9062007265322842</v>
      </c>
      <c r="T3826">
        <f>1/(1+$S$3826)</f>
        <v>0.2560032292267137</v>
      </c>
      <c r="U3826">
        <f>IF(ISERROR($I$3826), 0, $I$3826)</f>
        <v>-0.29571858451695071</v>
      </c>
    </row>
    <row r="3827" spans="1:21" x14ac:dyDescent="0.25">
      <c r="A3827">
        <v>653</v>
      </c>
      <c r="B3827">
        <v>1995</v>
      </c>
      <c r="C3827" s="2">
        <v>0</v>
      </c>
      <c r="D3827" s="6">
        <v>8.0810499999999993E-2</v>
      </c>
      <c r="E3827" s="6">
        <v>0.28246359999999998</v>
      </c>
      <c r="F3827" s="6">
        <v>5.5818899999999998E-2</v>
      </c>
      <c r="G3827" s="6">
        <v>1.806257</v>
      </c>
      <c r="H3827" s="6">
        <v>0.28303780000000001</v>
      </c>
      <c r="I3827">
        <f>$C$3827*LN($T$3827)+(1-$C$3827)*LN(1-$T$3827)</f>
        <v>-1.413885920450532E-4</v>
      </c>
      <c r="Q3827">
        <f>1/(1+EXP(-(0 + SUMPRODUCT($K$2:$O$2,$D$3827:$H$3827))))</f>
        <v>1.413785971491837E-4</v>
      </c>
      <c r="S3827">
        <f>EXP(-(0 + SUMPRODUCT($K$2:$O$2,$D$3827:$H$3827)))</f>
        <v>7072.2064128829415</v>
      </c>
      <c r="T3827">
        <f>1/(1+$S$3827)</f>
        <v>1.413785971491837E-4</v>
      </c>
      <c r="U3827">
        <f>IF(ISERROR($I$3827), 0, $I$3827)</f>
        <v>-1.413885920450532E-4</v>
      </c>
    </row>
    <row r="3828" spans="1:21" x14ac:dyDescent="0.25">
      <c r="A3828">
        <v>653</v>
      </c>
      <c r="B3828">
        <v>1996</v>
      </c>
      <c r="C3828" s="2">
        <v>0</v>
      </c>
      <c r="D3828" s="6">
        <v>5.6362500000000003E-2</v>
      </c>
      <c r="E3828" s="6">
        <v>0.1882422</v>
      </c>
      <c r="F3828" s="6">
        <v>5.7769599999999997E-2</v>
      </c>
      <c r="G3828" s="6">
        <v>2.4371330000000002</v>
      </c>
      <c r="H3828" s="6">
        <v>0.27255370000000001</v>
      </c>
      <c r="I3828">
        <f>$C$3828*LN($T$3828)+(1-$C$3828)*LN(1-$T$3828)</f>
        <v>-1.2080062210118397E-5</v>
      </c>
      <c r="Q3828">
        <f>1/(1+EXP(-(0 + SUMPRODUCT($K$2:$O$2,$D$3828:$H$3828))))</f>
        <v>1.2079989246486028E-5</v>
      </c>
      <c r="S3828">
        <f>EXP(-(0 + SUMPRODUCT($K$2:$O$2,$D$3828:$H$3828)))</f>
        <v>82780.530645061794</v>
      </c>
      <c r="T3828">
        <f>1/(1+$S$3828)</f>
        <v>1.2079989246486028E-5</v>
      </c>
      <c r="U3828">
        <f>IF(ISERROR($I$3828), 0, $I$3828)</f>
        <v>-1.2080062210118397E-5</v>
      </c>
    </row>
    <row r="3829" spans="1:21" x14ac:dyDescent="0.25">
      <c r="A3829">
        <v>653</v>
      </c>
      <c r="B3829">
        <v>1997</v>
      </c>
      <c r="C3829" s="2">
        <v>0</v>
      </c>
      <c r="D3829" s="6">
        <v>-7.3838999999999997E-3</v>
      </c>
      <c r="E3829" s="6">
        <v>0.15244060000000001</v>
      </c>
      <c r="F3829" s="6">
        <v>5.9520799999999999E-2</v>
      </c>
      <c r="G3829" s="6">
        <v>2.164873</v>
      </c>
      <c r="H3829" s="6">
        <v>0.24781210000000001</v>
      </c>
      <c r="I3829">
        <f>$C$3829*LN($T$3829)+(1-$C$3829)*LN(1-$T$3829)</f>
        <v>-3.753014581498622E-5</v>
      </c>
      <c r="Q3829">
        <f>1/(1+EXP(-(0 + SUMPRODUCT($K$2:$O$2,$D$3829:$H$3829))))</f>
        <v>3.7529441567881759E-5</v>
      </c>
      <c r="S3829">
        <f>EXP(-(0 + SUMPRODUCT($K$2:$O$2,$D$3829:$H$3829)))</f>
        <v>26644.74686493109</v>
      </c>
      <c r="T3829">
        <f>1/(1+$S$3829)</f>
        <v>3.7529441567881759E-5</v>
      </c>
      <c r="U3829">
        <f>IF(ISERROR($I$3829), 0, $I$3829)</f>
        <v>-3.753014581498622E-5</v>
      </c>
    </row>
    <row r="3830" spans="1:21" x14ac:dyDescent="0.25">
      <c r="A3830">
        <v>653</v>
      </c>
      <c r="B3830">
        <v>1998</v>
      </c>
      <c r="C3830" s="2">
        <v>0</v>
      </c>
      <c r="D3830" s="6">
        <v>0.19025139999999999</v>
      </c>
      <c r="E3830" s="6">
        <v>0.42448170000000002</v>
      </c>
      <c r="F3830" s="6">
        <v>5.4173800000000001E-2</v>
      </c>
      <c r="G3830" s="6">
        <v>1.101404</v>
      </c>
      <c r="H3830" s="6">
        <v>0.20694760000000001</v>
      </c>
      <c r="I3830">
        <f>$C$3830*LN($T$3830)+(1-$C$3830)*LN(1-$T$3830)</f>
        <v>-2.6207983535543006E-3</v>
      </c>
      <c r="Q3830">
        <f>1/(1+EXP(-(0 + SUMPRODUCT($K$2:$O$2,$D$3830:$H$3830))))</f>
        <v>2.6173670597802665E-3</v>
      </c>
      <c r="S3830">
        <f>EXP(-(0 + SUMPRODUCT($K$2:$O$2,$D$3830:$H$3830)))</f>
        <v>381.06333966927519</v>
      </c>
      <c r="T3830">
        <f>1/(1+$S$3830)</f>
        <v>2.6173670597802665E-3</v>
      </c>
      <c r="U3830">
        <f>IF(ISERROR($I$3830), 0, $I$3830)</f>
        <v>-2.6207983535543006E-3</v>
      </c>
    </row>
    <row r="3831" spans="1:21" x14ac:dyDescent="0.25">
      <c r="A3831">
        <v>653</v>
      </c>
      <c r="B3831">
        <v>1999</v>
      </c>
      <c r="C3831" s="2">
        <v>0</v>
      </c>
      <c r="D3831" s="6">
        <v>4.2163800000000001E-2</v>
      </c>
      <c r="E3831" s="6">
        <v>0.4840372</v>
      </c>
      <c r="F3831" s="6">
        <v>6.7505200000000001E-2</v>
      </c>
      <c r="G3831" s="6">
        <v>0.83350999999999997</v>
      </c>
      <c r="H3831" s="6">
        <v>0.22710250000000001</v>
      </c>
      <c r="I3831">
        <f>$C$3831*LN($T$3831)+(1-$C$3831)*LN(1-$T$3831)</f>
        <v>-5.5598901109011186E-3</v>
      </c>
      <c r="Q3831">
        <f>1/(1+EXP(-(0 + SUMPRODUCT($K$2:$O$2,$D$3831:$H$3831))))</f>
        <v>5.5444625270112896E-3</v>
      </c>
      <c r="S3831">
        <f>EXP(-(0 + SUMPRODUCT($K$2:$O$2,$D$3831:$H$3831)))</f>
        <v>179.36013321908845</v>
      </c>
      <c r="T3831">
        <f>1/(1+$S$3831)</f>
        <v>5.5444625270112896E-3</v>
      </c>
      <c r="U3831">
        <f>IF(ISERROR($I$3831), 0, $I$3831)</f>
        <v>-5.5598901109011186E-3</v>
      </c>
    </row>
    <row r="3832" spans="1:21" x14ac:dyDescent="0.25">
      <c r="A3832">
        <v>654</v>
      </c>
      <c r="B3832">
        <v>1995</v>
      </c>
      <c r="C3832" s="2">
        <v>0</v>
      </c>
      <c r="D3832" s="6">
        <v>0.16489780000000001</v>
      </c>
      <c r="E3832" s="6">
        <v>0.28357060000000001</v>
      </c>
      <c r="F3832" s="6">
        <v>6.0625499999999999E-2</v>
      </c>
      <c r="G3832" s="6">
        <v>1.1084890000000001</v>
      </c>
      <c r="H3832" s="6">
        <v>0.32126120000000002</v>
      </c>
      <c r="I3832">
        <f>$C$3832*LN($T$3832)+(1-$C$3832)*LN(1-$T$3832)</f>
        <v>-2.0240035798577967E-3</v>
      </c>
      <c r="Q3832">
        <f>1/(1+EXP(-(0 + SUMPRODUCT($K$2:$O$2,$D$3832:$H$3832))))</f>
        <v>2.021956665832117E-3</v>
      </c>
      <c r="S3832">
        <f>EXP(-(0 + SUMPRODUCT($K$2:$O$2,$D$3832:$H$3832)))</f>
        <v>493.5704410477361</v>
      </c>
      <c r="T3832">
        <f>1/(1+$S$3832)</f>
        <v>2.021956665832117E-3</v>
      </c>
      <c r="U3832">
        <f>IF(ISERROR($I$3832), 0, $I$3832)</f>
        <v>-2.0240035798577967E-3</v>
      </c>
    </row>
    <row r="3833" spans="1:21" x14ac:dyDescent="0.25">
      <c r="A3833">
        <v>654</v>
      </c>
      <c r="B3833">
        <v>1996</v>
      </c>
      <c r="C3833" s="2">
        <v>0</v>
      </c>
      <c r="D3833" s="6">
        <v>0.15953100000000001</v>
      </c>
      <c r="E3833" s="6">
        <v>0.33043080000000002</v>
      </c>
      <c r="F3833" s="6">
        <v>5.5039100000000001E-2</v>
      </c>
      <c r="G3833" s="6">
        <v>1.2696609999999999</v>
      </c>
      <c r="H3833" s="6">
        <v>0.33031060000000001</v>
      </c>
      <c r="I3833">
        <f>$C$3833*LN($T$3833)+(1-$C$3833)*LN(1-$T$3833)</f>
        <v>-1.083526621728733E-3</v>
      </c>
      <c r="Q3833">
        <f>1/(1+EXP(-(0 + SUMPRODUCT($K$2:$O$2,$D$3833:$H$3833))))</f>
        <v>1.0829398187167313E-3</v>
      </c>
      <c r="S3833">
        <f>EXP(-(0 + SUMPRODUCT($K$2:$O$2,$D$3833:$H$3833)))</f>
        <v>922.41234731306315</v>
      </c>
      <c r="T3833">
        <f>1/(1+$S$3833)</f>
        <v>1.0829398187167313E-3</v>
      </c>
      <c r="U3833">
        <f>IF(ISERROR($I$3833), 0, $I$3833)</f>
        <v>-1.083526621728733E-3</v>
      </c>
    </row>
    <row r="3834" spans="1:21" x14ac:dyDescent="0.25">
      <c r="A3834">
        <v>654</v>
      </c>
      <c r="B3834">
        <v>1997</v>
      </c>
      <c r="C3834" s="2">
        <v>0</v>
      </c>
      <c r="D3834" s="6">
        <v>0.15486459999999999</v>
      </c>
      <c r="E3834" s="6">
        <v>0.33270379999999999</v>
      </c>
      <c r="F3834" s="6">
        <v>6.3465800000000003E-2</v>
      </c>
      <c r="G3834" s="6">
        <v>1.7001850000000001</v>
      </c>
      <c r="H3834" s="6">
        <v>0.31955339999999999</v>
      </c>
      <c r="I3834">
        <f>$C$3834*LN($T$3834)+(1-$C$3834)*LN(1-$T$3834)</f>
        <v>-1.7480531076209826E-4</v>
      </c>
      <c r="Q3834">
        <f>1/(1+EXP(-(0 + SUMPRODUCT($K$2:$O$2,$D$3834:$H$3834))))</f>
        <v>1.7479003320393602E-4</v>
      </c>
      <c r="S3834">
        <f>EXP(-(0 + SUMPRODUCT($K$2:$O$2,$D$3834:$H$3834)))</f>
        <v>5720.1500087836903</v>
      </c>
      <c r="T3834">
        <f>1/(1+$S$3834)</f>
        <v>1.7479003320393602E-4</v>
      </c>
      <c r="U3834">
        <f>IF(ISERROR($I$3834), 0, $I$3834)</f>
        <v>-1.7480531076209826E-4</v>
      </c>
    </row>
    <row r="3835" spans="1:21" x14ac:dyDescent="0.25">
      <c r="A3835">
        <v>654</v>
      </c>
      <c r="B3835">
        <v>1998</v>
      </c>
      <c r="C3835" s="2">
        <v>0</v>
      </c>
      <c r="D3835" s="6">
        <v>0.18911929999999999</v>
      </c>
      <c r="E3835" s="6">
        <v>0.34894639999999999</v>
      </c>
      <c r="F3835" s="6">
        <v>4.2663100000000002E-2</v>
      </c>
      <c r="G3835" s="6">
        <v>0.87311490000000003</v>
      </c>
      <c r="H3835" s="6">
        <v>0.30135269999999997</v>
      </c>
      <c r="I3835">
        <f>$C$3835*LN($T$3835)+(1-$C$3835)*LN(1-$T$3835)</f>
        <v>-6.6707406812285437E-3</v>
      </c>
      <c r="Q3835">
        <f>1/(1+EXP(-(0 + SUMPRODUCT($K$2:$O$2,$D$3835:$H$3835))))</f>
        <v>6.6485406815195575E-3</v>
      </c>
      <c r="S3835">
        <f>EXP(-(0 + SUMPRODUCT($K$2:$O$2,$D$3835:$H$3835)))</f>
        <v>149.40894654967275</v>
      </c>
      <c r="T3835">
        <f>1/(1+$S$3835)</f>
        <v>6.6485406815195575E-3</v>
      </c>
      <c r="U3835">
        <f>IF(ISERROR($I$3835), 0, $I$3835)</f>
        <v>-6.6707406812285437E-3</v>
      </c>
    </row>
    <row r="3836" spans="1:21" x14ac:dyDescent="0.25">
      <c r="A3836">
        <v>654</v>
      </c>
      <c r="B3836">
        <v>1999</v>
      </c>
      <c r="C3836" s="2">
        <v>0</v>
      </c>
      <c r="D3836" s="6">
        <v>0.1318202</v>
      </c>
      <c r="E3836" s="6">
        <v>0.35365239999999998</v>
      </c>
      <c r="F3836" s="6">
        <v>4.1074699999999999E-2</v>
      </c>
      <c r="G3836" s="6">
        <v>0.95451699999999995</v>
      </c>
      <c r="H3836" s="6">
        <v>0.2888288</v>
      </c>
      <c r="I3836">
        <f>$C$3836*LN($T$3836)+(1-$C$3836)*LN(1-$T$3836)</f>
        <v>-4.9771498648631327E-3</v>
      </c>
      <c r="Q3836">
        <f>1/(1+EXP(-(0 + SUMPRODUCT($K$2:$O$2,$D$3836:$H$3836))))</f>
        <v>4.9647843779410629E-3</v>
      </c>
      <c r="S3836">
        <f>EXP(-(0 + SUMPRODUCT($K$2:$O$2,$D$3836:$H$3836)))</f>
        <v>200.41861637397199</v>
      </c>
      <c r="T3836">
        <f>1/(1+$S$3836)</f>
        <v>4.9647843779410629E-3</v>
      </c>
      <c r="U3836">
        <f>IF(ISERROR($I$3836), 0, $I$3836)</f>
        <v>-4.9771498648631327E-3</v>
      </c>
    </row>
    <row r="3837" spans="1:21" x14ac:dyDescent="0.25">
      <c r="A3837">
        <v>654</v>
      </c>
      <c r="B3837">
        <v>2000</v>
      </c>
      <c r="C3837" s="2">
        <v>0</v>
      </c>
      <c r="D3837" s="6">
        <v>0.1469249</v>
      </c>
      <c r="E3837" s="6">
        <v>0.31143670000000001</v>
      </c>
      <c r="F3837" s="6">
        <v>3.8603600000000002E-2</v>
      </c>
      <c r="G3837" s="6">
        <v>0.60224690000000003</v>
      </c>
      <c r="H3837" s="6">
        <v>0.27474700000000002</v>
      </c>
      <c r="I3837">
        <f>$C$3837*LN($T$3837)+(1-$C$3837)*LN(1-$T$3837)</f>
        <v>-2.2458704468268642E-2</v>
      </c>
      <c r="Q3837">
        <f>1/(1+EXP(-(0 + SUMPRODUCT($K$2:$O$2,$D$3837:$H$3837))))</f>
        <v>2.2208385215721403E-2</v>
      </c>
      <c r="S3837">
        <f>EXP(-(0 + SUMPRODUCT($K$2:$O$2,$D$3837:$H$3837)))</f>
        <v>44.028037396077586</v>
      </c>
      <c r="T3837">
        <f>1/(1+$S$3837)</f>
        <v>2.2208385215721403E-2</v>
      </c>
      <c r="U3837">
        <f>IF(ISERROR($I$3837), 0, $I$3837)</f>
        <v>-2.2458704468268642E-2</v>
      </c>
    </row>
    <row r="3838" spans="1:21" x14ac:dyDescent="0.25">
      <c r="A3838">
        <v>654</v>
      </c>
      <c r="B3838">
        <v>2001</v>
      </c>
      <c r="C3838" s="2">
        <v>0</v>
      </c>
      <c r="D3838" s="6">
        <v>9.0191999999999994E-2</v>
      </c>
      <c r="E3838" s="6">
        <v>0.23697689999999999</v>
      </c>
      <c r="F3838" s="6">
        <v>3.1344799999999999E-2</v>
      </c>
      <c r="G3838" s="6">
        <v>0.58681059999999996</v>
      </c>
      <c r="H3838" s="6">
        <v>0.2655208</v>
      </c>
      <c r="I3838">
        <f>$C$3838*LN($T$3838)+(1-$C$3838)*LN(1-$T$3838)</f>
        <v>-2.8292534896437922E-2</v>
      </c>
      <c r="Q3838">
        <f>1/(1+EXP(-(0 + SUMPRODUCT($K$2:$O$2,$D$3838:$H$3838))))</f>
        <v>2.7896049126112543E-2</v>
      </c>
      <c r="S3838">
        <f>EXP(-(0 + SUMPRODUCT($K$2:$O$2,$D$3838:$H$3838)))</f>
        <v>34.847370194940403</v>
      </c>
      <c r="T3838">
        <f>1/(1+$S$3838)</f>
        <v>2.7896049126112543E-2</v>
      </c>
      <c r="U3838">
        <f>IF(ISERROR($I$3838), 0, $I$3838)</f>
        <v>-2.8292534896437922E-2</v>
      </c>
    </row>
    <row r="3839" spans="1:21" x14ac:dyDescent="0.25">
      <c r="A3839">
        <v>654</v>
      </c>
      <c r="B3839">
        <v>2002</v>
      </c>
      <c r="C3839" s="2">
        <v>0</v>
      </c>
      <c r="D3839" s="6">
        <v>0.1572298</v>
      </c>
      <c r="E3839" s="6">
        <v>0.13265399999999999</v>
      </c>
      <c r="F3839" s="6">
        <v>3.4085400000000002E-2</v>
      </c>
      <c r="G3839" s="6">
        <v>0.59713570000000005</v>
      </c>
      <c r="H3839" s="6">
        <v>0.26115500000000003</v>
      </c>
      <c r="I3839">
        <f>$C$3839*LN($T$3839)+(1-$C$3839)*LN(1-$T$3839)</f>
        <v>-2.9179012526525879E-2</v>
      </c>
      <c r="Q3839">
        <f>1/(1+EXP(-(0 + SUMPRODUCT($K$2:$O$2,$D$3839:$H$3839))))</f>
        <v>2.8757415685181194E-2</v>
      </c>
      <c r="S3839">
        <f>EXP(-(0 + SUMPRODUCT($K$2:$O$2,$D$3839:$H$3839)))</f>
        <v>33.773639291770706</v>
      </c>
      <c r="T3839">
        <f>1/(1+$S$3839)</f>
        <v>2.8757415685181194E-2</v>
      </c>
      <c r="U3839">
        <f>IF(ISERROR($I$3839), 0, $I$3839)</f>
        <v>-2.9179012526525879E-2</v>
      </c>
    </row>
    <row r="3840" spans="1:21" x14ac:dyDescent="0.25">
      <c r="A3840">
        <v>654</v>
      </c>
      <c r="B3840">
        <v>2003</v>
      </c>
      <c r="C3840" s="2">
        <v>0</v>
      </c>
      <c r="D3840" s="6">
        <v>0.12518180000000001</v>
      </c>
      <c r="E3840" s="6">
        <v>0.14371610000000001</v>
      </c>
      <c r="F3840" s="6">
        <v>5.8825599999999999E-2</v>
      </c>
      <c r="G3840" s="6">
        <v>0.72915779999999997</v>
      </c>
      <c r="H3840" s="6">
        <v>0.30858720000000001</v>
      </c>
      <c r="I3840">
        <f>$C$3840*LN($T$3840)+(1-$C$3840)*LN(1-$T$3840)</f>
        <v>-1.0801175453190186E-2</v>
      </c>
      <c r="Q3840">
        <f>1/(1+EXP(-(0 + SUMPRODUCT($K$2:$O$2,$D$3840:$H$3840))))</f>
        <v>1.0743052212270492E-2</v>
      </c>
      <c r="S3840">
        <f>EXP(-(0 + SUMPRODUCT($K$2:$O$2,$D$3840:$H$3840)))</f>
        <v>92.083416168993452</v>
      </c>
      <c r="T3840">
        <f>1/(1+$S$3840)</f>
        <v>1.0743052212270492E-2</v>
      </c>
      <c r="U3840">
        <f>IF(ISERROR($I$3840), 0, $I$3840)</f>
        <v>-1.0801175453190186E-2</v>
      </c>
    </row>
    <row r="3841" spans="1:21" x14ac:dyDescent="0.25">
      <c r="A3841">
        <v>654</v>
      </c>
      <c r="B3841">
        <v>2004</v>
      </c>
      <c r="C3841" s="2">
        <v>0</v>
      </c>
      <c r="D3841" s="6">
        <v>0.1982573</v>
      </c>
      <c r="E3841" s="6">
        <v>0.17036290000000001</v>
      </c>
      <c r="F3841" s="6">
        <v>4.3255599999999998E-2</v>
      </c>
      <c r="G3841" s="6">
        <v>0.91668810000000001</v>
      </c>
      <c r="H3841" s="6">
        <v>0.32874160000000002</v>
      </c>
      <c r="I3841">
        <f>$C$3841*LN($T$3841)+(1-$C$3841)*LN(1-$T$3841)</f>
        <v>-6.0827702258818856E-3</v>
      </c>
      <c r="Q3841">
        <f>1/(1+EXP(-(0 + SUMPRODUCT($K$2:$O$2,$D$3841:$H$3841))))</f>
        <v>6.0643076326100682E-3</v>
      </c>
      <c r="S3841">
        <f>EXP(-(0 + SUMPRODUCT($K$2:$O$2,$D$3841:$H$3841)))</f>
        <v>163.8992862140804</v>
      </c>
      <c r="T3841">
        <f>1/(1+$S$3841)</f>
        <v>6.0643076326100682E-3</v>
      </c>
      <c r="U3841">
        <f>IF(ISERROR($I$3841), 0, $I$3841)</f>
        <v>-6.0827702258818856E-3</v>
      </c>
    </row>
    <row r="3842" spans="1:21" x14ac:dyDescent="0.25">
      <c r="A3842">
        <v>655</v>
      </c>
      <c r="B3842">
        <v>1999</v>
      </c>
      <c r="C3842" s="2">
        <v>0</v>
      </c>
      <c r="D3842" s="6">
        <v>0.24731259999999999</v>
      </c>
      <c r="E3842" s="6">
        <v>5.7849600000000001E-2</v>
      </c>
      <c r="F3842" s="6">
        <v>5.8618000000000003E-2</v>
      </c>
      <c r="G3842" s="6">
        <v>5.5973550000000003</v>
      </c>
      <c r="H3842" s="6">
        <v>0.46683550000000001</v>
      </c>
      <c r="I3842">
        <f>$C$3842*LN($T$3842)+(1-$C$3842)*LN(1-$T$3842)</f>
        <v>-2.9018343284258598E-11</v>
      </c>
      <c r="Q3842">
        <f>1/(1+EXP(-(0 + SUMPRODUCT($K$2:$O$2,$D$3842:$H$3842))))</f>
        <v>2.901832647064473E-11</v>
      </c>
      <c r="S3842">
        <f>EXP(-(0 + SUMPRODUCT($K$2:$O$2,$D$3842:$H$3842)))</f>
        <v>34460981096.983421</v>
      </c>
      <c r="T3842">
        <f>1/(1+$S$3842)</f>
        <v>2.901832647064473E-11</v>
      </c>
      <c r="U3842">
        <f>IF(ISERROR($I$3842), 0, $I$3842)</f>
        <v>-2.9018343284258598E-11</v>
      </c>
    </row>
    <row r="3843" spans="1:21" x14ac:dyDescent="0.25">
      <c r="A3843">
        <v>655</v>
      </c>
      <c r="B3843">
        <v>2000</v>
      </c>
      <c r="C3843" s="2">
        <v>0</v>
      </c>
      <c r="D3843" s="6">
        <v>0.31136000000000003</v>
      </c>
      <c r="E3843" s="6">
        <v>2.3109999999999999E-2</v>
      </c>
      <c r="F3843" s="6">
        <v>3.4239699999999998E-2</v>
      </c>
      <c r="G3843" s="6">
        <v>1.1384840000000001</v>
      </c>
      <c r="H3843" s="6">
        <v>0.33291270000000001</v>
      </c>
      <c r="I3843">
        <f>$C$3843*LN($T$3843)+(1-$C$3843)*LN(1-$T$3843)</f>
        <v>-3.2787537943094127E-3</v>
      </c>
      <c r="Q3843">
        <f>1/(1+EXP(-(0 + SUMPRODUCT($K$2:$O$2,$D$3843:$H$3843))))</f>
        <v>3.2733845508329932E-3</v>
      </c>
      <c r="S3843">
        <f>EXP(-(0 + SUMPRODUCT($K$2:$O$2,$D$3843:$H$3843)))</f>
        <v>304.49420163467363</v>
      </c>
      <c r="T3843">
        <f>1/(1+$S$3843)</f>
        <v>3.2733845508329932E-3</v>
      </c>
      <c r="U3843">
        <f>IF(ISERROR($I$3843), 0, $I$3843)</f>
        <v>-3.2787537943094127E-3</v>
      </c>
    </row>
    <row r="3844" spans="1:21" x14ac:dyDescent="0.25">
      <c r="A3844">
        <v>655</v>
      </c>
      <c r="B3844">
        <v>2001</v>
      </c>
      <c r="C3844" s="2">
        <v>0</v>
      </c>
      <c r="D3844" s="6">
        <v>0.21906149999999999</v>
      </c>
      <c r="E3844" s="6">
        <v>9.6560000000000005E-4</v>
      </c>
      <c r="F3844" s="6">
        <v>4.2535400000000001E-2</v>
      </c>
      <c r="G3844" s="6">
        <v>1.830846</v>
      </c>
      <c r="H3844" s="6">
        <v>0.2347234</v>
      </c>
      <c r="I3844">
        <f>$C$3844*LN($T$3844)+(1-$C$3844)*LN(1-$T$3844)</f>
        <v>-2.2459846658500195E-4</v>
      </c>
      <c r="Q3844">
        <f>1/(1+EXP(-(0 + SUMPRODUCT($K$2:$O$2,$D$3844:$H$3844))))</f>
        <v>2.2457324623761514E-4</v>
      </c>
      <c r="S3844">
        <f>EXP(-(0 + SUMPRODUCT($K$2:$O$2,$D$3844:$H$3844)))</f>
        <v>4451.8901672549446</v>
      </c>
      <c r="T3844">
        <f>1/(1+$S$3844)</f>
        <v>2.2457324623761514E-4</v>
      </c>
      <c r="U3844">
        <f>IF(ISERROR($I$3844), 0, $I$3844)</f>
        <v>-2.2459846658500195E-4</v>
      </c>
    </row>
    <row r="3845" spans="1:21" x14ac:dyDescent="0.25">
      <c r="A3845">
        <v>655</v>
      </c>
      <c r="B3845">
        <v>2002</v>
      </c>
      <c r="C3845" s="2">
        <v>0</v>
      </c>
      <c r="D3845" s="6">
        <v>0.27261839999999998</v>
      </c>
      <c r="E3845" s="6">
        <v>-0.21627179999999999</v>
      </c>
      <c r="F3845" s="6">
        <v>5.1053000000000001E-2</v>
      </c>
      <c r="G3845" s="6">
        <v>0.84227450000000004</v>
      </c>
      <c r="H3845" s="6">
        <v>0.32795659999999999</v>
      </c>
      <c r="I3845">
        <f>$C$3845*LN($T$3845)+(1-$C$3845)*LN(1-$T$3845)</f>
        <v>-1.0270658061564691E-2</v>
      </c>
      <c r="Q3845">
        <f>1/(1+EXP(-(0 + SUMPRODUCT($K$2:$O$2,$D$3845:$H$3845))))</f>
        <v>1.0218094959518904E-2</v>
      </c>
      <c r="S3845">
        <f>EXP(-(0 + SUMPRODUCT($K$2:$O$2,$D$3845:$H$3845)))</f>
        <v>96.865600580314307</v>
      </c>
      <c r="T3845">
        <f>1/(1+$S$3845)</f>
        <v>1.0218094959518904E-2</v>
      </c>
      <c r="U3845">
        <f>IF(ISERROR($I$3845), 0, $I$3845)</f>
        <v>-1.0270658061564691E-2</v>
      </c>
    </row>
    <row r="3846" spans="1:21" x14ac:dyDescent="0.25">
      <c r="A3846">
        <v>655</v>
      </c>
      <c r="B3846">
        <v>2003</v>
      </c>
      <c r="C3846" s="2">
        <v>0</v>
      </c>
      <c r="D3846" s="6">
        <v>0.2837324</v>
      </c>
      <c r="E3846" s="6">
        <v>-0.2047667</v>
      </c>
      <c r="F3846" s="6">
        <v>5.8444500000000003E-2</v>
      </c>
      <c r="G3846" s="6">
        <v>1.9666189999999999</v>
      </c>
      <c r="H3846" s="6">
        <v>0.41311969999999998</v>
      </c>
      <c r="I3846">
        <f>$C$3846*LN($T$3846)+(1-$C$3846)*LN(1-$T$3846)</f>
        <v>-8.4836830785229645E-5</v>
      </c>
      <c r="Q3846">
        <f>1/(1+EXP(-(0 + SUMPRODUCT($K$2:$O$2,$D$3846:$H$3846))))</f>
        <v>8.4833232243081841E-5</v>
      </c>
      <c r="S3846">
        <f>EXP(-(0 + SUMPRODUCT($K$2:$O$2,$D$3846:$H$3846)))</f>
        <v>11786.833300216498</v>
      </c>
      <c r="T3846">
        <f>1/(1+$S$3846)</f>
        <v>8.4833232243081841E-5</v>
      </c>
      <c r="U3846">
        <f>IF(ISERROR($I$3846), 0, $I$3846)</f>
        <v>-8.4836830785229645E-5</v>
      </c>
    </row>
    <row r="3847" spans="1:21" x14ac:dyDescent="0.25">
      <c r="A3847">
        <v>655</v>
      </c>
      <c r="B3847">
        <v>2004</v>
      </c>
      <c r="C3847" s="2">
        <v>0</v>
      </c>
      <c r="D3847" s="6">
        <v>0.2826612</v>
      </c>
      <c r="E3847" s="6">
        <v>-0.23105880000000001</v>
      </c>
      <c r="F3847" s="6">
        <v>5.7327400000000001E-2</v>
      </c>
      <c r="G3847" s="6">
        <v>1.3877299999999999</v>
      </c>
      <c r="H3847" s="6">
        <v>0.4308187</v>
      </c>
      <c r="I3847">
        <f>$C$3847*LN($T$3847)+(1-$C$3847)*LN(1-$T$3847)</f>
        <v>-8.6102888014197255E-4</v>
      </c>
      <c r="Q3847">
        <f>1/(1+EXP(-(0 + SUMPRODUCT($K$2:$O$2,$D$3847:$H$3847))))</f>
        <v>8.6065830114316145E-4</v>
      </c>
      <c r="S3847">
        <f>EXP(-(0 + SUMPRODUCT($K$2:$O$2,$D$3847:$H$3847)))</f>
        <v>1160.901301215313</v>
      </c>
      <c r="T3847">
        <f>1/(1+$S$3847)</f>
        <v>8.6065830114316145E-4</v>
      </c>
      <c r="U3847">
        <f>IF(ISERROR($I$3847), 0, $I$3847)</f>
        <v>-8.6102888014197255E-4</v>
      </c>
    </row>
    <row r="3848" spans="1:21" x14ac:dyDescent="0.25">
      <c r="A3848">
        <v>656</v>
      </c>
      <c r="B3848">
        <v>1996</v>
      </c>
      <c r="C3848" s="2">
        <v>0</v>
      </c>
      <c r="D3848" s="6">
        <v>0.22049659999999999</v>
      </c>
      <c r="E3848" s="6">
        <v>2.8423799999999999E-2</v>
      </c>
      <c r="F3848" s="6">
        <v>5.55275E-2</v>
      </c>
      <c r="G3848" s="6">
        <v>0.28201379999999998</v>
      </c>
      <c r="H3848" s="6">
        <v>0.42148400000000003</v>
      </c>
      <c r="I3848">
        <f>$C$3848*LN($T$3848)+(1-$C$3848)*LN(1-$T$3848)</f>
        <v>-5.8374018526374173E-2</v>
      </c>
      <c r="Q3848">
        <f>1/(1+EXP(-(0 + SUMPRODUCT($K$2:$O$2,$D$3848:$H$3848))))</f>
        <v>5.6702929130654361E-2</v>
      </c>
      <c r="S3848">
        <f>EXP(-(0 + SUMPRODUCT($K$2:$O$2,$D$3848:$H$3848)))</f>
        <v>16.635773236613744</v>
      </c>
      <c r="T3848">
        <f>1/(1+$S$3848)</f>
        <v>5.6702929130654361E-2</v>
      </c>
      <c r="U3848">
        <f>IF(ISERROR($I$3848), 0, $I$3848)</f>
        <v>-5.8374018526374173E-2</v>
      </c>
    </row>
    <row r="3849" spans="1:21" x14ac:dyDescent="0.25">
      <c r="A3849">
        <v>656</v>
      </c>
      <c r="B3849">
        <v>1997</v>
      </c>
      <c r="C3849" s="2">
        <v>0</v>
      </c>
      <c r="D3849" s="6">
        <v>0.16582640000000001</v>
      </c>
      <c r="E3849" s="6">
        <v>-8.9271999999999997E-3</v>
      </c>
      <c r="F3849" s="6">
        <v>7.9461400000000001E-2</v>
      </c>
      <c r="G3849" s="6">
        <v>0.60370349999999995</v>
      </c>
      <c r="H3849" s="6">
        <v>0.39543879999999998</v>
      </c>
      <c r="I3849">
        <f>$C$3849*LN($T$3849)+(1-$C$3849)*LN(1-$T$3849)</f>
        <v>-1.2592088044584752E-2</v>
      </c>
      <c r="Q3849">
        <f>1/(1+EXP(-(0 + SUMPRODUCT($K$2:$O$2,$D$3849:$H$3849))))</f>
        <v>1.2513139427337332E-2</v>
      </c>
      <c r="S3849">
        <f>EXP(-(0 + SUMPRODUCT($K$2:$O$2,$D$3849:$H$3849)))</f>
        <v>78.915995966232899</v>
      </c>
      <c r="T3849">
        <f>1/(1+$S$3849)</f>
        <v>1.2513139427337332E-2</v>
      </c>
      <c r="U3849">
        <f>IF(ISERROR($I$3849), 0, $I$3849)</f>
        <v>-1.2592088044584752E-2</v>
      </c>
    </row>
    <row r="3850" spans="1:21" x14ac:dyDescent="0.25">
      <c r="A3850">
        <v>656</v>
      </c>
      <c r="B3850">
        <v>2001</v>
      </c>
      <c r="C3850" s="2">
        <v>1</v>
      </c>
      <c r="D3850" s="6">
        <v>-0.4376198</v>
      </c>
      <c r="E3850" s="6">
        <v>-8.6269100000000001E-2</v>
      </c>
      <c r="F3850" s="6">
        <v>2.98175E-2</v>
      </c>
      <c r="G3850" s="6">
        <v>5.42411E-2</v>
      </c>
      <c r="H3850" s="6">
        <v>0.33397559999999998</v>
      </c>
      <c r="I3850">
        <f>$C$3850*LN($T$3850)+(1-$C$3850)*LN(1-$T$3850)</f>
        <v>-1.6233689569559056</v>
      </c>
      <c r="Q3850">
        <f>1/(1+EXP(-(0 + SUMPRODUCT($K$2:$O$2,$D$3850:$H$3850))))</f>
        <v>0.19723310868700081</v>
      </c>
      <c r="S3850">
        <f>EXP(-(0 + SUMPRODUCT($K$2:$O$2,$D$3850:$H$3850)))</f>
        <v>4.0701426685260564</v>
      </c>
      <c r="T3850">
        <f>1/(1+$S$3850)</f>
        <v>0.19723310868700081</v>
      </c>
      <c r="U3850">
        <f>IF(ISERROR($I$3850), 0, $I$3850)</f>
        <v>-1.6233689569559056</v>
      </c>
    </row>
    <row r="3851" spans="1:21" x14ac:dyDescent="0.25">
      <c r="A3851">
        <v>657</v>
      </c>
      <c r="B3851">
        <v>1995</v>
      </c>
      <c r="C3851" s="2">
        <v>0</v>
      </c>
      <c r="D3851" s="6">
        <v>0.38952219999999999</v>
      </c>
      <c r="E3851" s="6">
        <v>0.31598470000000001</v>
      </c>
      <c r="F3851" s="6">
        <v>5.6628499999999998E-2</v>
      </c>
      <c r="G3851" s="6">
        <v>1.2512639999999999</v>
      </c>
      <c r="H3851" s="6">
        <v>0.45771450000000002</v>
      </c>
      <c r="I3851">
        <f>$C$3851*LN($T$3851)+(1-$C$3851)*LN(1-$T$3851)</f>
        <v>-9.2439346655240351E-4</v>
      </c>
      <c r="Q3851">
        <f>1/(1+EXP(-(0 + SUMPRODUCT($K$2:$O$2,$D$3851:$H$3851))))</f>
        <v>9.2396634653105626E-4</v>
      </c>
      <c r="S3851">
        <f>EXP(-(0 + SUMPRODUCT($K$2:$O$2,$D$3851:$H$3851)))</f>
        <v>1081.2905008980088</v>
      </c>
      <c r="T3851">
        <f>1/(1+$S$3851)</f>
        <v>9.2396634653105626E-4</v>
      </c>
      <c r="U3851">
        <f>IF(ISERROR($I$3851), 0, $I$3851)</f>
        <v>-9.2439346655240351E-4</v>
      </c>
    </row>
    <row r="3852" spans="1:21" x14ac:dyDescent="0.25">
      <c r="A3852">
        <v>657</v>
      </c>
      <c r="B3852">
        <v>1996</v>
      </c>
      <c r="C3852" s="2">
        <v>0</v>
      </c>
      <c r="D3852" s="6">
        <v>0.43159629999999999</v>
      </c>
      <c r="E3852" s="6">
        <v>0.37050480000000002</v>
      </c>
      <c r="F3852" s="6">
        <v>5.69466E-2</v>
      </c>
      <c r="G3852" s="6">
        <v>1.3592169999999999</v>
      </c>
      <c r="H3852" s="6">
        <v>0.42527300000000001</v>
      </c>
      <c r="I3852">
        <f>$C$3852*LN($T$3852)+(1-$C$3852)*LN(1-$T$3852)</f>
        <v>-6.1881571651418706E-4</v>
      </c>
      <c r="Q3852">
        <f>1/(1+EXP(-(0 + SUMPRODUCT($K$2:$O$2,$D$3852:$H$3852))))</f>
        <v>6.186242895567485E-4</v>
      </c>
      <c r="S3852">
        <f>EXP(-(0 + SUMPRODUCT($K$2:$O$2,$D$3852:$H$3852)))</f>
        <v>1615.4900358447155</v>
      </c>
      <c r="T3852">
        <f>1/(1+$S$3852)</f>
        <v>6.186242895567485E-4</v>
      </c>
      <c r="U3852">
        <f>IF(ISERROR($I$3852), 0, $I$3852)</f>
        <v>-6.1881571651418706E-4</v>
      </c>
    </row>
    <row r="3853" spans="1:21" x14ac:dyDescent="0.25">
      <c r="A3853">
        <v>657</v>
      </c>
      <c r="B3853">
        <v>1997</v>
      </c>
      <c r="C3853" s="2">
        <v>0</v>
      </c>
      <c r="D3853" s="6">
        <v>0.38445210000000002</v>
      </c>
      <c r="E3853" s="6">
        <v>0.32347819999999999</v>
      </c>
      <c r="F3853" s="6">
        <v>5.2701900000000003E-2</v>
      </c>
      <c r="G3853" s="6">
        <v>1.270548</v>
      </c>
      <c r="H3853" s="6">
        <v>0.3916886</v>
      </c>
      <c r="I3853">
        <f>$C$3853*LN($T$3853)+(1-$C$3853)*LN(1-$T$3853)</f>
        <v>-1.0370813291257204E-3</v>
      </c>
      <c r="Q3853">
        <f>1/(1+EXP(-(0 + SUMPRODUCT($K$2:$O$2,$D$3853:$H$3853))))</f>
        <v>1.0365437461392173E-3</v>
      </c>
      <c r="S3853">
        <f>EXP(-(0 + SUMPRODUCT($K$2:$O$2,$D$3853:$H$3853)))</f>
        <v>963.74461760506426</v>
      </c>
      <c r="T3853">
        <f>1/(1+$S$3853)</f>
        <v>1.0365437461392173E-3</v>
      </c>
      <c r="U3853">
        <f>IF(ISERROR($I$3853), 0, $I$3853)</f>
        <v>-1.0370813291257204E-3</v>
      </c>
    </row>
    <row r="3854" spans="1:21" x14ac:dyDescent="0.25">
      <c r="A3854">
        <v>657</v>
      </c>
      <c r="B3854">
        <v>1998</v>
      </c>
      <c r="C3854" s="2">
        <v>0</v>
      </c>
      <c r="D3854" s="6">
        <v>0.34351520000000002</v>
      </c>
      <c r="E3854" s="6">
        <v>0.30337649999999999</v>
      </c>
      <c r="F3854" s="6">
        <v>1.1199600000000001E-2</v>
      </c>
      <c r="G3854" s="6">
        <v>0.66589039999999999</v>
      </c>
      <c r="H3854" s="6">
        <v>0.34663369999999999</v>
      </c>
      <c r="I3854">
        <f>$C$3854*LN($T$3854)+(1-$C$3854)*LN(1-$T$3854)</f>
        <v>-2.3249645868733657E-2</v>
      </c>
      <c r="Q3854">
        <f>1/(1+EXP(-(0 + SUMPRODUCT($K$2:$O$2,$D$3854:$H$3854))))</f>
        <v>2.2981455318005217E-2</v>
      </c>
      <c r="S3854">
        <f>EXP(-(0 + SUMPRODUCT($K$2:$O$2,$D$3854:$H$3854)))</f>
        <v>42.513345267413627</v>
      </c>
      <c r="T3854">
        <f>1/(1+$S$3854)</f>
        <v>2.2981455318005217E-2</v>
      </c>
      <c r="U3854">
        <f>IF(ISERROR($I$3854), 0, $I$3854)</f>
        <v>-2.3249645868733657E-2</v>
      </c>
    </row>
    <row r="3855" spans="1:21" x14ac:dyDescent="0.25">
      <c r="A3855">
        <v>657</v>
      </c>
      <c r="B3855">
        <v>1999</v>
      </c>
      <c r="C3855" s="2">
        <v>0</v>
      </c>
      <c r="D3855" s="6">
        <v>0.32147629999999999</v>
      </c>
      <c r="E3855" s="6">
        <v>0.29815330000000001</v>
      </c>
      <c r="F3855" s="6">
        <v>3.3201000000000001E-2</v>
      </c>
      <c r="G3855" s="6">
        <v>0.9248577</v>
      </c>
      <c r="H3855" s="6">
        <v>0.37999230000000001</v>
      </c>
      <c r="I3855">
        <f>$C$3855*LN($T$3855)+(1-$C$3855)*LN(1-$T$3855)</f>
        <v>-5.6367373361662001E-3</v>
      </c>
      <c r="Q3855">
        <f>1/(1+EXP(-(0 + SUMPRODUCT($K$2:$O$2,$D$3855:$H$3855))))</f>
        <v>5.620880739414187E-3</v>
      </c>
      <c r="S3855">
        <f>EXP(-(0 + SUMPRODUCT($K$2:$O$2,$D$3855:$H$3855)))</f>
        <v>176.90806216326533</v>
      </c>
      <c r="T3855">
        <f>1/(1+$S$3855)</f>
        <v>5.620880739414187E-3</v>
      </c>
      <c r="U3855">
        <f>IF(ISERROR($I$3855), 0, $I$3855)</f>
        <v>-5.6367373361662001E-3</v>
      </c>
    </row>
    <row r="3856" spans="1:21" x14ac:dyDescent="0.25">
      <c r="A3856">
        <v>657</v>
      </c>
      <c r="B3856">
        <v>2000</v>
      </c>
      <c r="C3856" s="2">
        <v>0</v>
      </c>
      <c r="D3856" s="6">
        <v>0.33756370000000002</v>
      </c>
      <c r="E3856" s="6">
        <v>0.36018230000000001</v>
      </c>
      <c r="F3856" s="6">
        <v>4.2756500000000003E-2</v>
      </c>
      <c r="G3856" s="6">
        <v>0.98400209999999999</v>
      </c>
      <c r="H3856" s="6">
        <v>0.3774419</v>
      </c>
      <c r="I3856">
        <f>$C$3856*LN($T$3856)+(1-$C$3856)*LN(1-$T$3856)</f>
        <v>-3.7232486220742855E-3</v>
      </c>
      <c r="Q3856">
        <f>1/(1+EXP(-(0 + SUMPRODUCT($K$2:$O$2,$D$3856:$H$3856))))</f>
        <v>3.7163259262277103E-3</v>
      </c>
      <c r="S3856">
        <f>EXP(-(0 + SUMPRODUCT($K$2:$O$2,$D$3856:$H$3856)))</f>
        <v>268.08296523256206</v>
      </c>
      <c r="T3856">
        <f>1/(1+$S$3856)</f>
        <v>3.7163259262277103E-3</v>
      </c>
      <c r="U3856">
        <f>IF(ISERROR($I$3856), 0, $I$3856)</f>
        <v>-3.7232486220742855E-3</v>
      </c>
    </row>
    <row r="3857" spans="1:21" x14ac:dyDescent="0.25">
      <c r="A3857">
        <v>657</v>
      </c>
      <c r="B3857">
        <v>2001</v>
      </c>
      <c r="C3857" s="2">
        <v>0</v>
      </c>
      <c r="D3857" s="6">
        <v>0.37123810000000002</v>
      </c>
      <c r="E3857" s="6">
        <v>0.38891429999999999</v>
      </c>
      <c r="F3857" s="6">
        <v>3.6050800000000001E-2</v>
      </c>
      <c r="G3857" s="6">
        <v>1.112843</v>
      </c>
      <c r="H3857" s="6">
        <v>0.3837701</v>
      </c>
      <c r="I3857">
        <f>$C$3857*LN($T$3857)+(1-$C$3857)*LN(1-$T$3857)</f>
        <v>-2.3767887688185773E-3</v>
      </c>
      <c r="Q3857">
        <f>1/(1+EXP(-(0 + SUMPRODUCT($K$2:$O$2,$D$3857:$H$3857))))</f>
        <v>2.3739664428598299E-3</v>
      </c>
      <c r="S3857">
        <f>EXP(-(0 + SUMPRODUCT($K$2:$O$2,$D$3857:$H$3857)))</f>
        <v>420.23594586085932</v>
      </c>
      <c r="T3857">
        <f>1/(1+$S$3857)</f>
        <v>2.3739664428598299E-3</v>
      </c>
      <c r="U3857">
        <f>IF(ISERROR($I$3857), 0, $I$3857)</f>
        <v>-2.3767887688185773E-3</v>
      </c>
    </row>
    <row r="3858" spans="1:21" x14ac:dyDescent="0.25">
      <c r="A3858">
        <v>657</v>
      </c>
      <c r="B3858">
        <v>2002</v>
      </c>
      <c r="C3858" s="2">
        <v>0</v>
      </c>
      <c r="D3858" s="6">
        <v>0.39577370000000001</v>
      </c>
      <c r="E3858" s="6">
        <v>0.41370440000000003</v>
      </c>
      <c r="F3858" s="6">
        <v>4.1404400000000001E-2</v>
      </c>
      <c r="G3858" s="6">
        <v>1.6561650000000001</v>
      </c>
      <c r="H3858" s="6">
        <v>0.35131869999999998</v>
      </c>
      <c r="I3858">
        <f>$C$3858*LN($T$3858)+(1-$C$3858)*LN(1-$T$3858)</f>
        <v>-2.6441299239376374E-4</v>
      </c>
      <c r="Q3858">
        <f>1/(1+EXP(-(0 + SUMPRODUCT($K$2:$O$2,$D$3858:$H$3858))))</f>
        <v>2.6437803835932766E-4</v>
      </c>
      <c r="S3858">
        <f>EXP(-(0 + SUMPRODUCT($K$2:$O$2,$D$3858:$H$3858)))</f>
        <v>3781.4624397918278</v>
      </c>
      <c r="T3858">
        <f>1/(1+$S$3858)</f>
        <v>2.6437803835932766E-4</v>
      </c>
      <c r="U3858">
        <f>IF(ISERROR($I$3858), 0, $I$3858)</f>
        <v>-2.6441299239376374E-4</v>
      </c>
    </row>
    <row r="3859" spans="1:21" x14ac:dyDescent="0.25">
      <c r="A3859">
        <v>657</v>
      </c>
      <c r="B3859">
        <v>2003</v>
      </c>
      <c r="C3859" s="2">
        <v>0</v>
      </c>
      <c r="D3859" s="6">
        <v>0.42528519999999997</v>
      </c>
      <c r="E3859" s="6">
        <v>0.46449600000000002</v>
      </c>
      <c r="F3859" s="6">
        <v>3.5409499999999997E-2</v>
      </c>
      <c r="G3859" s="6">
        <v>2.4972530000000002</v>
      </c>
      <c r="H3859" s="6">
        <v>0.36136849999999998</v>
      </c>
      <c r="I3859">
        <f>$C$3859*LN($T$3859)+(1-$C$3859)*LN(1-$T$3859)</f>
        <v>-9.3714496332226059E-6</v>
      </c>
      <c r="Q3859">
        <f>1/(1+EXP(-(0 + SUMPRODUCT($K$2:$O$2,$D$3859:$H$3859))))</f>
        <v>9.3714057213127157E-6</v>
      </c>
      <c r="S3859">
        <f>EXP(-(0 + SUMPRODUCT($K$2:$O$2,$D$3859:$H$3859)))</f>
        <v>106706.57725554147</v>
      </c>
      <c r="T3859">
        <f>1/(1+$S$3859)</f>
        <v>9.3714057213127157E-6</v>
      </c>
      <c r="U3859">
        <f>IF(ISERROR($I$3859), 0, $I$3859)</f>
        <v>-9.3714496332226059E-6</v>
      </c>
    </row>
    <row r="3860" spans="1:21" x14ac:dyDescent="0.25">
      <c r="A3860">
        <v>657</v>
      </c>
      <c r="B3860">
        <v>2004</v>
      </c>
      <c r="C3860" s="2">
        <v>0</v>
      </c>
      <c r="D3860" s="6">
        <v>0.3705463</v>
      </c>
      <c r="E3860" s="6">
        <v>0.43004710000000002</v>
      </c>
      <c r="F3860" s="6">
        <v>3.8887600000000001E-2</v>
      </c>
      <c r="G3860" s="6">
        <v>2.9491499999999999</v>
      </c>
      <c r="H3860" s="6">
        <v>0.38343699999999997</v>
      </c>
      <c r="I3860">
        <f>$C$3860*LN($T$3860)+(1-$C$3860)*LN(1-$T$3860)</f>
        <v>-1.4122713123922363E-6</v>
      </c>
      <c r="Q3860">
        <f>1/(1+EXP(-(0 + SUMPRODUCT($K$2:$O$2,$D$3860:$H$3860))))</f>
        <v>1.4122703151786962E-6</v>
      </c>
      <c r="S3860">
        <f>EXP(-(0 + SUMPRODUCT($K$2:$O$2,$D$3860:$H$3860)))</f>
        <v>708078.74171252677</v>
      </c>
      <c r="T3860">
        <f>1/(1+$S$3860)</f>
        <v>1.4122703151786962E-6</v>
      </c>
      <c r="U3860">
        <f>IF(ISERROR($I$3860), 0, $I$3860)</f>
        <v>-1.4122713123922363E-6</v>
      </c>
    </row>
    <row r="3861" spans="1:21" x14ac:dyDescent="0.25">
      <c r="A3861">
        <v>658</v>
      </c>
      <c r="B3861">
        <v>1995</v>
      </c>
      <c r="C3861" s="2">
        <v>0</v>
      </c>
      <c r="D3861" s="6">
        <v>0.15075740000000001</v>
      </c>
      <c r="E3861" s="6">
        <v>4.0994599999999999E-2</v>
      </c>
      <c r="F3861" s="6">
        <v>6.3284800000000002E-2</v>
      </c>
      <c r="G3861" s="6">
        <v>1.0691269999999999</v>
      </c>
      <c r="H3861" s="6">
        <v>0.94862469999999999</v>
      </c>
      <c r="I3861">
        <f>$C$3861*LN($T$3861)+(1-$C$3861)*LN(1-$T$3861)</f>
        <v>-7.1106353427155869E-4</v>
      </c>
      <c r="Q3861">
        <f>1/(1+EXP(-(0 + SUMPRODUCT($K$2:$O$2,$D$3861:$H$3861))))</f>
        <v>7.1081078850628021E-4</v>
      </c>
      <c r="S3861">
        <f>EXP(-(0 + SUMPRODUCT($K$2:$O$2,$D$3861:$H$3861)))</f>
        <v>1405.8441506092372</v>
      </c>
      <c r="T3861">
        <f>1/(1+$S$3861)</f>
        <v>7.1081078850628021E-4</v>
      </c>
      <c r="U3861">
        <f>IF(ISERROR($I$3861), 0, $I$3861)</f>
        <v>-7.1106353427155869E-4</v>
      </c>
    </row>
    <row r="3862" spans="1:21" x14ac:dyDescent="0.25">
      <c r="A3862">
        <v>658</v>
      </c>
      <c r="B3862">
        <v>1996</v>
      </c>
      <c r="C3862" s="2">
        <v>0</v>
      </c>
      <c r="D3862" s="6">
        <v>3.6292199999999997E-2</v>
      </c>
      <c r="E3862" s="6">
        <v>5.3259000000000001E-2</v>
      </c>
      <c r="F3862" s="6">
        <v>5.7877100000000001E-2</v>
      </c>
      <c r="G3862" s="6">
        <v>1.4257120000000001</v>
      </c>
      <c r="H3862" s="6">
        <v>0.81404810000000005</v>
      </c>
      <c r="I3862">
        <f>$C$3862*LN($T$3862)+(1-$C$3862)*LN(1-$T$3862)</f>
        <v>-2.3771109104563635E-4</v>
      </c>
      <c r="Q3862">
        <f>1/(1+EXP(-(0 + SUMPRODUCT($K$2:$O$2,$D$3862:$H$3862))))</f>
        <v>2.3768284000277086E-4</v>
      </c>
      <c r="S3862">
        <f>EXP(-(0 + SUMPRODUCT($K$2:$O$2,$D$3862:$H$3862)))</f>
        <v>4206.2873245217961</v>
      </c>
      <c r="T3862">
        <f>1/(1+$S$3862)</f>
        <v>2.3768284000277086E-4</v>
      </c>
      <c r="U3862">
        <f>IF(ISERROR($I$3862), 0, $I$3862)</f>
        <v>-2.3771109104563635E-4</v>
      </c>
    </row>
    <row r="3863" spans="1:21" x14ac:dyDescent="0.25">
      <c r="A3863">
        <v>658</v>
      </c>
      <c r="B3863">
        <v>1997</v>
      </c>
      <c r="C3863" s="2">
        <v>0</v>
      </c>
      <c r="D3863" s="6">
        <v>8.2682500000000006E-2</v>
      </c>
      <c r="E3863" s="6">
        <v>7.4876600000000001E-2</v>
      </c>
      <c r="F3863" s="6">
        <v>6.5093799999999993E-2</v>
      </c>
      <c r="G3863" s="6">
        <v>1.508067</v>
      </c>
      <c r="H3863" s="6">
        <v>0.68533160000000004</v>
      </c>
      <c r="I3863">
        <f>$C$3863*LN($T$3863)+(1-$C$3863)*LN(1-$T$3863)</f>
        <v>-2.0252800183248717E-4</v>
      </c>
      <c r="Q3863">
        <f>1/(1+EXP(-(0 + SUMPRODUCT($K$2:$O$2,$D$3863:$H$3863))))</f>
        <v>2.0250749442117901E-4</v>
      </c>
      <c r="S3863">
        <f>EXP(-(0 + SUMPRODUCT($K$2:$O$2,$D$3863:$H$3863)))</f>
        <v>4937.0888488017172</v>
      </c>
      <c r="T3863">
        <f>1/(1+$S$3863)</f>
        <v>2.0250749442117901E-4</v>
      </c>
      <c r="U3863">
        <f>IF(ISERROR($I$3863), 0, $I$3863)</f>
        <v>-2.0252800183248717E-4</v>
      </c>
    </row>
    <row r="3864" spans="1:21" x14ac:dyDescent="0.25">
      <c r="A3864">
        <v>658</v>
      </c>
      <c r="B3864">
        <v>1998</v>
      </c>
      <c r="C3864" s="2">
        <v>0</v>
      </c>
      <c r="D3864" s="6">
        <v>5.2423499999999998E-2</v>
      </c>
      <c r="E3864" s="6">
        <v>9.7991200000000001E-2</v>
      </c>
      <c r="F3864" s="6">
        <v>4.5409699999999997E-2</v>
      </c>
      <c r="G3864" s="6">
        <v>1.025887</v>
      </c>
      <c r="H3864" s="6">
        <v>0.52885579999999999</v>
      </c>
      <c r="I3864">
        <f>$C$3864*LN($T$3864)+(1-$C$3864)*LN(1-$T$3864)</f>
        <v>-2.5318448002326801E-3</v>
      </c>
      <c r="Q3864">
        <f>1/(1+EXP(-(0 + SUMPRODUCT($K$2:$O$2,$D$3864:$H$3864))))</f>
        <v>2.5286423844298979E-3</v>
      </c>
      <c r="S3864">
        <f>EXP(-(0 + SUMPRODUCT($K$2:$O$2,$D$3864:$H$3864)))</f>
        <v>394.46912847680431</v>
      </c>
      <c r="T3864">
        <f>1/(1+$S$3864)</f>
        <v>2.5286423844298979E-3</v>
      </c>
      <c r="U3864">
        <f>IF(ISERROR($I$3864), 0, $I$3864)</f>
        <v>-2.5318448002326801E-3</v>
      </c>
    </row>
    <row r="3865" spans="1:21" x14ac:dyDescent="0.25">
      <c r="A3865">
        <v>658</v>
      </c>
      <c r="B3865">
        <v>1999</v>
      </c>
      <c r="C3865" s="2">
        <v>0</v>
      </c>
      <c r="D3865" s="6">
        <v>4.39067E-2</v>
      </c>
      <c r="E3865" s="6">
        <v>0.15905540000000001</v>
      </c>
      <c r="F3865" s="6">
        <v>5.5765099999999998E-2</v>
      </c>
      <c r="G3865" s="6">
        <v>1.0371809999999999</v>
      </c>
      <c r="H3865" s="6">
        <v>0.70338699999999998</v>
      </c>
      <c r="I3865">
        <f>$C$3865*LN($T$3865)+(1-$C$3865)*LN(1-$T$3865)</f>
        <v>-1.355358778010751E-3</v>
      </c>
      <c r="Q3865">
        <f>1/(1+EXP(-(0 + SUMPRODUCT($K$2:$O$2,$D$3865:$H$3865))))</f>
        <v>1.3544406941266845E-3</v>
      </c>
      <c r="S3865">
        <f>EXP(-(0 + SUMPRODUCT($K$2:$O$2,$D$3865:$H$3865)))</f>
        <v>737.31213454848194</v>
      </c>
      <c r="T3865">
        <f>1/(1+$S$3865)</f>
        <v>1.3544406941266845E-3</v>
      </c>
      <c r="U3865">
        <f>IF(ISERROR($I$3865), 0, $I$3865)</f>
        <v>-1.355358778010751E-3</v>
      </c>
    </row>
    <row r="3866" spans="1:21" x14ac:dyDescent="0.25">
      <c r="A3866">
        <v>658</v>
      </c>
      <c r="B3866">
        <v>2000</v>
      </c>
      <c r="C3866" s="2">
        <v>0</v>
      </c>
      <c r="D3866" s="6">
        <v>4.0164199999999997E-2</v>
      </c>
      <c r="E3866" s="6">
        <v>0.16718189999999999</v>
      </c>
      <c r="F3866" s="6">
        <v>8.0224100000000007E-2</v>
      </c>
      <c r="G3866" s="6">
        <v>0.80854300000000001</v>
      </c>
      <c r="H3866" s="6">
        <v>0.85887650000000004</v>
      </c>
      <c r="I3866">
        <f>$C$3866*LN($T$3866)+(1-$C$3866)*LN(1-$T$3866)</f>
        <v>-1.6885688259513053E-3</v>
      </c>
      <c r="Q3866">
        <f>1/(1+EXP(-(0 + SUMPRODUCT($K$2:$O$2,$D$3866:$H$3866))))</f>
        <v>1.6871439956987946E-3</v>
      </c>
      <c r="S3866">
        <f>EXP(-(0 + SUMPRODUCT($K$2:$O$2,$D$3866:$H$3866)))</f>
        <v>591.71763557194902</v>
      </c>
      <c r="T3866">
        <f>1/(1+$S$3866)</f>
        <v>1.6871439956987946E-3</v>
      </c>
      <c r="U3866">
        <f>IF(ISERROR($I$3866), 0, $I$3866)</f>
        <v>-1.6885688259513053E-3</v>
      </c>
    </row>
    <row r="3867" spans="1:21" x14ac:dyDescent="0.25">
      <c r="A3867">
        <v>659</v>
      </c>
      <c r="B3867">
        <v>1995</v>
      </c>
      <c r="C3867" s="2">
        <v>0</v>
      </c>
      <c r="D3867" s="6">
        <v>0.49663220000000002</v>
      </c>
      <c r="E3867" s="6">
        <v>-5.46122E-2</v>
      </c>
      <c r="F3867" s="6">
        <v>4.0950800000000002E-2</v>
      </c>
      <c r="G3867" s="6">
        <v>0.1263782</v>
      </c>
      <c r="H3867" s="6">
        <v>0.2478563</v>
      </c>
      <c r="I3867">
        <f>$C$3867*LN($T$3867)+(1-$C$3867)*LN(1-$T$3867)</f>
        <v>-0.20749527975065613</v>
      </c>
      <c r="Q3867">
        <f>1/(1+EXP(-(0 + SUMPRODUCT($K$2:$O$2,$D$3867:$H$3867))))</f>
        <v>0.18738292248072816</v>
      </c>
      <c r="S3867">
        <f>EXP(-(0 + SUMPRODUCT($K$2:$O$2,$D$3867:$H$3867)))</f>
        <v>4.3366656190499286</v>
      </c>
      <c r="T3867">
        <f>1/(1+$S$3867)</f>
        <v>0.18738292248072816</v>
      </c>
      <c r="U3867">
        <f>IF(ISERROR($I$3867), 0, $I$3867)</f>
        <v>-0.20749527975065613</v>
      </c>
    </row>
    <row r="3868" spans="1:21" x14ac:dyDescent="0.25">
      <c r="A3868">
        <v>659</v>
      </c>
      <c r="B3868">
        <v>1996</v>
      </c>
      <c r="C3868" s="2">
        <v>0</v>
      </c>
      <c r="D3868" s="6">
        <v>0.33053199999999999</v>
      </c>
      <c r="E3868" s="6">
        <v>-0.63661259999999997</v>
      </c>
      <c r="F3868" s="6">
        <v>-7.1128800000000006E-2</v>
      </c>
      <c r="G3868" s="6">
        <v>9.6516599999999994E-2</v>
      </c>
      <c r="H3868" s="6">
        <v>0.25634669999999998</v>
      </c>
      <c r="I3868">
        <f>$C$3868*LN($T$3868)+(1-$C$3868)*LN(1-$T$3868)</f>
        <v>-1.0903825768207345</v>
      </c>
      <c r="Q3868">
        <f>1/(1+EXP(-(0 + SUMPRODUCT($K$2:$O$2,$D$3868:$H$3868))))</f>
        <v>0.66391211032847741</v>
      </c>
      <c r="S3868">
        <f>EXP(-(0 + SUMPRODUCT($K$2:$O$2,$D$3868:$H$3868)))</f>
        <v>0.50622346609288338</v>
      </c>
      <c r="T3868">
        <f>1/(1+$S$3868)</f>
        <v>0.66391211032847741</v>
      </c>
      <c r="U3868">
        <f>IF(ISERROR($I$3868), 0, $I$3868)</f>
        <v>-1.0903825768207345</v>
      </c>
    </row>
    <row r="3869" spans="1:21" x14ac:dyDescent="0.25">
      <c r="A3869">
        <v>660</v>
      </c>
      <c r="B3869">
        <v>1995</v>
      </c>
      <c r="C3869" s="2">
        <v>0</v>
      </c>
      <c r="D3869" s="6">
        <v>7.3360300000000003E-2</v>
      </c>
      <c r="E3869" s="6">
        <v>0.57290059999999998</v>
      </c>
      <c r="F3869" s="6">
        <v>0.1196808</v>
      </c>
      <c r="G3869" s="6">
        <v>1.845796</v>
      </c>
      <c r="H3869" s="6">
        <v>0.7106249</v>
      </c>
      <c r="I3869">
        <f>$C$3869*LN($T$3869)+(1-$C$3869)*LN(1-$T$3869)</f>
        <v>-1.4986811473024604E-5</v>
      </c>
      <c r="Q3869">
        <f>1/(1+EXP(-(0 + SUMPRODUCT($K$2:$O$2,$D$3869:$H$3869))))</f>
        <v>1.4986699171371119E-5</v>
      </c>
      <c r="S3869">
        <f>EXP(-(0 + SUMPRODUCT($K$2:$O$2,$D$3869:$H$3869)))</f>
        <v>66724.833925477462</v>
      </c>
      <c r="T3869">
        <f>1/(1+$S$3869)</f>
        <v>1.4986699171371119E-5</v>
      </c>
      <c r="U3869">
        <f>IF(ISERROR($I$3869), 0, $I$3869)</f>
        <v>-1.4986811473024604E-5</v>
      </c>
    </row>
    <row r="3870" spans="1:21" x14ac:dyDescent="0.25">
      <c r="A3870">
        <v>660</v>
      </c>
      <c r="B3870">
        <v>1996</v>
      </c>
      <c r="C3870" s="2">
        <v>0</v>
      </c>
      <c r="D3870" s="6">
        <v>0.1138454</v>
      </c>
      <c r="E3870" s="6">
        <v>0.54409090000000004</v>
      </c>
      <c r="F3870" s="6">
        <v>0.11838220000000001</v>
      </c>
      <c r="G3870" s="6">
        <v>1.9051629999999999</v>
      </c>
      <c r="H3870" s="6">
        <v>0.6093674</v>
      </c>
      <c r="I3870">
        <f>$C$3870*LN($T$3870)+(1-$C$3870)*LN(1-$T$3870)</f>
        <v>-1.5512043119472118E-5</v>
      </c>
      <c r="Q3870">
        <f>1/(1+EXP(-(0 + SUMPRODUCT($K$2:$O$2,$D$3870:$H$3870))))</f>
        <v>1.5511922808349091E-5</v>
      </c>
      <c r="S3870">
        <f>EXP(-(0 + SUMPRODUCT($K$2:$O$2,$D$3870:$H$3870)))</f>
        <v>64465.540502752054</v>
      </c>
      <c r="T3870">
        <f>1/(1+$S$3870)</f>
        <v>1.5511922808349091E-5</v>
      </c>
      <c r="U3870">
        <f>IF(ISERROR($I$3870), 0, $I$3870)</f>
        <v>-1.5512043119472118E-5</v>
      </c>
    </row>
    <row r="3871" spans="1:21" x14ac:dyDescent="0.25">
      <c r="A3871">
        <v>660</v>
      </c>
      <c r="B3871">
        <v>1997</v>
      </c>
      <c r="C3871" s="2">
        <v>0</v>
      </c>
      <c r="D3871" s="6">
        <v>9.61037E-2</v>
      </c>
      <c r="E3871" s="6">
        <v>0.58391360000000003</v>
      </c>
      <c r="F3871" s="6">
        <v>9.3679100000000001E-2</v>
      </c>
      <c r="G3871" s="6">
        <v>2.1636410000000001</v>
      </c>
      <c r="H3871" s="6">
        <v>0.65809720000000005</v>
      </c>
      <c r="I3871">
        <f>$C$3871*LN($T$3871)+(1-$C$3871)*LN(1-$T$3871)</f>
        <v>-6.7996455170042571E-6</v>
      </c>
      <c r="Q3871">
        <f>1/(1+EXP(-(0 + SUMPRODUCT($K$2:$O$2,$D$3871:$H$3871))))</f>
        <v>6.7996223994170321E-6</v>
      </c>
      <c r="S3871">
        <f>EXP(-(0 + SUMPRODUCT($K$2:$O$2,$D$3871:$H$3871)))</f>
        <v>147065.99008546936</v>
      </c>
      <c r="T3871">
        <f>1/(1+$S$3871)</f>
        <v>6.7996223994170321E-6</v>
      </c>
      <c r="U3871">
        <f>IF(ISERROR($I$3871), 0, $I$3871)</f>
        <v>-6.7996455170042571E-6</v>
      </c>
    </row>
    <row r="3872" spans="1:21" x14ac:dyDescent="0.25">
      <c r="A3872">
        <v>660</v>
      </c>
      <c r="B3872">
        <v>1998</v>
      </c>
      <c r="C3872" s="2">
        <v>0</v>
      </c>
      <c r="D3872" s="6">
        <v>3.9014199999999999E-2</v>
      </c>
      <c r="E3872" s="6">
        <v>0.57786079999999995</v>
      </c>
      <c r="F3872" s="6">
        <v>9.9363999999999994E-2</v>
      </c>
      <c r="G3872" s="6">
        <v>0.91641300000000003</v>
      </c>
      <c r="H3872" s="6">
        <v>0.66336479999999998</v>
      </c>
      <c r="I3872">
        <f>$C$3872*LN($T$3872)+(1-$C$3872)*LN(1-$T$3872)</f>
        <v>-9.075120903644688E-4</v>
      </c>
      <c r="Q3872">
        <f>1/(1+EXP(-(0 + SUMPRODUCT($K$2:$O$2,$D$3872:$H$3872))))</f>
        <v>9.0710042580694882E-4</v>
      </c>
      <c r="S3872">
        <f>EXP(-(0 + SUMPRODUCT($K$2:$O$2,$D$3872:$H$3872)))</f>
        <v>1101.4137697988715</v>
      </c>
      <c r="T3872">
        <f>1/(1+$S$3872)</f>
        <v>9.0710042580694882E-4</v>
      </c>
      <c r="U3872">
        <f>IF(ISERROR($I$3872), 0, $I$3872)</f>
        <v>-9.075120903644688E-4</v>
      </c>
    </row>
    <row r="3873" spans="1:21" x14ac:dyDescent="0.25">
      <c r="A3873">
        <v>660</v>
      </c>
      <c r="B3873">
        <v>1999</v>
      </c>
      <c r="C3873" s="2">
        <v>0</v>
      </c>
      <c r="D3873" s="6">
        <v>4.4594300000000003E-2</v>
      </c>
      <c r="E3873" s="6">
        <v>0.57112909999999995</v>
      </c>
      <c r="F3873" s="6">
        <v>9.5399200000000003E-2</v>
      </c>
      <c r="G3873" s="6">
        <v>0.56237320000000002</v>
      </c>
      <c r="H3873" s="6">
        <v>0.62886140000000001</v>
      </c>
      <c r="I3873">
        <f>$C$3873*LN($T$3873)+(1-$C$3873)*LN(1-$T$3873)</f>
        <v>-4.2975899137831543E-3</v>
      </c>
      <c r="Q3873">
        <f>1/(1+EXP(-(0 + SUMPRODUCT($K$2:$O$2,$D$3873:$H$3873))))</f>
        <v>4.2883684889466972E-3</v>
      </c>
      <c r="S3873">
        <f>EXP(-(0 + SUMPRODUCT($K$2:$O$2,$D$3873:$H$3873)))</f>
        <v>232.18891615249663</v>
      </c>
      <c r="T3873">
        <f>1/(1+$S$3873)</f>
        <v>4.2883684889466972E-3</v>
      </c>
      <c r="U3873">
        <f>IF(ISERROR($I$3873), 0, $I$3873)</f>
        <v>-4.2975899137831543E-3</v>
      </c>
    </row>
    <row r="3874" spans="1:21" x14ac:dyDescent="0.25">
      <c r="A3874">
        <v>660</v>
      </c>
      <c r="B3874">
        <v>2000</v>
      </c>
      <c r="C3874" s="2">
        <v>0</v>
      </c>
      <c r="D3874" s="6">
        <v>9.1989100000000004E-2</v>
      </c>
      <c r="E3874" s="6">
        <v>0.64267949999999996</v>
      </c>
      <c r="F3874" s="6">
        <v>8.7404999999999997E-2</v>
      </c>
      <c r="G3874" s="6">
        <v>1.1769259999999999</v>
      </c>
      <c r="H3874" s="6">
        <v>0.61461160000000004</v>
      </c>
      <c r="I3874">
        <f>$C$3874*LN($T$3874)+(1-$C$3874)*LN(1-$T$3874)</f>
        <v>-4.0493770072525692E-4</v>
      </c>
      <c r="Q3874">
        <f>1/(1+EXP(-(0 + SUMPRODUCT($K$2:$O$2,$D$3874:$H$3874))))</f>
        <v>4.0485572451996716E-4</v>
      </c>
      <c r="S3874">
        <f>EXP(-(0 + SUMPRODUCT($K$2:$O$2,$D$3874:$H$3874)))</f>
        <v>2469.0157103760571</v>
      </c>
      <c r="T3874">
        <f>1/(1+$S$3874)</f>
        <v>4.0485572451996716E-4</v>
      </c>
      <c r="U3874">
        <f>IF(ISERROR($I$3874), 0, $I$3874)</f>
        <v>-4.0493770072525692E-4</v>
      </c>
    </row>
    <row r="3875" spans="1:21" x14ac:dyDescent="0.25">
      <c r="A3875">
        <v>660</v>
      </c>
      <c r="B3875">
        <v>2001</v>
      </c>
      <c r="C3875" s="2">
        <v>0</v>
      </c>
      <c r="D3875" s="6">
        <v>9.7299399999999994E-2</v>
      </c>
      <c r="E3875" s="6">
        <v>0.6390884</v>
      </c>
      <c r="F3875" s="6">
        <v>9.1645799999999999E-2</v>
      </c>
      <c r="G3875" s="6">
        <v>0.85557499999999997</v>
      </c>
      <c r="H3875" s="6">
        <v>0.62091909999999995</v>
      </c>
      <c r="I3875">
        <f>$C$3875*LN($T$3875)+(1-$C$3875)*LN(1-$T$3875)</f>
        <v>-1.366823720511848E-3</v>
      </c>
      <c r="Q3875">
        <f>1/(1+EXP(-(0 + SUMPRODUCT($K$2:$O$2,$D$3875:$H$3875))))</f>
        <v>1.3658900424099007E-3</v>
      </c>
      <c r="S3875">
        <f>EXP(-(0 + SUMPRODUCT($K$2:$O$2,$D$3875:$H$3875)))</f>
        <v>731.12335469966195</v>
      </c>
      <c r="T3875">
        <f>1/(1+$S$3875)</f>
        <v>1.3658900424099007E-3</v>
      </c>
      <c r="U3875">
        <f>IF(ISERROR($I$3875), 0, $I$3875)</f>
        <v>-1.366823720511848E-3</v>
      </c>
    </row>
    <row r="3876" spans="1:21" x14ac:dyDescent="0.25">
      <c r="A3876">
        <v>660</v>
      </c>
      <c r="B3876">
        <v>2002</v>
      </c>
      <c r="C3876" s="2">
        <v>0</v>
      </c>
      <c r="D3876" s="6">
        <v>0.1448701</v>
      </c>
      <c r="E3876" s="6">
        <v>0.57807330000000001</v>
      </c>
      <c r="F3876" s="6">
        <v>8.2820900000000003E-2</v>
      </c>
      <c r="G3876" s="6">
        <v>0.4000128</v>
      </c>
      <c r="H3876" s="6">
        <v>0.54586869999999998</v>
      </c>
      <c r="I3876">
        <f>$C$3876*LN($T$3876)+(1-$C$3876)*LN(1-$T$3876)</f>
        <v>-1.1981274701024974E-2</v>
      </c>
      <c r="Q3876">
        <f>1/(1+EXP(-(0 + SUMPRODUCT($K$2:$O$2,$D$3876:$H$3876))))</f>
        <v>1.1909785026609136E-2</v>
      </c>
      <c r="S3876">
        <f>EXP(-(0 + SUMPRODUCT($K$2:$O$2,$D$3876:$H$3876)))</f>
        <v>82.964571800899449</v>
      </c>
      <c r="T3876">
        <f>1/(1+$S$3876)</f>
        <v>1.1909785026609136E-2</v>
      </c>
      <c r="U3876">
        <f>IF(ISERROR($I$3876), 0, $I$3876)</f>
        <v>-1.1981274701024974E-2</v>
      </c>
    </row>
    <row r="3877" spans="1:21" x14ac:dyDescent="0.25">
      <c r="A3877">
        <v>660</v>
      </c>
      <c r="B3877">
        <v>2003</v>
      </c>
      <c r="C3877" s="2">
        <v>0</v>
      </c>
      <c r="D3877" s="6">
        <v>0.22080060000000001</v>
      </c>
      <c r="E3877" s="6">
        <v>0.58589999999999998</v>
      </c>
      <c r="F3877" s="6">
        <v>6.0719299999999997E-2</v>
      </c>
      <c r="G3877" s="6">
        <v>0.5343059</v>
      </c>
      <c r="H3877" s="6">
        <v>0.52325429999999995</v>
      </c>
      <c r="I3877">
        <f>$C$3877*LN($T$3877)+(1-$C$3877)*LN(1-$T$3877)</f>
        <v>-1.0213073024445594E-2</v>
      </c>
      <c r="Q3877">
        <f>1/(1+EXP(-(0 + SUMPRODUCT($K$2:$O$2,$D$3877:$H$3877))))</f>
        <v>1.0161096690669297E-2</v>
      </c>
      <c r="S3877">
        <f>EXP(-(0 + SUMPRODUCT($K$2:$O$2,$D$3877:$H$3877)))</f>
        <v>97.414573784961334</v>
      </c>
      <c r="T3877">
        <f>1/(1+$S$3877)</f>
        <v>1.0161096690669297E-2</v>
      </c>
      <c r="U3877">
        <f>IF(ISERROR($I$3877), 0, $I$3877)</f>
        <v>-1.0213073024445594E-2</v>
      </c>
    </row>
    <row r="3878" spans="1:21" x14ac:dyDescent="0.25">
      <c r="A3878">
        <v>660</v>
      </c>
      <c r="B3878">
        <v>2004</v>
      </c>
      <c r="C3878" s="2">
        <v>0</v>
      </c>
      <c r="D3878" s="6">
        <v>0.20395189999999999</v>
      </c>
      <c r="E3878" s="6">
        <v>0.5950685</v>
      </c>
      <c r="F3878" s="6">
        <v>6.4264799999999997E-2</v>
      </c>
      <c r="G3878" s="6">
        <v>0.87303220000000004</v>
      </c>
      <c r="H3878" s="6">
        <v>0.51327679999999998</v>
      </c>
      <c r="I3878">
        <f>$C$3878*LN($T$3878)+(1-$C$3878)*LN(1-$T$3878)</f>
        <v>-2.5345730105364879E-3</v>
      </c>
      <c r="Q3878">
        <f>1/(1+EXP(-(0 + SUMPRODUCT($K$2:$O$2,$D$3878:$H$3878))))</f>
        <v>2.5313636923532438E-3</v>
      </c>
      <c r="S3878">
        <f>EXP(-(0 + SUMPRODUCT($K$2:$O$2,$D$3878:$H$3878)))</f>
        <v>394.04398479791939</v>
      </c>
      <c r="T3878">
        <f>1/(1+$S$3878)</f>
        <v>2.5313636923532438E-3</v>
      </c>
      <c r="U3878">
        <f>IF(ISERROR($I$3878), 0, $I$3878)</f>
        <v>-2.5345730105364879E-3</v>
      </c>
    </row>
    <row r="3879" spans="1:21" x14ac:dyDescent="0.25">
      <c r="A3879">
        <v>661</v>
      </c>
      <c r="B3879">
        <v>1995</v>
      </c>
      <c r="C3879" s="2">
        <v>0</v>
      </c>
      <c r="D3879" s="6">
        <v>0.30033480000000001</v>
      </c>
      <c r="E3879" s="6">
        <v>0.1629697</v>
      </c>
      <c r="F3879" s="6">
        <v>8.1096000000000001E-2</v>
      </c>
      <c r="G3879" s="6">
        <v>0.65075810000000001</v>
      </c>
      <c r="H3879" s="6">
        <v>0.51878939999999996</v>
      </c>
      <c r="I3879">
        <f>$C$3879*LN($T$3879)+(1-$C$3879)*LN(1-$T$3879)</f>
        <v>-6.9995068541957054E-3</v>
      </c>
      <c r="Q3879">
        <f>1/(1+EXP(-(0 + SUMPRODUCT($K$2:$O$2,$D$3879:$H$3879))))</f>
        <v>6.9750673608065649E-3</v>
      </c>
      <c r="S3879">
        <f>EXP(-(0 + SUMPRODUCT($K$2:$O$2,$D$3879:$H$3879)))</f>
        <v>142.36779105805863</v>
      </c>
      <c r="T3879">
        <f>1/(1+$S$3879)</f>
        <v>6.9750673608065649E-3</v>
      </c>
      <c r="U3879">
        <f>IF(ISERROR($I$3879), 0, $I$3879)</f>
        <v>-6.9995068541957054E-3</v>
      </c>
    </row>
    <row r="3880" spans="1:21" x14ac:dyDescent="0.25">
      <c r="A3880">
        <v>661</v>
      </c>
      <c r="B3880">
        <v>1996</v>
      </c>
      <c r="C3880" s="2">
        <v>0</v>
      </c>
      <c r="D3880" s="6">
        <v>0.21082400000000001</v>
      </c>
      <c r="E3880" s="6">
        <v>0.1723518</v>
      </c>
      <c r="F3880" s="6">
        <v>5.3144299999999998E-2</v>
      </c>
      <c r="G3880" s="6">
        <v>1.0372729999999999</v>
      </c>
      <c r="H3880" s="6">
        <v>0.47592960000000001</v>
      </c>
      <c r="I3880">
        <f>$C$3880*LN($T$3880)+(1-$C$3880)*LN(1-$T$3880)</f>
        <v>-2.3729653744205101E-3</v>
      </c>
      <c r="Q3880">
        <f>1/(1+EXP(-(0 + SUMPRODUCT($K$2:$O$2,$D$3880:$H$3880))))</f>
        <v>2.3701521177798661E-3</v>
      </c>
      <c r="S3880">
        <f>EXP(-(0 + SUMPRODUCT($K$2:$O$2,$D$3880:$H$3880)))</f>
        <v>420.91384784901709</v>
      </c>
      <c r="T3880">
        <f>1/(1+$S$3880)</f>
        <v>2.3701521177798661E-3</v>
      </c>
      <c r="U3880">
        <f>IF(ISERROR($I$3880), 0, $I$3880)</f>
        <v>-2.3729653744205101E-3</v>
      </c>
    </row>
    <row r="3881" spans="1:21" x14ac:dyDescent="0.25">
      <c r="A3881">
        <v>661</v>
      </c>
      <c r="B3881">
        <v>1997</v>
      </c>
      <c r="C3881" s="2">
        <v>0</v>
      </c>
      <c r="D3881" s="6">
        <v>0.2712502</v>
      </c>
      <c r="E3881" s="6">
        <v>0.21163499999999999</v>
      </c>
      <c r="F3881" s="6">
        <v>6.4347699999999994E-2</v>
      </c>
      <c r="G3881" s="6">
        <v>1.7109859999999999</v>
      </c>
      <c r="H3881" s="6">
        <v>0.50173699999999999</v>
      </c>
      <c r="I3881">
        <f>$C$3881*LN($T$3881)+(1-$C$3881)*LN(1-$T$3881)</f>
        <v>-1.26455831988097E-4</v>
      </c>
      <c r="Q3881">
        <f>1/(1+EXP(-(0 + SUMPRODUCT($K$2:$O$2,$D$3881:$H$3881))))</f>
        <v>1.2644783678640031E-4</v>
      </c>
      <c r="S3881">
        <f>EXP(-(0 + SUMPRODUCT($K$2:$O$2,$D$3881:$H$3881)))</f>
        <v>7907.3994271031443</v>
      </c>
      <c r="T3881">
        <f>1/(1+$S$3881)</f>
        <v>1.2644783678640031E-4</v>
      </c>
      <c r="U3881">
        <f>IF(ISERROR($I$3881), 0, $I$3881)</f>
        <v>-1.26455831988097E-4</v>
      </c>
    </row>
    <row r="3882" spans="1:21" x14ac:dyDescent="0.25">
      <c r="A3882">
        <v>662</v>
      </c>
      <c r="B3882">
        <v>1995</v>
      </c>
      <c r="C3882" s="2">
        <v>1</v>
      </c>
      <c r="D3882" s="6">
        <v>1.9329E-3</v>
      </c>
      <c r="E3882" s="6">
        <v>1.2974599999999999E-2</v>
      </c>
      <c r="F3882" s="6">
        <v>2.6978100000000001E-2</v>
      </c>
      <c r="G3882" s="6">
        <v>0.19003719999999999</v>
      </c>
      <c r="H3882" s="6">
        <v>0.31408019999999998</v>
      </c>
      <c r="I3882">
        <f>$C$3882*LN($T$3882)+(1-$C$3882)*LN(1-$T$3882)</f>
        <v>-1.9878171899684092</v>
      </c>
      <c r="Q3882">
        <f>1/(1+EXP(-(0 + SUMPRODUCT($K$2:$O$2,$D$3882:$H$3882))))</f>
        <v>0.13699413148212281</v>
      </c>
      <c r="S3882">
        <f>EXP(-(0 + SUMPRODUCT($K$2:$O$2,$D$3882:$H$3882)))</f>
        <v>6.299582757167201</v>
      </c>
      <c r="T3882">
        <f>1/(1+$S$3882)</f>
        <v>0.13699413148212281</v>
      </c>
      <c r="U3882">
        <f>IF(ISERROR($I$3882), 0, $I$3882)</f>
        <v>-1.9878171899684092</v>
      </c>
    </row>
    <row r="3883" spans="1:21" x14ac:dyDescent="0.25">
      <c r="A3883">
        <v>663</v>
      </c>
      <c r="B3883">
        <v>1995</v>
      </c>
      <c r="C3883" s="2">
        <v>0</v>
      </c>
      <c r="D3883" s="6">
        <v>-1.1590000000000001E-3</v>
      </c>
      <c r="E3883" s="6">
        <v>0.15213699999999999</v>
      </c>
      <c r="F3883" s="6">
        <v>3.6579199999999999E-2</v>
      </c>
      <c r="G3883" s="6">
        <v>0.57695669999999999</v>
      </c>
      <c r="H3883" s="6">
        <v>0.18781880000000001</v>
      </c>
      <c r="I3883">
        <f>$C$3883*LN($T$3883)+(1-$C$3883)*LN(1-$T$3883)</f>
        <v>-3.3836697170614591E-2</v>
      </c>
      <c r="Q3883">
        <f>1/(1+EXP(-(0 + SUMPRODUCT($K$2:$O$2,$D$3883:$H$3883))))</f>
        <v>3.32706386121066E-2</v>
      </c>
      <c r="S3883">
        <f>EXP(-(0 + SUMPRODUCT($K$2:$O$2,$D$3883:$H$3883)))</f>
        <v>29.056531576046083</v>
      </c>
      <c r="T3883">
        <f>1/(1+$S$3883)</f>
        <v>3.32706386121066E-2</v>
      </c>
      <c r="U3883">
        <f>IF(ISERROR($I$3883), 0, $I$3883)</f>
        <v>-3.3836697170614591E-2</v>
      </c>
    </row>
    <row r="3884" spans="1:21" x14ac:dyDescent="0.25">
      <c r="A3884">
        <v>663</v>
      </c>
      <c r="B3884">
        <v>1996</v>
      </c>
      <c r="C3884" s="2">
        <v>0</v>
      </c>
      <c r="D3884" s="6">
        <v>1.0987E-3</v>
      </c>
      <c r="E3884" s="6">
        <v>0.14224249999999999</v>
      </c>
      <c r="F3884" s="6">
        <v>4.5139899999999997E-2</v>
      </c>
      <c r="G3884" s="6">
        <v>0.63401770000000002</v>
      </c>
      <c r="H3884" s="6">
        <v>0.28133249999999999</v>
      </c>
      <c r="I3884">
        <f>$C$3884*LN($T$3884)+(1-$C$3884)*LN(1-$T$3884)</f>
        <v>-1.9745856880152585E-2</v>
      </c>
      <c r="Q3884">
        <f>1/(1+EXP(-(0 + SUMPRODUCT($K$2:$O$2,$D$3884:$H$3884))))</f>
        <v>1.9552184286767006E-2</v>
      </c>
      <c r="S3884">
        <f>EXP(-(0 + SUMPRODUCT($K$2:$O$2,$D$3884:$H$3884)))</f>
        <v>50.1451807804821</v>
      </c>
      <c r="T3884">
        <f>1/(1+$S$3884)</f>
        <v>1.9552184286767006E-2</v>
      </c>
      <c r="U3884">
        <f>IF(ISERROR($I$3884), 0, $I$3884)</f>
        <v>-1.9745856880152585E-2</v>
      </c>
    </row>
    <row r="3885" spans="1:21" x14ac:dyDescent="0.25">
      <c r="A3885">
        <v>663</v>
      </c>
      <c r="B3885">
        <v>1997</v>
      </c>
      <c r="C3885" s="2">
        <v>0</v>
      </c>
      <c r="D3885" s="6">
        <v>-1.5108399999999999E-2</v>
      </c>
      <c r="E3885" s="6">
        <v>0.13553509999999999</v>
      </c>
      <c r="F3885" s="6">
        <v>5.6465599999999998E-2</v>
      </c>
      <c r="G3885" s="6">
        <v>0.72408039999999996</v>
      </c>
      <c r="H3885" s="6">
        <v>0.35372189999999998</v>
      </c>
      <c r="I3885">
        <f>$C$3885*LN($T$3885)+(1-$C$3885)*LN(1-$T$3885)</f>
        <v>-1.0066251538891319E-2</v>
      </c>
      <c r="Q3885">
        <f>1/(1+EXP(-(0 + SUMPRODUCT($K$2:$O$2,$D$3885:$H$3885))))</f>
        <v>1.0015756403148652E-2</v>
      </c>
      <c r="S3885">
        <f>EXP(-(0 + SUMPRODUCT($K$2:$O$2,$D$3885:$H$3885)))</f>
        <v>98.842683842193892</v>
      </c>
      <c r="T3885">
        <f>1/(1+$S$3885)</f>
        <v>1.0015756403148652E-2</v>
      </c>
      <c r="U3885">
        <f>IF(ISERROR($I$3885), 0, $I$3885)</f>
        <v>-1.0066251538891319E-2</v>
      </c>
    </row>
    <row r="3886" spans="1:21" x14ac:dyDescent="0.25">
      <c r="A3886">
        <v>663</v>
      </c>
      <c r="B3886">
        <v>1998</v>
      </c>
      <c r="C3886" s="2">
        <v>0</v>
      </c>
      <c r="D3886" s="6">
        <v>6.0762000000000004E-3</v>
      </c>
      <c r="E3886" s="6">
        <v>6.3076699999999999E-2</v>
      </c>
      <c r="F3886" s="6">
        <v>4.1519E-2</v>
      </c>
      <c r="G3886" s="6">
        <v>0.60424239999999996</v>
      </c>
      <c r="H3886" s="6">
        <v>0.15934190000000001</v>
      </c>
      <c r="I3886">
        <f>$C$3886*LN($T$3886)+(1-$C$3886)*LN(1-$T$3886)</f>
        <v>-3.2445415495539073E-2</v>
      </c>
      <c r="Q3886">
        <f>1/(1+EXP(-(0 + SUMPRODUCT($K$2:$O$2,$D$3886:$H$3886))))</f>
        <v>3.192470970084061E-2</v>
      </c>
      <c r="S3886">
        <f>EXP(-(0 + SUMPRODUCT($K$2:$O$2,$D$3886:$H$3886)))</f>
        <v>30.323699083586938</v>
      </c>
      <c r="T3886">
        <f>1/(1+$S$3886)</f>
        <v>3.192470970084061E-2</v>
      </c>
      <c r="U3886">
        <f>IF(ISERROR($I$3886), 0, $I$3886)</f>
        <v>-3.2445415495539073E-2</v>
      </c>
    </row>
    <row r="3887" spans="1:21" x14ac:dyDescent="0.25">
      <c r="A3887">
        <v>663</v>
      </c>
      <c r="B3887">
        <v>1999</v>
      </c>
      <c r="C3887" s="2">
        <v>0</v>
      </c>
      <c r="D3887" s="6">
        <v>1.9911999999999998E-3</v>
      </c>
      <c r="E3887" s="6">
        <v>3.8006499999999999E-2</v>
      </c>
      <c r="F3887" s="6">
        <v>4.3255799999999997E-2</v>
      </c>
      <c r="G3887" s="6">
        <v>0.34682489999999999</v>
      </c>
      <c r="H3887" s="6">
        <v>0.16381090000000001</v>
      </c>
      <c r="I3887">
        <f>$C$3887*LN($T$3887)+(1-$C$3887)*LN(1-$T$3887)</f>
        <v>-8.7198732080459529E-2</v>
      </c>
      <c r="Q3887">
        <f>1/(1+EXP(-(0 + SUMPRODUCT($K$2:$O$2,$D$3887:$H$3887))))</f>
        <v>8.3505059412547405E-2</v>
      </c>
      <c r="S3887">
        <f>EXP(-(0 + SUMPRODUCT($K$2:$O$2,$D$3887:$H$3887)))</f>
        <v>10.975322298252754</v>
      </c>
      <c r="T3887">
        <f>1/(1+$S$3887)</f>
        <v>8.3505059412547405E-2</v>
      </c>
      <c r="U3887">
        <f>IF(ISERROR($I$3887), 0, $I$3887)</f>
        <v>-8.7198732080459529E-2</v>
      </c>
    </row>
    <row r="3888" spans="1:21" x14ac:dyDescent="0.25">
      <c r="A3888">
        <v>663</v>
      </c>
      <c r="B3888">
        <v>2000</v>
      </c>
      <c r="C3888" s="2">
        <v>0</v>
      </c>
      <c r="D3888" s="6">
        <v>-3.8306999999999998E-3</v>
      </c>
      <c r="E3888" s="6">
        <v>4.5005299999999998E-2</v>
      </c>
      <c r="F3888" s="6">
        <v>5.9922499999999997E-2</v>
      </c>
      <c r="G3888" s="6">
        <v>0.455982</v>
      </c>
      <c r="H3888" s="6">
        <v>7.9822199999999996E-2</v>
      </c>
      <c r="I3888">
        <f>$C$3888*LN($T$3888)+(1-$C$3888)*LN(1-$T$3888)</f>
        <v>-5.3763574041942194E-2</v>
      </c>
      <c r="Q3888">
        <f>1/(1+EXP(-(0 + SUMPRODUCT($K$2:$O$2,$D$3888:$H$3888))))</f>
        <v>5.2343869473223392E-2</v>
      </c>
      <c r="S3888">
        <f>EXP(-(0 + SUMPRODUCT($K$2:$O$2,$D$3888:$H$3888)))</f>
        <v>18.104434006575534</v>
      </c>
      <c r="T3888">
        <f>1/(1+$S$3888)</f>
        <v>5.2343869473223392E-2</v>
      </c>
      <c r="U3888">
        <f>IF(ISERROR($I$3888), 0, $I$3888)</f>
        <v>-5.3763574041942194E-2</v>
      </c>
    </row>
    <row r="3889" spans="1:21" x14ac:dyDescent="0.25">
      <c r="A3889">
        <v>663</v>
      </c>
      <c r="B3889">
        <v>2001</v>
      </c>
      <c r="C3889" s="2">
        <v>0</v>
      </c>
      <c r="D3889" s="6">
        <v>-1.79589E-2</v>
      </c>
      <c r="E3889" s="6">
        <v>5.1655800000000002E-2</v>
      </c>
      <c r="F3889" s="6">
        <v>6.8220600000000006E-2</v>
      </c>
      <c r="G3889" s="6">
        <v>0.73878010000000005</v>
      </c>
      <c r="H3889" s="6">
        <v>8.6204199999999995E-2</v>
      </c>
      <c r="I3889">
        <f>$C$3889*LN($T$3889)+(1-$C$3889)*LN(1-$T$3889)</f>
        <v>-1.5326511063522622E-2</v>
      </c>
      <c r="Q3889">
        <f>1/(1+EXP(-(0 + SUMPRODUCT($K$2:$O$2,$D$3889:$H$3889))))</f>
        <v>1.5209657838607468E-2</v>
      </c>
      <c r="S3889">
        <f>EXP(-(0 + SUMPRODUCT($K$2:$O$2,$D$3889:$H$3889)))</f>
        <v>64.747698640639229</v>
      </c>
      <c r="T3889">
        <f>1/(1+$S$3889)</f>
        <v>1.5209657838607468E-2</v>
      </c>
      <c r="U3889">
        <f>IF(ISERROR($I$3889), 0, $I$3889)</f>
        <v>-1.5326511063522622E-2</v>
      </c>
    </row>
    <row r="3890" spans="1:21" x14ac:dyDescent="0.25">
      <c r="A3890">
        <v>663</v>
      </c>
      <c r="B3890">
        <v>2002</v>
      </c>
      <c r="C3890" s="2">
        <v>0</v>
      </c>
      <c r="D3890" s="6">
        <v>-1.8987899999999999E-2</v>
      </c>
      <c r="E3890" s="6">
        <v>7.7060299999999998E-2</v>
      </c>
      <c r="F3890" s="6">
        <v>6.5902199999999994E-2</v>
      </c>
      <c r="G3890" s="6">
        <v>0.85475900000000005</v>
      </c>
      <c r="H3890" s="6">
        <v>9.9262799999999998E-2</v>
      </c>
      <c r="I3890">
        <f>$C$3890*LN($T$3890)+(1-$C$3890)*LN(1-$T$3890)</f>
        <v>-9.5018406091499155E-3</v>
      </c>
      <c r="Q3890">
        <f>1/(1+EXP(-(0 + SUMPRODUCT($K$2:$O$2,$D$3890:$H$3890))))</f>
        <v>9.4568407615796789E-3</v>
      </c>
      <c r="S3890">
        <f>EXP(-(0 + SUMPRODUCT($K$2:$O$2,$D$3890:$H$3890)))</f>
        <v>104.74355910302535</v>
      </c>
      <c r="T3890">
        <f>1/(1+$S$3890)</f>
        <v>9.4568407615796789E-3</v>
      </c>
      <c r="U3890">
        <f>IF(ISERROR($I$3890), 0, $I$3890)</f>
        <v>-9.5018406091499155E-3</v>
      </c>
    </row>
    <row r="3891" spans="1:21" x14ac:dyDescent="0.25">
      <c r="A3891">
        <v>663</v>
      </c>
      <c r="B3891">
        <v>2003</v>
      </c>
      <c r="C3891" s="2">
        <v>0</v>
      </c>
      <c r="D3891" s="6">
        <v>-2.12001E-2</v>
      </c>
      <c r="E3891" s="6">
        <v>8.9116399999999998E-2</v>
      </c>
      <c r="F3891" s="6">
        <v>6.6211199999999998E-2</v>
      </c>
      <c r="G3891" s="6">
        <v>1.0373190000000001</v>
      </c>
      <c r="H3891" s="6">
        <v>0.109086</v>
      </c>
      <c r="I3891">
        <f>$C$3891*LN($T$3891)+(1-$C$3891)*LN(1-$T$3891)</f>
        <v>-4.4215631965649552E-3</v>
      </c>
      <c r="Q3891">
        <f>1/(1+EXP(-(0 + SUMPRODUCT($K$2:$O$2,$D$3891:$H$3891))))</f>
        <v>4.4118024771926364E-3</v>
      </c>
      <c r="S3891">
        <f>EXP(-(0 + SUMPRODUCT($K$2:$O$2,$D$3891:$H$3891)))</f>
        <v>225.66472607729489</v>
      </c>
      <c r="T3891">
        <f>1/(1+$S$3891)</f>
        <v>4.4118024771926364E-3</v>
      </c>
      <c r="U3891">
        <f>IF(ISERROR($I$3891), 0, $I$3891)</f>
        <v>-4.4215631965649552E-3</v>
      </c>
    </row>
    <row r="3892" spans="1:21" x14ac:dyDescent="0.25">
      <c r="A3892">
        <v>663</v>
      </c>
      <c r="B3892">
        <v>2004</v>
      </c>
      <c r="C3892" s="2">
        <v>0</v>
      </c>
      <c r="D3892" s="6">
        <v>-3.0038200000000001E-2</v>
      </c>
      <c r="E3892" s="6">
        <v>9.4251399999999999E-2</v>
      </c>
      <c r="F3892" s="6">
        <v>5.4623699999999997E-2</v>
      </c>
      <c r="G3892" s="6">
        <v>1.029606</v>
      </c>
      <c r="H3892" s="6">
        <v>0.1030083</v>
      </c>
      <c r="I3892">
        <f>$C$3892*LN($T$3892)+(1-$C$3892)*LN(1-$T$3892)</f>
        <v>-5.4176067512375949E-3</v>
      </c>
      <c r="Q3892">
        <f>1/(1+EXP(-(0 + SUMPRODUCT($K$2:$O$2,$D$3892:$H$3892))))</f>
        <v>5.4029579854714838E-3</v>
      </c>
      <c r="S3892">
        <f>EXP(-(0 + SUMPRODUCT($K$2:$O$2,$D$3892:$H$3892)))</f>
        <v>184.08380088999266</v>
      </c>
      <c r="T3892">
        <f>1/(1+$S$3892)</f>
        <v>5.4029579854714838E-3</v>
      </c>
      <c r="U3892">
        <f>IF(ISERROR($I$3892), 0, $I$3892)</f>
        <v>-5.4176067512375949E-3</v>
      </c>
    </row>
    <row r="3893" spans="1:21" x14ac:dyDescent="0.25">
      <c r="A3893">
        <v>664</v>
      </c>
      <c r="B3893">
        <v>1995</v>
      </c>
      <c r="C3893" s="2">
        <v>0</v>
      </c>
      <c r="D3893" s="6">
        <v>0.31875369999999997</v>
      </c>
      <c r="E3893" s="6">
        <v>0.10628609999999999</v>
      </c>
      <c r="F3893" s="6">
        <v>5.09731E-2</v>
      </c>
      <c r="G3893" s="6">
        <v>0.967858</v>
      </c>
      <c r="H3893" s="6">
        <v>0.33075480000000002</v>
      </c>
      <c r="I3893">
        <f>$C$3893*LN($T$3893)+(1-$C$3893)*LN(1-$T$3893)</f>
        <v>-4.7978645567287558E-3</v>
      </c>
      <c r="Q3893">
        <f>1/(1+EXP(-(0 + SUMPRODUCT($K$2:$O$2,$D$3893:$H$3893))))</f>
        <v>4.7863731899291809E-3</v>
      </c>
      <c r="S3893">
        <f>EXP(-(0 + SUMPRODUCT($K$2:$O$2,$D$3893:$H$3893)))</f>
        <v>207.9264585770413</v>
      </c>
      <c r="T3893">
        <f>1/(1+$S$3893)</f>
        <v>4.7863731899291809E-3</v>
      </c>
      <c r="U3893">
        <f>IF(ISERROR($I$3893), 0, $I$3893)</f>
        <v>-4.7978645567287558E-3</v>
      </c>
    </row>
    <row r="3894" spans="1:21" x14ac:dyDescent="0.25">
      <c r="A3894">
        <v>664</v>
      </c>
      <c r="B3894">
        <v>1996</v>
      </c>
      <c r="C3894" s="2">
        <v>0</v>
      </c>
      <c r="D3894" s="6">
        <v>0.28769909999999999</v>
      </c>
      <c r="E3894" s="6">
        <v>0.18085290000000001</v>
      </c>
      <c r="F3894" s="6">
        <v>7.3274900000000004E-2</v>
      </c>
      <c r="G3894" s="6">
        <v>1.2331110000000001</v>
      </c>
      <c r="H3894" s="6">
        <v>0.3551723</v>
      </c>
      <c r="I3894">
        <f>$C$3894*LN($T$3894)+(1-$C$3894)*LN(1-$T$3894)</f>
        <v>-1.0682102820765394E-3</v>
      </c>
      <c r="Q3894">
        <f>1/(1+EXP(-(0 + SUMPRODUCT($K$2:$O$2,$D$3894:$H$3894))))</f>
        <v>1.0676399485699875E-3</v>
      </c>
      <c r="S3894">
        <f>EXP(-(0 + SUMPRODUCT($K$2:$O$2,$D$3894:$H$3894)))</f>
        <v>935.64535627335283</v>
      </c>
      <c r="T3894">
        <f>1/(1+$S$3894)</f>
        <v>1.0676399485699875E-3</v>
      </c>
      <c r="U3894">
        <f>IF(ISERROR($I$3894), 0, $I$3894)</f>
        <v>-1.0682102820765394E-3</v>
      </c>
    </row>
    <row r="3895" spans="1:21" x14ac:dyDescent="0.25">
      <c r="A3895">
        <v>664</v>
      </c>
      <c r="B3895">
        <v>1997</v>
      </c>
      <c r="C3895" s="2">
        <v>0</v>
      </c>
      <c r="D3895" s="6">
        <v>0.26533309999999999</v>
      </c>
      <c r="E3895" s="6">
        <v>0.1996685</v>
      </c>
      <c r="F3895" s="6">
        <v>7.3049199999999995E-2</v>
      </c>
      <c r="G3895" s="6">
        <v>1.4279379999999999</v>
      </c>
      <c r="H3895" s="6">
        <v>0.3470858</v>
      </c>
      <c r="I3895">
        <f>$C$3895*LN($T$3895)+(1-$C$3895)*LN(1-$T$3895)</f>
        <v>-4.8956593276863118E-4</v>
      </c>
      <c r="Q3895">
        <f>1/(1+EXP(-(0 + SUMPRODUCT($K$2:$O$2,$D$3895:$H$3895))))</f>
        <v>4.8944611492105568E-4</v>
      </c>
      <c r="S3895">
        <f>EXP(-(0 + SUMPRODUCT($K$2:$O$2,$D$3895:$H$3895)))</f>
        <v>2042.1258304324126</v>
      </c>
      <c r="T3895">
        <f>1/(1+$S$3895)</f>
        <v>4.8944611492105568E-4</v>
      </c>
      <c r="U3895">
        <f>IF(ISERROR($I$3895), 0, $I$3895)</f>
        <v>-4.8956593276863118E-4</v>
      </c>
    </row>
    <row r="3896" spans="1:21" x14ac:dyDescent="0.25">
      <c r="A3896">
        <v>665</v>
      </c>
      <c r="B3896">
        <v>1995</v>
      </c>
      <c r="C3896" s="2">
        <v>0</v>
      </c>
      <c r="D3896" s="6">
        <v>2.8889700000000001E-2</v>
      </c>
      <c r="E3896" s="6">
        <v>0.65788139999999995</v>
      </c>
      <c r="F3896" s="6">
        <v>5.7877400000000002E-2</v>
      </c>
      <c r="G3896" s="6">
        <v>2.0242800000000001</v>
      </c>
      <c r="H3896" s="6">
        <v>0.22442770000000001</v>
      </c>
      <c r="I3896">
        <f>$C$3896*LN($T$3896)+(1-$C$3896)*LN(1-$T$3896)</f>
        <v>-4.7136129900241365E-5</v>
      </c>
      <c r="Q3896">
        <f>1/(1+EXP(-(0 + SUMPRODUCT($K$2:$O$2,$D$3896:$H$3896))))</f>
        <v>4.7135019010316177E-5</v>
      </c>
      <c r="S3896">
        <f>EXP(-(0 + SUMPRODUCT($K$2:$O$2,$D$3896:$H$3896)))</f>
        <v>21214.648598362412</v>
      </c>
      <c r="T3896">
        <f>1/(1+$S$3896)</f>
        <v>4.7135019010316177E-5</v>
      </c>
      <c r="U3896">
        <f>IF(ISERROR($I$3896), 0, $I$3896)</f>
        <v>-4.7136129900241365E-5</v>
      </c>
    </row>
    <row r="3897" spans="1:21" x14ac:dyDescent="0.25">
      <c r="A3897">
        <v>665</v>
      </c>
      <c r="B3897">
        <v>1996</v>
      </c>
      <c r="C3897" s="2">
        <v>0</v>
      </c>
      <c r="D3897" s="6">
        <v>8.9709499999999998E-2</v>
      </c>
      <c r="E3897" s="6">
        <v>0.65047880000000002</v>
      </c>
      <c r="F3897" s="6">
        <v>7.3361399999999993E-2</v>
      </c>
      <c r="G3897" s="6">
        <v>2.2805070000000001</v>
      </c>
      <c r="H3897" s="6">
        <v>0.1818681</v>
      </c>
      <c r="I3897">
        <f>$C$3897*LN($T$3897)+(1-$C$3897)*LN(1-$T$3897)</f>
        <v>-1.5153468221512232E-5</v>
      </c>
      <c r="Q3897">
        <f>1/(1+EXP(-(0 + SUMPRODUCT($K$2:$O$2,$D$3897:$H$3897))))</f>
        <v>1.5153353408314378E-5</v>
      </c>
      <c r="S3897">
        <f>EXP(-(0 + SUMPRODUCT($K$2:$O$2,$D$3897:$H$3897)))</f>
        <v>65990.993524767764</v>
      </c>
      <c r="T3897">
        <f>1/(1+$S$3897)</f>
        <v>1.5153353408314378E-5</v>
      </c>
      <c r="U3897">
        <f>IF(ISERROR($I$3897), 0, $I$3897)</f>
        <v>-1.5153468221512232E-5</v>
      </c>
    </row>
    <row r="3898" spans="1:21" x14ac:dyDescent="0.25">
      <c r="A3898">
        <v>665</v>
      </c>
      <c r="B3898">
        <v>1997</v>
      </c>
      <c r="C3898" s="2">
        <v>0</v>
      </c>
      <c r="D3898" s="6">
        <v>5.6647400000000001E-2</v>
      </c>
      <c r="E3898" s="6">
        <v>0.59209509999999999</v>
      </c>
      <c r="F3898" s="6">
        <v>6.7046999999999995E-2</v>
      </c>
      <c r="G3898" s="6">
        <v>2.6466949999999998</v>
      </c>
      <c r="H3898" s="6">
        <v>0.17916979999999999</v>
      </c>
      <c r="I3898">
        <f>$C$3898*LN($T$3898)+(1-$C$3898)*LN(1-$T$3898)</f>
        <v>-4.0073558134914558E-6</v>
      </c>
      <c r="Q3898">
        <f>1/(1+EXP(-(0 + SUMPRODUCT($K$2:$O$2,$D$3898:$H$3898))))</f>
        <v>4.007347784080825E-6</v>
      </c>
      <c r="S3898">
        <f>EXP(-(0 + SUMPRODUCT($K$2:$O$2,$D$3898:$H$3898)))</f>
        <v>249540.60554082593</v>
      </c>
      <c r="T3898">
        <f>1/(1+$S$3898)</f>
        <v>4.007347784080825E-6</v>
      </c>
      <c r="U3898">
        <f>IF(ISERROR($I$3898), 0, $I$3898)</f>
        <v>-4.0073558134914558E-6</v>
      </c>
    </row>
    <row r="3899" spans="1:21" x14ac:dyDescent="0.25">
      <c r="A3899">
        <v>665</v>
      </c>
      <c r="B3899">
        <v>1998</v>
      </c>
      <c r="C3899" s="2">
        <v>0</v>
      </c>
      <c r="D3899" s="6">
        <v>5.0860599999999999E-2</v>
      </c>
      <c r="E3899" s="6">
        <v>0.61990400000000001</v>
      </c>
      <c r="F3899" s="6">
        <v>6.1019799999999999E-2</v>
      </c>
      <c r="G3899" s="6">
        <v>2.2167699999999999</v>
      </c>
      <c r="H3899" s="6">
        <v>0.15328639999999999</v>
      </c>
      <c r="I3899">
        <f>$C$3899*LN($T$3899)+(1-$C$3899)*LN(1-$T$3899)</f>
        <v>-2.5238335991434383E-5</v>
      </c>
      <c r="Q3899">
        <f>1/(1+EXP(-(0 + SUMPRODUCT($K$2:$O$2,$D$3899:$H$3899))))</f>
        <v>2.5238017507360499E-5</v>
      </c>
      <c r="S3899">
        <f>EXP(-(0 + SUMPRODUCT($K$2:$O$2,$D$3899:$H$3899)))</f>
        <v>39621.76354346599</v>
      </c>
      <c r="T3899">
        <f>1/(1+$S$3899)</f>
        <v>2.5238017507360499E-5</v>
      </c>
      <c r="U3899">
        <f>IF(ISERROR($I$3899), 0, $I$3899)</f>
        <v>-2.5238335991434383E-5</v>
      </c>
    </row>
    <row r="3900" spans="1:21" x14ac:dyDescent="0.25">
      <c r="A3900">
        <v>665</v>
      </c>
      <c r="B3900">
        <v>1999</v>
      </c>
      <c r="C3900" s="2">
        <v>0</v>
      </c>
      <c r="D3900" s="6">
        <v>0.16587499999999999</v>
      </c>
      <c r="E3900" s="6">
        <v>0.55451289999999998</v>
      </c>
      <c r="F3900" s="6">
        <v>6.1989500000000003E-2</v>
      </c>
      <c r="G3900" s="6">
        <v>2.4808530000000002</v>
      </c>
      <c r="H3900" s="6">
        <v>0.13239300000000001</v>
      </c>
      <c r="I3900">
        <f>$C$3900*LN($T$3900)+(1-$C$3900)*LN(1-$T$3900)</f>
        <v>-9.8138632904504367E-6</v>
      </c>
      <c r="Q3900">
        <f>1/(1+EXP(-(0 + SUMPRODUCT($K$2:$O$2,$D$3900:$H$3900))))</f>
        <v>9.81381513463524E-6</v>
      </c>
      <c r="S3900">
        <f>EXP(-(0 + SUMPRODUCT($K$2:$O$2,$D$3900:$H$3900)))</f>
        <v>101896.17110838649</v>
      </c>
      <c r="T3900">
        <f>1/(1+$S$3900)</f>
        <v>9.81381513463524E-6</v>
      </c>
      <c r="U3900">
        <f>IF(ISERROR($I$3900), 0, $I$3900)</f>
        <v>-9.8138632904504367E-6</v>
      </c>
    </row>
    <row r="3901" spans="1:21" x14ac:dyDescent="0.25">
      <c r="A3901">
        <v>665</v>
      </c>
      <c r="B3901">
        <v>2000</v>
      </c>
      <c r="C3901" s="2">
        <v>0</v>
      </c>
      <c r="D3901" s="6">
        <v>3.2528700000000001E-2</v>
      </c>
      <c r="E3901" s="6">
        <v>0.32217879999999999</v>
      </c>
      <c r="F3901" s="6">
        <v>4.5192700000000002E-2</v>
      </c>
      <c r="G3901" s="6">
        <v>1.5180530000000001</v>
      </c>
      <c r="H3901" s="6">
        <v>0.11981700000000001</v>
      </c>
      <c r="I3901">
        <f>$C$3901*LN($T$3901)+(1-$C$3901)*LN(1-$T$3901)</f>
        <v>-7.1204529137634007E-4</v>
      </c>
      <c r="Q3901">
        <f>1/(1+EXP(-(0 + SUMPRODUCT($K$2:$O$2,$D$3901:$H$3901))))</f>
        <v>7.1179184728600495E-4</v>
      </c>
      <c r="S3901">
        <f>EXP(-(0 + SUMPRODUCT($K$2:$O$2,$D$3901:$H$3901)))</f>
        <v>1403.9051050709636</v>
      </c>
      <c r="T3901">
        <f>1/(1+$S$3901)</f>
        <v>7.1179184728600495E-4</v>
      </c>
      <c r="U3901">
        <f>IF(ISERROR($I$3901), 0, $I$3901)</f>
        <v>-7.1204529137634007E-4</v>
      </c>
    </row>
    <row r="3902" spans="1:21" x14ac:dyDescent="0.25">
      <c r="A3902">
        <v>665</v>
      </c>
      <c r="B3902">
        <v>2001</v>
      </c>
      <c r="C3902" s="2">
        <v>0</v>
      </c>
      <c r="D3902" s="6">
        <v>2.1841699999999999E-2</v>
      </c>
      <c r="E3902" s="6">
        <v>0.3256619</v>
      </c>
      <c r="F3902" s="6">
        <v>3.6734000000000003E-2</v>
      </c>
      <c r="G3902" s="6">
        <v>1.295812</v>
      </c>
      <c r="H3902" s="6">
        <v>0.1146036</v>
      </c>
      <c r="I3902">
        <f>$C$3902*LN($T$3902)+(1-$C$3902)*LN(1-$T$3902)</f>
        <v>-1.9678872401511565E-3</v>
      </c>
      <c r="Q3902">
        <f>1/(1+EXP(-(0 + SUMPRODUCT($K$2:$O$2,$D$3902:$H$3902))))</f>
        <v>1.9659522195651165E-3</v>
      </c>
      <c r="S3902">
        <f>EXP(-(0 + SUMPRODUCT($K$2:$O$2,$D$3902:$H$3902)))</f>
        <v>507.65936112181174</v>
      </c>
      <c r="T3902">
        <f>1/(1+$S$3902)</f>
        <v>1.9659522195651165E-3</v>
      </c>
      <c r="U3902">
        <f>IF(ISERROR($I$3902), 0, $I$3902)</f>
        <v>-1.9678872401511565E-3</v>
      </c>
    </row>
    <row r="3903" spans="1:21" x14ac:dyDescent="0.25">
      <c r="A3903">
        <v>665</v>
      </c>
      <c r="B3903">
        <v>2002</v>
      </c>
      <c r="C3903" s="2">
        <v>0</v>
      </c>
      <c r="D3903" s="6">
        <v>7.3459499999999997E-2</v>
      </c>
      <c r="E3903" s="6">
        <v>0.35601260000000001</v>
      </c>
      <c r="F3903" s="6">
        <v>6.4715700000000001E-2</v>
      </c>
      <c r="G3903" s="6">
        <v>1.7647969999999999</v>
      </c>
      <c r="H3903" s="6">
        <v>0.13786480000000001</v>
      </c>
      <c r="I3903">
        <f>$C$3903*LN($T$3903)+(1-$C$3903)*LN(1-$T$3903)</f>
        <v>-1.8925413581677536E-4</v>
      </c>
      <c r="Q3903">
        <f>1/(1+EXP(-(0 + SUMPRODUCT($K$2:$O$2,$D$3903:$H$3903))))</f>
        <v>1.8923622838254518E-4</v>
      </c>
      <c r="S3903">
        <f>EXP(-(0 + SUMPRODUCT($K$2:$O$2,$D$3903:$H$3903)))</f>
        <v>5283.4003949311336</v>
      </c>
      <c r="T3903">
        <f>1/(1+$S$3903)</f>
        <v>1.8923622838254518E-4</v>
      </c>
      <c r="U3903">
        <f>IF(ISERROR($I$3903), 0, $I$3903)</f>
        <v>-1.8925413581677536E-4</v>
      </c>
    </row>
    <row r="3904" spans="1:21" x14ac:dyDescent="0.25">
      <c r="A3904">
        <v>665</v>
      </c>
      <c r="B3904">
        <v>2003</v>
      </c>
      <c r="C3904" s="2">
        <v>0</v>
      </c>
      <c r="D3904" s="6">
        <v>4.9121999999999999E-2</v>
      </c>
      <c r="E3904" s="6">
        <v>0.2302968</v>
      </c>
      <c r="F3904" s="6">
        <v>5.03271E-2</v>
      </c>
      <c r="G3904" s="6">
        <v>2.25563</v>
      </c>
      <c r="H3904" s="6">
        <v>0.13663819999999999</v>
      </c>
      <c r="I3904">
        <f>$C$3904*LN($T$3904)+(1-$C$3904)*LN(1-$T$3904)</f>
        <v>-3.6018255985997061E-5</v>
      </c>
      <c r="Q3904">
        <f>1/(1+EXP(-(0 + SUMPRODUCT($K$2:$O$2,$D$3904:$H$3904))))</f>
        <v>3.6017607336400055E-5</v>
      </c>
      <c r="S3904">
        <f>EXP(-(0 + SUMPRODUCT($K$2:$O$2,$D$3904:$H$3904)))</f>
        <v>27763.198511581351</v>
      </c>
      <c r="T3904">
        <f>1/(1+$S$3904)</f>
        <v>3.6017607336400055E-5</v>
      </c>
      <c r="U3904">
        <f>IF(ISERROR($I$3904), 0, $I$3904)</f>
        <v>-3.6018255985997061E-5</v>
      </c>
    </row>
    <row r="3905" spans="1:21" x14ac:dyDescent="0.25">
      <c r="A3905">
        <v>665</v>
      </c>
      <c r="B3905">
        <v>2004</v>
      </c>
      <c r="C3905" s="2">
        <v>0</v>
      </c>
      <c r="D3905" s="6">
        <v>2.9633400000000001E-2</v>
      </c>
      <c r="E3905" s="6">
        <v>0.23276189999999999</v>
      </c>
      <c r="F3905" s="6">
        <v>6.2002500000000002E-2</v>
      </c>
      <c r="G3905" s="6">
        <v>1.8589910000000001</v>
      </c>
      <c r="H3905" s="6">
        <v>0.13388059999999999</v>
      </c>
      <c r="I3905">
        <f>$C$3905*LN($T$3905)+(1-$C$3905)*LN(1-$T$3905)</f>
        <v>-1.4913058643926613E-4</v>
      </c>
      <c r="Q3905">
        <f>1/(1+EXP(-(0 + SUMPRODUCT($K$2:$O$2,$D$3905:$H$3905))))</f>
        <v>1.4911946702606752E-4</v>
      </c>
      <c r="S3905">
        <f>EXP(-(0 + SUMPRODUCT($K$2:$O$2,$D$3905:$H$3905)))</f>
        <v>6705.0325519081307</v>
      </c>
      <c r="T3905">
        <f>1/(1+$S$3905)</f>
        <v>1.4911946702606752E-4</v>
      </c>
      <c r="U3905">
        <f>IF(ISERROR($I$3905), 0, $I$3905)</f>
        <v>-1.4913058643926613E-4</v>
      </c>
    </row>
    <row r="3906" spans="1:21" x14ac:dyDescent="0.25">
      <c r="A3906">
        <v>666</v>
      </c>
      <c r="B3906">
        <v>1995</v>
      </c>
      <c r="C3906" s="2">
        <v>0</v>
      </c>
      <c r="D3906" s="6">
        <v>0.60681870000000004</v>
      </c>
      <c r="E3906" s="6">
        <v>0.32845809999999998</v>
      </c>
      <c r="F3906" s="6">
        <v>6.88222E-2</v>
      </c>
      <c r="G3906" s="6">
        <v>0.45791019999999999</v>
      </c>
      <c r="H3906" s="6">
        <v>0.39256740000000001</v>
      </c>
      <c r="I3906">
        <f>$C$3906*LN($T$3906)+(1-$C$3906)*LN(1-$T$3906)</f>
        <v>-2.2138771365794042E-2</v>
      </c>
      <c r="Q3906">
        <f>1/(1+EXP(-(0 + SUMPRODUCT($K$2:$O$2,$D$3906:$H$3906))))</f>
        <v>2.189550726349165E-2</v>
      </c>
      <c r="S3906">
        <f>EXP(-(0 + SUMPRODUCT($K$2:$O$2,$D$3906:$H$3906)))</f>
        <v>44.671469857535115</v>
      </c>
      <c r="T3906">
        <f>1/(1+$S$3906)</f>
        <v>2.189550726349165E-2</v>
      </c>
      <c r="U3906">
        <f>IF(ISERROR($I$3906), 0, $I$3906)</f>
        <v>-2.2138771365794042E-2</v>
      </c>
    </row>
    <row r="3907" spans="1:21" x14ac:dyDescent="0.25">
      <c r="A3907">
        <v>666</v>
      </c>
      <c r="B3907">
        <v>1996</v>
      </c>
      <c r="C3907" s="2">
        <v>0</v>
      </c>
      <c r="D3907" s="6">
        <v>0.57685059999999999</v>
      </c>
      <c r="E3907" s="6">
        <v>0.34935579999999999</v>
      </c>
      <c r="F3907" s="6">
        <v>7.4544299999999994E-2</v>
      </c>
      <c r="G3907" s="6">
        <v>0.72110529999999995</v>
      </c>
      <c r="H3907" s="6">
        <v>0.41292259999999997</v>
      </c>
      <c r="I3907">
        <f>$C$3907*LN($T$3907)+(1-$C$3907)*LN(1-$T$3907)</f>
        <v>-6.6870898455288442E-3</v>
      </c>
      <c r="Q3907">
        <f>1/(1+EXP(-(0 + SUMPRODUCT($K$2:$O$2,$D$3907:$H$3907))))</f>
        <v>6.6647810149775746E-3</v>
      </c>
      <c r="S3907">
        <f>EXP(-(0 + SUMPRODUCT($K$2:$O$2,$D$3907:$H$3907)))</f>
        <v>149.04243916682756</v>
      </c>
      <c r="T3907">
        <f>1/(1+$S$3907)</f>
        <v>6.6647810149775746E-3</v>
      </c>
      <c r="U3907">
        <f>IF(ISERROR($I$3907), 0, $I$3907)</f>
        <v>-6.6870898455288442E-3</v>
      </c>
    </row>
    <row r="3908" spans="1:21" x14ac:dyDescent="0.25">
      <c r="A3908">
        <v>666</v>
      </c>
      <c r="B3908">
        <v>1997</v>
      </c>
      <c r="C3908" s="2">
        <v>0</v>
      </c>
      <c r="D3908" s="6">
        <v>0.57250520000000005</v>
      </c>
      <c r="E3908" s="6">
        <v>0.31161270000000002</v>
      </c>
      <c r="F3908" s="6">
        <v>2.7837000000000001E-2</v>
      </c>
      <c r="G3908" s="6">
        <v>0.38440780000000002</v>
      </c>
      <c r="H3908" s="6">
        <v>0.35170259999999998</v>
      </c>
      <c r="I3908">
        <f>$C$3908*LN($T$3908)+(1-$C$3908)*LN(1-$T$3908)</f>
        <v>-5.7700156349353889E-2</v>
      </c>
      <c r="Q3908">
        <f>1/(1+EXP(-(0 + SUMPRODUCT($K$2:$O$2,$D$3908:$H$3908))))</f>
        <v>5.6067062693792441E-2</v>
      </c>
      <c r="S3908">
        <f>EXP(-(0 + SUMPRODUCT($K$2:$O$2,$D$3908:$H$3908)))</f>
        <v>16.835783648261579</v>
      </c>
      <c r="T3908">
        <f>1/(1+$S$3908)</f>
        <v>5.6067062693792441E-2</v>
      </c>
      <c r="U3908">
        <f>IF(ISERROR($I$3908), 0, $I$3908)</f>
        <v>-5.7700156349353889E-2</v>
      </c>
    </row>
    <row r="3909" spans="1:21" x14ac:dyDescent="0.25">
      <c r="A3909">
        <v>666</v>
      </c>
      <c r="B3909">
        <v>1998</v>
      </c>
      <c r="C3909" s="2">
        <v>1</v>
      </c>
      <c r="D3909" s="6">
        <v>0.56660189999999999</v>
      </c>
      <c r="E3909" s="6">
        <v>0.26413320000000001</v>
      </c>
      <c r="F3909" s="6">
        <v>-7.7575999999999999E-3</v>
      </c>
      <c r="G3909" s="6">
        <v>0.11414729999999999</v>
      </c>
      <c r="H3909" s="6">
        <v>0.25460759999999999</v>
      </c>
      <c r="I3909">
        <f>$C$3909*LN($T$3909)+(1-$C$3909)*LN(1-$T$3909)</f>
        <v>-1.3003936057127443</v>
      </c>
      <c r="Q3909">
        <f>1/(1+EXP(-(0 + SUMPRODUCT($K$2:$O$2,$D$3909:$H$3909))))</f>
        <v>0.27242454407165673</v>
      </c>
      <c r="S3909">
        <f>EXP(-(0 + SUMPRODUCT($K$2:$O$2,$D$3909:$H$3909)))</f>
        <v>2.6707412080204</v>
      </c>
      <c r="T3909">
        <f>1/(1+$S$3909)</f>
        <v>0.27242454407165673</v>
      </c>
      <c r="U3909">
        <f>IF(ISERROR($I$3909), 0, $I$3909)</f>
        <v>-1.3003936057127443</v>
      </c>
    </row>
    <row r="3910" spans="1:21" x14ac:dyDescent="0.25">
      <c r="A3910">
        <v>667</v>
      </c>
      <c r="B3910">
        <v>1995</v>
      </c>
      <c r="C3910" s="2">
        <v>0</v>
      </c>
      <c r="D3910" s="6">
        <v>0.1555957</v>
      </c>
      <c r="E3910" s="6">
        <v>-0.17900669999999999</v>
      </c>
      <c r="F3910" s="6">
        <v>5.1309300000000002E-2</v>
      </c>
      <c r="G3910" s="6">
        <v>1.3828860000000001</v>
      </c>
      <c r="H3910" s="6">
        <v>0.2400215</v>
      </c>
      <c r="I3910">
        <f>$C$3910*LN($T$3910)+(1-$C$3910)*LN(1-$T$3910)</f>
        <v>-1.3456817504912146E-3</v>
      </c>
      <c r="Q3910">
        <f>1/(1+EXP(-(0 + SUMPRODUCT($K$2:$O$2,$D$3910:$H$3910))))</f>
        <v>1.3447767268078439E-3</v>
      </c>
      <c r="S3910">
        <f>EXP(-(0 + SUMPRODUCT($K$2:$O$2,$D$3910:$H$3910)))</f>
        <v>742.61786612246351</v>
      </c>
      <c r="T3910">
        <f>1/(1+$S$3910)</f>
        <v>1.3447767268078439E-3</v>
      </c>
      <c r="U3910">
        <f>IF(ISERROR($I$3910), 0, $I$3910)</f>
        <v>-1.3456817504912146E-3</v>
      </c>
    </row>
    <row r="3911" spans="1:21" x14ac:dyDescent="0.25">
      <c r="A3911">
        <v>668</v>
      </c>
      <c r="B3911">
        <v>2000</v>
      </c>
      <c r="C3911" s="2">
        <v>0</v>
      </c>
      <c r="D3911" s="6">
        <v>6.4049200000000001E-2</v>
      </c>
      <c r="E3911" s="6">
        <v>0.22494020000000001</v>
      </c>
      <c r="F3911" s="6">
        <v>7.0870000000000002E-2</v>
      </c>
      <c r="G3911" s="6">
        <v>3.7742460000000002</v>
      </c>
      <c r="H3911" s="6">
        <v>0.21488099999999999</v>
      </c>
      <c r="I3911">
        <f>$C$3911*LN($T$3911)+(1-$C$3911)*LN(1-$T$3911)</f>
        <v>-5.2076468605563633E-8</v>
      </c>
      <c r="Q3911">
        <f>1/(1+EXP(-(0 + SUMPRODUCT($K$2:$O$2,$D$3911:$H$3911))))</f>
        <v>5.2076467263407172E-8</v>
      </c>
      <c r="S3911">
        <f>EXP(-(0 + SUMPRODUCT($K$2:$O$2,$D$3911:$H$3911)))</f>
        <v>19202530.441733856</v>
      </c>
      <c r="T3911">
        <f>1/(1+$S$3911)</f>
        <v>5.2076467263407172E-8</v>
      </c>
      <c r="U3911">
        <f>IF(ISERROR($I$3911), 0, $I$3911)</f>
        <v>-5.2076468605563633E-8</v>
      </c>
    </row>
    <row r="3912" spans="1:21" x14ac:dyDescent="0.25">
      <c r="A3912">
        <v>668</v>
      </c>
      <c r="B3912">
        <v>2002</v>
      </c>
      <c r="C3912" s="2">
        <v>0</v>
      </c>
      <c r="D3912" s="6">
        <v>3.5927599999999997E-2</v>
      </c>
      <c r="E3912" s="6">
        <v>3.3428600000000003E-2</v>
      </c>
      <c r="F3912" s="6">
        <v>5.88037E-2</v>
      </c>
      <c r="G3912" s="6">
        <v>0.72281640000000003</v>
      </c>
      <c r="H3912" s="6">
        <v>0.16459699999999999</v>
      </c>
      <c r="I3912">
        <f>$C$3912*LN($T$3912)+(1-$C$3912)*LN(1-$T$3912)</f>
        <v>-1.6208366298838282E-2</v>
      </c>
      <c r="Q3912">
        <f>1/(1+EXP(-(0 + SUMPRODUCT($K$2:$O$2,$D$3912:$H$3912))))</f>
        <v>1.6077717549775172E-2</v>
      </c>
      <c r="S3912">
        <f>EXP(-(0 + SUMPRODUCT($K$2:$O$2,$D$3912:$H$3912)))</f>
        <v>61.197883306762279</v>
      </c>
      <c r="T3912">
        <f>1/(1+$S$3912)</f>
        <v>1.6077717549775172E-2</v>
      </c>
      <c r="U3912">
        <f>IF(ISERROR($I$3912), 0, $I$3912)</f>
        <v>-1.6208366298838282E-2</v>
      </c>
    </row>
    <row r="3913" spans="1:21" x14ac:dyDescent="0.25">
      <c r="A3913">
        <v>668</v>
      </c>
      <c r="B3913">
        <v>2003</v>
      </c>
      <c r="C3913" s="2">
        <v>0</v>
      </c>
      <c r="D3913" s="6">
        <v>0.1270867</v>
      </c>
      <c r="E3913" s="6">
        <v>6.2338400000000002E-2</v>
      </c>
      <c r="F3913" s="6">
        <v>4.2108699999999999E-2</v>
      </c>
      <c r="G3913" s="6">
        <v>1.133175</v>
      </c>
      <c r="H3913" s="6">
        <v>0.18643599999999999</v>
      </c>
      <c r="I3913">
        <f>$C$3913*LN($T$3913)+(1-$C$3913)*LN(1-$T$3913)</f>
        <v>-3.8096699980942356E-3</v>
      </c>
      <c r="Q3913">
        <f>1/(1+EXP(-(0 + SUMPRODUCT($K$2:$O$2,$D$3913:$H$3913))))</f>
        <v>3.8024224119054565E-3</v>
      </c>
      <c r="S3913">
        <f>EXP(-(0 + SUMPRODUCT($K$2:$O$2,$D$3913:$H$3913)))</f>
        <v>261.99024455278328</v>
      </c>
      <c r="T3913">
        <f>1/(1+$S$3913)</f>
        <v>3.8024224119054565E-3</v>
      </c>
      <c r="U3913">
        <f>IF(ISERROR($I$3913), 0, $I$3913)</f>
        <v>-3.8096699980942356E-3</v>
      </c>
    </row>
    <row r="3914" spans="1:21" x14ac:dyDescent="0.25">
      <c r="A3914">
        <v>668</v>
      </c>
      <c r="B3914">
        <v>2004</v>
      </c>
      <c r="C3914" s="2">
        <v>0</v>
      </c>
      <c r="D3914" s="6">
        <v>0.145013</v>
      </c>
      <c r="E3914" s="6">
        <v>0.119309</v>
      </c>
      <c r="F3914" s="6">
        <v>6.0656599999999998E-2</v>
      </c>
      <c r="G3914" s="6">
        <v>1.8857999999999999</v>
      </c>
      <c r="H3914" s="6">
        <v>0.18860260000000001</v>
      </c>
      <c r="I3914">
        <f>$C$3914*LN($T$3914)+(1-$C$3914)*LN(1-$T$3914)</f>
        <v>-1.3690943317776715E-4</v>
      </c>
      <c r="Q3914">
        <f>1/(1+EXP(-(0 + SUMPRODUCT($K$2:$O$2,$D$3914:$H$3914))))</f>
        <v>1.369000615090553E-4</v>
      </c>
      <c r="S3914">
        <f>EXP(-(0 + SUMPRODUCT($K$2:$O$2,$D$3914:$H$3914)))</f>
        <v>7303.5986172464545</v>
      </c>
      <c r="T3914">
        <f>1/(1+$S$3914)</f>
        <v>1.369000615090553E-4</v>
      </c>
      <c r="U3914">
        <f>IF(ISERROR($I$3914), 0, $I$3914)</f>
        <v>-1.3690943317776715E-4</v>
      </c>
    </row>
    <row r="3915" spans="1:21" x14ac:dyDescent="0.25">
      <c r="A3915">
        <v>669</v>
      </c>
      <c r="B3915">
        <v>1995</v>
      </c>
      <c r="C3915" s="2">
        <v>0</v>
      </c>
      <c r="D3915" s="6">
        <v>0.1966349</v>
      </c>
      <c r="E3915" s="6">
        <v>0.3003229</v>
      </c>
      <c r="F3915" s="6">
        <v>5.2935099999999999E-2</v>
      </c>
      <c r="G3915" s="6">
        <v>1.3284320000000001</v>
      </c>
      <c r="H3915" s="6">
        <v>0.36255789999999999</v>
      </c>
      <c r="I3915">
        <f>$C$3915*LN($T$3915)+(1-$C$3915)*LN(1-$T$3915)</f>
        <v>-8.5109775511605745E-4</v>
      </c>
      <c r="Q3915">
        <f>1/(1+EXP(-(0 + SUMPRODUCT($K$2:$O$2,$D$3915:$H$3915))))</f>
        <v>8.5073567415109327E-4</v>
      </c>
      <c r="S3915">
        <f>EXP(-(0 + SUMPRODUCT($K$2:$O$2,$D$3915:$H$3915)))</f>
        <v>1174.4532346346591</v>
      </c>
      <c r="T3915">
        <f>1/(1+$S$3915)</f>
        <v>8.5073567415109327E-4</v>
      </c>
      <c r="U3915">
        <f>IF(ISERROR($I$3915), 0, $I$3915)</f>
        <v>-8.5109775511605745E-4</v>
      </c>
    </row>
    <row r="3916" spans="1:21" x14ac:dyDescent="0.25">
      <c r="A3916">
        <v>669</v>
      </c>
      <c r="B3916">
        <v>1996</v>
      </c>
      <c r="C3916" s="2">
        <v>0</v>
      </c>
      <c r="D3916" s="6">
        <v>0.26364739999999998</v>
      </c>
      <c r="E3916" s="6">
        <v>0.31152259999999998</v>
      </c>
      <c r="F3916" s="6">
        <v>4.1327700000000002E-2</v>
      </c>
      <c r="G3916" s="6">
        <v>1.317979</v>
      </c>
      <c r="H3916" s="6">
        <v>0.40526420000000002</v>
      </c>
      <c r="I3916">
        <f>$C$3916*LN($T$3916)+(1-$C$3916)*LN(1-$T$3916)</f>
        <v>-9.6151781016618788E-4</v>
      </c>
      <c r="Q3916">
        <f>1/(1+EXP(-(0 + SUMPRODUCT($K$2:$O$2,$D$3916:$H$3916))))</f>
        <v>9.6105570003751271E-4</v>
      </c>
      <c r="S3916">
        <f>EXP(-(0 + SUMPRODUCT($K$2:$O$2,$D$3916:$H$3916)))</f>
        <v>1039.5224171304194</v>
      </c>
      <c r="T3916">
        <f>1/(1+$S$3916)</f>
        <v>9.6105570003751271E-4</v>
      </c>
      <c r="U3916">
        <f>IF(ISERROR($I$3916), 0, $I$3916)</f>
        <v>-9.6151781016618788E-4</v>
      </c>
    </row>
    <row r="3917" spans="1:21" x14ac:dyDescent="0.25">
      <c r="A3917">
        <v>669</v>
      </c>
      <c r="B3917">
        <v>1997</v>
      </c>
      <c r="C3917" s="2">
        <v>0</v>
      </c>
      <c r="D3917" s="6">
        <v>0.2388651</v>
      </c>
      <c r="E3917" s="6">
        <v>0.34148020000000001</v>
      </c>
      <c r="F3917" s="6">
        <v>4.2698600000000003E-2</v>
      </c>
      <c r="G3917" s="6">
        <v>1.818217</v>
      </c>
      <c r="H3917" s="6">
        <v>0.39567619999999998</v>
      </c>
      <c r="I3917">
        <f>$C$3917*LN($T$3917)+(1-$C$3917)*LN(1-$T$3917)</f>
        <v>-1.2592521632812928E-4</v>
      </c>
      <c r="Q3917">
        <f>1/(1+EXP(-(0 + SUMPRODUCT($K$2:$O$2,$D$3917:$H$3917))))</f>
        <v>1.2591728808082904E-4</v>
      </c>
      <c r="S3917">
        <f>EXP(-(0 + SUMPRODUCT($K$2:$O$2,$D$3917:$H$3917)))</f>
        <v>7940.7212301942063</v>
      </c>
      <c r="T3917">
        <f>1/(1+$S$3917)</f>
        <v>1.2591728808082904E-4</v>
      </c>
      <c r="U3917">
        <f>IF(ISERROR($I$3917), 0, $I$3917)</f>
        <v>-1.2592521632812928E-4</v>
      </c>
    </row>
    <row r="3918" spans="1:21" x14ac:dyDescent="0.25">
      <c r="A3918">
        <v>669</v>
      </c>
      <c r="B3918">
        <v>1998</v>
      </c>
      <c r="C3918" s="2">
        <v>0</v>
      </c>
      <c r="D3918" s="6">
        <v>0.2187306</v>
      </c>
      <c r="E3918" s="6">
        <v>0.30940260000000003</v>
      </c>
      <c r="F3918" s="6">
        <v>6.7370600000000003E-2</v>
      </c>
      <c r="G3918" s="6">
        <v>0.80551850000000003</v>
      </c>
      <c r="H3918" s="6">
        <v>0.41237020000000002</v>
      </c>
      <c r="I3918">
        <f>$C$3918*LN($T$3918)+(1-$C$3918)*LN(1-$T$3918)</f>
        <v>-5.0230448893365913E-3</v>
      </c>
      <c r="Q3918">
        <f>1/(1+EXP(-(0 + SUMPRODUCT($K$2:$O$2,$D$3918:$H$3918))))</f>
        <v>5.0104504955821539E-3</v>
      </c>
      <c r="S3918">
        <f>EXP(-(0 + SUMPRODUCT($K$2:$O$2,$D$3918:$H$3918)))</f>
        <v>198.58285205726037</v>
      </c>
      <c r="T3918">
        <f>1/(1+$S$3918)</f>
        <v>5.0104504955821539E-3</v>
      </c>
      <c r="U3918">
        <f>IF(ISERROR($I$3918), 0, $I$3918)</f>
        <v>-5.0230448893365913E-3</v>
      </c>
    </row>
    <row r="3919" spans="1:21" x14ac:dyDescent="0.25">
      <c r="A3919">
        <v>669</v>
      </c>
      <c r="B3919">
        <v>1999</v>
      </c>
      <c r="C3919" s="2">
        <v>0</v>
      </c>
      <c r="D3919" s="6">
        <v>0.18209069999999999</v>
      </c>
      <c r="E3919" s="6">
        <v>0.34173300000000001</v>
      </c>
      <c r="F3919" s="6">
        <v>5.3069199999999997E-2</v>
      </c>
      <c r="G3919" s="6">
        <v>0.73938899999999996</v>
      </c>
      <c r="H3919" s="6">
        <v>0.39722800000000003</v>
      </c>
      <c r="I3919">
        <f>$C$3919*LN($T$3919)+(1-$C$3919)*LN(1-$T$3919)</f>
        <v>-8.0011608589927209E-3</v>
      </c>
      <c r="Q3919">
        <f>1/(1+EXP(-(0 + SUMPRODUCT($K$2:$O$2,$D$3919:$H$3919))))</f>
        <v>7.9692367714403935E-3</v>
      </c>
      <c r="S3919">
        <f>EXP(-(0 + SUMPRODUCT($K$2:$O$2,$D$3919:$H$3919)))</f>
        <v>124.48253097256837</v>
      </c>
      <c r="T3919">
        <f>1/(1+$S$3919)</f>
        <v>7.9692367714403935E-3</v>
      </c>
      <c r="U3919">
        <f>IF(ISERROR($I$3919), 0, $I$3919)</f>
        <v>-8.0011608589927209E-3</v>
      </c>
    </row>
    <row r="3920" spans="1:21" x14ac:dyDescent="0.25">
      <c r="A3920">
        <v>669</v>
      </c>
      <c r="B3920">
        <v>2000</v>
      </c>
      <c r="C3920" s="2">
        <v>0</v>
      </c>
      <c r="D3920" s="6">
        <v>0.17734259999999999</v>
      </c>
      <c r="E3920" s="6">
        <v>0.37924229999999998</v>
      </c>
      <c r="F3920" s="6">
        <v>4.8243899999999999E-2</v>
      </c>
      <c r="G3920" s="6">
        <v>0.48350549999999998</v>
      </c>
      <c r="H3920" s="6">
        <v>0.38698939999999998</v>
      </c>
      <c r="I3920">
        <f>$C$3920*LN($T$3920)+(1-$C$3920)*LN(1-$T$3920)</f>
        <v>-2.3475265348238128E-2</v>
      </c>
      <c r="Q3920">
        <f>1/(1+EXP(-(0 + SUMPRODUCT($K$2:$O$2,$D$3920:$H$3920))))</f>
        <v>2.3201864868243566E-2</v>
      </c>
      <c r="S3920">
        <f>EXP(-(0 + SUMPRODUCT($K$2:$O$2,$D$3920:$H$3920)))</f>
        <v>42.099983802108156</v>
      </c>
      <c r="T3920">
        <f>1/(1+$S$3920)</f>
        <v>2.3201864868243566E-2</v>
      </c>
      <c r="U3920">
        <f>IF(ISERROR($I$3920), 0, $I$3920)</f>
        <v>-2.3475265348238128E-2</v>
      </c>
    </row>
    <row r="3921" spans="1:21" x14ac:dyDescent="0.25">
      <c r="A3921">
        <v>669</v>
      </c>
      <c r="B3921">
        <v>2001</v>
      </c>
      <c r="C3921" s="2">
        <v>0</v>
      </c>
      <c r="D3921" s="6">
        <v>0.1083047</v>
      </c>
      <c r="E3921" s="6">
        <v>0.19401409999999999</v>
      </c>
      <c r="F3921" s="6">
        <v>4.9445000000000003E-2</v>
      </c>
      <c r="G3921" s="6">
        <v>0.18837319999999999</v>
      </c>
      <c r="H3921" s="6">
        <v>0.49842389999999998</v>
      </c>
      <c r="I3921">
        <f>$C$3921*LN($T$3921)+(1-$C$3921)*LN(1-$T$3921)</f>
        <v>-6.6279114087330532E-2</v>
      </c>
      <c r="Q3921">
        <f>1/(1+EXP(-(0 + SUMPRODUCT($K$2:$O$2,$D$3921:$H$3921))))</f>
        <v>6.4130386559097433E-2</v>
      </c>
      <c r="S3921">
        <f>EXP(-(0 + SUMPRODUCT($K$2:$O$2,$D$3921:$H$3921)))</f>
        <v>14.593232064467285</v>
      </c>
      <c r="T3921">
        <f>1/(1+$S$3921)</f>
        <v>6.4130386559097433E-2</v>
      </c>
      <c r="U3921">
        <f>IF(ISERROR($I$3921), 0, $I$3921)</f>
        <v>-6.6279114087330532E-2</v>
      </c>
    </row>
    <row r="3922" spans="1:21" x14ac:dyDescent="0.25">
      <c r="A3922">
        <v>669</v>
      </c>
      <c r="B3922">
        <v>2002</v>
      </c>
      <c r="C3922" s="2">
        <v>0</v>
      </c>
      <c r="D3922" s="6">
        <v>0.129381</v>
      </c>
      <c r="E3922" s="6">
        <v>0.23182069999999999</v>
      </c>
      <c r="F3922" s="6">
        <v>4.7999300000000002E-2</v>
      </c>
      <c r="G3922" s="6">
        <v>0.46818120000000002</v>
      </c>
      <c r="H3922" s="6">
        <v>0.58349629999999997</v>
      </c>
      <c r="I3922">
        <f>$C$3922*LN($T$3922)+(1-$C$3922)*LN(1-$T$3922)</f>
        <v>-1.8298120820563254E-2</v>
      </c>
      <c r="Q3922">
        <f>1/(1+EXP(-(0 + SUMPRODUCT($K$2:$O$2,$D$3922:$H$3922))))</f>
        <v>1.8131726653644507E-2</v>
      </c>
      <c r="S3922">
        <f>EXP(-(0 + SUMPRODUCT($K$2:$O$2,$D$3922:$H$3922)))</f>
        <v>54.151945487717704</v>
      </c>
      <c r="T3922">
        <f>1/(1+$S$3922)</f>
        <v>1.8131726653644507E-2</v>
      </c>
      <c r="U3922">
        <f>IF(ISERROR($I$3922), 0, $I$3922)</f>
        <v>-1.8298120820563254E-2</v>
      </c>
    </row>
    <row r="3923" spans="1:21" x14ac:dyDescent="0.25">
      <c r="A3923">
        <v>669</v>
      </c>
      <c r="B3923">
        <v>2003</v>
      </c>
      <c r="C3923" s="2">
        <v>0</v>
      </c>
      <c r="D3923" s="6">
        <v>0.12718599999999999</v>
      </c>
      <c r="E3923" s="6">
        <v>0.25119039999999998</v>
      </c>
      <c r="F3923" s="6">
        <v>6.6786999999999999E-2</v>
      </c>
      <c r="G3923" s="6">
        <v>0.5559596</v>
      </c>
      <c r="H3923" s="6">
        <v>0.66101129999999997</v>
      </c>
      <c r="I3923">
        <f>$C$3923*LN($T$3923)+(1-$C$3923)*LN(1-$T$3923)</f>
        <v>-8.216792329279566E-3</v>
      </c>
      <c r="Q3923">
        <f>1/(1+EXP(-(0 + SUMPRODUCT($K$2:$O$2,$D$3923:$H$3923))))</f>
        <v>8.1831267619498008E-3</v>
      </c>
      <c r="S3923">
        <f>EXP(-(0 + SUMPRODUCT($K$2:$O$2,$D$3923:$H$3923)))</f>
        <v>121.20267742274704</v>
      </c>
      <c r="T3923">
        <f>1/(1+$S$3923)</f>
        <v>8.1831267619498008E-3</v>
      </c>
      <c r="U3923">
        <f>IF(ISERROR($I$3923), 0, $I$3923)</f>
        <v>-8.216792329279566E-3</v>
      </c>
    </row>
    <row r="3924" spans="1:21" x14ac:dyDescent="0.25">
      <c r="A3924">
        <v>669</v>
      </c>
      <c r="B3924">
        <v>2004</v>
      </c>
      <c r="C3924" s="2">
        <v>0</v>
      </c>
      <c r="D3924" s="6">
        <v>0.1438815</v>
      </c>
      <c r="E3924" s="6">
        <v>0.28507880000000002</v>
      </c>
      <c r="F3924" s="6">
        <v>4.9930200000000001E-2</v>
      </c>
      <c r="G3924" s="6">
        <v>0.69383220000000001</v>
      </c>
      <c r="H3924" s="6">
        <v>0.69481000000000004</v>
      </c>
      <c r="I3924">
        <f>$C$3924*LN($T$3924)+(1-$C$3924)*LN(1-$T$3924)</f>
        <v>-5.4693698249249235E-3</v>
      </c>
      <c r="Q3924">
        <f>1/(1+EXP(-(0 + SUMPRODUCT($K$2:$O$2,$D$3924:$H$3924))))</f>
        <v>5.4544400530000111E-3</v>
      </c>
      <c r="S3924">
        <f>EXP(-(0 + SUMPRODUCT($K$2:$O$2,$D$3924:$H$3924)))</f>
        <v>182.3368760648469</v>
      </c>
      <c r="T3924">
        <f>1/(1+$S$3924)</f>
        <v>5.4544400530000111E-3</v>
      </c>
      <c r="U3924">
        <f>IF(ISERROR($I$3924), 0, $I$3924)</f>
        <v>-5.4693698249249235E-3</v>
      </c>
    </row>
    <row r="3925" spans="1:21" x14ac:dyDescent="0.25">
      <c r="A3925">
        <v>670</v>
      </c>
      <c r="B3925">
        <v>1995</v>
      </c>
      <c r="C3925" s="2">
        <v>0</v>
      </c>
      <c r="D3925" s="6">
        <v>-8.9232199999999998E-2</v>
      </c>
      <c r="E3925" s="6">
        <v>-6.8004099999999998E-2</v>
      </c>
      <c r="F3925" s="6">
        <v>3.4661200000000003E-2</v>
      </c>
      <c r="G3925" s="6">
        <v>0.21738250000000001</v>
      </c>
      <c r="H3925" s="6">
        <v>0.35862050000000001</v>
      </c>
      <c r="I3925">
        <f>$C$3925*LN($T$3925)+(1-$C$3925)*LN(1-$T$3925)</f>
        <v>-0.11425182402467751</v>
      </c>
      <c r="Q3925">
        <f>1/(1+EXP(-(0 + SUMPRODUCT($K$2:$O$2,$D$3925:$H$3925))))</f>
        <v>0.10796670781804663</v>
      </c>
      <c r="S3925">
        <f>EXP(-(0 + SUMPRODUCT($K$2:$O$2,$D$3925:$H$3925)))</f>
        <v>8.262114407390035</v>
      </c>
      <c r="T3925">
        <f>1/(1+$S$3925)</f>
        <v>0.10796670781804663</v>
      </c>
      <c r="U3925">
        <f>IF(ISERROR($I$3925), 0, $I$3925)</f>
        <v>-0.11425182402467751</v>
      </c>
    </row>
    <row r="3926" spans="1:21" x14ac:dyDescent="0.25">
      <c r="A3926">
        <v>679</v>
      </c>
      <c r="B3926">
        <v>1996</v>
      </c>
      <c r="C3926" s="2">
        <v>0</v>
      </c>
      <c r="D3926" s="6">
        <v>0.14355119999999999</v>
      </c>
      <c r="E3926" s="6">
        <v>0.21360390000000001</v>
      </c>
      <c r="F3926" s="6">
        <v>6.0999499999999998E-2</v>
      </c>
      <c r="G3926" s="6">
        <v>1.9537800000000001</v>
      </c>
      <c r="H3926" s="6">
        <v>0.29715429999999998</v>
      </c>
      <c r="I3926">
        <f>$C$3926*LN($T$3926)+(1-$C$3926)*LN(1-$T$3926)</f>
        <v>-7.5777277811251966E-5</v>
      </c>
      <c r="Q3926">
        <f>1/(1+EXP(-(0 + SUMPRODUCT($K$2:$O$2,$D$3926:$H$3926))))</f>
        <v>7.5774406785844833E-5</v>
      </c>
      <c r="S3926">
        <f>EXP(-(0 + SUMPRODUCT($K$2:$O$2,$D$3926:$H$3926)))</f>
        <v>13196.068013032689</v>
      </c>
      <c r="T3926">
        <f>1/(1+$S$3926)</f>
        <v>7.5774406785844833E-5</v>
      </c>
      <c r="U3926">
        <f>IF(ISERROR($I$3926), 0, $I$3926)</f>
        <v>-7.5777277811251966E-5</v>
      </c>
    </row>
    <row r="3927" spans="1:21" x14ac:dyDescent="0.25">
      <c r="A3927">
        <v>681</v>
      </c>
      <c r="B3927">
        <v>1997</v>
      </c>
      <c r="C3927" s="2">
        <v>0</v>
      </c>
      <c r="D3927" s="6">
        <v>0.1359679</v>
      </c>
      <c r="E3927" s="6">
        <v>0.22067899999999999</v>
      </c>
      <c r="F3927" s="6">
        <v>5.5926999999999998E-2</v>
      </c>
      <c r="G3927" s="6">
        <v>1.9508589999999999</v>
      </c>
      <c r="H3927" s="6">
        <v>0.30445339999999999</v>
      </c>
      <c r="I3927">
        <f>$C$3927*LN($T$3927)+(1-$C$3927)*LN(1-$T$3927)</f>
        <v>-8.0526847381394065E-5</v>
      </c>
      <c r="Q3927">
        <f>1/(1+EXP(-(0 + SUMPRODUCT($K$2:$O$2,$D$3927:$H$3927))))</f>
        <v>8.0523605181879654E-5</v>
      </c>
      <c r="S3927">
        <f>EXP(-(0 + SUMPRODUCT($K$2:$O$2,$D$3927:$H$3927)))</f>
        <v>12417.718681823644</v>
      </c>
      <c r="T3927">
        <f>1/(1+$S$3927)</f>
        <v>8.0523605181879654E-5</v>
      </c>
      <c r="U3927">
        <f>IF(ISERROR($I$3927), 0, $I$3927)</f>
        <v>-8.0526847381394065E-5</v>
      </c>
    </row>
    <row r="3928" spans="1:21" x14ac:dyDescent="0.25">
      <c r="A3928">
        <v>685</v>
      </c>
      <c r="B3928">
        <v>1998</v>
      </c>
      <c r="C3928" s="2">
        <v>0</v>
      </c>
      <c r="D3928" s="6">
        <v>0.14608699999999999</v>
      </c>
      <c r="E3928" s="6">
        <v>0.19928100000000001</v>
      </c>
      <c r="F3928" s="6">
        <v>4.8778000000000002E-2</v>
      </c>
      <c r="G3928" s="6">
        <v>1.928847</v>
      </c>
      <c r="H3928" s="6">
        <v>0.30067329999999998</v>
      </c>
      <c r="I3928">
        <f>$C$3928*LN($T$3928)+(1-$C$3928)*LN(1-$T$3928)</f>
        <v>-1.0023013530854355E-4</v>
      </c>
      <c r="Q3928">
        <f>1/(1+EXP(-(0 + SUMPRODUCT($K$2:$O$2,$D$3928:$H$3928))))</f>
        <v>1.0022511243635866E-4</v>
      </c>
      <c r="S3928">
        <f>EXP(-(0 + SUMPRODUCT($K$2:$O$2,$D$3928:$H$3928)))</f>
        <v>9976.539318152265</v>
      </c>
      <c r="T3928">
        <f>1/(1+$S$3928)</f>
        <v>1.0022511243635866E-4</v>
      </c>
      <c r="U3928">
        <f>IF(ISERROR($I$3928), 0, $I$3928)</f>
        <v>-1.0023013530854355E-4</v>
      </c>
    </row>
    <row r="3929" spans="1:21" x14ac:dyDescent="0.25">
      <c r="A3929">
        <v>688</v>
      </c>
      <c r="B3929">
        <v>1999</v>
      </c>
      <c r="C3929" s="2">
        <v>0</v>
      </c>
      <c r="D3929" s="6">
        <v>0.13202259999999999</v>
      </c>
      <c r="E3929" s="6">
        <v>0.2173947</v>
      </c>
      <c r="F3929" s="6">
        <v>5.1502199999999998E-2</v>
      </c>
      <c r="G3929" s="6">
        <v>1.9469749999999999</v>
      </c>
      <c r="H3929" s="6">
        <v>0.30388660000000001</v>
      </c>
      <c r="I3929">
        <f>$C$3929*LN($T$3929)+(1-$C$3929)*LN(1-$T$3929)</f>
        <v>-8.7401117149653489E-5</v>
      </c>
      <c r="Q3929">
        <f>1/(1+EXP(-(0 + SUMPRODUCT($K$2:$O$2,$D$3929:$H$3929))))</f>
        <v>8.7397297783264129E-5</v>
      </c>
      <c r="S3929">
        <f>EXP(-(0 + SUMPRODUCT($K$2:$O$2,$D$3929:$H$3929)))</f>
        <v>11441.001358896612</v>
      </c>
      <c r="T3929">
        <f>1/(1+$S$3929)</f>
        <v>8.7397297783264129E-5</v>
      </c>
      <c r="U3929">
        <f>IF(ISERROR($I$3929), 0, $I$3929)</f>
        <v>-8.7401117149653489E-5</v>
      </c>
    </row>
    <row r="3930" spans="1:21" x14ac:dyDescent="0.25">
      <c r="A3930">
        <v>693</v>
      </c>
      <c r="B3930">
        <v>2000</v>
      </c>
      <c r="C3930" s="2">
        <v>0</v>
      </c>
      <c r="D3930" s="6">
        <v>0.14463280000000001</v>
      </c>
      <c r="E3930" s="6">
        <v>0.21273339999999999</v>
      </c>
      <c r="F3930" s="6">
        <v>5.31019E-2</v>
      </c>
      <c r="G3930" s="6">
        <v>1.939859</v>
      </c>
      <c r="H3930" s="6">
        <v>0.30380420000000002</v>
      </c>
      <c r="I3930">
        <f>$C$3930*LN($T$3930)+(1-$C$3930)*LN(1-$T$3930)</f>
        <v>-8.8514310932023496E-5</v>
      </c>
      <c r="Q3930">
        <f>1/(1+EXP(-(0 + SUMPRODUCT($K$2:$O$2,$D$3930:$H$3930))))</f>
        <v>8.8510393655989999E-5</v>
      </c>
      <c r="S3930">
        <f>EXP(-(0 + SUMPRODUCT($K$2:$O$2,$D$3930:$H$3930)))</f>
        <v>11297.108150853584</v>
      </c>
      <c r="T3930">
        <f>1/(1+$S$3930)</f>
        <v>8.8510393655989999E-5</v>
      </c>
      <c r="U3930">
        <f>IF(ISERROR($I$3930), 0, $I$3930)</f>
        <v>-8.8514310932023496E-5</v>
      </c>
    </row>
    <row r="3931" spans="1:21" x14ac:dyDescent="0.25">
      <c r="A3931">
        <v>696</v>
      </c>
      <c r="B3931">
        <v>2001</v>
      </c>
      <c r="C3931" s="2">
        <v>0</v>
      </c>
      <c r="D3931" s="6">
        <v>0.13990349999999999</v>
      </c>
      <c r="E3931" s="6">
        <v>0.20298769999999999</v>
      </c>
      <c r="F3931" s="6">
        <v>4.71467E-2</v>
      </c>
      <c r="G3931" s="6">
        <v>1.9485980000000001</v>
      </c>
      <c r="H3931" s="6">
        <v>0.31259540000000002</v>
      </c>
      <c r="I3931">
        <f>$C$3931*LN($T$3931)+(1-$C$3931)*LN(1-$T$3931)</f>
        <v>-9.195080898919856E-5</v>
      </c>
      <c r="Q3931">
        <f>1/(1+EXP(-(0 + SUMPRODUCT($K$2:$O$2,$D$3931:$H$3931))))</f>
        <v>9.1946581643131259E-5</v>
      </c>
      <c r="S3931">
        <f>EXP(-(0 + SUMPRODUCT($K$2:$O$2,$D$3931:$H$3931)))</f>
        <v>10874.880126585474</v>
      </c>
      <c r="T3931">
        <f>1/(1+$S$3931)</f>
        <v>9.1946581643131259E-5</v>
      </c>
      <c r="U3931">
        <f>IF(ISERROR($I$3931), 0, $I$3931)</f>
        <v>-9.195080898919856E-5</v>
      </c>
    </row>
    <row r="3932" spans="1:21" x14ac:dyDescent="0.25">
      <c r="A3932">
        <v>698</v>
      </c>
      <c r="B3932">
        <v>1995</v>
      </c>
      <c r="C3932" s="2">
        <v>0</v>
      </c>
      <c r="D3932" s="6">
        <v>0.14515130000000001</v>
      </c>
      <c r="E3932" s="6">
        <v>0.22559209999999999</v>
      </c>
      <c r="F3932" s="6">
        <v>6.59912E-2</v>
      </c>
      <c r="G3932" s="6">
        <v>1.956664</v>
      </c>
      <c r="H3932" s="6">
        <v>0.2902518</v>
      </c>
      <c r="I3932">
        <f>$C$3932*LN($T$3932)+(1-$C$3932)*LN(1-$T$3932)</f>
        <v>-7.0122152832154271E-5</v>
      </c>
      <c r="Q3932">
        <f>1/(1+EXP(-(0 + SUMPRODUCT($K$2:$O$2,$D$3932:$H$3932))))</f>
        <v>7.0119694331413529E-5</v>
      </c>
      <c r="S3932">
        <f>EXP(-(0 + SUMPRODUCT($K$2:$O$2,$D$3932:$H$3932)))</f>
        <v>14260.328568741368</v>
      </c>
      <c r="T3932">
        <f>1/(1+$S$3932)</f>
        <v>7.0119694331413529E-5</v>
      </c>
      <c r="U3932">
        <f>IF(ISERROR($I$3932), 0, $I$3932)</f>
        <v>-7.0122152832154271E-5</v>
      </c>
    </row>
    <row r="3933" spans="1:21" x14ac:dyDescent="0.25">
      <c r="A3933">
        <v>702</v>
      </c>
      <c r="B3933">
        <v>1996</v>
      </c>
      <c r="C3933" s="2">
        <v>0</v>
      </c>
      <c r="D3933" s="6">
        <v>0.14776980000000001</v>
      </c>
      <c r="E3933" s="6">
        <v>0.22349359999999999</v>
      </c>
      <c r="F3933" s="6">
        <v>5.6393699999999998E-2</v>
      </c>
      <c r="G3933" s="6">
        <v>1.947249</v>
      </c>
      <c r="H3933" s="6">
        <v>0.3097491</v>
      </c>
      <c r="I3933">
        <f>$C$3933*LN($T$3933)+(1-$C$3933)*LN(1-$T$3933)</f>
        <v>-8.02668319453562E-5</v>
      </c>
      <c r="Q3933">
        <f>1/(1+EXP(-(0 + SUMPRODUCT($K$2:$O$2,$D$3933:$H$3933))))</f>
        <v>8.0263610649369978E-5</v>
      </c>
      <c r="S3933">
        <f>EXP(-(0 + SUMPRODUCT($K$2:$O$2,$D$3933:$H$3933)))</f>
        <v>12457.946114055105</v>
      </c>
      <c r="T3933">
        <f>1/(1+$S$3933)</f>
        <v>8.0263610649369978E-5</v>
      </c>
      <c r="U3933">
        <f>IF(ISERROR($I$3933), 0, $I$3933)</f>
        <v>-8.02668319453562E-5</v>
      </c>
    </row>
    <row r="3934" spans="1:21" x14ac:dyDescent="0.25">
      <c r="A3934">
        <v>707</v>
      </c>
      <c r="B3934">
        <v>1995</v>
      </c>
      <c r="C3934" s="2">
        <v>1</v>
      </c>
      <c r="D3934" s="6">
        <v>0.14155239999999999</v>
      </c>
      <c r="E3934" s="6">
        <v>0.1941908</v>
      </c>
      <c r="F3934" s="6">
        <v>5.1926300000000002E-2</v>
      </c>
      <c r="G3934" s="6">
        <v>1.93926</v>
      </c>
      <c r="H3934" s="6">
        <v>0.30579329999999999</v>
      </c>
      <c r="I3934">
        <f>$C$3934*LN($T$3934)+(1-$C$3934)*LN(1-$T$3934)</f>
        <v>-9.302876466029117</v>
      </c>
      <c r="Q3934">
        <f>1/(1+EXP(-(0 + SUMPRODUCT($K$2:$O$2,$D$3934:$H$3934))))</f>
        <v>9.1161630644341616E-5</v>
      </c>
      <c r="S3934">
        <f>EXP(-(0 + SUMPRODUCT($K$2:$O$2,$D$3934:$H$3934)))</f>
        <v>10968.527343158268</v>
      </c>
      <c r="T3934">
        <f>1/(1+$S$3934)</f>
        <v>9.1161630644341616E-5</v>
      </c>
      <c r="U3934">
        <f>IF(ISERROR($I$3934), 0, $I$3934)</f>
        <v>-9.302876466029117</v>
      </c>
    </row>
    <row r="3935" spans="1:21" x14ac:dyDescent="0.25">
      <c r="A3935">
        <v>708</v>
      </c>
      <c r="B3935">
        <v>1997</v>
      </c>
      <c r="C3935" s="2">
        <v>1</v>
      </c>
      <c r="D3935" s="6">
        <v>0.1314583</v>
      </c>
      <c r="E3935" s="6">
        <v>0.20124300000000001</v>
      </c>
      <c r="F3935" s="6">
        <v>5.6275899999999997E-2</v>
      </c>
      <c r="G3935" s="6">
        <v>1.958129</v>
      </c>
      <c r="H3935" s="6">
        <v>0.29107889999999997</v>
      </c>
      <c r="I3935">
        <f>$C$3935*LN($T$3935)+(1-$C$3935)*LN(1-$T$3935)</f>
        <v>-9.4170009235688887</v>
      </c>
      <c r="Q3935">
        <f>1/(1+EXP(-(0 + SUMPRODUCT($K$2:$O$2,$D$3935:$H$3935))))</f>
        <v>8.1329567505834298E-5</v>
      </c>
      <c r="S3935">
        <f>EXP(-(0 + SUMPRODUCT($K$2:$O$2,$D$3935:$H$3935)))</f>
        <v>12294.651270102519</v>
      </c>
      <c r="T3935">
        <f>1/(1+$S$3935)</f>
        <v>8.1329567505834298E-5</v>
      </c>
      <c r="U3935">
        <f>IF(ISERROR($I$3935), 0, $I$3935)</f>
        <v>-9.4170009235688887</v>
      </c>
    </row>
    <row r="3936" spans="1:21" x14ac:dyDescent="0.25">
      <c r="A3936">
        <v>711</v>
      </c>
      <c r="B3936">
        <v>1998</v>
      </c>
      <c r="C3936" s="2">
        <v>0</v>
      </c>
      <c r="D3936" s="6">
        <v>0.13414999999999999</v>
      </c>
      <c r="E3936" s="6">
        <v>0.20429900000000001</v>
      </c>
      <c r="F3936" s="6">
        <v>5.5028300000000002E-2</v>
      </c>
      <c r="G3936" s="6">
        <v>1.9469479999999999</v>
      </c>
      <c r="H3936" s="6">
        <v>0.3051296</v>
      </c>
      <c r="I3936">
        <f>$C$3936*LN($T$3936)+(1-$C$3936)*LN(1-$T$3936)</f>
        <v>-8.3828561730172317E-5</v>
      </c>
      <c r="Q3936">
        <f>1/(1+EXP(-(0 + SUMPRODUCT($K$2:$O$2,$D$3936:$H$3936))))</f>
        <v>8.3825048214435799E-5</v>
      </c>
      <c r="S3936">
        <f>EXP(-(0 + SUMPRODUCT($K$2:$O$2,$D$3936:$H$3936)))</f>
        <v>11928.608408239323</v>
      </c>
      <c r="T3936">
        <f>1/(1+$S$3936)</f>
        <v>8.3825048214435799E-5</v>
      </c>
      <c r="U3936">
        <f>IF(ISERROR($I$3936), 0, $I$3936)</f>
        <v>-8.3828561730172317E-5</v>
      </c>
    </row>
    <row r="3937" spans="1:21" x14ac:dyDescent="0.25">
      <c r="A3937">
        <v>713</v>
      </c>
      <c r="B3937">
        <v>1999</v>
      </c>
      <c r="C3937" s="2">
        <v>0</v>
      </c>
      <c r="D3937" s="6">
        <v>0.1353444</v>
      </c>
      <c r="E3937" s="6">
        <v>0.19993749999999999</v>
      </c>
      <c r="F3937" s="6">
        <v>5.9255299999999997E-2</v>
      </c>
      <c r="G3937" s="6">
        <v>1.9364140000000001</v>
      </c>
      <c r="H3937" s="6">
        <v>0.29605100000000001</v>
      </c>
      <c r="I3937">
        <f>$C$3937*LN($T$3937)+(1-$C$3937)*LN(1-$T$3937)</f>
        <v>-8.4273803694833609E-5</v>
      </c>
      <c r="Q3937">
        <f>1/(1+EXP(-(0 + SUMPRODUCT($K$2:$O$2,$D$3937:$H$3937))))</f>
        <v>8.4270252757545367E-5</v>
      </c>
      <c r="S3937">
        <f>EXP(-(0 + SUMPRODUCT($K$2:$O$2,$D$3937:$H$3937)))</f>
        <v>11865.583607825505</v>
      </c>
      <c r="T3937">
        <f>1/(1+$S$3937)</f>
        <v>8.4270252757545367E-5</v>
      </c>
      <c r="U3937">
        <f>IF(ISERROR($I$3937), 0, $I$3937)</f>
        <v>-8.4273803694833609E-5</v>
      </c>
    </row>
    <row r="3938" spans="1:21" x14ac:dyDescent="0.25">
      <c r="A3938">
        <v>717</v>
      </c>
      <c r="B3938">
        <v>2000</v>
      </c>
      <c r="C3938" s="2">
        <v>0</v>
      </c>
      <c r="D3938" s="6">
        <v>0.1458729</v>
      </c>
      <c r="E3938" s="6">
        <v>0.2145765</v>
      </c>
      <c r="F3938" s="6">
        <v>5.1818099999999999E-2</v>
      </c>
      <c r="G3938" s="6">
        <v>1.9546680000000001</v>
      </c>
      <c r="H3938" s="6">
        <v>0.30999060000000001</v>
      </c>
      <c r="I3938">
        <f>$C$3938*LN($T$3938)+(1-$C$3938)*LN(1-$T$3938)</f>
        <v>-8.3726551980030901E-5</v>
      </c>
      <c r="Q3938">
        <f>1/(1+EXP(-(0 + SUMPRODUCT($K$2:$O$2,$D$3938:$H$3938))))</f>
        <v>8.3723047010126719E-5</v>
      </c>
      <c r="S3938">
        <f>EXP(-(0 + SUMPRODUCT($K$2:$O$2,$D$3938:$H$3938)))</f>
        <v>11943.142451946895</v>
      </c>
      <c r="T3938">
        <f>1/(1+$S$3938)</f>
        <v>8.3723047010126719E-5</v>
      </c>
      <c r="U3938">
        <f>IF(ISERROR($I$3938), 0, $I$3938)</f>
        <v>-8.3726551980030901E-5</v>
      </c>
    </row>
    <row r="3939" spans="1:21" x14ac:dyDescent="0.25">
      <c r="A3939">
        <v>720</v>
      </c>
      <c r="B3939">
        <v>2001</v>
      </c>
      <c r="C3939" s="2">
        <v>0</v>
      </c>
      <c r="D3939" s="6">
        <v>0.1431682</v>
      </c>
      <c r="E3939" s="6">
        <v>0.2048228</v>
      </c>
      <c r="F3939" s="6">
        <v>4.7232299999999998E-2</v>
      </c>
      <c r="G3939" s="6">
        <v>1.9407620000000001</v>
      </c>
      <c r="H3939" s="6">
        <v>0.30494250000000001</v>
      </c>
      <c r="I3939">
        <f>$C$3939*LN($T$3939)+(1-$C$3939)*LN(1-$T$3939)</f>
        <v>-9.6284943155683207E-5</v>
      </c>
      <c r="Q3939">
        <f>1/(1+EXP(-(0 + SUMPRODUCT($K$2:$O$2,$D$3939:$H$3939))))</f>
        <v>9.6280307909359894E-5</v>
      </c>
      <c r="S3939">
        <f>EXP(-(0 + SUMPRODUCT($K$2:$O$2,$D$3939:$H$3939)))</f>
        <v>10385.339862367484</v>
      </c>
      <c r="T3939">
        <f>1/(1+$S$3939)</f>
        <v>9.6280307909359894E-5</v>
      </c>
      <c r="U3939">
        <f>IF(ISERROR($I$3939), 0, $I$3939)</f>
        <v>-9.6284943155683207E-5</v>
      </c>
    </row>
    <row r="3940" spans="1:21" x14ac:dyDescent="0.25">
      <c r="A3940">
        <v>724</v>
      </c>
      <c r="B3940">
        <v>2002</v>
      </c>
      <c r="C3940" s="2">
        <v>0</v>
      </c>
      <c r="D3940" s="6">
        <v>0.13668859999999999</v>
      </c>
      <c r="E3940" s="6">
        <v>0.21900810000000001</v>
      </c>
      <c r="F3940" s="6">
        <v>5.4834300000000002E-2</v>
      </c>
      <c r="G3940" s="6">
        <v>1.9432430000000001</v>
      </c>
      <c r="H3940" s="6">
        <v>0.30032370000000003</v>
      </c>
      <c r="I3940">
        <f>$C$3940*LN($T$3940)+(1-$C$3940)*LN(1-$T$3940)</f>
        <v>-8.5223147403967186E-5</v>
      </c>
      <c r="Q3940">
        <f>1/(1+EXP(-(0 + SUMPRODUCT($K$2:$O$2,$D$3940:$H$3940))))</f>
        <v>8.5219516014683984E-5</v>
      </c>
      <c r="S3940">
        <f>EXP(-(0 + SUMPRODUCT($K$2:$O$2,$D$3940:$H$3940)))</f>
        <v>11733.401305772404</v>
      </c>
      <c r="T3940">
        <f>1/(1+$S$3940)</f>
        <v>8.5219516014683984E-5</v>
      </c>
      <c r="U3940">
        <f>IF(ISERROR($I$3940), 0, $I$3940)</f>
        <v>-8.5223147403967186E-5</v>
      </c>
    </row>
    <row r="3941" spans="1:21" x14ac:dyDescent="0.25">
      <c r="A3941">
        <v>726</v>
      </c>
      <c r="B3941">
        <v>2003</v>
      </c>
      <c r="C3941" s="2">
        <v>0</v>
      </c>
      <c r="D3941" s="6">
        <v>0.15657389999999999</v>
      </c>
      <c r="E3941" s="6">
        <v>0.20817840000000001</v>
      </c>
      <c r="F3941" s="6">
        <v>4.8032499999999999E-2</v>
      </c>
      <c r="G3941" s="6">
        <v>1.9511000000000001</v>
      </c>
      <c r="H3941" s="6">
        <v>0.30927559999999998</v>
      </c>
      <c r="I3941">
        <f>$C$3941*LN($T$3941)+(1-$C$3941)*LN(1-$T$3941)</f>
        <v>-9.0510425400818642E-5</v>
      </c>
      <c r="Q3941">
        <f>1/(1+EXP(-(0 + SUMPRODUCT($K$2:$O$2,$D$3941:$H$3941))))</f>
        <v>9.0506329455843036E-5</v>
      </c>
      <c r="S3941">
        <f>EXP(-(0 + SUMPRODUCT($K$2:$O$2,$D$3941:$H$3941)))</f>
        <v>11047.951007209813</v>
      </c>
      <c r="T3941">
        <f>1/(1+$S$3941)</f>
        <v>9.0506329455843036E-5</v>
      </c>
      <c r="U3941">
        <f>IF(ISERROR($I$3941), 0, $I$3941)</f>
        <v>-9.0510425400818642E-5</v>
      </c>
    </row>
    <row r="3942" spans="1:21" x14ac:dyDescent="0.25">
      <c r="A3942">
        <v>731</v>
      </c>
      <c r="B3942">
        <v>2004</v>
      </c>
      <c r="C3942" s="2">
        <v>0</v>
      </c>
      <c r="D3942" s="6">
        <v>0.13558519999999999</v>
      </c>
      <c r="E3942" s="6">
        <v>0.2031847</v>
      </c>
      <c r="F3942" s="6">
        <v>5.5071799999999997E-2</v>
      </c>
      <c r="G3942" s="6">
        <v>1.949773</v>
      </c>
      <c r="H3942" s="6">
        <v>0.30626759999999997</v>
      </c>
      <c r="I3942">
        <f>$C$3942*LN($T$3942)+(1-$C$3942)*LN(1-$T$3942)</f>
        <v>-8.2733814570717433E-5</v>
      </c>
      <c r="Q3942">
        <f>1/(1+EXP(-(0 + SUMPRODUCT($K$2:$O$2,$D$3942:$H$3942))))</f>
        <v>8.2730392223024407E-5</v>
      </c>
      <c r="S3942">
        <f>EXP(-(0 + SUMPRODUCT($K$2:$O$2,$D$3942:$H$3942)))</f>
        <v>12086.456291808725</v>
      </c>
      <c r="T3942">
        <f>1/(1+$S$3942)</f>
        <v>8.2730392223024407E-5</v>
      </c>
      <c r="U3942">
        <f>IF(ISERROR($I$3942), 0, $I$3942)</f>
        <v>-8.2733814570717433E-5</v>
      </c>
    </row>
    <row r="3943" spans="1:21" x14ac:dyDescent="0.25">
      <c r="A3943">
        <v>736</v>
      </c>
      <c r="B3943">
        <v>1995</v>
      </c>
      <c r="C3943" s="2">
        <v>0</v>
      </c>
      <c r="D3943" s="6">
        <v>0.14642839999999999</v>
      </c>
      <c r="E3943" s="6">
        <v>0.21399009999999999</v>
      </c>
      <c r="F3943" s="6">
        <v>4.3559300000000002E-2</v>
      </c>
      <c r="G3943" s="6">
        <v>1.952196</v>
      </c>
      <c r="H3943" s="6">
        <v>0.29956470000000002</v>
      </c>
      <c r="I3943">
        <f>$C$3943*LN($T$3943)+(1-$C$3943)*LN(1-$T$3943)</f>
        <v>-9.7415963730049311E-5</v>
      </c>
      <c r="Q3943">
        <f>1/(1+EXP(-(0 + SUMPRODUCT($K$2:$O$2,$D$3943:$H$3943))))</f>
        <v>9.7411218949090716E-5</v>
      </c>
      <c r="S3943">
        <f>EXP(-(0 + SUMPRODUCT($K$2:$O$2,$D$3943:$H$3943)))</f>
        <v>10264.757997778699</v>
      </c>
      <c r="T3943">
        <f>1/(1+$S$3943)</f>
        <v>9.7411218949090716E-5</v>
      </c>
      <c r="U3943">
        <f>IF(ISERROR($I$3943), 0, $I$3943)</f>
        <v>-9.7415963730049311E-5</v>
      </c>
    </row>
    <row r="3944" spans="1:21" x14ac:dyDescent="0.25">
      <c r="A3944">
        <v>739</v>
      </c>
      <c r="B3944">
        <v>1996</v>
      </c>
      <c r="C3944" s="2">
        <v>0</v>
      </c>
      <c r="D3944" s="6">
        <v>0.1430225</v>
      </c>
      <c r="E3944" s="6">
        <v>0.21240829999999999</v>
      </c>
      <c r="F3944" s="6">
        <v>5.0385800000000001E-2</v>
      </c>
      <c r="G3944" s="6">
        <v>1.953301</v>
      </c>
      <c r="H3944" s="6">
        <v>0.29507670000000003</v>
      </c>
      <c r="I3944">
        <f>$C$3944*LN($T$3944)+(1-$C$3944)*LN(1-$T$3944)</f>
        <v>-8.8860474606630851E-5</v>
      </c>
      <c r="Q3944">
        <f>1/(1+EXP(-(0 + SUMPRODUCT($K$2:$O$2,$D$3944:$H$3944))))</f>
        <v>8.8856526631606587E-5</v>
      </c>
      <c r="S3944">
        <f>EXP(-(0 + SUMPRODUCT($K$2:$O$2,$D$3944:$H$3944)))</f>
        <v>11253.097339927941</v>
      </c>
      <c r="T3944">
        <f>1/(1+$S$3944)</f>
        <v>8.8856526631606587E-5</v>
      </c>
      <c r="U3944">
        <f>IF(ISERROR($I$3944), 0, $I$3944)</f>
        <v>-8.8860474606630851E-5</v>
      </c>
    </row>
    <row r="3945" spans="1:21" x14ac:dyDescent="0.25">
      <c r="A3945">
        <v>741</v>
      </c>
      <c r="B3945">
        <v>1997</v>
      </c>
      <c r="C3945" s="2">
        <v>0</v>
      </c>
      <c r="D3945" s="6">
        <v>0.14752299999999999</v>
      </c>
      <c r="E3945" s="6">
        <v>0.19846140000000001</v>
      </c>
      <c r="F3945" s="6">
        <v>6.0432100000000002E-2</v>
      </c>
      <c r="G3945" s="6">
        <v>1.950167</v>
      </c>
      <c r="H3945" s="6">
        <v>0.3205617</v>
      </c>
      <c r="I3945">
        <f>$C$3945*LN($T$3945)+(1-$C$3945)*LN(1-$T$3945)</f>
        <v>-7.466412544559471E-5</v>
      </c>
      <c r="Q3945">
        <f>1/(1+EXP(-(0 + SUMPRODUCT($K$2:$O$2,$D$3945:$H$3945))))</f>
        <v>7.4661338149205789E-5</v>
      </c>
      <c r="S3945">
        <f>EXP(-(0 + SUMPRODUCT($K$2:$O$2,$D$3945:$H$3945)))</f>
        <v>13392.812979906221</v>
      </c>
      <c r="T3945">
        <f>1/(1+$S$3945)</f>
        <v>7.4661338149205789E-5</v>
      </c>
      <c r="U3945">
        <f>IF(ISERROR($I$3945), 0, $I$3945)</f>
        <v>-7.466412544559471E-5</v>
      </c>
    </row>
    <row r="3946" spans="1:21" x14ac:dyDescent="0.25">
      <c r="A3946">
        <v>746</v>
      </c>
      <c r="B3946">
        <v>1998</v>
      </c>
      <c r="C3946" s="2">
        <v>0</v>
      </c>
      <c r="D3946" s="6">
        <v>0.14339389999999999</v>
      </c>
      <c r="E3946" s="6">
        <v>0.21496970000000001</v>
      </c>
      <c r="F3946" s="6">
        <v>6.3999299999999995E-2</v>
      </c>
      <c r="G3946" s="6">
        <v>1.9545250000000001</v>
      </c>
      <c r="H3946" s="6">
        <v>0.31569380000000002</v>
      </c>
      <c r="I3946">
        <f>$C$3946*LN($T$3946)+(1-$C$3946)*LN(1-$T$3946)</f>
        <v>-6.9435369892889486E-5</v>
      </c>
      <c r="Q3946">
        <f>1/(1+EXP(-(0 + SUMPRODUCT($K$2:$O$2,$D$3946:$H$3946))))</f>
        <v>6.9432959313440678E-5</v>
      </c>
      <c r="S3946">
        <f>EXP(-(0 + SUMPRODUCT($K$2:$O$2,$D$3946:$H$3946)))</f>
        <v>14401.381950705971</v>
      </c>
      <c r="T3946">
        <f>1/(1+$S$3946)</f>
        <v>6.9432959313440678E-5</v>
      </c>
      <c r="U3946">
        <f>IF(ISERROR($I$3946), 0, $I$3946)</f>
        <v>-6.9435369892889486E-5</v>
      </c>
    </row>
    <row r="3947" spans="1:21" x14ac:dyDescent="0.25">
      <c r="A3947">
        <v>749</v>
      </c>
      <c r="B3947">
        <v>1999</v>
      </c>
      <c r="C3947" s="2">
        <v>0</v>
      </c>
      <c r="D3947" s="6">
        <v>0.1452764</v>
      </c>
      <c r="E3947" s="6">
        <v>0.21004120000000001</v>
      </c>
      <c r="F3947" s="6">
        <v>4.5979800000000001E-2</v>
      </c>
      <c r="G3947" s="6">
        <v>1.9336089999999999</v>
      </c>
      <c r="H3947" s="6">
        <v>0.2934872</v>
      </c>
      <c r="I3947">
        <f>$C$3947*LN($T$3947)+(1-$C$3947)*LN(1-$T$3947)</f>
        <v>-1.0302600200351764E-4</v>
      </c>
      <c r="Q3947">
        <f>1/(1+EXP(-(0 + SUMPRODUCT($K$2:$O$2,$D$3947:$H$3947))))</f>
        <v>1.0302069500726089E-4</v>
      </c>
      <c r="S3947">
        <f>EXP(-(0 + SUMPRODUCT($K$2:$O$2,$D$3947:$H$3947)))</f>
        <v>9705.7875530204892</v>
      </c>
      <c r="T3947">
        <f>1/(1+$S$3947)</f>
        <v>1.0302069500726089E-4</v>
      </c>
      <c r="U3947">
        <f>IF(ISERROR($I$3947), 0, $I$3947)</f>
        <v>-1.0302600200351764E-4</v>
      </c>
    </row>
    <row r="3948" spans="1:21" x14ac:dyDescent="0.25">
      <c r="A3948">
        <v>753</v>
      </c>
      <c r="B3948">
        <v>2000</v>
      </c>
      <c r="C3948" s="2">
        <v>1</v>
      </c>
      <c r="D3948" s="6">
        <v>0.13188820000000001</v>
      </c>
      <c r="E3948" s="6">
        <v>0.19840169999999999</v>
      </c>
      <c r="F3948" s="6">
        <v>5.8866500000000002E-2</v>
      </c>
      <c r="G3948" s="6">
        <v>1.9349289999999999</v>
      </c>
      <c r="H3948" s="6">
        <v>0.29821110000000001</v>
      </c>
      <c r="I3948">
        <f>$C$3948*LN($T$3948)+(1-$C$3948)*LN(1-$T$3948)</f>
        <v>-9.3742195499617118</v>
      </c>
      <c r="Q3948">
        <f>1/(1+EXP(-(0 + SUMPRODUCT($K$2:$O$2,$D$3948:$H$3948))))</f>
        <v>8.4884457479625697E-5</v>
      </c>
      <c r="S3948">
        <f>EXP(-(0 + SUMPRODUCT($K$2:$O$2,$D$3948:$H$3948)))</f>
        <v>11779.719694651096</v>
      </c>
      <c r="T3948">
        <f>1/(1+$S$3948)</f>
        <v>8.4884457479625697E-5</v>
      </c>
      <c r="U3948">
        <f>IF(ISERROR($I$3948), 0, $I$3948)</f>
        <v>-9.3742195499617118</v>
      </c>
    </row>
    <row r="3949" spans="1:21" x14ac:dyDescent="0.25">
      <c r="A3949">
        <v>755</v>
      </c>
      <c r="B3949">
        <v>2001</v>
      </c>
      <c r="C3949" s="2">
        <v>1</v>
      </c>
      <c r="D3949" s="6">
        <v>0.1432234</v>
      </c>
      <c r="E3949" s="6">
        <v>0.2077426</v>
      </c>
      <c r="F3949" s="6">
        <v>5.0890600000000001E-2</v>
      </c>
      <c r="G3949" s="6">
        <v>1.9377470000000001</v>
      </c>
      <c r="H3949" s="6">
        <v>0.2972052</v>
      </c>
      <c r="I3949">
        <f>$C$3949*LN($T$3949)+(1-$C$3949)*LN(1-$T$3949)</f>
        <v>-9.2741358265548168</v>
      </c>
      <c r="Q3949">
        <f>1/(1+EXP(-(0 + SUMPRODUCT($K$2:$O$2,$D$3949:$H$3949))))</f>
        <v>9.3819688378245537E-5</v>
      </c>
      <c r="S3949">
        <f>EXP(-(0 + SUMPRODUCT($K$2:$O$2,$D$3949:$H$3949)))</f>
        <v>10657.74356743094</v>
      </c>
      <c r="T3949">
        <f>1/(1+$S$3949)</f>
        <v>9.3819688378245537E-5</v>
      </c>
      <c r="U3949">
        <f>IF(ISERROR($I$3949), 0, $I$3949)</f>
        <v>-9.2741358265548168</v>
      </c>
    </row>
    <row r="3950" spans="1:21" x14ac:dyDescent="0.25">
      <c r="A3950">
        <v>758</v>
      </c>
      <c r="B3950">
        <v>1995</v>
      </c>
      <c r="C3950" s="2">
        <v>0</v>
      </c>
      <c r="D3950" s="6">
        <v>0.14257139999999999</v>
      </c>
      <c r="E3950" s="6">
        <v>0.2003595</v>
      </c>
      <c r="F3950" s="6">
        <v>5.2894999999999998E-2</v>
      </c>
      <c r="G3950" s="6">
        <v>1.9478530000000001</v>
      </c>
      <c r="H3950" s="6">
        <v>0.30542239999999998</v>
      </c>
      <c r="I3950">
        <f>$C$3950*LN($T$3950)+(1-$C$3950)*LN(1-$T$3950)</f>
        <v>-8.651664221723261E-5</v>
      </c>
      <c r="Q3950">
        <f>1/(1+EXP(-(0 + SUMPRODUCT($K$2:$O$2,$D$3950:$H$3950))))</f>
        <v>8.6512899760450703E-5</v>
      </c>
      <c r="S3950">
        <f>EXP(-(0 + SUMPRODUCT($K$2:$O$2,$D$3950:$H$3950)))</f>
        <v>11557.969850380037</v>
      </c>
      <c r="T3950">
        <f>1/(1+$S$3950)</f>
        <v>8.6512899760450703E-5</v>
      </c>
      <c r="U3950">
        <f>IF(ISERROR($I$3950), 0, $I$3950)</f>
        <v>-8.651664221723261E-5</v>
      </c>
    </row>
    <row r="3951" spans="1:21" x14ac:dyDescent="0.25">
      <c r="A3951">
        <v>761</v>
      </c>
      <c r="B3951">
        <v>1996</v>
      </c>
      <c r="C3951" s="2">
        <v>0</v>
      </c>
      <c r="D3951" s="6">
        <v>0.12596640000000001</v>
      </c>
      <c r="E3951" s="6">
        <v>0.2041586</v>
      </c>
      <c r="F3951" s="6">
        <v>5.5144899999999997E-2</v>
      </c>
      <c r="G3951" s="6">
        <v>1.933079</v>
      </c>
      <c r="H3951" s="6">
        <v>0.30207990000000001</v>
      </c>
      <c r="I3951">
        <f>$C$3951*LN($T$3951)+(1-$C$3951)*LN(1-$T$3951)</f>
        <v>-8.8893410712833918E-5</v>
      </c>
      <c r="Q3951">
        <f>1/(1+EXP(-(0 + SUMPRODUCT($K$2:$O$2,$D$3951:$H$3951))))</f>
        <v>8.8889459810629956E-5</v>
      </c>
      <c r="S3951">
        <f>EXP(-(0 + SUMPRODUCT($K$2:$O$2,$D$3951:$H$3951)))</f>
        <v>11248.927743181242</v>
      </c>
      <c r="T3951">
        <f>1/(1+$S$3951)</f>
        <v>8.8889459810629956E-5</v>
      </c>
      <c r="U3951">
        <f>IF(ISERROR($I$3951), 0, $I$3951)</f>
        <v>-8.8893410712833918E-5</v>
      </c>
    </row>
    <row r="3952" spans="1:21" x14ac:dyDescent="0.25">
      <c r="A3952">
        <v>763</v>
      </c>
      <c r="B3952">
        <v>1997</v>
      </c>
      <c r="C3952" s="2">
        <v>0</v>
      </c>
      <c r="D3952" s="6">
        <v>0.1554779</v>
      </c>
      <c r="E3952" s="6">
        <v>0.21272540000000001</v>
      </c>
      <c r="F3952" s="6">
        <v>3.5658000000000002E-2</v>
      </c>
      <c r="G3952" s="6">
        <v>1.9589209999999999</v>
      </c>
      <c r="H3952" s="6">
        <v>0.30232700000000001</v>
      </c>
      <c r="I3952">
        <f>$C$3952*LN($T$3952)+(1-$C$3952)*LN(1-$T$3952)</f>
        <v>-1.0588983392481362E-4</v>
      </c>
      <c r="Q3952">
        <f>1/(1+EXP(-(0 + SUMPRODUCT($K$2:$O$2,$D$3952:$H$3952))))</f>
        <v>1.0588422779419248E-4</v>
      </c>
      <c r="S3952">
        <f>EXP(-(0 + SUMPRODUCT($K$2:$O$2,$D$3952:$H$3952)))</f>
        <v>9443.277215145803</v>
      </c>
      <c r="T3952">
        <f>1/(1+$S$3952)</f>
        <v>1.0588422779419248E-4</v>
      </c>
      <c r="U3952">
        <f>IF(ISERROR($I$3952), 0, $I$3952)</f>
        <v>-1.0588983392481362E-4</v>
      </c>
    </row>
    <row r="3953" spans="1:21" x14ac:dyDescent="0.25">
      <c r="A3953">
        <v>766</v>
      </c>
      <c r="B3953">
        <v>1998</v>
      </c>
      <c r="C3953" s="2">
        <v>0</v>
      </c>
      <c r="D3953" s="6">
        <v>0.1454075</v>
      </c>
      <c r="E3953" s="6">
        <v>0.2096489</v>
      </c>
      <c r="F3953" s="6">
        <v>4.6843900000000001E-2</v>
      </c>
      <c r="G3953" s="6">
        <v>1.94295</v>
      </c>
      <c r="H3953" s="6">
        <v>0.30142799999999997</v>
      </c>
      <c r="I3953">
        <f>$C$3953*LN($T$3953)+(1-$C$3953)*LN(1-$T$3953)</f>
        <v>-9.6379289192829141E-5</v>
      </c>
      <c r="Q3953">
        <f>1/(1+EXP(-(0 + SUMPRODUCT($K$2:$O$2,$D$3953:$H$3953))))</f>
        <v>9.6374644858383877E-5</v>
      </c>
      <c r="S3953">
        <f>EXP(-(0 + SUMPRODUCT($K$2:$O$2,$D$3953:$H$3953)))</f>
        <v>10375.173125923664</v>
      </c>
      <c r="T3953">
        <f>1/(1+$S$3953)</f>
        <v>9.6374644858383877E-5</v>
      </c>
      <c r="U3953">
        <f>IF(ISERROR($I$3953), 0, $I$3953)</f>
        <v>-9.6379289192829141E-5</v>
      </c>
    </row>
    <row r="3954" spans="1:21" x14ac:dyDescent="0.25">
      <c r="A3954">
        <v>768</v>
      </c>
      <c r="B3954">
        <v>1999</v>
      </c>
      <c r="C3954" s="2">
        <v>0</v>
      </c>
      <c r="D3954" s="6">
        <v>0.15052299999999999</v>
      </c>
      <c r="E3954" s="6">
        <v>0.20291480000000001</v>
      </c>
      <c r="F3954" s="6">
        <v>4.8780299999999999E-2</v>
      </c>
      <c r="G3954" s="6">
        <v>1.9561329999999999</v>
      </c>
      <c r="H3954" s="6">
        <v>0.3051159</v>
      </c>
      <c r="I3954">
        <f>$C$3954*LN($T$3954)+(1-$C$3954)*LN(1-$T$3954)</f>
        <v>-8.8814139247884999E-5</v>
      </c>
      <c r="Q3954">
        <f>1/(1+EXP(-(0 + SUMPRODUCT($K$2:$O$2,$D$3954:$H$3954))))</f>
        <v>8.8810195389000306E-5</v>
      </c>
      <c r="S3954">
        <f>EXP(-(0 + SUMPRODUCT($K$2:$O$2,$D$3954:$H$3954)))</f>
        <v>11258.968471185868</v>
      </c>
      <c r="T3954">
        <f>1/(1+$S$3954)</f>
        <v>8.8810195389000306E-5</v>
      </c>
      <c r="U3954">
        <f>IF(ISERROR($I$3954), 0, $I$3954)</f>
        <v>-8.8814139247884999E-5</v>
      </c>
    </row>
    <row r="3955" spans="1:21" x14ac:dyDescent="0.25">
      <c r="A3955">
        <v>769</v>
      </c>
      <c r="B3955">
        <v>2000</v>
      </c>
      <c r="C3955" s="2">
        <v>0</v>
      </c>
      <c r="D3955" s="6">
        <v>0.13490630000000001</v>
      </c>
      <c r="E3955" s="6">
        <v>0.21192530000000001</v>
      </c>
      <c r="F3955" s="6">
        <v>5.0885199999999998E-2</v>
      </c>
      <c r="G3955" s="6">
        <v>1.9528399999999999</v>
      </c>
      <c r="H3955" s="6">
        <v>0.30244460000000001</v>
      </c>
      <c r="I3955">
        <f>$C$3955*LN($T$3955)+(1-$C$3955)*LN(1-$T$3955)</f>
        <v>-8.6851773986622703E-5</v>
      </c>
      <c r="Q3955">
        <f>1/(1+EXP(-(0 + SUMPRODUCT($K$2:$O$2,$D$3955:$H$3955))))</f>
        <v>8.6848002480488965E-5</v>
      </c>
      <c r="S3955">
        <f>EXP(-(0 + SUMPRODUCT($K$2:$O$2,$D$3955:$H$3955)))</f>
        <v>11513.369604812238</v>
      </c>
      <c r="T3955">
        <f>1/(1+$S$3955)</f>
        <v>8.6848002480488965E-5</v>
      </c>
      <c r="U3955">
        <f>IF(ISERROR($I$3955), 0, $I$3955)</f>
        <v>-8.6851773986622703E-5</v>
      </c>
    </row>
    <row r="3956" spans="1:21" x14ac:dyDescent="0.25">
      <c r="A3956">
        <v>772</v>
      </c>
      <c r="B3956">
        <v>2001</v>
      </c>
      <c r="C3956" s="2">
        <v>0</v>
      </c>
      <c r="D3956" s="6">
        <v>0.13777410000000001</v>
      </c>
      <c r="E3956" s="6">
        <v>0.19869729999999999</v>
      </c>
      <c r="F3956" s="6">
        <v>4.8187899999999999E-2</v>
      </c>
      <c r="G3956" s="6">
        <v>1.937425</v>
      </c>
      <c r="H3956" s="6">
        <v>0.31094250000000001</v>
      </c>
      <c r="I3956">
        <f>$C$3956*LN($T$3956)+(1-$C$3956)*LN(1-$T$3956)</f>
        <v>-9.5366760322326184E-5</v>
      </c>
      <c r="Q3956">
        <f>1/(1+EXP(-(0 + SUMPRODUCT($K$2:$O$2,$D$3956:$H$3956))))</f>
        <v>9.5362213057410554E-5</v>
      </c>
      <c r="S3956">
        <f>EXP(-(0 + SUMPRODUCT($K$2:$O$2,$D$3956:$H$3956)))</f>
        <v>10485.333820692415</v>
      </c>
      <c r="T3956">
        <f>1/(1+$S$3956)</f>
        <v>9.5362213057410554E-5</v>
      </c>
      <c r="U3956">
        <f>IF(ISERROR($I$3956), 0, $I$3956)</f>
        <v>-9.5366760322326184E-5</v>
      </c>
    </row>
    <row r="3957" spans="1:21" x14ac:dyDescent="0.25">
      <c r="A3957">
        <v>774</v>
      </c>
      <c r="B3957">
        <v>2002</v>
      </c>
      <c r="C3957" s="2">
        <v>0</v>
      </c>
      <c r="D3957" s="6">
        <v>0.1448535</v>
      </c>
      <c r="E3957" s="6">
        <v>0.2102736</v>
      </c>
      <c r="F3957" s="6">
        <v>4.2152200000000001E-2</v>
      </c>
      <c r="G3957" s="6">
        <v>1.9476869999999999</v>
      </c>
      <c r="H3957" s="6">
        <v>0.30723210000000001</v>
      </c>
      <c r="I3957">
        <f>$C$3957*LN($T$3957)+(1-$C$3957)*LN(1-$T$3957)</f>
        <v>-9.9806175610397859E-5</v>
      </c>
      <c r="Q3957">
        <f>1/(1+EXP(-(0 + SUMPRODUCT($K$2:$O$2,$D$3957:$H$3957))))</f>
        <v>9.9801195139706845E-5</v>
      </c>
      <c r="S3957">
        <f>EXP(-(0 + SUMPRODUCT($K$2:$O$2,$D$3957:$H$3957)))</f>
        <v>10018.920088132698</v>
      </c>
      <c r="T3957">
        <f>1/(1+$S$3957)</f>
        <v>9.9801195139706845E-5</v>
      </c>
      <c r="U3957">
        <f>IF(ISERROR($I$3957), 0, $I$3957)</f>
        <v>-9.9806175610397859E-5</v>
      </c>
    </row>
    <row r="3958" spans="1:21" x14ac:dyDescent="0.25">
      <c r="A3958">
        <v>777</v>
      </c>
      <c r="B3958">
        <v>2003</v>
      </c>
      <c r="C3958" s="2">
        <v>0</v>
      </c>
      <c r="D3958" s="6">
        <v>0.1401106</v>
      </c>
      <c r="E3958" s="6">
        <v>0.22347539999999999</v>
      </c>
      <c r="F3958" s="6">
        <v>5.8520200000000001E-2</v>
      </c>
      <c r="G3958" s="6">
        <v>1.9434340000000001</v>
      </c>
      <c r="H3958" s="6">
        <v>0.30637999999999999</v>
      </c>
      <c r="I3958">
        <f>$C$3958*LN($T$3958)+(1-$C$3958)*LN(1-$T$3958)</f>
        <v>-7.9494750308926285E-5</v>
      </c>
      <c r="Q3958">
        <f>1/(1+EXP(-(0 + SUMPRODUCT($K$2:$O$2,$D$3958:$H$3958))))</f>
        <v>7.949159068499453E-5</v>
      </c>
      <c r="S3958">
        <f>EXP(-(0 + SUMPRODUCT($K$2:$O$2,$D$3958:$H$3958)))</f>
        <v>12578.947028142285</v>
      </c>
      <c r="T3958">
        <f>1/(1+$S$3958)</f>
        <v>7.949159068499453E-5</v>
      </c>
      <c r="U3958">
        <f>IF(ISERROR($I$3958), 0, $I$3958)</f>
        <v>-7.9494750308926285E-5</v>
      </c>
    </row>
    <row r="3959" spans="1:21" x14ac:dyDescent="0.25">
      <c r="A3959">
        <v>781</v>
      </c>
      <c r="B3959">
        <v>2004</v>
      </c>
      <c r="C3959" s="2">
        <v>0</v>
      </c>
      <c r="D3959" s="6">
        <v>0.1461161</v>
      </c>
      <c r="E3959" s="6">
        <v>0.22368689999999999</v>
      </c>
      <c r="F3959" s="6">
        <v>4.4920000000000002E-2</v>
      </c>
      <c r="G3959" s="6">
        <v>1.9385060000000001</v>
      </c>
      <c r="H3959" s="6">
        <v>0.3134923</v>
      </c>
      <c r="I3959">
        <f>$C$3959*LN($T$3959)+(1-$C$3959)*LN(1-$T$3959)</f>
        <v>-9.7122009887265278E-5</v>
      </c>
      <c r="Q3959">
        <f>1/(1+EXP(-(0 + SUMPRODUCT($K$2:$O$2,$D$3959:$H$3959))))</f>
        <v>9.7117293697552374E-5</v>
      </c>
      <c r="S3959">
        <f>EXP(-(0 + SUMPRODUCT($K$2:$O$2,$D$3959:$H$3959)))</f>
        <v>10295.827289218447</v>
      </c>
      <c r="T3959">
        <f>1/(1+$S$3959)</f>
        <v>9.7117293697552374E-5</v>
      </c>
      <c r="U3959">
        <f>IF(ISERROR($I$3959), 0, $I$3959)</f>
        <v>-9.7122009887265278E-5</v>
      </c>
    </row>
    <row r="3960" spans="1:21" x14ac:dyDescent="0.25">
      <c r="A3960">
        <v>782</v>
      </c>
      <c r="B3960">
        <v>1995</v>
      </c>
      <c r="C3960" s="2">
        <v>0</v>
      </c>
      <c r="D3960" s="6">
        <v>0.14116590000000001</v>
      </c>
      <c r="E3960" s="6">
        <v>0.21814720000000001</v>
      </c>
      <c r="F3960" s="6">
        <v>5.56088E-2</v>
      </c>
      <c r="G3960" s="6">
        <v>1.950674</v>
      </c>
      <c r="H3960" s="6">
        <v>0.30534719999999999</v>
      </c>
      <c r="I3960">
        <f>$C$3960*LN($T$3960)+(1-$C$3960)*LN(1-$T$3960)</f>
        <v>-8.106782843726127E-5</v>
      </c>
      <c r="Q3960">
        <f>1/(1+EXP(-(0 + SUMPRODUCT($K$2:$O$2,$D$3960:$H$3960))))</f>
        <v>8.1064542529611156E-5</v>
      </c>
      <c r="S3960">
        <f>EXP(-(0 + SUMPRODUCT($K$2:$O$2,$D$3960:$H$3960)))</f>
        <v>12334.849544018844</v>
      </c>
      <c r="T3960">
        <f>1/(1+$S$3960)</f>
        <v>8.1064542529611156E-5</v>
      </c>
      <c r="U3960">
        <f>IF(ISERROR($I$3960), 0, $I$3960)</f>
        <v>-8.106782843726127E-5</v>
      </c>
    </row>
    <row r="3961" spans="1:21" x14ac:dyDescent="0.25">
      <c r="A3961">
        <v>782</v>
      </c>
      <c r="B3961">
        <v>1996</v>
      </c>
      <c r="C3961" s="2">
        <v>0</v>
      </c>
      <c r="D3961" s="6">
        <v>0.13940459999999999</v>
      </c>
      <c r="E3961" s="6">
        <v>0.21400259999999999</v>
      </c>
      <c r="F3961" s="6">
        <v>6.0391399999999998E-2</v>
      </c>
      <c r="G3961" s="6">
        <v>1.9438070000000001</v>
      </c>
      <c r="H3961" s="6">
        <v>0.29832379999999997</v>
      </c>
      <c r="I3961">
        <f>$C$3961*LN($T$3961)+(1-$C$3961)*LN(1-$T$3961)</f>
        <v>-7.9248249450074052E-5</v>
      </c>
      <c r="Q3961">
        <f>1/(1+EXP(-(0 + SUMPRODUCT($K$2:$O$2,$D$3961:$H$3961))))</f>
        <v>7.9245109390481744E-5</v>
      </c>
      <c r="S3961">
        <f>EXP(-(0 + SUMPRODUCT($K$2:$O$2,$D$3961:$H$3961)))</f>
        <v>12618.075267755408</v>
      </c>
      <c r="T3961">
        <f>1/(1+$S$3961)</f>
        <v>7.9245109390481744E-5</v>
      </c>
      <c r="U3961">
        <f>IF(ISERROR($I$3961), 0, $I$3961)</f>
        <v>-7.9248249450074052E-5</v>
      </c>
    </row>
    <row r="3962" spans="1:21" x14ac:dyDescent="0.25">
      <c r="A3962">
        <v>786</v>
      </c>
      <c r="B3962">
        <v>1997</v>
      </c>
      <c r="C3962" s="2">
        <v>0</v>
      </c>
      <c r="D3962" s="6">
        <v>0.1551786</v>
      </c>
      <c r="E3962" s="6">
        <v>0.2172222</v>
      </c>
      <c r="F3962" s="6">
        <v>4.5847300000000001E-2</v>
      </c>
      <c r="G3962" s="6">
        <v>1.9520649999999999</v>
      </c>
      <c r="H3962" s="6">
        <v>0.31807809999999997</v>
      </c>
      <c r="I3962">
        <f>$C$3962*LN($T$3962)+(1-$C$3962)*LN(1-$T$3962)</f>
        <v>-9.0553127870337906E-5</v>
      </c>
      <c r="Q3962">
        <f>1/(1+EXP(-(0 + SUMPRODUCT($K$2:$O$2,$D$3962:$H$3962))))</f>
        <v>9.0549028059622812E-5</v>
      </c>
      <c r="S3962">
        <f>EXP(-(0 + SUMPRODUCT($K$2:$O$2,$D$3962:$H$3962)))</f>
        <v>11042.740848786816</v>
      </c>
      <c r="T3962">
        <f>1/(1+$S$3962)</f>
        <v>9.0549028059622812E-5</v>
      </c>
      <c r="U3962">
        <f>IF(ISERROR($I$3962), 0, $I$3962)</f>
        <v>-9.0553127870337906E-5</v>
      </c>
    </row>
    <row r="3963" spans="1:21" x14ac:dyDescent="0.25">
      <c r="A3963">
        <v>787</v>
      </c>
      <c r="B3963">
        <v>1998</v>
      </c>
      <c r="C3963" s="2">
        <v>0</v>
      </c>
      <c r="D3963" s="6">
        <v>0.14006350000000001</v>
      </c>
      <c r="E3963" s="6">
        <v>0.21141470000000001</v>
      </c>
      <c r="F3963" s="6">
        <v>4.7954400000000001E-2</v>
      </c>
      <c r="G3963" s="6">
        <v>1.9386030000000001</v>
      </c>
      <c r="H3963" s="6">
        <v>0.29797050000000003</v>
      </c>
      <c r="I3963">
        <f>$C$3963*LN($T$3963)+(1-$C$3963)*LN(1-$T$3963)</f>
        <v>-9.6986801567857455E-5</v>
      </c>
      <c r="Q3963">
        <f>1/(1+EXP(-(0 + SUMPRODUCT($K$2:$O$2,$D$3963:$H$3963))))</f>
        <v>9.6982098500055322E-5</v>
      </c>
      <c r="S3963">
        <f>EXP(-(0 + SUMPRODUCT($K$2:$O$2,$D$3963:$H$3963)))</f>
        <v>10310.181294962695</v>
      </c>
      <c r="T3963">
        <f>1/(1+$S$3963)</f>
        <v>9.6982098500055322E-5</v>
      </c>
      <c r="U3963">
        <f>IF(ISERROR($I$3963), 0, $I$3963)</f>
        <v>-9.6986801567857455E-5</v>
      </c>
    </row>
    <row r="3964" spans="1:21" x14ac:dyDescent="0.25">
      <c r="A3964">
        <v>791</v>
      </c>
      <c r="B3964">
        <v>1995</v>
      </c>
      <c r="C3964" s="2">
        <v>0</v>
      </c>
      <c r="D3964" s="6">
        <v>0.14648739999999999</v>
      </c>
      <c r="E3964" s="6">
        <v>0.19967589999999999</v>
      </c>
      <c r="F3964" s="6">
        <v>6.1320300000000001E-2</v>
      </c>
      <c r="G3964" s="6">
        <v>1.9317329999999999</v>
      </c>
      <c r="H3964" s="6">
        <v>0.31004660000000001</v>
      </c>
      <c r="I3964">
        <f>$C$3964*LN($T$3964)+(1-$C$3964)*LN(1-$T$3964)</f>
        <v>-8.110295298877925E-5</v>
      </c>
      <c r="Q3964">
        <f>1/(1+EXP(-(0 + SUMPRODUCT($K$2:$O$2,$D$3964:$H$3964))))</f>
        <v>8.1099664233168838E-5</v>
      </c>
      <c r="S3964">
        <f>EXP(-(0 + SUMPRODUCT($K$2:$O$2,$D$3964:$H$3964)))</f>
        <v>12329.507277131383</v>
      </c>
      <c r="T3964">
        <f>1/(1+$S$3964)</f>
        <v>8.1099664233168838E-5</v>
      </c>
      <c r="U3964">
        <f>IF(ISERROR($I$3964), 0, $I$3964)</f>
        <v>-8.110295298877925E-5</v>
      </c>
    </row>
    <row r="3965" spans="1:21" x14ac:dyDescent="0.25">
      <c r="A3965">
        <v>791</v>
      </c>
      <c r="B3965">
        <v>1997</v>
      </c>
      <c r="C3965" s="2">
        <v>1</v>
      </c>
      <c r="D3965" s="6">
        <v>0.38147160000000002</v>
      </c>
      <c r="E3965" s="6">
        <v>9.2574400000000001E-2</v>
      </c>
      <c r="F3965" s="6">
        <v>5.6434900000000003E-2</v>
      </c>
      <c r="G3965" s="6">
        <v>6.197883</v>
      </c>
      <c r="H3965" s="6">
        <v>0.28487440000000003</v>
      </c>
      <c r="I3965">
        <f>$C$3965*LN($T$3965)+(1-$C$3965)*LN(1-$T$3965)</f>
        <v>-26.238325372204613</v>
      </c>
      <c r="Q3965">
        <f>1/(1+EXP(-(0 + SUMPRODUCT($K$2:$O$2,$D$3965:$H$3965))))</f>
        <v>4.0256876609708357E-12</v>
      </c>
      <c r="S3965">
        <f>EXP(-(0 + SUMPRODUCT($K$2:$O$2,$D$3965:$H$3965)))</f>
        <v>248404765648.11639</v>
      </c>
      <c r="T3965">
        <f>1/(1+$S$3965)</f>
        <v>4.0256876609708357E-12</v>
      </c>
      <c r="U3965">
        <f>IF(ISERROR($I$3965), 0, $I$3965)</f>
        <v>-26.238325372204613</v>
      </c>
    </row>
    <row r="3966" spans="1:21" x14ac:dyDescent="0.25">
      <c r="A3966">
        <v>793</v>
      </c>
      <c r="B3966">
        <v>1998</v>
      </c>
      <c r="C3966" s="2">
        <v>1</v>
      </c>
      <c r="D3966" s="6">
        <v>0.1737504</v>
      </c>
      <c r="E3966" s="6">
        <v>-0.2126392</v>
      </c>
      <c r="F3966" s="6">
        <v>-1.4288199999999999E-2</v>
      </c>
      <c r="G3966" s="6">
        <v>0.25286120000000001</v>
      </c>
      <c r="H3966" s="6">
        <v>0.18170049999999999</v>
      </c>
      <c r="I3966">
        <f>$C$3966*LN($T$3966)+(1-$C$3966)*LN(1-$T$3966)</f>
        <v>-1.3027388417245802</v>
      </c>
      <c r="Q3966">
        <f>1/(1+EXP(-(0 + SUMPRODUCT($K$2:$O$2,$D$3966:$H$3966))))</f>
        <v>0.27178639282053246</v>
      </c>
      <c r="S3966">
        <f>EXP(-(0 + SUMPRODUCT($K$2:$O$2,$D$3966:$H$3966)))</f>
        <v>2.6793600651682574</v>
      </c>
      <c r="T3966">
        <f>1/(1+$S$3966)</f>
        <v>0.27178639282053246</v>
      </c>
      <c r="U3966">
        <f>IF(ISERROR($I$3966), 0, $I$3966)</f>
        <v>-1.3027388417245802</v>
      </c>
    </row>
    <row r="3967" spans="1:21" x14ac:dyDescent="0.25">
      <c r="A3967">
        <v>794</v>
      </c>
      <c r="B3967">
        <v>1999</v>
      </c>
      <c r="C3967" s="2">
        <v>1</v>
      </c>
      <c r="D3967" s="6">
        <v>0.146596</v>
      </c>
      <c r="E3967" s="6">
        <v>-0.35101759999999999</v>
      </c>
      <c r="F3967" s="6">
        <v>1.9618099999999999E-2</v>
      </c>
      <c r="G3967" s="6">
        <v>0.1599351</v>
      </c>
      <c r="H3967" s="6">
        <v>0.22808210000000001</v>
      </c>
      <c r="I3967">
        <f>$C$3967*LN($T$3967)+(1-$C$3967)*LN(1-$T$3967)</f>
        <v>-1.3810918442962972</v>
      </c>
      <c r="Q3967">
        <f>1/(1+EXP(-(0 + SUMPRODUCT($K$2:$O$2,$D$3967:$H$3967))))</f>
        <v>0.25130401835337746</v>
      </c>
      <c r="S3967">
        <f>EXP(-(0 + SUMPRODUCT($K$2:$O$2,$D$3967:$H$3967)))</f>
        <v>2.9792439713153525</v>
      </c>
      <c r="T3967">
        <f>1/(1+$S$3967)</f>
        <v>0.25130401835337746</v>
      </c>
      <c r="U3967">
        <f>IF(ISERROR($I$3967), 0, $I$3967)</f>
        <v>-1.3810918442962972</v>
      </c>
    </row>
    <row r="3968" spans="1:21" x14ac:dyDescent="0.25">
      <c r="A3968">
        <v>795</v>
      </c>
      <c r="B3968">
        <v>2001</v>
      </c>
      <c r="C3968" s="2">
        <v>1</v>
      </c>
      <c r="D3968" s="6">
        <v>0.2492964</v>
      </c>
      <c r="E3968" s="6">
        <v>-0.82125309999999996</v>
      </c>
      <c r="F3968" s="6">
        <v>-1.05019E-2</v>
      </c>
      <c r="G3968" s="6">
        <v>4.57112E-2</v>
      </c>
      <c r="H3968" s="6">
        <v>0.2077814</v>
      </c>
      <c r="I3968">
        <f>$C$3968*LN($T$3968)+(1-$C$3968)*LN(1-$T$3968)</f>
        <v>-0.57372584051201747</v>
      </c>
      <c r="Q3968">
        <f>1/(1+EXP(-(0 + SUMPRODUCT($K$2:$O$2,$D$3968:$H$3968))))</f>
        <v>0.56342230151926709</v>
      </c>
      <c r="S3968">
        <f>EXP(-(0 + SUMPRODUCT($K$2:$O$2,$D$3968:$H$3968)))</f>
        <v>0.77486762114936159</v>
      </c>
      <c r="T3968">
        <f>1/(1+$S$3968)</f>
        <v>0.56342230151926709</v>
      </c>
      <c r="U3968">
        <f>IF(ISERROR($I$3968), 0, $I$3968)</f>
        <v>-0.57372584051201747</v>
      </c>
    </row>
    <row r="3969" spans="1:21" x14ac:dyDescent="0.25">
      <c r="A3969">
        <v>796</v>
      </c>
      <c r="B3969">
        <v>1998</v>
      </c>
      <c r="C3969" s="2">
        <v>1</v>
      </c>
      <c r="D3969" s="6">
        <v>-2.0411229999999998</v>
      </c>
      <c r="E3969" s="6">
        <v>-2.4018609999999998</v>
      </c>
      <c r="F3969" s="6">
        <v>-0.59182129999999999</v>
      </c>
      <c r="G3969" s="6">
        <v>8.2829600000000003E-2</v>
      </c>
      <c r="H3969" s="6">
        <v>0.1204012</v>
      </c>
      <c r="I3969">
        <f>$C$3969*LN($T$3969)+(1-$C$3969)*LN(1-$T$3969)</f>
        <v>-8.4445309944522856E-5</v>
      </c>
      <c r="Q3969">
        <f>1/(1+EXP(-(0 + SUMPRODUCT($K$2:$O$2,$D$3969:$H$3969))))</f>
        <v>0.9999155582554603</v>
      </c>
      <c r="S3969">
        <f>EXP(-(0 + SUMPRODUCT($K$2:$O$2,$D$3969:$H$3969)))</f>
        <v>8.4448875550006345E-5</v>
      </c>
      <c r="T3969">
        <f>1/(1+$S$3969)</f>
        <v>0.9999155582554603</v>
      </c>
      <c r="U3969">
        <f>IF(ISERROR($I$3969), 0, $I$3969)</f>
        <v>-8.4445309944522856E-5</v>
      </c>
    </row>
    <row r="3970" spans="1:21" x14ac:dyDescent="0.25">
      <c r="A3970">
        <v>797</v>
      </c>
      <c r="B3970">
        <v>1999</v>
      </c>
      <c r="C3970" s="2">
        <v>1</v>
      </c>
      <c r="D3970" s="6">
        <v>9.7675100000000001E-2</v>
      </c>
      <c r="E3970" s="6">
        <v>-2.2580209999999998</v>
      </c>
      <c r="F3970" s="6">
        <v>6.6624900000000001E-2</v>
      </c>
      <c r="G3970" s="6">
        <v>4.5649700000000001E-2</v>
      </c>
      <c r="H3970" s="6">
        <v>0.152202</v>
      </c>
      <c r="I3970">
        <f>$C$3970*LN($T$3970)+(1-$C$3970)*LN(1-$T$3970)</f>
        <v>-0.50326495195612087</v>
      </c>
      <c r="Q3970">
        <f>1/(1+EXP(-(0 + SUMPRODUCT($K$2:$O$2,$D$3970:$H$3970))))</f>
        <v>0.60455359551484444</v>
      </c>
      <c r="S3970">
        <f>EXP(-(0 + SUMPRODUCT($K$2:$O$2,$D$3970:$H$3970)))</f>
        <v>0.65411306362075139</v>
      </c>
      <c r="T3970">
        <f>1/(1+$S$3970)</f>
        <v>0.60455359551484444</v>
      </c>
      <c r="U3970">
        <f>IF(ISERROR($I$3970), 0, $I$3970)</f>
        <v>-0.50326495195612087</v>
      </c>
    </row>
    <row r="3971" spans="1:21" x14ac:dyDescent="0.25">
      <c r="A3971">
        <v>798</v>
      </c>
      <c r="B3971">
        <v>2000</v>
      </c>
      <c r="C3971" s="2">
        <v>1</v>
      </c>
      <c r="D3971" s="6">
        <v>0.20525060000000001</v>
      </c>
      <c r="E3971" s="6">
        <v>-2.0273180000000002</v>
      </c>
      <c r="F3971" s="6">
        <v>9.6336699999999997E-2</v>
      </c>
      <c r="G3971" s="6">
        <v>9.9910799999999994E-2</v>
      </c>
      <c r="H3971" s="6">
        <v>0.14711089999999999</v>
      </c>
      <c r="I3971">
        <f>$C$3971*LN($T$3971)+(1-$C$3971)*LN(1-$T$3971)</f>
        <v>-0.89657924432958092</v>
      </c>
      <c r="Q3971">
        <f>1/(1+EXP(-(0 + SUMPRODUCT($K$2:$O$2,$D$3971:$H$3971))))</f>
        <v>0.40796281667581014</v>
      </c>
      <c r="S3971">
        <f>EXP(-(0 + SUMPRODUCT($K$2:$O$2,$D$3971:$H$3971)))</f>
        <v>1.4512037840807817</v>
      </c>
      <c r="T3971">
        <f>1/(1+$S$3971)</f>
        <v>0.40796281667581014</v>
      </c>
      <c r="U3971">
        <f>IF(ISERROR($I$3971), 0, $I$3971)</f>
        <v>-0.89657924432958092</v>
      </c>
    </row>
    <row r="3972" spans="1:21" x14ac:dyDescent="0.25">
      <c r="A3972">
        <v>799</v>
      </c>
      <c r="B3972">
        <v>2001</v>
      </c>
      <c r="C3972" s="2">
        <v>1</v>
      </c>
      <c r="D3972" s="6">
        <v>4.3944499999999997E-2</v>
      </c>
      <c r="E3972" s="6">
        <v>-1.508527</v>
      </c>
      <c r="F3972" s="6">
        <v>3.7106699999999999E-2</v>
      </c>
      <c r="G3972" s="6">
        <v>3.7465100000000001E-2</v>
      </c>
      <c r="H3972" s="6">
        <v>4.7139300000000002E-2</v>
      </c>
      <c r="I3972">
        <f>$C$3972*LN($T$3972)+(1-$C$3972)*LN(1-$T$3972)</f>
        <v>-0.48353667218931584</v>
      </c>
      <c r="Q3972">
        <f>1/(1+EXP(-(0 + SUMPRODUCT($K$2:$O$2,$D$3972:$H$3972))))</f>
        <v>0.61659882312184267</v>
      </c>
      <c r="S3972">
        <f>EXP(-(0 + SUMPRODUCT($K$2:$O$2,$D$3972:$H$3972)))</f>
        <v>0.62180004648240383</v>
      </c>
      <c r="T3972">
        <f>1/(1+$S$3972)</f>
        <v>0.61659882312184267</v>
      </c>
      <c r="U3972">
        <f>IF(ISERROR($I$3972), 0, $I$3972)</f>
        <v>-0.48353667218931584</v>
      </c>
    </row>
    <row r="3973" spans="1:21" x14ac:dyDescent="0.25">
      <c r="A3973">
        <v>800</v>
      </c>
      <c r="B3973">
        <v>2002</v>
      </c>
      <c r="C3973" s="2">
        <v>1</v>
      </c>
      <c r="D3973" s="6">
        <v>-0.2525732</v>
      </c>
      <c r="E3973" s="6">
        <v>-1.382541</v>
      </c>
      <c r="F3973" s="6">
        <v>3.3042500000000002E-2</v>
      </c>
      <c r="G3973" s="6">
        <v>4.6837700000000003E-2</v>
      </c>
      <c r="H3973" s="6">
        <v>4.1728599999999998E-2</v>
      </c>
      <c r="I3973">
        <f>$C$3973*LN($T$3973)+(1-$C$3973)*LN(1-$T$3973)</f>
        <v>-0.5407754810056502</v>
      </c>
      <c r="Q3973">
        <f>1/(1+EXP(-(0 + SUMPRODUCT($K$2:$O$2,$D$3973:$H$3973))))</f>
        <v>0.58229651735180077</v>
      </c>
      <c r="S3973">
        <f>EXP(-(0 + SUMPRODUCT($K$2:$O$2,$D$3973:$H$3973)))</f>
        <v>0.71733810902365269</v>
      </c>
      <c r="T3973">
        <f>1/(1+$S$3973)</f>
        <v>0.58229651735180077</v>
      </c>
      <c r="U3973">
        <f>IF(ISERROR($I$3973), 0, $I$3973)</f>
        <v>-0.5407754810056502</v>
      </c>
    </row>
    <row r="3974" spans="1:21" x14ac:dyDescent="0.25">
      <c r="A3974">
        <v>801</v>
      </c>
      <c r="B3974">
        <v>1998</v>
      </c>
      <c r="C3974" s="2">
        <v>1</v>
      </c>
      <c r="D3974" s="6">
        <v>0.32361960000000001</v>
      </c>
      <c r="E3974" s="6">
        <v>0.1141382</v>
      </c>
      <c r="F3974" s="6">
        <v>3.1479399999999998E-2</v>
      </c>
      <c r="G3974" s="6">
        <v>5.5736000000000001E-2</v>
      </c>
      <c r="H3974" s="6">
        <v>0.76675749999999998</v>
      </c>
      <c r="I3974">
        <f>$C$3974*LN($T$3974)+(1-$C$3974)*LN(1-$T$3974)</f>
        <v>-2.4480108972263044</v>
      </c>
      <c r="Q3974">
        <f>1/(1+EXP(-(0 + SUMPRODUCT($K$2:$O$2,$D$3974:$H$3974))))</f>
        <v>8.6465404136447654E-2</v>
      </c>
      <c r="S3974">
        <f>EXP(-(0 + SUMPRODUCT($K$2:$O$2,$D$3974:$H$3974)))</f>
        <v>10.565319216249071</v>
      </c>
      <c r="T3974">
        <f>1/(1+$S$3974)</f>
        <v>8.6465404136447654E-2</v>
      </c>
      <c r="U3974">
        <f>IF(ISERROR($I$3974), 0, $I$3974)</f>
        <v>-2.4480108972263044</v>
      </c>
    </row>
    <row r="3975" spans="1:21" x14ac:dyDescent="0.25">
      <c r="A3975">
        <v>802</v>
      </c>
      <c r="B3975">
        <v>1999</v>
      </c>
      <c r="C3975" s="2">
        <v>1</v>
      </c>
      <c r="D3975" s="6">
        <v>-2.0382E-3</v>
      </c>
      <c r="E3975" s="6">
        <v>-0.23680109999999999</v>
      </c>
      <c r="F3975" s="6">
        <v>-2.27902E-2</v>
      </c>
      <c r="G3975" s="6">
        <v>0.4122499</v>
      </c>
      <c r="H3975" s="6">
        <v>0.3472654</v>
      </c>
      <c r="I3975">
        <f>$C$3975*LN($T$3975)+(1-$C$3975)*LN(1-$T$3975)</f>
        <v>-2.0257423048285919</v>
      </c>
      <c r="Q3975">
        <f>1/(1+EXP(-(0 + SUMPRODUCT($K$2:$O$2,$D$3975:$H$3975))))</f>
        <v>0.13189589987708109</v>
      </c>
      <c r="S3975">
        <f>EXP(-(0 + SUMPRODUCT($K$2:$O$2,$D$3975:$H$3975)))</f>
        <v>6.581736816170471</v>
      </c>
      <c r="T3975">
        <f>1/(1+$S$3975)</f>
        <v>0.13189589987708109</v>
      </c>
      <c r="U3975">
        <f>IF(ISERROR($I$3975), 0, $I$3975)</f>
        <v>-2.0257423048285919</v>
      </c>
    </row>
    <row r="3976" spans="1:21" x14ac:dyDescent="0.25">
      <c r="A3976">
        <v>803</v>
      </c>
      <c r="B3976">
        <v>1997</v>
      </c>
      <c r="C3976" s="2">
        <v>1</v>
      </c>
      <c r="D3976" s="6">
        <v>3.06512E-2</v>
      </c>
      <c r="E3976" s="6">
        <v>-0.3071643</v>
      </c>
      <c r="F3976" s="6">
        <v>4.9164899999999997E-2</v>
      </c>
      <c r="G3976" s="6">
        <v>0.3450511</v>
      </c>
      <c r="H3976" s="6">
        <v>0.165355</v>
      </c>
      <c r="I3976">
        <f>$C$3976*LN($T$3976)+(1-$C$3976)*LN(1-$T$3976)</f>
        <v>-2.2906705670393284</v>
      </c>
      <c r="Q3976">
        <f>1/(1+EXP(-(0 + SUMPRODUCT($K$2:$O$2,$D$3976:$H$3976))))</f>
        <v>0.10119857866503296</v>
      </c>
      <c r="S3976">
        <f>EXP(-(0 + SUMPRODUCT($K$2:$O$2,$D$3976:$H$3976)))</f>
        <v>8.8815617095769444</v>
      </c>
      <c r="T3976">
        <f>1/(1+$S$3976)</f>
        <v>0.10119857866503296</v>
      </c>
      <c r="U3976">
        <f>IF(ISERROR($I$3976), 0, $I$3976)</f>
        <v>-2.2906705670393284</v>
      </c>
    </row>
    <row r="3977" spans="1:21" x14ac:dyDescent="0.25">
      <c r="A3977">
        <v>804</v>
      </c>
      <c r="B3977">
        <v>1998</v>
      </c>
      <c r="C3977" s="2">
        <v>1</v>
      </c>
      <c r="D3977" s="6">
        <v>3.0484399999999998E-2</v>
      </c>
      <c r="E3977" s="6">
        <v>-0.3930804</v>
      </c>
      <c r="F3977" s="6">
        <v>4.1598599999999999E-2</v>
      </c>
      <c r="G3977" s="6">
        <v>0.1243332</v>
      </c>
      <c r="H3977" s="6">
        <v>0.16745409999999999</v>
      </c>
      <c r="I3977">
        <f>$C$3977*LN($T$3977)+(1-$C$3977)*LN(1-$T$3977)</f>
        <v>-1.4061803487115312</v>
      </c>
      <c r="Q3977">
        <f>1/(1+EXP(-(0 + SUMPRODUCT($K$2:$O$2,$D$3977:$H$3977))))</f>
        <v>0.24507760862228234</v>
      </c>
      <c r="S3977">
        <f>EXP(-(0 + SUMPRODUCT($K$2:$O$2,$D$3977:$H$3977)))</f>
        <v>3.0803401241817099</v>
      </c>
      <c r="T3977">
        <f>1/(1+$S$3977)</f>
        <v>0.24507760862228234</v>
      </c>
      <c r="U3977">
        <f>IF(ISERROR($I$3977), 0, $I$3977)</f>
        <v>-1.4061803487115312</v>
      </c>
    </row>
    <row r="3978" spans="1:21" x14ac:dyDescent="0.25">
      <c r="A3978">
        <v>805</v>
      </c>
      <c r="B3978">
        <v>1999</v>
      </c>
      <c r="C3978" s="2">
        <v>1</v>
      </c>
      <c r="D3978" s="6">
        <v>4.9805500000000003E-2</v>
      </c>
      <c r="E3978" s="6">
        <v>-0.91765739999999996</v>
      </c>
      <c r="F3978" s="6">
        <v>4.3266899999999997E-2</v>
      </c>
      <c r="G3978" s="6">
        <v>4.7632500000000001E-2</v>
      </c>
      <c r="H3978" s="6">
        <v>0.232243</v>
      </c>
      <c r="I3978">
        <f>$C$3978*LN($T$3978)+(1-$C$3978)*LN(1-$T$3978)</f>
        <v>-1.001537290932758</v>
      </c>
      <c r="Q3978">
        <f>1/(1+EXP(-(0 + SUMPRODUCT($K$2:$O$2,$D$3978:$H$3978))))</f>
        <v>0.36731433791752621</v>
      </c>
      <c r="S3978">
        <f>EXP(-(0 + SUMPRODUCT($K$2:$O$2,$D$3978:$H$3978)))</f>
        <v>1.7224638321211732</v>
      </c>
      <c r="T3978">
        <f>1/(1+$S$3978)</f>
        <v>0.36731433791752621</v>
      </c>
      <c r="U3978">
        <f>IF(ISERROR($I$3978), 0, $I$3978)</f>
        <v>-1.001537290932758</v>
      </c>
    </row>
    <row r="3979" spans="1:21" x14ac:dyDescent="0.25">
      <c r="A3979">
        <v>806</v>
      </c>
      <c r="B3979">
        <v>2000</v>
      </c>
      <c r="C3979" s="2">
        <v>1</v>
      </c>
      <c r="D3979" s="6">
        <v>2.0341100000000001E-2</v>
      </c>
      <c r="E3979" s="6">
        <v>-0.98977139999999997</v>
      </c>
      <c r="F3979" s="6">
        <v>4.7659100000000003E-2</v>
      </c>
      <c r="G3979" s="6">
        <v>3.1556599999999997E-2</v>
      </c>
      <c r="H3979" s="6">
        <v>0.20943929999999999</v>
      </c>
      <c r="I3979">
        <f>$C$3979*LN($T$3979)+(1-$C$3979)*LN(1-$T$3979)</f>
        <v>-0.93719584942171152</v>
      </c>
      <c r="Q3979">
        <f>1/(1+EXP(-(0 + SUMPRODUCT($K$2:$O$2,$D$3979:$H$3979))))</f>
        <v>0.39172475186969358</v>
      </c>
      <c r="S3979">
        <f>EXP(-(0 + SUMPRODUCT($K$2:$O$2,$D$3979:$H$3979)))</f>
        <v>1.552812900453755</v>
      </c>
      <c r="T3979">
        <f>1/(1+$S$3979)</f>
        <v>0.39172475186969358</v>
      </c>
      <c r="U3979">
        <f>IF(ISERROR($I$3979), 0, $I$3979)</f>
        <v>-0.93719584942171152</v>
      </c>
    </row>
    <row r="3980" spans="1:21" x14ac:dyDescent="0.25">
      <c r="A3980">
        <v>809</v>
      </c>
      <c r="B3980">
        <v>2001</v>
      </c>
      <c r="C3980" s="2">
        <v>1</v>
      </c>
      <c r="D3980" s="6">
        <v>0.13586200000000001</v>
      </c>
      <c r="E3980" s="6">
        <v>-0.30496040000000002</v>
      </c>
      <c r="F3980" s="6">
        <v>5.32725E-2</v>
      </c>
      <c r="G3980" s="6">
        <v>4.9464500000000002E-2</v>
      </c>
      <c r="H3980" s="6">
        <v>0.20796619999999999</v>
      </c>
      <c r="I3980">
        <f>$C$3980*LN($T$3980)+(1-$C$3980)*LN(1-$T$3980)</f>
        <v>-1.4084456383965289</v>
      </c>
      <c r="Q3980">
        <f>1/(1+EXP(-(0 + SUMPRODUCT($K$2:$O$2,$D$3980:$H$3980))))</f>
        <v>0.24452306518135306</v>
      </c>
      <c r="S3980">
        <f>EXP(-(0 + SUMPRODUCT($K$2:$O$2,$D$3980:$H$3980)))</f>
        <v>3.0895937536949312</v>
      </c>
      <c r="T3980">
        <f>1/(1+$S$3980)</f>
        <v>0.24452306518135306</v>
      </c>
      <c r="U3980">
        <f>IF(ISERROR($I$3980), 0, $I$3980)</f>
        <v>-1.4084456383965289</v>
      </c>
    </row>
    <row r="3981" spans="1:21" x14ac:dyDescent="0.25">
      <c r="A3981">
        <v>810</v>
      </c>
      <c r="B3981">
        <v>1999</v>
      </c>
      <c r="C3981" s="2">
        <v>1</v>
      </c>
      <c r="D3981" s="6">
        <v>0.17956050000000001</v>
      </c>
      <c r="E3981" s="6">
        <v>-2.22626E-2</v>
      </c>
      <c r="F3981" s="6">
        <v>2.50937E-2</v>
      </c>
      <c r="G3981" s="6">
        <v>0.27645599999999998</v>
      </c>
      <c r="H3981" s="6">
        <v>0.64183299999999999</v>
      </c>
      <c r="I3981">
        <f>$C$3981*LN($T$3981)+(1-$C$3981)*LN(1-$T$3981)</f>
        <v>-2.859354409492139</v>
      </c>
      <c r="Q3981">
        <f>1/(1+EXP(-(0 + SUMPRODUCT($K$2:$O$2,$D$3981:$H$3981))))</f>
        <v>5.7305744370500747E-2</v>
      </c>
      <c r="S3981">
        <f>EXP(-(0 + SUMPRODUCT($K$2:$O$2,$D$3981:$H$3981)))</f>
        <v>16.450257578623646</v>
      </c>
      <c r="T3981">
        <f>1/(1+$S$3981)</f>
        <v>5.7305744370500747E-2</v>
      </c>
      <c r="U3981">
        <f>IF(ISERROR($I$3981), 0, $I$3981)</f>
        <v>-2.859354409492139</v>
      </c>
    </row>
    <row r="3982" spans="1:21" x14ac:dyDescent="0.25">
      <c r="A3982">
        <v>811</v>
      </c>
      <c r="B3982">
        <v>2001</v>
      </c>
      <c r="C3982" s="2">
        <v>1</v>
      </c>
      <c r="D3982" s="6">
        <v>3.3396000000000002E-2</v>
      </c>
      <c r="E3982" s="6">
        <v>-0.30283339999999997</v>
      </c>
      <c r="F3982" s="6">
        <v>1.0686000000000001E-3</v>
      </c>
      <c r="G3982" s="6">
        <v>0.24321580000000001</v>
      </c>
      <c r="H3982" s="6">
        <v>0.8027976</v>
      </c>
      <c r="I3982">
        <f>$C$3982*LN($T$3982)+(1-$C$3982)*LN(1-$T$3982)</f>
        <v>-2.5566362397014535</v>
      </c>
      <c r="Q3982">
        <f>1/(1+EXP(-(0 + SUMPRODUCT($K$2:$O$2,$D$3982:$H$3982))))</f>
        <v>7.7565212897942007E-2</v>
      </c>
      <c r="S3982">
        <f>EXP(-(0 + SUMPRODUCT($K$2:$O$2,$D$3982:$H$3982)))</f>
        <v>11.892377428471319</v>
      </c>
      <c r="T3982">
        <f>1/(1+$S$3982)</f>
        <v>7.7565212897942007E-2</v>
      </c>
      <c r="U3982">
        <f>IF(ISERROR($I$3982), 0, $I$3982)</f>
        <v>-2.5566362397014535</v>
      </c>
    </row>
    <row r="3983" spans="1:21" x14ac:dyDescent="0.25">
      <c r="A3983">
        <v>812</v>
      </c>
      <c r="B3983">
        <v>1997</v>
      </c>
      <c r="C3983" s="2">
        <v>1</v>
      </c>
      <c r="D3983" s="6">
        <v>-0.13360340000000001</v>
      </c>
      <c r="E3983" s="6">
        <v>-0.30906080000000002</v>
      </c>
      <c r="F3983" s="6">
        <v>3.85736E-2</v>
      </c>
      <c r="G3983" s="6">
        <v>0.1660616</v>
      </c>
      <c r="H3983" s="6">
        <v>0.52703420000000001</v>
      </c>
      <c r="I3983">
        <f>$C$3983*LN($T$3983)+(1-$C$3983)*LN(1-$T$3983)</f>
        <v>-2.2506479501285175</v>
      </c>
      <c r="Q3983">
        <f>1/(1+EXP(-(0 + SUMPRODUCT($K$2:$O$2,$D$3983:$H$3983))))</f>
        <v>0.10533095324135786</v>
      </c>
      <c r="S3983">
        <f>EXP(-(0 + SUMPRODUCT($K$2:$O$2,$D$3983:$H$3983)))</f>
        <v>8.4938854081057844</v>
      </c>
      <c r="T3983">
        <f>1/(1+$S$3983)</f>
        <v>0.10533095324135786</v>
      </c>
      <c r="U3983">
        <f>IF(ISERROR($I$3983), 0, $I$3983)</f>
        <v>-2.2506479501285175</v>
      </c>
    </row>
    <row r="3984" spans="1:21" x14ac:dyDescent="0.25">
      <c r="A3984">
        <v>813</v>
      </c>
      <c r="B3984">
        <v>1999</v>
      </c>
      <c r="C3984" s="2">
        <v>1</v>
      </c>
      <c r="D3984" s="6">
        <v>0.39794200000000002</v>
      </c>
      <c r="E3984" s="6">
        <v>-4.4470500000000003E-2</v>
      </c>
      <c r="F3984" s="6">
        <v>6.5156599999999995E-2</v>
      </c>
      <c r="G3984" s="6">
        <v>5.6160799999999997E-2</v>
      </c>
      <c r="H3984" s="6">
        <v>0.76280650000000005</v>
      </c>
      <c r="I3984">
        <f>$C$3984*LN($T$3984)+(1-$C$3984)*LN(1-$T$3984)</f>
        <v>-2.749903865428406</v>
      </c>
      <c r="Q3984">
        <f>1/(1+EXP(-(0 + SUMPRODUCT($K$2:$O$2,$D$3984:$H$3984))))</f>
        <v>6.3934007179673097E-2</v>
      </c>
      <c r="S3984">
        <f>EXP(-(0 + SUMPRODUCT($K$2:$O$2,$D$3984:$H$3984)))</f>
        <v>14.641128158754542</v>
      </c>
      <c r="T3984">
        <f>1/(1+$S$3984)</f>
        <v>6.3934007179673097E-2</v>
      </c>
      <c r="U3984">
        <f>IF(ISERROR($I$3984), 0, $I$3984)</f>
        <v>-2.749903865428406</v>
      </c>
    </row>
    <row r="3985" spans="1:21" x14ac:dyDescent="0.25">
      <c r="A3985">
        <v>814</v>
      </c>
      <c r="B3985">
        <v>1997</v>
      </c>
      <c r="C3985" s="2">
        <v>1</v>
      </c>
      <c r="D3985" s="6">
        <v>-7.8245099999999998E-2</v>
      </c>
      <c r="E3985" s="6">
        <v>-0.1172523</v>
      </c>
      <c r="F3985" s="6">
        <v>3.62472E-2</v>
      </c>
      <c r="G3985" s="6">
        <v>0.22578960000000001</v>
      </c>
      <c r="H3985" s="6">
        <v>0.31974970000000003</v>
      </c>
      <c r="I3985">
        <f>$C$3985*LN($T$3985)+(1-$C$3985)*LN(1-$T$3985)</f>
        <v>-2.1624034149299529</v>
      </c>
      <c r="Q3985">
        <f>1/(1+EXP(-(0 + SUMPRODUCT($K$2:$O$2,$D$3985:$H$3985))))</f>
        <v>0.11504827973588272</v>
      </c>
      <c r="S3985">
        <f>EXP(-(0 + SUMPRODUCT($K$2:$O$2,$D$3985:$H$3985)))</f>
        <v>7.6920030642414492</v>
      </c>
      <c r="T3985">
        <f>1/(1+$S$3985)</f>
        <v>0.11504827973588272</v>
      </c>
      <c r="U3985">
        <f>IF(ISERROR($I$3985), 0, $I$3985)</f>
        <v>-2.1624034149299529</v>
      </c>
    </row>
    <row r="3986" spans="1:21" x14ac:dyDescent="0.25">
      <c r="A3986">
        <v>815</v>
      </c>
      <c r="B3986">
        <v>1998</v>
      </c>
      <c r="C3986" s="2">
        <v>1</v>
      </c>
      <c r="D3986" s="6">
        <v>-0.1218887</v>
      </c>
      <c r="E3986" s="6">
        <v>-0.1943018</v>
      </c>
      <c r="F3986" s="6">
        <v>2.1767100000000001E-2</v>
      </c>
      <c r="G3986" s="6">
        <v>0.14646219999999999</v>
      </c>
      <c r="H3986" s="6">
        <v>0.3162027</v>
      </c>
      <c r="I3986">
        <f>$C$3986*LN($T$3986)+(1-$C$3986)*LN(1-$T$3986)</f>
        <v>-1.6640258542872375</v>
      </c>
      <c r="Q3986">
        <f>1/(1+EXP(-(0 + SUMPRODUCT($K$2:$O$2,$D$3986:$H$3986))))</f>
        <v>0.18937504704667685</v>
      </c>
      <c r="S3986">
        <f>EXP(-(0 + SUMPRODUCT($K$2:$O$2,$D$3986:$H$3986)))</f>
        <v>4.2805267409571739</v>
      </c>
      <c r="T3986">
        <f>1/(1+$S$3986)</f>
        <v>0.18937504704667685</v>
      </c>
      <c r="U3986">
        <f>IF(ISERROR($I$3986), 0, $I$3986)</f>
        <v>-1.6640258542872375</v>
      </c>
    </row>
    <row r="3987" spans="1:21" x14ac:dyDescent="0.25">
      <c r="A3987">
        <v>816</v>
      </c>
      <c r="B3987">
        <v>1999</v>
      </c>
      <c r="C3987" s="2">
        <v>1</v>
      </c>
      <c r="D3987" s="6">
        <v>-0.18463109999999999</v>
      </c>
      <c r="E3987" s="6">
        <v>-0.38685039999999998</v>
      </c>
      <c r="F3987" s="6">
        <v>-8.7665E-3</v>
      </c>
      <c r="G3987" s="6">
        <v>9.9530400000000005E-2</v>
      </c>
      <c r="H3987" s="6">
        <v>0.4123231</v>
      </c>
      <c r="I3987">
        <f>$C$3987*LN($T$3987)+(1-$C$3987)*LN(1-$T$3987)</f>
        <v>-1.2365343446832582</v>
      </c>
      <c r="Q3987">
        <f>1/(1+EXP(-(0 + SUMPRODUCT($K$2:$O$2,$D$3987:$H$3987))))</f>
        <v>0.29038886376505946</v>
      </c>
      <c r="S3987">
        <f>EXP(-(0 + SUMPRODUCT($K$2:$O$2,$D$3987:$H$3987)))</f>
        <v>2.4436582279169459</v>
      </c>
      <c r="T3987">
        <f>1/(1+$S$3987)</f>
        <v>0.29038886376505946</v>
      </c>
      <c r="U3987">
        <f>IF(ISERROR($I$3987), 0, $I$3987)</f>
        <v>-1.2365343446832582</v>
      </c>
    </row>
    <row r="3988" spans="1:21" x14ac:dyDescent="0.25">
      <c r="A3988">
        <v>817</v>
      </c>
      <c r="B3988">
        <v>2001</v>
      </c>
      <c r="C3988" s="2">
        <v>1</v>
      </c>
      <c r="D3988" s="6">
        <v>0.22941810000000001</v>
      </c>
      <c r="E3988" s="6">
        <v>-1.871837</v>
      </c>
      <c r="F3988" s="6">
        <v>3.5006999999999998E-3</v>
      </c>
      <c r="G3988" s="6">
        <v>0.21097830000000001</v>
      </c>
      <c r="H3988" s="6">
        <v>0.10642699999999999</v>
      </c>
      <c r="I3988">
        <f>$C$3988*LN($T$3988)+(1-$C$3988)*LN(1-$T$3988)</f>
        <v>-0.48259519731531436</v>
      </c>
      <c r="Q3988">
        <f>1/(1+EXP(-(0 + SUMPRODUCT($K$2:$O$2,$D$3988:$H$3988))))</f>
        <v>0.61717960877580147</v>
      </c>
      <c r="S3988">
        <f>EXP(-(0 + SUMPRODUCT($K$2:$O$2,$D$3988:$H$3988)))</f>
        <v>0.62027388102393233</v>
      </c>
      <c r="T3988">
        <f>1/(1+$S$3988)</f>
        <v>0.61717960877580147</v>
      </c>
      <c r="U3988">
        <f>IF(ISERROR($I$3988), 0, $I$3988)</f>
        <v>-0.48259519731531436</v>
      </c>
    </row>
    <row r="3989" spans="1:21" x14ac:dyDescent="0.25">
      <c r="A3989">
        <v>818</v>
      </c>
      <c r="B3989">
        <v>1998</v>
      </c>
      <c r="C3989" s="2">
        <v>1</v>
      </c>
      <c r="D3989" s="6">
        <v>-0.21106430000000001</v>
      </c>
      <c r="E3989" s="6">
        <v>-0.85387860000000004</v>
      </c>
      <c r="F3989" s="6">
        <v>4.7360100000000002E-2</v>
      </c>
      <c r="G3989" s="6">
        <v>6.8954799999999997E-2</v>
      </c>
      <c r="H3989" s="6">
        <v>0.54774279999999997</v>
      </c>
      <c r="I3989">
        <f>$C$3989*LN($T$3989)+(1-$C$3989)*LN(1-$T$3989)</f>
        <v>-1.692332745180074</v>
      </c>
      <c r="Q3989">
        <f>1/(1+EXP(-(0 + SUMPRODUCT($K$2:$O$2,$D$3989:$H$3989))))</f>
        <v>0.18408958862256156</v>
      </c>
      <c r="S3989">
        <f>EXP(-(0 + SUMPRODUCT($K$2:$O$2,$D$3989:$H$3989)))</f>
        <v>4.4321377296914797</v>
      </c>
      <c r="T3989">
        <f>1/(1+$S$3989)</f>
        <v>0.18408958862256156</v>
      </c>
      <c r="U3989">
        <f>IF(ISERROR($I$3989), 0, $I$3989)</f>
        <v>-1.692332745180074</v>
      </c>
    </row>
    <row r="3990" spans="1:21" x14ac:dyDescent="0.25">
      <c r="A3990">
        <v>819</v>
      </c>
      <c r="B3990">
        <v>1996</v>
      </c>
      <c r="C3990" s="2">
        <v>1</v>
      </c>
      <c r="D3990" s="6">
        <v>-0.12149160000000001</v>
      </c>
      <c r="E3990" s="6">
        <v>-9.0418700000000005E-2</v>
      </c>
      <c r="F3990" s="6">
        <v>-1.38338E-2</v>
      </c>
      <c r="G3990" s="6">
        <v>0.13589999999999999</v>
      </c>
      <c r="H3990" s="6">
        <v>0.33792460000000002</v>
      </c>
      <c r="I3990">
        <f>$C$3990*LN($T$3990)+(1-$C$3990)*LN(1-$T$3990)</f>
        <v>-1.339037478593462</v>
      </c>
      <c r="Q3990">
        <f>1/(1+EXP(-(0 + SUMPRODUCT($K$2:$O$2,$D$3990:$H$3990))))</f>
        <v>0.26209782197359593</v>
      </c>
      <c r="S3990">
        <f>EXP(-(0 + SUMPRODUCT($K$2:$O$2,$D$3990:$H$3990)))</f>
        <v>2.8153693627440415</v>
      </c>
      <c r="T3990">
        <f>1/(1+$S$3990)</f>
        <v>0.26209782197359593</v>
      </c>
      <c r="U3990">
        <f>IF(ISERROR($I$3990), 0, $I$3990)</f>
        <v>-1.339037478593462</v>
      </c>
    </row>
    <row r="3991" spans="1:21" x14ac:dyDescent="0.25">
      <c r="A3991">
        <v>820</v>
      </c>
      <c r="B3991">
        <v>1996</v>
      </c>
      <c r="C3991" s="2">
        <v>1</v>
      </c>
      <c r="D3991" s="6">
        <v>0.24432619999999999</v>
      </c>
      <c r="E3991" s="6">
        <v>-0.28897800000000001</v>
      </c>
      <c r="F3991" s="6">
        <v>5.9090200000000002E-2</v>
      </c>
      <c r="G3991" s="6">
        <v>2.1270380000000002</v>
      </c>
      <c r="H3991" s="6">
        <v>0.21375340000000001</v>
      </c>
      <c r="I3991">
        <f>$C$3991*LN($T$3991)+(1-$C$3991)*LN(1-$T$3991)</f>
        <v>-9.5330150442232622</v>
      </c>
      <c r="Q3991">
        <f>1/(1+EXP(-(0 + SUMPRODUCT($K$2:$O$2,$D$3991:$H$3991))))</f>
        <v>7.2420942147131105E-5</v>
      </c>
      <c r="S3991">
        <f>EXP(-(0 + SUMPRODUCT($K$2:$O$2,$D$3991:$H$3991)))</f>
        <v>13807.160600401885</v>
      </c>
      <c r="T3991">
        <f>1/(1+$S$3991)</f>
        <v>7.2420942147131105E-5</v>
      </c>
      <c r="U3991">
        <f>IF(ISERROR($I$3991), 0, $I$3991)</f>
        <v>-9.5330150442232622</v>
      </c>
    </row>
    <row r="3992" spans="1:21" x14ac:dyDescent="0.25">
      <c r="A3992">
        <v>821</v>
      </c>
      <c r="B3992">
        <v>2000</v>
      </c>
      <c r="C3992" s="2">
        <v>1</v>
      </c>
      <c r="D3992" s="6">
        <v>0.1710874</v>
      </c>
      <c r="E3992" s="6">
        <v>-0.26302160000000002</v>
      </c>
      <c r="F3992" s="6">
        <v>2.55669E-2</v>
      </c>
      <c r="G3992" s="6">
        <v>3.0750400000000001E-2</v>
      </c>
      <c r="H3992" s="6">
        <v>0.18894</v>
      </c>
      <c r="I3992">
        <f>$C$3992*LN($T$3992)+(1-$C$3992)*LN(1-$T$3992)</f>
        <v>-1.0643284872516474</v>
      </c>
      <c r="Q3992">
        <f>1/(1+EXP(-(0 + SUMPRODUCT($K$2:$O$2,$D$3992:$H$3992))))</f>
        <v>0.34495942165776644</v>
      </c>
      <c r="S3992">
        <f>EXP(-(0 + SUMPRODUCT($K$2:$O$2,$D$3992:$H$3992)))</f>
        <v>1.898891687591296</v>
      </c>
      <c r="T3992">
        <f>1/(1+$S$3992)</f>
        <v>0.34495942165776644</v>
      </c>
      <c r="U3992">
        <f>IF(ISERROR($I$3992), 0, $I$3992)</f>
        <v>-1.0643284872516474</v>
      </c>
    </row>
    <row r="3993" spans="1:21" x14ac:dyDescent="0.25">
      <c r="A3993">
        <v>822</v>
      </c>
      <c r="B3993">
        <v>1998</v>
      </c>
      <c r="C3993" s="2">
        <v>1</v>
      </c>
      <c r="D3993" s="6">
        <v>-0.89924099999999996</v>
      </c>
      <c r="E3993" s="6">
        <v>-0.52081789999999994</v>
      </c>
      <c r="F3993" s="6">
        <v>3.6022100000000001E-2</v>
      </c>
      <c r="G3993" s="6">
        <v>2.72822E-2</v>
      </c>
      <c r="H3993" s="6">
        <v>0.58721610000000002</v>
      </c>
      <c r="I3993">
        <f>$C$3993*LN($T$3993)+(1-$C$3993)*LN(1-$T$3993)</f>
        <v>-1.8559740127876827</v>
      </c>
      <c r="Q3993">
        <f>1/(1+EXP(-(0 + SUMPRODUCT($K$2:$O$2,$D$3993:$H$3993))))</f>
        <v>0.15630062969755421</v>
      </c>
      <c r="S3993">
        <f>EXP(-(0 + SUMPRODUCT($K$2:$O$2,$D$3993:$H$3993)))</f>
        <v>5.3979268793415995</v>
      </c>
      <c r="T3993">
        <f>1/(1+$S$3993)</f>
        <v>0.15630062969755421</v>
      </c>
      <c r="U3993">
        <f>IF(ISERROR($I$3993), 0, $I$3993)</f>
        <v>-1.8559740127876827</v>
      </c>
    </row>
    <row r="3994" spans="1:21" x14ac:dyDescent="0.25">
      <c r="A3994">
        <v>823</v>
      </c>
      <c r="B3994">
        <v>1997</v>
      </c>
      <c r="C3994" s="2">
        <v>1</v>
      </c>
      <c r="D3994" s="6">
        <v>0.2993577</v>
      </c>
      <c r="E3994" s="6">
        <v>3.3068599999999997E-2</v>
      </c>
      <c r="F3994" s="6">
        <v>2.79341E-2</v>
      </c>
      <c r="G3994" s="6">
        <v>3.9038799999999999E-2</v>
      </c>
      <c r="H3994" s="6">
        <v>0.57052159999999996</v>
      </c>
      <c r="I3994">
        <f>$C$3994*LN($T$3994)+(1-$C$3994)*LN(1-$T$3994)</f>
        <v>-1.9120130578478349</v>
      </c>
      <c r="Q3994">
        <f>1/(1+EXP(-(0 + SUMPRODUCT($K$2:$O$2,$D$3994:$H$3994))))</f>
        <v>0.14778259205050417</v>
      </c>
      <c r="S3994">
        <f>EXP(-(0 + SUMPRODUCT($K$2:$O$2,$D$3994:$H$3994)))</f>
        <v>5.7666968492354869</v>
      </c>
      <c r="T3994">
        <f>1/(1+$S$3994)</f>
        <v>0.14778259205050417</v>
      </c>
      <c r="U3994">
        <f>IF(ISERROR($I$3994), 0, $I$3994)</f>
        <v>-1.9120130578478349</v>
      </c>
    </row>
    <row r="3995" spans="1:21" x14ac:dyDescent="0.25">
      <c r="A3995">
        <v>824</v>
      </c>
      <c r="B3995">
        <v>1996</v>
      </c>
      <c r="C3995" s="2">
        <v>1</v>
      </c>
      <c r="D3995" s="6">
        <v>0.41329719999999998</v>
      </c>
      <c r="E3995" s="6">
        <v>-0.2284214</v>
      </c>
      <c r="F3995" s="6">
        <v>5.8405600000000002E-2</v>
      </c>
      <c r="G3995" s="6">
        <v>0.30966680000000002</v>
      </c>
      <c r="H3995" s="6">
        <v>0.52742920000000004</v>
      </c>
      <c r="I3995">
        <f>$C$3995*LN($T$3995)+(1-$C$3995)*LN(1-$T$3995)</f>
        <v>-2.986805750616869</v>
      </c>
      <c r="Q3995">
        <f>1/(1+EXP(-(0 + SUMPRODUCT($K$2:$O$2,$D$3995:$H$3995))))</f>
        <v>5.044832415782162E-2</v>
      </c>
      <c r="S3995">
        <f>EXP(-(0 + SUMPRODUCT($K$2:$O$2,$D$3995:$H$3995)))</f>
        <v>18.82226400368857</v>
      </c>
      <c r="T3995">
        <f>1/(1+$S$3995)</f>
        <v>5.044832415782162E-2</v>
      </c>
      <c r="U3995">
        <f>IF(ISERROR($I$3995), 0, $I$3995)</f>
        <v>-2.986805750616869</v>
      </c>
    </row>
    <row r="3996" spans="1:21" x14ac:dyDescent="0.25">
      <c r="A3996">
        <v>825</v>
      </c>
      <c r="B3996">
        <v>1998</v>
      </c>
      <c r="C3996" s="2">
        <v>1</v>
      </c>
      <c r="D3996" s="6">
        <v>0.18551980000000001</v>
      </c>
      <c r="E3996" s="6">
        <v>0.12534680000000001</v>
      </c>
      <c r="F3996" s="6">
        <v>7.14944E-2</v>
      </c>
      <c r="G3996" s="6">
        <v>5.2221400000000001E-2</v>
      </c>
      <c r="H3996" s="6">
        <v>0.81546289999999999</v>
      </c>
      <c r="I3996">
        <f>$C$3996*LN($T$3996)+(1-$C$3996)*LN(1-$T$3996)</f>
        <v>-3.1103350068370319</v>
      </c>
      <c r="Q3996">
        <f>1/(1+EXP(-(0 + SUMPRODUCT($K$2:$O$2,$D$3996:$H$3996))))</f>
        <v>4.458601621779118E-2</v>
      </c>
      <c r="S3996">
        <f>EXP(-(0 + SUMPRODUCT($K$2:$O$2,$D$3996:$H$3996)))</f>
        <v>21.428556862206708</v>
      </c>
      <c r="T3996">
        <f>1/(1+$S$3996)</f>
        <v>4.458601621779118E-2</v>
      </c>
      <c r="U3996">
        <f>IF(ISERROR($I$3996), 0, $I$3996)</f>
        <v>-3.1103350068370319</v>
      </c>
    </row>
    <row r="3997" spans="1:21" x14ac:dyDescent="0.25">
      <c r="A3997">
        <v>826</v>
      </c>
      <c r="B3997">
        <v>1997</v>
      </c>
      <c r="C3997" s="2">
        <v>1</v>
      </c>
      <c r="D3997" s="6">
        <v>2.8727599999999999E-2</v>
      </c>
      <c r="E3997" s="6">
        <v>-1.846117</v>
      </c>
      <c r="F3997" s="6">
        <v>3.3956E-2</v>
      </c>
      <c r="G3997" s="6">
        <v>3.4679799999999997E-2</v>
      </c>
      <c r="H3997" s="6">
        <v>0.67804419999999999</v>
      </c>
      <c r="I3997">
        <f>$C$3997*LN($T$3997)+(1-$C$3997)*LN(1-$T$3997)</f>
        <v>-1.0145384390884882</v>
      </c>
      <c r="Q3997">
        <f>1/(1+EXP(-(0 + SUMPRODUCT($K$2:$O$2,$D$3997:$H$3997))))</f>
        <v>0.36256973923710828</v>
      </c>
      <c r="S3997">
        <f>EXP(-(0 + SUMPRODUCT($K$2:$O$2,$D$3997:$H$3997)))</f>
        <v>1.7580900769714647</v>
      </c>
      <c r="T3997">
        <f>1/(1+$S$3997)</f>
        <v>0.36256973923710828</v>
      </c>
      <c r="U3997">
        <f>IF(ISERROR($I$3997), 0, $I$3997)</f>
        <v>-1.0145384390884882</v>
      </c>
    </row>
    <row r="3998" spans="1:21" x14ac:dyDescent="0.25">
      <c r="A3998">
        <v>827</v>
      </c>
      <c r="B3998">
        <v>2000</v>
      </c>
      <c r="C3998" s="2">
        <v>1</v>
      </c>
      <c r="D3998" s="6">
        <v>0.1721674</v>
      </c>
      <c r="E3998" s="6">
        <v>-6.8613499999999994E-2</v>
      </c>
      <c r="F3998" s="6">
        <v>-4.6987000000000001E-3</v>
      </c>
      <c r="G3998" s="6">
        <v>4.35187E-2</v>
      </c>
      <c r="H3998" s="6">
        <v>0.23529910000000001</v>
      </c>
      <c r="I3998">
        <f>$C$3998*LN($T$3998)+(1-$C$3998)*LN(1-$T$3998)</f>
        <v>-0.98685159604458206</v>
      </c>
      <c r="Q3998">
        <f>1/(1+EXP(-(0 + SUMPRODUCT($K$2:$O$2,$D$3998:$H$3998))))</f>
        <v>0.3727484080972559</v>
      </c>
      <c r="S3998">
        <f>EXP(-(0 + SUMPRODUCT($K$2:$O$2,$D$3998:$H$3998)))</f>
        <v>1.6827747034645535</v>
      </c>
      <c r="T3998">
        <f>1/(1+$S$3998)</f>
        <v>0.3727484080972559</v>
      </c>
      <c r="U3998">
        <f>IF(ISERROR($I$3998), 0, $I$3998)</f>
        <v>-0.98685159604458206</v>
      </c>
    </row>
    <row r="3999" spans="1:21" x14ac:dyDescent="0.25">
      <c r="A3999">
        <v>828</v>
      </c>
      <c r="B3999">
        <v>1996</v>
      </c>
      <c r="C3999" s="2">
        <v>1</v>
      </c>
      <c r="D3999" s="6">
        <v>5.5884999999999997E-3</v>
      </c>
      <c r="E3999" s="6">
        <v>-0.26006790000000002</v>
      </c>
      <c r="F3999" s="6">
        <v>3.6877600000000003E-2</v>
      </c>
      <c r="G3999" s="6">
        <v>0.2982553</v>
      </c>
      <c r="H3999" s="6">
        <v>0.14810000000000001</v>
      </c>
      <c r="I3999">
        <f>$C$3999*LN($T$3999)+(1-$C$3999)*LN(1-$T$3999)</f>
        <v>-1.9771143703221623</v>
      </c>
      <c r="Q3999">
        <f>1/(1+EXP(-(0 + SUMPRODUCT($K$2:$O$2,$D$3999:$H$3999))))</f>
        <v>0.13846822939450987</v>
      </c>
      <c r="S3999">
        <f>EXP(-(0 + SUMPRODUCT($K$2:$O$2,$D$3999:$H$3999)))</f>
        <v>6.2218732367184373</v>
      </c>
      <c r="T3999">
        <f>1/(1+$S$3999)</f>
        <v>0.13846822939450987</v>
      </c>
      <c r="U3999">
        <f>IF(ISERROR($I$3999), 0, $I$3999)</f>
        <v>-1.9771143703221623</v>
      </c>
    </row>
    <row r="4000" spans="1:21" x14ac:dyDescent="0.25">
      <c r="A4000">
        <v>829</v>
      </c>
      <c r="B4000">
        <v>2001</v>
      </c>
      <c r="C4000" s="2">
        <v>1</v>
      </c>
      <c r="D4000" s="6">
        <v>-0.99423019999999995</v>
      </c>
      <c r="E4000" s="6">
        <v>-0.43353180000000002</v>
      </c>
      <c r="F4000" s="6">
        <v>-2.4369999999999999E-4</v>
      </c>
      <c r="G4000" s="6">
        <v>3.5502199999999998E-2</v>
      </c>
      <c r="H4000" s="6">
        <v>0.33046740000000002</v>
      </c>
      <c r="I4000">
        <f>$C$4000*LN($T$4000)+(1-$C$4000)*LN(1-$T$4000)</f>
        <v>-1.1277685343856925</v>
      </c>
      <c r="Q4000">
        <f>1/(1+EXP(-(0 + SUMPRODUCT($K$2:$O$2,$D$4000:$H$4000))))</f>
        <v>0.32375489888696207</v>
      </c>
      <c r="S4000">
        <f>EXP(-(0 + SUMPRODUCT($K$2:$O$2,$D$4000:$H$4000)))</f>
        <v>2.0887563506773272</v>
      </c>
      <c r="T4000">
        <f>1/(1+$S$4000)</f>
        <v>0.32375489888696207</v>
      </c>
      <c r="U4000">
        <f>IF(ISERROR($I$4000), 0, $I$4000)</f>
        <v>-1.1277685343856925</v>
      </c>
    </row>
    <row r="4001" spans="1:22" x14ac:dyDescent="0.25">
      <c r="A4001">
        <v>830</v>
      </c>
      <c r="B4001">
        <v>2002</v>
      </c>
      <c r="C4001">
        <v>1</v>
      </c>
      <c r="D4001" s="6">
        <v>6.5566100000000002E-2</v>
      </c>
      <c r="E4001" s="6">
        <v>-0.1137388</v>
      </c>
      <c r="F4001" s="6">
        <v>3.6023600000000003E-2</v>
      </c>
      <c r="G4001" s="6">
        <v>3.76323E-2</v>
      </c>
      <c r="H4001" s="6">
        <v>0.11636009999999999</v>
      </c>
      <c r="I4001">
        <f>$C$4001*LN($T$4001)+(1-$C$4001)*LN(1-$T$4001)</f>
        <v>-1.177763615826745</v>
      </c>
      <c r="Q4001">
        <f>1/(1+EXP(-(0 + SUMPRODUCT($K$2:$O$2,$D$4001:$H$4001))))</f>
        <v>0.30796670089617878</v>
      </c>
      <c r="S4001">
        <f>EXP(-(0 + SUMPRODUCT($K$2:$O$2,$D$4001:$H$4001)))</f>
        <v>2.2471043041017551</v>
      </c>
      <c r="T4001">
        <f>1/(1+$S$4001)</f>
        <v>0.30796670089617878</v>
      </c>
      <c r="U4001">
        <f>IF(ISERROR($I$4001), 0, $I$4001)</f>
        <v>-1.177763615826745</v>
      </c>
    </row>
    <row r="4012" spans="1:22" x14ac:dyDescent="0.25">
      <c r="I4012" t="e">
        <f t="shared" ref="I4012:I4022" si="0">$C$119*LN($U$119:$U$4119)+(1-$C$119)*LN(1-$U$119:$U$4119)</f>
        <v>#VALUE!</v>
      </c>
      <c r="R4012" t="e">
        <f>1/1+EXP(-($K$2:$K$4002 + SUMPRODUCT($L$2:$L$4002:$P$2:$P$4002,$D$120:$H$120)))</f>
        <v>#VALUE!</v>
      </c>
      <c r="T4012" t="e">
        <f>EXP(-($K$2:$K$4002 + SUMPRODUCT($L$2:$L$4002:$P$2:$P$4002,$D$120:$H$120)))</f>
        <v>#VALUE!</v>
      </c>
      <c r="U4012" t="e">
        <f t="shared" ref="U4012:U4022" si="1">1/(1+$T$119:$T$4119)</f>
        <v>#VALUE!</v>
      </c>
      <c r="V4012">
        <f t="shared" ref="V4012:V4022" si="2">IF(ISERROR($I$119:$I$4119), 0, $I$119:$I$4119)</f>
        <v>0</v>
      </c>
    </row>
    <row r="4013" spans="1:22" x14ac:dyDescent="0.25">
      <c r="I4013" t="e">
        <f t="shared" si="0"/>
        <v>#VALUE!</v>
      </c>
      <c r="R4013" t="e">
        <f>1/1+EXP(-($K$2:$K$4002 + SUMPRODUCT($L$2:$L$4002:$P$2:$P$4002,$D$120:$H$120)))</f>
        <v>#VALUE!</v>
      </c>
      <c r="T4013" t="e">
        <f>EXP(-($K$2:$K$4002 + SUMPRODUCT($L$2:$L$4002:$P$2:$P$4002,$D$120:$H$120)))</f>
        <v>#VALUE!</v>
      </c>
      <c r="U4013" t="e">
        <f t="shared" si="1"/>
        <v>#VALUE!</v>
      </c>
      <c r="V4013">
        <f t="shared" si="2"/>
        <v>0</v>
      </c>
    </row>
    <row r="4014" spans="1:22" x14ac:dyDescent="0.25">
      <c r="I4014" t="e">
        <f t="shared" si="0"/>
        <v>#VALUE!</v>
      </c>
      <c r="R4014" t="e">
        <f>1/1+EXP(-($K$2:$K$4002 + SUMPRODUCT($L$2:$L$4002:$P$2:$P$4002,$D$120:$H$120)))</f>
        <v>#VALUE!</v>
      </c>
      <c r="T4014" t="e">
        <f>EXP(-($K$2:$K$4002 + SUMPRODUCT($L$2:$L$4002:$P$2:$P$4002,$D$120:$H$120)))</f>
        <v>#VALUE!</v>
      </c>
      <c r="U4014" t="e">
        <f t="shared" si="1"/>
        <v>#VALUE!</v>
      </c>
      <c r="V4014">
        <f t="shared" si="2"/>
        <v>0</v>
      </c>
    </row>
    <row r="4015" spans="1:22" x14ac:dyDescent="0.25">
      <c r="I4015" t="e">
        <f t="shared" si="0"/>
        <v>#VALUE!</v>
      </c>
      <c r="R4015" t="e">
        <f>1/1+EXP(-($K$2:$K$4002 + SUMPRODUCT($L$2:$L$4002:$P$2:$P$4002,$D$120:$H$120)))</f>
        <v>#VALUE!</v>
      </c>
      <c r="T4015" t="e">
        <f>EXP(-($K$2:$K$4002 + SUMPRODUCT($L$2:$L$4002:$P$2:$P$4002,$D$120:$H$120)))</f>
        <v>#VALUE!</v>
      </c>
      <c r="U4015" t="e">
        <f t="shared" si="1"/>
        <v>#VALUE!</v>
      </c>
      <c r="V4015">
        <f t="shared" si="2"/>
        <v>0</v>
      </c>
    </row>
    <row r="4016" spans="1:22" x14ac:dyDescent="0.25">
      <c r="I4016" t="e">
        <f t="shared" si="0"/>
        <v>#VALUE!</v>
      </c>
      <c r="R4016" t="e">
        <f>1/1+EXP(-($K$2:$K$4002 + SUMPRODUCT($L$2:$L$4002:$P$2:$P$4002,$D$120:$H$120)))</f>
        <v>#VALUE!</v>
      </c>
      <c r="T4016" t="e">
        <f>EXP(-($K$2:$K$4002 + SUMPRODUCT($L$2:$L$4002:$P$2:$P$4002,$D$120:$H$120)))</f>
        <v>#VALUE!</v>
      </c>
      <c r="U4016" t="e">
        <f t="shared" si="1"/>
        <v>#VALUE!</v>
      </c>
      <c r="V4016">
        <f t="shared" si="2"/>
        <v>0</v>
      </c>
    </row>
    <row r="4017" spans="9:22" x14ac:dyDescent="0.25">
      <c r="I4017" t="e">
        <f t="shared" si="0"/>
        <v>#VALUE!</v>
      </c>
      <c r="R4017" t="e">
        <f>1/1+EXP(-($K$2:$K$4002 + SUMPRODUCT($L$2:$L$4002:$P$2:$P$4002,$D$120:$H$120)))</f>
        <v>#VALUE!</v>
      </c>
      <c r="T4017" t="e">
        <f>EXP(-($K$2:$K$4002 + SUMPRODUCT($L$2:$L$4002:$P$2:$P$4002,$D$120:$H$120)))</f>
        <v>#VALUE!</v>
      </c>
      <c r="U4017" t="e">
        <f t="shared" si="1"/>
        <v>#VALUE!</v>
      </c>
      <c r="V4017">
        <f t="shared" si="2"/>
        <v>0</v>
      </c>
    </row>
    <row r="4018" spans="9:22" x14ac:dyDescent="0.25">
      <c r="I4018" t="e">
        <f t="shared" si="0"/>
        <v>#VALUE!</v>
      </c>
      <c r="R4018" t="e">
        <f>1/1+EXP(-($K$2:$K$4002 + SUMPRODUCT($L$2:$L$4002:$P$2:$P$4002,$D$120:$H$120)))</f>
        <v>#VALUE!</v>
      </c>
      <c r="T4018" t="e">
        <f>EXP(-($K$2:$K$4002 + SUMPRODUCT($L$2:$L$4002:$P$2:$P$4002,$D$120:$H$120)))</f>
        <v>#VALUE!</v>
      </c>
      <c r="U4018" t="e">
        <f t="shared" si="1"/>
        <v>#VALUE!</v>
      </c>
      <c r="V4018">
        <f t="shared" si="2"/>
        <v>0</v>
      </c>
    </row>
    <row r="4019" spans="9:22" x14ac:dyDescent="0.25">
      <c r="I4019" t="e">
        <f t="shared" si="0"/>
        <v>#VALUE!</v>
      </c>
      <c r="R4019" t="e">
        <f>1/1+EXP(-($K$2:$K$4002 + SUMPRODUCT($L$2:$L$4002:$P$2:$P$4002,$D$120:$H$120)))</f>
        <v>#VALUE!</v>
      </c>
      <c r="T4019" t="e">
        <f>EXP(-($K$2:$K$4002 + SUMPRODUCT($L$2:$L$4002:$P$2:$P$4002,$D$120:$H$120)))</f>
        <v>#VALUE!</v>
      </c>
      <c r="U4019" t="e">
        <f t="shared" si="1"/>
        <v>#VALUE!</v>
      </c>
      <c r="V4019">
        <f t="shared" si="2"/>
        <v>0</v>
      </c>
    </row>
    <row r="4020" spans="9:22" x14ac:dyDescent="0.25">
      <c r="I4020" t="e">
        <f t="shared" si="0"/>
        <v>#VALUE!</v>
      </c>
      <c r="R4020" t="e">
        <f>1/1+EXP(-($K$2:$K$4002 + SUMPRODUCT($L$2:$L$4002:$P$2:$P$4002,$D$120:$H$120)))</f>
        <v>#VALUE!</v>
      </c>
      <c r="T4020" t="e">
        <f>EXP(-($K$2:$K$4002 + SUMPRODUCT($L$2:$L$4002:$P$2:$P$4002,$D$120:$H$120)))</f>
        <v>#VALUE!</v>
      </c>
      <c r="U4020" t="e">
        <f t="shared" si="1"/>
        <v>#VALUE!</v>
      </c>
      <c r="V4020">
        <f t="shared" si="2"/>
        <v>0</v>
      </c>
    </row>
    <row r="4021" spans="9:22" x14ac:dyDescent="0.25">
      <c r="I4021" t="e">
        <f t="shared" si="0"/>
        <v>#VALUE!</v>
      </c>
      <c r="R4021" t="e">
        <f>1/1+EXP(-($K$2:$K$4002 + SUMPRODUCT($L$2:$L$4002:$P$2:$P$4002,$D$120:$H$120)))</f>
        <v>#VALUE!</v>
      </c>
      <c r="T4021" t="e">
        <f>EXP(-($K$2:$K$4002 + SUMPRODUCT($L$2:$L$4002:$P$2:$P$4002,$D$120:$H$120)))</f>
        <v>#VALUE!</v>
      </c>
      <c r="U4021" t="e">
        <f t="shared" si="1"/>
        <v>#VALUE!</v>
      </c>
      <c r="V4021">
        <f t="shared" si="2"/>
        <v>0</v>
      </c>
    </row>
    <row r="4022" spans="9:22" x14ac:dyDescent="0.25">
      <c r="I4022" t="e">
        <f t="shared" si="0"/>
        <v>#VALUE!</v>
      </c>
      <c r="R4022" t="e">
        <f>1/1+EXP(-($K$2:$K$4002 + SUMPRODUCT($L$2:$L$4002:$P$2:$P$4002,$D$120:$H$120)))</f>
        <v>#VALUE!</v>
      </c>
      <c r="T4022" t="e">
        <f>EXP(-($K$2:$K$4002 + SUMPRODUCT($L$2:$L$4002:$P$2:$P$4002,$D$120:$H$120)))</f>
        <v>#VALUE!</v>
      </c>
      <c r="U4022" t="e">
        <f t="shared" si="1"/>
        <v>#VALUE!</v>
      </c>
      <c r="V4022">
        <f t="shared" si="2"/>
        <v>0</v>
      </c>
    </row>
    <row r="4023" spans="9:22" x14ac:dyDescent="0.25">
      <c r="I4023" t="e">
        <f t="shared" ref="I4023:I4086" si="3">$C$119*LN($U$119:$U$4119)+(1-$C$119)*LN(1-$U$119:$U$4119)</f>
        <v>#VALUE!</v>
      </c>
      <c r="R4023" t="e">
        <f>1/1+EXP(-($K$2:$K$4002 + SUMPRODUCT($L$2:$L$4002:$P$2:$P$4002,$D$120:$H$120)))</f>
        <v>#VALUE!</v>
      </c>
      <c r="T4023" t="e">
        <f>EXP(-($K$2:$K$4002 + SUMPRODUCT($L$2:$L$4002:$P$2:$P$4002,$D$120:$H$120)))</f>
        <v>#VALUE!</v>
      </c>
      <c r="U4023" t="e">
        <f t="shared" ref="U4023:U4086" si="4">1/(1+$T$119:$T$4119)</f>
        <v>#VALUE!</v>
      </c>
      <c r="V4023">
        <f t="shared" ref="V4023:V4086" si="5">IF(ISERROR($I$119:$I$4119), 0, $I$119:$I$4119)</f>
        <v>0</v>
      </c>
    </row>
    <row r="4024" spans="9:22" x14ac:dyDescent="0.25">
      <c r="I4024" t="e">
        <f t="shared" si="3"/>
        <v>#VALUE!</v>
      </c>
      <c r="R4024" t="e">
        <f>1/1+EXP(-($K$2:$K$4002 + SUMPRODUCT($L$2:$L$4002:$P$2:$P$4002,$D$120:$H$120)))</f>
        <v>#VALUE!</v>
      </c>
      <c r="T4024" t="e">
        <f>EXP(-($K$2:$K$4002 + SUMPRODUCT($L$2:$L$4002:$P$2:$P$4002,$D$120:$H$120)))</f>
        <v>#VALUE!</v>
      </c>
      <c r="U4024" t="e">
        <f t="shared" si="4"/>
        <v>#VALUE!</v>
      </c>
      <c r="V4024">
        <f t="shared" si="5"/>
        <v>0</v>
      </c>
    </row>
    <row r="4025" spans="9:22" x14ac:dyDescent="0.25">
      <c r="I4025" t="e">
        <f t="shared" si="3"/>
        <v>#VALUE!</v>
      </c>
      <c r="R4025" t="e">
        <f>1/1+EXP(-($K$2:$K$4002 + SUMPRODUCT($L$2:$L$4002:$P$2:$P$4002,$D$120:$H$120)))</f>
        <v>#VALUE!</v>
      </c>
      <c r="T4025" t="e">
        <f>EXP(-($K$2:$K$4002 + SUMPRODUCT($L$2:$L$4002:$P$2:$P$4002,$D$120:$H$120)))</f>
        <v>#VALUE!</v>
      </c>
      <c r="U4025" t="e">
        <f t="shared" si="4"/>
        <v>#VALUE!</v>
      </c>
      <c r="V4025">
        <f t="shared" si="5"/>
        <v>0</v>
      </c>
    </row>
    <row r="4026" spans="9:22" x14ac:dyDescent="0.25">
      <c r="I4026" t="e">
        <f t="shared" si="3"/>
        <v>#VALUE!</v>
      </c>
      <c r="R4026" t="e">
        <f>1/1+EXP(-($K$2:$K$4002 + SUMPRODUCT($L$2:$L$4002:$P$2:$P$4002,$D$120:$H$120)))</f>
        <v>#VALUE!</v>
      </c>
      <c r="T4026" t="e">
        <f>EXP(-($K$2:$K$4002 + SUMPRODUCT($L$2:$L$4002:$P$2:$P$4002,$D$120:$H$120)))</f>
        <v>#VALUE!</v>
      </c>
      <c r="U4026" t="e">
        <f t="shared" si="4"/>
        <v>#VALUE!</v>
      </c>
      <c r="V4026">
        <f t="shared" si="5"/>
        <v>0</v>
      </c>
    </row>
    <row r="4027" spans="9:22" x14ac:dyDescent="0.25">
      <c r="I4027" t="e">
        <f t="shared" si="3"/>
        <v>#VALUE!</v>
      </c>
      <c r="R4027" t="e">
        <f>1/1+EXP(-($K$2:$K$4002 + SUMPRODUCT($L$2:$L$4002:$P$2:$P$4002,$D$120:$H$120)))</f>
        <v>#VALUE!</v>
      </c>
      <c r="T4027" t="e">
        <f>EXP(-($K$2:$K$4002 + SUMPRODUCT($L$2:$L$4002:$P$2:$P$4002,$D$120:$H$120)))</f>
        <v>#VALUE!</v>
      </c>
      <c r="U4027" t="e">
        <f t="shared" si="4"/>
        <v>#VALUE!</v>
      </c>
      <c r="V4027">
        <f t="shared" si="5"/>
        <v>0</v>
      </c>
    </row>
    <row r="4028" spans="9:22" x14ac:dyDescent="0.25">
      <c r="I4028" t="e">
        <f t="shared" si="3"/>
        <v>#VALUE!</v>
      </c>
      <c r="R4028" t="e">
        <f>1/1+EXP(-($K$2:$K$4002 + SUMPRODUCT($L$2:$L$4002:$P$2:$P$4002,$D$120:$H$120)))</f>
        <v>#VALUE!</v>
      </c>
      <c r="T4028" t="e">
        <f>EXP(-($K$2:$K$4002 + SUMPRODUCT($L$2:$L$4002:$P$2:$P$4002,$D$120:$H$120)))</f>
        <v>#VALUE!</v>
      </c>
      <c r="U4028" t="e">
        <f t="shared" si="4"/>
        <v>#VALUE!</v>
      </c>
      <c r="V4028">
        <f t="shared" si="5"/>
        <v>0</v>
      </c>
    </row>
    <row r="4029" spans="9:22" x14ac:dyDescent="0.25">
      <c r="I4029" t="e">
        <f t="shared" si="3"/>
        <v>#VALUE!</v>
      </c>
      <c r="R4029" t="e">
        <f>1/1+EXP(-($K$2:$K$4002 + SUMPRODUCT($L$2:$L$4002:$P$2:$P$4002,$D$120:$H$120)))</f>
        <v>#VALUE!</v>
      </c>
      <c r="T4029" t="e">
        <f>EXP(-($K$2:$K$4002 + SUMPRODUCT($L$2:$L$4002:$P$2:$P$4002,$D$120:$H$120)))</f>
        <v>#VALUE!</v>
      </c>
      <c r="U4029" t="e">
        <f t="shared" si="4"/>
        <v>#VALUE!</v>
      </c>
      <c r="V4029">
        <f t="shared" si="5"/>
        <v>0</v>
      </c>
    </row>
    <row r="4030" spans="9:22" x14ac:dyDescent="0.25">
      <c r="I4030" t="e">
        <f t="shared" si="3"/>
        <v>#VALUE!</v>
      </c>
      <c r="R4030" t="e">
        <f>1/1+EXP(-($K$2:$K$4002 + SUMPRODUCT($L$2:$L$4002:$P$2:$P$4002,$D$120:$H$120)))</f>
        <v>#VALUE!</v>
      </c>
      <c r="T4030" t="e">
        <f>EXP(-($K$2:$K$4002 + SUMPRODUCT($L$2:$L$4002:$P$2:$P$4002,$D$120:$H$120)))</f>
        <v>#VALUE!</v>
      </c>
      <c r="U4030" t="e">
        <f t="shared" si="4"/>
        <v>#VALUE!</v>
      </c>
      <c r="V4030">
        <f t="shared" si="5"/>
        <v>0</v>
      </c>
    </row>
    <row r="4031" spans="9:22" x14ac:dyDescent="0.25">
      <c r="I4031" t="e">
        <f t="shared" si="3"/>
        <v>#VALUE!</v>
      </c>
      <c r="R4031" t="e">
        <f>1/1+EXP(-($K$2:$K$4002 + SUMPRODUCT($L$2:$L$4002:$P$2:$P$4002,$D$120:$H$120)))</f>
        <v>#VALUE!</v>
      </c>
      <c r="T4031" t="e">
        <f>EXP(-($K$2:$K$4002 + SUMPRODUCT($L$2:$L$4002:$P$2:$P$4002,$D$120:$H$120)))</f>
        <v>#VALUE!</v>
      </c>
      <c r="U4031" t="e">
        <f t="shared" si="4"/>
        <v>#VALUE!</v>
      </c>
      <c r="V4031">
        <f t="shared" si="5"/>
        <v>0</v>
      </c>
    </row>
    <row r="4032" spans="9:22" x14ac:dyDescent="0.25">
      <c r="I4032" t="e">
        <f t="shared" si="3"/>
        <v>#VALUE!</v>
      </c>
      <c r="R4032" t="e">
        <f>1/1+EXP(-($K$2:$K$4002 + SUMPRODUCT($L$2:$L$4002:$P$2:$P$4002,$D$120:$H$120)))</f>
        <v>#VALUE!</v>
      </c>
      <c r="T4032" t="e">
        <f>EXP(-($K$2:$K$4002 + SUMPRODUCT($L$2:$L$4002:$P$2:$P$4002,$D$120:$H$120)))</f>
        <v>#VALUE!</v>
      </c>
      <c r="U4032" t="e">
        <f t="shared" si="4"/>
        <v>#VALUE!</v>
      </c>
      <c r="V4032">
        <f t="shared" si="5"/>
        <v>0</v>
      </c>
    </row>
    <row r="4033" spans="9:22" x14ac:dyDescent="0.25">
      <c r="I4033" t="e">
        <f t="shared" si="3"/>
        <v>#VALUE!</v>
      </c>
      <c r="R4033" t="e">
        <f>1/1+EXP(-($K$2:$K$4002 + SUMPRODUCT($L$2:$L$4002:$P$2:$P$4002,$D$120:$H$120)))</f>
        <v>#VALUE!</v>
      </c>
      <c r="T4033" t="e">
        <f>EXP(-($K$2:$K$4002 + SUMPRODUCT($L$2:$L$4002:$P$2:$P$4002,$D$120:$H$120)))</f>
        <v>#VALUE!</v>
      </c>
      <c r="U4033" t="e">
        <f t="shared" si="4"/>
        <v>#VALUE!</v>
      </c>
      <c r="V4033">
        <f t="shared" si="5"/>
        <v>0</v>
      </c>
    </row>
    <row r="4034" spans="9:22" x14ac:dyDescent="0.25">
      <c r="I4034" t="e">
        <f t="shared" si="3"/>
        <v>#VALUE!</v>
      </c>
      <c r="R4034" t="e">
        <f>1/1+EXP(-($K$2:$K$4002 + SUMPRODUCT($L$2:$L$4002:$P$2:$P$4002,$D$120:$H$120)))</f>
        <v>#VALUE!</v>
      </c>
      <c r="T4034" t="e">
        <f>EXP(-($K$2:$K$4002 + SUMPRODUCT($L$2:$L$4002:$P$2:$P$4002,$D$120:$H$120)))</f>
        <v>#VALUE!</v>
      </c>
      <c r="U4034" t="e">
        <f t="shared" si="4"/>
        <v>#VALUE!</v>
      </c>
      <c r="V4034">
        <f t="shared" si="5"/>
        <v>0</v>
      </c>
    </row>
    <row r="4035" spans="9:22" x14ac:dyDescent="0.25">
      <c r="I4035" t="e">
        <f t="shared" si="3"/>
        <v>#VALUE!</v>
      </c>
      <c r="R4035" t="e">
        <f>1/1+EXP(-($K$2:$K$4002 + SUMPRODUCT($L$2:$L$4002:$P$2:$P$4002,$D$120:$H$120)))</f>
        <v>#VALUE!</v>
      </c>
      <c r="T4035" t="e">
        <f>EXP(-($K$2:$K$4002 + SUMPRODUCT($L$2:$L$4002:$P$2:$P$4002,$D$120:$H$120)))</f>
        <v>#VALUE!</v>
      </c>
      <c r="U4035" t="e">
        <f t="shared" si="4"/>
        <v>#VALUE!</v>
      </c>
      <c r="V4035">
        <f t="shared" si="5"/>
        <v>0</v>
      </c>
    </row>
    <row r="4036" spans="9:22" x14ac:dyDescent="0.25">
      <c r="I4036" t="e">
        <f t="shared" si="3"/>
        <v>#VALUE!</v>
      </c>
      <c r="R4036" t="e">
        <f>1/1+EXP(-($K$2:$K$4002 + SUMPRODUCT($L$2:$L$4002:$P$2:$P$4002,$D$120:$H$120)))</f>
        <v>#VALUE!</v>
      </c>
      <c r="T4036" t="e">
        <f>EXP(-($K$2:$K$4002 + SUMPRODUCT($L$2:$L$4002:$P$2:$P$4002,$D$120:$H$120)))</f>
        <v>#VALUE!</v>
      </c>
      <c r="U4036" t="e">
        <f t="shared" si="4"/>
        <v>#VALUE!</v>
      </c>
      <c r="V4036">
        <f t="shared" si="5"/>
        <v>0</v>
      </c>
    </row>
    <row r="4037" spans="9:22" x14ac:dyDescent="0.25">
      <c r="I4037" t="e">
        <f t="shared" si="3"/>
        <v>#VALUE!</v>
      </c>
      <c r="R4037" t="e">
        <f>1/1+EXP(-($K$2:$K$4002 + SUMPRODUCT($L$2:$L$4002:$P$2:$P$4002,$D$120:$H$120)))</f>
        <v>#VALUE!</v>
      </c>
      <c r="T4037" t="e">
        <f>EXP(-($K$2:$K$4002 + SUMPRODUCT($L$2:$L$4002:$P$2:$P$4002,$D$120:$H$120)))</f>
        <v>#VALUE!</v>
      </c>
      <c r="U4037" t="e">
        <f t="shared" si="4"/>
        <v>#VALUE!</v>
      </c>
      <c r="V4037">
        <f t="shared" si="5"/>
        <v>0</v>
      </c>
    </row>
    <row r="4038" spans="9:22" x14ac:dyDescent="0.25">
      <c r="I4038" t="e">
        <f t="shared" si="3"/>
        <v>#VALUE!</v>
      </c>
      <c r="R4038" t="e">
        <f>1/1+EXP(-($K$2:$K$4002 + SUMPRODUCT($L$2:$L$4002:$P$2:$P$4002,$D$120:$H$120)))</f>
        <v>#VALUE!</v>
      </c>
      <c r="T4038" t="e">
        <f>EXP(-($K$2:$K$4002 + SUMPRODUCT($L$2:$L$4002:$P$2:$P$4002,$D$120:$H$120)))</f>
        <v>#VALUE!</v>
      </c>
      <c r="U4038" t="e">
        <f t="shared" si="4"/>
        <v>#VALUE!</v>
      </c>
      <c r="V4038">
        <f t="shared" si="5"/>
        <v>0</v>
      </c>
    </row>
    <row r="4039" spans="9:22" x14ac:dyDescent="0.25">
      <c r="I4039" t="e">
        <f t="shared" si="3"/>
        <v>#VALUE!</v>
      </c>
      <c r="R4039" t="e">
        <f>1/1+EXP(-($K$2:$K$4002 + SUMPRODUCT($L$2:$L$4002:$P$2:$P$4002,$D$120:$H$120)))</f>
        <v>#VALUE!</v>
      </c>
      <c r="T4039" t="e">
        <f>EXP(-($K$2:$K$4002 + SUMPRODUCT($L$2:$L$4002:$P$2:$P$4002,$D$120:$H$120)))</f>
        <v>#VALUE!</v>
      </c>
      <c r="U4039" t="e">
        <f t="shared" si="4"/>
        <v>#VALUE!</v>
      </c>
      <c r="V4039">
        <f t="shared" si="5"/>
        <v>0</v>
      </c>
    </row>
    <row r="4040" spans="9:22" x14ac:dyDescent="0.25">
      <c r="I4040" t="e">
        <f t="shared" si="3"/>
        <v>#VALUE!</v>
      </c>
      <c r="R4040" t="e">
        <f>1/1+EXP(-($K$2:$K$4002 + SUMPRODUCT($L$2:$L$4002:$P$2:$P$4002,$D$120:$H$120)))</f>
        <v>#VALUE!</v>
      </c>
      <c r="T4040" t="e">
        <f>EXP(-($K$2:$K$4002 + SUMPRODUCT($L$2:$L$4002:$P$2:$P$4002,$D$120:$H$120)))</f>
        <v>#VALUE!</v>
      </c>
      <c r="U4040" t="e">
        <f t="shared" si="4"/>
        <v>#VALUE!</v>
      </c>
      <c r="V4040">
        <f t="shared" si="5"/>
        <v>0</v>
      </c>
    </row>
    <row r="4041" spans="9:22" x14ac:dyDescent="0.25">
      <c r="I4041" t="e">
        <f t="shared" si="3"/>
        <v>#VALUE!</v>
      </c>
      <c r="R4041" t="e">
        <f>1/1+EXP(-($K$2:$K$4002 + SUMPRODUCT($L$2:$L$4002:$P$2:$P$4002,$D$120:$H$120)))</f>
        <v>#VALUE!</v>
      </c>
      <c r="T4041" t="e">
        <f>EXP(-($K$2:$K$4002 + SUMPRODUCT($L$2:$L$4002:$P$2:$P$4002,$D$120:$H$120)))</f>
        <v>#VALUE!</v>
      </c>
      <c r="U4041" t="e">
        <f t="shared" si="4"/>
        <v>#VALUE!</v>
      </c>
      <c r="V4041">
        <f t="shared" si="5"/>
        <v>0</v>
      </c>
    </row>
    <row r="4042" spans="9:22" x14ac:dyDescent="0.25">
      <c r="I4042" t="e">
        <f t="shared" si="3"/>
        <v>#VALUE!</v>
      </c>
      <c r="R4042" t="e">
        <f>1/1+EXP(-($K$2:$K$4002 + SUMPRODUCT($L$2:$L$4002:$P$2:$P$4002,$D$120:$H$120)))</f>
        <v>#VALUE!</v>
      </c>
      <c r="T4042" t="e">
        <f>EXP(-($K$2:$K$4002 + SUMPRODUCT($L$2:$L$4002:$P$2:$P$4002,$D$120:$H$120)))</f>
        <v>#VALUE!</v>
      </c>
      <c r="U4042" t="e">
        <f t="shared" si="4"/>
        <v>#VALUE!</v>
      </c>
      <c r="V4042">
        <f t="shared" si="5"/>
        <v>0</v>
      </c>
    </row>
    <row r="4043" spans="9:22" x14ac:dyDescent="0.25">
      <c r="I4043" t="e">
        <f t="shared" si="3"/>
        <v>#VALUE!</v>
      </c>
      <c r="R4043" t="e">
        <f>1/1+EXP(-($K$2:$K$4002 + SUMPRODUCT($L$2:$L$4002:$P$2:$P$4002,$D$120:$H$120)))</f>
        <v>#VALUE!</v>
      </c>
      <c r="T4043" t="e">
        <f>EXP(-($K$2:$K$4002 + SUMPRODUCT($L$2:$L$4002:$P$2:$P$4002,$D$120:$H$120)))</f>
        <v>#VALUE!</v>
      </c>
      <c r="U4043" t="e">
        <f t="shared" si="4"/>
        <v>#VALUE!</v>
      </c>
      <c r="V4043">
        <f t="shared" si="5"/>
        <v>0</v>
      </c>
    </row>
    <row r="4044" spans="9:22" x14ac:dyDescent="0.25">
      <c r="I4044" t="e">
        <f t="shared" si="3"/>
        <v>#VALUE!</v>
      </c>
      <c r="R4044" t="e">
        <f>1/1+EXP(-($K$2:$K$4002 + SUMPRODUCT($L$2:$L$4002:$P$2:$P$4002,$D$120:$H$120)))</f>
        <v>#VALUE!</v>
      </c>
      <c r="T4044" t="e">
        <f>EXP(-($K$2:$K$4002 + SUMPRODUCT($L$2:$L$4002:$P$2:$P$4002,$D$120:$H$120)))</f>
        <v>#VALUE!</v>
      </c>
      <c r="U4044" t="e">
        <f t="shared" si="4"/>
        <v>#VALUE!</v>
      </c>
      <c r="V4044">
        <f t="shared" si="5"/>
        <v>0</v>
      </c>
    </row>
    <row r="4045" spans="9:22" x14ac:dyDescent="0.25">
      <c r="I4045" t="e">
        <f t="shared" si="3"/>
        <v>#VALUE!</v>
      </c>
      <c r="R4045" t="e">
        <f>1/1+EXP(-($K$2:$K$4002 + SUMPRODUCT($L$2:$L$4002:$P$2:$P$4002,$D$120:$H$120)))</f>
        <v>#VALUE!</v>
      </c>
      <c r="T4045" t="e">
        <f>EXP(-($K$2:$K$4002 + SUMPRODUCT($L$2:$L$4002:$P$2:$P$4002,$D$120:$H$120)))</f>
        <v>#VALUE!</v>
      </c>
      <c r="U4045" t="e">
        <f t="shared" si="4"/>
        <v>#VALUE!</v>
      </c>
      <c r="V4045">
        <f t="shared" si="5"/>
        <v>0</v>
      </c>
    </row>
    <row r="4046" spans="9:22" x14ac:dyDescent="0.25">
      <c r="I4046" t="e">
        <f t="shared" si="3"/>
        <v>#VALUE!</v>
      </c>
      <c r="R4046" t="e">
        <f>1/1+EXP(-($K$2:$K$4002 + SUMPRODUCT($L$2:$L$4002:$P$2:$P$4002,$D$120:$H$120)))</f>
        <v>#VALUE!</v>
      </c>
      <c r="T4046" t="e">
        <f>EXP(-($K$2:$K$4002 + SUMPRODUCT($L$2:$L$4002:$P$2:$P$4002,$D$120:$H$120)))</f>
        <v>#VALUE!</v>
      </c>
      <c r="U4046" t="e">
        <f t="shared" si="4"/>
        <v>#VALUE!</v>
      </c>
      <c r="V4046">
        <f t="shared" si="5"/>
        <v>0</v>
      </c>
    </row>
    <row r="4047" spans="9:22" x14ac:dyDescent="0.25">
      <c r="I4047" t="e">
        <f t="shared" si="3"/>
        <v>#VALUE!</v>
      </c>
      <c r="R4047" t="e">
        <f>1/1+EXP(-($K$2:$K$4002 + SUMPRODUCT($L$2:$L$4002:$P$2:$P$4002,$D$120:$H$120)))</f>
        <v>#VALUE!</v>
      </c>
      <c r="T4047" t="e">
        <f>EXP(-($K$2:$K$4002 + SUMPRODUCT($L$2:$L$4002:$P$2:$P$4002,$D$120:$H$120)))</f>
        <v>#VALUE!</v>
      </c>
      <c r="U4047" t="e">
        <f t="shared" si="4"/>
        <v>#VALUE!</v>
      </c>
      <c r="V4047">
        <f t="shared" si="5"/>
        <v>0</v>
      </c>
    </row>
    <row r="4048" spans="9:22" x14ac:dyDescent="0.25">
      <c r="I4048" t="e">
        <f t="shared" si="3"/>
        <v>#VALUE!</v>
      </c>
      <c r="R4048" t="e">
        <f>1/1+EXP(-($K$2:$K$4002 + SUMPRODUCT($L$2:$L$4002:$P$2:$P$4002,$D$120:$H$120)))</f>
        <v>#VALUE!</v>
      </c>
      <c r="T4048" t="e">
        <f>EXP(-($K$2:$K$4002 + SUMPRODUCT($L$2:$L$4002:$P$2:$P$4002,$D$120:$H$120)))</f>
        <v>#VALUE!</v>
      </c>
      <c r="U4048" t="e">
        <f t="shared" si="4"/>
        <v>#VALUE!</v>
      </c>
      <c r="V4048">
        <f t="shared" si="5"/>
        <v>0</v>
      </c>
    </row>
    <row r="4049" spans="9:22" x14ac:dyDescent="0.25">
      <c r="I4049" t="e">
        <f t="shared" si="3"/>
        <v>#VALUE!</v>
      </c>
      <c r="R4049" t="e">
        <f>1/1+EXP(-($K$2:$K$4002 + SUMPRODUCT($L$2:$L$4002:$P$2:$P$4002,$D$120:$H$120)))</f>
        <v>#VALUE!</v>
      </c>
      <c r="T4049" t="e">
        <f>EXP(-($K$2:$K$4002 + SUMPRODUCT($L$2:$L$4002:$P$2:$P$4002,$D$120:$H$120)))</f>
        <v>#VALUE!</v>
      </c>
      <c r="U4049" t="e">
        <f t="shared" si="4"/>
        <v>#VALUE!</v>
      </c>
      <c r="V4049">
        <f t="shared" si="5"/>
        <v>0</v>
      </c>
    </row>
    <row r="4050" spans="9:22" x14ac:dyDescent="0.25">
      <c r="I4050" t="e">
        <f t="shared" si="3"/>
        <v>#VALUE!</v>
      </c>
      <c r="R4050" t="e">
        <f>1/1+EXP(-($K$2:$K$4002 + SUMPRODUCT($L$2:$L$4002:$P$2:$P$4002,$D$120:$H$120)))</f>
        <v>#VALUE!</v>
      </c>
      <c r="T4050" t="e">
        <f>EXP(-($K$2:$K$4002 + SUMPRODUCT($L$2:$L$4002:$P$2:$P$4002,$D$120:$H$120)))</f>
        <v>#VALUE!</v>
      </c>
      <c r="U4050" t="e">
        <f t="shared" si="4"/>
        <v>#VALUE!</v>
      </c>
      <c r="V4050">
        <f t="shared" si="5"/>
        <v>0</v>
      </c>
    </row>
    <row r="4051" spans="9:22" x14ac:dyDescent="0.25">
      <c r="I4051" t="e">
        <f t="shared" si="3"/>
        <v>#VALUE!</v>
      </c>
      <c r="R4051" t="e">
        <f>1/1+EXP(-($K$2:$K$4002 + SUMPRODUCT($L$2:$L$4002:$P$2:$P$4002,$D$120:$H$120)))</f>
        <v>#VALUE!</v>
      </c>
      <c r="T4051" t="e">
        <f>EXP(-($K$2:$K$4002 + SUMPRODUCT($L$2:$L$4002:$P$2:$P$4002,$D$120:$H$120)))</f>
        <v>#VALUE!</v>
      </c>
      <c r="U4051" t="e">
        <f t="shared" si="4"/>
        <v>#VALUE!</v>
      </c>
      <c r="V4051">
        <f t="shared" si="5"/>
        <v>0</v>
      </c>
    </row>
    <row r="4052" spans="9:22" x14ac:dyDescent="0.25">
      <c r="I4052" t="e">
        <f t="shared" si="3"/>
        <v>#VALUE!</v>
      </c>
      <c r="R4052" t="e">
        <f>1/1+EXP(-($K$2:$K$4002 + SUMPRODUCT($L$2:$L$4002:$P$2:$P$4002,$D$120:$H$120)))</f>
        <v>#VALUE!</v>
      </c>
      <c r="T4052" t="e">
        <f>EXP(-($K$2:$K$4002 + SUMPRODUCT($L$2:$L$4002:$P$2:$P$4002,$D$120:$H$120)))</f>
        <v>#VALUE!</v>
      </c>
      <c r="U4052" t="e">
        <f t="shared" si="4"/>
        <v>#VALUE!</v>
      </c>
      <c r="V4052">
        <f t="shared" si="5"/>
        <v>0</v>
      </c>
    </row>
    <row r="4053" spans="9:22" x14ac:dyDescent="0.25">
      <c r="I4053" t="e">
        <f t="shared" si="3"/>
        <v>#VALUE!</v>
      </c>
      <c r="R4053" t="e">
        <f>1/1+EXP(-($K$2:$K$4002 + SUMPRODUCT($L$2:$L$4002:$P$2:$P$4002,$D$120:$H$120)))</f>
        <v>#VALUE!</v>
      </c>
      <c r="T4053" t="e">
        <f>EXP(-($K$2:$K$4002 + SUMPRODUCT($L$2:$L$4002:$P$2:$P$4002,$D$120:$H$120)))</f>
        <v>#VALUE!</v>
      </c>
      <c r="U4053" t="e">
        <f t="shared" si="4"/>
        <v>#VALUE!</v>
      </c>
      <c r="V4053">
        <f t="shared" si="5"/>
        <v>0</v>
      </c>
    </row>
    <row r="4054" spans="9:22" x14ac:dyDescent="0.25">
      <c r="I4054" t="e">
        <f t="shared" si="3"/>
        <v>#VALUE!</v>
      </c>
      <c r="R4054" t="e">
        <f>1/1+EXP(-($K$2:$K$4002 + SUMPRODUCT($L$2:$L$4002:$P$2:$P$4002,$D$120:$H$120)))</f>
        <v>#VALUE!</v>
      </c>
      <c r="T4054" t="e">
        <f>EXP(-($K$2:$K$4002 + SUMPRODUCT($L$2:$L$4002:$P$2:$P$4002,$D$120:$H$120)))</f>
        <v>#VALUE!</v>
      </c>
      <c r="U4054" t="e">
        <f t="shared" si="4"/>
        <v>#VALUE!</v>
      </c>
      <c r="V4054">
        <f t="shared" si="5"/>
        <v>0</v>
      </c>
    </row>
    <row r="4055" spans="9:22" x14ac:dyDescent="0.25">
      <c r="I4055" t="e">
        <f t="shared" si="3"/>
        <v>#VALUE!</v>
      </c>
      <c r="R4055" t="e">
        <f>1/1+EXP(-($K$2:$K$4002 + SUMPRODUCT($L$2:$L$4002:$P$2:$P$4002,$D$120:$H$120)))</f>
        <v>#VALUE!</v>
      </c>
      <c r="T4055" t="e">
        <f>EXP(-($K$2:$K$4002 + SUMPRODUCT($L$2:$L$4002:$P$2:$P$4002,$D$120:$H$120)))</f>
        <v>#VALUE!</v>
      </c>
      <c r="U4055" t="e">
        <f t="shared" si="4"/>
        <v>#VALUE!</v>
      </c>
      <c r="V4055">
        <f t="shared" si="5"/>
        <v>0</v>
      </c>
    </row>
    <row r="4056" spans="9:22" x14ac:dyDescent="0.25">
      <c r="I4056" t="e">
        <f t="shared" si="3"/>
        <v>#VALUE!</v>
      </c>
      <c r="R4056" t="e">
        <f>1/1+EXP(-($K$2:$K$4002 + SUMPRODUCT($L$2:$L$4002:$P$2:$P$4002,$D$120:$H$120)))</f>
        <v>#VALUE!</v>
      </c>
      <c r="T4056" t="e">
        <f>EXP(-($K$2:$K$4002 + SUMPRODUCT($L$2:$L$4002:$P$2:$P$4002,$D$120:$H$120)))</f>
        <v>#VALUE!</v>
      </c>
      <c r="U4056" t="e">
        <f t="shared" si="4"/>
        <v>#VALUE!</v>
      </c>
      <c r="V4056">
        <f t="shared" si="5"/>
        <v>0</v>
      </c>
    </row>
    <row r="4057" spans="9:22" x14ac:dyDescent="0.25">
      <c r="I4057" t="e">
        <f t="shared" si="3"/>
        <v>#VALUE!</v>
      </c>
      <c r="R4057" t="e">
        <f>1/1+EXP(-($K$2:$K$4002 + SUMPRODUCT($L$2:$L$4002:$P$2:$P$4002,$D$120:$H$120)))</f>
        <v>#VALUE!</v>
      </c>
      <c r="T4057" t="e">
        <f>EXP(-($K$2:$K$4002 + SUMPRODUCT($L$2:$L$4002:$P$2:$P$4002,$D$120:$H$120)))</f>
        <v>#VALUE!</v>
      </c>
      <c r="U4057" t="e">
        <f t="shared" si="4"/>
        <v>#VALUE!</v>
      </c>
      <c r="V4057">
        <f t="shared" si="5"/>
        <v>0</v>
      </c>
    </row>
    <row r="4058" spans="9:22" x14ac:dyDescent="0.25">
      <c r="I4058" t="e">
        <f t="shared" si="3"/>
        <v>#VALUE!</v>
      </c>
      <c r="R4058" t="e">
        <f>1/1+EXP(-($K$2:$K$4002 + SUMPRODUCT($L$2:$L$4002:$P$2:$P$4002,$D$120:$H$120)))</f>
        <v>#VALUE!</v>
      </c>
      <c r="T4058" t="e">
        <f>EXP(-($K$2:$K$4002 + SUMPRODUCT($L$2:$L$4002:$P$2:$P$4002,$D$120:$H$120)))</f>
        <v>#VALUE!</v>
      </c>
      <c r="U4058" t="e">
        <f t="shared" si="4"/>
        <v>#VALUE!</v>
      </c>
      <c r="V4058">
        <f t="shared" si="5"/>
        <v>0</v>
      </c>
    </row>
    <row r="4059" spans="9:22" x14ac:dyDescent="0.25">
      <c r="I4059" t="e">
        <f t="shared" si="3"/>
        <v>#VALUE!</v>
      </c>
      <c r="R4059" t="e">
        <f>1/1+EXP(-($K$2:$K$4002 + SUMPRODUCT($L$2:$L$4002:$P$2:$P$4002,$D$120:$H$120)))</f>
        <v>#VALUE!</v>
      </c>
      <c r="T4059" t="e">
        <f>EXP(-($K$2:$K$4002 + SUMPRODUCT($L$2:$L$4002:$P$2:$P$4002,$D$120:$H$120)))</f>
        <v>#VALUE!</v>
      </c>
      <c r="U4059" t="e">
        <f t="shared" si="4"/>
        <v>#VALUE!</v>
      </c>
      <c r="V4059">
        <f t="shared" si="5"/>
        <v>0</v>
      </c>
    </row>
    <row r="4060" spans="9:22" x14ac:dyDescent="0.25">
      <c r="I4060" t="e">
        <f t="shared" si="3"/>
        <v>#VALUE!</v>
      </c>
      <c r="R4060" t="e">
        <f>1/1+EXP(-($K$2:$K$4002 + SUMPRODUCT($L$2:$L$4002:$P$2:$P$4002,$D$120:$H$120)))</f>
        <v>#VALUE!</v>
      </c>
      <c r="T4060" t="e">
        <f>EXP(-($K$2:$K$4002 + SUMPRODUCT($L$2:$L$4002:$P$2:$P$4002,$D$120:$H$120)))</f>
        <v>#VALUE!</v>
      </c>
      <c r="U4060" t="e">
        <f t="shared" si="4"/>
        <v>#VALUE!</v>
      </c>
      <c r="V4060">
        <f t="shared" si="5"/>
        <v>0</v>
      </c>
    </row>
    <row r="4061" spans="9:22" x14ac:dyDescent="0.25">
      <c r="I4061" t="e">
        <f t="shared" si="3"/>
        <v>#VALUE!</v>
      </c>
      <c r="R4061" t="e">
        <f>1/1+EXP(-($K$2:$K$4002 + SUMPRODUCT($L$2:$L$4002:$P$2:$P$4002,$D$120:$H$120)))</f>
        <v>#VALUE!</v>
      </c>
      <c r="T4061" t="e">
        <f>EXP(-($K$2:$K$4002 + SUMPRODUCT($L$2:$L$4002:$P$2:$P$4002,$D$120:$H$120)))</f>
        <v>#VALUE!</v>
      </c>
      <c r="U4061" t="e">
        <f t="shared" si="4"/>
        <v>#VALUE!</v>
      </c>
      <c r="V4061">
        <f t="shared" si="5"/>
        <v>0</v>
      </c>
    </row>
    <row r="4062" spans="9:22" x14ac:dyDescent="0.25">
      <c r="I4062" t="e">
        <f t="shared" si="3"/>
        <v>#VALUE!</v>
      </c>
      <c r="R4062" t="e">
        <f>1/1+EXP(-($K$2:$K$4002 + SUMPRODUCT($L$2:$L$4002:$P$2:$P$4002,$D$120:$H$120)))</f>
        <v>#VALUE!</v>
      </c>
      <c r="T4062" t="e">
        <f>EXP(-($K$2:$K$4002 + SUMPRODUCT($L$2:$L$4002:$P$2:$P$4002,$D$120:$H$120)))</f>
        <v>#VALUE!</v>
      </c>
      <c r="U4062" t="e">
        <f t="shared" si="4"/>
        <v>#VALUE!</v>
      </c>
      <c r="V4062">
        <f t="shared" si="5"/>
        <v>0</v>
      </c>
    </row>
    <row r="4063" spans="9:22" x14ac:dyDescent="0.25">
      <c r="I4063" t="e">
        <f t="shared" si="3"/>
        <v>#VALUE!</v>
      </c>
      <c r="R4063" t="e">
        <f>1/1+EXP(-($K$2:$K$4002 + SUMPRODUCT($L$2:$L$4002:$P$2:$P$4002,$D$120:$H$120)))</f>
        <v>#VALUE!</v>
      </c>
      <c r="T4063" t="e">
        <f>EXP(-($K$2:$K$4002 + SUMPRODUCT($L$2:$L$4002:$P$2:$P$4002,$D$120:$H$120)))</f>
        <v>#VALUE!</v>
      </c>
      <c r="U4063" t="e">
        <f t="shared" si="4"/>
        <v>#VALUE!</v>
      </c>
      <c r="V4063">
        <f t="shared" si="5"/>
        <v>0</v>
      </c>
    </row>
    <row r="4064" spans="9:22" x14ac:dyDescent="0.25">
      <c r="I4064" t="e">
        <f t="shared" si="3"/>
        <v>#VALUE!</v>
      </c>
      <c r="R4064" t="e">
        <f>1/1+EXP(-($K$2:$K$4002 + SUMPRODUCT($L$2:$L$4002:$P$2:$P$4002,$D$120:$H$120)))</f>
        <v>#VALUE!</v>
      </c>
      <c r="T4064" t="e">
        <f>EXP(-($K$2:$K$4002 + SUMPRODUCT($L$2:$L$4002:$P$2:$P$4002,$D$120:$H$120)))</f>
        <v>#VALUE!</v>
      </c>
      <c r="U4064" t="e">
        <f t="shared" si="4"/>
        <v>#VALUE!</v>
      </c>
      <c r="V4064">
        <f t="shared" si="5"/>
        <v>0</v>
      </c>
    </row>
    <row r="4065" spans="9:22" x14ac:dyDescent="0.25">
      <c r="I4065" t="e">
        <f t="shared" si="3"/>
        <v>#VALUE!</v>
      </c>
      <c r="R4065" t="e">
        <f>1/1+EXP(-($K$2:$K$4002 + SUMPRODUCT($L$2:$L$4002:$P$2:$P$4002,$D$120:$H$120)))</f>
        <v>#VALUE!</v>
      </c>
      <c r="T4065" t="e">
        <f>EXP(-($K$2:$K$4002 + SUMPRODUCT($L$2:$L$4002:$P$2:$P$4002,$D$120:$H$120)))</f>
        <v>#VALUE!</v>
      </c>
      <c r="U4065" t="e">
        <f t="shared" si="4"/>
        <v>#VALUE!</v>
      </c>
      <c r="V4065">
        <f t="shared" si="5"/>
        <v>0</v>
      </c>
    </row>
    <row r="4066" spans="9:22" x14ac:dyDescent="0.25">
      <c r="I4066" t="e">
        <f t="shared" si="3"/>
        <v>#VALUE!</v>
      </c>
      <c r="R4066" t="e">
        <f>1/1+EXP(-($K$2:$K$4002 + SUMPRODUCT($L$2:$L$4002:$P$2:$P$4002,$D$120:$H$120)))</f>
        <v>#VALUE!</v>
      </c>
      <c r="T4066" t="e">
        <f>EXP(-($K$2:$K$4002 + SUMPRODUCT($L$2:$L$4002:$P$2:$P$4002,$D$120:$H$120)))</f>
        <v>#VALUE!</v>
      </c>
      <c r="U4066" t="e">
        <f t="shared" si="4"/>
        <v>#VALUE!</v>
      </c>
      <c r="V4066">
        <f t="shared" si="5"/>
        <v>0</v>
      </c>
    </row>
    <row r="4067" spans="9:22" x14ac:dyDescent="0.25">
      <c r="I4067" t="e">
        <f t="shared" si="3"/>
        <v>#VALUE!</v>
      </c>
      <c r="R4067" t="e">
        <f>1/1+EXP(-($K$2:$K$4002 + SUMPRODUCT($L$2:$L$4002:$P$2:$P$4002,$D$120:$H$120)))</f>
        <v>#VALUE!</v>
      </c>
      <c r="T4067" t="e">
        <f>EXP(-($K$2:$K$4002 + SUMPRODUCT($L$2:$L$4002:$P$2:$P$4002,$D$120:$H$120)))</f>
        <v>#VALUE!</v>
      </c>
      <c r="U4067" t="e">
        <f t="shared" si="4"/>
        <v>#VALUE!</v>
      </c>
      <c r="V4067">
        <f t="shared" si="5"/>
        <v>0</v>
      </c>
    </row>
    <row r="4068" spans="9:22" x14ac:dyDescent="0.25">
      <c r="I4068" t="e">
        <f t="shared" si="3"/>
        <v>#VALUE!</v>
      </c>
      <c r="R4068" t="e">
        <f>1/1+EXP(-($K$2:$K$4002 + SUMPRODUCT($L$2:$L$4002:$P$2:$P$4002,$D$120:$H$120)))</f>
        <v>#VALUE!</v>
      </c>
      <c r="T4068" t="e">
        <f>EXP(-($K$2:$K$4002 + SUMPRODUCT($L$2:$L$4002:$P$2:$P$4002,$D$120:$H$120)))</f>
        <v>#VALUE!</v>
      </c>
      <c r="U4068" t="e">
        <f t="shared" si="4"/>
        <v>#VALUE!</v>
      </c>
      <c r="V4068">
        <f t="shared" si="5"/>
        <v>0</v>
      </c>
    </row>
    <row r="4069" spans="9:22" x14ac:dyDescent="0.25">
      <c r="I4069" t="e">
        <f t="shared" si="3"/>
        <v>#VALUE!</v>
      </c>
      <c r="R4069" t="e">
        <f>1/1+EXP(-($K$2:$K$4002 + SUMPRODUCT($L$2:$L$4002:$P$2:$P$4002,$D$120:$H$120)))</f>
        <v>#VALUE!</v>
      </c>
      <c r="T4069" t="e">
        <f>EXP(-($K$2:$K$4002 + SUMPRODUCT($L$2:$L$4002:$P$2:$P$4002,$D$120:$H$120)))</f>
        <v>#VALUE!</v>
      </c>
      <c r="U4069" t="e">
        <f t="shared" si="4"/>
        <v>#VALUE!</v>
      </c>
      <c r="V4069">
        <f t="shared" si="5"/>
        <v>0</v>
      </c>
    </row>
    <row r="4070" spans="9:22" x14ac:dyDescent="0.25">
      <c r="I4070" t="e">
        <f t="shared" si="3"/>
        <v>#VALUE!</v>
      </c>
      <c r="R4070" t="e">
        <f>1/1+EXP(-($K$2:$K$4002 + SUMPRODUCT($L$2:$L$4002:$P$2:$P$4002,$D$120:$H$120)))</f>
        <v>#VALUE!</v>
      </c>
      <c r="T4070" t="e">
        <f>EXP(-($K$2:$K$4002 + SUMPRODUCT($L$2:$L$4002:$P$2:$P$4002,$D$120:$H$120)))</f>
        <v>#VALUE!</v>
      </c>
      <c r="U4070" t="e">
        <f t="shared" si="4"/>
        <v>#VALUE!</v>
      </c>
      <c r="V4070">
        <f t="shared" si="5"/>
        <v>0</v>
      </c>
    </row>
    <row r="4071" spans="9:22" x14ac:dyDescent="0.25">
      <c r="I4071" t="e">
        <f t="shared" si="3"/>
        <v>#VALUE!</v>
      </c>
      <c r="R4071" t="e">
        <f>1/1+EXP(-($K$2:$K$4002 + SUMPRODUCT($L$2:$L$4002:$P$2:$P$4002,$D$120:$H$120)))</f>
        <v>#VALUE!</v>
      </c>
      <c r="T4071" t="e">
        <f>EXP(-($K$2:$K$4002 + SUMPRODUCT($L$2:$L$4002:$P$2:$P$4002,$D$120:$H$120)))</f>
        <v>#VALUE!</v>
      </c>
      <c r="U4071" t="e">
        <f t="shared" si="4"/>
        <v>#VALUE!</v>
      </c>
      <c r="V4071">
        <f t="shared" si="5"/>
        <v>0</v>
      </c>
    </row>
    <row r="4072" spans="9:22" x14ac:dyDescent="0.25">
      <c r="I4072" t="e">
        <f t="shared" si="3"/>
        <v>#VALUE!</v>
      </c>
      <c r="R4072" t="e">
        <f>1/1+EXP(-($K$2:$K$4002 + SUMPRODUCT($L$2:$L$4002:$P$2:$P$4002,$D$120:$H$120)))</f>
        <v>#VALUE!</v>
      </c>
      <c r="T4072" t="e">
        <f>EXP(-($K$2:$K$4002 + SUMPRODUCT($L$2:$L$4002:$P$2:$P$4002,$D$120:$H$120)))</f>
        <v>#VALUE!</v>
      </c>
      <c r="U4072" t="e">
        <f t="shared" si="4"/>
        <v>#VALUE!</v>
      </c>
      <c r="V4072">
        <f t="shared" si="5"/>
        <v>0</v>
      </c>
    </row>
    <row r="4073" spans="9:22" x14ac:dyDescent="0.25">
      <c r="I4073" t="e">
        <f t="shared" si="3"/>
        <v>#VALUE!</v>
      </c>
      <c r="R4073" t="e">
        <f>1/1+EXP(-($K$2:$K$4002 + SUMPRODUCT($L$2:$L$4002:$P$2:$P$4002,$D$120:$H$120)))</f>
        <v>#VALUE!</v>
      </c>
      <c r="T4073" t="e">
        <f>EXP(-($K$2:$K$4002 + SUMPRODUCT($L$2:$L$4002:$P$2:$P$4002,$D$120:$H$120)))</f>
        <v>#VALUE!</v>
      </c>
      <c r="U4073" t="e">
        <f t="shared" si="4"/>
        <v>#VALUE!</v>
      </c>
      <c r="V4073">
        <f t="shared" si="5"/>
        <v>0</v>
      </c>
    </row>
    <row r="4074" spans="9:22" x14ac:dyDescent="0.25">
      <c r="I4074" t="e">
        <f t="shared" si="3"/>
        <v>#VALUE!</v>
      </c>
      <c r="R4074" t="e">
        <f>1/1+EXP(-($K$2:$K$4002 + SUMPRODUCT($L$2:$L$4002:$P$2:$P$4002,$D$120:$H$120)))</f>
        <v>#VALUE!</v>
      </c>
      <c r="T4074" t="e">
        <f>EXP(-($K$2:$K$4002 + SUMPRODUCT($L$2:$L$4002:$P$2:$P$4002,$D$120:$H$120)))</f>
        <v>#VALUE!</v>
      </c>
      <c r="U4074" t="e">
        <f t="shared" si="4"/>
        <v>#VALUE!</v>
      </c>
      <c r="V4074">
        <f t="shared" si="5"/>
        <v>0</v>
      </c>
    </row>
    <row r="4075" spans="9:22" x14ac:dyDescent="0.25">
      <c r="I4075" t="e">
        <f t="shared" si="3"/>
        <v>#VALUE!</v>
      </c>
      <c r="R4075" t="e">
        <f>1/1+EXP(-($K$2:$K$4002 + SUMPRODUCT($L$2:$L$4002:$P$2:$P$4002,$D$120:$H$120)))</f>
        <v>#VALUE!</v>
      </c>
      <c r="T4075" t="e">
        <f>EXP(-($K$2:$K$4002 + SUMPRODUCT($L$2:$L$4002:$P$2:$P$4002,$D$120:$H$120)))</f>
        <v>#VALUE!</v>
      </c>
      <c r="U4075" t="e">
        <f t="shared" si="4"/>
        <v>#VALUE!</v>
      </c>
      <c r="V4075">
        <f t="shared" si="5"/>
        <v>0</v>
      </c>
    </row>
    <row r="4076" spans="9:22" x14ac:dyDescent="0.25">
      <c r="I4076" t="e">
        <f t="shared" si="3"/>
        <v>#VALUE!</v>
      </c>
      <c r="R4076" t="e">
        <f>1/1+EXP(-($K$2:$K$4002 + SUMPRODUCT($L$2:$L$4002:$P$2:$P$4002,$D$120:$H$120)))</f>
        <v>#VALUE!</v>
      </c>
      <c r="T4076" t="e">
        <f>EXP(-($K$2:$K$4002 + SUMPRODUCT($L$2:$L$4002:$P$2:$P$4002,$D$120:$H$120)))</f>
        <v>#VALUE!</v>
      </c>
      <c r="U4076" t="e">
        <f t="shared" si="4"/>
        <v>#VALUE!</v>
      </c>
      <c r="V4076">
        <f t="shared" si="5"/>
        <v>0</v>
      </c>
    </row>
    <row r="4077" spans="9:22" x14ac:dyDescent="0.25">
      <c r="I4077" t="e">
        <f t="shared" si="3"/>
        <v>#VALUE!</v>
      </c>
      <c r="R4077" t="e">
        <f>1/1+EXP(-($K$2:$K$4002 + SUMPRODUCT($L$2:$L$4002:$P$2:$P$4002,$D$120:$H$120)))</f>
        <v>#VALUE!</v>
      </c>
      <c r="T4077" t="e">
        <f>EXP(-($K$2:$K$4002 + SUMPRODUCT($L$2:$L$4002:$P$2:$P$4002,$D$120:$H$120)))</f>
        <v>#VALUE!</v>
      </c>
      <c r="U4077" t="e">
        <f t="shared" si="4"/>
        <v>#VALUE!</v>
      </c>
      <c r="V4077">
        <f t="shared" si="5"/>
        <v>0</v>
      </c>
    </row>
    <row r="4078" spans="9:22" x14ac:dyDescent="0.25">
      <c r="I4078" t="e">
        <f t="shared" si="3"/>
        <v>#VALUE!</v>
      </c>
      <c r="R4078" t="e">
        <f>1/1+EXP(-($K$2:$K$4002 + SUMPRODUCT($L$2:$L$4002:$P$2:$P$4002,$D$120:$H$120)))</f>
        <v>#VALUE!</v>
      </c>
      <c r="T4078" t="e">
        <f>EXP(-($K$2:$K$4002 + SUMPRODUCT($L$2:$L$4002:$P$2:$P$4002,$D$120:$H$120)))</f>
        <v>#VALUE!</v>
      </c>
      <c r="U4078" t="e">
        <f t="shared" si="4"/>
        <v>#VALUE!</v>
      </c>
      <c r="V4078">
        <f t="shared" si="5"/>
        <v>0</v>
      </c>
    </row>
    <row r="4079" spans="9:22" x14ac:dyDescent="0.25">
      <c r="I4079" t="e">
        <f t="shared" si="3"/>
        <v>#VALUE!</v>
      </c>
      <c r="R4079" t="e">
        <f>1/1+EXP(-($K$2:$K$4002 + SUMPRODUCT($L$2:$L$4002:$P$2:$P$4002,$D$120:$H$120)))</f>
        <v>#VALUE!</v>
      </c>
      <c r="T4079" t="e">
        <f>EXP(-($K$2:$K$4002 + SUMPRODUCT($L$2:$L$4002:$P$2:$P$4002,$D$120:$H$120)))</f>
        <v>#VALUE!</v>
      </c>
      <c r="U4079" t="e">
        <f t="shared" si="4"/>
        <v>#VALUE!</v>
      </c>
      <c r="V4079">
        <f t="shared" si="5"/>
        <v>0</v>
      </c>
    </row>
    <row r="4080" spans="9:22" x14ac:dyDescent="0.25">
      <c r="I4080" t="e">
        <f t="shared" si="3"/>
        <v>#VALUE!</v>
      </c>
      <c r="R4080" t="e">
        <f>1/1+EXP(-($K$2:$K$4002 + SUMPRODUCT($L$2:$L$4002:$P$2:$P$4002,$D$120:$H$120)))</f>
        <v>#VALUE!</v>
      </c>
      <c r="T4080" t="e">
        <f>EXP(-($K$2:$K$4002 + SUMPRODUCT($L$2:$L$4002:$P$2:$P$4002,$D$120:$H$120)))</f>
        <v>#VALUE!</v>
      </c>
      <c r="U4080" t="e">
        <f t="shared" si="4"/>
        <v>#VALUE!</v>
      </c>
      <c r="V4080">
        <f t="shared" si="5"/>
        <v>0</v>
      </c>
    </row>
    <row r="4081" spans="9:22" x14ac:dyDescent="0.25">
      <c r="I4081" t="e">
        <f t="shared" si="3"/>
        <v>#VALUE!</v>
      </c>
      <c r="R4081" t="e">
        <f>1/1+EXP(-($K$2:$K$4002 + SUMPRODUCT($L$2:$L$4002:$P$2:$P$4002,$D$120:$H$120)))</f>
        <v>#VALUE!</v>
      </c>
      <c r="T4081" t="e">
        <f>EXP(-($K$2:$K$4002 + SUMPRODUCT($L$2:$L$4002:$P$2:$P$4002,$D$120:$H$120)))</f>
        <v>#VALUE!</v>
      </c>
      <c r="U4081" t="e">
        <f t="shared" si="4"/>
        <v>#VALUE!</v>
      </c>
      <c r="V4081">
        <f t="shared" si="5"/>
        <v>0</v>
      </c>
    </row>
    <row r="4082" spans="9:22" x14ac:dyDescent="0.25">
      <c r="I4082" t="e">
        <f t="shared" si="3"/>
        <v>#VALUE!</v>
      </c>
      <c r="R4082" t="e">
        <f>1/1+EXP(-($K$2:$K$4002 + SUMPRODUCT($L$2:$L$4002:$P$2:$P$4002,$D$120:$H$120)))</f>
        <v>#VALUE!</v>
      </c>
      <c r="T4082" t="e">
        <f>EXP(-($K$2:$K$4002 + SUMPRODUCT($L$2:$L$4002:$P$2:$P$4002,$D$120:$H$120)))</f>
        <v>#VALUE!</v>
      </c>
      <c r="U4082" t="e">
        <f t="shared" si="4"/>
        <v>#VALUE!</v>
      </c>
      <c r="V4082">
        <f t="shared" si="5"/>
        <v>0</v>
      </c>
    </row>
    <row r="4083" spans="9:22" x14ac:dyDescent="0.25">
      <c r="I4083" t="e">
        <f t="shared" si="3"/>
        <v>#VALUE!</v>
      </c>
      <c r="R4083" t="e">
        <f>1/1+EXP(-($K$2:$K$4002 + SUMPRODUCT($L$2:$L$4002:$P$2:$P$4002,$D$120:$H$120)))</f>
        <v>#VALUE!</v>
      </c>
      <c r="T4083" t="e">
        <f>EXP(-($K$2:$K$4002 + SUMPRODUCT($L$2:$L$4002:$P$2:$P$4002,$D$120:$H$120)))</f>
        <v>#VALUE!</v>
      </c>
      <c r="U4083" t="e">
        <f t="shared" si="4"/>
        <v>#VALUE!</v>
      </c>
      <c r="V4083">
        <f t="shared" si="5"/>
        <v>0</v>
      </c>
    </row>
    <row r="4084" spans="9:22" x14ac:dyDescent="0.25">
      <c r="I4084" t="e">
        <f t="shared" si="3"/>
        <v>#VALUE!</v>
      </c>
      <c r="R4084" t="e">
        <f>1/1+EXP(-($K$2:$K$4002 + SUMPRODUCT($L$2:$L$4002:$P$2:$P$4002,$D$120:$H$120)))</f>
        <v>#VALUE!</v>
      </c>
      <c r="T4084" t="e">
        <f>EXP(-($K$2:$K$4002 + SUMPRODUCT($L$2:$L$4002:$P$2:$P$4002,$D$120:$H$120)))</f>
        <v>#VALUE!</v>
      </c>
      <c r="U4084" t="e">
        <f t="shared" si="4"/>
        <v>#VALUE!</v>
      </c>
      <c r="V4084">
        <f t="shared" si="5"/>
        <v>0</v>
      </c>
    </row>
    <row r="4085" spans="9:22" x14ac:dyDescent="0.25">
      <c r="I4085" t="e">
        <f t="shared" si="3"/>
        <v>#VALUE!</v>
      </c>
      <c r="R4085" t="e">
        <f>1/1+EXP(-($K$2:$K$4002 + SUMPRODUCT($L$2:$L$4002:$P$2:$P$4002,$D$120:$H$120)))</f>
        <v>#VALUE!</v>
      </c>
      <c r="T4085" t="e">
        <f>EXP(-($K$2:$K$4002 + SUMPRODUCT($L$2:$L$4002:$P$2:$P$4002,$D$120:$H$120)))</f>
        <v>#VALUE!</v>
      </c>
      <c r="U4085" t="e">
        <f t="shared" si="4"/>
        <v>#VALUE!</v>
      </c>
      <c r="V4085">
        <f t="shared" si="5"/>
        <v>0</v>
      </c>
    </row>
    <row r="4086" spans="9:22" x14ac:dyDescent="0.25">
      <c r="I4086" t="e">
        <f t="shared" si="3"/>
        <v>#VALUE!</v>
      </c>
      <c r="R4086" t="e">
        <f>1/1+EXP(-($K$2:$K$4002 + SUMPRODUCT($L$2:$L$4002:$P$2:$P$4002,$D$120:$H$120)))</f>
        <v>#VALUE!</v>
      </c>
      <c r="T4086" t="e">
        <f>EXP(-($K$2:$K$4002 + SUMPRODUCT($L$2:$L$4002:$P$2:$P$4002,$D$120:$H$120)))</f>
        <v>#VALUE!</v>
      </c>
      <c r="U4086" t="e">
        <f t="shared" si="4"/>
        <v>#VALUE!</v>
      </c>
      <c r="V4086">
        <f t="shared" si="5"/>
        <v>0</v>
      </c>
    </row>
    <row r="4087" spans="9:22" x14ac:dyDescent="0.25">
      <c r="I4087" t="e">
        <f t="shared" ref="I4087:I4119" si="6">$C$119*LN($U$119:$U$4119)+(1-$C$119)*LN(1-$U$119:$U$4119)</f>
        <v>#VALUE!</v>
      </c>
      <c r="R4087" t="e">
        <f>1/1+EXP(-($K$2:$K$4002 + SUMPRODUCT($L$2:$L$4002:$P$2:$P$4002,$D$120:$H$120)))</f>
        <v>#VALUE!</v>
      </c>
      <c r="T4087" t="e">
        <f>EXP(-($K$2:$K$4002 + SUMPRODUCT($L$2:$L$4002:$P$2:$P$4002,$D$120:$H$120)))</f>
        <v>#VALUE!</v>
      </c>
      <c r="U4087" t="e">
        <f t="shared" ref="U4087:U4119" si="7">1/(1+$T$119:$T$4119)</f>
        <v>#VALUE!</v>
      </c>
      <c r="V4087">
        <f t="shared" ref="V4087:V4119" si="8">IF(ISERROR($I$119:$I$4119), 0, $I$119:$I$4119)</f>
        <v>0</v>
      </c>
    </row>
    <row r="4088" spans="9:22" x14ac:dyDescent="0.25">
      <c r="I4088" t="e">
        <f t="shared" si="6"/>
        <v>#VALUE!</v>
      </c>
      <c r="R4088" t="e">
        <f>1/1+EXP(-($K$2:$K$4002 + SUMPRODUCT($L$2:$L$4002:$P$2:$P$4002,$D$120:$H$120)))</f>
        <v>#VALUE!</v>
      </c>
      <c r="T4088" t="e">
        <f>EXP(-($K$2:$K$4002 + SUMPRODUCT($L$2:$L$4002:$P$2:$P$4002,$D$120:$H$120)))</f>
        <v>#VALUE!</v>
      </c>
      <c r="U4088" t="e">
        <f t="shared" si="7"/>
        <v>#VALUE!</v>
      </c>
      <c r="V4088">
        <f t="shared" si="8"/>
        <v>0</v>
      </c>
    </row>
    <row r="4089" spans="9:22" x14ac:dyDescent="0.25">
      <c r="I4089" t="e">
        <f t="shared" si="6"/>
        <v>#VALUE!</v>
      </c>
      <c r="R4089" t="e">
        <f>1/1+EXP(-($K$2:$K$4002 + SUMPRODUCT($L$2:$L$4002:$P$2:$P$4002,$D$120:$H$120)))</f>
        <v>#VALUE!</v>
      </c>
      <c r="T4089" t="e">
        <f>EXP(-($K$2:$K$4002 + SUMPRODUCT($L$2:$L$4002:$P$2:$P$4002,$D$120:$H$120)))</f>
        <v>#VALUE!</v>
      </c>
      <c r="U4089" t="e">
        <f t="shared" si="7"/>
        <v>#VALUE!</v>
      </c>
      <c r="V4089">
        <f t="shared" si="8"/>
        <v>0</v>
      </c>
    </row>
    <row r="4090" spans="9:22" x14ac:dyDescent="0.25">
      <c r="I4090" t="e">
        <f t="shared" si="6"/>
        <v>#VALUE!</v>
      </c>
      <c r="R4090" t="e">
        <f>1/1+EXP(-($K$2:$K$4002 + SUMPRODUCT($L$2:$L$4002:$P$2:$P$4002,$D$120:$H$120)))</f>
        <v>#VALUE!</v>
      </c>
      <c r="T4090" t="e">
        <f>EXP(-($K$2:$K$4002 + SUMPRODUCT($L$2:$L$4002:$P$2:$P$4002,$D$120:$H$120)))</f>
        <v>#VALUE!</v>
      </c>
      <c r="U4090" t="e">
        <f t="shared" si="7"/>
        <v>#VALUE!</v>
      </c>
      <c r="V4090">
        <f t="shared" si="8"/>
        <v>0</v>
      </c>
    </row>
    <row r="4091" spans="9:22" x14ac:dyDescent="0.25">
      <c r="I4091" t="e">
        <f t="shared" si="6"/>
        <v>#VALUE!</v>
      </c>
      <c r="R4091" t="e">
        <f>1/1+EXP(-($K$2:$K$4002 + SUMPRODUCT($L$2:$L$4002:$P$2:$P$4002,$D$120:$H$120)))</f>
        <v>#VALUE!</v>
      </c>
      <c r="T4091" t="e">
        <f>EXP(-($K$2:$K$4002 + SUMPRODUCT($L$2:$L$4002:$P$2:$P$4002,$D$120:$H$120)))</f>
        <v>#VALUE!</v>
      </c>
      <c r="U4091" t="e">
        <f t="shared" si="7"/>
        <v>#VALUE!</v>
      </c>
      <c r="V4091">
        <f t="shared" si="8"/>
        <v>0</v>
      </c>
    </row>
    <row r="4092" spans="9:22" x14ac:dyDescent="0.25">
      <c r="I4092" t="e">
        <f t="shared" si="6"/>
        <v>#VALUE!</v>
      </c>
      <c r="R4092" t="e">
        <f>1/1+EXP(-($K$2:$K$4002 + SUMPRODUCT($L$2:$L$4002:$P$2:$P$4002,$D$120:$H$120)))</f>
        <v>#VALUE!</v>
      </c>
      <c r="T4092" t="e">
        <f>EXP(-($K$2:$K$4002 + SUMPRODUCT($L$2:$L$4002:$P$2:$P$4002,$D$120:$H$120)))</f>
        <v>#VALUE!</v>
      </c>
      <c r="U4092" t="e">
        <f t="shared" si="7"/>
        <v>#VALUE!</v>
      </c>
      <c r="V4092">
        <f t="shared" si="8"/>
        <v>0</v>
      </c>
    </row>
    <row r="4093" spans="9:22" x14ac:dyDescent="0.25">
      <c r="I4093" t="e">
        <f t="shared" si="6"/>
        <v>#VALUE!</v>
      </c>
      <c r="R4093" t="e">
        <f>1/1+EXP(-($K$2:$K$4002 + SUMPRODUCT($L$2:$L$4002:$P$2:$P$4002,$D$120:$H$120)))</f>
        <v>#VALUE!</v>
      </c>
      <c r="T4093" t="e">
        <f>EXP(-($K$2:$K$4002 + SUMPRODUCT($L$2:$L$4002:$P$2:$P$4002,$D$120:$H$120)))</f>
        <v>#VALUE!</v>
      </c>
      <c r="U4093" t="e">
        <f t="shared" si="7"/>
        <v>#VALUE!</v>
      </c>
      <c r="V4093">
        <f t="shared" si="8"/>
        <v>0</v>
      </c>
    </row>
    <row r="4094" spans="9:22" x14ac:dyDescent="0.25">
      <c r="I4094" t="e">
        <f t="shared" si="6"/>
        <v>#VALUE!</v>
      </c>
      <c r="R4094" t="e">
        <f>1/1+EXP(-($K$2:$K$4002 + SUMPRODUCT($L$2:$L$4002:$P$2:$P$4002,$D$120:$H$120)))</f>
        <v>#VALUE!</v>
      </c>
      <c r="T4094" t="e">
        <f>EXP(-($K$2:$K$4002 + SUMPRODUCT($L$2:$L$4002:$P$2:$P$4002,$D$120:$H$120)))</f>
        <v>#VALUE!</v>
      </c>
      <c r="U4094" t="e">
        <f t="shared" si="7"/>
        <v>#VALUE!</v>
      </c>
      <c r="V4094">
        <f t="shared" si="8"/>
        <v>0</v>
      </c>
    </row>
    <row r="4095" spans="9:22" x14ac:dyDescent="0.25">
      <c r="I4095" t="e">
        <f t="shared" si="6"/>
        <v>#VALUE!</v>
      </c>
      <c r="R4095" t="e">
        <f>1/1+EXP(-($K$2:$K$4002 + SUMPRODUCT($L$2:$L$4002:$P$2:$P$4002,$D$120:$H$120)))</f>
        <v>#VALUE!</v>
      </c>
      <c r="T4095" t="e">
        <f>EXP(-($K$2:$K$4002 + SUMPRODUCT($L$2:$L$4002:$P$2:$P$4002,$D$120:$H$120)))</f>
        <v>#VALUE!</v>
      </c>
      <c r="U4095" t="e">
        <f t="shared" si="7"/>
        <v>#VALUE!</v>
      </c>
      <c r="V4095">
        <f t="shared" si="8"/>
        <v>0</v>
      </c>
    </row>
    <row r="4096" spans="9:22" x14ac:dyDescent="0.25">
      <c r="I4096" t="e">
        <f t="shared" si="6"/>
        <v>#VALUE!</v>
      </c>
      <c r="R4096" t="e">
        <f>1/1+EXP(-($K$2:$K$4002 + SUMPRODUCT($L$2:$L$4002:$P$2:$P$4002,$D$120:$H$120)))</f>
        <v>#VALUE!</v>
      </c>
      <c r="T4096" t="e">
        <f>EXP(-($K$2:$K$4002 + SUMPRODUCT($L$2:$L$4002:$P$2:$P$4002,$D$120:$H$120)))</f>
        <v>#VALUE!</v>
      </c>
      <c r="U4096" t="e">
        <f t="shared" si="7"/>
        <v>#VALUE!</v>
      </c>
      <c r="V4096">
        <f t="shared" si="8"/>
        <v>0</v>
      </c>
    </row>
    <row r="4097" spans="9:22" x14ac:dyDescent="0.25">
      <c r="I4097" t="e">
        <f t="shared" si="6"/>
        <v>#VALUE!</v>
      </c>
      <c r="R4097" t="e">
        <f>1/1+EXP(-($K$2:$K$4002 + SUMPRODUCT($L$2:$L$4002:$P$2:$P$4002,$D$120:$H$120)))</f>
        <v>#VALUE!</v>
      </c>
      <c r="T4097" t="e">
        <f>EXP(-($K$2:$K$4002 + SUMPRODUCT($L$2:$L$4002:$P$2:$P$4002,$D$120:$H$120)))</f>
        <v>#VALUE!</v>
      </c>
      <c r="U4097" t="e">
        <f t="shared" si="7"/>
        <v>#VALUE!</v>
      </c>
      <c r="V4097">
        <f t="shared" si="8"/>
        <v>0</v>
      </c>
    </row>
    <row r="4098" spans="9:22" x14ac:dyDescent="0.25">
      <c r="I4098" t="e">
        <f t="shared" si="6"/>
        <v>#VALUE!</v>
      </c>
      <c r="R4098" t="e">
        <f>1/1+EXP(-($K$2:$K$4002 + SUMPRODUCT($L$2:$L$4002:$P$2:$P$4002,$D$120:$H$120)))</f>
        <v>#VALUE!</v>
      </c>
      <c r="T4098" t="e">
        <f>EXP(-($K$2:$K$4002 + SUMPRODUCT($L$2:$L$4002:$P$2:$P$4002,$D$120:$H$120)))</f>
        <v>#VALUE!</v>
      </c>
      <c r="U4098" t="e">
        <f t="shared" si="7"/>
        <v>#VALUE!</v>
      </c>
      <c r="V4098">
        <f t="shared" si="8"/>
        <v>0</v>
      </c>
    </row>
    <row r="4099" spans="9:22" x14ac:dyDescent="0.25">
      <c r="I4099" t="e">
        <f t="shared" si="6"/>
        <v>#VALUE!</v>
      </c>
      <c r="R4099" t="e">
        <f>1/1+EXP(-($K$2:$K$4002 + SUMPRODUCT($L$2:$L$4002:$P$2:$P$4002,$D$120:$H$120)))</f>
        <v>#VALUE!</v>
      </c>
      <c r="T4099" t="e">
        <f>EXP(-($K$2:$K$4002 + SUMPRODUCT($L$2:$L$4002:$P$2:$P$4002,$D$120:$H$120)))</f>
        <v>#VALUE!</v>
      </c>
      <c r="U4099" t="e">
        <f t="shared" si="7"/>
        <v>#VALUE!</v>
      </c>
      <c r="V4099">
        <f t="shared" si="8"/>
        <v>0</v>
      </c>
    </row>
    <row r="4100" spans="9:22" x14ac:dyDescent="0.25">
      <c r="I4100" t="e">
        <f t="shared" si="6"/>
        <v>#VALUE!</v>
      </c>
      <c r="R4100" t="e">
        <f>1/1+EXP(-($K$2:$K$4002 + SUMPRODUCT($L$2:$L$4002:$P$2:$P$4002,$D$120:$H$120)))</f>
        <v>#VALUE!</v>
      </c>
      <c r="T4100" t="e">
        <f>EXP(-($K$2:$K$4002 + SUMPRODUCT($L$2:$L$4002:$P$2:$P$4002,$D$120:$H$120)))</f>
        <v>#VALUE!</v>
      </c>
      <c r="U4100" t="e">
        <f t="shared" si="7"/>
        <v>#VALUE!</v>
      </c>
      <c r="V4100">
        <f t="shared" si="8"/>
        <v>0</v>
      </c>
    </row>
    <row r="4101" spans="9:22" x14ac:dyDescent="0.25">
      <c r="I4101" t="e">
        <f t="shared" si="6"/>
        <v>#VALUE!</v>
      </c>
      <c r="R4101" t="e">
        <f>1/1+EXP(-($K$2:$K$4002 + SUMPRODUCT($L$2:$L$4002:$P$2:$P$4002,$D$120:$H$120)))</f>
        <v>#VALUE!</v>
      </c>
      <c r="T4101" t="e">
        <f>EXP(-($K$2:$K$4002 + SUMPRODUCT($L$2:$L$4002:$P$2:$P$4002,$D$120:$H$120)))</f>
        <v>#VALUE!</v>
      </c>
      <c r="U4101" t="e">
        <f t="shared" si="7"/>
        <v>#VALUE!</v>
      </c>
      <c r="V4101">
        <f t="shared" si="8"/>
        <v>0</v>
      </c>
    </row>
    <row r="4102" spans="9:22" x14ac:dyDescent="0.25">
      <c r="I4102" t="e">
        <f t="shared" si="6"/>
        <v>#VALUE!</v>
      </c>
      <c r="R4102" t="e">
        <f>1/1+EXP(-($K$2:$K$4002 + SUMPRODUCT($L$2:$L$4002:$P$2:$P$4002,$D$120:$H$120)))</f>
        <v>#VALUE!</v>
      </c>
      <c r="T4102" t="e">
        <f>EXP(-($K$2:$K$4002 + SUMPRODUCT($L$2:$L$4002:$P$2:$P$4002,$D$120:$H$120)))</f>
        <v>#VALUE!</v>
      </c>
      <c r="U4102" t="e">
        <f t="shared" si="7"/>
        <v>#VALUE!</v>
      </c>
      <c r="V4102">
        <f t="shared" si="8"/>
        <v>0</v>
      </c>
    </row>
    <row r="4103" spans="9:22" x14ac:dyDescent="0.25">
      <c r="I4103" t="e">
        <f t="shared" si="6"/>
        <v>#VALUE!</v>
      </c>
      <c r="R4103" t="e">
        <f>1/1+EXP(-($K$2:$K$4002 + SUMPRODUCT($L$2:$L$4002:$P$2:$P$4002,$D$120:$H$120)))</f>
        <v>#VALUE!</v>
      </c>
      <c r="T4103" t="e">
        <f>EXP(-($K$2:$K$4002 + SUMPRODUCT($L$2:$L$4002:$P$2:$P$4002,$D$120:$H$120)))</f>
        <v>#VALUE!</v>
      </c>
      <c r="U4103" t="e">
        <f t="shared" si="7"/>
        <v>#VALUE!</v>
      </c>
      <c r="V4103">
        <f t="shared" si="8"/>
        <v>0</v>
      </c>
    </row>
    <row r="4104" spans="9:22" x14ac:dyDescent="0.25">
      <c r="I4104" t="e">
        <f t="shared" si="6"/>
        <v>#VALUE!</v>
      </c>
      <c r="R4104" t="e">
        <f>1/1+EXP(-($K$2:$K$4002 + SUMPRODUCT($L$2:$L$4002:$P$2:$P$4002,$D$120:$H$120)))</f>
        <v>#VALUE!</v>
      </c>
      <c r="T4104" t="e">
        <f>EXP(-($K$2:$K$4002 + SUMPRODUCT($L$2:$L$4002:$P$2:$P$4002,$D$120:$H$120)))</f>
        <v>#VALUE!</v>
      </c>
      <c r="U4104" t="e">
        <f t="shared" si="7"/>
        <v>#VALUE!</v>
      </c>
      <c r="V4104">
        <f t="shared" si="8"/>
        <v>0</v>
      </c>
    </row>
    <row r="4105" spans="9:22" x14ac:dyDescent="0.25">
      <c r="I4105" t="e">
        <f t="shared" si="6"/>
        <v>#VALUE!</v>
      </c>
      <c r="R4105" t="e">
        <f>1/1+EXP(-($K$2:$K$4002 + SUMPRODUCT($L$2:$L$4002:$P$2:$P$4002,$D$120:$H$120)))</f>
        <v>#VALUE!</v>
      </c>
      <c r="T4105" t="e">
        <f>EXP(-($K$2:$K$4002 + SUMPRODUCT($L$2:$L$4002:$P$2:$P$4002,$D$120:$H$120)))</f>
        <v>#VALUE!</v>
      </c>
      <c r="U4105" t="e">
        <f t="shared" si="7"/>
        <v>#VALUE!</v>
      </c>
      <c r="V4105">
        <f t="shared" si="8"/>
        <v>0</v>
      </c>
    </row>
    <row r="4106" spans="9:22" x14ac:dyDescent="0.25">
      <c r="I4106" t="e">
        <f t="shared" si="6"/>
        <v>#VALUE!</v>
      </c>
      <c r="R4106" t="e">
        <f>1/1+EXP(-($K$2:$K$4002 + SUMPRODUCT($L$2:$L$4002:$P$2:$P$4002,$D$120:$H$120)))</f>
        <v>#VALUE!</v>
      </c>
      <c r="T4106" t="e">
        <f>EXP(-($K$2:$K$4002 + SUMPRODUCT($L$2:$L$4002:$P$2:$P$4002,$D$120:$H$120)))</f>
        <v>#VALUE!</v>
      </c>
      <c r="U4106" t="e">
        <f t="shared" si="7"/>
        <v>#VALUE!</v>
      </c>
      <c r="V4106">
        <f t="shared" si="8"/>
        <v>0</v>
      </c>
    </row>
    <row r="4107" spans="9:22" x14ac:dyDescent="0.25">
      <c r="I4107" t="e">
        <f t="shared" si="6"/>
        <v>#VALUE!</v>
      </c>
      <c r="R4107" t="e">
        <f>1/1+EXP(-($K$2:$K$4002 + SUMPRODUCT($L$2:$L$4002:$P$2:$P$4002,$D$120:$H$120)))</f>
        <v>#VALUE!</v>
      </c>
      <c r="T4107" t="e">
        <f>EXP(-($K$2:$K$4002 + SUMPRODUCT($L$2:$L$4002:$P$2:$P$4002,$D$120:$H$120)))</f>
        <v>#VALUE!</v>
      </c>
      <c r="U4107" t="e">
        <f t="shared" si="7"/>
        <v>#VALUE!</v>
      </c>
      <c r="V4107">
        <f t="shared" si="8"/>
        <v>0</v>
      </c>
    </row>
    <row r="4108" spans="9:22" x14ac:dyDescent="0.25">
      <c r="I4108" t="e">
        <f t="shared" si="6"/>
        <v>#VALUE!</v>
      </c>
      <c r="R4108" t="e">
        <f>1/1+EXP(-($K$2:$K$4002 + SUMPRODUCT($L$2:$L$4002:$P$2:$P$4002,$D$120:$H$120)))</f>
        <v>#VALUE!</v>
      </c>
      <c r="T4108" t="e">
        <f>EXP(-($K$2:$K$4002 + SUMPRODUCT($L$2:$L$4002:$P$2:$P$4002,$D$120:$H$120)))</f>
        <v>#VALUE!</v>
      </c>
      <c r="U4108" t="e">
        <f t="shared" si="7"/>
        <v>#VALUE!</v>
      </c>
      <c r="V4108">
        <f t="shared" si="8"/>
        <v>0</v>
      </c>
    </row>
    <row r="4109" spans="9:22" x14ac:dyDescent="0.25">
      <c r="I4109" t="e">
        <f t="shared" si="6"/>
        <v>#VALUE!</v>
      </c>
      <c r="R4109" t="e">
        <f>1/1+EXP(-($K$2:$K$4002 + SUMPRODUCT($L$2:$L$4002:$P$2:$P$4002,$D$120:$H$120)))</f>
        <v>#VALUE!</v>
      </c>
      <c r="T4109" t="e">
        <f>EXP(-($K$2:$K$4002 + SUMPRODUCT($L$2:$L$4002:$P$2:$P$4002,$D$120:$H$120)))</f>
        <v>#VALUE!</v>
      </c>
      <c r="U4109" t="e">
        <f t="shared" si="7"/>
        <v>#VALUE!</v>
      </c>
      <c r="V4109">
        <f t="shared" si="8"/>
        <v>0</v>
      </c>
    </row>
    <row r="4110" spans="9:22" x14ac:dyDescent="0.25">
      <c r="I4110" t="e">
        <f t="shared" si="6"/>
        <v>#VALUE!</v>
      </c>
      <c r="R4110" t="e">
        <f>1/1+EXP(-($K$2:$K$4002 + SUMPRODUCT($L$2:$L$4002:$P$2:$P$4002,$D$120:$H$120)))</f>
        <v>#VALUE!</v>
      </c>
      <c r="T4110" t="e">
        <f>EXP(-($K$2:$K$4002 + SUMPRODUCT($L$2:$L$4002:$P$2:$P$4002,$D$120:$H$120)))</f>
        <v>#VALUE!</v>
      </c>
      <c r="U4110" t="e">
        <f t="shared" si="7"/>
        <v>#VALUE!</v>
      </c>
      <c r="V4110">
        <f t="shared" si="8"/>
        <v>0</v>
      </c>
    </row>
    <row r="4111" spans="9:22" x14ac:dyDescent="0.25">
      <c r="I4111" t="e">
        <f t="shared" si="6"/>
        <v>#VALUE!</v>
      </c>
      <c r="R4111" t="e">
        <f>1/1+EXP(-($K$2:$K$4002 + SUMPRODUCT($L$2:$L$4002:$P$2:$P$4002,$D$120:$H$120)))</f>
        <v>#VALUE!</v>
      </c>
      <c r="T4111" t="e">
        <f>EXP(-($K$2:$K$4002 + SUMPRODUCT($L$2:$L$4002:$P$2:$P$4002,$D$120:$H$120)))</f>
        <v>#VALUE!</v>
      </c>
      <c r="U4111" t="e">
        <f t="shared" si="7"/>
        <v>#VALUE!</v>
      </c>
      <c r="V4111">
        <f t="shared" si="8"/>
        <v>0</v>
      </c>
    </row>
    <row r="4112" spans="9:22" x14ac:dyDescent="0.25">
      <c r="I4112" t="e">
        <f t="shared" si="6"/>
        <v>#VALUE!</v>
      </c>
      <c r="R4112" t="e">
        <f>1/1+EXP(-($K$2:$K$4002 + SUMPRODUCT($L$2:$L$4002:$P$2:$P$4002,$D$120:$H$120)))</f>
        <v>#VALUE!</v>
      </c>
      <c r="T4112" t="e">
        <f>EXP(-($K$2:$K$4002 + SUMPRODUCT($L$2:$L$4002:$P$2:$P$4002,$D$120:$H$120)))</f>
        <v>#VALUE!</v>
      </c>
      <c r="U4112" t="e">
        <f t="shared" si="7"/>
        <v>#VALUE!</v>
      </c>
      <c r="V4112">
        <f t="shared" si="8"/>
        <v>0</v>
      </c>
    </row>
    <row r="4113" spans="9:22" x14ac:dyDescent="0.25">
      <c r="I4113" t="e">
        <f t="shared" si="6"/>
        <v>#VALUE!</v>
      </c>
      <c r="R4113" t="e">
        <f>1/1+EXP(-($K$2:$K$4002 + SUMPRODUCT($L$2:$L$4002:$P$2:$P$4002,$D$120:$H$120)))</f>
        <v>#VALUE!</v>
      </c>
      <c r="T4113" t="e">
        <f>EXP(-($K$2:$K$4002 + SUMPRODUCT($L$2:$L$4002:$P$2:$P$4002,$D$120:$H$120)))</f>
        <v>#VALUE!</v>
      </c>
      <c r="U4113" t="e">
        <f t="shared" si="7"/>
        <v>#VALUE!</v>
      </c>
      <c r="V4113">
        <f t="shared" si="8"/>
        <v>0</v>
      </c>
    </row>
    <row r="4114" spans="9:22" x14ac:dyDescent="0.25">
      <c r="I4114" t="e">
        <f t="shared" si="6"/>
        <v>#VALUE!</v>
      </c>
      <c r="R4114" t="e">
        <f>1/1+EXP(-($K$2:$K$4002 + SUMPRODUCT($L$2:$L$4002:$P$2:$P$4002,$D$120:$H$120)))</f>
        <v>#VALUE!</v>
      </c>
      <c r="T4114" t="e">
        <f>EXP(-($K$2:$K$4002 + SUMPRODUCT($L$2:$L$4002:$P$2:$P$4002,$D$120:$H$120)))</f>
        <v>#VALUE!</v>
      </c>
      <c r="U4114" t="e">
        <f t="shared" si="7"/>
        <v>#VALUE!</v>
      </c>
      <c r="V4114">
        <f t="shared" si="8"/>
        <v>0</v>
      </c>
    </row>
    <row r="4115" spans="9:22" x14ac:dyDescent="0.25">
      <c r="I4115" t="e">
        <f t="shared" si="6"/>
        <v>#VALUE!</v>
      </c>
      <c r="R4115" t="e">
        <f>1/1+EXP(-($K$2:$K$4002 + SUMPRODUCT($L$2:$L$4002:$P$2:$P$4002,$D$120:$H$120)))</f>
        <v>#VALUE!</v>
      </c>
      <c r="T4115" t="e">
        <f>EXP(-($K$2:$K$4002 + SUMPRODUCT($L$2:$L$4002:$P$2:$P$4002,$D$120:$H$120)))</f>
        <v>#VALUE!</v>
      </c>
      <c r="U4115" t="e">
        <f t="shared" si="7"/>
        <v>#VALUE!</v>
      </c>
      <c r="V4115">
        <f t="shared" si="8"/>
        <v>0</v>
      </c>
    </row>
    <row r="4116" spans="9:22" x14ac:dyDescent="0.25">
      <c r="I4116" t="e">
        <f t="shared" si="6"/>
        <v>#VALUE!</v>
      </c>
      <c r="R4116" t="e">
        <f>1/1+EXP(-($K$2:$K$4002 + SUMPRODUCT($L$2:$L$4002:$P$2:$P$4002,$D$120:$H$120)))</f>
        <v>#VALUE!</v>
      </c>
      <c r="T4116" t="e">
        <f>EXP(-($K$2:$K$4002 + SUMPRODUCT($L$2:$L$4002:$P$2:$P$4002,$D$120:$H$120)))</f>
        <v>#VALUE!</v>
      </c>
      <c r="U4116" t="e">
        <f t="shared" si="7"/>
        <v>#VALUE!</v>
      </c>
      <c r="V4116">
        <f t="shared" si="8"/>
        <v>0</v>
      </c>
    </row>
    <row r="4117" spans="9:22" x14ac:dyDescent="0.25">
      <c r="I4117" t="e">
        <f t="shared" si="6"/>
        <v>#VALUE!</v>
      </c>
      <c r="R4117" t="e">
        <f>1/1+EXP(-($K$2:$K$4002 + SUMPRODUCT($L$2:$L$4002:$P$2:$P$4002,$D$120:$H$120)))</f>
        <v>#VALUE!</v>
      </c>
      <c r="T4117" t="e">
        <f>EXP(-($K$2:$K$4002 + SUMPRODUCT($L$2:$L$4002:$P$2:$P$4002,$D$120:$H$120)))</f>
        <v>#VALUE!</v>
      </c>
      <c r="U4117" t="e">
        <f t="shared" si="7"/>
        <v>#VALUE!</v>
      </c>
      <c r="V4117">
        <f t="shared" si="8"/>
        <v>0</v>
      </c>
    </row>
    <row r="4118" spans="9:22" x14ac:dyDescent="0.25">
      <c r="I4118" t="e">
        <f t="shared" si="6"/>
        <v>#VALUE!</v>
      </c>
      <c r="R4118" t="e">
        <f>1/1+EXP(-($K$2:$K$4002 + SUMPRODUCT($L$2:$L$4002:$P$2:$P$4002,$D$120:$H$120)))</f>
        <v>#VALUE!</v>
      </c>
      <c r="T4118" t="e">
        <f>EXP(-($K$2:$K$4002 + SUMPRODUCT($L$2:$L$4002:$P$2:$P$4002,$D$120:$H$120)))</f>
        <v>#VALUE!</v>
      </c>
      <c r="U4118" t="e">
        <f t="shared" si="7"/>
        <v>#VALUE!</v>
      </c>
      <c r="V4118">
        <f t="shared" si="8"/>
        <v>0</v>
      </c>
    </row>
    <row r="4119" spans="9:22" x14ac:dyDescent="0.25">
      <c r="I4119" t="e">
        <f t="shared" si="6"/>
        <v>#VALUE!</v>
      </c>
      <c r="R4119" t="e">
        <f>1/1+EXP(-($K$2:$K$4002 + SUMPRODUCT($L$2:$L$4002:$P$2:$P$4002,$D$120:$H$120)))</f>
        <v>#VALUE!</v>
      </c>
      <c r="T4119" t="e">
        <f>EXP(-($K$2:$K$4002 + SUMPRODUCT($L$2:$L$4002:$P$2:$P$4002,$D$120:$H$120)))</f>
        <v>#VALUE!</v>
      </c>
      <c r="U4119" t="e">
        <f t="shared" si="7"/>
        <v>#VALUE!</v>
      </c>
      <c r="V4119">
        <f t="shared" si="8"/>
        <v>0</v>
      </c>
    </row>
    <row r="4120" spans="9:22" x14ac:dyDescent="0.25">
      <c r="R4120" t="e">
        <f>1/1+EXP(-($K$2:$K$4002 + SUMPRODUCT($L$2:$L$4002:$P$2:$P$4002,$D$120:$H$120)))</f>
        <v>#VALUE!</v>
      </c>
      <c r="T4120" t="e">
        <f>EXP(-($K$2:$K$4002 + SUMPRODUCT($L$2:$L$4002:$P$2:$P$4002,$D$120:$H$120)))</f>
        <v>#VALUE!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yform">
                <anchor moveWithCells="1" sizeWithCells="1">
                  <from>
                    <xdr:col>10</xdr:col>
                    <xdr:colOff>0</xdr:colOff>
                    <xdr:row>8</xdr:row>
                    <xdr:rowOff>7620</xdr:rowOff>
                  </from>
                  <to>
                    <xdr:col>12</xdr:col>
                    <xdr:colOff>15240</xdr:colOff>
                    <xdr:row>10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0"/>
  <sheetViews>
    <sheetView workbookViewId="0">
      <selection activeCell="C17" sqref="C17"/>
    </sheetView>
  </sheetViews>
  <sheetFormatPr defaultRowHeight="13.2" x14ac:dyDescent="0.25"/>
  <sheetData>
    <row r="1" spans="1:8" x14ac:dyDescent="0.25">
      <c r="B1" s="1" t="s">
        <v>8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8" x14ac:dyDescent="0.25">
      <c r="B2" s="3"/>
      <c r="C2" s="3"/>
      <c r="D2" s="3"/>
      <c r="E2" s="3"/>
      <c r="F2" s="3"/>
      <c r="G2" s="3"/>
    </row>
    <row r="3" spans="1:8" x14ac:dyDescent="0.25">
      <c r="A3" s="9" t="s">
        <v>9</v>
      </c>
      <c r="B3" s="10"/>
      <c r="C3" s="10"/>
      <c r="D3" s="10"/>
      <c r="E3" s="10"/>
      <c r="F3" s="10"/>
      <c r="G3" s="10"/>
    </row>
    <row r="4" spans="1:8" x14ac:dyDescent="0.25">
      <c r="A4" t="s">
        <v>10</v>
      </c>
      <c r="B4" s="3">
        <f>T2_T5!J2</f>
        <v>-325.40099105843638</v>
      </c>
      <c r="C4" s="3">
        <f>T2_T5!K2</f>
        <v>0.23970239928683743</v>
      </c>
      <c r="D4" s="3">
        <f>T2_T5!L2</f>
        <v>-0.82760788496597248</v>
      </c>
      <c r="E4" s="3">
        <f>T2_T5!M2</f>
        <v>-14.319046721418797</v>
      </c>
      <c r="F4" s="3">
        <f>T2_T5!N2</f>
        <v>-4.0055341384815568</v>
      </c>
      <c r="G4" s="3">
        <f>T2_T5!O2</f>
        <v>-2.1736730782453515</v>
      </c>
    </row>
    <row r="5" spans="1:8" x14ac:dyDescent="0.25">
      <c r="H5" s="14"/>
    </row>
    <row r="6" spans="1:8" x14ac:dyDescent="0.25">
      <c r="A6" s="9" t="s">
        <v>11</v>
      </c>
    </row>
    <row r="7" spans="1:8" x14ac:dyDescent="0.25">
      <c r="A7" t="s">
        <v>12</v>
      </c>
      <c r="B7" s="6">
        <v>1</v>
      </c>
      <c r="C7" s="6">
        <f>T2_T5!D2</f>
        <v>0.50079859999999998</v>
      </c>
      <c r="D7" s="6">
        <f>T2_T5!E2</f>
        <v>0.3068458</v>
      </c>
      <c r="E7" s="6">
        <f>T2_T5!F2</f>
        <v>4.3373399999999999E-2</v>
      </c>
      <c r="F7" s="6">
        <f>T2_T5!G2</f>
        <v>0.95627079999999998</v>
      </c>
      <c r="G7" s="6">
        <f>T2_T5!H2</f>
        <v>0.33477380000000001</v>
      </c>
    </row>
    <row r="9" spans="1:8" x14ac:dyDescent="0.25">
      <c r="B9" s="4" t="s">
        <v>13</v>
      </c>
      <c r="C9" s="15">
        <f>1/(1+EXP(-SUMPRODUCT(B4:G4,B7:G7)))</f>
        <v>2.3589747169624002E-144</v>
      </c>
      <c r="D9" s="7" t="s">
        <v>14</v>
      </c>
    </row>
    <row r="10" spans="1:8" ht="13.8" thickBot="1" x14ac:dyDescent="0.3"/>
    <row r="11" spans="1:8" ht="13.8" thickBot="1" x14ac:dyDescent="0.3">
      <c r="A11" s="16" t="s">
        <v>15</v>
      </c>
      <c r="B11" s="17"/>
      <c r="C11" s="17"/>
      <c r="D11" s="17"/>
      <c r="E11" s="17"/>
      <c r="F11" s="17"/>
      <c r="G11" s="17"/>
      <c r="H11" s="17"/>
    </row>
    <row r="12" spans="1:8" x14ac:dyDescent="0.25">
      <c r="A12" t="s">
        <v>16</v>
      </c>
      <c r="B12" s="6"/>
    </row>
    <row r="13" spans="1:8" x14ac:dyDescent="0.25">
      <c r="A13" t="s">
        <v>17</v>
      </c>
      <c r="C13" s="6">
        <v>0.4</v>
      </c>
      <c r="D13" s="6">
        <v>0.4</v>
      </c>
      <c r="E13" s="6">
        <v>0.08</v>
      </c>
      <c r="F13" s="6">
        <v>1</v>
      </c>
      <c r="G13" s="6">
        <v>0.2</v>
      </c>
    </row>
    <row r="14" spans="1:8" x14ac:dyDescent="0.25">
      <c r="A14" t="s">
        <v>18</v>
      </c>
      <c r="C14" s="6">
        <v>0.6</v>
      </c>
      <c r="D14" s="6">
        <v>0.2</v>
      </c>
      <c r="E14" s="6">
        <v>-0.02</v>
      </c>
      <c r="F14" s="6">
        <v>0.5</v>
      </c>
      <c r="G14" s="6">
        <v>0.4</v>
      </c>
    </row>
    <row r="16" spans="1:8" x14ac:dyDescent="0.25">
      <c r="A16" t="s">
        <v>19</v>
      </c>
    </row>
    <row r="17" spans="1:7" x14ac:dyDescent="0.25">
      <c r="A17" t="s">
        <v>17</v>
      </c>
      <c r="C17" s="5">
        <f>1/(1+EXP(-(SUMPRODUCT($B$4:$G$4,$B$7:$G$7)+C$4*(C13-C$7))))</f>
        <v>2.302661013152788E-144</v>
      </c>
      <c r="D17" s="5">
        <f t="shared" ref="D17:G18" si="0">1/(1+EXP(-(SUMPRODUCT($B$4:$G$4,$B$7:$G$7)+D$4*(D13-D$7))))</f>
        <v>2.1839429423363044E-144</v>
      </c>
      <c r="E17" s="5">
        <f t="shared" si="0"/>
        <v>1.3962206994806392E-144</v>
      </c>
      <c r="F17" s="5">
        <f t="shared" si="0"/>
        <v>1.9799434411579259E-144</v>
      </c>
      <c r="G17" s="5">
        <f t="shared" si="0"/>
        <v>3.1619257716586858E-144</v>
      </c>
    </row>
    <row r="18" spans="1:7" x14ac:dyDescent="0.25">
      <c r="A18" t="s">
        <v>18</v>
      </c>
      <c r="C18" s="5">
        <f>1/(1+EXP(-(SUMPRODUCT($B$4:$G$4,$B$7:$G$7)+C$4*(C14-C$7))))</f>
        <v>2.4157405746569939E-144</v>
      </c>
      <c r="D18" s="5">
        <f t="shared" si="0"/>
        <v>2.5770710683531969E-144</v>
      </c>
      <c r="E18" s="5">
        <f t="shared" si="0"/>
        <v>5.8455094913789417E-144</v>
      </c>
      <c r="F18" s="5">
        <f t="shared" si="0"/>
        <v>1.4670451202043822E-143</v>
      </c>
      <c r="G18" s="5">
        <f t="shared" si="0"/>
        <v>2.0471460403586127E-144</v>
      </c>
    </row>
    <row r="19" spans="1:7" x14ac:dyDescent="0.25">
      <c r="C19" s="18" t="s">
        <v>20</v>
      </c>
      <c r="D19" s="5"/>
      <c r="E19" s="5"/>
      <c r="F19" s="5"/>
    </row>
    <row r="20" spans="1:7" x14ac:dyDescent="0.25">
      <c r="C20" s="19" t="s">
        <v>21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4185"/>
  <sheetViews>
    <sheetView workbookViewId="0">
      <selection activeCell="D2" sqref="D2"/>
    </sheetView>
  </sheetViews>
  <sheetFormatPr defaultRowHeight="13.2" x14ac:dyDescent="0.25"/>
  <cols>
    <col min="3" max="3" width="6.6640625" customWidth="1"/>
    <col min="9" max="9" width="5" customWidth="1"/>
  </cols>
  <sheetData>
    <row r="1" spans="1:16" x14ac:dyDescent="0.25">
      <c r="A1" t="s">
        <v>22</v>
      </c>
      <c r="B1" t="s">
        <v>1</v>
      </c>
      <c r="C1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10" t="s">
        <v>7</v>
      </c>
      <c r="I1" s="10"/>
      <c r="J1" s="8"/>
      <c r="K1" s="10" t="s">
        <v>3</v>
      </c>
      <c r="L1" s="10" t="s">
        <v>4</v>
      </c>
      <c r="M1" s="10" t="s">
        <v>5</v>
      </c>
      <c r="N1" s="10" t="s">
        <v>6</v>
      </c>
      <c r="O1" s="10" t="s">
        <v>7</v>
      </c>
    </row>
    <row r="2" spans="1:16" x14ac:dyDescent="0.25">
      <c r="A2">
        <v>1</v>
      </c>
      <c r="B2">
        <v>1999</v>
      </c>
      <c r="C2" s="2">
        <v>0</v>
      </c>
      <c r="D2" s="6">
        <v>0.50079859999999998</v>
      </c>
      <c r="E2" s="6">
        <v>0.3068458</v>
      </c>
      <c r="F2" s="6">
        <v>4.3373399999999999E-2</v>
      </c>
      <c r="G2" s="6">
        <v>0.95627079999999998</v>
      </c>
      <c r="H2" s="6">
        <v>0.33477380000000001</v>
      </c>
      <c r="I2" s="6"/>
      <c r="J2" t="s">
        <v>23</v>
      </c>
      <c r="K2" s="14">
        <f>AVERAGE(D$2:D$4001)</f>
        <v>0.14251367624999967</v>
      </c>
      <c r="L2" s="14">
        <f>AVERAGE(E$2:E$4001)</f>
        <v>0.21046708662500022</v>
      </c>
      <c r="M2" s="14">
        <f>AVERAGE(F$2:F$4001)</f>
        <v>5.180322924999993E-2</v>
      </c>
      <c r="N2" s="14">
        <f>AVERAGE(G$2:G$4001)</f>
        <v>1.9539627107499984</v>
      </c>
      <c r="O2" s="14">
        <f>AVERAGE(H$2:H$4001)</f>
        <v>0.30365175779999953</v>
      </c>
      <c r="P2" s="21" t="s">
        <v>24</v>
      </c>
    </row>
    <row r="3" spans="1:16" x14ac:dyDescent="0.25">
      <c r="A3">
        <v>1</v>
      </c>
      <c r="B3">
        <v>2000</v>
      </c>
      <c r="C3" s="2">
        <v>0</v>
      </c>
      <c r="D3" s="6">
        <v>0.54778020000000005</v>
      </c>
      <c r="E3" s="6">
        <v>0.32221369999999999</v>
      </c>
      <c r="F3" s="6">
        <v>5.1842600000000003E-2</v>
      </c>
      <c r="G3" s="6">
        <v>1.0645450000000001</v>
      </c>
      <c r="H3" s="6">
        <v>0.33459129999999998</v>
      </c>
      <c r="I3" s="6"/>
      <c r="J3" t="s">
        <v>25</v>
      </c>
      <c r="K3" s="14">
        <f>MEDIAN(D$2:D$4001)</f>
        <v>0.1172729</v>
      </c>
      <c r="L3" s="14">
        <f>MEDIAN(E$2:E$4001)</f>
        <v>0.21892865</v>
      </c>
      <c r="M3" s="14">
        <f>MEDIAN(F$2:F$4001)</f>
        <v>5.1562750000000004E-2</v>
      </c>
      <c r="N3" s="14">
        <f>MEDIAN(G$2:G$4001)</f>
        <v>1.1364555000000001</v>
      </c>
      <c r="O3" s="14">
        <f>MEDIAN(H$2:H$4001)</f>
        <v>0.26103664999999998</v>
      </c>
      <c r="P3" s="21" t="s">
        <v>26</v>
      </c>
    </row>
    <row r="4" spans="1:16" x14ac:dyDescent="0.25">
      <c r="A4">
        <v>1</v>
      </c>
      <c r="B4">
        <v>2001</v>
      </c>
      <c r="C4" s="2">
        <v>0</v>
      </c>
      <c r="D4" s="6">
        <v>0.45100050000000003</v>
      </c>
      <c r="E4" s="6">
        <v>0.2251504</v>
      </c>
      <c r="F4" s="6">
        <v>2.6813199999999999E-2</v>
      </c>
      <c r="G4" s="6">
        <v>0.80409589999999997</v>
      </c>
      <c r="H4" s="6">
        <v>0.2455852</v>
      </c>
      <c r="I4" s="6"/>
      <c r="J4" t="s">
        <v>27</v>
      </c>
      <c r="K4" s="14">
        <f>STDEV(D$2:D$4001)</f>
        <v>0.17076261016613586</v>
      </c>
      <c r="L4" s="14">
        <f>STDEV(E$2:E$4001)</f>
        <v>0.33254944666881275</v>
      </c>
      <c r="M4" s="14">
        <f>STDEV(F$2:F$4001)</f>
        <v>2.9595513962209125E-2</v>
      </c>
      <c r="N4" s="14">
        <f>STDEV(G$2:G$4001)</f>
        <v>2.99447499797142</v>
      </c>
      <c r="O4" s="14">
        <f>STDEV(H$2:H$4001)</f>
        <v>0.20579404544792645</v>
      </c>
      <c r="P4" s="21" t="s">
        <v>28</v>
      </c>
    </row>
    <row r="5" spans="1:16" x14ac:dyDescent="0.25">
      <c r="A5">
        <v>1</v>
      </c>
      <c r="B5">
        <v>2002</v>
      </c>
      <c r="C5" s="2">
        <v>0</v>
      </c>
      <c r="D5" s="6">
        <v>0.30688690000000002</v>
      </c>
      <c r="E5" s="6">
        <v>0.1919362</v>
      </c>
      <c r="F5" s="6">
        <v>3.00583E-2</v>
      </c>
      <c r="G5" s="6">
        <v>0.38701049999999998</v>
      </c>
      <c r="H5" s="6">
        <v>0.25343759999999999</v>
      </c>
      <c r="I5" s="6"/>
      <c r="J5" t="s">
        <v>29</v>
      </c>
      <c r="K5" s="14">
        <f>SKEW(D$2:D$4001)</f>
        <v>-1.0145317082261223</v>
      </c>
      <c r="L5" s="14">
        <f>SKEW(E$2:E$4001)</f>
        <v>-2.5548915124472877</v>
      </c>
      <c r="M5" s="14">
        <f>SKEW(F$2:F$4001)</f>
        <v>-4.8443616428065788</v>
      </c>
      <c r="N5" s="14">
        <f>SKEW(G$2:G$4001)</f>
        <v>7.7507281175103628</v>
      </c>
      <c r="O5" s="14">
        <f>SKEW(H$2:H$4001)</f>
        <v>4.4810044097314954</v>
      </c>
      <c r="P5" s="21" t="s">
        <v>30</v>
      </c>
    </row>
    <row r="6" spans="1:16" x14ac:dyDescent="0.25">
      <c r="A6">
        <v>1</v>
      </c>
      <c r="B6">
        <v>2003</v>
      </c>
      <c r="C6" s="2">
        <v>0</v>
      </c>
      <c r="D6" s="6">
        <v>0.44724619999999998</v>
      </c>
      <c r="E6" s="6">
        <v>0.21736800000000001</v>
      </c>
      <c r="F6" s="6">
        <v>3.2458000000000001E-2</v>
      </c>
      <c r="G6" s="6">
        <v>0.79163850000000002</v>
      </c>
      <c r="H6" s="6">
        <v>0.27553070000000002</v>
      </c>
      <c r="I6" s="6"/>
      <c r="J6" t="s">
        <v>31</v>
      </c>
      <c r="K6" s="14">
        <f>KURT(D$2:D$4001)</f>
        <v>17.682268596026276</v>
      </c>
      <c r="L6" s="14">
        <f>KURT(E$2:E$4001)</f>
        <v>17.441195985414634</v>
      </c>
      <c r="M6" s="14">
        <f>KURT(F$2:F$4001)</f>
        <v>85.99742655069916</v>
      </c>
      <c r="N6" s="14">
        <f>KURT(G$2:G$4001)</f>
        <v>103.12753666041536</v>
      </c>
      <c r="O6" s="14">
        <f>KURT(H$2:H$4001)</f>
        <v>71.215241428829657</v>
      </c>
      <c r="P6" s="21" t="s">
        <v>32</v>
      </c>
    </row>
    <row r="7" spans="1:16" x14ac:dyDescent="0.25">
      <c r="A7">
        <v>1</v>
      </c>
      <c r="B7">
        <v>2004</v>
      </c>
      <c r="C7" s="2">
        <v>0</v>
      </c>
      <c r="D7" s="6">
        <v>0.45761869999999999</v>
      </c>
      <c r="E7" s="6">
        <v>0.2240644</v>
      </c>
      <c r="F7" s="6">
        <v>3.18383E-2</v>
      </c>
      <c r="G7" s="6">
        <v>1.2881370000000001</v>
      </c>
      <c r="H7" s="6">
        <v>0.31819269999999999</v>
      </c>
      <c r="I7" s="6"/>
      <c r="J7" t="s">
        <v>33</v>
      </c>
      <c r="K7" s="14"/>
      <c r="L7" s="14"/>
      <c r="M7" s="14"/>
      <c r="N7" s="14"/>
      <c r="O7" s="14"/>
      <c r="P7" s="7"/>
    </row>
    <row r="8" spans="1:16" x14ac:dyDescent="0.25">
      <c r="A8">
        <v>2</v>
      </c>
      <c r="B8">
        <v>1999</v>
      </c>
      <c r="C8" s="2">
        <v>0</v>
      </c>
      <c r="D8" s="6">
        <v>6.0337999999999998E-3</v>
      </c>
      <c r="E8" s="6">
        <v>-2.8400100000000001E-2</v>
      </c>
      <c r="F8" s="6">
        <v>6.764E-3</v>
      </c>
      <c r="G8" s="6">
        <v>0.1102698</v>
      </c>
      <c r="H8" s="6">
        <v>0.2549882</v>
      </c>
      <c r="I8" s="6"/>
      <c r="J8" t="s">
        <v>34</v>
      </c>
      <c r="K8" s="14">
        <f>MIN(D$2:D$4001)</f>
        <v>-2.2402679999999999</v>
      </c>
      <c r="L8" s="14">
        <f>MIN(E$2:E$4001)</f>
        <v>-3.3124199999999999</v>
      </c>
      <c r="M8" s="14">
        <f>MIN(F$2:F$4001)</f>
        <v>-0.59182129999999999</v>
      </c>
      <c r="N8" s="14">
        <f>MIN(G$2:G$4001)</f>
        <v>2.3717800000000001E-2</v>
      </c>
      <c r="O8" s="14">
        <f>MIN(H$2:H$4001)</f>
        <v>3.5858300000000003E-2</v>
      </c>
      <c r="P8" s="21" t="s">
        <v>35</v>
      </c>
    </row>
    <row r="9" spans="1:16" x14ac:dyDescent="0.25">
      <c r="A9">
        <v>2</v>
      </c>
      <c r="B9">
        <v>2000</v>
      </c>
      <c r="C9" s="2">
        <v>0</v>
      </c>
      <c r="D9" s="6">
        <v>-0.11472830000000001</v>
      </c>
      <c r="E9" s="6">
        <v>-0.1186598</v>
      </c>
      <c r="F9" s="6">
        <v>3.08919E-2</v>
      </c>
      <c r="G9" s="6">
        <v>0.14964459999999999</v>
      </c>
      <c r="H9" s="6">
        <v>0.31572230000000001</v>
      </c>
      <c r="I9" s="6"/>
      <c r="J9" s="22">
        <v>5.0000000000000001E-3</v>
      </c>
      <c r="K9" s="14">
        <f t="shared" ref="K9:O14" si="0">PERCENTILE(D$2:D$4001,$J9)</f>
        <v>-0.32840025099999998</v>
      </c>
      <c r="L9" s="14">
        <f t="shared" si="0"/>
        <v>-1.717478345</v>
      </c>
      <c r="M9" s="14">
        <f t="shared" si="0"/>
        <v>-4.6838518500000002E-2</v>
      </c>
      <c r="N9" s="14">
        <f t="shared" si="0"/>
        <v>5.3463956000000007E-2</v>
      </c>
      <c r="O9" s="14">
        <f t="shared" si="0"/>
        <v>6.2217565499999995E-2</v>
      </c>
      <c r="P9" s="21" t="s">
        <v>36</v>
      </c>
    </row>
    <row r="10" spans="1:16" x14ac:dyDescent="0.25">
      <c r="A10">
        <v>2</v>
      </c>
      <c r="B10">
        <v>2001</v>
      </c>
      <c r="C10" s="2">
        <v>0</v>
      </c>
      <c r="D10" s="6">
        <v>6.1305199999999997E-2</v>
      </c>
      <c r="E10" s="6">
        <v>-0.1094951</v>
      </c>
      <c r="F10" s="6">
        <v>3.9947400000000001E-2</v>
      </c>
      <c r="G10" s="6">
        <v>0.41015030000000002</v>
      </c>
      <c r="H10" s="6">
        <v>0.28602539999999999</v>
      </c>
      <c r="I10" s="6"/>
      <c r="J10" s="23">
        <v>0.01</v>
      </c>
      <c r="K10" s="14">
        <f t="shared" si="0"/>
        <v>-0.16965423799999998</v>
      </c>
      <c r="L10" s="14">
        <f t="shared" si="0"/>
        <v>-0.92362929299999996</v>
      </c>
      <c r="M10" s="14">
        <f t="shared" si="0"/>
        <v>-1.6203737999999999E-2</v>
      </c>
      <c r="N10" s="14">
        <f t="shared" si="0"/>
        <v>7.8478200000000012E-2</v>
      </c>
      <c r="O10" s="14">
        <f t="shared" si="0"/>
        <v>7.0306807999999998E-2</v>
      </c>
      <c r="P10" s="7"/>
    </row>
    <row r="11" spans="1:16" x14ac:dyDescent="0.25">
      <c r="A11">
        <v>2</v>
      </c>
      <c r="B11">
        <v>2002</v>
      </c>
      <c r="C11" s="2">
        <v>0</v>
      </c>
      <c r="D11" s="6">
        <v>5.06413E-2</v>
      </c>
      <c r="E11" s="6">
        <v>-8.6698899999999995E-2</v>
      </c>
      <c r="F11" s="6">
        <v>4.5355199999999998E-2</v>
      </c>
      <c r="G11" s="6">
        <v>0.25335439999999998</v>
      </c>
      <c r="H11" s="6">
        <v>0.34205629999999998</v>
      </c>
      <c r="I11" s="6"/>
      <c r="J11" s="23">
        <v>0.05</v>
      </c>
      <c r="K11" s="14">
        <f t="shared" si="0"/>
        <v>-6.2128809999999993E-2</v>
      </c>
      <c r="L11" s="14">
        <f t="shared" si="0"/>
        <v>-0.25125143999999999</v>
      </c>
      <c r="M11" s="14">
        <f t="shared" si="0"/>
        <v>1.7640795000000004E-2</v>
      </c>
      <c r="N11" s="14">
        <f t="shared" si="0"/>
        <v>0.22016850499999999</v>
      </c>
      <c r="O11" s="14">
        <f t="shared" si="0"/>
        <v>9.8585439999999996E-2</v>
      </c>
      <c r="P11" s="7"/>
    </row>
    <row r="12" spans="1:16" x14ac:dyDescent="0.25">
      <c r="A12">
        <v>2</v>
      </c>
      <c r="B12">
        <v>2003</v>
      </c>
      <c r="C12" s="2">
        <v>0</v>
      </c>
      <c r="D12" s="6">
        <v>0.1210532</v>
      </c>
      <c r="E12" s="6">
        <v>-0.1140413</v>
      </c>
      <c r="F12" s="6">
        <v>3.72976E-2</v>
      </c>
      <c r="G12" s="6">
        <v>0.45717649999999999</v>
      </c>
      <c r="H12" s="6">
        <v>0.31212220000000002</v>
      </c>
      <c r="I12" s="6"/>
      <c r="J12" s="23">
        <v>0.95</v>
      </c>
      <c r="K12" s="14">
        <f t="shared" si="0"/>
        <v>0.44222301999999974</v>
      </c>
      <c r="L12" s="14">
        <f t="shared" si="0"/>
        <v>0.65049418999999997</v>
      </c>
      <c r="M12" s="14">
        <f t="shared" si="0"/>
        <v>9.2121664999999991E-2</v>
      </c>
      <c r="N12" s="14">
        <f t="shared" si="0"/>
        <v>5.5976635999999989</v>
      </c>
      <c r="O12" s="14">
        <f t="shared" si="0"/>
        <v>0.68047192499999976</v>
      </c>
      <c r="P12" s="7"/>
    </row>
    <row r="13" spans="1:16" x14ac:dyDescent="0.25">
      <c r="A13">
        <v>3</v>
      </c>
      <c r="B13">
        <v>1999</v>
      </c>
      <c r="C13" s="2">
        <v>0</v>
      </c>
      <c r="D13" s="6">
        <v>-3.6352700000000002E-2</v>
      </c>
      <c r="E13" s="6">
        <v>0.26696360000000002</v>
      </c>
      <c r="F13" s="6">
        <v>4.7610699999999999E-2</v>
      </c>
      <c r="G13" s="6">
        <v>0.58529940000000003</v>
      </c>
      <c r="H13" s="6">
        <v>0.21168239999999999</v>
      </c>
      <c r="I13" s="6"/>
      <c r="J13" s="23">
        <v>0.99</v>
      </c>
      <c r="K13" s="14">
        <f t="shared" si="0"/>
        <v>0.57699605899999995</v>
      </c>
      <c r="L13" s="14">
        <f t="shared" si="0"/>
        <v>0.89680162399999996</v>
      </c>
      <c r="M13" s="14">
        <f t="shared" si="0"/>
        <v>0.1206091879999999</v>
      </c>
      <c r="N13" s="14">
        <f t="shared" si="0"/>
        <v>14.444578099999912</v>
      </c>
      <c r="O13" s="14">
        <f t="shared" si="0"/>
        <v>1.0537621199999998</v>
      </c>
      <c r="P13" s="7"/>
    </row>
    <row r="14" spans="1:16" x14ac:dyDescent="0.25">
      <c r="A14">
        <v>3</v>
      </c>
      <c r="B14">
        <v>2000</v>
      </c>
      <c r="C14" s="2">
        <v>0</v>
      </c>
      <c r="D14" s="6">
        <v>-3.5422700000000001E-2</v>
      </c>
      <c r="E14" s="6">
        <v>0.25279299999999999</v>
      </c>
      <c r="F14" s="6">
        <v>3.1855300000000003E-2</v>
      </c>
      <c r="G14" s="6">
        <v>0.3274492</v>
      </c>
      <c r="H14" s="6">
        <v>0.2120515</v>
      </c>
      <c r="I14" s="6"/>
      <c r="J14" s="22">
        <v>0.995</v>
      </c>
      <c r="K14" s="14">
        <f t="shared" si="0"/>
        <v>0.62604191750000138</v>
      </c>
      <c r="L14" s="14">
        <f t="shared" si="0"/>
        <v>0.93896935650000024</v>
      </c>
      <c r="M14" s="14">
        <f t="shared" si="0"/>
        <v>0.13486117950000004</v>
      </c>
      <c r="N14" s="14">
        <f t="shared" si="0"/>
        <v>18.938195650000015</v>
      </c>
      <c r="O14" s="14">
        <f t="shared" si="0"/>
        <v>1.1271275850000004</v>
      </c>
      <c r="P14" s="7"/>
    </row>
    <row r="15" spans="1:16" x14ac:dyDescent="0.25">
      <c r="A15">
        <v>3</v>
      </c>
      <c r="B15">
        <v>2001</v>
      </c>
      <c r="C15" s="2">
        <v>0</v>
      </c>
      <c r="D15" s="6">
        <v>1.5918E-3</v>
      </c>
      <c r="E15" s="6">
        <v>0.14866099999999999</v>
      </c>
      <c r="F15" s="6">
        <v>-2.6662999999999999E-3</v>
      </c>
      <c r="G15" s="6">
        <v>0.16205120000000001</v>
      </c>
      <c r="H15" s="6">
        <v>0.15609219999999999</v>
      </c>
      <c r="I15" s="6"/>
      <c r="J15" t="s">
        <v>37</v>
      </c>
      <c r="K15" s="14">
        <f>MAX(D$2:D$4001)</f>
        <v>0.76604019999999995</v>
      </c>
      <c r="L15" s="14">
        <f>MAX(E$2:E$4001)</f>
        <v>1.6396459999999999</v>
      </c>
      <c r="M15" s="14">
        <f>MAX(F$2:F$4001)</f>
        <v>0.19803509999999999</v>
      </c>
      <c r="N15" s="14">
        <f>MAX(G$2:G$4001)</f>
        <v>60.607149999999997</v>
      </c>
      <c r="O15" s="14">
        <f>MAX(H$2:H$4001)</f>
        <v>5.0077749999999996</v>
      </c>
      <c r="P15" s="7" t="s">
        <v>38</v>
      </c>
    </row>
    <row r="16" spans="1:16" x14ac:dyDescent="0.25">
      <c r="A16">
        <v>3</v>
      </c>
      <c r="B16">
        <v>2002</v>
      </c>
      <c r="C16" s="2">
        <v>0</v>
      </c>
      <c r="D16" s="6">
        <v>-4.87345E-2</v>
      </c>
      <c r="E16" s="6">
        <v>1.6938700000000001E-2</v>
      </c>
      <c r="F16" s="6">
        <v>8.6358000000000008E-3</v>
      </c>
      <c r="G16" s="6">
        <v>7.3447499999999999E-2</v>
      </c>
      <c r="H16" s="6">
        <v>0.1641156</v>
      </c>
      <c r="I16" s="6"/>
    </row>
    <row r="17" spans="1:15" x14ac:dyDescent="0.25">
      <c r="A17">
        <v>3</v>
      </c>
      <c r="B17">
        <v>2003</v>
      </c>
      <c r="C17" s="2">
        <v>0</v>
      </c>
      <c r="D17" s="6">
        <v>-3.41435E-2</v>
      </c>
      <c r="E17" s="6">
        <v>-1.33432E-2</v>
      </c>
      <c r="F17" s="6">
        <v>2.3561700000000001E-2</v>
      </c>
      <c r="G17" s="6">
        <v>0.10368819999999999</v>
      </c>
      <c r="H17" s="6">
        <v>0.17739460000000001</v>
      </c>
      <c r="I17" s="6"/>
      <c r="N17" s="6"/>
    </row>
    <row r="18" spans="1:15" x14ac:dyDescent="0.25">
      <c r="A18">
        <v>3</v>
      </c>
      <c r="B18">
        <v>2004</v>
      </c>
      <c r="C18" s="2">
        <v>0</v>
      </c>
      <c r="D18" s="6">
        <v>-3.4844300000000002E-2</v>
      </c>
      <c r="E18" s="6">
        <v>-4.1509200000000003E-2</v>
      </c>
      <c r="F18" s="6">
        <v>1.73981E-2</v>
      </c>
      <c r="G18" s="6">
        <v>8.6528999999999995E-2</v>
      </c>
      <c r="H18" s="6">
        <v>0.18687509999999999</v>
      </c>
      <c r="I18" s="6"/>
      <c r="K18" s="6"/>
      <c r="L18" s="6"/>
      <c r="M18" s="6"/>
      <c r="N18" s="6"/>
      <c r="O18" s="6"/>
    </row>
    <row r="19" spans="1:15" x14ac:dyDescent="0.25">
      <c r="A19">
        <v>4</v>
      </c>
      <c r="B19">
        <v>1995</v>
      </c>
      <c r="C19" s="2">
        <v>0</v>
      </c>
      <c r="D19" s="6">
        <v>2.37284E-2</v>
      </c>
      <c r="E19" s="6">
        <v>4.6904599999999998E-2</v>
      </c>
      <c r="F19" s="6">
        <v>4.72968E-2</v>
      </c>
      <c r="G19" s="6">
        <v>0.55471930000000003</v>
      </c>
      <c r="H19" s="6">
        <v>7.2571899999999995E-2</v>
      </c>
      <c r="I19" s="6"/>
      <c r="J19" s="6"/>
      <c r="K19" s="6"/>
      <c r="L19" s="6"/>
      <c r="M19" s="6"/>
      <c r="N19" s="6"/>
      <c r="O19" s="6"/>
    </row>
    <row r="20" spans="1:15" x14ac:dyDescent="0.25">
      <c r="A20">
        <v>4</v>
      </c>
      <c r="B20">
        <v>1996</v>
      </c>
      <c r="C20" s="2">
        <v>0</v>
      </c>
      <c r="D20" s="6">
        <v>1.53945E-2</v>
      </c>
      <c r="E20" s="6">
        <v>7.6581200000000002E-2</v>
      </c>
      <c r="F20" s="6">
        <v>3.4475400000000003E-2</v>
      </c>
      <c r="G20" s="6">
        <v>0.6033657</v>
      </c>
      <c r="H20" s="6">
        <v>9.4719200000000003E-2</v>
      </c>
      <c r="I20" s="6"/>
      <c r="K20" s="6"/>
    </row>
    <row r="21" spans="1:15" x14ac:dyDescent="0.25">
      <c r="A21">
        <v>4</v>
      </c>
      <c r="B21">
        <v>1997</v>
      </c>
      <c r="C21" s="2">
        <v>0</v>
      </c>
      <c r="D21" s="6">
        <v>2.5840800000000001E-2</v>
      </c>
      <c r="E21" s="6">
        <v>0.1059324</v>
      </c>
      <c r="F21" s="6">
        <v>4.3509800000000001E-2</v>
      </c>
      <c r="G21" s="6">
        <v>0.7934194</v>
      </c>
      <c r="H21" s="6">
        <v>9.9376999999999993E-2</v>
      </c>
      <c r="I21" s="6"/>
      <c r="K21" s="6"/>
    </row>
    <row r="22" spans="1:15" x14ac:dyDescent="0.25">
      <c r="A22">
        <v>4</v>
      </c>
      <c r="B22">
        <v>1998</v>
      </c>
      <c r="C22" s="2">
        <v>0</v>
      </c>
      <c r="D22" s="6">
        <v>9.5810000000000003E-4</v>
      </c>
      <c r="E22" s="6">
        <v>0.1224919</v>
      </c>
      <c r="F22" s="6">
        <v>3.6776299999999998E-2</v>
      </c>
      <c r="G22" s="6">
        <v>0.81861150000000005</v>
      </c>
      <c r="H22" s="6">
        <v>9.2793899999999999E-2</v>
      </c>
      <c r="I22" s="6"/>
    </row>
    <row r="23" spans="1:15" x14ac:dyDescent="0.25">
      <c r="A23">
        <v>4</v>
      </c>
      <c r="B23">
        <v>1999</v>
      </c>
      <c r="C23" s="2">
        <v>0</v>
      </c>
      <c r="D23" s="6">
        <v>3.9468799999999998E-2</v>
      </c>
      <c r="E23" s="6">
        <v>0.14383109999999999</v>
      </c>
      <c r="F23" s="6">
        <v>2.4667000000000001E-2</v>
      </c>
      <c r="G23" s="6">
        <v>0.6260791</v>
      </c>
      <c r="H23" s="6">
        <v>0.1224316</v>
      </c>
      <c r="I23" s="6"/>
    </row>
    <row r="24" spans="1:15" x14ac:dyDescent="0.25">
      <c r="A24">
        <v>4</v>
      </c>
      <c r="B24">
        <v>2000</v>
      </c>
      <c r="C24" s="2">
        <v>0</v>
      </c>
      <c r="D24" s="6">
        <v>-4.5802000000000002E-2</v>
      </c>
      <c r="E24" s="6">
        <v>0.14746719999999999</v>
      </c>
      <c r="F24" s="6">
        <v>4.2033500000000001E-2</v>
      </c>
      <c r="G24" s="6">
        <v>0.89065989999999995</v>
      </c>
      <c r="H24" s="6">
        <v>0.14724019999999999</v>
      </c>
      <c r="I24" s="6"/>
    </row>
    <row r="25" spans="1:15" x14ac:dyDescent="0.25">
      <c r="A25">
        <v>4</v>
      </c>
      <c r="B25">
        <v>2001</v>
      </c>
      <c r="C25" s="2">
        <v>0</v>
      </c>
      <c r="D25" s="6">
        <v>-1.2081400000000001E-2</v>
      </c>
      <c r="E25" s="6">
        <v>0.14284669999999999</v>
      </c>
      <c r="F25" s="6">
        <v>3.6204699999999999E-2</v>
      </c>
      <c r="G25" s="6">
        <v>0.68315539999999997</v>
      </c>
      <c r="H25" s="6">
        <v>0.1103368</v>
      </c>
      <c r="I25" s="6"/>
    </row>
    <row r="26" spans="1:15" x14ac:dyDescent="0.25">
      <c r="A26">
        <v>4</v>
      </c>
      <c r="B26">
        <v>2002</v>
      </c>
      <c r="C26" s="2">
        <v>0</v>
      </c>
      <c r="D26" s="6">
        <v>-1.0013000000000001E-3</v>
      </c>
      <c r="E26" s="6">
        <v>0.15111330000000001</v>
      </c>
      <c r="F26" s="6">
        <v>3.3298899999999999E-2</v>
      </c>
      <c r="G26" s="6">
        <v>0.5751773</v>
      </c>
      <c r="H26" s="6">
        <v>8.8600200000000004E-2</v>
      </c>
      <c r="I26" s="6"/>
    </row>
    <row r="27" spans="1:15" x14ac:dyDescent="0.25">
      <c r="A27">
        <v>4</v>
      </c>
      <c r="B27">
        <v>2003</v>
      </c>
      <c r="C27" s="2">
        <v>0</v>
      </c>
      <c r="D27" s="6">
        <v>9.7894999999999996E-3</v>
      </c>
      <c r="E27" s="6">
        <v>0.14604919999999999</v>
      </c>
      <c r="F27" s="6">
        <v>4.2586600000000002E-2</v>
      </c>
      <c r="G27" s="6">
        <v>0.57736209999999999</v>
      </c>
      <c r="H27" s="6">
        <v>0.1117286</v>
      </c>
      <c r="I27" s="6"/>
    </row>
    <row r="28" spans="1:15" x14ac:dyDescent="0.25">
      <c r="A28">
        <v>4</v>
      </c>
      <c r="B28">
        <v>2004</v>
      </c>
      <c r="C28" s="2">
        <v>0</v>
      </c>
      <c r="D28" s="6">
        <v>-7.9076000000000007E-3</v>
      </c>
      <c r="E28" s="6">
        <v>0.16433829999999999</v>
      </c>
      <c r="F28" s="6">
        <v>4.5520600000000001E-2</v>
      </c>
      <c r="G28" s="6">
        <v>0.62229690000000004</v>
      </c>
      <c r="H28" s="6">
        <v>0.10629379999999999</v>
      </c>
      <c r="I28" s="6"/>
    </row>
    <row r="29" spans="1:15" x14ac:dyDescent="0.25">
      <c r="A29">
        <v>5</v>
      </c>
      <c r="B29">
        <v>1999</v>
      </c>
      <c r="C29" s="2">
        <v>0</v>
      </c>
      <c r="D29" s="6">
        <v>0.1523052</v>
      </c>
      <c r="E29" s="6">
        <v>0.42399959999999998</v>
      </c>
      <c r="F29" s="6">
        <v>9.6685999999999994E-2</v>
      </c>
      <c r="G29" s="6">
        <v>7.9581249999999999</v>
      </c>
      <c r="H29" s="6">
        <v>0.27485520000000002</v>
      </c>
      <c r="I29" s="6"/>
    </row>
    <row r="30" spans="1:15" x14ac:dyDescent="0.25">
      <c r="A30">
        <v>5</v>
      </c>
      <c r="B30">
        <v>2000</v>
      </c>
      <c r="C30" s="2">
        <v>0</v>
      </c>
      <c r="D30" s="6">
        <v>0.23382030000000001</v>
      </c>
      <c r="E30" s="6">
        <v>0.46695249999999999</v>
      </c>
      <c r="F30" s="6">
        <v>9.2200799999999999E-2</v>
      </c>
      <c r="G30" s="6">
        <v>11.16999</v>
      </c>
      <c r="H30" s="6">
        <v>0.2733042</v>
      </c>
      <c r="I30" s="6"/>
    </row>
    <row r="31" spans="1:15" x14ac:dyDescent="0.25">
      <c r="A31">
        <v>5</v>
      </c>
      <c r="B31">
        <v>2001</v>
      </c>
      <c r="C31" s="2">
        <v>0</v>
      </c>
      <c r="D31" s="6">
        <v>4.7898799999999998E-2</v>
      </c>
      <c r="E31" s="6">
        <v>0.31650410000000001</v>
      </c>
      <c r="F31" s="6">
        <v>8.3631700000000003E-2</v>
      </c>
      <c r="G31" s="6">
        <v>6.1182309999999998</v>
      </c>
      <c r="H31" s="6">
        <v>0.2136721</v>
      </c>
      <c r="I31" s="6"/>
    </row>
    <row r="32" spans="1:15" x14ac:dyDescent="0.25">
      <c r="A32">
        <v>5</v>
      </c>
      <c r="B32">
        <v>2002</v>
      </c>
      <c r="C32" s="2">
        <v>0</v>
      </c>
      <c r="D32" s="6">
        <v>0.1230267</v>
      </c>
      <c r="E32" s="6">
        <v>0.36383959999999999</v>
      </c>
      <c r="F32" s="6">
        <v>7.2795799999999994E-2</v>
      </c>
      <c r="G32" s="6">
        <v>4.6303539999999996</v>
      </c>
      <c r="H32" s="6">
        <v>0.2169732</v>
      </c>
      <c r="I32" s="6"/>
    </row>
    <row r="33" spans="1:9" x14ac:dyDescent="0.25">
      <c r="A33">
        <v>5</v>
      </c>
      <c r="B33">
        <v>2003</v>
      </c>
      <c r="C33" s="2">
        <v>0</v>
      </c>
      <c r="D33" s="6">
        <v>0.13820850000000001</v>
      </c>
      <c r="E33" s="6">
        <v>0.41132210000000002</v>
      </c>
      <c r="F33" s="6">
        <v>7.6402200000000003E-2</v>
      </c>
      <c r="G33" s="6">
        <v>5.3768060000000002</v>
      </c>
      <c r="H33" s="6">
        <v>0.22068779999999999</v>
      </c>
      <c r="I33" s="6"/>
    </row>
    <row r="34" spans="1:9" x14ac:dyDescent="0.25">
      <c r="A34">
        <v>5</v>
      </c>
      <c r="B34">
        <v>2004</v>
      </c>
      <c r="C34" s="2">
        <v>0</v>
      </c>
      <c r="D34" s="6">
        <v>0.15924140000000001</v>
      </c>
      <c r="E34" s="6">
        <v>0.42921550000000003</v>
      </c>
      <c r="F34" s="6">
        <v>6.9641900000000007E-2</v>
      </c>
      <c r="G34" s="6">
        <v>5.0608820000000003</v>
      </c>
      <c r="H34" s="6">
        <v>0.22095290000000001</v>
      </c>
      <c r="I34" s="6"/>
    </row>
    <row r="35" spans="1:9" x14ac:dyDescent="0.25">
      <c r="A35">
        <v>6</v>
      </c>
      <c r="B35">
        <v>1998</v>
      </c>
      <c r="C35" s="2">
        <v>0</v>
      </c>
      <c r="D35" s="6">
        <v>7.9795599999999994E-2</v>
      </c>
      <c r="E35" s="6">
        <v>9.5275899999999997E-2</v>
      </c>
      <c r="F35" s="6">
        <v>1.5059899999999999E-2</v>
      </c>
      <c r="G35" s="6">
        <v>0.74610019999999999</v>
      </c>
      <c r="H35" s="6">
        <v>0.14264550000000001</v>
      </c>
      <c r="I35" s="6"/>
    </row>
    <row r="36" spans="1:9" x14ac:dyDescent="0.25">
      <c r="A36">
        <v>6</v>
      </c>
      <c r="B36">
        <v>1999</v>
      </c>
      <c r="C36" s="2">
        <v>0</v>
      </c>
      <c r="D36" s="6">
        <v>2.9503499999999998E-2</v>
      </c>
      <c r="E36" s="6">
        <v>4.1026199999999999E-2</v>
      </c>
      <c r="F36" s="6">
        <v>3.1301900000000001E-2</v>
      </c>
      <c r="G36" s="6">
        <v>0.80747400000000003</v>
      </c>
      <c r="H36" s="6">
        <v>0.13550599999999999</v>
      </c>
      <c r="I36" s="6"/>
    </row>
    <row r="37" spans="1:9" x14ac:dyDescent="0.25">
      <c r="A37">
        <v>6</v>
      </c>
      <c r="B37">
        <v>2000</v>
      </c>
      <c r="C37" s="2">
        <v>0</v>
      </c>
      <c r="D37" s="6">
        <v>2.5676899999999999E-2</v>
      </c>
      <c r="E37" s="6">
        <v>-8.6209000000000008E-3</v>
      </c>
      <c r="F37" s="6">
        <v>6.2634499999999996E-2</v>
      </c>
      <c r="G37" s="6">
        <v>0.76515540000000004</v>
      </c>
      <c r="H37" s="6">
        <v>0.18306990000000001</v>
      </c>
      <c r="I37" s="6"/>
    </row>
    <row r="38" spans="1:9" x14ac:dyDescent="0.25">
      <c r="A38">
        <v>6</v>
      </c>
      <c r="B38">
        <v>2001</v>
      </c>
      <c r="C38" s="2">
        <v>0</v>
      </c>
      <c r="D38" s="6">
        <v>4.1828400000000002E-2</v>
      </c>
      <c r="E38" s="6">
        <v>1.4074000000000001E-3</v>
      </c>
      <c r="F38" s="6">
        <v>4.2676600000000002E-2</v>
      </c>
      <c r="G38" s="6">
        <v>0.64149829999999997</v>
      </c>
      <c r="H38" s="6">
        <v>0.13342509999999999</v>
      </c>
      <c r="I38" s="6"/>
    </row>
    <row r="39" spans="1:9" x14ac:dyDescent="0.25">
      <c r="A39">
        <v>6</v>
      </c>
      <c r="B39">
        <v>2002</v>
      </c>
      <c r="C39" s="2">
        <v>0</v>
      </c>
      <c r="D39" s="6">
        <v>4.15267E-2</v>
      </c>
      <c r="E39" s="6">
        <v>-3.9614000000000003E-3</v>
      </c>
      <c r="F39" s="6">
        <v>2.5697899999999999E-2</v>
      </c>
      <c r="G39" s="6">
        <v>0.71072610000000003</v>
      </c>
      <c r="H39" s="6">
        <v>0.15321080000000001</v>
      </c>
      <c r="I39" s="6"/>
    </row>
    <row r="40" spans="1:9" x14ac:dyDescent="0.25">
      <c r="A40">
        <v>6</v>
      </c>
      <c r="B40">
        <v>2003</v>
      </c>
      <c r="C40" s="2">
        <v>0</v>
      </c>
      <c r="D40" s="6">
        <v>2.1824400000000001E-2</v>
      </c>
      <c r="E40" s="6">
        <v>-2.86293E-2</v>
      </c>
      <c r="F40" s="6">
        <v>3.01915E-2</v>
      </c>
      <c r="G40" s="6">
        <v>0.64877669999999998</v>
      </c>
      <c r="H40" s="6">
        <v>0.1750746</v>
      </c>
      <c r="I40" s="6"/>
    </row>
    <row r="41" spans="1:9" x14ac:dyDescent="0.25">
      <c r="A41">
        <v>6</v>
      </c>
      <c r="B41">
        <v>2004</v>
      </c>
      <c r="C41" s="2">
        <v>0</v>
      </c>
      <c r="D41" s="6">
        <v>8.0377000000000001E-3</v>
      </c>
      <c r="E41" s="6">
        <v>-4.7379400000000002E-2</v>
      </c>
      <c r="F41" s="6">
        <v>4.3104700000000003E-2</v>
      </c>
      <c r="G41" s="6">
        <v>0.55162690000000003</v>
      </c>
      <c r="H41" s="6">
        <v>0.2016917</v>
      </c>
      <c r="I41" s="6"/>
    </row>
    <row r="42" spans="1:9" x14ac:dyDescent="0.25">
      <c r="A42">
        <v>7</v>
      </c>
      <c r="B42">
        <v>1998</v>
      </c>
      <c r="C42" s="2">
        <v>0</v>
      </c>
      <c r="D42" s="6">
        <v>8.6693300000000001E-2</v>
      </c>
      <c r="E42" s="6">
        <v>-4.6342000000000001E-2</v>
      </c>
      <c r="F42" s="6">
        <v>4.7951500000000001E-2</v>
      </c>
      <c r="G42" s="6">
        <v>1.13462</v>
      </c>
      <c r="H42" s="6">
        <v>0.1896871</v>
      </c>
      <c r="I42" s="6"/>
    </row>
    <row r="43" spans="1:9" x14ac:dyDescent="0.25">
      <c r="A43">
        <v>7</v>
      </c>
      <c r="B43">
        <v>1999</v>
      </c>
      <c r="C43" s="2">
        <v>0</v>
      </c>
      <c r="D43" s="6">
        <v>6.7510000000000001E-2</v>
      </c>
      <c r="E43" s="6">
        <v>-1.17479E-2</v>
      </c>
      <c r="F43" s="6">
        <v>6.7293599999999995E-2</v>
      </c>
      <c r="G43" s="6">
        <v>0.88055850000000002</v>
      </c>
      <c r="H43" s="6">
        <v>0.1836091</v>
      </c>
      <c r="I43" s="6"/>
    </row>
    <row r="44" spans="1:9" x14ac:dyDescent="0.25">
      <c r="A44">
        <v>7</v>
      </c>
      <c r="B44">
        <v>2000</v>
      </c>
      <c r="C44" s="2">
        <v>0</v>
      </c>
      <c r="D44" s="6">
        <v>5.31902E-2</v>
      </c>
      <c r="E44" s="6">
        <v>0.2398293</v>
      </c>
      <c r="F44" s="6">
        <v>2.7088399999999999E-2</v>
      </c>
      <c r="G44" s="6">
        <v>0.46290029999999999</v>
      </c>
      <c r="H44" s="6">
        <v>0.1379696</v>
      </c>
      <c r="I44" s="6"/>
    </row>
    <row r="45" spans="1:9" x14ac:dyDescent="0.25">
      <c r="A45">
        <v>7</v>
      </c>
      <c r="B45">
        <v>2001</v>
      </c>
      <c r="C45" s="2">
        <v>0</v>
      </c>
      <c r="D45" s="6">
        <v>-0.38003550000000003</v>
      </c>
      <c r="E45" s="6">
        <v>0.32729910000000001</v>
      </c>
      <c r="F45" s="6">
        <v>1.52205E-2</v>
      </c>
      <c r="G45" s="6">
        <v>1.216094</v>
      </c>
      <c r="H45" s="6">
        <v>0.1131646</v>
      </c>
      <c r="I45" s="6"/>
    </row>
    <row r="46" spans="1:9" x14ac:dyDescent="0.25">
      <c r="A46">
        <v>8</v>
      </c>
      <c r="B46">
        <v>1999</v>
      </c>
      <c r="C46" s="2">
        <v>0</v>
      </c>
      <c r="D46" s="6">
        <v>0.14048840000000001</v>
      </c>
      <c r="E46" s="6">
        <v>0.23074790000000001</v>
      </c>
      <c r="F46" s="6">
        <v>5.3958800000000001E-2</v>
      </c>
      <c r="G46" s="6">
        <v>1.802133</v>
      </c>
      <c r="H46" s="6">
        <v>0.25492979999999998</v>
      </c>
      <c r="I46" s="6"/>
    </row>
    <row r="47" spans="1:9" x14ac:dyDescent="0.25">
      <c r="A47">
        <v>8</v>
      </c>
      <c r="B47">
        <v>2000</v>
      </c>
      <c r="C47" s="2">
        <v>0</v>
      </c>
      <c r="D47" s="6">
        <v>0.27805530000000001</v>
      </c>
      <c r="E47" s="6">
        <v>0.33973609999999999</v>
      </c>
      <c r="F47" s="6">
        <v>6.0129299999999997E-2</v>
      </c>
      <c r="G47" s="6">
        <v>1.6977789999999999</v>
      </c>
      <c r="H47" s="6">
        <v>0.2373005</v>
      </c>
      <c r="I47" s="6"/>
    </row>
    <row r="48" spans="1:9" x14ac:dyDescent="0.25">
      <c r="A48">
        <v>8</v>
      </c>
      <c r="B48">
        <v>2001</v>
      </c>
      <c r="C48" s="2">
        <v>0</v>
      </c>
      <c r="D48" s="6">
        <v>0.21298790000000001</v>
      </c>
      <c r="E48" s="6">
        <v>0.31702010000000003</v>
      </c>
      <c r="F48" s="6">
        <v>2.3677199999999999E-2</v>
      </c>
      <c r="G48" s="6">
        <v>2.6131120000000001</v>
      </c>
      <c r="H48" s="6">
        <v>0.19518360000000001</v>
      </c>
      <c r="I48" s="6"/>
    </row>
    <row r="49" spans="1:9" x14ac:dyDescent="0.25">
      <c r="A49">
        <v>8</v>
      </c>
      <c r="B49">
        <v>2002</v>
      </c>
      <c r="C49" s="2">
        <v>0</v>
      </c>
      <c r="D49" s="6">
        <v>0.1541534</v>
      </c>
      <c r="E49" s="6">
        <v>0.1474664</v>
      </c>
      <c r="F49" s="6">
        <v>-2.0901400000000001E-2</v>
      </c>
      <c r="G49" s="6">
        <v>0.74257200000000001</v>
      </c>
      <c r="H49" s="6">
        <v>0.1434946</v>
      </c>
      <c r="I49" s="6"/>
    </row>
    <row r="50" spans="1:9" x14ac:dyDescent="0.25">
      <c r="A50">
        <v>8</v>
      </c>
      <c r="B50">
        <v>2003</v>
      </c>
      <c r="C50" s="2">
        <v>0</v>
      </c>
      <c r="D50" s="6">
        <v>0.23069190000000001</v>
      </c>
      <c r="E50" s="6">
        <v>0.10470930000000001</v>
      </c>
      <c r="F50" s="6">
        <v>4.61991E-2</v>
      </c>
      <c r="G50" s="6">
        <v>1.142992</v>
      </c>
      <c r="H50" s="6">
        <v>0.2065941</v>
      </c>
      <c r="I50" s="6"/>
    </row>
    <row r="51" spans="1:9" x14ac:dyDescent="0.25">
      <c r="A51">
        <v>8</v>
      </c>
      <c r="B51">
        <v>2004</v>
      </c>
      <c r="C51" s="2">
        <v>0</v>
      </c>
      <c r="D51" s="6">
        <v>0.2059725</v>
      </c>
      <c r="E51" s="6">
        <v>0.1323696</v>
      </c>
      <c r="F51" s="6">
        <v>3.8961700000000002E-2</v>
      </c>
      <c r="G51" s="6">
        <v>1.7049510000000001</v>
      </c>
      <c r="H51" s="6">
        <v>0.19177230000000001</v>
      </c>
      <c r="I51" s="6"/>
    </row>
    <row r="52" spans="1:9" x14ac:dyDescent="0.25">
      <c r="A52">
        <v>9</v>
      </c>
      <c r="B52">
        <v>1995</v>
      </c>
      <c r="C52" s="2">
        <v>0</v>
      </c>
      <c r="D52" s="6">
        <v>-0.1696203</v>
      </c>
      <c r="E52" s="6">
        <v>7.3403599999999999E-2</v>
      </c>
      <c r="F52" s="6">
        <v>7.2735400000000006E-2</v>
      </c>
      <c r="G52" s="6">
        <v>1.572166</v>
      </c>
      <c r="H52" s="6">
        <v>0.1643561</v>
      </c>
      <c r="I52" s="6"/>
    </row>
    <row r="53" spans="1:9" x14ac:dyDescent="0.25">
      <c r="A53">
        <v>9</v>
      </c>
      <c r="B53">
        <v>1996</v>
      </c>
      <c r="C53" s="2">
        <v>0</v>
      </c>
      <c r="D53" s="6">
        <v>3.4947800000000001E-2</v>
      </c>
      <c r="E53" s="6">
        <v>-6.9583699999999998E-2</v>
      </c>
      <c r="F53" s="6">
        <v>3.96081E-2</v>
      </c>
      <c r="G53" s="6">
        <v>3.3700730000000001</v>
      </c>
      <c r="H53" s="6">
        <v>8.6247500000000005E-2</v>
      </c>
      <c r="I53" s="6"/>
    </row>
    <row r="54" spans="1:9" x14ac:dyDescent="0.25">
      <c r="A54">
        <v>9</v>
      </c>
      <c r="B54">
        <v>1997</v>
      </c>
      <c r="C54" s="2">
        <v>0</v>
      </c>
      <c r="D54" s="6">
        <v>1.2264199999999999E-2</v>
      </c>
      <c r="E54" s="6">
        <v>-3.5246E-2</v>
      </c>
      <c r="F54" s="6">
        <v>4.3407000000000001E-2</v>
      </c>
      <c r="G54" s="6">
        <v>3.1268359999999999</v>
      </c>
      <c r="H54" s="6">
        <v>0.11553629999999999</v>
      </c>
      <c r="I54" s="6"/>
    </row>
    <row r="55" spans="1:9" x14ac:dyDescent="0.25">
      <c r="A55">
        <v>10</v>
      </c>
      <c r="B55">
        <v>2001</v>
      </c>
      <c r="C55" s="2">
        <v>0</v>
      </c>
      <c r="D55" s="6">
        <v>0.28196789999999999</v>
      </c>
      <c r="E55" s="6">
        <v>0.17731520000000001</v>
      </c>
      <c r="F55" s="6">
        <v>3.9518999999999999E-2</v>
      </c>
      <c r="G55" s="6">
        <v>0.1706754</v>
      </c>
      <c r="H55" s="6">
        <v>0.1653472</v>
      </c>
      <c r="I55" s="6"/>
    </row>
    <row r="56" spans="1:9" x14ac:dyDescent="0.25">
      <c r="A56">
        <v>10</v>
      </c>
      <c r="B56">
        <v>2002</v>
      </c>
      <c r="C56" s="2">
        <v>0</v>
      </c>
      <c r="D56" s="6">
        <v>0.31087480000000001</v>
      </c>
      <c r="E56" s="6">
        <v>9.1051900000000005E-2</v>
      </c>
      <c r="F56" s="6">
        <v>4.2808300000000001E-2</v>
      </c>
      <c r="G56" s="6">
        <v>0.21950410000000001</v>
      </c>
      <c r="H56" s="6">
        <v>0.1543339</v>
      </c>
      <c r="I56" s="6"/>
    </row>
    <row r="57" spans="1:9" x14ac:dyDescent="0.25">
      <c r="A57">
        <v>10</v>
      </c>
      <c r="B57">
        <v>2003</v>
      </c>
      <c r="C57" s="2">
        <v>0</v>
      </c>
      <c r="D57" s="6">
        <v>0.33444119999999999</v>
      </c>
      <c r="E57" s="6">
        <v>0.13198679999999999</v>
      </c>
      <c r="F57" s="6">
        <v>3.3724400000000002E-2</v>
      </c>
      <c r="G57" s="6">
        <v>0.33308850000000001</v>
      </c>
      <c r="H57" s="6">
        <v>0.1422774</v>
      </c>
      <c r="I57" s="6"/>
    </row>
    <row r="58" spans="1:9" x14ac:dyDescent="0.25">
      <c r="A58">
        <v>10</v>
      </c>
      <c r="B58">
        <v>2004</v>
      </c>
      <c r="C58" s="2">
        <v>0</v>
      </c>
      <c r="D58" s="6">
        <v>0.33730349999999998</v>
      </c>
      <c r="E58" s="6">
        <v>0.1626406</v>
      </c>
      <c r="F58" s="6">
        <v>3.6683899999999998E-2</v>
      </c>
      <c r="G58" s="6">
        <v>0.58507589999999998</v>
      </c>
      <c r="H58" s="6">
        <v>0.15916939999999999</v>
      </c>
      <c r="I58" s="6"/>
    </row>
    <row r="59" spans="1:9" x14ac:dyDescent="0.25">
      <c r="A59">
        <v>11</v>
      </c>
      <c r="B59">
        <v>1995</v>
      </c>
      <c r="C59" s="2">
        <v>0</v>
      </c>
      <c r="D59" s="6">
        <v>0.38702789999999998</v>
      </c>
      <c r="E59" s="6">
        <v>8.9696300000000007E-2</v>
      </c>
      <c r="F59" s="6">
        <v>4.5290200000000003E-2</v>
      </c>
      <c r="G59" s="6">
        <v>3.0248210000000002</v>
      </c>
      <c r="H59" s="6">
        <v>7.5812299999999999E-2</v>
      </c>
      <c r="I59" s="6"/>
    </row>
    <row r="60" spans="1:9" x14ac:dyDescent="0.25">
      <c r="A60">
        <v>11</v>
      </c>
      <c r="B60">
        <v>1996</v>
      </c>
      <c r="C60" s="2">
        <v>0</v>
      </c>
      <c r="D60" s="6">
        <v>0.32800509999999999</v>
      </c>
      <c r="E60" s="6">
        <v>0.1210137</v>
      </c>
      <c r="F60" s="6">
        <v>2.05971E-2</v>
      </c>
      <c r="G60" s="6">
        <v>3.564794</v>
      </c>
      <c r="H60" s="6">
        <v>6.7744399999999996E-2</v>
      </c>
      <c r="I60" s="6"/>
    </row>
    <row r="61" spans="1:9" x14ac:dyDescent="0.25">
      <c r="A61">
        <v>11</v>
      </c>
      <c r="B61">
        <v>1997</v>
      </c>
      <c r="C61" s="2">
        <v>0</v>
      </c>
      <c r="D61" s="6">
        <v>0.35149849999999999</v>
      </c>
      <c r="E61" s="6">
        <v>-0.24085329999999999</v>
      </c>
      <c r="F61" s="6">
        <v>-0.36208269999999998</v>
      </c>
      <c r="G61" s="6">
        <v>1.715727</v>
      </c>
      <c r="H61" s="6">
        <v>3.6211599999999997E-2</v>
      </c>
      <c r="I61" s="6"/>
    </row>
    <row r="62" spans="1:9" x14ac:dyDescent="0.25">
      <c r="A62">
        <v>11</v>
      </c>
      <c r="B62">
        <v>1998</v>
      </c>
      <c r="C62" s="2">
        <v>0</v>
      </c>
      <c r="D62" s="6">
        <v>0.36121989999999998</v>
      </c>
      <c r="E62" s="6">
        <v>5.2343599999999997E-2</v>
      </c>
      <c r="F62" s="6">
        <v>2.41485E-2</v>
      </c>
      <c r="G62" s="6">
        <v>1.7078500000000001</v>
      </c>
      <c r="H62" s="6">
        <v>6.1494300000000002E-2</v>
      </c>
      <c r="I62" s="6"/>
    </row>
    <row r="63" spans="1:9" x14ac:dyDescent="0.25">
      <c r="A63">
        <v>11</v>
      </c>
      <c r="B63">
        <v>1999</v>
      </c>
      <c r="C63" s="2">
        <v>0</v>
      </c>
      <c r="D63" s="6">
        <v>0.10967200000000001</v>
      </c>
      <c r="E63" s="6">
        <v>-7.6169000000000002E-3</v>
      </c>
      <c r="F63" s="6">
        <v>1.34921E-2</v>
      </c>
      <c r="G63" s="6">
        <v>2.632863</v>
      </c>
      <c r="H63" s="6">
        <v>4.6391700000000001E-2</v>
      </c>
      <c r="I63" s="6"/>
    </row>
    <row r="64" spans="1:9" x14ac:dyDescent="0.25">
      <c r="A64">
        <v>11</v>
      </c>
      <c r="B64">
        <v>2000</v>
      </c>
      <c r="C64" s="2">
        <v>0</v>
      </c>
      <c r="D64" s="6">
        <v>8.9144200000000007E-2</v>
      </c>
      <c r="E64" s="6">
        <v>-4.0670400000000002E-2</v>
      </c>
      <c r="F64" s="6">
        <v>5.64997E-2</v>
      </c>
      <c r="G64" s="6">
        <v>1.4708319999999999</v>
      </c>
      <c r="H64" s="6">
        <v>0.1056923</v>
      </c>
      <c r="I64" s="6"/>
    </row>
    <row r="65" spans="1:9" x14ac:dyDescent="0.25">
      <c r="A65">
        <v>11</v>
      </c>
      <c r="B65">
        <v>2001</v>
      </c>
      <c r="C65" s="2">
        <v>0</v>
      </c>
      <c r="D65" s="6">
        <v>0.14077780000000001</v>
      </c>
      <c r="E65" s="6">
        <v>-7.6318300000000006E-2</v>
      </c>
      <c r="F65" s="6">
        <v>2.0041099999999999E-2</v>
      </c>
      <c r="G65" s="6">
        <v>3.606862</v>
      </c>
      <c r="H65" s="6">
        <v>8.8765200000000002E-2</v>
      </c>
      <c r="I65" s="6"/>
    </row>
    <row r="66" spans="1:9" x14ac:dyDescent="0.25">
      <c r="A66">
        <v>12</v>
      </c>
      <c r="B66">
        <v>1995</v>
      </c>
      <c r="C66" s="2">
        <v>0</v>
      </c>
      <c r="D66" s="6">
        <v>0.19167039999999999</v>
      </c>
      <c r="E66" s="6">
        <v>0.21642729999999999</v>
      </c>
      <c r="F66" s="6">
        <v>5.5042300000000002E-2</v>
      </c>
      <c r="G66" s="6">
        <v>1.2926029999999999</v>
      </c>
      <c r="H66" s="6">
        <v>0.70639359999999995</v>
      </c>
      <c r="I66" s="6"/>
    </row>
    <row r="67" spans="1:9" x14ac:dyDescent="0.25">
      <c r="A67">
        <v>13</v>
      </c>
      <c r="B67">
        <v>1999</v>
      </c>
      <c r="C67" s="2">
        <v>0</v>
      </c>
      <c r="D67" s="6">
        <v>2.3951500000000001E-2</v>
      </c>
      <c r="E67" s="6">
        <v>0.45487460000000002</v>
      </c>
      <c r="F67" s="6">
        <v>5.9613399999999997E-2</v>
      </c>
      <c r="G67" s="6">
        <v>1.2943929999999999</v>
      </c>
      <c r="H67" s="6">
        <v>0.18229290000000001</v>
      </c>
      <c r="I67" s="6"/>
    </row>
    <row r="68" spans="1:9" x14ac:dyDescent="0.25">
      <c r="A68">
        <v>13</v>
      </c>
      <c r="B68">
        <v>2000</v>
      </c>
      <c r="C68" s="2">
        <v>0</v>
      </c>
      <c r="D68" s="6">
        <v>8.8529899999999995E-2</v>
      </c>
      <c r="E68" s="6">
        <v>0.41931970000000002</v>
      </c>
      <c r="F68" s="6">
        <v>6.30526E-2</v>
      </c>
      <c r="G68" s="6">
        <v>1.540535</v>
      </c>
      <c r="H68" s="6">
        <v>0.20213700000000001</v>
      </c>
      <c r="I68" s="6"/>
    </row>
    <row r="69" spans="1:9" x14ac:dyDescent="0.25">
      <c r="A69">
        <v>13</v>
      </c>
      <c r="B69">
        <v>2001</v>
      </c>
      <c r="C69" s="2">
        <v>0</v>
      </c>
      <c r="D69" s="6">
        <v>6.96933E-2</v>
      </c>
      <c r="E69" s="6">
        <v>0.44534899999999999</v>
      </c>
      <c r="F69" s="6">
        <v>6.2195899999999998E-2</v>
      </c>
      <c r="G69" s="6">
        <v>1.788964</v>
      </c>
      <c r="H69" s="6">
        <v>0.19909969999999999</v>
      </c>
      <c r="I69" s="6"/>
    </row>
    <row r="70" spans="1:9" x14ac:dyDescent="0.25">
      <c r="A70">
        <v>13</v>
      </c>
      <c r="B70">
        <v>2002</v>
      </c>
      <c r="C70" s="2">
        <v>0</v>
      </c>
      <c r="D70" s="6">
        <v>0.11142730000000001</v>
      </c>
      <c r="E70" s="6">
        <v>0.47041830000000001</v>
      </c>
      <c r="F70" s="6">
        <v>5.1393500000000002E-2</v>
      </c>
      <c r="G70" s="6">
        <v>1.916847</v>
      </c>
      <c r="H70" s="6">
        <v>0.1895075</v>
      </c>
      <c r="I70" s="6"/>
    </row>
    <row r="71" spans="1:9" x14ac:dyDescent="0.25">
      <c r="A71">
        <v>13</v>
      </c>
      <c r="B71">
        <v>2003</v>
      </c>
      <c r="C71" s="2">
        <v>0</v>
      </c>
      <c r="D71" s="6">
        <v>8.5650100000000007E-2</v>
      </c>
      <c r="E71" s="6">
        <v>0.4603256</v>
      </c>
      <c r="F71" s="6">
        <v>3.8619300000000002E-2</v>
      </c>
      <c r="G71" s="6">
        <v>1.82931</v>
      </c>
      <c r="H71" s="6">
        <v>0.19447719999999999</v>
      </c>
      <c r="I71" s="6"/>
    </row>
    <row r="72" spans="1:9" x14ac:dyDescent="0.25">
      <c r="A72">
        <v>13</v>
      </c>
      <c r="B72">
        <v>2004</v>
      </c>
      <c r="C72" s="2">
        <v>0</v>
      </c>
      <c r="D72" s="6">
        <v>9.3437999999999993E-2</v>
      </c>
      <c r="E72" s="6">
        <v>0.46251769999999998</v>
      </c>
      <c r="F72" s="6">
        <v>5.15556E-2</v>
      </c>
      <c r="G72" s="6">
        <v>2.2356940000000001</v>
      </c>
      <c r="H72" s="6">
        <v>0.233375</v>
      </c>
      <c r="I72" s="6"/>
    </row>
    <row r="73" spans="1:9" x14ac:dyDescent="0.25">
      <c r="A73">
        <v>14</v>
      </c>
      <c r="B73">
        <v>2002</v>
      </c>
      <c r="C73" s="2">
        <v>0</v>
      </c>
      <c r="D73" s="6">
        <v>0.15534010000000001</v>
      </c>
      <c r="E73" s="6">
        <v>0.3207796</v>
      </c>
      <c r="F73" s="6">
        <v>6.3444E-2</v>
      </c>
      <c r="G73" s="6">
        <v>0.73070619999999997</v>
      </c>
      <c r="H73" s="6">
        <v>0.51307950000000002</v>
      </c>
      <c r="I73" s="6"/>
    </row>
    <row r="74" spans="1:9" x14ac:dyDescent="0.25">
      <c r="A74">
        <v>15</v>
      </c>
      <c r="B74">
        <v>1999</v>
      </c>
      <c r="C74" s="2">
        <v>0</v>
      </c>
      <c r="D74" s="6">
        <v>2.28159E-2</v>
      </c>
      <c r="E74" s="6">
        <v>0.23840059999999999</v>
      </c>
      <c r="F74" s="6">
        <v>3.8064899999999999E-2</v>
      </c>
      <c r="G74" s="6">
        <v>0.76666429999999997</v>
      </c>
      <c r="H74" s="6">
        <v>0.26658749999999998</v>
      </c>
      <c r="I74" s="6"/>
    </row>
    <row r="75" spans="1:9" x14ac:dyDescent="0.25">
      <c r="A75">
        <v>15</v>
      </c>
      <c r="B75">
        <v>2000</v>
      </c>
      <c r="C75" s="2">
        <v>0</v>
      </c>
      <c r="D75" s="6">
        <v>6.9240899999999994E-2</v>
      </c>
      <c r="E75" s="6">
        <v>0.18902430000000001</v>
      </c>
      <c r="F75" s="6">
        <v>1.00061E-2</v>
      </c>
      <c r="G75" s="6">
        <v>0.48543770000000003</v>
      </c>
      <c r="H75" s="6">
        <v>0.23297380000000001</v>
      </c>
      <c r="I75" s="6"/>
    </row>
    <row r="76" spans="1:9" x14ac:dyDescent="0.25">
      <c r="A76">
        <v>15</v>
      </c>
      <c r="B76">
        <v>2001</v>
      </c>
      <c r="C76" s="2">
        <v>0</v>
      </c>
      <c r="D76" s="6">
        <v>8.7579000000000004E-2</v>
      </c>
      <c r="E76" s="6">
        <v>0.1637554</v>
      </c>
      <c r="F76" s="6">
        <v>-1.03053E-2</v>
      </c>
      <c r="G76" s="6">
        <v>0.4010454</v>
      </c>
      <c r="H76" s="6">
        <v>0.19163160000000001</v>
      </c>
      <c r="I76" s="6"/>
    </row>
    <row r="77" spans="1:9" x14ac:dyDescent="0.25">
      <c r="A77">
        <v>15</v>
      </c>
      <c r="B77">
        <v>2002</v>
      </c>
      <c r="C77" s="2">
        <v>0</v>
      </c>
      <c r="D77" s="6">
        <v>0.11168889999999999</v>
      </c>
      <c r="E77" s="6">
        <v>9.0468900000000005E-2</v>
      </c>
      <c r="F77" s="6">
        <v>2.44342E-2</v>
      </c>
      <c r="G77" s="6">
        <v>0.28836260000000002</v>
      </c>
      <c r="H77" s="6">
        <v>0.20753720000000001</v>
      </c>
      <c r="I77" s="6"/>
    </row>
    <row r="78" spans="1:9" x14ac:dyDescent="0.25">
      <c r="A78">
        <v>15</v>
      </c>
      <c r="B78">
        <v>2003</v>
      </c>
      <c r="C78" s="2">
        <v>0</v>
      </c>
      <c r="D78" s="6">
        <v>6.4659599999999998E-2</v>
      </c>
      <c r="E78" s="6">
        <v>0.1111962</v>
      </c>
      <c r="F78" s="6">
        <v>3.02283E-2</v>
      </c>
      <c r="G78" s="6">
        <v>0.31462000000000001</v>
      </c>
      <c r="H78" s="6">
        <v>0.2226321</v>
      </c>
      <c r="I78" s="6"/>
    </row>
    <row r="79" spans="1:9" x14ac:dyDescent="0.25">
      <c r="A79">
        <v>15</v>
      </c>
      <c r="B79">
        <v>2004</v>
      </c>
      <c r="C79" s="2">
        <v>0</v>
      </c>
      <c r="D79" s="6">
        <v>0.1132281</v>
      </c>
      <c r="E79" s="6">
        <v>9.2595700000000003E-2</v>
      </c>
      <c r="F79" s="6">
        <v>2.49997E-2</v>
      </c>
      <c r="G79" s="6">
        <v>0.36672589999999999</v>
      </c>
      <c r="H79" s="6">
        <v>0.23938100000000001</v>
      </c>
      <c r="I79" s="6"/>
    </row>
    <row r="80" spans="1:9" x14ac:dyDescent="0.25">
      <c r="A80">
        <v>16</v>
      </c>
      <c r="B80">
        <v>1999</v>
      </c>
      <c r="C80" s="2">
        <v>0</v>
      </c>
      <c r="D80" s="6">
        <v>6.3924499999999995E-2</v>
      </c>
      <c r="E80" s="6">
        <v>0.12465859999999999</v>
      </c>
      <c r="F80" s="6">
        <v>6.0095200000000001E-2</v>
      </c>
      <c r="G80" s="6">
        <v>1.6773480000000001</v>
      </c>
      <c r="H80" s="6">
        <v>0.14597460000000001</v>
      </c>
      <c r="I80" s="6"/>
    </row>
    <row r="81" spans="1:9" x14ac:dyDescent="0.25">
      <c r="A81">
        <v>16</v>
      </c>
      <c r="B81">
        <v>2000</v>
      </c>
      <c r="C81" s="2">
        <v>0</v>
      </c>
      <c r="D81" s="6">
        <v>5.1132999999999998E-2</v>
      </c>
      <c r="E81" s="6">
        <v>0.13222829999999999</v>
      </c>
      <c r="F81" s="6">
        <v>9.2651899999999995E-2</v>
      </c>
      <c r="G81" s="6">
        <v>1.458126</v>
      </c>
      <c r="H81" s="6">
        <v>0.19800329999999999</v>
      </c>
      <c r="I81" s="6"/>
    </row>
    <row r="82" spans="1:9" x14ac:dyDescent="0.25">
      <c r="A82">
        <v>16</v>
      </c>
      <c r="B82">
        <v>2001</v>
      </c>
      <c r="C82" s="2">
        <v>0</v>
      </c>
      <c r="D82" s="6">
        <v>3.07389E-2</v>
      </c>
      <c r="E82" s="6">
        <v>0.17539379999999999</v>
      </c>
      <c r="F82" s="6">
        <v>4.8001500000000002E-2</v>
      </c>
      <c r="G82" s="6">
        <v>1.1125259999999999</v>
      </c>
      <c r="H82" s="6">
        <v>0.1241582</v>
      </c>
      <c r="I82" s="6"/>
    </row>
    <row r="83" spans="1:9" x14ac:dyDescent="0.25">
      <c r="A83">
        <v>17</v>
      </c>
      <c r="B83">
        <v>1999</v>
      </c>
      <c r="C83" s="2">
        <v>0</v>
      </c>
      <c r="D83" s="6">
        <v>0.29315479999999999</v>
      </c>
      <c r="E83" s="6">
        <v>0.50737189999999999</v>
      </c>
      <c r="F83" s="6">
        <v>6.8256899999999995E-2</v>
      </c>
      <c r="G83" s="6">
        <v>1.9777420000000001</v>
      </c>
      <c r="H83" s="6">
        <v>0.47353469999999998</v>
      </c>
      <c r="I83" s="6"/>
    </row>
    <row r="84" spans="1:9" x14ac:dyDescent="0.25">
      <c r="A84">
        <v>17</v>
      </c>
      <c r="B84">
        <v>2000</v>
      </c>
      <c r="C84" s="2">
        <v>0</v>
      </c>
      <c r="D84" s="6">
        <v>0.3133628</v>
      </c>
      <c r="E84" s="6">
        <v>0.49182189999999998</v>
      </c>
      <c r="F84" s="6">
        <v>5.5807299999999997E-2</v>
      </c>
      <c r="G84" s="6">
        <v>2.0479020000000001</v>
      </c>
      <c r="H84" s="6">
        <v>0.46735890000000002</v>
      </c>
      <c r="I84" s="6"/>
    </row>
    <row r="85" spans="1:9" x14ac:dyDescent="0.25">
      <c r="A85">
        <v>17</v>
      </c>
      <c r="B85">
        <v>2001</v>
      </c>
      <c r="C85" s="2">
        <v>0</v>
      </c>
      <c r="D85" s="6">
        <v>0.36146739999999999</v>
      </c>
      <c r="E85" s="6">
        <v>0.51378829999999998</v>
      </c>
      <c r="F85" s="6">
        <v>7.0034700000000005E-2</v>
      </c>
      <c r="G85" s="6">
        <v>2.677962</v>
      </c>
      <c r="H85" s="6">
        <v>0.44641140000000001</v>
      </c>
      <c r="I85" s="6"/>
    </row>
    <row r="86" spans="1:9" x14ac:dyDescent="0.25">
      <c r="A86">
        <v>17</v>
      </c>
      <c r="B86">
        <v>2002</v>
      </c>
      <c r="C86" s="2">
        <v>0</v>
      </c>
      <c r="D86" s="6">
        <v>0.31594909999999998</v>
      </c>
      <c r="E86" s="6">
        <v>0.50615540000000003</v>
      </c>
      <c r="F86" s="6">
        <v>8.3096699999999996E-2</v>
      </c>
      <c r="G86" s="6">
        <v>3.2221000000000002</v>
      </c>
      <c r="H86" s="6">
        <v>0.43442340000000002</v>
      </c>
      <c r="I86" s="6"/>
    </row>
    <row r="87" spans="1:9" x14ac:dyDescent="0.25">
      <c r="A87">
        <v>17</v>
      </c>
      <c r="B87">
        <v>2003</v>
      </c>
      <c r="C87" s="2">
        <v>0</v>
      </c>
      <c r="D87" s="6">
        <v>0.38294689999999998</v>
      </c>
      <c r="E87" s="6">
        <v>0.53937539999999995</v>
      </c>
      <c r="F87" s="6">
        <v>6.0338999999999997E-2</v>
      </c>
      <c r="G87" s="6">
        <v>3.8905500000000002</v>
      </c>
      <c r="H87" s="6">
        <v>0.4134912</v>
      </c>
      <c r="I87" s="6"/>
    </row>
    <row r="88" spans="1:9" x14ac:dyDescent="0.25">
      <c r="A88">
        <v>17</v>
      </c>
      <c r="B88">
        <v>2004</v>
      </c>
      <c r="C88" s="2">
        <v>0</v>
      </c>
      <c r="D88" s="6">
        <v>0.30503479999999999</v>
      </c>
      <c r="E88" s="6">
        <v>0.58095090000000005</v>
      </c>
      <c r="F88" s="6">
        <v>7.0576700000000006E-2</v>
      </c>
      <c r="G88" s="6">
        <v>5.3113760000000001</v>
      </c>
      <c r="H88" s="6">
        <v>0.44750600000000001</v>
      </c>
      <c r="I88" s="6"/>
    </row>
    <row r="89" spans="1:9" x14ac:dyDescent="0.25">
      <c r="A89">
        <v>18</v>
      </c>
      <c r="B89">
        <v>1999</v>
      </c>
      <c r="C89" s="2">
        <v>0</v>
      </c>
      <c r="D89" s="6">
        <v>6.8725700000000001E-2</v>
      </c>
      <c r="E89" s="6">
        <v>0.35258</v>
      </c>
      <c r="F89" s="6">
        <v>6.6547499999999996E-2</v>
      </c>
      <c r="G89" s="6">
        <v>1.318611</v>
      </c>
      <c r="H89" s="6">
        <v>0.66784520000000003</v>
      </c>
      <c r="I89" s="6"/>
    </row>
    <row r="90" spans="1:9" x14ac:dyDescent="0.25">
      <c r="A90">
        <v>18</v>
      </c>
      <c r="B90">
        <v>2000</v>
      </c>
      <c r="C90" s="2">
        <v>0</v>
      </c>
      <c r="D90" s="6">
        <v>9.4128299999999998E-2</v>
      </c>
      <c r="E90" s="6">
        <v>0.36691410000000002</v>
      </c>
      <c r="F90" s="6">
        <v>6.6572900000000004E-2</v>
      </c>
      <c r="G90" s="6">
        <v>1.158839</v>
      </c>
      <c r="H90" s="6">
        <v>0.63224800000000003</v>
      </c>
      <c r="I90" s="6"/>
    </row>
    <row r="91" spans="1:9" x14ac:dyDescent="0.25">
      <c r="A91">
        <v>18</v>
      </c>
      <c r="B91">
        <v>2001</v>
      </c>
      <c r="C91" s="2">
        <v>0</v>
      </c>
      <c r="D91" s="6">
        <v>8.6307300000000003E-2</v>
      </c>
      <c r="E91" s="6">
        <v>0.37169000000000002</v>
      </c>
      <c r="F91" s="6">
        <v>5.8963399999999999E-2</v>
      </c>
      <c r="G91" s="6">
        <v>1.1861900000000001</v>
      </c>
      <c r="H91" s="6">
        <v>0.59691749999999999</v>
      </c>
      <c r="I91" s="6"/>
    </row>
    <row r="92" spans="1:9" x14ac:dyDescent="0.25">
      <c r="A92">
        <v>18</v>
      </c>
      <c r="B92">
        <v>2002</v>
      </c>
      <c r="C92" s="2">
        <v>0</v>
      </c>
      <c r="D92" s="6">
        <v>8.6618600000000004E-2</v>
      </c>
      <c r="E92" s="6">
        <v>0.33599000000000001</v>
      </c>
      <c r="F92" s="6">
        <v>6.4488199999999996E-2</v>
      </c>
      <c r="G92" s="6">
        <v>0.83912659999999994</v>
      </c>
      <c r="H92" s="6">
        <v>0.63721240000000001</v>
      </c>
      <c r="I92" s="6"/>
    </row>
    <row r="93" spans="1:9" x14ac:dyDescent="0.25">
      <c r="A93">
        <v>18</v>
      </c>
      <c r="B93">
        <v>2003</v>
      </c>
      <c r="C93" s="2">
        <v>0</v>
      </c>
      <c r="D93" s="6">
        <v>7.3771900000000001E-2</v>
      </c>
      <c r="E93" s="6">
        <v>0.35523470000000001</v>
      </c>
      <c r="F93" s="6">
        <v>5.8707099999999998E-2</v>
      </c>
      <c r="G93" s="6">
        <v>0.89436789999999999</v>
      </c>
      <c r="H93" s="6">
        <v>0.59177429999999998</v>
      </c>
      <c r="I93" s="6"/>
    </row>
    <row r="94" spans="1:9" x14ac:dyDescent="0.25">
      <c r="A94">
        <v>18</v>
      </c>
      <c r="B94">
        <v>2004</v>
      </c>
      <c r="C94" s="2">
        <v>0</v>
      </c>
      <c r="D94" s="6">
        <v>1.4996199999999999E-2</v>
      </c>
      <c r="E94" s="6">
        <v>0.29602040000000002</v>
      </c>
      <c r="F94" s="6">
        <v>6.2027800000000001E-2</v>
      </c>
      <c r="G94" s="6">
        <v>0.68640619999999997</v>
      </c>
      <c r="H94" s="6">
        <v>0.63324389999999997</v>
      </c>
      <c r="I94" s="6"/>
    </row>
    <row r="95" spans="1:9" x14ac:dyDescent="0.25">
      <c r="A95">
        <v>19</v>
      </c>
      <c r="B95">
        <v>1999</v>
      </c>
      <c r="C95" s="2">
        <v>0</v>
      </c>
      <c r="D95" s="6">
        <v>0.14446990000000001</v>
      </c>
      <c r="E95" s="6">
        <v>0.45690599999999998</v>
      </c>
      <c r="F95" s="6">
        <v>5.39351E-2</v>
      </c>
      <c r="G95" s="6">
        <v>2.1071740000000001</v>
      </c>
      <c r="H95" s="6">
        <v>0.22463379999999999</v>
      </c>
      <c r="I95" s="6"/>
    </row>
    <row r="96" spans="1:9" x14ac:dyDescent="0.25">
      <c r="A96">
        <v>19</v>
      </c>
      <c r="B96">
        <v>2000</v>
      </c>
      <c r="C96" s="2">
        <v>0</v>
      </c>
      <c r="D96" s="6">
        <v>6.6354999999999997E-2</v>
      </c>
      <c r="E96" s="6">
        <v>0.25948890000000002</v>
      </c>
      <c r="F96" s="6">
        <v>4.3819700000000003E-2</v>
      </c>
      <c r="G96" s="6">
        <v>1.2103120000000001</v>
      </c>
      <c r="H96" s="6">
        <v>0.1879266</v>
      </c>
      <c r="I96" s="6"/>
    </row>
    <row r="97" spans="1:9" x14ac:dyDescent="0.25">
      <c r="A97">
        <v>19</v>
      </c>
      <c r="B97">
        <v>2001</v>
      </c>
      <c r="C97" s="2">
        <v>0</v>
      </c>
      <c r="D97" s="6">
        <v>4.85055E-2</v>
      </c>
      <c r="E97" s="6">
        <v>0.26421830000000002</v>
      </c>
      <c r="F97" s="6">
        <v>4.0108900000000003E-2</v>
      </c>
      <c r="G97" s="6">
        <v>1.3496159999999999</v>
      </c>
      <c r="H97" s="6">
        <v>0.20859140000000001</v>
      </c>
      <c r="I97" s="6"/>
    </row>
    <row r="98" spans="1:9" x14ac:dyDescent="0.25">
      <c r="A98">
        <v>19</v>
      </c>
      <c r="B98">
        <v>2002</v>
      </c>
      <c r="C98" s="2">
        <v>0</v>
      </c>
      <c r="D98" s="6">
        <v>8.5588899999999996E-2</v>
      </c>
      <c r="E98" s="6">
        <v>0.25644640000000002</v>
      </c>
      <c r="F98" s="6">
        <v>5.0042200000000002E-2</v>
      </c>
      <c r="G98" s="6">
        <v>1.0840989999999999</v>
      </c>
      <c r="H98" s="6">
        <v>0.20877589999999999</v>
      </c>
      <c r="I98" s="6"/>
    </row>
    <row r="99" spans="1:9" x14ac:dyDescent="0.25">
      <c r="A99">
        <v>19</v>
      </c>
      <c r="B99">
        <v>2003</v>
      </c>
      <c r="C99" s="2">
        <v>0</v>
      </c>
      <c r="D99" s="6">
        <v>8.6010900000000001E-2</v>
      </c>
      <c r="E99" s="6">
        <v>0.16406200000000001</v>
      </c>
      <c r="F99" s="6">
        <v>3.8055899999999997E-2</v>
      </c>
      <c r="G99" s="6">
        <v>0.83648909999999999</v>
      </c>
      <c r="H99" s="6">
        <v>0.13193469999999999</v>
      </c>
      <c r="I99" s="6"/>
    </row>
    <row r="100" spans="1:9" x14ac:dyDescent="0.25">
      <c r="A100">
        <v>19</v>
      </c>
      <c r="B100">
        <v>2004</v>
      </c>
      <c r="C100" s="2">
        <v>0</v>
      </c>
      <c r="D100" s="6">
        <v>2.6790399999999999E-2</v>
      </c>
      <c r="E100" s="6">
        <v>0.14789079999999999</v>
      </c>
      <c r="F100" s="6">
        <v>4.1846599999999998E-2</v>
      </c>
      <c r="G100" s="6">
        <v>0.83006919999999995</v>
      </c>
      <c r="H100" s="6">
        <v>0.2355286</v>
      </c>
      <c r="I100" s="6"/>
    </row>
    <row r="101" spans="1:9" x14ac:dyDescent="0.25">
      <c r="A101">
        <v>20</v>
      </c>
      <c r="B101">
        <v>1999</v>
      </c>
      <c r="C101" s="2">
        <v>0</v>
      </c>
      <c r="D101" s="6">
        <v>4.8959999999999997E-2</v>
      </c>
      <c r="E101" s="6">
        <v>0.101476</v>
      </c>
      <c r="F101" s="6">
        <v>5.6789199999999998E-2</v>
      </c>
      <c r="G101" s="6">
        <v>0.40002919999999997</v>
      </c>
      <c r="H101" s="6">
        <v>0.27312370000000002</v>
      </c>
      <c r="I101" s="6"/>
    </row>
    <row r="102" spans="1:9" x14ac:dyDescent="0.25">
      <c r="A102">
        <v>20</v>
      </c>
      <c r="B102">
        <v>2000</v>
      </c>
      <c r="C102" s="2">
        <v>0</v>
      </c>
      <c r="D102" s="6">
        <v>6.6028799999999999E-2</v>
      </c>
      <c r="E102" s="6">
        <v>0.1081949</v>
      </c>
      <c r="F102" s="6">
        <v>4.3270700000000002E-2</v>
      </c>
      <c r="G102" s="6">
        <v>0.14238719999999999</v>
      </c>
      <c r="H102" s="6">
        <v>0.24721019999999999</v>
      </c>
      <c r="I102" s="6"/>
    </row>
    <row r="103" spans="1:9" x14ac:dyDescent="0.25">
      <c r="A103">
        <v>20</v>
      </c>
      <c r="B103">
        <v>2001</v>
      </c>
      <c r="C103" s="2">
        <v>0</v>
      </c>
      <c r="D103" s="6">
        <v>6.5885100000000002E-2</v>
      </c>
      <c r="E103" s="6">
        <v>0.1044736</v>
      </c>
      <c r="F103" s="6">
        <v>4.7061499999999999E-2</v>
      </c>
      <c r="G103" s="6">
        <v>0.24623819999999999</v>
      </c>
      <c r="H103" s="6">
        <v>0.23633709999999999</v>
      </c>
      <c r="I103" s="6"/>
    </row>
    <row r="104" spans="1:9" x14ac:dyDescent="0.25">
      <c r="A104">
        <v>20</v>
      </c>
      <c r="B104">
        <v>2002</v>
      </c>
      <c r="C104" s="2">
        <v>0</v>
      </c>
      <c r="D104" s="6">
        <v>0.1005847</v>
      </c>
      <c r="E104" s="6">
        <v>0.10475230000000001</v>
      </c>
      <c r="F104" s="6">
        <v>3.1094E-2</v>
      </c>
      <c r="G104" s="6">
        <v>0.28263830000000001</v>
      </c>
      <c r="H104" s="6">
        <v>0.20954410000000001</v>
      </c>
      <c r="I104" s="6"/>
    </row>
    <row r="105" spans="1:9" x14ac:dyDescent="0.25">
      <c r="A105">
        <v>20</v>
      </c>
      <c r="B105">
        <v>2003</v>
      </c>
      <c r="C105" s="2">
        <v>0</v>
      </c>
      <c r="D105" s="6">
        <v>8.2943900000000001E-2</v>
      </c>
      <c r="E105" s="6">
        <v>0.13491980000000001</v>
      </c>
      <c r="F105" s="6">
        <v>3.2888800000000003E-2</v>
      </c>
      <c r="G105" s="6">
        <v>0.23090649999999999</v>
      </c>
      <c r="H105" s="6">
        <v>0.20024020000000001</v>
      </c>
      <c r="I105" s="6"/>
    </row>
    <row r="106" spans="1:9" x14ac:dyDescent="0.25">
      <c r="A106">
        <v>20</v>
      </c>
      <c r="B106">
        <v>2004</v>
      </c>
      <c r="C106" s="2">
        <v>0</v>
      </c>
      <c r="D106" s="6">
        <v>0.19778509999999999</v>
      </c>
      <c r="E106" s="6">
        <v>0.20185420000000001</v>
      </c>
      <c r="F106" s="6">
        <v>3.9045799999999999E-2</v>
      </c>
      <c r="G106" s="6">
        <v>0.66248130000000005</v>
      </c>
      <c r="H106" s="6">
        <v>0.2909679</v>
      </c>
      <c r="I106" s="6"/>
    </row>
    <row r="107" spans="1:9" x14ac:dyDescent="0.25">
      <c r="A107">
        <v>21</v>
      </c>
      <c r="B107">
        <v>1995</v>
      </c>
      <c r="C107" s="2">
        <v>0</v>
      </c>
      <c r="D107" s="6">
        <v>0.33645589999999997</v>
      </c>
      <c r="E107" s="6">
        <v>0.2327593</v>
      </c>
      <c r="F107" s="6">
        <v>3.31329E-2</v>
      </c>
      <c r="G107" s="6">
        <v>2.268726</v>
      </c>
      <c r="H107" s="6">
        <v>0.30270150000000001</v>
      </c>
      <c r="I107" s="6"/>
    </row>
    <row r="108" spans="1:9" x14ac:dyDescent="0.25">
      <c r="A108">
        <v>21</v>
      </c>
      <c r="B108">
        <v>1996</v>
      </c>
      <c r="C108" s="2">
        <v>1</v>
      </c>
      <c r="D108" s="6">
        <v>0.35730079999999997</v>
      </c>
      <c r="E108" s="6">
        <v>6.0466499999999999E-2</v>
      </c>
      <c r="F108" s="6">
        <v>2.8341399999999999E-2</v>
      </c>
      <c r="G108" s="6">
        <v>3.1962860000000002</v>
      </c>
      <c r="H108" s="6">
        <v>0.28351080000000001</v>
      </c>
      <c r="I108" s="6"/>
    </row>
    <row r="109" spans="1:9" x14ac:dyDescent="0.25">
      <c r="A109">
        <v>22</v>
      </c>
      <c r="B109">
        <v>2000</v>
      </c>
      <c r="C109" s="2">
        <v>0</v>
      </c>
      <c r="D109" s="6">
        <v>-4.7036000000000001E-2</v>
      </c>
      <c r="E109" s="6">
        <v>0.14442740000000001</v>
      </c>
      <c r="F109" s="6">
        <v>6.2082600000000002E-2</v>
      </c>
      <c r="G109" s="6">
        <v>0.94148109999999996</v>
      </c>
      <c r="H109" s="6">
        <v>0.18403849999999999</v>
      </c>
      <c r="I109" s="6"/>
    </row>
    <row r="110" spans="1:9" x14ac:dyDescent="0.25">
      <c r="A110">
        <v>22</v>
      </c>
      <c r="B110">
        <v>2001</v>
      </c>
      <c r="C110" s="2">
        <v>0</v>
      </c>
      <c r="D110" s="6">
        <v>-0.12290769999999999</v>
      </c>
      <c r="E110" s="6">
        <v>0.118628</v>
      </c>
      <c r="F110" s="6">
        <v>4.05248E-2</v>
      </c>
      <c r="G110" s="6">
        <v>0.58002969999999998</v>
      </c>
      <c r="H110" s="6">
        <v>0.20367979999999999</v>
      </c>
      <c r="I110" s="6"/>
    </row>
    <row r="111" spans="1:9" x14ac:dyDescent="0.25">
      <c r="A111">
        <v>22</v>
      </c>
      <c r="B111">
        <v>2002</v>
      </c>
      <c r="C111" s="2">
        <v>0</v>
      </c>
      <c r="D111" s="6">
        <v>-0.39540110000000001</v>
      </c>
      <c r="E111" s="6">
        <v>6.8777900000000003E-2</v>
      </c>
      <c r="F111" s="6">
        <v>1.8374000000000001E-3</v>
      </c>
      <c r="G111" s="6">
        <v>0.1440341</v>
      </c>
      <c r="H111" s="6">
        <v>9.15908E-2</v>
      </c>
      <c r="I111" s="6"/>
    </row>
    <row r="112" spans="1:9" x14ac:dyDescent="0.25">
      <c r="A112">
        <v>22</v>
      </c>
      <c r="B112">
        <v>2003</v>
      </c>
      <c r="C112" s="2">
        <v>0</v>
      </c>
      <c r="D112" s="6">
        <v>4.9218600000000001E-2</v>
      </c>
      <c r="E112" s="6">
        <v>2.9295700000000001E-2</v>
      </c>
      <c r="F112" s="6">
        <v>3.5263700000000002E-2</v>
      </c>
      <c r="G112" s="6">
        <v>0.20485690000000001</v>
      </c>
      <c r="H112" s="6">
        <v>8.8149099999999994E-2</v>
      </c>
      <c r="I112" s="6"/>
    </row>
    <row r="113" spans="1:9" x14ac:dyDescent="0.25">
      <c r="A113">
        <v>22</v>
      </c>
      <c r="B113">
        <v>2004</v>
      </c>
      <c r="C113" s="2">
        <v>0</v>
      </c>
      <c r="D113" s="6">
        <v>5.0847200000000002E-2</v>
      </c>
      <c r="E113" s="6">
        <v>-2.97468E-2</v>
      </c>
      <c r="F113" s="6">
        <v>5.6477399999999997E-2</v>
      </c>
      <c r="G113" s="6">
        <v>0.39562039999999998</v>
      </c>
      <c r="H113" s="6">
        <v>0.1195929</v>
      </c>
      <c r="I113" s="6"/>
    </row>
    <row r="114" spans="1:9" x14ac:dyDescent="0.25">
      <c r="A114">
        <v>23</v>
      </c>
      <c r="B114">
        <v>1999</v>
      </c>
      <c r="C114" s="2">
        <v>0</v>
      </c>
      <c r="D114" s="6">
        <v>0.1157979</v>
      </c>
      <c r="E114" s="6">
        <v>0.44529970000000002</v>
      </c>
      <c r="F114" s="6">
        <v>6.1388600000000001E-2</v>
      </c>
      <c r="G114" s="6">
        <v>3.0831719999999998</v>
      </c>
      <c r="H114" s="6">
        <v>0.28503699999999998</v>
      </c>
      <c r="I114" s="6"/>
    </row>
    <row r="115" spans="1:9" x14ac:dyDescent="0.25">
      <c r="A115">
        <v>23</v>
      </c>
      <c r="B115">
        <v>2000</v>
      </c>
      <c r="C115" s="2">
        <v>0</v>
      </c>
      <c r="D115" s="6">
        <v>0.1816072</v>
      </c>
      <c r="E115" s="6">
        <v>0.43985419999999997</v>
      </c>
      <c r="F115" s="6">
        <v>7.1866799999999995E-2</v>
      </c>
      <c r="G115" s="6">
        <v>2.4908610000000002</v>
      </c>
      <c r="H115" s="6">
        <v>0.2897941</v>
      </c>
      <c r="I115" s="6"/>
    </row>
    <row r="116" spans="1:9" x14ac:dyDescent="0.25">
      <c r="A116">
        <v>23</v>
      </c>
      <c r="B116">
        <v>2001</v>
      </c>
      <c r="C116" s="2">
        <v>0</v>
      </c>
      <c r="D116" s="6">
        <v>0.17474390000000001</v>
      </c>
      <c r="E116" s="6">
        <v>0.41811589999999998</v>
      </c>
      <c r="F116" s="6">
        <v>5.2374999999999998E-2</v>
      </c>
      <c r="G116" s="6">
        <v>1.869866</v>
      </c>
      <c r="H116" s="6">
        <v>0.26083990000000001</v>
      </c>
      <c r="I116" s="6"/>
    </row>
    <row r="117" spans="1:9" x14ac:dyDescent="0.25">
      <c r="A117">
        <v>23</v>
      </c>
      <c r="B117">
        <v>2002</v>
      </c>
      <c r="C117" s="2">
        <v>0</v>
      </c>
      <c r="D117" s="6">
        <v>0.15496799999999999</v>
      </c>
      <c r="E117" s="6">
        <v>0.3215787</v>
      </c>
      <c r="F117" s="6">
        <v>4.5709800000000002E-2</v>
      </c>
      <c r="G117" s="6">
        <v>1.092049</v>
      </c>
      <c r="H117" s="6">
        <v>0.24097080000000001</v>
      </c>
      <c r="I117" s="6"/>
    </row>
    <row r="118" spans="1:9" x14ac:dyDescent="0.25">
      <c r="A118">
        <v>23</v>
      </c>
      <c r="B118">
        <v>2003</v>
      </c>
      <c r="C118" s="2">
        <v>0</v>
      </c>
      <c r="D118" s="6">
        <v>0.1810416</v>
      </c>
      <c r="E118" s="6">
        <v>0.36532340000000002</v>
      </c>
      <c r="F118" s="6">
        <v>4.8873300000000001E-2</v>
      </c>
      <c r="G118" s="6">
        <v>1.581415</v>
      </c>
      <c r="H118" s="6">
        <v>0.25884889999999999</v>
      </c>
      <c r="I118" s="6"/>
    </row>
    <row r="119" spans="1:9" x14ac:dyDescent="0.25">
      <c r="A119">
        <v>23</v>
      </c>
      <c r="B119">
        <v>2004</v>
      </c>
      <c r="C119" s="2">
        <v>0</v>
      </c>
      <c r="D119" s="6">
        <v>0.1695805</v>
      </c>
      <c r="E119" s="6">
        <v>0.3774517</v>
      </c>
      <c r="F119" s="6">
        <v>5.2468000000000001E-2</v>
      </c>
      <c r="G119" s="6">
        <v>1.569448</v>
      </c>
      <c r="H119" s="6">
        <v>0.24853629999999999</v>
      </c>
      <c r="I119" s="6"/>
    </row>
    <row r="120" spans="1:9" x14ac:dyDescent="0.25">
      <c r="A120">
        <v>24</v>
      </c>
      <c r="B120">
        <v>1995</v>
      </c>
      <c r="C120" s="2">
        <v>0</v>
      </c>
      <c r="D120" s="6">
        <v>6.9555900000000004E-2</v>
      </c>
      <c r="E120" s="6">
        <v>0.30270849999999999</v>
      </c>
      <c r="F120" s="6">
        <v>6.4552700000000005E-2</v>
      </c>
      <c r="G120" s="6">
        <v>1.814792</v>
      </c>
      <c r="H120" s="6">
        <v>0.1734155</v>
      </c>
      <c r="I120" s="6"/>
    </row>
    <row r="121" spans="1:9" x14ac:dyDescent="0.25">
      <c r="A121">
        <v>24</v>
      </c>
      <c r="B121">
        <v>1996</v>
      </c>
      <c r="C121" s="2">
        <v>0</v>
      </c>
      <c r="D121" s="6">
        <v>5.3870000000000001E-2</v>
      </c>
      <c r="E121" s="6">
        <v>0.33828629999999998</v>
      </c>
      <c r="F121" s="6">
        <v>7.2233099999999995E-2</v>
      </c>
      <c r="G121" s="6">
        <v>1.826908</v>
      </c>
      <c r="H121" s="6">
        <v>0.18357670000000001</v>
      </c>
      <c r="I121" s="6"/>
    </row>
    <row r="122" spans="1:9" x14ac:dyDescent="0.25">
      <c r="A122">
        <v>24</v>
      </c>
      <c r="B122">
        <v>1997</v>
      </c>
      <c r="C122" s="2">
        <v>0</v>
      </c>
      <c r="D122" s="6">
        <v>3.3646500000000003E-2</v>
      </c>
      <c r="E122" s="6">
        <v>0.35680220000000001</v>
      </c>
      <c r="F122" s="6">
        <v>8.2138699999999995E-2</v>
      </c>
      <c r="G122" s="6">
        <v>2.2385929999999998</v>
      </c>
      <c r="H122" s="6">
        <v>0.2353855</v>
      </c>
      <c r="I122" s="6"/>
    </row>
    <row r="123" spans="1:9" x14ac:dyDescent="0.25">
      <c r="A123">
        <v>24</v>
      </c>
      <c r="B123">
        <v>1998</v>
      </c>
      <c r="C123" s="2">
        <v>0</v>
      </c>
      <c r="D123" s="6">
        <v>5.0508000000000003E-3</v>
      </c>
      <c r="E123" s="6">
        <v>0.26083499999999998</v>
      </c>
      <c r="F123" s="6">
        <v>7.0438000000000001E-2</v>
      </c>
      <c r="G123" s="6">
        <v>2.7149369999999999</v>
      </c>
      <c r="H123" s="6">
        <v>0.1951107</v>
      </c>
      <c r="I123" s="6"/>
    </row>
    <row r="124" spans="1:9" x14ac:dyDescent="0.25">
      <c r="A124">
        <v>24</v>
      </c>
      <c r="B124">
        <v>1999</v>
      </c>
      <c r="C124" s="2">
        <v>0</v>
      </c>
      <c r="D124" s="6">
        <v>2.6503100000000002E-2</v>
      </c>
      <c r="E124" s="6">
        <v>0.30154219999999998</v>
      </c>
      <c r="F124" s="6">
        <v>8.1707199999999994E-2</v>
      </c>
      <c r="G124" s="6">
        <v>3.9731160000000001</v>
      </c>
      <c r="H124" s="6">
        <v>0.17607800000000001</v>
      </c>
      <c r="I124" s="6"/>
    </row>
    <row r="125" spans="1:9" x14ac:dyDescent="0.25">
      <c r="A125">
        <v>24</v>
      </c>
      <c r="B125">
        <v>2000</v>
      </c>
      <c r="C125" s="2">
        <v>0</v>
      </c>
      <c r="D125" s="6">
        <v>4.8872699999999998E-2</v>
      </c>
      <c r="E125" s="6">
        <v>0.35017569999999998</v>
      </c>
      <c r="F125" s="6">
        <v>5.7734199999999999E-2</v>
      </c>
      <c r="G125" s="6">
        <v>2.8020640000000001</v>
      </c>
      <c r="H125" s="6">
        <v>0.17753050000000001</v>
      </c>
      <c r="I125" s="6"/>
    </row>
    <row r="126" spans="1:9" x14ac:dyDescent="0.25">
      <c r="A126">
        <v>24</v>
      </c>
      <c r="B126">
        <v>2001</v>
      </c>
      <c r="C126" s="2">
        <v>0</v>
      </c>
      <c r="D126" s="6">
        <v>5.6824E-2</v>
      </c>
      <c r="E126" s="6">
        <v>0.39108530000000002</v>
      </c>
      <c r="F126" s="6">
        <v>6.8927100000000005E-2</v>
      </c>
      <c r="G126" s="6">
        <v>2.7371210000000001</v>
      </c>
      <c r="H126" s="6">
        <v>0.18327080000000001</v>
      </c>
      <c r="I126" s="6"/>
    </row>
    <row r="127" spans="1:9" x14ac:dyDescent="0.25">
      <c r="A127">
        <v>24</v>
      </c>
      <c r="B127">
        <v>2002</v>
      </c>
      <c r="C127" s="2">
        <v>0</v>
      </c>
      <c r="D127" s="6">
        <v>3.4862700000000003E-2</v>
      </c>
      <c r="E127" s="6">
        <v>0.32329580000000002</v>
      </c>
      <c r="F127" s="6">
        <v>6.6376199999999996E-2</v>
      </c>
      <c r="G127" s="6">
        <v>1.5504169999999999</v>
      </c>
      <c r="H127" s="6">
        <v>0.14436460000000001</v>
      </c>
      <c r="I127" s="6"/>
    </row>
    <row r="128" spans="1:9" x14ac:dyDescent="0.25">
      <c r="A128">
        <v>24</v>
      </c>
      <c r="B128">
        <v>2003</v>
      </c>
      <c r="C128" s="2">
        <v>0</v>
      </c>
      <c r="D128" s="6">
        <v>4.3758100000000001E-2</v>
      </c>
      <c r="E128" s="6">
        <v>0.39491999999999999</v>
      </c>
      <c r="F128" s="6">
        <v>4.36625E-2</v>
      </c>
      <c r="G128" s="6">
        <v>1.5446200000000001</v>
      </c>
      <c r="H128" s="6">
        <v>0.1434598</v>
      </c>
      <c r="I128" s="6"/>
    </row>
    <row r="129" spans="1:9" x14ac:dyDescent="0.25">
      <c r="A129">
        <v>24</v>
      </c>
      <c r="B129">
        <v>2004</v>
      </c>
      <c r="C129" s="2">
        <v>0</v>
      </c>
      <c r="D129" s="6">
        <v>4.3872800000000003E-2</v>
      </c>
      <c r="E129" s="6">
        <v>0.43121579999999998</v>
      </c>
      <c r="F129" s="6">
        <v>5.85981E-2</v>
      </c>
      <c r="G129" s="6">
        <v>1.907273</v>
      </c>
      <c r="H129" s="6">
        <v>0.1557239</v>
      </c>
      <c r="I129" s="6"/>
    </row>
    <row r="130" spans="1:9" x14ac:dyDescent="0.25">
      <c r="A130">
        <v>25</v>
      </c>
      <c r="B130">
        <v>1999</v>
      </c>
      <c r="C130" s="2">
        <v>0</v>
      </c>
      <c r="D130" s="6">
        <v>0.1451007</v>
      </c>
      <c r="E130" s="6">
        <v>0.35458190000000001</v>
      </c>
      <c r="F130" s="6">
        <v>5.89574E-2</v>
      </c>
      <c r="G130" s="6">
        <v>2.8607580000000001</v>
      </c>
      <c r="H130" s="6">
        <v>0.27418940000000003</v>
      </c>
      <c r="I130" s="6"/>
    </row>
    <row r="131" spans="1:9" x14ac:dyDescent="0.25">
      <c r="A131">
        <v>25</v>
      </c>
      <c r="B131">
        <v>2000</v>
      </c>
      <c r="C131" s="2">
        <v>0</v>
      </c>
      <c r="D131" s="6">
        <v>2.7224000000000002E-2</v>
      </c>
      <c r="E131" s="6">
        <v>0.2412387</v>
      </c>
      <c r="F131" s="6">
        <v>6.9867499999999999E-2</v>
      </c>
      <c r="G131" s="6">
        <v>1.454542</v>
      </c>
      <c r="H131" s="6">
        <v>0.22447520000000001</v>
      </c>
      <c r="I131" s="6"/>
    </row>
    <row r="132" spans="1:9" x14ac:dyDescent="0.25">
      <c r="A132">
        <v>25</v>
      </c>
      <c r="B132">
        <v>2001</v>
      </c>
      <c r="C132" s="2">
        <v>0</v>
      </c>
      <c r="D132" s="6">
        <v>8.7961700000000004E-2</v>
      </c>
      <c r="E132" s="6">
        <v>0.24824679999999999</v>
      </c>
      <c r="F132" s="6">
        <v>2.45603E-2</v>
      </c>
      <c r="G132" s="6">
        <v>1.7273430000000001</v>
      </c>
      <c r="H132" s="6">
        <v>0.21225669999999999</v>
      </c>
      <c r="I132" s="6"/>
    </row>
    <row r="133" spans="1:9" x14ac:dyDescent="0.25">
      <c r="A133">
        <v>25</v>
      </c>
      <c r="B133">
        <v>2002</v>
      </c>
      <c r="C133" s="2">
        <v>0</v>
      </c>
      <c r="D133" s="6">
        <v>9.3647499999999995E-2</v>
      </c>
      <c r="E133" s="6">
        <v>0.22809660000000001</v>
      </c>
      <c r="F133" s="6">
        <v>3.9419000000000003E-2</v>
      </c>
      <c r="G133" s="6">
        <v>1.0046619999999999</v>
      </c>
      <c r="H133" s="6">
        <v>0.1979361</v>
      </c>
      <c r="I133" s="6"/>
    </row>
    <row r="134" spans="1:9" x14ac:dyDescent="0.25">
      <c r="A134">
        <v>25</v>
      </c>
      <c r="B134">
        <v>2003</v>
      </c>
      <c r="C134" s="2">
        <v>0</v>
      </c>
      <c r="D134" s="6">
        <v>9.3577800000000003E-2</v>
      </c>
      <c r="E134" s="6">
        <v>0.25567909999999999</v>
      </c>
      <c r="F134" s="6">
        <v>4.6665499999999999E-2</v>
      </c>
      <c r="G134" s="6">
        <v>1.7091259999999999</v>
      </c>
      <c r="H134" s="6">
        <v>0.19322439999999999</v>
      </c>
      <c r="I134" s="6"/>
    </row>
    <row r="135" spans="1:9" x14ac:dyDescent="0.25">
      <c r="A135">
        <v>25</v>
      </c>
      <c r="B135">
        <v>2004</v>
      </c>
      <c r="C135" s="2">
        <v>0</v>
      </c>
      <c r="D135" s="6">
        <v>7.3662099999999994E-2</v>
      </c>
      <c r="E135" s="6">
        <v>0.28567120000000001</v>
      </c>
      <c r="F135" s="6">
        <v>2.7682200000000001E-2</v>
      </c>
      <c r="G135" s="6">
        <v>1.4509989999999999</v>
      </c>
      <c r="H135" s="6">
        <v>0.2241833</v>
      </c>
      <c r="I135" s="6"/>
    </row>
    <row r="136" spans="1:9" x14ac:dyDescent="0.25">
      <c r="A136">
        <v>26</v>
      </c>
      <c r="B136">
        <v>1999</v>
      </c>
      <c r="C136" s="2">
        <v>0</v>
      </c>
      <c r="D136" s="6">
        <v>0.18999640000000001</v>
      </c>
      <c r="E136" s="6">
        <v>1.72135E-2</v>
      </c>
      <c r="F136" s="6">
        <v>3.6524099999999997E-2</v>
      </c>
      <c r="G136" s="6">
        <v>3.0975540000000001</v>
      </c>
      <c r="H136" s="6">
        <v>0.1225296</v>
      </c>
      <c r="I136" s="6"/>
    </row>
    <row r="137" spans="1:9" x14ac:dyDescent="0.25">
      <c r="A137">
        <v>26</v>
      </c>
      <c r="B137">
        <v>2000</v>
      </c>
      <c r="C137" s="2">
        <v>0</v>
      </c>
      <c r="D137" s="6">
        <v>0.41577950000000002</v>
      </c>
      <c r="E137" s="6">
        <v>0.1101916</v>
      </c>
      <c r="F137" s="6">
        <v>5.0738499999999999E-2</v>
      </c>
      <c r="G137" s="6">
        <v>7.4419469999999999</v>
      </c>
      <c r="H137" s="6">
        <v>0.11231869999999999</v>
      </c>
      <c r="I137" s="6"/>
    </row>
    <row r="138" spans="1:9" x14ac:dyDescent="0.25">
      <c r="A138">
        <v>27</v>
      </c>
      <c r="B138">
        <v>1999</v>
      </c>
      <c r="C138" s="2">
        <v>0</v>
      </c>
      <c r="D138" s="6">
        <v>5.76623E-2</v>
      </c>
      <c r="E138" s="6">
        <v>0.31443500000000002</v>
      </c>
      <c r="F138" s="6">
        <v>7.3833700000000002E-2</v>
      </c>
      <c r="G138" s="6">
        <v>1.131961</v>
      </c>
      <c r="H138" s="6">
        <v>0.31742550000000003</v>
      </c>
      <c r="I138" s="6"/>
    </row>
    <row r="139" spans="1:9" x14ac:dyDescent="0.25">
      <c r="A139">
        <v>27</v>
      </c>
      <c r="B139">
        <v>2000</v>
      </c>
      <c r="C139" s="2">
        <v>0</v>
      </c>
      <c r="D139" s="6">
        <v>9.2327999999999993E-2</v>
      </c>
      <c r="E139" s="6">
        <v>0.31948729999999997</v>
      </c>
      <c r="F139" s="6">
        <v>7.1702600000000005E-2</v>
      </c>
      <c r="G139" s="6">
        <v>1.03674</v>
      </c>
      <c r="H139" s="6">
        <v>0.39028059999999998</v>
      </c>
      <c r="I139" s="6"/>
    </row>
    <row r="140" spans="1:9" x14ac:dyDescent="0.25">
      <c r="A140">
        <v>27</v>
      </c>
      <c r="B140">
        <v>2001</v>
      </c>
      <c r="C140" s="2">
        <v>0</v>
      </c>
      <c r="D140" s="6">
        <v>3.6138999999999998E-2</v>
      </c>
      <c r="E140" s="6">
        <v>0.27237</v>
      </c>
      <c r="F140" s="6">
        <v>3.7122099999999998E-2</v>
      </c>
      <c r="G140" s="6">
        <v>0.56395169999999994</v>
      </c>
      <c r="H140" s="6">
        <v>0.21267510000000001</v>
      </c>
      <c r="I140" s="6"/>
    </row>
    <row r="141" spans="1:9" x14ac:dyDescent="0.25">
      <c r="A141">
        <v>27</v>
      </c>
      <c r="B141">
        <v>2002</v>
      </c>
      <c r="C141" s="2">
        <v>0</v>
      </c>
      <c r="D141" s="6">
        <v>4.3963299999999997E-2</v>
      </c>
      <c r="E141" s="6">
        <v>0.28093630000000003</v>
      </c>
      <c r="F141" s="6">
        <v>4.6756300000000001E-2</v>
      </c>
      <c r="G141" s="6">
        <v>0.57312830000000003</v>
      </c>
      <c r="H141" s="6">
        <v>0.2627061</v>
      </c>
      <c r="I141" s="6"/>
    </row>
    <row r="142" spans="1:9" x14ac:dyDescent="0.25">
      <c r="A142">
        <v>27</v>
      </c>
      <c r="B142">
        <v>2003</v>
      </c>
      <c r="C142" s="2">
        <v>0</v>
      </c>
      <c r="D142" s="6">
        <v>8.4355700000000006E-2</v>
      </c>
      <c r="E142" s="6">
        <v>0.28937570000000001</v>
      </c>
      <c r="F142" s="6">
        <v>2.6209400000000001E-2</v>
      </c>
      <c r="G142" s="6">
        <v>0.5743819</v>
      </c>
      <c r="H142" s="6">
        <v>0.29558679999999998</v>
      </c>
      <c r="I142" s="6"/>
    </row>
    <row r="143" spans="1:9" x14ac:dyDescent="0.25">
      <c r="A143">
        <v>27</v>
      </c>
      <c r="B143">
        <v>2004</v>
      </c>
      <c r="C143" s="2">
        <v>0</v>
      </c>
      <c r="D143" s="6">
        <v>1.0224E-2</v>
      </c>
      <c r="E143" s="6">
        <v>0.24878549999999999</v>
      </c>
      <c r="F143" s="6">
        <v>5.1870899999999998E-2</v>
      </c>
      <c r="G143" s="6">
        <v>0.73559430000000003</v>
      </c>
      <c r="H143" s="6">
        <v>0.3130597</v>
      </c>
      <c r="I143" s="6"/>
    </row>
    <row r="144" spans="1:9" x14ac:dyDescent="0.25">
      <c r="A144">
        <v>28</v>
      </c>
      <c r="B144">
        <v>1999</v>
      </c>
      <c r="C144" s="2">
        <v>0</v>
      </c>
      <c r="D144" s="6">
        <v>7.4940199999999998E-2</v>
      </c>
      <c r="E144" s="6">
        <v>0.68670399999999998</v>
      </c>
      <c r="F144" s="6">
        <v>6.9855299999999995E-2</v>
      </c>
      <c r="G144" s="6">
        <v>1.516214</v>
      </c>
      <c r="H144" s="6">
        <v>0.23815710000000001</v>
      </c>
      <c r="I144" s="6"/>
    </row>
    <row r="145" spans="1:9" x14ac:dyDescent="0.25">
      <c r="A145">
        <v>28</v>
      </c>
      <c r="B145">
        <v>2000</v>
      </c>
      <c r="C145" s="2">
        <v>0</v>
      </c>
      <c r="D145" s="6">
        <v>7.6209700000000005E-2</v>
      </c>
      <c r="E145" s="6">
        <v>0.70064959999999998</v>
      </c>
      <c r="F145" s="6">
        <v>5.8924299999999999E-2</v>
      </c>
      <c r="G145" s="6">
        <v>1.3195749999999999</v>
      </c>
      <c r="H145" s="6">
        <v>0.26568829999999999</v>
      </c>
      <c r="I145" s="6"/>
    </row>
    <row r="146" spans="1:9" x14ac:dyDescent="0.25">
      <c r="A146">
        <v>28</v>
      </c>
      <c r="B146">
        <v>2001</v>
      </c>
      <c r="C146" s="2">
        <v>0</v>
      </c>
      <c r="D146" s="6">
        <v>0.16550809999999999</v>
      </c>
      <c r="E146" s="6">
        <v>0.79749300000000001</v>
      </c>
      <c r="F146" s="6">
        <v>6.42427E-2</v>
      </c>
      <c r="G146" s="6">
        <v>1.874277</v>
      </c>
      <c r="H146" s="6">
        <v>0.2772907</v>
      </c>
      <c r="I146" s="6"/>
    </row>
    <row r="147" spans="1:9" x14ac:dyDescent="0.25">
      <c r="A147">
        <v>28</v>
      </c>
      <c r="B147">
        <v>2002</v>
      </c>
      <c r="C147" s="2">
        <v>0</v>
      </c>
      <c r="D147" s="6">
        <v>0.103047</v>
      </c>
      <c r="E147" s="6">
        <v>0.78042350000000005</v>
      </c>
      <c r="F147" s="6">
        <v>5.7165100000000003E-2</v>
      </c>
      <c r="G147" s="6">
        <v>2.0184549999999999</v>
      </c>
      <c r="H147" s="6">
        <v>0.27370919999999999</v>
      </c>
      <c r="I147" s="6"/>
    </row>
    <row r="148" spans="1:9" x14ac:dyDescent="0.25">
      <c r="A148">
        <v>28</v>
      </c>
      <c r="B148">
        <v>2003</v>
      </c>
      <c r="C148" s="2">
        <v>0</v>
      </c>
      <c r="D148" s="6">
        <v>4.40983E-2</v>
      </c>
      <c r="E148" s="6">
        <v>0.66985399999999995</v>
      </c>
      <c r="F148" s="6">
        <v>6.40931E-2</v>
      </c>
      <c r="G148" s="6">
        <v>2.2190319999999999</v>
      </c>
      <c r="H148" s="6">
        <v>0.23801530000000001</v>
      </c>
      <c r="I148" s="6"/>
    </row>
    <row r="149" spans="1:9" x14ac:dyDescent="0.25">
      <c r="A149">
        <v>28</v>
      </c>
      <c r="B149">
        <v>2004</v>
      </c>
      <c r="C149" s="2">
        <v>0</v>
      </c>
      <c r="D149" s="6">
        <v>0.1218325</v>
      </c>
      <c r="E149" s="6">
        <v>0.72319849999999997</v>
      </c>
      <c r="F149" s="6">
        <v>6.7295199999999999E-2</v>
      </c>
      <c r="G149" s="6">
        <v>2.415635</v>
      </c>
      <c r="H149" s="6">
        <v>0.25794260000000002</v>
      </c>
      <c r="I149" s="6"/>
    </row>
    <row r="150" spans="1:9" x14ac:dyDescent="0.25">
      <c r="A150">
        <v>29</v>
      </c>
      <c r="B150">
        <v>2000</v>
      </c>
      <c r="C150" s="2">
        <v>0</v>
      </c>
      <c r="D150" s="6">
        <v>-6.9149600000000006E-2</v>
      </c>
      <c r="E150" s="6">
        <v>8.2794300000000001E-2</v>
      </c>
      <c r="F150" s="6">
        <v>3.4941100000000003E-2</v>
      </c>
      <c r="G150" s="6">
        <v>0.33803060000000001</v>
      </c>
      <c r="H150" s="6">
        <v>0.2229237</v>
      </c>
      <c r="I150" s="6"/>
    </row>
    <row r="151" spans="1:9" x14ac:dyDescent="0.25">
      <c r="A151">
        <v>29</v>
      </c>
      <c r="B151">
        <v>2001</v>
      </c>
      <c r="C151" s="2">
        <v>0</v>
      </c>
      <c r="D151" s="6">
        <v>-9.0627200000000005E-2</v>
      </c>
      <c r="E151" s="6">
        <v>9.4666200000000006E-2</v>
      </c>
      <c r="F151" s="6">
        <v>3.0965900000000001E-2</v>
      </c>
      <c r="G151" s="6">
        <v>0.3888742</v>
      </c>
      <c r="H151" s="6">
        <v>7.75058E-2</v>
      </c>
      <c r="I151" s="6"/>
    </row>
    <row r="152" spans="1:9" x14ac:dyDescent="0.25">
      <c r="A152">
        <v>29</v>
      </c>
      <c r="B152">
        <v>2002</v>
      </c>
      <c r="C152" s="2">
        <v>0</v>
      </c>
      <c r="D152" s="6">
        <v>-8.2439499999999999E-2</v>
      </c>
      <c r="E152" s="6">
        <v>5.2244400000000003E-2</v>
      </c>
      <c r="F152" s="6">
        <v>3.4134699999999997E-2</v>
      </c>
      <c r="G152" s="6">
        <v>0.36233880000000002</v>
      </c>
      <c r="H152" s="6">
        <v>0.1128975</v>
      </c>
      <c r="I152" s="6"/>
    </row>
    <row r="153" spans="1:9" x14ac:dyDescent="0.25">
      <c r="A153">
        <v>29</v>
      </c>
      <c r="B153">
        <v>2003</v>
      </c>
      <c r="C153" s="2">
        <v>0</v>
      </c>
      <c r="D153" s="6">
        <v>-4.6202999999999999E-3</v>
      </c>
      <c r="E153" s="6">
        <v>5.8869999999999999E-2</v>
      </c>
      <c r="F153" s="6">
        <v>5.3699999999999998E-2</v>
      </c>
      <c r="G153" s="6">
        <v>0.46209600000000001</v>
      </c>
      <c r="H153" s="6">
        <v>0.14065440000000001</v>
      </c>
      <c r="I153" s="6"/>
    </row>
    <row r="154" spans="1:9" x14ac:dyDescent="0.25">
      <c r="A154">
        <v>29</v>
      </c>
      <c r="B154">
        <v>2004</v>
      </c>
      <c r="C154" s="2">
        <v>0</v>
      </c>
      <c r="D154" s="6">
        <v>1.3973599999999999E-2</v>
      </c>
      <c r="E154" s="6">
        <v>8.82463E-2</v>
      </c>
      <c r="F154" s="6">
        <v>3.9443600000000002E-2</v>
      </c>
      <c r="G154" s="6">
        <v>0.57184760000000001</v>
      </c>
      <c r="H154" s="6">
        <v>0.12767400000000001</v>
      </c>
      <c r="I154" s="6"/>
    </row>
    <row r="155" spans="1:9" x14ac:dyDescent="0.25">
      <c r="A155">
        <v>30</v>
      </c>
      <c r="B155">
        <v>1999</v>
      </c>
      <c r="C155" s="2">
        <v>0</v>
      </c>
      <c r="D155" s="6">
        <v>0.247727</v>
      </c>
      <c r="E155" s="6">
        <v>0.55901120000000004</v>
      </c>
      <c r="F155" s="6">
        <v>7.5966400000000003E-2</v>
      </c>
      <c r="G155" s="6">
        <v>0.84216420000000003</v>
      </c>
      <c r="H155" s="6">
        <v>0.2706635</v>
      </c>
      <c r="I155" s="6"/>
    </row>
    <row r="156" spans="1:9" x14ac:dyDescent="0.25">
      <c r="A156">
        <v>30</v>
      </c>
      <c r="B156">
        <v>2000</v>
      </c>
      <c r="C156" s="2">
        <v>0</v>
      </c>
      <c r="D156" s="6">
        <v>6.25806E-2</v>
      </c>
      <c r="E156" s="6">
        <v>0.45581490000000002</v>
      </c>
      <c r="F156" s="6">
        <v>5.0710400000000003E-2</v>
      </c>
      <c r="G156" s="6">
        <v>0.4861991</v>
      </c>
      <c r="H156" s="6">
        <v>0.2671269</v>
      </c>
      <c r="I156" s="6"/>
    </row>
    <row r="157" spans="1:9" x14ac:dyDescent="0.25">
      <c r="A157">
        <v>30</v>
      </c>
      <c r="B157">
        <v>2001</v>
      </c>
      <c r="C157" s="2">
        <v>0</v>
      </c>
      <c r="D157" s="6">
        <v>0.1728288</v>
      </c>
      <c r="E157" s="6">
        <v>0.41641479999999997</v>
      </c>
      <c r="F157" s="6">
        <v>6.1921999999999998E-2</v>
      </c>
      <c r="G157" s="6">
        <v>0.50190670000000004</v>
      </c>
      <c r="H157" s="6">
        <v>0.25684129999999999</v>
      </c>
      <c r="I157" s="6"/>
    </row>
    <row r="158" spans="1:9" x14ac:dyDescent="0.25">
      <c r="A158">
        <v>30</v>
      </c>
      <c r="B158">
        <v>2002</v>
      </c>
      <c r="C158" s="2">
        <v>0</v>
      </c>
      <c r="D158" s="6">
        <v>0.24190139999999999</v>
      </c>
      <c r="E158" s="6">
        <v>0.47669859999999997</v>
      </c>
      <c r="F158" s="6">
        <v>6.23055E-2</v>
      </c>
      <c r="G158" s="6">
        <v>0.56086389999999997</v>
      </c>
      <c r="H158" s="6">
        <v>0.23776929999999999</v>
      </c>
      <c r="I158" s="6"/>
    </row>
    <row r="159" spans="1:9" x14ac:dyDescent="0.25">
      <c r="A159">
        <v>30</v>
      </c>
      <c r="B159">
        <v>2003</v>
      </c>
      <c r="C159" s="2">
        <v>0</v>
      </c>
      <c r="D159" s="6">
        <v>0.33931650000000002</v>
      </c>
      <c r="E159" s="6">
        <v>0.55839380000000005</v>
      </c>
      <c r="F159" s="6">
        <v>3.6751399999999997E-2</v>
      </c>
      <c r="G159" s="6">
        <v>1.181289</v>
      </c>
      <c r="H159" s="6">
        <v>0.25738109999999997</v>
      </c>
      <c r="I159" s="6"/>
    </row>
    <row r="160" spans="1:9" x14ac:dyDescent="0.25">
      <c r="A160">
        <v>30</v>
      </c>
      <c r="B160">
        <v>2004</v>
      </c>
      <c r="C160" s="2">
        <v>0</v>
      </c>
      <c r="D160" s="6">
        <v>0.33479449999999999</v>
      </c>
      <c r="E160" s="6">
        <v>0.5799221</v>
      </c>
      <c r="F160" s="6">
        <v>3.9380600000000002E-2</v>
      </c>
      <c r="G160" s="6">
        <v>1.4320980000000001</v>
      </c>
      <c r="H160" s="6">
        <v>0.21493880000000001</v>
      </c>
      <c r="I160" s="6"/>
    </row>
    <row r="161" spans="1:9" x14ac:dyDescent="0.25">
      <c r="A161">
        <v>31</v>
      </c>
      <c r="B161">
        <v>1999</v>
      </c>
      <c r="C161" s="2">
        <v>0</v>
      </c>
      <c r="D161" s="6">
        <v>0.1337662</v>
      </c>
      <c r="E161" s="6">
        <v>0.1156021</v>
      </c>
      <c r="F161" s="6">
        <v>6.7052700000000007E-2</v>
      </c>
      <c r="G161" s="6">
        <v>2.919816</v>
      </c>
      <c r="H161" s="6">
        <v>0.14879519999999999</v>
      </c>
      <c r="I161" s="6"/>
    </row>
    <row r="162" spans="1:9" x14ac:dyDescent="0.25">
      <c r="A162">
        <v>31</v>
      </c>
      <c r="B162">
        <v>2000</v>
      </c>
      <c r="C162" s="2">
        <v>0</v>
      </c>
      <c r="D162" s="6">
        <v>6.7730200000000004E-2</v>
      </c>
      <c r="E162" s="6">
        <v>-3.45308E-2</v>
      </c>
      <c r="F162" s="6">
        <v>6.33827E-2</v>
      </c>
      <c r="G162" s="6">
        <v>4.5922159999999996</v>
      </c>
      <c r="H162" s="6">
        <v>0.19690150000000001</v>
      </c>
      <c r="I162" s="6"/>
    </row>
    <row r="163" spans="1:9" x14ac:dyDescent="0.25">
      <c r="A163">
        <v>31</v>
      </c>
      <c r="B163">
        <v>2001</v>
      </c>
      <c r="C163" s="2">
        <v>0</v>
      </c>
      <c r="D163" s="6">
        <v>0.13416169999999999</v>
      </c>
      <c r="E163" s="6">
        <v>1.0509299999999999E-2</v>
      </c>
      <c r="F163" s="6">
        <v>7.2255299999999995E-2</v>
      </c>
      <c r="G163" s="6">
        <v>4.299245</v>
      </c>
      <c r="H163" s="6">
        <v>0.18872359999999999</v>
      </c>
      <c r="I163" s="6"/>
    </row>
    <row r="164" spans="1:9" x14ac:dyDescent="0.25">
      <c r="A164">
        <v>31</v>
      </c>
      <c r="B164">
        <v>2002</v>
      </c>
      <c r="C164" s="2">
        <v>0</v>
      </c>
      <c r="D164" s="6">
        <v>0.26998280000000002</v>
      </c>
      <c r="E164" s="6">
        <v>0.14037179999999999</v>
      </c>
      <c r="F164" s="6">
        <v>6.7245399999999997E-2</v>
      </c>
      <c r="G164" s="6">
        <v>2.8178320000000001</v>
      </c>
      <c r="H164" s="6">
        <v>0.17527239999999999</v>
      </c>
      <c r="I164" s="6"/>
    </row>
    <row r="165" spans="1:9" x14ac:dyDescent="0.25">
      <c r="A165">
        <v>31</v>
      </c>
      <c r="B165">
        <v>2003</v>
      </c>
      <c r="C165" s="2">
        <v>0</v>
      </c>
      <c r="D165" s="6">
        <v>0.2362805</v>
      </c>
      <c r="E165" s="6">
        <v>0.14840310000000001</v>
      </c>
      <c r="F165" s="6">
        <v>5.2065899999999998E-2</v>
      </c>
      <c r="G165" s="6">
        <v>2.6201759999999998</v>
      </c>
      <c r="H165" s="6">
        <v>0.1650954</v>
      </c>
      <c r="I165" s="6"/>
    </row>
    <row r="166" spans="1:9" x14ac:dyDescent="0.25">
      <c r="A166">
        <v>31</v>
      </c>
      <c r="B166">
        <v>2004</v>
      </c>
      <c r="C166" s="2">
        <v>0</v>
      </c>
      <c r="D166" s="6">
        <v>0.19883200000000001</v>
      </c>
      <c r="E166" s="6">
        <v>0.17172580000000001</v>
      </c>
      <c r="F166" s="6">
        <v>7.0191000000000003E-2</v>
      </c>
      <c r="G166" s="6">
        <v>2.4185089999999998</v>
      </c>
      <c r="H166" s="6">
        <v>0.16800029999999999</v>
      </c>
      <c r="I166" s="6"/>
    </row>
    <row r="167" spans="1:9" x14ac:dyDescent="0.25">
      <c r="A167">
        <v>32</v>
      </c>
      <c r="B167">
        <v>1998</v>
      </c>
      <c r="C167" s="2">
        <v>0</v>
      </c>
      <c r="D167" s="6">
        <v>0.29833749999999998</v>
      </c>
      <c r="E167" s="6">
        <v>-0.20382700000000001</v>
      </c>
      <c r="F167" s="6">
        <v>4.2287999999999999E-2</v>
      </c>
      <c r="G167" s="6">
        <v>0.82614069999999995</v>
      </c>
      <c r="H167" s="6">
        <v>0.13938130000000001</v>
      </c>
      <c r="I167" s="6"/>
    </row>
    <row r="168" spans="1:9" x14ac:dyDescent="0.25">
      <c r="A168">
        <v>32</v>
      </c>
      <c r="B168">
        <v>1999</v>
      </c>
      <c r="C168" s="2">
        <v>0</v>
      </c>
      <c r="D168" s="6">
        <v>0.41278809999999999</v>
      </c>
      <c r="E168" s="6">
        <v>-9.9464499999999997E-2</v>
      </c>
      <c r="F168" s="6">
        <v>7.2190599999999994E-2</v>
      </c>
      <c r="G168" s="6">
        <v>0.87093039999999999</v>
      </c>
      <c r="H168" s="6">
        <v>0.17730689999999999</v>
      </c>
      <c r="I168" s="6"/>
    </row>
    <row r="169" spans="1:9" x14ac:dyDescent="0.25">
      <c r="A169">
        <v>32</v>
      </c>
      <c r="B169">
        <v>2000</v>
      </c>
      <c r="C169" s="2">
        <v>0</v>
      </c>
      <c r="D169" s="6">
        <v>0.40632679999999999</v>
      </c>
      <c r="E169" s="6">
        <v>-2.4861500000000002E-2</v>
      </c>
      <c r="F169" s="6">
        <v>3.0259899999999999E-2</v>
      </c>
      <c r="G169" s="6">
        <v>0.84457910000000003</v>
      </c>
      <c r="H169" s="6">
        <v>0.13950319999999999</v>
      </c>
      <c r="I169" s="6"/>
    </row>
    <row r="170" spans="1:9" x14ac:dyDescent="0.25">
      <c r="A170">
        <v>32</v>
      </c>
      <c r="B170">
        <v>2001</v>
      </c>
      <c r="C170" s="2">
        <v>0</v>
      </c>
      <c r="D170" s="6">
        <v>0.55334799999999995</v>
      </c>
      <c r="E170" s="6">
        <v>3.5332099999999998E-2</v>
      </c>
      <c r="F170" s="6">
        <v>0.1000707</v>
      </c>
      <c r="G170" s="6">
        <v>0.98072170000000003</v>
      </c>
      <c r="H170" s="6">
        <v>0.20421719999999999</v>
      </c>
      <c r="I170" s="6"/>
    </row>
    <row r="171" spans="1:9" x14ac:dyDescent="0.25">
      <c r="A171">
        <v>32</v>
      </c>
      <c r="B171">
        <v>2002</v>
      </c>
      <c r="C171" s="2">
        <v>0</v>
      </c>
      <c r="D171" s="6">
        <v>0.63902389999999998</v>
      </c>
      <c r="E171" s="6">
        <v>8.8414099999999995E-2</v>
      </c>
      <c r="F171" s="6">
        <v>7.1233000000000005E-2</v>
      </c>
      <c r="G171" s="6">
        <v>1.203276</v>
      </c>
      <c r="H171" s="6">
        <v>0.1988394</v>
      </c>
      <c r="I171" s="6"/>
    </row>
    <row r="172" spans="1:9" x14ac:dyDescent="0.25">
      <c r="A172">
        <v>32</v>
      </c>
      <c r="B172">
        <v>2003</v>
      </c>
      <c r="C172" s="2">
        <v>0</v>
      </c>
      <c r="D172" s="6">
        <v>0.45818930000000002</v>
      </c>
      <c r="E172" s="6">
        <v>0.2016821</v>
      </c>
      <c r="F172" s="6">
        <v>0.10102940000000001</v>
      </c>
      <c r="G172" s="6">
        <v>4.6682410000000001</v>
      </c>
      <c r="H172" s="6">
        <v>0.24315990000000001</v>
      </c>
      <c r="I172" s="6"/>
    </row>
    <row r="173" spans="1:9" x14ac:dyDescent="0.25">
      <c r="A173">
        <v>33</v>
      </c>
      <c r="B173">
        <v>1999</v>
      </c>
      <c r="C173" s="2">
        <v>0</v>
      </c>
      <c r="D173" s="6">
        <v>-4.0764099999999998E-2</v>
      </c>
      <c r="E173" s="6">
        <v>0.1280075</v>
      </c>
      <c r="F173" s="6">
        <v>4.7218999999999997E-2</v>
      </c>
      <c r="G173" s="6">
        <v>1.8144830000000001</v>
      </c>
      <c r="H173" s="6">
        <v>0.13265950000000001</v>
      </c>
      <c r="I173" s="6"/>
    </row>
    <row r="174" spans="1:9" x14ac:dyDescent="0.25">
      <c r="A174">
        <v>33</v>
      </c>
      <c r="B174">
        <v>2000</v>
      </c>
      <c r="C174" s="2">
        <v>0</v>
      </c>
      <c r="D174" s="6">
        <v>-0.113707</v>
      </c>
      <c r="E174" s="6">
        <v>5.5918000000000002E-2</v>
      </c>
      <c r="F174" s="6">
        <v>4.7681500000000002E-2</v>
      </c>
      <c r="G174" s="6">
        <v>0.4987954</v>
      </c>
      <c r="H174" s="6">
        <v>8.84017E-2</v>
      </c>
      <c r="I174" s="6"/>
    </row>
    <row r="175" spans="1:9" x14ac:dyDescent="0.25">
      <c r="A175">
        <v>33</v>
      </c>
      <c r="B175">
        <v>2001</v>
      </c>
      <c r="C175" s="2">
        <v>0</v>
      </c>
      <c r="D175" s="6">
        <v>1.8160900000000001E-2</v>
      </c>
      <c r="E175" s="6">
        <v>1.0539400000000001E-2</v>
      </c>
      <c r="F175" s="6">
        <v>3.3293799999999998E-2</v>
      </c>
      <c r="G175" s="6">
        <v>0.58845479999999994</v>
      </c>
      <c r="H175" s="6">
        <v>0.10502690000000001</v>
      </c>
      <c r="I175" s="6"/>
    </row>
    <row r="176" spans="1:9" x14ac:dyDescent="0.25">
      <c r="A176">
        <v>33</v>
      </c>
      <c r="B176">
        <v>2002</v>
      </c>
      <c r="C176" s="2">
        <v>0</v>
      </c>
      <c r="D176" s="6">
        <v>0.1049351</v>
      </c>
      <c r="E176" s="6">
        <v>-0.27174999999999999</v>
      </c>
      <c r="F176" s="6">
        <v>4.3099999999999999E-2</v>
      </c>
      <c r="G176" s="6">
        <v>0.50731150000000003</v>
      </c>
      <c r="H176" s="6">
        <v>0.19256680000000001</v>
      </c>
      <c r="I176" s="6"/>
    </row>
    <row r="177" spans="1:9" x14ac:dyDescent="0.25">
      <c r="A177">
        <v>33</v>
      </c>
      <c r="B177">
        <v>2003</v>
      </c>
      <c r="C177" s="2">
        <v>0</v>
      </c>
      <c r="D177" s="6">
        <v>5.9807800000000001E-2</v>
      </c>
      <c r="E177" s="6">
        <v>-0.27150299999999999</v>
      </c>
      <c r="F177" s="6">
        <v>4.14647E-2</v>
      </c>
      <c r="G177" s="6">
        <v>0.50349279999999996</v>
      </c>
      <c r="H177" s="6">
        <v>0.20178869999999999</v>
      </c>
      <c r="I177" s="6"/>
    </row>
    <row r="178" spans="1:9" x14ac:dyDescent="0.25">
      <c r="A178">
        <v>33</v>
      </c>
      <c r="B178">
        <v>2004</v>
      </c>
      <c r="C178" s="2">
        <v>0</v>
      </c>
      <c r="D178" s="6">
        <v>4.3859500000000003E-2</v>
      </c>
      <c r="E178" s="6">
        <v>-0.60369019999999995</v>
      </c>
      <c r="F178" s="6">
        <v>4.5935200000000002E-2</v>
      </c>
      <c r="G178" s="6">
        <v>0.61822489999999997</v>
      </c>
      <c r="H178" s="6">
        <v>0.24411579999999999</v>
      </c>
      <c r="I178" s="6"/>
    </row>
    <row r="179" spans="1:9" x14ac:dyDescent="0.25">
      <c r="A179">
        <v>34</v>
      </c>
      <c r="B179">
        <v>1999</v>
      </c>
      <c r="C179" s="2">
        <v>0</v>
      </c>
      <c r="D179" s="6">
        <v>0.1681868</v>
      </c>
      <c r="E179" s="6">
        <v>8.1373000000000001E-2</v>
      </c>
      <c r="F179" s="6">
        <v>9.8800399999999997E-2</v>
      </c>
      <c r="G179" s="6">
        <v>0.47646820000000001</v>
      </c>
      <c r="H179" s="6">
        <v>0.68635789999999997</v>
      </c>
      <c r="I179" s="6"/>
    </row>
    <row r="180" spans="1:9" x14ac:dyDescent="0.25">
      <c r="A180">
        <v>34</v>
      </c>
      <c r="B180">
        <v>2000</v>
      </c>
      <c r="C180" s="2">
        <v>1</v>
      </c>
      <c r="D180" s="6">
        <v>7.7681299999999995E-2</v>
      </c>
      <c r="E180" s="6">
        <v>-3.9594499999999998E-2</v>
      </c>
      <c r="F180" s="6">
        <v>-2.15026E-2</v>
      </c>
      <c r="G180" s="6">
        <v>0.1375913</v>
      </c>
      <c r="H180" s="6">
        <v>0.6972486</v>
      </c>
      <c r="I180" s="6"/>
    </row>
    <row r="181" spans="1:9" x14ac:dyDescent="0.25">
      <c r="A181">
        <v>35</v>
      </c>
      <c r="B181">
        <v>1995</v>
      </c>
      <c r="C181" s="2">
        <v>0</v>
      </c>
      <c r="D181" s="6">
        <v>0.10031130000000001</v>
      </c>
      <c r="E181" s="6">
        <v>0.21968170000000001</v>
      </c>
      <c r="F181" s="6">
        <v>7.2009000000000004E-2</v>
      </c>
      <c r="G181" s="6">
        <v>1.4256850000000001</v>
      </c>
      <c r="H181" s="6">
        <v>0.40558280000000002</v>
      </c>
      <c r="I181" s="6"/>
    </row>
    <row r="182" spans="1:9" x14ac:dyDescent="0.25">
      <c r="A182">
        <v>35</v>
      </c>
      <c r="B182">
        <v>1996</v>
      </c>
      <c r="C182" s="2">
        <v>0</v>
      </c>
      <c r="D182" s="6">
        <v>0.1393442</v>
      </c>
      <c r="E182" s="6">
        <v>0.28098709999999999</v>
      </c>
      <c r="F182" s="6">
        <v>7.4937500000000004E-2</v>
      </c>
      <c r="G182" s="6">
        <v>1.8055600000000001</v>
      </c>
      <c r="H182" s="6">
        <v>0.39126290000000002</v>
      </c>
      <c r="I182" s="6"/>
    </row>
    <row r="183" spans="1:9" x14ac:dyDescent="0.25">
      <c r="A183">
        <v>35</v>
      </c>
      <c r="B183">
        <v>1997</v>
      </c>
      <c r="C183" s="2">
        <v>0</v>
      </c>
      <c r="D183" s="6">
        <v>0.15245120000000001</v>
      </c>
      <c r="E183" s="6">
        <v>0.33251500000000001</v>
      </c>
      <c r="F183" s="6">
        <v>4.69597E-2</v>
      </c>
      <c r="G183" s="6">
        <v>2.2849370000000002</v>
      </c>
      <c r="H183" s="6">
        <v>0.40809810000000002</v>
      </c>
      <c r="I183" s="6"/>
    </row>
    <row r="184" spans="1:9" x14ac:dyDescent="0.25">
      <c r="A184">
        <v>35</v>
      </c>
      <c r="B184">
        <v>1998</v>
      </c>
      <c r="C184" s="2">
        <v>0</v>
      </c>
      <c r="D184" s="6">
        <v>8.7923200000000007E-2</v>
      </c>
      <c r="E184" s="6">
        <v>0.30653180000000002</v>
      </c>
      <c r="F184" s="6">
        <v>5.1606899999999997E-2</v>
      </c>
      <c r="G184" s="6">
        <v>1.398776</v>
      </c>
      <c r="H184" s="6">
        <v>0.31883590000000001</v>
      </c>
      <c r="I184" s="6"/>
    </row>
    <row r="185" spans="1:9" x14ac:dyDescent="0.25">
      <c r="A185">
        <v>35</v>
      </c>
      <c r="B185">
        <v>1999</v>
      </c>
      <c r="C185" s="2">
        <v>0</v>
      </c>
      <c r="D185" s="6">
        <v>1.7085400000000001E-2</v>
      </c>
      <c r="E185" s="6">
        <v>0.34593170000000001</v>
      </c>
      <c r="F185" s="6">
        <v>7.79527E-2</v>
      </c>
      <c r="G185" s="6">
        <v>1.1336170000000001</v>
      </c>
      <c r="H185" s="6">
        <v>0.34336899999999998</v>
      </c>
      <c r="I185" s="6"/>
    </row>
    <row r="186" spans="1:9" x14ac:dyDescent="0.25">
      <c r="A186">
        <v>35</v>
      </c>
      <c r="B186">
        <v>2000</v>
      </c>
      <c r="C186" s="2">
        <v>0</v>
      </c>
      <c r="D186" s="6">
        <v>4.1171300000000001E-2</v>
      </c>
      <c r="E186" s="6">
        <v>0.38213710000000001</v>
      </c>
      <c r="F186" s="6">
        <v>6.8124699999999996E-2</v>
      </c>
      <c r="G186" s="6">
        <v>1.478621</v>
      </c>
      <c r="H186" s="6">
        <v>0.32414759999999998</v>
      </c>
      <c r="I186" s="6"/>
    </row>
    <row r="187" spans="1:9" x14ac:dyDescent="0.25">
      <c r="A187">
        <v>35</v>
      </c>
      <c r="B187">
        <v>2001</v>
      </c>
      <c r="C187" s="2">
        <v>0</v>
      </c>
      <c r="D187" s="6">
        <v>6.4300999999999997E-2</v>
      </c>
      <c r="E187" s="6">
        <v>0.37283559999999999</v>
      </c>
      <c r="F187" s="6">
        <v>5.52927E-2</v>
      </c>
      <c r="G187" s="6">
        <v>1.5425120000000001</v>
      </c>
      <c r="H187" s="6">
        <v>0.27073209999999998</v>
      </c>
      <c r="I187" s="6"/>
    </row>
    <row r="188" spans="1:9" x14ac:dyDescent="0.25">
      <c r="A188">
        <v>35</v>
      </c>
      <c r="B188">
        <v>2002</v>
      </c>
      <c r="C188" s="2">
        <v>0</v>
      </c>
      <c r="D188" s="6">
        <v>0.1244439</v>
      </c>
      <c r="E188" s="6">
        <v>0.43953579999999998</v>
      </c>
      <c r="F188" s="6">
        <v>7.7817600000000001E-2</v>
      </c>
      <c r="G188" s="6">
        <v>2.1141420000000002</v>
      </c>
      <c r="H188" s="6">
        <v>0.2705186</v>
      </c>
      <c r="I188" s="6"/>
    </row>
    <row r="189" spans="1:9" x14ac:dyDescent="0.25">
      <c r="A189">
        <v>35</v>
      </c>
      <c r="B189">
        <v>2003</v>
      </c>
      <c r="C189" s="2">
        <v>0</v>
      </c>
      <c r="D189" s="6">
        <v>9.9285300000000007E-2</v>
      </c>
      <c r="E189" s="6">
        <v>0.46309099999999997</v>
      </c>
      <c r="F189" s="6">
        <v>5.5434900000000002E-2</v>
      </c>
      <c r="G189" s="6">
        <v>2.3652860000000002</v>
      </c>
      <c r="H189" s="6">
        <v>0.26140550000000001</v>
      </c>
      <c r="I189" s="6"/>
    </row>
    <row r="190" spans="1:9" x14ac:dyDescent="0.25">
      <c r="A190">
        <v>35</v>
      </c>
      <c r="B190">
        <v>2004</v>
      </c>
      <c r="C190" s="2">
        <v>0</v>
      </c>
      <c r="D190" s="6">
        <v>0.15576909999999999</v>
      </c>
      <c r="E190" s="6">
        <v>0.4675415</v>
      </c>
      <c r="F190" s="6">
        <v>7.5195499999999998E-2</v>
      </c>
      <c r="G190" s="6">
        <v>3.2346569999999999</v>
      </c>
      <c r="H190" s="6">
        <v>0.26569599999999999</v>
      </c>
      <c r="I190" s="6"/>
    </row>
    <row r="191" spans="1:9" x14ac:dyDescent="0.25">
      <c r="A191">
        <v>36</v>
      </c>
      <c r="B191">
        <v>1995</v>
      </c>
      <c r="C191" s="2">
        <v>0</v>
      </c>
      <c r="D191" s="6">
        <v>0.39299919999999999</v>
      </c>
      <c r="E191" s="6">
        <v>0.3542419</v>
      </c>
      <c r="F191" s="6">
        <v>0.11919540000000001</v>
      </c>
      <c r="G191" s="6">
        <v>20.761119999999998</v>
      </c>
      <c r="H191" s="6">
        <v>0.2403565</v>
      </c>
      <c r="I191" s="6"/>
    </row>
    <row r="192" spans="1:9" x14ac:dyDescent="0.25">
      <c r="A192">
        <v>36</v>
      </c>
      <c r="B192">
        <v>1996</v>
      </c>
      <c r="C192" s="2">
        <v>0</v>
      </c>
      <c r="D192" s="6">
        <v>0.34104960000000001</v>
      </c>
      <c r="E192" s="6">
        <v>0.34607650000000001</v>
      </c>
      <c r="F192" s="6">
        <v>0.12839709999999999</v>
      </c>
      <c r="G192" s="6">
        <v>20.53237</v>
      </c>
      <c r="H192" s="6">
        <v>0.25177290000000002</v>
      </c>
      <c r="I192" s="6"/>
    </row>
    <row r="193" spans="1:9" x14ac:dyDescent="0.25">
      <c r="A193">
        <v>36</v>
      </c>
      <c r="B193">
        <v>1997</v>
      </c>
      <c r="C193" s="2">
        <v>0</v>
      </c>
      <c r="D193" s="6">
        <v>0.2780009</v>
      </c>
      <c r="E193" s="6">
        <v>0.33187220000000001</v>
      </c>
      <c r="F193" s="6">
        <v>0.1105865</v>
      </c>
      <c r="G193" s="6">
        <v>14.44083</v>
      </c>
      <c r="H193" s="6">
        <v>0.22383320000000001</v>
      </c>
      <c r="I193" s="6"/>
    </row>
    <row r="194" spans="1:9" x14ac:dyDescent="0.25">
      <c r="A194">
        <v>36</v>
      </c>
      <c r="B194">
        <v>1998</v>
      </c>
      <c r="C194" s="2">
        <v>0</v>
      </c>
      <c r="D194" s="6">
        <v>0.2932805</v>
      </c>
      <c r="E194" s="6">
        <v>0.2705303</v>
      </c>
      <c r="F194" s="6">
        <v>0.1170573</v>
      </c>
      <c r="G194" s="6">
        <v>24.013249999999999</v>
      </c>
      <c r="H194" s="6">
        <v>0.2448399</v>
      </c>
      <c r="I194" s="6"/>
    </row>
    <row r="195" spans="1:9" x14ac:dyDescent="0.25">
      <c r="A195">
        <v>36</v>
      </c>
      <c r="B195">
        <v>1999</v>
      </c>
      <c r="C195" s="2">
        <v>0</v>
      </c>
      <c r="D195" s="6">
        <v>0.32022869999999998</v>
      </c>
      <c r="E195" s="6">
        <v>0.26358720000000002</v>
      </c>
      <c r="F195" s="6">
        <v>0.1170469</v>
      </c>
      <c r="G195" s="6">
        <v>58.240769999999998</v>
      </c>
      <c r="H195" s="6">
        <v>0.26566990000000001</v>
      </c>
      <c r="I195" s="6"/>
    </row>
    <row r="196" spans="1:9" x14ac:dyDescent="0.25">
      <c r="A196">
        <v>36</v>
      </c>
      <c r="B196">
        <v>2000</v>
      </c>
      <c r="C196" s="2">
        <v>0</v>
      </c>
      <c r="D196" s="6">
        <v>0.41429149999999998</v>
      </c>
      <c r="E196" s="6">
        <v>0.2900993</v>
      </c>
      <c r="F196" s="6">
        <v>9.8459099999999994E-2</v>
      </c>
      <c r="G196" s="6">
        <v>60.607149999999997</v>
      </c>
      <c r="H196" s="6">
        <v>0.2016231</v>
      </c>
      <c r="I196" s="6"/>
    </row>
    <row r="197" spans="1:9" x14ac:dyDescent="0.25">
      <c r="A197">
        <v>36</v>
      </c>
      <c r="B197">
        <v>2001</v>
      </c>
      <c r="C197" s="2">
        <v>0</v>
      </c>
      <c r="D197" s="6">
        <v>0.47019670000000002</v>
      </c>
      <c r="E197" s="6">
        <v>0.29123080000000001</v>
      </c>
      <c r="F197" s="6">
        <v>9.0550099999999994E-2</v>
      </c>
      <c r="G197" s="6">
        <v>48.1661</v>
      </c>
      <c r="H197" s="6">
        <v>0.2030892</v>
      </c>
      <c r="I197" s="6"/>
    </row>
    <row r="198" spans="1:9" x14ac:dyDescent="0.25">
      <c r="A198">
        <v>36</v>
      </c>
      <c r="B198">
        <v>2002</v>
      </c>
      <c r="C198" s="2">
        <v>0</v>
      </c>
      <c r="D198" s="6">
        <v>0.2400523</v>
      </c>
      <c r="E198" s="6">
        <v>-1.30957E-2</v>
      </c>
      <c r="F198" s="6">
        <v>6.3790100000000002E-2</v>
      </c>
      <c r="G198" s="6">
        <v>10.102539999999999</v>
      </c>
      <c r="H198" s="6">
        <v>0.1102178</v>
      </c>
      <c r="I198" s="6"/>
    </row>
    <row r="199" spans="1:9" x14ac:dyDescent="0.25">
      <c r="A199">
        <v>36</v>
      </c>
      <c r="B199">
        <v>2003</v>
      </c>
      <c r="C199" s="2">
        <v>0</v>
      </c>
      <c r="D199" s="6">
        <v>0.23985229999999999</v>
      </c>
      <c r="E199" s="6">
        <v>2.2066E-3</v>
      </c>
      <c r="F199" s="6">
        <v>6.2472399999999997E-2</v>
      </c>
      <c r="G199" s="6">
        <v>11.77079</v>
      </c>
      <c r="H199" s="6">
        <v>0.1182947</v>
      </c>
      <c r="I199" s="6"/>
    </row>
    <row r="200" spans="1:9" x14ac:dyDescent="0.25">
      <c r="A200">
        <v>36</v>
      </c>
      <c r="B200">
        <v>2004</v>
      </c>
      <c r="C200" s="2">
        <v>0</v>
      </c>
      <c r="D200" s="6">
        <v>0.2022552</v>
      </c>
      <c r="E200" s="6">
        <v>-4.9344699999999998E-2</v>
      </c>
      <c r="F200" s="6">
        <v>6.9191299999999997E-2</v>
      </c>
      <c r="G200" s="6">
        <v>8.5940379999999994</v>
      </c>
      <c r="H200" s="6">
        <v>0.14193990000000001</v>
      </c>
      <c r="I200" s="6"/>
    </row>
    <row r="201" spans="1:9" x14ac:dyDescent="0.25">
      <c r="A201">
        <v>37</v>
      </c>
      <c r="B201">
        <v>1999</v>
      </c>
      <c r="C201" s="2">
        <v>0</v>
      </c>
      <c r="D201" s="6">
        <v>0.45483249999999997</v>
      </c>
      <c r="E201" s="6">
        <v>0.54834959999999999</v>
      </c>
      <c r="F201" s="6">
        <v>6.6101800000000002E-2</v>
      </c>
      <c r="G201" s="6">
        <v>15.43379</v>
      </c>
      <c r="H201" s="6">
        <v>0.22555790000000001</v>
      </c>
      <c r="I201" s="6"/>
    </row>
    <row r="202" spans="1:9" x14ac:dyDescent="0.25">
      <c r="A202">
        <v>37</v>
      </c>
      <c r="B202">
        <v>2000</v>
      </c>
      <c r="C202" s="2">
        <v>0</v>
      </c>
      <c r="D202" s="6">
        <v>0.59323939999999997</v>
      </c>
      <c r="E202" s="6">
        <v>0.43224689999999999</v>
      </c>
      <c r="F202" s="6">
        <v>9.6146999999999996E-2</v>
      </c>
      <c r="G202" s="6">
        <v>11.06344</v>
      </c>
      <c r="H202" s="6">
        <v>0.21036569999999999</v>
      </c>
      <c r="I202" s="6"/>
    </row>
    <row r="203" spans="1:9" x14ac:dyDescent="0.25">
      <c r="A203">
        <v>37</v>
      </c>
      <c r="B203">
        <v>2001</v>
      </c>
      <c r="C203" s="2">
        <v>0</v>
      </c>
      <c r="D203" s="6">
        <v>0.62250240000000001</v>
      </c>
      <c r="E203" s="6">
        <v>0.453407</v>
      </c>
      <c r="F203" s="6">
        <v>3.2555099999999997E-2</v>
      </c>
      <c r="G203" s="6">
        <v>6.7588429999999997</v>
      </c>
      <c r="H203" s="6">
        <v>0.1171642</v>
      </c>
      <c r="I203" s="6"/>
    </row>
    <row r="204" spans="1:9" x14ac:dyDescent="0.25">
      <c r="A204">
        <v>37</v>
      </c>
      <c r="B204">
        <v>2002</v>
      </c>
      <c r="C204" s="2">
        <v>0</v>
      </c>
      <c r="D204" s="6">
        <v>0.66051099999999996</v>
      </c>
      <c r="E204" s="6">
        <v>0.46333849999999999</v>
      </c>
      <c r="F204" s="6">
        <v>4.1169999999999998E-2</v>
      </c>
      <c r="G204" s="6">
        <v>4.73963</v>
      </c>
      <c r="H204" s="6">
        <v>0.12838269999999999</v>
      </c>
      <c r="I204" s="6"/>
    </row>
    <row r="205" spans="1:9" x14ac:dyDescent="0.25">
      <c r="A205">
        <v>37</v>
      </c>
      <c r="B205">
        <v>2003</v>
      </c>
      <c r="C205" s="2">
        <v>0</v>
      </c>
      <c r="D205" s="6">
        <v>0.61406459999999996</v>
      </c>
      <c r="E205" s="6">
        <v>0.64960649999999998</v>
      </c>
      <c r="F205" s="6">
        <v>6.1545900000000001E-2</v>
      </c>
      <c r="G205" s="6">
        <v>20.249790000000001</v>
      </c>
      <c r="H205" s="6">
        <v>0.17956549999999999</v>
      </c>
      <c r="I205" s="6"/>
    </row>
    <row r="206" spans="1:9" x14ac:dyDescent="0.25">
      <c r="A206">
        <v>38</v>
      </c>
      <c r="B206">
        <v>1999</v>
      </c>
      <c r="C206" s="2">
        <v>0</v>
      </c>
      <c r="D206" s="6">
        <v>4.5982999999999996E-3</v>
      </c>
      <c r="E206" s="6">
        <v>0.7289928</v>
      </c>
      <c r="F206" s="6">
        <v>5.46098E-2</v>
      </c>
      <c r="G206" s="6">
        <v>3.8062619999999998</v>
      </c>
      <c r="H206" s="6">
        <v>0.23412089999999999</v>
      </c>
      <c r="I206" s="6"/>
    </row>
    <row r="207" spans="1:9" x14ac:dyDescent="0.25">
      <c r="A207">
        <v>38</v>
      </c>
      <c r="B207">
        <v>2000</v>
      </c>
      <c r="C207" s="2">
        <v>0</v>
      </c>
      <c r="D207" s="6">
        <v>2.4005599999999998E-2</v>
      </c>
      <c r="E207" s="6">
        <v>0.79982980000000004</v>
      </c>
      <c r="F207" s="6">
        <v>6.5886799999999995E-2</v>
      </c>
      <c r="G207" s="6">
        <v>4.6304569999999998</v>
      </c>
      <c r="H207" s="6">
        <v>0.24244869999999999</v>
      </c>
      <c r="I207" s="6"/>
    </row>
    <row r="208" spans="1:9" x14ac:dyDescent="0.25">
      <c r="A208">
        <v>38</v>
      </c>
      <c r="B208">
        <v>2001</v>
      </c>
      <c r="C208" s="2">
        <v>0</v>
      </c>
      <c r="D208" s="6">
        <v>1.12771E-2</v>
      </c>
      <c r="E208" s="6">
        <v>0.81601579999999996</v>
      </c>
      <c r="F208" s="6">
        <v>6.96605E-2</v>
      </c>
      <c r="G208" s="6">
        <v>4.102182</v>
      </c>
      <c r="H208" s="6">
        <v>0.25070629999999999</v>
      </c>
      <c r="I208" s="6"/>
    </row>
    <row r="209" spans="1:9" x14ac:dyDescent="0.25">
      <c r="A209">
        <v>38</v>
      </c>
      <c r="B209">
        <v>2002</v>
      </c>
      <c r="C209" s="2">
        <v>0</v>
      </c>
      <c r="D209" s="6">
        <v>2.2811999999999999E-2</v>
      </c>
      <c r="E209" s="6">
        <v>0.85729710000000003</v>
      </c>
      <c r="F209" s="6">
        <v>6.33349E-2</v>
      </c>
      <c r="G209" s="6">
        <v>3.7643049999999998</v>
      </c>
      <c r="H209" s="6">
        <v>0.25169419999999998</v>
      </c>
      <c r="I209" s="6"/>
    </row>
    <row r="210" spans="1:9" x14ac:dyDescent="0.25">
      <c r="A210">
        <v>38</v>
      </c>
      <c r="B210">
        <v>2003</v>
      </c>
      <c r="C210" s="2">
        <v>0</v>
      </c>
      <c r="D210" s="6">
        <v>1.7284399999999998E-2</v>
      </c>
      <c r="E210" s="6">
        <v>0.93030999999999997</v>
      </c>
      <c r="F210" s="6">
        <v>6.4855800000000005E-2</v>
      </c>
      <c r="G210" s="6">
        <v>3.6266259999999999</v>
      </c>
      <c r="H210" s="6">
        <v>0.24649869999999999</v>
      </c>
      <c r="I210" s="6"/>
    </row>
    <row r="211" spans="1:9" x14ac:dyDescent="0.25">
      <c r="A211">
        <v>38</v>
      </c>
      <c r="B211">
        <v>2004</v>
      </c>
      <c r="C211" s="2">
        <v>0</v>
      </c>
      <c r="D211" s="6">
        <v>1.37669E-2</v>
      </c>
      <c r="E211" s="6">
        <v>0.91647449999999997</v>
      </c>
      <c r="F211" s="6">
        <v>6.5991900000000006E-2</v>
      </c>
      <c r="G211" s="6">
        <v>2.984302</v>
      </c>
      <c r="H211" s="6">
        <v>0.2367379</v>
      </c>
      <c r="I211" s="6"/>
    </row>
    <row r="212" spans="1:9" x14ac:dyDescent="0.25">
      <c r="A212">
        <v>39</v>
      </c>
      <c r="B212">
        <v>1999</v>
      </c>
      <c r="C212" s="2">
        <v>0</v>
      </c>
      <c r="D212" s="6">
        <v>3.0065499999999998E-2</v>
      </c>
      <c r="E212" s="6">
        <v>0.1293724</v>
      </c>
      <c r="F212" s="6">
        <v>5.6264599999999998E-2</v>
      </c>
      <c r="G212" s="6">
        <v>1.5196289999999999</v>
      </c>
      <c r="H212" s="6">
        <v>0.1015269</v>
      </c>
      <c r="I212" s="6"/>
    </row>
    <row r="213" spans="1:9" x14ac:dyDescent="0.25">
      <c r="A213">
        <v>39</v>
      </c>
      <c r="B213">
        <v>2000</v>
      </c>
      <c r="C213" s="2">
        <v>0</v>
      </c>
      <c r="D213" s="6">
        <v>5.3408600000000001E-2</v>
      </c>
      <c r="E213" s="6">
        <v>0.1978588</v>
      </c>
      <c r="F213" s="6">
        <v>9.4649200000000003E-2</v>
      </c>
      <c r="G213" s="6">
        <v>2.3265660000000001</v>
      </c>
      <c r="H213" s="6">
        <v>0.13950509999999999</v>
      </c>
      <c r="I213" s="6"/>
    </row>
    <row r="214" spans="1:9" x14ac:dyDescent="0.25">
      <c r="A214">
        <v>39</v>
      </c>
      <c r="B214">
        <v>2001</v>
      </c>
      <c r="C214" s="2">
        <v>0</v>
      </c>
      <c r="D214" s="6">
        <v>5.3589199999999997E-2</v>
      </c>
      <c r="E214" s="6">
        <v>0.1625123</v>
      </c>
      <c r="F214" s="6">
        <v>4.3284700000000002E-2</v>
      </c>
      <c r="G214" s="6">
        <v>1.5425219999999999</v>
      </c>
      <c r="H214" s="6">
        <v>9.4413499999999997E-2</v>
      </c>
      <c r="I214" s="6"/>
    </row>
    <row r="215" spans="1:9" x14ac:dyDescent="0.25">
      <c r="A215">
        <v>39</v>
      </c>
      <c r="B215">
        <v>2002</v>
      </c>
      <c r="C215" s="2">
        <v>0</v>
      </c>
      <c r="D215" s="6">
        <v>5.0318700000000001E-2</v>
      </c>
      <c r="E215" s="6">
        <v>0.17345540000000001</v>
      </c>
      <c r="F215" s="6">
        <v>6.13924E-2</v>
      </c>
      <c r="G215" s="6">
        <v>1.8367039999999999</v>
      </c>
      <c r="H215" s="6">
        <v>0.10641539999999999</v>
      </c>
      <c r="I215" s="6"/>
    </row>
    <row r="216" spans="1:9" x14ac:dyDescent="0.25">
      <c r="A216">
        <v>39</v>
      </c>
      <c r="B216">
        <v>2003</v>
      </c>
      <c r="C216" s="2">
        <v>0</v>
      </c>
      <c r="D216" s="6">
        <v>4.0233699999999997E-2</v>
      </c>
      <c r="E216" s="6">
        <v>0.2207867</v>
      </c>
      <c r="F216" s="6">
        <v>6.6192200000000007E-2</v>
      </c>
      <c r="G216" s="6">
        <v>2.2587950000000001</v>
      </c>
      <c r="H216" s="6">
        <v>0.12247470000000001</v>
      </c>
      <c r="I216" s="6"/>
    </row>
    <row r="217" spans="1:9" x14ac:dyDescent="0.25">
      <c r="A217">
        <v>39</v>
      </c>
      <c r="B217">
        <v>2004</v>
      </c>
      <c r="C217" s="2">
        <v>0</v>
      </c>
      <c r="D217" s="6">
        <v>3.10561E-2</v>
      </c>
      <c r="E217" s="6">
        <v>0.26538610000000001</v>
      </c>
      <c r="F217" s="6">
        <v>8.2481399999999996E-2</v>
      </c>
      <c r="G217" s="6">
        <v>2.295528</v>
      </c>
      <c r="H217" s="6">
        <v>0.12741050000000001</v>
      </c>
      <c r="I217" s="6"/>
    </row>
    <row r="218" spans="1:9" x14ac:dyDescent="0.25">
      <c r="A218">
        <v>40</v>
      </c>
      <c r="B218">
        <v>1999</v>
      </c>
      <c r="C218" s="2">
        <v>0</v>
      </c>
      <c r="D218" s="6">
        <v>0.54952369999999995</v>
      </c>
      <c r="E218" s="6">
        <v>0.34262710000000002</v>
      </c>
      <c r="F218" s="6">
        <v>2.8704199999999999E-2</v>
      </c>
      <c r="G218" s="6">
        <v>4.9760350000000004</v>
      </c>
      <c r="H218" s="6">
        <v>0.28208640000000001</v>
      </c>
      <c r="I218" s="6"/>
    </row>
    <row r="219" spans="1:9" x14ac:dyDescent="0.25">
      <c r="A219">
        <v>40</v>
      </c>
      <c r="B219">
        <v>2000</v>
      </c>
      <c r="C219" s="2">
        <v>0</v>
      </c>
      <c r="D219" s="6">
        <v>0.52863199999999999</v>
      </c>
      <c r="E219" s="6">
        <v>0.39213120000000001</v>
      </c>
      <c r="F219" s="6">
        <v>4.1816399999999997E-2</v>
      </c>
      <c r="G219" s="6">
        <v>3.1194190000000002</v>
      </c>
      <c r="H219" s="6">
        <v>0.29226150000000001</v>
      </c>
      <c r="I219" s="6"/>
    </row>
    <row r="220" spans="1:9" x14ac:dyDescent="0.25">
      <c r="A220">
        <v>40</v>
      </c>
      <c r="B220">
        <v>2001</v>
      </c>
      <c r="C220" s="2">
        <v>0</v>
      </c>
      <c r="D220" s="6">
        <v>0.62412520000000005</v>
      </c>
      <c r="E220" s="6">
        <v>0.38924009999999998</v>
      </c>
      <c r="F220" s="6">
        <v>4.5302299999999997E-2</v>
      </c>
      <c r="G220" s="6">
        <v>2.6194739999999999</v>
      </c>
      <c r="H220" s="6">
        <v>0.27321570000000001</v>
      </c>
      <c r="I220" s="6"/>
    </row>
    <row r="221" spans="1:9" x14ac:dyDescent="0.25">
      <c r="A221">
        <v>40</v>
      </c>
      <c r="B221">
        <v>2002</v>
      </c>
      <c r="C221" s="2">
        <v>0</v>
      </c>
      <c r="D221" s="6">
        <v>0.62412829999999997</v>
      </c>
      <c r="E221" s="6">
        <v>0.3871965</v>
      </c>
      <c r="F221" s="6">
        <v>3.9185499999999998E-2</v>
      </c>
      <c r="G221" s="6">
        <v>2.388738</v>
      </c>
      <c r="H221" s="6">
        <v>0.26118219999999998</v>
      </c>
      <c r="I221" s="6"/>
    </row>
    <row r="222" spans="1:9" x14ac:dyDescent="0.25">
      <c r="A222">
        <v>40</v>
      </c>
      <c r="B222">
        <v>2003</v>
      </c>
      <c r="C222" s="2">
        <v>0</v>
      </c>
      <c r="D222" s="6">
        <v>0.55427320000000002</v>
      </c>
      <c r="E222" s="6">
        <v>0.37561119999999998</v>
      </c>
      <c r="F222" s="6">
        <v>2.5420000000000002E-2</v>
      </c>
      <c r="G222" s="6">
        <v>2.923778</v>
      </c>
      <c r="H222" s="6">
        <v>0.27875630000000001</v>
      </c>
      <c r="I222" s="6"/>
    </row>
    <row r="223" spans="1:9" x14ac:dyDescent="0.25">
      <c r="A223">
        <v>41</v>
      </c>
      <c r="B223">
        <v>1995</v>
      </c>
      <c r="C223" s="2">
        <v>0</v>
      </c>
      <c r="D223" s="6">
        <v>0.52659889999999998</v>
      </c>
      <c r="E223" s="6">
        <v>0.37894</v>
      </c>
      <c r="F223" s="6">
        <v>0.1112808</v>
      </c>
      <c r="G223" s="6">
        <v>7.6321409999999998</v>
      </c>
      <c r="H223" s="6">
        <v>0.34474349999999998</v>
      </c>
      <c r="I223" s="6"/>
    </row>
    <row r="224" spans="1:9" x14ac:dyDescent="0.25">
      <c r="A224">
        <v>41</v>
      </c>
      <c r="B224">
        <v>1996</v>
      </c>
      <c r="C224" s="2">
        <v>0</v>
      </c>
      <c r="D224" s="6">
        <v>0.50770289999999996</v>
      </c>
      <c r="E224" s="6">
        <v>0.46527540000000001</v>
      </c>
      <c r="F224" s="6">
        <v>6.8519499999999997E-2</v>
      </c>
      <c r="G224" s="6">
        <v>3.7883369999999998</v>
      </c>
      <c r="H224" s="6">
        <v>0.2784179</v>
      </c>
      <c r="I224" s="6"/>
    </row>
    <row r="225" spans="1:9" x14ac:dyDescent="0.25">
      <c r="A225">
        <v>41</v>
      </c>
      <c r="B225">
        <v>1997</v>
      </c>
      <c r="C225" s="2">
        <v>0</v>
      </c>
      <c r="D225" s="6">
        <v>0.49193949999999997</v>
      </c>
      <c r="E225" s="6">
        <v>0.44206079999999998</v>
      </c>
      <c r="F225" s="6">
        <v>6.5543199999999996E-2</v>
      </c>
      <c r="G225" s="6">
        <v>5.7823729999999998</v>
      </c>
      <c r="H225" s="6">
        <v>0.27139200000000002</v>
      </c>
      <c r="I225" s="6"/>
    </row>
    <row r="226" spans="1:9" x14ac:dyDescent="0.25">
      <c r="A226">
        <v>41</v>
      </c>
      <c r="B226">
        <v>1998</v>
      </c>
      <c r="C226" s="2">
        <v>0</v>
      </c>
      <c r="D226" s="6">
        <v>0.51779660000000005</v>
      </c>
      <c r="E226" s="6">
        <v>0.49893330000000002</v>
      </c>
      <c r="F226" s="6">
        <v>4.59402E-2</v>
      </c>
      <c r="G226" s="6">
        <v>7.0701609999999997</v>
      </c>
      <c r="H226" s="6">
        <v>0.1696954</v>
      </c>
      <c r="I226" s="6"/>
    </row>
    <row r="227" spans="1:9" x14ac:dyDescent="0.25">
      <c r="A227">
        <v>41</v>
      </c>
      <c r="B227">
        <v>1999</v>
      </c>
      <c r="C227" s="2">
        <v>0</v>
      </c>
      <c r="D227" s="6">
        <v>0.5418288</v>
      </c>
      <c r="E227" s="6">
        <v>0.49258420000000003</v>
      </c>
      <c r="F227" s="6">
        <v>8.6401800000000001E-2</v>
      </c>
      <c r="G227" s="6">
        <v>14.37856</v>
      </c>
      <c r="H227" s="6">
        <v>0.2751034</v>
      </c>
      <c r="I227" s="6"/>
    </row>
    <row r="228" spans="1:9" x14ac:dyDescent="0.25">
      <c r="A228">
        <v>41</v>
      </c>
      <c r="B228">
        <v>2000</v>
      </c>
      <c r="C228" s="2">
        <v>0</v>
      </c>
      <c r="D228" s="6">
        <v>0.60260780000000003</v>
      </c>
      <c r="E228" s="6">
        <v>0.51412049999999998</v>
      </c>
      <c r="F228" s="6">
        <v>0.11619640000000001</v>
      </c>
      <c r="G228" s="6">
        <v>12.55903</v>
      </c>
      <c r="H228" s="6">
        <v>0.3100156</v>
      </c>
      <c r="I228" s="6"/>
    </row>
    <row r="229" spans="1:9" x14ac:dyDescent="0.25">
      <c r="A229">
        <v>41</v>
      </c>
      <c r="B229">
        <v>2001</v>
      </c>
      <c r="C229" s="2">
        <v>0</v>
      </c>
      <c r="D229" s="6">
        <v>0.68289599999999995</v>
      </c>
      <c r="E229" s="6">
        <v>0.61447549999999995</v>
      </c>
      <c r="F229" s="6">
        <v>3.6616700000000002E-2</v>
      </c>
      <c r="G229" s="6">
        <v>12.55649</v>
      </c>
      <c r="H229" s="6">
        <v>0.17198640000000001</v>
      </c>
      <c r="I229" s="6"/>
    </row>
    <row r="230" spans="1:9" x14ac:dyDescent="0.25">
      <c r="A230">
        <v>41</v>
      </c>
      <c r="B230">
        <v>2002</v>
      </c>
      <c r="C230" s="2">
        <v>0</v>
      </c>
      <c r="D230" s="6">
        <v>0.66755529999999996</v>
      </c>
      <c r="E230" s="6">
        <v>0.6045817</v>
      </c>
      <c r="F230" s="6">
        <v>2.9986499999999999E-2</v>
      </c>
      <c r="G230" s="6">
        <v>11.270440000000001</v>
      </c>
      <c r="H230" s="6">
        <v>0.1678529</v>
      </c>
      <c r="I230" s="6"/>
    </row>
    <row r="231" spans="1:9" x14ac:dyDescent="0.25">
      <c r="A231">
        <v>41</v>
      </c>
      <c r="B231">
        <v>2003</v>
      </c>
      <c r="C231" s="2">
        <v>0</v>
      </c>
      <c r="D231" s="6">
        <v>0.67183740000000003</v>
      </c>
      <c r="E231" s="6">
        <v>0.59697670000000003</v>
      </c>
      <c r="F231" s="6">
        <v>4.4470500000000003E-2</v>
      </c>
      <c r="G231" s="6">
        <v>17.31711</v>
      </c>
      <c r="H231" s="6">
        <v>0.15819910000000001</v>
      </c>
      <c r="I231" s="6"/>
    </row>
    <row r="232" spans="1:9" x14ac:dyDescent="0.25">
      <c r="A232">
        <v>41</v>
      </c>
      <c r="B232">
        <v>2004</v>
      </c>
      <c r="C232" s="2">
        <v>0</v>
      </c>
      <c r="D232" s="6">
        <v>0.68229649999999997</v>
      </c>
      <c r="E232" s="6">
        <v>0.6318011</v>
      </c>
      <c r="F232" s="6">
        <v>8.0129599999999995E-2</v>
      </c>
      <c r="G232" s="6">
        <v>9.6945479999999993</v>
      </c>
      <c r="H232" s="6">
        <v>0.2132472</v>
      </c>
      <c r="I232" s="6"/>
    </row>
    <row r="233" spans="1:9" x14ac:dyDescent="0.25">
      <c r="A233">
        <v>42</v>
      </c>
      <c r="B233">
        <v>1999</v>
      </c>
      <c r="C233" s="2">
        <v>0</v>
      </c>
      <c r="D233" s="6">
        <v>7.52385E-2</v>
      </c>
      <c r="E233" s="6">
        <v>0.268042</v>
      </c>
      <c r="F233" s="6">
        <v>5.1122500000000001E-2</v>
      </c>
      <c r="G233" s="6">
        <v>1.032967</v>
      </c>
      <c r="H233" s="6">
        <v>0.14377529999999999</v>
      </c>
      <c r="I233" s="6"/>
    </row>
    <row r="234" spans="1:9" x14ac:dyDescent="0.25">
      <c r="A234">
        <v>42</v>
      </c>
      <c r="B234">
        <v>2000</v>
      </c>
      <c r="C234" s="2">
        <v>0</v>
      </c>
      <c r="D234" s="6">
        <v>0.22629930000000001</v>
      </c>
      <c r="E234" s="6">
        <v>1.146531</v>
      </c>
      <c r="F234" s="6">
        <v>5.6739900000000003E-2</v>
      </c>
      <c r="G234" s="6">
        <v>0.36337779999999997</v>
      </c>
      <c r="H234" s="6">
        <v>0.3552266</v>
      </c>
      <c r="I234" s="6"/>
    </row>
    <row r="235" spans="1:9" x14ac:dyDescent="0.25">
      <c r="A235">
        <v>42</v>
      </c>
      <c r="B235">
        <v>2001</v>
      </c>
      <c r="C235" s="2">
        <v>0</v>
      </c>
      <c r="D235" s="6">
        <v>6.2537899999999993E-2</v>
      </c>
      <c r="E235" s="6">
        <v>1.4250609999999999</v>
      </c>
      <c r="F235" s="6">
        <v>9.1891600000000004E-2</v>
      </c>
      <c r="G235" s="6">
        <v>0.37048019999999998</v>
      </c>
      <c r="H235" s="6">
        <v>0.37228919999999999</v>
      </c>
      <c r="I235" s="6"/>
    </row>
    <row r="236" spans="1:9" x14ac:dyDescent="0.25">
      <c r="A236">
        <v>42</v>
      </c>
      <c r="B236">
        <v>2002</v>
      </c>
      <c r="C236" s="2">
        <v>0</v>
      </c>
      <c r="D236" s="6">
        <v>8.6227100000000001E-2</v>
      </c>
      <c r="E236" s="6">
        <v>1.6396459999999999</v>
      </c>
      <c r="F236" s="6">
        <v>8.6249099999999995E-2</v>
      </c>
      <c r="G236" s="6">
        <v>1.338676</v>
      </c>
      <c r="H236" s="6">
        <v>0.44035740000000001</v>
      </c>
      <c r="I236" s="6"/>
    </row>
    <row r="237" spans="1:9" x14ac:dyDescent="0.25">
      <c r="A237">
        <v>42</v>
      </c>
      <c r="B237">
        <v>2003</v>
      </c>
      <c r="C237" s="2">
        <v>0</v>
      </c>
      <c r="D237" s="6">
        <v>0.10842</v>
      </c>
      <c r="E237" s="6">
        <v>1.4269609999999999</v>
      </c>
      <c r="F237" s="6">
        <v>8.4769300000000006E-2</v>
      </c>
      <c r="G237" s="6">
        <v>1.6462509999999999</v>
      </c>
      <c r="H237" s="6">
        <v>0.4371004</v>
      </c>
      <c r="I237" s="6"/>
    </row>
    <row r="238" spans="1:9" x14ac:dyDescent="0.25">
      <c r="A238">
        <v>42</v>
      </c>
      <c r="B238">
        <v>2004</v>
      </c>
      <c r="C238" s="2">
        <v>0</v>
      </c>
      <c r="D238" s="6">
        <v>0.19277079999999999</v>
      </c>
      <c r="E238" s="6">
        <v>1.324735</v>
      </c>
      <c r="F238" s="6">
        <v>8.2150200000000007E-2</v>
      </c>
      <c r="G238" s="6">
        <v>2.3179560000000001</v>
      </c>
      <c r="H238" s="6">
        <v>0.4746397</v>
      </c>
      <c r="I238" s="6"/>
    </row>
    <row r="239" spans="1:9" x14ac:dyDescent="0.25">
      <c r="A239">
        <v>43</v>
      </c>
      <c r="B239">
        <v>1999</v>
      </c>
      <c r="C239" s="2">
        <v>0</v>
      </c>
      <c r="D239" s="6">
        <v>0.16853360000000001</v>
      </c>
      <c r="E239" s="6">
        <v>0.14571390000000001</v>
      </c>
      <c r="F239" s="6">
        <v>3.5998299999999997E-2</v>
      </c>
      <c r="G239" s="6">
        <v>1.192418</v>
      </c>
      <c r="H239" s="6">
        <v>0.2543359</v>
      </c>
      <c r="I239" s="6"/>
    </row>
    <row r="240" spans="1:9" x14ac:dyDescent="0.25">
      <c r="A240">
        <v>43</v>
      </c>
      <c r="B240">
        <v>2000</v>
      </c>
      <c r="C240" s="2">
        <v>0</v>
      </c>
      <c r="D240" s="6">
        <v>0.15819569999999999</v>
      </c>
      <c r="E240" s="6">
        <v>0.11902260000000001</v>
      </c>
      <c r="F240" s="6">
        <v>3.4711199999999998E-2</v>
      </c>
      <c r="G240" s="6">
        <v>0.73718320000000004</v>
      </c>
      <c r="H240" s="6">
        <v>0.3726566</v>
      </c>
      <c r="I240" s="6"/>
    </row>
    <row r="241" spans="1:9" x14ac:dyDescent="0.25">
      <c r="A241">
        <v>43</v>
      </c>
      <c r="B241">
        <v>2001</v>
      </c>
      <c r="C241" s="2">
        <v>0</v>
      </c>
      <c r="D241" s="6">
        <v>0.18740519999999999</v>
      </c>
      <c r="E241" s="6">
        <v>0.1080415</v>
      </c>
      <c r="F241" s="6">
        <v>4.4369899999999997E-2</v>
      </c>
      <c r="G241" s="6">
        <v>1.0566150000000001</v>
      </c>
      <c r="H241" s="6">
        <v>0.39583790000000002</v>
      </c>
      <c r="I241" s="6"/>
    </row>
    <row r="242" spans="1:9" x14ac:dyDescent="0.25">
      <c r="A242">
        <v>43</v>
      </c>
      <c r="B242">
        <v>2002</v>
      </c>
      <c r="C242" s="2">
        <v>0</v>
      </c>
      <c r="D242" s="6">
        <v>0.19355530000000001</v>
      </c>
      <c r="E242" s="6">
        <v>0.104508</v>
      </c>
      <c r="F242" s="6">
        <v>3.6896900000000003E-2</v>
      </c>
      <c r="G242" s="6">
        <v>0.993089</v>
      </c>
      <c r="H242" s="6">
        <v>0.4774275</v>
      </c>
      <c r="I242" s="6"/>
    </row>
    <row r="243" spans="1:9" x14ac:dyDescent="0.25">
      <c r="A243">
        <v>43</v>
      </c>
      <c r="B243">
        <v>2003</v>
      </c>
      <c r="C243" s="2">
        <v>0</v>
      </c>
      <c r="D243" s="6">
        <v>0.2137164</v>
      </c>
      <c r="E243" s="6">
        <v>0.1184524</v>
      </c>
      <c r="F243" s="6">
        <v>4.8009900000000001E-2</v>
      </c>
      <c r="G243" s="6">
        <v>0.86322460000000001</v>
      </c>
      <c r="H243" s="6">
        <v>0.502861</v>
      </c>
      <c r="I243" s="6"/>
    </row>
    <row r="244" spans="1:9" x14ac:dyDescent="0.25">
      <c r="A244">
        <v>43</v>
      </c>
      <c r="B244">
        <v>2004</v>
      </c>
      <c r="C244" s="2">
        <v>0</v>
      </c>
      <c r="D244" s="6">
        <v>0.22253400000000001</v>
      </c>
      <c r="E244" s="6">
        <v>0.13772960000000001</v>
      </c>
      <c r="F244" s="6">
        <v>5.8580100000000003E-2</v>
      </c>
      <c r="G244" s="6">
        <v>0.95488450000000002</v>
      </c>
      <c r="H244" s="6">
        <v>0.53075570000000005</v>
      </c>
      <c r="I244" s="6"/>
    </row>
    <row r="245" spans="1:9" x14ac:dyDescent="0.25">
      <c r="A245">
        <v>44</v>
      </c>
      <c r="B245">
        <v>1999</v>
      </c>
      <c r="C245" s="2">
        <v>0</v>
      </c>
      <c r="D245" s="6">
        <v>-2.88629E-2</v>
      </c>
      <c r="E245" s="6">
        <v>7.8707700000000005E-2</v>
      </c>
      <c r="F245" s="6">
        <v>8.0541199999999993E-2</v>
      </c>
      <c r="G245" s="6">
        <v>0.49209000000000003</v>
      </c>
      <c r="H245" s="6">
        <v>0.64033439999999997</v>
      </c>
      <c r="I245" s="6"/>
    </row>
    <row r="246" spans="1:9" x14ac:dyDescent="0.25">
      <c r="A246">
        <v>44</v>
      </c>
      <c r="B246">
        <v>2000</v>
      </c>
      <c r="C246" s="2">
        <v>0</v>
      </c>
      <c r="D246" s="6">
        <v>-3.82983E-2</v>
      </c>
      <c r="E246" s="6">
        <v>0.16010959999999999</v>
      </c>
      <c r="F246" s="6">
        <v>7.8154100000000004E-2</v>
      </c>
      <c r="G246" s="6">
        <v>0.75216139999999998</v>
      </c>
      <c r="H246" s="6">
        <v>0.57203850000000001</v>
      </c>
      <c r="I246" s="6"/>
    </row>
    <row r="247" spans="1:9" x14ac:dyDescent="0.25">
      <c r="A247">
        <v>44</v>
      </c>
      <c r="B247">
        <v>2001</v>
      </c>
      <c r="C247" s="2">
        <v>0</v>
      </c>
      <c r="D247" s="6">
        <v>-5.9449999999999998E-4</v>
      </c>
      <c r="E247" s="6">
        <v>0.23860880000000001</v>
      </c>
      <c r="F247" s="6">
        <v>4.42771E-2</v>
      </c>
      <c r="G247" s="6">
        <v>1.8511150000000001</v>
      </c>
      <c r="H247" s="6">
        <v>0.48746980000000001</v>
      </c>
      <c r="I247" s="6"/>
    </row>
    <row r="248" spans="1:9" x14ac:dyDescent="0.25">
      <c r="A248">
        <v>44</v>
      </c>
      <c r="B248">
        <v>2002</v>
      </c>
      <c r="C248" s="2">
        <v>0</v>
      </c>
      <c r="D248" s="6">
        <v>5.09871E-2</v>
      </c>
      <c r="E248" s="6">
        <v>0.22807150000000001</v>
      </c>
      <c r="F248" s="6">
        <v>5.8659500000000003E-2</v>
      </c>
      <c r="G248" s="6">
        <v>1.6420220000000001</v>
      </c>
      <c r="H248" s="6">
        <v>0.5294065</v>
      </c>
      <c r="I248" s="6"/>
    </row>
    <row r="249" spans="1:9" x14ac:dyDescent="0.25">
      <c r="A249">
        <v>44</v>
      </c>
      <c r="B249">
        <v>2003</v>
      </c>
      <c r="C249" s="2">
        <v>0</v>
      </c>
      <c r="D249" s="6">
        <v>1.8323200000000001E-2</v>
      </c>
      <c r="E249" s="6">
        <v>0.3129576</v>
      </c>
      <c r="F249" s="6">
        <v>6.1723399999999998E-2</v>
      </c>
      <c r="G249" s="6">
        <v>2.660882</v>
      </c>
      <c r="H249" s="6">
        <v>0.58963710000000003</v>
      </c>
      <c r="I249" s="6"/>
    </row>
    <row r="250" spans="1:9" x14ac:dyDescent="0.25">
      <c r="A250">
        <v>44</v>
      </c>
      <c r="B250">
        <v>2004</v>
      </c>
      <c r="C250" s="2">
        <v>0</v>
      </c>
      <c r="D250" s="6">
        <v>6.5110199999999993E-2</v>
      </c>
      <c r="E250" s="6">
        <v>0.34202690000000002</v>
      </c>
      <c r="F250" s="6">
        <v>7.4265300000000006E-2</v>
      </c>
      <c r="G250" s="6">
        <v>3.3621949999999998</v>
      </c>
      <c r="H250" s="6">
        <v>0.59640280000000001</v>
      </c>
      <c r="I250" s="6"/>
    </row>
    <row r="251" spans="1:9" x14ac:dyDescent="0.25">
      <c r="A251">
        <v>45</v>
      </c>
      <c r="B251">
        <v>1999</v>
      </c>
      <c r="C251" s="2">
        <v>0</v>
      </c>
      <c r="D251" s="6">
        <v>8.8431300000000004E-2</v>
      </c>
      <c r="E251" s="6">
        <v>0.26127590000000001</v>
      </c>
      <c r="F251" s="6">
        <v>5.2267599999999997E-2</v>
      </c>
      <c r="G251" s="6">
        <v>0.4137651</v>
      </c>
      <c r="H251" s="6">
        <v>0.1980777</v>
      </c>
      <c r="I251" s="6"/>
    </row>
    <row r="252" spans="1:9" x14ac:dyDescent="0.25">
      <c r="A252">
        <v>45</v>
      </c>
      <c r="B252">
        <v>2000</v>
      </c>
      <c r="C252" s="2">
        <v>0</v>
      </c>
      <c r="D252" s="6">
        <v>0.19423219999999999</v>
      </c>
      <c r="E252" s="6">
        <v>0.28435830000000001</v>
      </c>
      <c r="F252" s="6">
        <v>2.45007E-2</v>
      </c>
      <c r="G252" s="6">
        <v>6.2435900000000003E-2</v>
      </c>
      <c r="H252" s="6">
        <v>0.21281849999999999</v>
      </c>
      <c r="I252" s="6"/>
    </row>
    <row r="253" spans="1:9" x14ac:dyDescent="0.25">
      <c r="A253">
        <v>45</v>
      </c>
      <c r="B253">
        <v>2001</v>
      </c>
      <c r="C253" s="2">
        <v>0</v>
      </c>
      <c r="D253" s="6">
        <v>0.22363369999999999</v>
      </c>
      <c r="E253" s="6">
        <v>0.2773873</v>
      </c>
      <c r="F253" s="6">
        <v>3.0708699999999998E-2</v>
      </c>
      <c r="G253" s="6">
        <v>7.0976700000000004E-2</v>
      </c>
      <c r="H253" s="6">
        <v>0.20110239999999999</v>
      </c>
      <c r="I253" s="6"/>
    </row>
    <row r="254" spans="1:9" x14ac:dyDescent="0.25">
      <c r="A254">
        <v>46</v>
      </c>
      <c r="B254">
        <v>1999</v>
      </c>
      <c r="C254" s="2">
        <v>0</v>
      </c>
      <c r="D254" s="6">
        <v>0.43909860000000001</v>
      </c>
      <c r="E254" s="6">
        <v>0.28342329999999999</v>
      </c>
      <c r="F254" s="6">
        <v>4.8647000000000003E-2</v>
      </c>
      <c r="G254" s="6">
        <v>0.85924730000000005</v>
      </c>
      <c r="H254" s="6">
        <v>0.57208590000000004</v>
      </c>
      <c r="I254" s="6"/>
    </row>
    <row r="255" spans="1:9" x14ac:dyDescent="0.25">
      <c r="A255">
        <v>46</v>
      </c>
      <c r="B255">
        <v>2000</v>
      </c>
      <c r="C255" s="2">
        <v>0</v>
      </c>
      <c r="D255" s="6">
        <v>0.4481829</v>
      </c>
      <c r="E255" s="6">
        <v>0.21088219999999999</v>
      </c>
      <c r="F255" s="6">
        <v>6.9628899999999994E-2</v>
      </c>
      <c r="G255" s="6">
        <v>0.50986019999999999</v>
      </c>
      <c r="H255" s="6">
        <v>0.53239630000000004</v>
      </c>
      <c r="I255" s="6"/>
    </row>
    <row r="256" spans="1:9" x14ac:dyDescent="0.25">
      <c r="A256">
        <v>46</v>
      </c>
      <c r="B256">
        <v>2001</v>
      </c>
      <c r="C256" s="2">
        <v>0</v>
      </c>
      <c r="D256" s="6">
        <v>0.48243649999999999</v>
      </c>
      <c r="E256" s="6">
        <v>0.26424789999999998</v>
      </c>
      <c r="F256" s="6">
        <v>4.1828200000000003E-2</v>
      </c>
      <c r="G256" s="6">
        <v>0.85296870000000002</v>
      </c>
      <c r="H256" s="6">
        <v>0.40955920000000001</v>
      </c>
      <c r="I256" s="6"/>
    </row>
    <row r="257" spans="1:9" x14ac:dyDescent="0.25">
      <c r="A257">
        <v>46</v>
      </c>
      <c r="B257">
        <v>2002</v>
      </c>
      <c r="C257" s="2">
        <v>0</v>
      </c>
      <c r="D257" s="6">
        <v>0.42733900000000002</v>
      </c>
      <c r="E257" s="6">
        <v>0.17874870000000001</v>
      </c>
      <c r="F257" s="6">
        <v>2.9749100000000001E-2</v>
      </c>
      <c r="G257" s="6">
        <v>0.3994548</v>
      </c>
      <c r="H257" s="6">
        <v>0.44681850000000001</v>
      </c>
      <c r="I257" s="6"/>
    </row>
    <row r="258" spans="1:9" x14ac:dyDescent="0.25">
      <c r="A258">
        <v>46</v>
      </c>
      <c r="B258">
        <v>2003</v>
      </c>
      <c r="C258" s="2">
        <v>0</v>
      </c>
      <c r="D258" s="6">
        <v>0.43091049999999997</v>
      </c>
      <c r="E258" s="6">
        <v>0.20619000000000001</v>
      </c>
      <c r="F258" s="6">
        <v>4.67891E-2</v>
      </c>
      <c r="G258" s="6">
        <v>0.63996339999999996</v>
      </c>
      <c r="H258" s="6">
        <v>0.49546129999999999</v>
      </c>
      <c r="I258" s="6"/>
    </row>
    <row r="259" spans="1:9" x14ac:dyDescent="0.25">
      <c r="A259">
        <v>46</v>
      </c>
      <c r="B259">
        <v>2004</v>
      </c>
      <c r="C259" s="2">
        <v>0</v>
      </c>
      <c r="D259" s="6">
        <v>0.45308189999999998</v>
      </c>
      <c r="E259" s="6">
        <v>0.27105600000000002</v>
      </c>
      <c r="F259" s="6">
        <v>4.0389700000000001E-2</v>
      </c>
      <c r="G259" s="6">
        <v>0.88415900000000003</v>
      </c>
      <c r="H259" s="6">
        <v>0.52031430000000001</v>
      </c>
      <c r="I259" s="6"/>
    </row>
    <row r="260" spans="1:9" x14ac:dyDescent="0.25">
      <c r="A260">
        <v>47</v>
      </c>
      <c r="B260">
        <v>1999</v>
      </c>
      <c r="C260" s="2">
        <v>0</v>
      </c>
      <c r="D260" s="6">
        <v>8.6661100000000005E-2</v>
      </c>
      <c r="E260" s="6">
        <v>0.18575469999999999</v>
      </c>
      <c r="F260" s="6">
        <v>5.1499799999999998E-2</v>
      </c>
      <c r="G260" s="6">
        <v>0.55131260000000004</v>
      </c>
      <c r="H260" s="6">
        <v>0.42028969999999999</v>
      </c>
      <c r="I260" s="6"/>
    </row>
    <row r="261" spans="1:9" x14ac:dyDescent="0.25">
      <c r="A261">
        <v>48</v>
      </c>
      <c r="B261">
        <v>1999</v>
      </c>
      <c r="C261" s="2">
        <v>0</v>
      </c>
      <c r="D261" s="6">
        <v>0.12815699999999999</v>
      </c>
      <c r="E261" s="6">
        <v>0.29451040000000001</v>
      </c>
      <c r="F261" s="6">
        <v>3.5933800000000002E-2</v>
      </c>
      <c r="G261" s="6">
        <v>0.59789760000000003</v>
      </c>
      <c r="H261" s="6">
        <v>0.32831569999999999</v>
      </c>
      <c r="I261" s="6"/>
    </row>
    <row r="262" spans="1:9" x14ac:dyDescent="0.25">
      <c r="A262">
        <v>48</v>
      </c>
      <c r="B262">
        <v>2000</v>
      </c>
      <c r="C262" s="2">
        <v>0</v>
      </c>
      <c r="D262" s="6">
        <v>9.5024700000000004E-2</v>
      </c>
      <c r="E262" s="6">
        <v>0.25550840000000002</v>
      </c>
      <c r="F262" s="6">
        <v>3.6583200000000003E-2</v>
      </c>
      <c r="G262" s="6">
        <v>0.51749979999999995</v>
      </c>
      <c r="H262" s="6">
        <v>0.34368959999999998</v>
      </c>
      <c r="I262" s="6"/>
    </row>
    <row r="263" spans="1:9" x14ac:dyDescent="0.25">
      <c r="A263">
        <v>48</v>
      </c>
      <c r="B263">
        <v>2001</v>
      </c>
      <c r="C263" s="2">
        <v>0</v>
      </c>
      <c r="D263" s="6">
        <v>0.1265944</v>
      </c>
      <c r="E263" s="6">
        <v>0.28734080000000001</v>
      </c>
      <c r="F263" s="6">
        <v>3.9865900000000003E-2</v>
      </c>
      <c r="G263" s="6">
        <v>0.60430810000000001</v>
      </c>
      <c r="H263" s="6">
        <v>0.34413100000000002</v>
      </c>
      <c r="I263" s="6"/>
    </row>
    <row r="264" spans="1:9" x14ac:dyDescent="0.25">
      <c r="A264">
        <v>48</v>
      </c>
      <c r="B264">
        <v>2002</v>
      </c>
      <c r="C264" s="2">
        <v>0</v>
      </c>
      <c r="D264" s="6">
        <v>0.10130649999999999</v>
      </c>
      <c r="E264" s="6">
        <v>0.29442299999999999</v>
      </c>
      <c r="F264" s="6">
        <v>4.7449100000000001E-2</v>
      </c>
      <c r="G264" s="6">
        <v>0.44129629999999997</v>
      </c>
      <c r="H264" s="6">
        <v>0.3271676</v>
      </c>
      <c r="I264" s="6"/>
    </row>
    <row r="265" spans="1:9" x14ac:dyDescent="0.25">
      <c r="A265">
        <v>48</v>
      </c>
      <c r="B265">
        <v>2003</v>
      </c>
      <c r="C265" s="2">
        <v>0</v>
      </c>
      <c r="D265" s="6">
        <v>0.1177858</v>
      </c>
      <c r="E265" s="6">
        <v>0.283885</v>
      </c>
      <c r="F265" s="6">
        <v>2.17369E-2</v>
      </c>
      <c r="G265" s="6">
        <v>0.5040076</v>
      </c>
      <c r="H265" s="6">
        <v>0.32136140000000002</v>
      </c>
      <c r="I265" s="6"/>
    </row>
    <row r="266" spans="1:9" x14ac:dyDescent="0.25">
      <c r="A266">
        <v>48</v>
      </c>
      <c r="B266">
        <v>2004</v>
      </c>
      <c r="C266" s="2">
        <v>0</v>
      </c>
      <c r="D266" s="6">
        <v>9.7018400000000005E-2</v>
      </c>
      <c r="E266" s="6">
        <v>0.32089499999999999</v>
      </c>
      <c r="F266" s="6">
        <v>3.4729599999999999E-2</v>
      </c>
      <c r="G266" s="6">
        <v>0.85760619999999999</v>
      </c>
      <c r="H266" s="6">
        <v>0.35123559999999998</v>
      </c>
      <c r="I266" s="6"/>
    </row>
    <row r="267" spans="1:9" x14ac:dyDescent="0.25">
      <c r="A267">
        <v>49</v>
      </c>
      <c r="B267">
        <v>1997</v>
      </c>
      <c r="C267" s="2">
        <v>0</v>
      </c>
      <c r="D267" s="6">
        <v>6.7439299999999994E-2</v>
      </c>
      <c r="E267" s="6">
        <v>0.11129120000000001</v>
      </c>
      <c r="F267" s="6">
        <v>4.1065299999999999E-2</v>
      </c>
      <c r="G267" s="6">
        <v>0.85340629999999995</v>
      </c>
      <c r="H267" s="6">
        <v>0.12498620000000001</v>
      </c>
      <c r="I267" s="6"/>
    </row>
    <row r="268" spans="1:9" x14ac:dyDescent="0.25">
      <c r="A268">
        <v>49</v>
      </c>
      <c r="B268">
        <v>1998</v>
      </c>
      <c r="C268" s="2">
        <v>0</v>
      </c>
      <c r="D268" s="6">
        <v>3.3058999999999998E-2</v>
      </c>
      <c r="E268" s="6">
        <v>0.112303</v>
      </c>
      <c r="F268" s="6">
        <v>3.5353900000000001E-2</v>
      </c>
      <c r="G268" s="6">
        <v>0.84915569999999996</v>
      </c>
      <c r="H268" s="6">
        <v>0.14180409999999999</v>
      </c>
      <c r="I268" s="6"/>
    </row>
    <row r="269" spans="1:9" x14ac:dyDescent="0.25">
      <c r="A269">
        <v>49</v>
      </c>
      <c r="B269">
        <v>1999</v>
      </c>
      <c r="C269" s="2">
        <v>0</v>
      </c>
      <c r="D269" s="6">
        <v>9.7899999999999994E-5</v>
      </c>
      <c r="E269" s="6">
        <v>0.1187059</v>
      </c>
      <c r="F269" s="6">
        <v>3.7234000000000003E-2</v>
      </c>
      <c r="G269" s="6">
        <v>0.72823450000000001</v>
      </c>
      <c r="H269" s="6">
        <v>0.1316541</v>
      </c>
      <c r="I269" s="6"/>
    </row>
    <row r="270" spans="1:9" x14ac:dyDescent="0.25">
      <c r="A270">
        <v>49</v>
      </c>
      <c r="B270">
        <v>2000</v>
      </c>
      <c r="C270" s="2">
        <v>0</v>
      </c>
      <c r="D270" s="6">
        <v>-6.2506999999999993E-2</v>
      </c>
      <c r="E270" s="6">
        <v>0.142231</v>
      </c>
      <c r="F270" s="6">
        <v>3.3909399999999999E-2</v>
      </c>
      <c r="G270" s="6">
        <v>0.80857179999999995</v>
      </c>
      <c r="H270" s="6">
        <v>0.1089415</v>
      </c>
      <c r="I270" s="6"/>
    </row>
    <row r="271" spans="1:9" x14ac:dyDescent="0.25">
      <c r="A271">
        <v>49</v>
      </c>
      <c r="B271">
        <v>2001</v>
      </c>
      <c r="C271" s="2">
        <v>0</v>
      </c>
      <c r="D271" s="6">
        <v>-6.64907E-2</v>
      </c>
      <c r="E271" s="6">
        <v>0.1077945</v>
      </c>
      <c r="F271" s="6">
        <v>5.8771999999999998E-2</v>
      </c>
      <c r="G271" s="6">
        <v>0.4501193</v>
      </c>
      <c r="H271" s="6">
        <v>9.9941299999999997E-2</v>
      </c>
      <c r="I271" s="6"/>
    </row>
    <row r="272" spans="1:9" x14ac:dyDescent="0.25">
      <c r="A272">
        <v>49</v>
      </c>
      <c r="B272">
        <v>2002</v>
      </c>
      <c r="C272" s="2">
        <v>0</v>
      </c>
      <c r="D272" s="6">
        <v>-9.1678899999999994E-2</v>
      </c>
      <c r="E272" s="6">
        <v>8.86015E-2</v>
      </c>
      <c r="F272" s="6">
        <v>5.0045199999999998E-2</v>
      </c>
      <c r="G272" s="6">
        <v>0.4845392</v>
      </c>
      <c r="H272" s="6">
        <v>9.6250299999999997E-2</v>
      </c>
      <c r="I272" s="6"/>
    </row>
    <row r="273" spans="1:9" x14ac:dyDescent="0.25">
      <c r="A273">
        <v>49</v>
      </c>
      <c r="B273">
        <v>2003</v>
      </c>
      <c r="C273" s="2">
        <v>0</v>
      </c>
      <c r="D273" s="6">
        <v>-5.0537499999999999E-2</v>
      </c>
      <c r="E273" s="6">
        <v>0.1049079</v>
      </c>
      <c r="F273" s="6">
        <v>4.2052899999999997E-2</v>
      </c>
      <c r="G273" s="6">
        <v>0.63895659999999999</v>
      </c>
      <c r="H273" s="6">
        <v>0.10036680000000001</v>
      </c>
      <c r="I273" s="6"/>
    </row>
    <row r="274" spans="1:9" x14ac:dyDescent="0.25">
      <c r="A274">
        <v>49</v>
      </c>
      <c r="B274">
        <v>2004</v>
      </c>
      <c r="C274" s="2">
        <v>0</v>
      </c>
      <c r="D274" s="6">
        <v>3.6260899999999999E-2</v>
      </c>
      <c r="E274" s="6">
        <v>0.1109699</v>
      </c>
      <c r="F274" s="6">
        <v>5.7083099999999998E-2</v>
      </c>
      <c r="G274" s="6">
        <v>0.62342149999999996</v>
      </c>
      <c r="H274" s="6">
        <v>0.13819329999999999</v>
      </c>
      <c r="I274" s="6"/>
    </row>
    <row r="275" spans="1:9" x14ac:dyDescent="0.25">
      <c r="A275">
        <v>50</v>
      </c>
      <c r="B275">
        <v>1999</v>
      </c>
      <c r="C275" s="2">
        <v>0</v>
      </c>
      <c r="D275" s="6">
        <v>-1.57647E-2</v>
      </c>
      <c r="E275" s="6">
        <v>0.3125674</v>
      </c>
      <c r="F275" s="6">
        <v>6.2468599999999999E-2</v>
      </c>
      <c r="G275" s="6">
        <v>1.6191679999999999</v>
      </c>
      <c r="H275" s="6">
        <v>0.16757759999999999</v>
      </c>
      <c r="I275" s="6"/>
    </row>
    <row r="276" spans="1:9" x14ac:dyDescent="0.25">
      <c r="A276">
        <v>51</v>
      </c>
      <c r="B276">
        <v>1999</v>
      </c>
      <c r="C276" s="2">
        <v>0</v>
      </c>
      <c r="D276" s="6">
        <v>0.19536529999999999</v>
      </c>
      <c r="E276" s="6">
        <v>0.65449210000000002</v>
      </c>
      <c r="F276" s="6">
        <v>8.8810399999999998E-2</v>
      </c>
      <c r="G276" s="6">
        <v>15.012560000000001</v>
      </c>
      <c r="H276" s="6">
        <v>0.27681270000000002</v>
      </c>
      <c r="I276" s="6"/>
    </row>
    <row r="277" spans="1:9" x14ac:dyDescent="0.25">
      <c r="A277">
        <v>51</v>
      </c>
      <c r="B277">
        <v>2000</v>
      </c>
      <c r="C277" s="2">
        <v>0</v>
      </c>
      <c r="D277" s="6">
        <v>0.1272316</v>
      </c>
      <c r="E277" s="6">
        <v>0.27071830000000002</v>
      </c>
      <c r="F277" s="6">
        <v>5.4701899999999998E-2</v>
      </c>
      <c r="G277" s="6">
        <v>2.7742589999999998</v>
      </c>
      <c r="H277" s="6">
        <v>0.13470940000000001</v>
      </c>
      <c r="I277" s="6"/>
    </row>
    <row r="278" spans="1:9" x14ac:dyDescent="0.25">
      <c r="A278">
        <v>51</v>
      </c>
      <c r="B278">
        <v>2001</v>
      </c>
      <c r="C278" s="2">
        <v>0</v>
      </c>
      <c r="D278" s="6">
        <v>0.112495</v>
      </c>
      <c r="E278" s="6">
        <v>0.30847560000000002</v>
      </c>
      <c r="F278" s="6">
        <v>4.1013399999999998E-2</v>
      </c>
      <c r="G278" s="6">
        <v>2.3634490000000001</v>
      </c>
      <c r="H278" s="6">
        <v>0.13633509999999999</v>
      </c>
      <c r="I278" s="6"/>
    </row>
    <row r="279" spans="1:9" x14ac:dyDescent="0.25">
      <c r="A279">
        <v>51</v>
      </c>
      <c r="B279">
        <v>2002</v>
      </c>
      <c r="C279" s="2">
        <v>0</v>
      </c>
      <c r="D279" s="6">
        <v>0.1153135</v>
      </c>
      <c r="E279" s="6">
        <v>0.35130800000000001</v>
      </c>
      <c r="F279" s="6">
        <v>4.9132200000000001E-2</v>
      </c>
      <c r="G279" s="6">
        <v>2.0758320000000001</v>
      </c>
      <c r="H279" s="6">
        <v>0.1243932</v>
      </c>
      <c r="I279" s="6"/>
    </row>
    <row r="280" spans="1:9" x14ac:dyDescent="0.25">
      <c r="A280">
        <v>51</v>
      </c>
      <c r="B280">
        <v>2003</v>
      </c>
      <c r="C280" s="2">
        <v>0</v>
      </c>
      <c r="D280" s="6">
        <v>0.13089680000000001</v>
      </c>
      <c r="E280" s="6">
        <v>0.37416090000000002</v>
      </c>
      <c r="F280" s="6">
        <v>4.94075E-2</v>
      </c>
      <c r="G280" s="6">
        <v>1.4427989999999999</v>
      </c>
      <c r="H280" s="6">
        <v>0.12639500000000001</v>
      </c>
      <c r="I280" s="6"/>
    </row>
    <row r="281" spans="1:9" x14ac:dyDescent="0.25">
      <c r="A281">
        <v>51</v>
      </c>
      <c r="B281">
        <v>2004</v>
      </c>
      <c r="C281" s="2">
        <v>0</v>
      </c>
      <c r="D281" s="6">
        <v>6.2524800000000005E-2</v>
      </c>
      <c r="E281" s="6">
        <v>0.3750849</v>
      </c>
      <c r="F281" s="6">
        <v>5.8642800000000002E-2</v>
      </c>
      <c r="G281" s="6">
        <v>1.605067</v>
      </c>
      <c r="H281" s="6">
        <v>0.1340913</v>
      </c>
      <c r="I281" s="6"/>
    </row>
    <row r="282" spans="1:9" x14ac:dyDescent="0.25">
      <c r="A282">
        <v>52</v>
      </c>
      <c r="B282">
        <v>1999</v>
      </c>
      <c r="C282" s="2">
        <v>0</v>
      </c>
      <c r="D282" s="6">
        <v>8.6616799999999994E-2</v>
      </c>
      <c r="E282" s="6">
        <v>0.50722420000000001</v>
      </c>
      <c r="F282" s="6">
        <v>7.7507000000000006E-2</v>
      </c>
      <c r="G282" s="6">
        <v>4.653829</v>
      </c>
      <c r="H282" s="6">
        <v>0.38489509999999999</v>
      </c>
      <c r="I282" s="6"/>
    </row>
    <row r="283" spans="1:9" x14ac:dyDescent="0.25">
      <c r="A283">
        <v>52</v>
      </c>
      <c r="B283">
        <v>2000</v>
      </c>
      <c r="C283" s="2">
        <v>0</v>
      </c>
      <c r="D283" s="6">
        <v>9.99525E-2</v>
      </c>
      <c r="E283" s="6">
        <v>0.52969259999999996</v>
      </c>
      <c r="F283" s="6">
        <v>5.7124000000000001E-2</v>
      </c>
      <c r="G283" s="6">
        <v>3.2966549999999999</v>
      </c>
      <c r="H283" s="6">
        <v>0.38094410000000001</v>
      </c>
      <c r="I283" s="6"/>
    </row>
    <row r="284" spans="1:9" x14ac:dyDescent="0.25">
      <c r="A284">
        <v>52</v>
      </c>
      <c r="B284">
        <v>2001</v>
      </c>
      <c r="C284" s="2">
        <v>0</v>
      </c>
      <c r="D284" s="6">
        <v>3.7014999999999999E-2</v>
      </c>
      <c r="E284" s="6">
        <v>0.53637710000000005</v>
      </c>
      <c r="F284" s="6">
        <v>5.6326599999999998E-2</v>
      </c>
      <c r="G284" s="6">
        <v>3.3224809999999998</v>
      </c>
      <c r="H284" s="6">
        <v>0.34649720000000001</v>
      </c>
      <c r="I284" s="6"/>
    </row>
    <row r="285" spans="1:9" x14ac:dyDescent="0.25">
      <c r="A285">
        <v>52</v>
      </c>
      <c r="B285">
        <v>2002</v>
      </c>
      <c r="C285" s="2">
        <v>0</v>
      </c>
      <c r="D285" s="6">
        <v>-2.8877E-3</v>
      </c>
      <c r="E285" s="6">
        <v>0.42447289999999999</v>
      </c>
      <c r="F285" s="6">
        <v>5.8045300000000001E-2</v>
      </c>
      <c r="G285" s="6">
        <v>2.606967</v>
      </c>
      <c r="H285" s="6">
        <v>0.32956150000000001</v>
      </c>
      <c r="I285" s="6"/>
    </row>
    <row r="286" spans="1:9" x14ac:dyDescent="0.25">
      <c r="A286">
        <v>52</v>
      </c>
      <c r="B286">
        <v>2003</v>
      </c>
      <c r="C286" s="2">
        <v>0</v>
      </c>
      <c r="D286" s="6">
        <v>2.2654400000000002E-2</v>
      </c>
      <c r="E286" s="6">
        <v>0.4429864</v>
      </c>
      <c r="F286" s="6">
        <v>6.1844000000000003E-2</v>
      </c>
      <c r="G286" s="6">
        <v>2.2558129999999998</v>
      </c>
      <c r="H286" s="6">
        <v>0.32643810000000001</v>
      </c>
      <c r="I286" s="6"/>
    </row>
    <row r="287" spans="1:9" x14ac:dyDescent="0.25">
      <c r="A287">
        <v>52</v>
      </c>
      <c r="B287">
        <v>2004</v>
      </c>
      <c r="C287" s="2">
        <v>0</v>
      </c>
      <c r="D287" s="6">
        <v>7.5891200000000006E-2</v>
      </c>
      <c r="E287" s="6">
        <v>0.46189730000000001</v>
      </c>
      <c r="F287" s="6">
        <v>4.7214699999999998E-2</v>
      </c>
      <c r="G287" s="6">
        <v>2.34795</v>
      </c>
      <c r="H287" s="6">
        <v>0.3674809</v>
      </c>
      <c r="I287" s="6"/>
    </row>
    <row r="288" spans="1:9" x14ac:dyDescent="0.25">
      <c r="A288">
        <v>53</v>
      </c>
      <c r="B288">
        <v>1999</v>
      </c>
      <c r="C288" s="2">
        <v>0</v>
      </c>
      <c r="D288" s="6">
        <v>0.53698219999999997</v>
      </c>
      <c r="E288" s="6">
        <v>0.53069310000000003</v>
      </c>
      <c r="F288" s="6">
        <v>4.6715399999999997E-2</v>
      </c>
      <c r="G288" s="6">
        <v>1.055428</v>
      </c>
      <c r="H288" s="6">
        <v>0.58712059999999999</v>
      </c>
      <c r="I288" s="6"/>
    </row>
    <row r="289" spans="1:9" x14ac:dyDescent="0.25">
      <c r="A289">
        <v>53</v>
      </c>
      <c r="B289">
        <v>2000</v>
      </c>
      <c r="C289" s="2">
        <v>0</v>
      </c>
      <c r="D289" s="6">
        <v>0.40056069999999999</v>
      </c>
      <c r="E289" s="6">
        <v>0.32864339999999997</v>
      </c>
      <c r="F289" s="6">
        <v>6.9692100000000007E-2</v>
      </c>
      <c r="G289" s="6">
        <v>0.81780790000000003</v>
      </c>
      <c r="H289" s="6">
        <v>0.53750819999999999</v>
      </c>
      <c r="I289" s="6"/>
    </row>
    <row r="290" spans="1:9" x14ac:dyDescent="0.25">
      <c r="A290">
        <v>53</v>
      </c>
      <c r="B290">
        <v>2001</v>
      </c>
      <c r="C290" s="2">
        <v>0</v>
      </c>
      <c r="D290" s="6">
        <v>0.23619979999999999</v>
      </c>
      <c r="E290" s="6">
        <v>0.32405800000000001</v>
      </c>
      <c r="F290" s="6">
        <v>4.6295200000000002E-2</v>
      </c>
      <c r="G290" s="6">
        <v>0.76913330000000002</v>
      </c>
      <c r="H290" s="6">
        <v>0.45568019999999998</v>
      </c>
      <c r="I290" s="6"/>
    </row>
    <row r="291" spans="1:9" x14ac:dyDescent="0.25">
      <c r="A291">
        <v>53</v>
      </c>
      <c r="B291">
        <v>2002</v>
      </c>
      <c r="C291" s="2">
        <v>0</v>
      </c>
      <c r="D291" s="6">
        <v>0.43702259999999998</v>
      </c>
      <c r="E291" s="6">
        <v>0.27261999999999997</v>
      </c>
      <c r="F291" s="6">
        <v>2.8546800000000001E-2</v>
      </c>
      <c r="G291" s="6">
        <v>0.93642709999999996</v>
      </c>
      <c r="H291" s="6">
        <v>0.49034840000000002</v>
      </c>
      <c r="I291" s="6"/>
    </row>
    <row r="292" spans="1:9" x14ac:dyDescent="0.25">
      <c r="A292">
        <v>53</v>
      </c>
      <c r="B292">
        <v>2003</v>
      </c>
      <c r="C292" s="2">
        <v>0</v>
      </c>
      <c r="D292" s="6">
        <v>0.42294789999999999</v>
      </c>
      <c r="E292" s="6">
        <v>0.26890320000000001</v>
      </c>
      <c r="F292" s="6">
        <v>3.55638E-2</v>
      </c>
      <c r="G292" s="6">
        <v>0.59630970000000005</v>
      </c>
      <c r="H292" s="6">
        <v>0.52511410000000003</v>
      </c>
      <c r="I292" s="6"/>
    </row>
    <row r="293" spans="1:9" x14ac:dyDescent="0.25">
      <c r="A293">
        <v>53</v>
      </c>
      <c r="B293">
        <v>2004</v>
      </c>
      <c r="C293" s="2">
        <v>0</v>
      </c>
      <c r="D293" s="6">
        <v>0.4092634</v>
      </c>
      <c r="E293" s="6">
        <v>0.29369230000000002</v>
      </c>
      <c r="F293" s="6">
        <v>3.4802699999999999E-2</v>
      </c>
      <c r="G293" s="6">
        <v>0.97556790000000004</v>
      </c>
      <c r="H293" s="6">
        <v>0.57394920000000005</v>
      </c>
      <c r="I293" s="6"/>
    </row>
    <row r="294" spans="1:9" x14ac:dyDescent="0.25">
      <c r="A294">
        <v>54</v>
      </c>
      <c r="B294">
        <v>1999</v>
      </c>
      <c r="C294" s="2">
        <v>0</v>
      </c>
      <c r="D294" s="6">
        <v>-0.11305419999999999</v>
      </c>
      <c r="E294" s="6">
        <v>0.22403090000000001</v>
      </c>
      <c r="F294" s="6">
        <v>0.1228992</v>
      </c>
      <c r="G294" s="6">
        <v>2.7484410000000001</v>
      </c>
      <c r="H294" s="6">
        <v>0.64121399999999995</v>
      </c>
      <c r="I294" s="6"/>
    </row>
    <row r="295" spans="1:9" x14ac:dyDescent="0.25">
      <c r="A295">
        <v>54</v>
      </c>
      <c r="B295">
        <v>2000</v>
      </c>
      <c r="C295" s="2">
        <v>0</v>
      </c>
      <c r="D295" s="6">
        <v>0.1058446</v>
      </c>
      <c r="E295" s="6">
        <v>0.2900643</v>
      </c>
      <c r="F295" s="6">
        <v>0.1258157</v>
      </c>
      <c r="G295" s="6">
        <v>3.7582399999999998</v>
      </c>
      <c r="H295" s="6">
        <v>0.61722639999999995</v>
      </c>
      <c r="I295" s="6"/>
    </row>
    <row r="296" spans="1:9" x14ac:dyDescent="0.25">
      <c r="A296">
        <v>54</v>
      </c>
      <c r="B296">
        <v>2001</v>
      </c>
      <c r="C296" s="2">
        <v>0</v>
      </c>
      <c r="D296" s="6">
        <v>0.1682506</v>
      </c>
      <c r="E296" s="6">
        <v>0.3056662</v>
      </c>
      <c r="F296" s="6">
        <v>0.13307910000000001</v>
      </c>
      <c r="G296" s="6">
        <v>3.3882089999999998</v>
      </c>
      <c r="H296" s="6">
        <v>0.56742879999999996</v>
      </c>
      <c r="I296" s="6"/>
    </row>
    <row r="297" spans="1:9" x14ac:dyDescent="0.25">
      <c r="A297">
        <v>54</v>
      </c>
      <c r="B297">
        <v>2002</v>
      </c>
      <c r="C297" s="2">
        <v>0</v>
      </c>
      <c r="D297" s="6">
        <v>5.1948099999999997E-2</v>
      </c>
      <c r="E297" s="6">
        <v>0.30007800000000001</v>
      </c>
      <c r="F297" s="6">
        <v>0.1227248</v>
      </c>
      <c r="G297" s="6">
        <v>3.7113809999999998</v>
      </c>
      <c r="H297" s="6">
        <v>0.59729529999999997</v>
      </c>
      <c r="I297" s="6"/>
    </row>
    <row r="298" spans="1:9" x14ac:dyDescent="0.25">
      <c r="A298">
        <v>54</v>
      </c>
      <c r="B298">
        <v>2003</v>
      </c>
      <c r="C298" s="2">
        <v>0</v>
      </c>
      <c r="D298" s="6">
        <v>0.2164605</v>
      </c>
      <c r="E298" s="6">
        <v>0.44379220000000003</v>
      </c>
      <c r="F298" s="6">
        <v>0.13822970000000001</v>
      </c>
      <c r="G298" s="6">
        <v>5.0357440000000002</v>
      </c>
      <c r="H298" s="6">
        <v>0.61581300000000005</v>
      </c>
      <c r="I298" s="6"/>
    </row>
    <row r="299" spans="1:9" x14ac:dyDescent="0.25">
      <c r="A299">
        <v>54</v>
      </c>
      <c r="B299">
        <v>2004</v>
      </c>
      <c r="C299" s="2">
        <v>0</v>
      </c>
      <c r="D299" s="6">
        <v>0.26947209999999999</v>
      </c>
      <c r="E299" s="6">
        <v>0.51429069999999999</v>
      </c>
      <c r="F299" s="6">
        <v>0.12105349999999999</v>
      </c>
      <c r="G299" s="6">
        <v>5.7486519999999999</v>
      </c>
      <c r="H299" s="6">
        <v>0.58436980000000005</v>
      </c>
      <c r="I299" s="6"/>
    </row>
    <row r="300" spans="1:9" x14ac:dyDescent="0.25">
      <c r="A300">
        <v>55</v>
      </c>
      <c r="B300">
        <v>1999</v>
      </c>
      <c r="C300" s="2">
        <v>0</v>
      </c>
      <c r="D300" s="6">
        <v>5.0679000000000002E-2</v>
      </c>
      <c r="E300" s="6">
        <v>0.36311880000000002</v>
      </c>
      <c r="F300" s="6">
        <v>6.8722699999999998E-2</v>
      </c>
      <c r="G300" s="6">
        <v>2.2442639999999998</v>
      </c>
      <c r="H300" s="6">
        <v>0.2296947</v>
      </c>
      <c r="I300" s="6"/>
    </row>
    <row r="301" spans="1:9" x14ac:dyDescent="0.25">
      <c r="A301">
        <v>55</v>
      </c>
      <c r="B301">
        <v>2000</v>
      </c>
      <c r="C301" s="2">
        <v>0</v>
      </c>
      <c r="D301" s="6">
        <v>1.4260399999999999E-2</v>
      </c>
      <c r="E301" s="6">
        <v>0.37370969999999998</v>
      </c>
      <c r="F301" s="6">
        <v>5.7434699999999998E-2</v>
      </c>
      <c r="G301" s="6">
        <v>1.474153</v>
      </c>
      <c r="H301" s="6">
        <v>0.19745380000000001</v>
      </c>
      <c r="I301" s="6"/>
    </row>
    <row r="302" spans="1:9" x14ac:dyDescent="0.25">
      <c r="A302">
        <v>55</v>
      </c>
      <c r="B302">
        <v>2001</v>
      </c>
      <c r="C302" s="2">
        <v>0</v>
      </c>
      <c r="D302" s="6">
        <v>4.2145700000000001E-2</v>
      </c>
      <c r="E302" s="6">
        <v>0.4081843</v>
      </c>
      <c r="F302" s="6">
        <v>2.9715100000000001E-2</v>
      </c>
      <c r="G302" s="6">
        <v>1.7316819999999999</v>
      </c>
      <c r="H302" s="6">
        <v>0.24188370000000001</v>
      </c>
      <c r="I302" s="6"/>
    </row>
    <row r="303" spans="1:9" x14ac:dyDescent="0.25">
      <c r="A303">
        <v>55</v>
      </c>
      <c r="B303">
        <v>2002</v>
      </c>
      <c r="C303" s="2">
        <v>0</v>
      </c>
      <c r="D303" s="6">
        <v>2.5575500000000001E-2</v>
      </c>
      <c r="E303" s="6">
        <v>0.2811111</v>
      </c>
      <c r="F303" s="6">
        <v>4.7926999999999997E-2</v>
      </c>
      <c r="G303" s="6">
        <v>1.3634539999999999</v>
      </c>
      <c r="H303" s="6">
        <v>0.2339195</v>
      </c>
      <c r="I303" s="6"/>
    </row>
    <row r="304" spans="1:9" x14ac:dyDescent="0.25">
      <c r="A304">
        <v>55</v>
      </c>
      <c r="B304">
        <v>2003</v>
      </c>
      <c r="C304" s="2">
        <v>0</v>
      </c>
      <c r="D304" s="6">
        <v>1.63108E-2</v>
      </c>
      <c r="E304" s="6">
        <v>0.2721693</v>
      </c>
      <c r="F304" s="6">
        <v>4.5889199999999998E-2</v>
      </c>
      <c r="G304" s="6">
        <v>1.352838</v>
      </c>
      <c r="H304" s="6">
        <v>0.23593320000000001</v>
      </c>
      <c r="I304" s="6"/>
    </row>
    <row r="305" spans="1:9" x14ac:dyDescent="0.25">
      <c r="A305">
        <v>55</v>
      </c>
      <c r="B305">
        <v>2004</v>
      </c>
      <c r="C305" s="2">
        <v>0</v>
      </c>
      <c r="D305" s="6">
        <v>6.4680000000000001E-2</v>
      </c>
      <c r="E305" s="6">
        <v>0.29636099999999999</v>
      </c>
      <c r="F305" s="6">
        <v>4.7251099999999997E-2</v>
      </c>
      <c r="G305" s="6">
        <v>1.576857</v>
      </c>
      <c r="H305" s="6">
        <v>0.2395021</v>
      </c>
      <c r="I305" s="6"/>
    </row>
    <row r="306" spans="1:9" x14ac:dyDescent="0.25">
      <c r="A306">
        <v>56</v>
      </c>
      <c r="B306">
        <v>1999</v>
      </c>
      <c r="C306" s="2">
        <v>0</v>
      </c>
      <c r="D306" s="6">
        <v>0.22211829999999999</v>
      </c>
      <c r="E306" s="6">
        <v>5.3949999999999996E-3</v>
      </c>
      <c r="F306" s="6">
        <v>2.6277600000000002E-2</v>
      </c>
      <c r="G306" s="6">
        <v>1.778181</v>
      </c>
      <c r="H306" s="6">
        <v>0.2066645</v>
      </c>
      <c r="I306" s="6"/>
    </row>
    <row r="307" spans="1:9" x14ac:dyDescent="0.25">
      <c r="A307">
        <v>56</v>
      </c>
      <c r="B307">
        <v>2000</v>
      </c>
      <c r="C307" s="2">
        <v>0</v>
      </c>
      <c r="D307" s="6">
        <v>0.26025140000000002</v>
      </c>
      <c r="E307" s="6">
        <v>-1.51746E-2</v>
      </c>
      <c r="F307" s="6">
        <v>5.52845E-2</v>
      </c>
      <c r="G307" s="6">
        <v>4.0722849999999999</v>
      </c>
      <c r="H307" s="6">
        <v>0.24038380000000001</v>
      </c>
      <c r="I307" s="6"/>
    </row>
    <row r="308" spans="1:9" x14ac:dyDescent="0.25">
      <c r="A308">
        <v>56</v>
      </c>
      <c r="B308">
        <v>2002</v>
      </c>
      <c r="C308" s="2">
        <v>0</v>
      </c>
      <c r="D308" s="6">
        <v>0.26958130000000002</v>
      </c>
      <c r="E308" s="6">
        <v>2.9142100000000001E-2</v>
      </c>
      <c r="F308" s="6">
        <v>4.7929399999999997E-2</v>
      </c>
      <c r="G308" s="6">
        <v>3.6360779999999999</v>
      </c>
      <c r="H308" s="6">
        <v>0.23490730000000001</v>
      </c>
      <c r="I308" s="6"/>
    </row>
    <row r="309" spans="1:9" x14ac:dyDescent="0.25">
      <c r="A309">
        <v>56</v>
      </c>
      <c r="B309">
        <v>2003</v>
      </c>
      <c r="C309" s="2">
        <v>0</v>
      </c>
      <c r="D309" s="6">
        <v>0.2147609</v>
      </c>
      <c r="E309" s="6">
        <v>2.40678E-2</v>
      </c>
      <c r="F309" s="6">
        <v>5.76645E-2</v>
      </c>
      <c r="G309" s="6">
        <v>3.6762229999999998</v>
      </c>
      <c r="H309" s="6">
        <v>0.25105139999999998</v>
      </c>
      <c r="I309" s="6"/>
    </row>
    <row r="310" spans="1:9" x14ac:dyDescent="0.25">
      <c r="A310">
        <v>56</v>
      </c>
      <c r="B310">
        <v>2004</v>
      </c>
      <c r="C310" s="2">
        <v>0</v>
      </c>
      <c r="D310" s="6">
        <v>0.27787420000000002</v>
      </c>
      <c r="E310" s="6">
        <v>8.6945300000000003E-2</v>
      </c>
      <c r="F310" s="6">
        <v>6.6778100000000007E-2</v>
      </c>
      <c r="G310" s="6">
        <v>4.9211530000000003</v>
      </c>
      <c r="H310" s="6">
        <v>0.27818019999999999</v>
      </c>
      <c r="I310" s="6"/>
    </row>
    <row r="311" spans="1:9" x14ac:dyDescent="0.25">
      <c r="A311">
        <v>57</v>
      </c>
      <c r="B311">
        <v>1999</v>
      </c>
      <c r="C311" s="2">
        <v>0</v>
      </c>
      <c r="D311" s="6">
        <v>0.10246230000000001</v>
      </c>
      <c r="E311" s="6">
        <v>0.18714330000000001</v>
      </c>
      <c r="F311" s="6">
        <v>5.8539000000000001E-2</v>
      </c>
      <c r="G311" s="6">
        <v>0.59142760000000005</v>
      </c>
      <c r="H311" s="6">
        <v>0.32672430000000002</v>
      </c>
      <c r="I311" s="6"/>
    </row>
    <row r="312" spans="1:9" x14ac:dyDescent="0.25">
      <c r="A312">
        <v>57</v>
      </c>
      <c r="B312">
        <v>2000</v>
      </c>
      <c r="C312" s="2">
        <v>0</v>
      </c>
      <c r="D312" s="6">
        <v>0.14690529999999999</v>
      </c>
      <c r="E312" s="6">
        <v>0.2236871</v>
      </c>
      <c r="F312" s="6">
        <v>6.6673499999999997E-2</v>
      </c>
      <c r="G312" s="6">
        <v>0.69170920000000002</v>
      </c>
      <c r="H312" s="6">
        <v>0.3465143</v>
      </c>
      <c r="I312" s="6"/>
    </row>
    <row r="313" spans="1:9" x14ac:dyDescent="0.25">
      <c r="A313">
        <v>57</v>
      </c>
      <c r="B313">
        <v>2001</v>
      </c>
      <c r="C313" s="2">
        <v>0</v>
      </c>
      <c r="D313" s="6">
        <v>0.13354369999999999</v>
      </c>
      <c r="E313" s="6">
        <v>0.19280159999999999</v>
      </c>
      <c r="F313" s="6">
        <v>4.7400999999999999E-2</v>
      </c>
      <c r="G313" s="6">
        <v>1.1007020000000001</v>
      </c>
      <c r="H313" s="6">
        <v>0.39131959999999999</v>
      </c>
      <c r="I313" s="6"/>
    </row>
    <row r="314" spans="1:9" x14ac:dyDescent="0.25">
      <c r="A314">
        <v>57</v>
      </c>
      <c r="B314">
        <v>2002</v>
      </c>
      <c r="C314" s="2">
        <v>0</v>
      </c>
      <c r="D314" s="6">
        <v>6.9021200000000005E-2</v>
      </c>
      <c r="E314" s="6">
        <v>0.1380256</v>
      </c>
      <c r="F314" s="6">
        <v>4.8250300000000003E-2</v>
      </c>
      <c r="G314" s="6">
        <v>0.81767080000000003</v>
      </c>
      <c r="H314" s="6">
        <v>0.2447781</v>
      </c>
      <c r="I314" s="6"/>
    </row>
    <row r="315" spans="1:9" x14ac:dyDescent="0.25">
      <c r="A315">
        <v>57</v>
      </c>
      <c r="B315">
        <v>2003</v>
      </c>
      <c r="C315" s="2">
        <v>0</v>
      </c>
      <c r="D315" s="6">
        <v>4.5301500000000001E-2</v>
      </c>
      <c r="E315" s="6">
        <v>0.21648300000000001</v>
      </c>
      <c r="F315" s="6">
        <v>5.1294399999999997E-2</v>
      </c>
      <c r="G315" s="6">
        <v>1.074387</v>
      </c>
      <c r="H315" s="6">
        <v>0.3212122</v>
      </c>
      <c r="I315" s="6"/>
    </row>
    <row r="316" spans="1:9" x14ac:dyDescent="0.25">
      <c r="A316">
        <v>57</v>
      </c>
      <c r="B316">
        <v>2004</v>
      </c>
      <c r="C316" s="2">
        <v>0</v>
      </c>
      <c r="D316" s="6">
        <v>9.6369499999999997E-2</v>
      </c>
      <c r="E316" s="6">
        <v>0.25255490000000003</v>
      </c>
      <c r="F316" s="6">
        <v>5.2733700000000001E-2</v>
      </c>
      <c r="G316" s="6">
        <v>1.5024660000000001</v>
      </c>
      <c r="H316" s="6">
        <v>0.3071044</v>
      </c>
      <c r="I316" s="6"/>
    </row>
    <row r="317" spans="1:9" x14ac:dyDescent="0.25">
      <c r="A317">
        <v>58</v>
      </c>
      <c r="B317">
        <v>1999</v>
      </c>
      <c r="C317" s="2">
        <v>0</v>
      </c>
      <c r="D317" s="6">
        <v>-1.4646299999999999E-2</v>
      </c>
      <c r="E317" s="6">
        <v>0.18303220000000001</v>
      </c>
      <c r="F317" s="6">
        <v>3.8386099999999999E-2</v>
      </c>
      <c r="G317" s="6">
        <v>0.68971280000000001</v>
      </c>
      <c r="H317" s="6">
        <v>0.1108645</v>
      </c>
      <c r="I317" s="6"/>
    </row>
    <row r="318" spans="1:9" x14ac:dyDescent="0.25">
      <c r="A318">
        <v>58</v>
      </c>
      <c r="B318">
        <v>2000</v>
      </c>
      <c r="C318" s="2">
        <v>0</v>
      </c>
      <c r="D318" s="6">
        <v>1.9153300000000002E-2</v>
      </c>
      <c r="E318" s="6">
        <v>0.1710883</v>
      </c>
      <c r="F318" s="6">
        <v>4.8810199999999998E-2</v>
      </c>
      <c r="G318" s="6">
        <v>0.76789339999999995</v>
      </c>
      <c r="H318" s="6">
        <v>0.1061879</v>
      </c>
      <c r="I318" s="6"/>
    </row>
    <row r="319" spans="1:9" x14ac:dyDescent="0.25">
      <c r="A319">
        <v>58</v>
      </c>
      <c r="B319">
        <v>2001</v>
      </c>
      <c r="C319" s="2">
        <v>0</v>
      </c>
      <c r="D319" s="6">
        <v>-8.6530399999999993E-2</v>
      </c>
      <c r="E319" s="6">
        <v>0.15532589999999999</v>
      </c>
      <c r="F319" s="6">
        <v>-4.4930000000000002E-4</v>
      </c>
      <c r="G319" s="6">
        <v>0.45342189999999999</v>
      </c>
      <c r="H319" s="6">
        <v>9.3439599999999998E-2</v>
      </c>
      <c r="I319" s="6"/>
    </row>
    <row r="320" spans="1:9" x14ac:dyDescent="0.25">
      <c r="A320">
        <v>58</v>
      </c>
      <c r="B320">
        <v>2002</v>
      </c>
      <c r="C320" s="2">
        <v>0</v>
      </c>
      <c r="D320" s="6">
        <v>9.1900700000000002E-2</v>
      </c>
      <c r="E320" s="6">
        <v>0.15276790000000001</v>
      </c>
      <c r="F320" s="6">
        <v>3.2725799999999999E-2</v>
      </c>
      <c r="G320" s="6">
        <v>0.4805025</v>
      </c>
      <c r="H320" s="6">
        <v>0.1235142</v>
      </c>
      <c r="I320" s="6"/>
    </row>
    <row r="321" spans="1:9" x14ac:dyDescent="0.25">
      <c r="A321">
        <v>58</v>
      </c>
      <c r="B321">
        <v>2003</v>
      </c>
      <c r="C321" s="2">
        <v>0</v>
      </c>
      <c r="D321" s="6">
        <v>7.5104199999999996E-2</v>
      </c>
      <c r="E321" s="6">
        <v>0.14304020000000001</v>
      </c>
      <c r="F321" s="6">
        <v>3.9500100000000003E-2</v>
      </c>
      <c r="G321" s="6">
        <v>0.60204270000000004</v>
      </c>
      <c r="H321" s="6">
        <v>0.17841219999999999</v>
      </c>
      <c r="I321" s="6"/>
    </row>
    <row r="322" spans="1:9" x14ac:dyDescent="0.25">
      <c r="A322">
        <v>58</v>
      </c>
      <c r="B322">
        <v>2004</v>
      </c>
      <c r="C322" s="2">
        <v>0</v>
      </c>
      <c r="D322" s="6">
        <v>8.1463599999999997E-2</v>
      </c>
      <c r="E322" s="6">
        <v>0.16118260000000001</v>
      </c>
      <c r="F322" s="6">
        <v>5.6421899999999997E-2</v>
      </c>
      <c r="G322" s="6">
        <v>0.64002210000000004</v>
      </c>
      <c r="H322" s="6">
        <v>0.2137973</v>
      </c>
      <c r="I322" s="6"/>
    </row>
    <row r="323" spans="1:9" x14ac:dyDescent="0.25">
      <c r="A323">
        <v>59</v>
      </c>
      <c r="B323">
        <v>1998</v>
      </c>
      <c r="C323" s="2">
        <v>0</v>
      </c>
      <c r="D323" s="6">
        <v>0.33351249999999999</v>
      </c>
      <c r="E323" s="6">
        <v>0.12504509999999999</v>
      </c>
      <c r="F323" s="6">
        <v>-5.0880000000000001E-4</v>
      </c>
      <c r="G323" s="6">
        <v>0.8125715</v>
      </c>
      <c r="H323" s="6">
        <v>0.30124879999999998</v>
      </c>
      <c r="I323" s="6"/>
    </row>
    <row r="324" spans="1:9" x14ac:dyDescent="0.25">
      <c r="A324">
        <v>60</v>
      </c>
      <c r="B324">
        <v>1999</v>
      </c>
      <c r="C324" s="2">
        <v>0</v>
      </c>
      <c r="D324" s="6">
        <v>0.1988771</v>
      </c>
      <c r="E324" s="6">
        <v>0.22770180000000001</v>
      </c>
      <c r="F324" s="6">
        <v>4.3153299999999999E-2</v>
      </c>
      <c r="G324" s="6">
        <v>0.52411750000000001</v>
      </c>
      <c r="H324" s="6">
        <v>0.16808119999999999</v>
      </c>
      <c r="I324" s="6"/>
    </row>
    <row r="325" spans="1:9" x14ac:dyDescent="0.25">
      <c r="A325">
        <v>60</v>
      </c>
      <c r="B325">
        <v>2000</v>
      </c>
      <c r="C325" s="2">
        <v>0</v>
      </c>
      <c r="D325" s="6">
        <v>0.198992</v>
      </c>
      <c r="E325" s="6">
        <v>0.21772340000000001</v>
      </c>
      <c r="F325" s="6">
        <v>2.83127E-2</v>
      </c>
      <c r="G325" s="6">
        <v>0.15616650000000001</v>
      </c>
      <c r="H325" s="6">
        <v>0.15827559999999999</v>
      </c>
      <c r="I325" s="6"/>
    </row>
    <row r="326" spans="1:9" x14ac:dyDescent="0.25">
      <c r="A326">
        <v>60</v>
      </c>
      <c r="B326">
        <v>2001</v>
      </c>
      <c r="C326" s="2">
        <v>0</v>
      </c>
      <c r="D326" s="6">
        <v>0.1990538</v>
      </c>
      <c r="E326" s="6">
        <v>0.20319029999999999</v>
      </c>
      <c r="F326" s="6">
        <v>3.9430899999999998E-2</v>
      </c>
      <c r="G326" s="6">
        <v>0.2289765</v>
      </c>
      <c r="H326" s="6">
        <v>0.17459340000000001</v>
      </c>
      <c r="I326" s="6"/>
    </row>
    <row r="327" spans="1:9" x14ac:dyDescent="0.25">
      <c r="A327">
        <v>60</v>
      </c>
      <c r="B327">
        <v>2002</v>
      </c>
      <c r="C327" s="2">
        <v>0</v>
      </c>
      <c r="D327" s="6">
        <v>0.20102510000000001</v>
      </c>
      <c r="E327" s="6">
        <v>9.5109200000000005E-2</v>
      </c>
      <c r="F327" s="6">
        <v>1.85191E-2</v>
      </c>
      <c r="G327" s="6">
        <v>0.12553329999999999</v>
      </c>
      <c r="H327" s="6">
        <v>5.9386399999999999E-2</v>
      </c>
      <c r="I327" s="6"/>
    </row>
    <row r="328" spans="1:9" x14ac:dyDescent="0.25">
      <c r="A328">
        <v>61</v>
      </c>
      <c r="B328">
        <v>1997</v>
      </c>
      <c r="C328" s="2">
        <v>0</v>
      </c>
      <c r="D328" s="6">
        <v>0.21463499999999999</v>
      </c>
      <c r="E328" s="6">
        <v>0.37858350000000002</v>
      </c>
      <c r="F328" s="6">
        <v>6.4120899999999995E-2</v>
      </c>
      <c r="G328" s="6">
        <v>2.6424690000000002</v>
      </c>
      <c r="H328" s="6">
        <v>0.2752812</v>
      </c>
      <c r="I328" s="6"/>
    </row>
    <row r="329" spans="1:9" x14ac:dyDescent="0.25">
      <c r="A329">
        <v>61</v>
      </c>
      <c r="B329">
        <v>1998</v>
      </c>
      <c r="C329" s="2">
        <v>0</v>
      </c>
      <c r="D329" s="6">
        <v>0.20129639999999999</v>
      </c>
      <c r="E329" s="6">
        <v>0.42991699999999999</v>
      </c>
      <c r="F329" s="6">
        <v>6.9620199999999993E-2</v>
      </c>
      <c r="G329" s="6">
        <v>5.2131619999999996</v>
      </c>
      <c r="H329" s="6">
        <v>0.28095360000000003</v>
      </c>
      <c r="I329" s="6"/>
    </row>
    <row r="330" spans="1:9" x14ac:dyDescent="0.25">
      <c r="A330">
        <v>61</v>
      </c>
      <c r="B330">
        <v>1999</v>
      </c>
      <c r="C330" s="2">
        <v>0</v>
      </c>
      <c r="D330" s="6">
        <v>0.1975124</v>
      </c>
      <c r="E330" s="6">
        <v>0.41628229999999999</v>
      </c>
      <c r="F330" s="6">
        <v>6.3187199999999999E-2</v>
      </c>
      <c r="G330" s="6">
        <v>4.9574699999999998</v>
      </c>
      <c r="H330" s="6">
        <v>0.26622879999999999</v>
      </c>
      <c r="I330" s="6"/>
    </row>
    <row r="331" spans="1:9" x14ac:dyDescent="0.25">
      <c r="A331">
        <v>61</v>
      </c>
      <c r="B331">
        <v>2000</v>
      </c>
      <c r="C331" s="2">
        <v>0</v>
      </c>
      <c r="D331" s="6">
        <v>0.31819819999999999</v>
      </c>
      <c r="E331" s="6">
        <v>0.43101889999999998</v>
      </c>
      <c r="F331" s="6">
        <v>7.1914900000000004E-2</v>
      </c>
      <c r="G331" s="6">
        <v>5.0157670000000003</v>
      </c>
      <c r="H331" s="6">
        <v>0.29212779999999999</v>
      </c>
      <c r="I331" s="6"/>
    </row>
    <row r="332" spans="1:9" x14ac:dyDescent="0.25">
      <c r="A332">
        <v>61</v>
      </c>
      <c r="B332">
        <v>2001</v>
      </c>
      <c r="C332" s="2">
        <v>0</v>
      </c>
      <c r="D332" s="6">
        <v>0.36793540000000002</v>
      </c>
      <c r="E332" s="6">
        <v>0.45890629999999999</v>
      </c>
      <c r="F332" s="6">
        <v>7.6023800000000002E-2</v>
      </c>
      <c r="G332" s="6">
        <v>7.487317</v>
      </c>
      <c r="H332" s="6">
        <v>0.28440549999999998</v>
      </c>
      <c r="I332" s="6"/>
    </row>
    <row r="333" spans="1:9" x14ac:dyDescent="0.25">
      <c r="A333">
        <v>61</v>
      </c>
      <c r="B333">
        <v>2002</v>
      </c>
      <c r="C333" s="2">
        <v>0</v>
      </c>
      <c r="D333" s="6">
        <v>0.3609639</v>
      </c>
      <c r="E333" s="6">
        <v>0.43812420000000002</v>
      </c>
      <c r="F333" s="6">
        <v>9.0556999999999999E-2</v>
      </c>
      <c r="G333" s="6">
        <v>5.619802</v>
      </c>
      <c r="H333" s="6">
        <v>0.25452540000000001</v>
      </c>
      <c r="I333" s="6"/>
    </row>
    <row r="334" spans="1:9" x14ac:dyDescent="0.25">
      <c r="A334">
        <v>61</v>
      </c>
      <c r="B334">
        <v>2003</v>
      </c>
      <c r="C334" s="2">
        <v>0</v>
      </c>
      <c r="D334" s="6">
        <v>0.30673879999999998</v>
      </c>
      <c r="E334" s="6">
        <v>0.43942219999999999</v>
      </c>
      <c r="F334" s="6">
        <v>7.1205099999999993E-2</v>
      </c>
      <c r="G334" s="6">
        <v>6.5491450000000002</v>
      </c>
      <c r="H334" s="6">
        <v>0.24188570000000001</v>
      </c>
      <c r="I334" s="6"/>
    </row>
    <row r="335" spans="1:9" x14ac:dyDescent="0.25">
      <c r="A335">
        <v>61</v>
      </c>
      <c r="B335">
        <v>2004</v>
      </c>
      <c r="C335" s="2">
        <v>0</v>
      </c>
      <c r="D335" s="6">
        <v>0.3664809</v>
      </c>
      <c r="E335" s="6">
        <v>0.47917270000000001</v>
      </c>
      <c r="F335" s="6">
        <v>7.4601700000000007E-2</v>
      </c>
      <c r="G335" s="6">
        <v>10.345940000000001</v>
      </c>
      <c r="H335" s="6">
        <v>0.22860620000000001</v>
      </c>
      <c r="I335" s="6"/>
    </row>
    <row r="336" spans="1:9" x14ac:dyDescent="0.25">
      <c r="A336">
        <v>62</v>
      </c>
      <c r="B336">
        <v>1997</v>
      </c>
      <c r="C336" s="2">
        <v>0</v>
      </c>
      <c r="D336" s="6">
        <v>2.95616E-2</v>
      </c>
      <c r="E336" s="6">
        <v>0.21136160000000001</v>
      </c>
      <c r="F336" s="6">
        <v>5.2333299999999999E-2</v>
      </c>
      <c r="G336" s="6">
        <v>2.1049090000000001</v>
      </c>
      <c r="H336" s="6">
        <v>0.19883290000000001</v>
      </c>
      <c r="I336" s="6"/>
    </row>
    <row r="337" spans="1:9" x14ac:dyDescent="0.25">
      <c r="A337">
        <v>62</v>
      </c>
      <c r="B337">
        <v>1998</v>
      </c>
      <c r="C337" s="2">
        <v>0</v>
      </c>
      <c r="D337" s="6">
        <v>3.2088600000000002E-2</v>
      </c>
      <c r="E337" s="6">
        <v>0.12044870000000001</v>
      </c>
      <c r="F337" s="6">
        <v>-0.16361039999999999</v>
      </c>
      <c r="G337" s="6">
        <v>1.5499369999999999</v>
      </c>
      <c r="H337" s="6">
        <v>0.2857383</v>
      </c>
      <c r="I337" s="6"/>
    </row>
    <row r="338" spans="1:9" x14ac:dyDescent="0.25">
      <c r="A338">
        <v>62</v>
      </c>
      <c r="B338">
        <v>1999</v>
      </c>
      <c r="C338" s="2">
        <v>0</v>
      </c>
      <c r="D338" s="6">
        <v>5.8323300000000002E-2</v>
      </c>
      <c r="E338" s="6">
        <v>0.13092999999999999</v>
      </c>
      <c r="F338" s="6">
        <v>2.2407300000000002E-2</v>
      </c>
      <c r="G338" s="6">
        <v>1.870107</v>
      </c>
      <c r="H338" s="6">
        <v>0.33595639999999999</v>
      </c>
      <c r="I338" s="6"/>
    </row>
    <row r="339" spans="1:9" x14ac:dyDescent="0.25">
      <c r="A339">
        <v>62</v>
      </c>
      <c r="B339">
        <v>2000</v>
      </c>
      <c r="C339" s="2">
        <v>0</v>
      </c>
      <c r="D339" s="6">
        <v>4.6558500000000003E-2</v>
      </c>
      <c r="E339" s="6">
        <v>0.13012380000000001</v>
      </c>
      <c r="F339" s="6">
        <v>6.1271100000000002E-2</v>
      </c>
      <c r="G339" s="6">
        <v>2.274937</v>
      </c>
      <c r="H339" s="6">
        <v>0.47893360000000001</v>
      </c>
      <c r="I339" s="6"/>
    </row>
    <row r="340" spans="1:9" x14ac:dyDescent="0.25">
      <c r="A340">
        <v>63</v>
      </c>
      <c r="B340">
        <v>1997</v>
      </c>
      <c r="C340" s="2">
        <v>0</v>
      </c>
      <c r="D340" s="6">
        <v>9.3892699999999996E-2</v>
      </c>
      <c r="E340" s="6">
        <v>0.25661610000000001</v>
      </c>
      <c r="F340" s="6">
        <v>3.9420499999999997E-2</v>
      </c>
      <c r="G340" s="6">
        <v>7.0842150000000004</v>
      </c>
      <c r="H340" s="6">
        <v>0.1205357</v>
      </c>
      <c r="I340" s="6"/>
    </row>
    <row r="341" spans="1:9" x14ac:dyDescent="0.25">
      <c r="A341">
        <v>63</v>
      </c>
      <c r="B341">
        <v>1998</v>
      </c>
      <c r="C341" s="2">
        <v>0</v>
      </c>
      <c r="D341" s="6">
        <v>0.1151549</v>
      </c>
      <c r="E341" s="6">
        <v>0.29753380000000001</v>
      </c>
      <c r="F341" s="6">
        <v>4.4184000000000001E-2</v>
      </c>
      <c r="G341" s="6">
        <v>6.9431979999999998</v>
      </c>
      <c r="H341" s="6">
        <v>0.1077574</v>
      </c>
      <c r="I341" s="6"/>
    </row>
    <row r="342" spans="1:9" x14ac:dyDescent="0.25">
      <c r="A342">
        <v>63</v>
      </c>
      <c r="B342">
        <v>1999</v>
      </c>
      <c r="C342" s="2">
        <v>0</v>
      </c>
      <c r="D342" s="6">
        <v>0.10971499999999999</v>
      </c>
      <c r="E342" s="6">
        <v>0.2973789</v>
      </c>
      <c r="F342" s="6">
        <v>4.0454299999999999E-2</v>
      </c>
      <c r="G342" s="6">
        <v>5.8827769999999999</v>
      </c>
      <c r="H342" s="6">
        <v>9.5808299999999999E-2</v>
      </c>
      <c r="I342" s="6"/>
    </row>
    <row r="343" spans="1:9" x14ac:dyDescent="0.25">
      <c r="A343">
        <v>63</v>
      </c>
      <c r="B343">
        <v>2000</v>
      </c>
      <c r="C343" s="2">
        <v>0</v>
      </c>
      <c r="D343" s="6">
        <v>0.14100460000000001</v>
      </c>
      <c r="E343" s="6">
        <v>9.6374600000000005E-2</v>
      </c>
      <c r="F343" s="6">
        <v>6.8806599999999996E-2</v>
      </c>
      <c r="G343" s="6">
        <v>4.3216960000000002</v>
      </c>
      <c r="H343" s="6">
        <v>0.1108591</v>
      </c>
      <c r="I343" s="6"/>
    </row>
    <row r="344" spans="1:9" x14ac:dyDescent="0.25">
      <c r="A344">
        <v>63</v>
      </c>
      <c r="B344">
        <v>2001</v>
      </c>
      <c r="C344" s="2">
        <v>0</v>
      </c>
      <c r="D344" s="6">
        <v>0.127304</v>
      </c>
      <c r="E344" s="6">
        <v>-0.13728989999999999</v>
      </c>
      <c r="F344" s="6">
        <v>2.8851000000000002E-2</v>
      </c>
      <c r="G344" s="6">
        <v>4.2823450000000003</v>
      </c>
      <c r="H344" s="6">
        <v>0.1168975</v>
      </c>
      <c r="I344" s="6"/>
    </row>
    <row r="345" spans="1:9" x14ac:dyDescent="0.25">
      <c r="A345">
        <v>63</v>
      </c>
      <c r="B345">
        <v>2002</v>
      </c>
      <c r="C345" s="2">
        <v>0</v>
      </c>
      <c r="D345" s="6">
        <v>0.19598740000000001</v>
      </c>
      <c r="E345" s="6">
        <v>-0.1088884</v>
      </c>
      <c r="F345" s="6">
        <v>3.9818899999999997E-2</v>
      </c>
      <c r="G345" s="6">
        <v>4.3624749999999999</v>
      </c>
      <c r="H345" s="6">
        <v>0.1430633</v>
      </c>
      <c r="I345" s="6"/>
    </row>
    <row r="346" spans="1:9" x14ac:dyDescent="0.25">
      <c r="A346">
        <v>63</v>
      </c>
      <c r="B346">
        <v>2003</v>
      </c>
      <c r="C346" s="2">
        <v>0</v>
      </c>
      <c r="D346" s="6">
        <v>0.2252343</v>
      </c>
      <c r="E346" s="6">
        <v>-0.10129009999999999</v>
      </c>
      <c r="F346" s="6">
        <v>3.9025799999999999E-2</v>
      </c>
      <c r="G346" s="6">
        <v>6.5302110000000004</v>
      </c>
      <c r="H346" s="6">
        <v>0.1255154</v>
      </c>
      <c r="I346" s="6"/>
    </row>
    <row r="347" spans="1:9" x14ac:dyDescent="0.25">
      <c r="A347">
        <v>63</v>
      </c>
      <c r="B347">
        <v>2004</v>
      </c>
      <c r="C347" s="2">
        <v>0</v>
      </c>
      <c r="D347" s="6">
        <v>0.28891519999999998</v>
      </c>
      <c r="E347" s="6">
        <v>-6.16663E-2</v>
      </c>
      <c r="F347" s="6">
        <v>5.1513299999999998E-2</v>
      </c>
      <c r="G347" s="6">
        <v>4.7946160000000004</v>
      </c>
      <c r="H347" s="6">
        <v>0.1100164</v>
      </c>
      <c r="I347" s="6"/>
    </row>
    <row r="348" spans="1:9" x14ac:dyDescent="0.25">
      <c r="A348">
        <v>64</v>
      </c>
      <c r="B348">
        <v>1999</v>
      </c>
      <c r="C348" s="2">
        <v>0</v>
      </c>
      <c r="D348" s="6">
        <v>0.3833511</v>
      </c>
      <c r="E348" s="6">
        <v>0.42472110000000002</v>
      </c>
      <c r="F348" s="6">
        <v>6.5228300000000003E-2</v>
      </c>
      <c r="G348" s="6">
        <v>1.9500679999999999</v>
      </c>
      <c r="H348" s="6">
        <v>0.16854720000000001</v>
      </c>
      <c r="I348" s="6"/>
    </row>
    <row r="349" spans="1:9" x14ac:dyDescent="0.25">
      <c r="A349">
        <v>64</v>
      </c>
      <c r="B349">
        <v>2000</v>
      </c>
      <c r="C349" s="2">
        <v>0</v>
      </c>
      <c r="D349" s="6">
        <v>0.28978989999999999</v>
      </c>
      <c r="E349" s="6">
        <v>0.45515939999999999</v>
      </c>
      <c r="F349" s="6">
        <v>3.9649999999999998E-2</v>
      </c>
      <c r="G349" s="6">
        <v>1.0742750000000001</v>
      </c>
      <c r="H349" s="6">
        <v>0.1760748</v>
      </c>
      <c r="I349" s="6"/>
    </row>
    <row r="350" spans="1:9" x14ac:dyDescent="0.25">
      <c r="A350">
        <v>64</v>
      </c>
      <c r="B350">
        <v>2001</v>
      </c>
      <c r="C350" s="2">
        <v>0</v>
      </c>
      <c r="D350" s="6">
        <v>0.27382020000000001</v>
      </c>
      <c r="E350" s="6">
        <v>0.43201440000000002</v>
      </c>
      <c r="F350" s="6">
        <v>4.1054500000000001E-2</v>
      </c>
      <c r="G350" s="6">
        <v>1.0293399999999999</v>
      </c>
      <c r="H350" s="6">
        <v>0.1765687</v>
      </c>
      <c r="I350" s="6"/>
    </row>
    <row r="351" spans="1:9" x14ac:dyDescent="0.25">
      <c r="A351">
        <v>64</v>
      </c>
      <c r="B351">
        <v>2002</v>
      </c>
      <c r="C351" s="2">
        <v>0</v>
      </c>
      <c r="D351" s="6">
        <v>0.19179589999999999</v>
      </c>
      <c r="E351" s="6">
        <v>0.45602379999999998</v>
      </c>
      <c r="F351" s="6">
        <v>5.3587799999999998E-2</v>
      </c>
      <c r="G351" s="6">
        <v>1.060605</v>
      </c>
      <c r="H351" s="6">
        <v>0.1876632</v>
      </c>
      <c r="I351" s="6"/>
    </row>
    <row r="352" spans="1:9" x14ac:dyDescent="0.25">
      <c r="A352">
        <v>64</v>
      </c>
      <c r="B352">
        <v>2003</v>
      </c>
      <c r="C352" s="2">
        <v>0</v>
      </c>
      <c r="D352" s="6">
        <v>0.21489179999999999</v>
      </c>
      <c r="E352" s="6">
        <v>0.52443980000000001</v>
      </c>
      <c r="F352" s="6">
        <v>5.6263199999999999E-2</v>
      </c>
      <c r="G352" s="6">
        <v>1.5386200000000001</v>
      </c>
      <c r="H352" s="6">
        <v>0.21181749999999999</v>
      </c>
      <c r="I352" s="6"/>
    </row>
    <row r="353" spans="1:9" x14ac:dyDescent="0.25">
      <c r="A353">
        <v>64</v>
      </c>
      <c r="B353">
        <v>2004</v>
      </c>
      <c r="C353" s="2">
        <v>0</v>
      </c>
      <c r="D353" s="6">
        <v>0.20833019999999999</v>
      </c>
      <c r="E353" s="6">
        <v>0.58425050000000001</v>
      </c>
      <c r="F353" s="6">
        <v>5.1084499999999998E-2</v>
      </c>
      <c r="G353" s="6">
        <v>2.1788379999999998</v>
      </c>
      <c r="H353" s="6">
        <v>0.22581799999999999</v>
      </c>
      <c r="I353" s="6"/>
    </row>
    <row r="354" spans="1:9" x14ac:dyDescent="0.25">
      <c r="A354">
        <v>65</v>
      </c>
      <c r="B354">
        <v>1999</v>
      </c>
      <c r="C354" s="2">
        <v>0</v>
      </c>
      <c r="D354" s="6">
        <v>0.15237990000000001</v>
      </c>
      <c r="E354" s="6">
        <v>0.1412369</v>
      </c>
      <c r="F354" s="6">
        <v>7.5082599999999999E-2</v>
      </c>
      <c r="G354" s="6">
        <v>2.9317920000000002</v>
      </c>
      <c r="H354" s="6">
        <v>0.22451769999999999</v>
      </c>
      <c r="I354" s="6"/>
    </row>
    <row r="355" spans="1:9" x14ac:dyDescent="0.25">
      <c r="A355">
        <v>65</v>
      </c>
      <c r="B355">
        <v>2000</v>
      </c>
      <c r="C355" s="2">
        <v>0</v>
      </c>
      <c r="D355" s="6">
        <v>6.76596E-2</v>
      </c>
      <c r="E355" s="6">
        <v>6.07942E-2</v>
      </c>
      <c r="F355" s="6">
        <v>6.2018400000000001E-2</v>
      </c>
      <c r="G355" s="6">
        <v>4.2816700000000001</v>
      </c>
      <c r="H355" s="6">
        <v>0.25008940000000002</v>
      </c>
      <c r="I355" s="6"/>
    </row>
    <row r="356" spans="1:9" x14ac:dyDescent="0.25">
      <c r="A356">
        <v>65</v>
      </c>
      <c r="B356">
        <v>2001</v>
      </c>
      <c r="C356" s="2">
        <v>0</v>
      </c>
      <c r="D356" s="6">
        <v>9.6034099999999997E-2</v>
      </c>
      <c r="E356" s="6">
        <v>8.9211499999999999E-2</v>
      </c>
      <c r="F356" s="6">
        <v>7.1138900000000005E-2</v>
      </c>
      <c r="G356" s="6">
        <v>4.856789</v>
      </c>
      <c r="H356" s="6">
        <v>0.24189289999999999</v>
      </c>
      <c r="I356" s="6"/>
    </row>
    <row r="357" spans="1:9" x14ac:dyDescent="0.25">
      <c r="A357">
        <v>65</v>
      </c>
      <c r="B357">
        <v>2002</v>
      </c>
      <c r="C357" s="2">
        <v>0</v>
      </c>
      <c r="D357" s="6">
        <v>0.1212966</v>
      </c>
      <c r="E357" s="6">
        <v>5.3348E-2</v>
      </c>
      <c r="F357" s="6">
        <v>7.6365699999999995E-2</v>
      </c>
      <c r="G357" s="6">
        <v>1.7725489999999999</v>
      </c>
      <c r="H357" s="6">
        <v>0.20907709999999999</v>
      </c>
      <c r="I357" s="6"/>
    </row>
    <row r="358" spans="1:9" x14ac:dyDescent="0.25">
      <c r="A358">
        <v>65</v>
      </c>
      <c r="B358">
        <v>2003</v>
      </c>
      <c r="C358" s="2">
        <v>0</v>
      </c>
      <c r="D358" s="6">
        <v>0.14209160000000001</v>
      </c>
      <c r="E358" s="6">
        <v>9.81012E-2</v>
      </c>
      <c r="F358" s="6">
        <v>7.3698200000000005E-2</v>
      </c>
      <c r="G358" s="6">
        <v>1.8183180000000001</v>
      </c>
      <c r="H358" s="6">
        <v>0.2157162</v>
      </c>
      <c r="I358" s="6"/>
    </row>
    <row r="359" spans="1:9" x14ac:dyDescent="0.25">
      <c r="A359">
        <v>65</v>
      </c>
      <c r="B359">
        <v>2004</v>
      </c>
      <c r="C359" s="2">
        <v>0</v>
      </c>
      <c r="D359" s="6">
        <v>0.15050659999999999</v>
      </c>
      <c r="E359" s="6">
        <v>9.1994099999999995E-2</v>
      </c>
      <c r="F359" s="6">
        <v>5.6694099999999997E-2</v>
      </c>
      <c r="G359" s="6">
        <v>2.0554610000000002</v>
      </c>
      <c r="H359" s="6">
        <v>0.20934349999999999</v>
      </c>
      <c r="I359" s="6"/>
    </row>
    <row r="360" spans="1:9" x14ac:dyDescent="0.25">
      <c r="A360">
        <v>66</v>
      </c>
      <c r="B360">
        <v>1999</v>
      </c>
      <c r="C360" s="2">
        <v>0</v>
      </c>
      <c r="D360" s="6">
        <v>0.1185789</v>
      </c>
      <c r="E360" s="6">
        <v>0.55898539999999997</v>
      </c>
      <c r="F360" s="6">
        <v>7.1512500000000007E-2</v>
      </c>
      <c r="G360" s="6">
        <v>2.6515949999999999</v>
      </c>
      <c r="H360" s="6">
        <v>0.2314988</v>
      </c>
      <c r="I360" s="6"/>
    </row>
    <row r="361" spans="1:9" x14ac:dyDescent="0.25">
      <c r="A361">
        <v>66</v>
      </c>
      <c r="B361">
        <v>2000</v>
      </c>
      <c r="C361" s="2">
        <v>0</v>
      </c>
      <c r="D361" s="6">
        <v>0.1050831</v>
      </c>
      <c r="E361" s="6">
        <v>0.58511659999999999</v>
      </c>
      <c r="F361" s="6">
        <v>5.9782000000000002E-2</v>
      </c>
      <c r="G361" s="6">
        <v>2.6622300000000001</v>
      </c>
      <c r="H361" s="6">
        <v>0.23866390000000001</v>
      </c>
      <c r="I361" s="6"/>
    </row>
    <row r="362" spans="1:9" x14ac:dyDescent="0.25">
      <c r="A362">
        <v>66</v>
      </c>
      <c r="B362">
        <v>2001</v>
      </c>
      <c r="C362" s="2">
        <v>0</v>
      </c>
      <c r="D362" s="6">
        <v>0.12632570000000001</v>
      </c>
      <c r="E362" s="6">
        <v>0.60012120000000002</v>
      </c>
      <c r="F362" s="6">
        <v>6.7106499999999999E-2</v>
      </c>
      <c r="G362" s="6">
        <v>3.9022260000000002</v>
      </c>
      <c r="H362" s="6">
        <v>0.24099419999999999</v>
      </c>
      <c r="I362" s="6"/>
    </row>
    <row r="363" spans="1:9" x14ac:dyDescent="0.25">
      <c r="A363">
        <v>66</v>
      </c>
      <c r="B363">
        <v>2002</v>
      </c>
      <c r="C363" s="2">
        <v>0</v>
      </c>
      <c r="D363" s="6">
        <v>0.15209800000000001</v>
      </c>
      <c r="E363" s="6">
        <v>0.63693489999999997</v>
      </c>
      <c r="F363" s="6">
        <v>6.0526099999999999E-2</v>
      </c>
      <c r="G363" s="6">
        <v>2.8837920000000001</v>
      </c>
      <c r="H363" s="6">
        <v>0.23544309999999999</v>
      </c>
      <c r="I363" s="6"/>
    </row>
    <row r="364" spans="1:9" x14ac:dyDescent="0.25">
      <c r="A364">
        <v>66</v>
      </c>
      <c r="B364">
        <v>2003</v>
      </c>
      <c r="C364" s="2">
        <v>0</v>
      </c>
      <c r="D364" s="6">
        <v>0.26225939999999998</v>
      </c>
      <c r="E364" s="6">
        <v>0.69388470000000002</v>
      </c>
      <c r="F364" s="6">
        <v>6.1128500000000002E-2</v>
      </c>
      <c r="G364" s="6">
        <v>3.4625840000000001</v>
      </c>
      <c r="H364" s="6">
        <v>0.23008410000000001</v>
      </c>
      <c r="I364" s="6"/>
    </row>
    <row r="365" spans="1:9" x14ac:dyDescent="0.25">
      <c r="A365">
        <v>66</v>
      </c>
      <c r="B365">
        <v>2004</v>
      </c>
      <c r="C365" s="2">
        <v>0</v>
      </c>
      <c r="D365" s="6">
        <v>0.31526029999999999</v>
      </c>
      <c r="E365" s="6">
        <v>0.73763939999999995</v>
      </c>
      <c r="F365" s="6">
        <v>5.7246199999999997E-2</v>
      </c>
      <c r="G365" s="6">
        <v>4.8542240000000003</v>
      </c>
      <c r="H365" s="6">
        <v>0.25003300000000001</v>
      </c>
      <c r="I365" s="6"/>
    </row>
    <row r="366" spans="1:9" x14ac:dyDescent="0.25">
      <c r="A366">
        <v>67</v>
      </c>
      <c r="B366">
        <v>1999</v>
      </c>
      <c r="C366" s="2">
        <v>0</v>
      </c>
      <c r="D366" s="6">
        <v>-1.23149E-2</v>
      </c>
      <c r="E366" s="6">
        <v>7.3664900000000005E-2</v>
      </c>
      <c r="F366" s="6">
        <v>7.1138000000000007E-2</v>
      </c>
      <c r="G366" s="6">
        <v>2.0747330000000002</v>
      </c>
      <c r="H366" s="6">
        <v>0.25442219999999999</v>
      </c>
      <c r="I366" s="6"/>
    </row>
    <row r="367" spans="1:9" x14ac:dyDescent="0.25">
      <c r="A367">
        <v>68</v>
      </c>
      <c r="B367">
        <v>1999</v>
      </c>
      <c r="C367" s="2">
        <v>0</v>
      </c>
      <c r="D367" s="6">
        <v>3.1482900000000001E-2</v>
      </c>
      <c r="E367" s="6">
        <v>0.25143300000000002</v>
      </c>
      <c r="F367" s="6">
        <v>4.5379200000000001E-2</v>
      </c>
      <c r="G367" s="6">
        <v>4.4205290000000002</v>
      </c>
      <c r="H367" s="6">
        <v>0.15386459999999999</v>
      </c>
      <c r="I367" s="6"/>
    </row>
    <row r="368" spans="1:9" x14ac:dyDescent="0.25">
      <c r="A368">
        <v>68</v>
      </c>
      <c r="B368">
        <v>2000</v>
      </c>
      <c r="C368" s="2">
        <v>0</v>
      </c>
      <c r="D368" s="6">
        <v>-6.2114900000000001E-2</v>
      </c>
      <c r="E368" s="6">
        <v>5.8945299999999999E-2</v>
      </c>
      <c r="F368" s="6">
        <v>3.2893600000000002E-2</v>
      </c>
      <c r="G368" s="6">
        <v>1.088192</v>
      </c>
      <c r="H368" s="6">
        <v>0.12856899999999999</v>
      </c>
      <c r="I368" s="6"/>
    </row>
    <row r="369" spans="1:9" x14ac:dyDescent="0.25">
      <c r="A369">
        <v>68</v>
      </c>
      <c r="B369">
        <v>2001</v>
      </c>
      <c r="C369" s="2">
        <v>0</v>
      </c>
      <c r="D369" s="6">
        <v>-7.3574299999999995E-2</v>
      </c>
      <c r="E369" s="6">
        <v>5.9756499999999997E-2</v>
      </c>
      <c r="F369" s="6">
        <v>4.7843200000000002E-2</v>
      </c>
      <c r="G369" s="6">
        <v>0.82447269999999995</v>
      </c>
      <c r="H369" s="6">
        <v>0.1158838</v>
      </c>
      <c r="I369" s="6"/>
    </row>
    <row r="370" spans="1:9" x14ac:dyDescent="0.25">
      <c r="A370">
        <v>68</v>
      </c>
      <c r="B370">
        <v>2002</v>
      </c>
      <c r="C370" s="2">
        <v>0</v>
      </c>
      <c r="D370" s="6">
        <v>-2.7499599999999999E-2</v>
      </c>
      <c r="E370" s="6">
        <v>-0.1260385</v>
      </c>
      <c r="F370" s="6">
        <v>5.9821899999999997E-2</v>
      </c>
      <c r="G370" s="6">
        <v>1.013938</v>
      </c>
      <c r="H370" s="6">
        <v>0.1703923</v>
      </c>
      <c r="I370" s="6"/>
    </row>
    <row r="371" spans="1:9" x14ac:dyDescent="0.25">
      <c r="A371">
        <v>68</v>
      </c>
      <c r="B371">
        <v>2003</v>
      </c>
      <c r="C371" s="2">
        <v>0</v>
      </c>
      <c r="D371" s="6">
        <v>-1.06835E-2</v>
      </c>
      <c r="E371" s="6">
        <v>-0.1132094</v>
      </c>
      <c r="F371" s="6">
        <v>5.0565600000000002E-2</v>
      </c>
      <c r="G371" s="6">
        <v>1.0725629999999999</v>
      </c>
      <c r="H371" s="6">
        <v>0.16937630000000001</v>
      </c>
      <c r="I371" s="6"/>
    </row>
    <row r="372" spans="1:9" x14ac:dyDescent="0.25">
      <c r="A372">
        <v>68</v>
      </c>
      <c r="B372">
        <v>2004</v>
      </c>
      <c r="C372" s="2">
        <v>0</v>
      </c>
      <c r="D372" s="6">
        <v>-8.5240000000000003E-3</v>
      </c>
      <c r="E372" s="6">
        <v>-0.1164335</v>
      </c>
      <c r="F372" s="6">
        <v>4.5437699999999998E-2</v>
      </c>
      <c r="G372" s="6">
        <v>1.1036570000000001</v>
      </c>
      <c r="H372" s="6">
        <v>0.18613370000000001</v>
      </c>
      <c r="I372" s="6"/>
    </row>
    <row r="373" spans="1:9" x14ac:dyDescent="0.25">
      <c r="A373">
        <v>69</v>
      </c>
      <c r="B373">
        <v>1999</v>
      </c>
      <c r="C373" s="2">
        <v>0</v>
      </c>
      <c r="D373" s="6">
        <v>-0.10833329999999999</v>
      </c>
      <c r="E373" s="6">
        <v>0.29032809999999998</v>
      </c>
      <c r="F373" s="6">
        <v>8.1907800000000003E-2</v>
      </c>
      <c r="G373" s="6">
        <v>3.1082689999999999</v>
      </c>
      <c r="H373" s="6">
        <v>0.18092949999999999</v>
      </c>
      <c r="I373" s="6"/>
    </row>
    <row r="374" spans="1:9" x14ac:dyDescent="0.25">
      <c r="A374">
        <v>69</v>
      </c>
      <c r="B374">
        <v>2000</v>
      </c>
      <c r="C374" s="2">
        <v>0</v>
      </c>
      <c r="D374" s="6">
        <v>-9.9961300000000003E-2</v>
      </c>
      <c r="E374" s="6">
        <v>0.29538189999999998</v>
      </c>
      <c r="F374" s="6">
        <v>6.4254900000000004E-2</v>
      </c>
      <c r="G374" s="6">
        <v>2.2728199999999998</v>
      </c>
      <c r="H374" s="6">
        <v>0.1336128</v>
      </c>
      <c r="I374" s="6"/>
    </row>
    <row r="375" spans="1:9" x14ac:dyDescent="0.25">
      <c r="A375">
        <v>69</v>
      </c>
      <c r="B375">
        <v>2001</v>
      </c>
      <c r="C375" s="2">
        <v>0</v>
      </c>
      <c r="D375" s="6">
        <v>-1.6562299999999999E-2</v>
      </c>
      <c r="E375" s="6">
        <v>0.32004159999999998</v>
      </c>
      <c r="F375" s="6">
        <v>7.6657600000000006E-2</v>
      </c>
      <c r="G375" s="6">
        <v>2.1734330000000002</v>
      </c>
      <c r="H375" s="6">
        <v>0.1486973</v>
      </c>
      <c r="I375" s="6"/>
    </row>
    <row r="376" spans="1:9" x14ac:dyDescent="0.25">
      <c r="A376">
        <v>69</v>
      </c>
      <c r="B376">
        <v>2002</v>
      </c>
      <c r="C376" s="2">
        <v>0</v>
      </c>
      <c r="D376" s="6">
        <v>4.3800000000000002E-3</v>
      </c>
      <c r="E376" s="6">
        <v>0.32967580000000002</v>
      </c>
      <c r="F376" s="6">
        <v>5.5579200000000002E-2</v>
      </c>
      <c r="G376" s="6">
        <v>1.536754</v>
      </c>
      <c r="H376" s="6">
        <v>0.14881269999999999</v>
      </c>
      <c r="I376" s="6"/>
    </row>
    <row r="377" spans="1:9" x14ac:dyDescent="0.25">
      <c r="A377">
        <v>69</v>
      </c>
      <c r="B377">
        <v>2003</v>
      </c>
      <c r="C377" s="2">
        <v>0</v>
      </c>
      <c r="D377" s="6">
        <v>3.9497200000000003E-2</v>
      </c>
      <c r="E377" s="6">
        <v>0.34403980000000001</v>
      </c>
      <c r="F377" s="6">
        <v>6.8530800000000003E-2</v>
      </c>
      <c r="G377" s="6">
        <v>1.7790109999999999</v>
      </c>
      <c r="H377" s="6">
        <v>0.1352333</v>
      </c>
      <c r="I377" s="6"/>
    </row>
    <row r="378" spans="1:9" x14ac:dyDescent="0.25">
      <c r="A378">
        <v>69</v>
      </c>
      <c r="B378">
        <v>2004</v>
      </c>
      <c r="C378" s="2">
        <v>0</v>
      </c>
      <c r="D378" s="6">
        <v>-5.7111599999999998E-2</v>
      </c>
      <c r="E378" s="6">
        <v>0.33628940000000002</v>
      </c>
      <c r="F378" s="6">
        <v>5.8042900000000001E-2</v>
      </c>
      <c r="G378" s="6">
        <v>1.422177</v>
      </c>
      <c r="H378" s="6">
        <v>0.11590979999999999</v>
      </c>
      <c r="I378" s="6"/>
    </row>
    <row r="379" spans="1:9" x14ac:dyDescent="0.25">
      <c r="A379">
        <v>70</v>
      </c>
      <c r="B379">
        <v>1999</v>
      </c>
      <c r="C379" s="2">
        <v>0</v>
      </c>
      <c r="D379" s="6">
        <v>5.3413799999999997E-2</v>
      </c>
      <c r="E379" s="6">
        <v>0.1121973</v>
      </c>
      <c r="F379" s="6">
        <v>5.08761E-2</v>
      </c>
      <c r="G379" s="6">
        <v>0.7646733</v>
      </c>
      <c r="H379" s="6">
        <v>0.1263842</v>
      </c>
      <c r="I379" s="6"/>
    </row>
    <row r="380" spans="1:9" x14ac:dyDescent="0.25">
      <c r="A380">
        <v>70</v>
      </c>
      <c r="B380">
        <v>2000</v>
      </c>
      <c r="C380" s="2">
        <v>0</v>
      </c>
      <c r="D380" s="6">
        <v>7.0123500000000005E-2</v>
      </c>
      <c r="E380" s="6">
        <v>0.12937290000000001</v>
      </c>
      <c r="F380" s="6">
        <v>5.9364199999999999E-2</v>
      </c>
      <c r="G380" s="6">
        <v>0.62998620000000005</v>
      </c>
      <c r="H380" s="6">
        <v>0.1387535</v>
      </c>
      <c r="I380" s="6"/>
    </row>
    <row r="381" spans="1:9" x14ac:dyDescent="0.25">
      <c r="A381">
        <v>70</v>
      </c>
      <c r="B381">
        <v>2001</v>
      </c>
      <c r="C381" s="2">
        <v>0</v>
      </c>
      <c r="D381" s="6">
        <v>5.8799499999999998E-2</v>
      </c>
      <c r="E381" s="6">
        <v>0.1054205</v>
      </c>
      <c r="F381" s="6">
        <v>4.8049500000000002E-2</v>
      </c>
      <c r="G381" s="6">
        <v>0.86998790000000004</v>
      </c>
      <c r="H381" s="6">
        <v>0.1188399</v>
      </c>
      <c r="I381" s="6"/>
    </row>
    <row r="382" spans="1:9" x14ac:dyDescent="0.25">
      <c r="A382">
        <v>70</v>
      </c>
      <c r="B382">
        <v>2002</v>
      </c>
      <c r="C382" s="2">
        <v>0</v>
      </c>
      <c r="D382" s="6">
        <v>6.7398299999999994E-2</v>
      </c>
      <c r="E382" s="6">
        <v>0.13252359999999999</v>
      </c>
      <c r="F382" s="6">
        <v>5.51935E-2</v>
      </c>
      <c r="G382" s="6">
        <v>1.1333709999999999</v>
      </c>
      <c r="H382" s="6">
        <v>0.1316109</v>
      </c>
      <c r="I382" s="6"/>
    </row>
    <row r="383" spans="1:9" x14ac:dyDescent="0.25">
      <c r="A383">
        <v>70</v>
      </c>
      <c r="B383">
        <v>2003</v>
      </c>
      <c r="C383" s="2">
        <v>0</v>
      </c>
      <c r="D383" s="6">
        <v>4.79686E-2</v>
      </c>
      <c r="E383" s="6">
        <v>0.15467330000000001</v>
      </c>
      <c r="F383" s="6">
        <v>5.4837499999999997E-2</v>
      </c>
      <c r="G383" s="6">
        <v>1.6107849999999999</v>
      </c>
      <c r="H383" s="6">
        <v>0.14685819999999999</v>
      </c>
      <c r="I383" s="6"/>
    </row>
    <row r="384" spans="1:9" x14ac:dyDescent="0.25">
      <c r="A384">
        <v>70</v>
      </c>
      <c r="B384">
        <v>2004</v>
      </c>
      <c r="C384" s="2">
        <v>0</v>
      </c>
      <c r="D384" s="6">
        <v>4.6171299999999998E-2</v>
      </c>
      <c r="E384" s="6">
        <v>0.17526269999999999</v>
      </c>
      <c r="F384" s="6">
        <v>5.7063900000000001E-2</v>
      </c>
      <c r="G384" s="6">
        <v>1.526276</v>
      </c>
      <c r="H384" s="6">
        <v>0.1501371</v>
      </c>
      <c r="I384" s="6"/>
    </row>
    <row r="385" spans="1:9" x14ac:dyDescent="0.25">
      <c r="A385">
        <v>71</v>
      </c>
      <c r="B385">
        <v>1999</v>
      </c>
      <c r="C385" s="2">
        <v>0</v>
      </c>
      <c r="D385" s="6">
        <v>0.24634909999999999</v>
      </c>
      <c r="E385" s="6">
        <v>0.51878150000000001</v>
      </c>
      <c r="F385" s="6">
        <v>7.3504399999999998E-2</v>
      </c>
      <c r="G385" s="6">
        <v>2.2878090000000002</v>
      </c>
      <c r="H385" s="6">
        <v>0.3501513</v>
      </c>
      <c r="I385" s="6"/>
    </row>
    <row r="386" spans="1:9" x14ac:dyDescent="0.25">
      <c r="A386">
        <v>71</v>
      </c>
      <c r="B386">
        <v>2000</v>
      </c>
      <c r="C386" s="2">
        <v>0</v>
      </c>
      <c r="D386" s="6">
        <v>0.1062681</v>
      </c>
      <c r="E386" s="6">
        <v>0.442801</v>
      </c>
      <c r="F386" s="6">
        <v>6.4849199999999996E-2</v>
      </c>
      <c r="G386" s="6">
        <v>1.6775119999999999</v>
      </c>
      <c r="H386" s="6">
        <v>0.33176800000000001</v>
      </c>
      <c r="I386" s="6"/>
    </row>
    <row r="387" spans="1:9" x14ac:dyDescent="0.25">
      <c r="A387">
        <v>71</v>
      </c>
      <c r="B387">
        <v>2001</v>
      </c>
      <c r="C387" s="2">
        <v>0</v>
      </c>
      <c r="D387" s="6">
        <v>0.20755850000000001</v>
      </c>
      <c r="E387" s="6">
        <v>0.49016860000000001</v>
      </c>
      <c r="F387" s="6">
        <v>7.0566500000000004E-2</v>
      </c>
      <c r="G387" s="6">
        <v>2.528778</v>
      </c>
      <c r="H387" s="6">
        <v>0.31490699999999999</v>
      </c>
      <c r="I387" s="6"/>
    </row>
    <row r="388" spans="1:9" x14ac:dyDescent="0.25">
      <c r="A388">
        <v>71</v>
      </c>
      <c r="B388">
        <v>2002</v>
      </c>
      <c r="C388" s="2">
        <v>0</v>
      </c>
      <c r="D388" s="6">
        <v>0.21110619999999999</v>
      </c>
      <c r="E388" s="6">
        <v>0.44686369999999997</v>
      </c>
      <c r="F388" s="6">
        <v>6.4445600000000006E-2</v>
      </c>
      <c r="G388" s="6">
        <v>2.0454460000000001</v>
      </c>
      <c r="H388" s="6">
        <v>0.31090889999999999</v>
      </c>
      <c r="I388" s="6"/>
    </row>
    <row r="389" spans="1:9" x14ac:dyDescent="0.25">
      <c r="A389">
        <v>71</v>
      </c>
      <c r="B389">
        <v>2003</v>
      </c>
      <c r="C389" s="2">
        <v>0</v>
      </c>
      <c r="D389" s="6">
        <v>0.22897419999999999</v>
      </c>
      <c r="E389" s="6">
        <v>0.51673950000000002</v>
      </c>
      <c r="F389" s="6">
        <v>5.0957500000000003E-2</v>
      </c>
      <c r="G389" s="6">
        <v>2.3216519999999998</v>
      </c>
      <c r="H389" s="6">
        <v>0.31393900000000002</v>
      </c>
      <c r="I389" s="6"/>
    </row>
    <row r="390" spans="1:9" x14ac:dyDescent="0.25">
      <c r="A390">
        <v>71</v>
      </c>
      <c r="B390">
        <v>2004</v>
      </c>
      <c r="C390" s="2">
        <v>0</v>
      </c>
      <c r="D390" s="6">
        <v>0.22542760000000001</v>
      </c>
      <c r="E390" s="6">
        <v>0.55324669999999998</v>
      </c>
      <c r="F390" s="6">
        <v>5.7829499999999999E-2</v>
      </c>
      <c r="G390" s="6">
        <v>2.6885110000000001</v>
      </c>
      <c r="H390" s="6">
        <v>0.31501990000000002</v>
      </c>
      <c r="I390" s="6"/>
    </row>
    <row r="391" spans="1:9" x14ac:dyDescent="0.25">
      <c r="A391">
        <v>72</v>
      </c>
      <c r="B391">
        <v>1999</v>
      </c>
      <c r="C391" s="2">
        <v>0</v>
      </c>
      <c r="D391" s="6">
        <v>0.15831609999999999</v>
      </c>
      <c r="E391" s="6">
        <v>0.111305</v>
      </c>
      <c r="F391" s="6">
        <v>4.4752599999999997E-2</v>
      </c>
      <c r="G391" s="6">
        <v>0.36114309999999999</v>
      </c>
      <c r="H391" s="6">
        <v>1.007002</v>
      </c>
      <c r="I391" s="6"/>
    </row>
    <row r="392" spans="1:9" x14ac:dyDescent="0.25">
      <c r="A392">
        <v>72</v>
      </c>
      <c r="B392">
        <v>2000</v>
      </c>
      <c r="C392" s="2">
        <v>0</v>
      </c>
      <c r="D392" s="6">
        <v>0.2718526</v>
      </c>
      <c r="E392" s="6">
        <v>-3.0235600000000001E-2</v>
      </c>
      <c r="F392" s="6">
        <v>5.2559599999999998E-2</v>
      </c>
      <c r="G392" s="6">
        <v>0.43611349999999999</v>
      </c>
      <c r="H392" s="6">
        <v>1.3193109999999999</v>
      </c>
      <c r="I392" s="6"/>
    </row>
    <row r="393" spans="1:9" x14ac:dyDescent="0.25">
      <c r="A393">
        <v>73</v>
      </c>
      <c r="B393">
        <v>1999</v>
      </c>
      <c r="C393" s="2">
        <v>0</v>
      </c>
      <c r="D393" s="6">
        <v>0.18901000000000001</v>
      </c>
      <c r="E393" s="6">
        <v>0.30207089999999998</v>
      </c>
      <c r="F393" s="6">
        <v>0.119214</v>
      </c>
      <c r="G393" s="6">
        <v>5.9035149999999996</v>
      </c>
      <c r="H393" s="6">
        <v>1.47393</v>
      </c>
      <c r="I393" s="6"/>
    </row>
    <row r="394" spans="1:9" x14ac:dyDescent="0.25">
      <c r="A394">
        <v>73</v>
      </c>
      <c r="B394">
        <v>2000</v>
      </c>
      <c r="C394" s="2">
        <v>0</v>
      </c>
      <c r="D394" s="6">
        <v>7.7470800000000006E-2</v>
      </c>
      <c r="E394" s="6">
        <v>0.30065829999999999</v>
      </c>
      <c r="F394" s="6">
        <v>8.6640999999999996E-2</v>
      </c>
      <c r="G394" s="6">
        <v>2.8473069999999998</v>
      </c>
      <c r="H394" s="6">
        <v>1.163489</v>
      </c>
      <c r="I394" s="6"/>
    </row>
    <row r="395" spans="1:9" x14ac:dyDescent="0.25">
      <c r="A395">
        <v>73</v>
      </c>
      <c r="B395">
        <v>2001</v>
      </c>
      <c r="C395" s="2">
        <v>0</v>
      </c>
      <c r="D395" s="6">
        <v>0.15770980000000001</v>
      </c>
      <c r="E395" s="6">
        <v>0.26578659999999998</v>
      </c>
      <c r="F395" s="6">
        <v>0.1213122</v>
      </c>
      <c r="G395" s="6">
        <v>2.9546739999999998</v>
      </c>
      <c r="H395" s="6">
        <v>0.9777806</v>
      </c>
      <c r="I395" s="6"/>
    </row>
    <row r="396" spans="1:9" x14ac:dyDescent="0.25">
      <c r="A396">
        <v>73</v>
      </c>
      <c r="B396">
        <v>2002</v>
      </c>
      <c r="C396" s="2">
        <v>0</v>
      </c>
      <c r="D396" s="6">
        <v>0.1787986</v>
      </c>
      <c r="E396" s="6">
        <v>0.26532919999999999</v>
      </c>
      <c r="F396" s="6">
        <v>0.1017961</v>
      </c>
      <c r="G396" s="6">
        <v>1.928504</v>
      </c>
      <c r="H396" s="6">
        <v>0.9399824</v>
      </c>
      <c r="I396" s="6"/>
    </row>
    <row r="397" spans="1:9" x14ac:dyDescent="0.25">
      <c r="A397">
        <v>73</v>
      </c>
      <c r="B397">
        <v>2003</v>
      </c>
      <c r="C397" s="2">
        <v>0</v>
      </c>
      <c r="D397" s="6">
        <v>0.1688182</v>
      </c>
      <c r="E397" s="6">
        <v>0.31858789999999998</v>
      </c>
      <c r="F397" s="6">
        <v>0.12884660000000001</v>
      </c>
      <c r="G397" s="6">
        <v>3.3380239999999999</v>
      </c>
      <c r="H397" s="6">
        <v>1.0020560000000001</v>
      </c>
      <c r="I397" s="6"/>
    </row>
    <row r="398" spans="1:9" x14ac:dyDescent="0.25">
      <c r="A398">
        <v>73</v>
      </c>
      <c r="B398">
        <v>2004</v>
      </c>
      <c r="C398" s="2">
        <v>0</v>
      </c>
      <c r="D398" s="6">
        <v>0.2067447</v>
      </c>
      <c r="E398" s="6">
        <v>0.38140049999999998</v>
      </c>
      <c r="F398" s="6">
        <v>0.1128574</v>
      </c>
      <c r="G398" s="6">
        <v>3.0627409999999999</v>
      </c>
      <c r="H398" s="6">
        <v>0.94271479999999996</v>
      </c>
      <c r="I398" s="6"/>
    </row>
    <row r="399" spans="1:9" x14ac:dyDescent="0.25">
      <c r="A399">
        <v>74</v>
      </c>
      <c r="B399">
        <v>1999</v>
      </c>
      <c r="C399" s="2">
        <v>0</v>
      </c>
      <c r="D399" s="6">
        <v>6.4599500000000004E-2</v>
      </c>
      <c r="E399" s="6">
        <v>-0.11623459999999999</v>
      </c>
      <c r="F399" s="6">
        <v>1.8562499999999999E-2</v>
      </c>
      <c r="G399" s="6">
        <v>0.30531079999999999</v>
      </c>
      <c r="H399" s="6">
        <v>0.22483230000000001</v>
      </c>
      <c r="I399" s="6"/>
    </row>
    <row r="400" spans="1:9" x14ac:dyDescent="0.25">
      <c r="A400">
        <v>74</v>
      </c>
      <c r="B400">
        <v>2000</v>
      </c>
      <c r="C400" s="2">
        <v>1</v>
      </c>
      <c r="D400" s="6">
        <v>6.5496899999999997E-2</v>
      </c>
      <c r="E400" s="6">
        <v>-0.1320064</v>
      </c>
      <c r="F400" s="6">
        <v>4.3704E-3</v>
      </c>
      <c r="G400" s="6">
        <v>8.4955199999999995E-2</v>
      </c>
      <c r="H400" s="6">
        <v>0.1891719</v>
      </c>
      <c r="I400" s="6"/>
    </row>
    <row r="401" spans="1:9" x14ac:dyDescent="0.25">
      <c r="A401">
        <v>75</v>
      </c>
      <c r="B401">
        <v>1999</v>
      </c>
      <c r="C401" s="2">
        <v>0</v>
      </c>
      <c r="D401" s="6">
        <v>9.3111100000000002E-2</v>
      </c>
      <c r="E401" s="6">
        <v>-4.1657800000000002E-2</v>
      </c>
      <c r="F401" s="6">
        <v>2.56142E-2</v>
      </c>
      <c r="G401" s="6">
        <v>0.3656778</v>
      </c>
      <c r="H401" s="6">
        <v>0.34493600000000002</v>
      </c>
      <c r="I401" s="6"/>
    </row>
    <row r="402" spans="1:9" x14ac:dyDescent="0.25">
      <c r="A402">
        <v>75</v>
      </c>
      <c r="B402">
        <v>2000</v>
      </c>
      <c r="C402" s="2">
        <v>0</v>
      </c>
      <c r="D402" s="6">
        <v>-1.65801E-2</v>
      </c>
      <c r="E402" s="6">
        <v>-6.0391100000000003E-2</v>
      </c>
      <c r="F402" s="6">
        <v>3.00085E-2</v>
      </c>
      <c r="G402" s="6">
        <v>0.66758130000000004</v>
      </c>
      <c r="H402" s="6">
        <v>0.37610529999999998</v>
      </c>
      <c r="I402" s="6"/>
    </row>
    <row r="403" spans="1:9" x14ac:dyDescent="0.25">
      <c r="A403">
        <v>75</v>
      </c>
      <c r="B403">
        <v>2001</v>
      </c>
      <c r="C403" s="2">
        <v>0</v>
      </c>
      <c r="D403" s="6">
        <v>5.57799E-2</v>
      </c>
      <c r="E403" s="6">
        <v>-0.26799780000000001</v>
      </c>
      <c r="F403" s="6">
        <v>6.0458999999999999E-2</v>
      </c>
      <c r="G403" s="6">
        <v>0.68437689999999995</v>
      </c>
      <c r="H403" s="6">
        <v>0.4339961</v>
      </c>
      <c r="I403" s="6"/>
    </row>
    <row r="404" spans="1:9" x14ac:dyDescent="0.25">
      <c r="A404">
        <v>75</v>
      </c>
      <c r="B404">
        <v>2003</v>
      </c>
      <c r="C404" s="2">
        <v>0</v>
      </c>
      <c r="D404" s="6">
        <v>0.1082404</v>
      </c>
      <c r="E404" s="6">
        <v>-0.3946674</v>
      </c>
      <c r="F404" s="6">
        <v>5.5288400000000001E-2</v>
      </c>
      <c r="G404" s="6">
        <v>0.85279749999999999</v>
      </c>
      <c r="H404" s="6">
        <v>0.37346449999999998</v>
      </c>
      <c r="I404" s="6"/>
    </row>
    <row r="405" spans="1:9" x14ac:dyDescent="0.25">
      <c r="A405">
        <v>75</v>
      </c>
      <c r="B405">
        <v>2004</v>
      </c>
      <c r="C405" s="2">
        <v>0</v>
      </c>
      <c r="D405" s="6">
        <v>0.15758520000000001</v>
      </c>
      <c r="E405" s="6">
        <v>-0.36332959999999997</v>
      </c>
      <c r="F405" s="6">
        <v>5.5391999999999997E-2</v>
      </c>
      <c r="G405" s="6">
        <v>0.94156390000000001</v>
      </c>
      <c r="H405" s="6">
        <v>0.4141532</v>
      </c>
      <c r="I405" s="6"/>
    </row>
    <row r="406" spans="1:9" x14ac:dyDescent="0.25">
      <c r="A406">
        <v>76</v>
      </c>
      <c r="B406">
        <v>1996</v>
      </c>
      <c r="C406" s="2">
        <v>0</v>
      </c>
      <c r="D406" s="6">
        <v>3.0913699999999999E-2</v>
      </c>
      <c r="E406" s="6">
        <v>-0.105063</v>
      </c>
      <c r="F406" s="6">
        <v>5.2774399999999999E-2</v>
      </c>
      <c r="G406" s="6">
        <v>0.97566589999999997</v>
      </c>
      <c r="H406" s="6">
        <v>8.4078100000000003E-2</v>
      </c>
      <c r="I406" s="6"/>
    </row>
    <row r="407" spans="1:9" x14ac:dyDescent="0.25">
      <c r="A407">
        <v>76</v>
      </c>
      <c r="B407">
        <v>1997</v>
      </c>
      <c r="C407" s="2">
        <v>1</v>
      </c>
      <c r="D407" s="6">
        <v>6.5524899999999997E-2</v>
      </c>
      <c r="E407" s="6">
        <v>-0.22874269999999999</v>
      </c>
      <c r="F407" s="6">
        <v>-0.13054180000000001</v>
      </c>
      <c r="G407" s="6">
        <v>0.83395680000000005</v>
      </c>
      <c r="H407" s="6">
        <v>9.4177800000000006E-2</v>
      </c>
      <c r="I407" s="6"/>
    </row>
    <row r="408" spans="1:9" x14ac:dyDescent="0.25">
      <c r="A408">
        <v>77</v>
      </c>
      <c r="B408">
        <v>1996</v>
      </c>
      <c r="C408" s="2">
        <v>0</v>
      </c>
      <c r="D408" s="6">
        <v>0.37698530000000002</v>
      </c>
      <c r="E408" s="6">
        <v>4.7507899999999999E-2</v>
      </c>
      <c r="F408" s="6">
        <v>2.2253100000000001E-2</v>
      </c>
      <c r="G408" s="6">
        <v>0.26763209999999998</v>
      </c>
      <c r="H408" s="6">
        <v>0.21180479999999999</v>
      </c>
      <c r="I408" s="6"/>
    </row>
    <row r="409" spans="1:9" x14ac:dyDescent="0.25">
      <c r="A409">
        <v>77</v>
      </c>
      <c r="B409">
        <v>1997</v>
      </c>
      <c r="C409" s="2">
        <v>0</v>
      </c>
      <c r="D409" s="6">
        <v>0.29734569999999999</v>
      </c>
      <c r="E409" s="6">
        <v>-5.6424099999999998E-2</v>
      </c>
      <c r="F409" s="6">
        <v>3.6141800000000002E-2</v>
      </c>
      <c r="G409" s="6">
        <v>0.12599369999999999</v>
      </c>
      <c r="H409" s="6">
        <v>0.25267970000000001</v>
      </c>
      <c r="I409" s="6"/>
    </row>
    <row r="410" spans="1:9" x14ac:dyDescent="0.25">
      <c r="A410">
        <v>77</v>
      </c>
      <c r="B410">
        <v>1998</v>
      </c>
      <c r="C410" s="2">
        <v>1</v>
      </c>
      <c r="D410" s="6">
        <v>0.23901249999999999</v>
      </c>
      <c r="E410" s="6">
        <v>-0.20424970000000001</v>
      </c>
      <c r="F410" s="6">
        <v>2.2092199999999999E-2</v>
      </c>
      <c r="G410" s="6">
        <v>4.7139899999999998E-2</v>
      </c>
      <c r="H410" s="6">
        <v>0.23221439999999999</v>
      </c>
      <c r="I410" s="6"/>
    </row>
    <row r="411" spans="1:9" x14ac:dyDescent="0.25">
      <c r="A411">
        <v>78</v>
      </c>
      <c r="B411">
        <v>1999</v>
      </c>
      <c r="C411" s="2">
        <v>0</v>
      </c>
      <c r="D411" s="6">
        <v>0.29040359999999998</v>
      </c>
      <c r="E411" s="6">
        <v>0.32565929999999998</v>
      </c>
      <c r="F411" s="6">
        <v>5.64669E-2</v>
      </c>
      <c r="G411" s="6">
        <v>0.67444550000000003</v>
      </c>
      <c r="H411" s="6">
        <v>0.31983470000000003</v>
      </c>
      <c r="I411" s="6"/>
    </row>
    <row r="412" spans="1:9" x14ac:dyDescent="0.25">
      <c r="A412">
        <v>78</v>
      </c>
      <c r="B412">
        <v>2000</v>
      </c>
      <c r="C412" s="2">
        <v>0</v>
      </c>
      <c r="D412" s="6">
        <v>0.31045729999999999</v>
      </c>
      <c r="E412" s="6">
        <v>0.37282910000000002</v>
      </c>
      <c r="F412" s="6">
        <v>6.3725699999999996E-2</v>
      </c>
      <c r="G412" s="6">
        <v>1.029431</v>
      </c>
      <c r="H412" s="6">
        <v>0.29714010000000002</v>
      </c>
      <c r="I412" s="6"/>
    </row>
    <row r="413" spans="1:9" x14ac:dyDescent="0.25">
      <c r="A413">
        <v>78</v>
      </c>
      <c r="B413">
        <v>2001</v>
      </c>
      <c r="C413" s="2">
        <v>0</v>
      </c>
      <c r="D413" s="6">
        <v>0.3817393</v>
      </c>
      <c r="E413" s="6">
        <v>0.39153840000000001</v>
      </c>
      <c r="F413" s="6">
        <v>8.9960399999999996E-2</v>
      </c>
      <c r="G413" s="6">
        <v>2.005995</v>
      </c>
      <c r="H413" s="6">
        <v>0.3662996</v>
      </c>
      <c r="I413" s="6"/>
    </row>
    <row r="414" spans="1:9" x14ac:dyDescent="0.25">
      <c r="A414">
        <v>78</v>
      </c>
      <c r="B414">
        <v>2002</v>
      </c>
      <c r="C414" s="2">
        <v>0</v>
      </c>
      <c r="D414" s="6">
        <v>0.37947520000000001</v>
      </c>
      <c r="E414" s="6">
        <v>0.51727429999999996</v>
      </c>
      <c r="F414" s="6">
        <v>8.4913500000000003E-2</v>
      </c>
      <c r="G414" s="6">
        <v>2.9821</v>
      </c>
      <c r="H414" s="6">
        <v>0.37346259999999998</v>
      </c>
      <c r="I414" s="6"/>
    </row>
    <row r="415" spans="1:9" x14ac:dyDescent="0.25">
      <c r="A415">
        <v>78</v>
      </c>
      <c r="B415">
        <v>2003</v>
      </c>
      <c r="C415" s="2">
        <v>0</v>
      </c>
      <c r="D415" s="6">
        <v>0.46635979999999999</v>
      </c>
      <c r="E415" s="6">
        <v>0.48164610000000002</v>
      </c>
      <c r="F415" s="6">
        <v>6.1995700000000001E-2</v>
      </c>
      <c r="G415" s="6">
        <v>3.0220609999999999</v>
      </c>
      <c r="H415" s="6">
        <v>0.28947469999999997</v>
      </c>
      <c r="I415" s="6"/>
    </row>
    <row r="416" spans="1:9" x14ac:dyDescent="0.25">
      <c r="A416">
        <v>78</v>
      </c>
      <c r="B416">
        <v>2004</v>
      </c>
      <c r="C416" s="2">
        <v>0</v>
      </c>
      <c r="D416" s="6">
        <v>0.46392129999999998</v>
      </c>
      <c r="E416" s="6">
        <v>0.43194169999999998</v>
      </c>
      <c r="F416" s="6">
        <v>5.3459100000000002E-2</v>
      </c>
      <c r="G416" s="6">
        <v>1.882919</v>
      </c>
      <c r="H416" s="6">
        <v>0.25929920000000001</v>
      </c>
      <c r="I416" s="6"/>
    </row>
    <row r="417" spans="1:9" x14ac:dyDescent="0.25">
      <c r="A417">
        <v>79</v>
      </c>
      <c r="B417">
        <v>1999</v>
      </c>
      <c r="C417" s="2">
        <v>0</v>
      </c>
      <c r="D417" s="6">
        <v>0.1171328</v>
      </c>
      <c r="E417" s="6">
        <v>3.2626999999999999E-3</v>
      </c>
      <c r="F417" s="6">
        <v>8.4226999999999996E-2</v>
      </c>
      <c r="G417" s="6">
        <v>1.4384729999999999</v>
      </c>
      <c r="H417" s="6">
        <v>0.3693533</v>
      </c>
      <c r="I417" s="6"/>
    </row>
    <row r="418" spans="1:9" x14ac:dyDescent="0.25">
      <c r="A418">
        <v>79</v>
      </c>
      <c r="B418">
        <v>2000</v>
      </c>
      <c r="C418" s="2">
        <v>0</v>
      </c>
      <c r="D418" s="6">
        <v>0.11541170000000001</v>
      </c>
      <c r="E418" s="6">
        <v>5.3651499999999998E-2</v>
      </c>
      <c r="F418" s="6">
        <v>5.8967499999999999E-2</v>
      </c>
      <c r="G418" s="6">
        <v>0.98854569999999997</v>
      </c>
      <c r="H418" s="6">
        <v>0.33496930000000003</v>
      </c>
      <c r="I418" s="6"/>
    </row>
    <row r="419" spans="1:9" x14ac:dyDescent="0.25">
      <c r="A419">
        <v>79</v>
      </c>
      <c r="B419">
        <v>2001</v>
      </c>
      <c r="C419" s="2">
        <v>0</v>
      </c>
      <c r="D419" s="6">
        <v>0.2362969</v>
      </c>
      <c r="E419" s="6">
        <v>6.5634999999999999E-2</v>
      </c>
      <c r="F419" s="6">
        <v>5.4391200000000001E-2</v>
      </c>
      <c r="G419" s="6">
        <v>0.93740210000000002</v>
      </c>
      <c r="H419" s="6">
        <v>0.32539050000000003</v>
      </c>
      <c r="I419" s="6"/>
    </row>
    <row r="420" spans="1:9" x14ac:dyDescent="0.25">
      <c r="A420">
        <v>79</v>
      </c>
      <c r="B420">
        <v>2002</v>
      </c>
      <c r="C420" s="2">
        <v>0</v>
      </c>
      <c r="D420" s="6">
        <v>0.21200379999999999</v>
      </c>
      <c r="E420" s="6">
        <v>3.2812899999999999E-2</v>
      </c>
      <c r="F420" s="6">
        <v>6.5084299999999998E-2</v>
      </c>
      <c r="G420" s="6">
        <v>1.007641</v>
      </c>
      <c r="H420" s="6">
        <v>0.32111640000000002</v>
      </c>
      <c r="I420" s="6"/>
    </row>
    <row r="421" spans="1:9" x14ac:dyDescent="0.25">
      <c r="A421">
        <v>79</v>
      </c>
      <c r="B421">
        <v>2003</v>
      </c>
      <c r="C421" s="2">
        <v>0</v>
      </c>
      <c r="D421" s="6">
        <v>0.23748349999999999</v>
      </c>
      <c r="E421" s="6">
        <v>9.7600800000000001E-2</v>
      </c>
      <c r="F421" s="6">
        <v>6.2421299999999999E-2</v>
      </c>
      <c r="G421" s="6">
        <v>1.163937</v>
      </c>
      <c r="H421" s="6">
        <v>0.34595589999999998</v>
      </c>
      <c r="I421" s="6"/>
    </row>
    <row r="422" spans="1:9" x14ac:dyDescent="0.25">
      <c r="A422">
        <v>79</v>
      </c>
      <c r="B422">
        <v>2004</v>
      </c>
      <c r="C422" s="2">
        <v>0</v>
      </c>
      <c r="D422" s="6">
        <v>0.24546870000000001</v>
      </c>
      <c r="E422" s="6">
        <v>0.17855770000000001</v>
      </c>
      <c r="F422" s="6">
        <v>6.6895899999999994E-2</v>
      </c>
      <c r="G422" s="6">
        <v>1.8326150000000001</v>
      </c>
      <c r="H422" s="6">
        <v>0.3335687</v>
      </c>
      <c r="I422" s="6"/>
    </row>
    <row r="423" spans="1:9" x14ac:dyDescent="0.25">
      <c r="A423">
        <v>80</v>
      </c>
      <c r="B423">
        <v>1999</v>
      </c>
      <c r="C423" s="2">
        <v>0</v>
      </c>
      <c r="D423" s="6">
        <v>-6.2080000000000002E-4</v>
      </c>
      <c r="E423" s="6">
        <v>0.27483669999999999</v>
      </c>
      <c r="F423" s="6">
        <v>3.5412100000000002E-2</v>
      </c>
      <c r="G423" s="6">
        <v>1.067496</v>
      </c>
      <c r="H423" s="6">
        <v>0.34915869999999999</v>
      </c>
      <c r="I423" s="6"/>
    </row>
    <row r="424" spans="1:9" x14ac:dyDescent="0.25">
      <c r="A424">
        <v>80</v>
      </c>
      <c r="B424">
        <v>2000</v>
      </c>
      <c r="C424" s="2">
        <v>0</v>
      </c>
      <c r="D424" s="6">
        <v>-9.5508899999999994E-2</v>
      </c>
      <c r="E424" s="6">
        <v>0.1702128</v>
      </c>
      <c r="F424" s="6">
        <v>7.0114899999999994E-2</v>
      </c>
      <c r="G424" s="6">
        <v>1.0163610000000001</v>
      </c>
      <c r="H424" s="6">
        <v>0.47193299999999999</v>
      </c>
      <c r="I424" s="6"/>
    </row>
    <row r="425" spans="1:9" x14ac:dyDescent="0.25">
      <c r="A425">
        <v>80</v>
      </c>
      <c r="B425">
        <v>2001</v>
      </c>
      <c r="C425" s="2">
        <v>0</v>
      </c>
      <c r="D425" s="6">
        <v>-0.19410859999999999</v>
      </c>
      <c r="E425" s="6">
        <v>0.18918779999999999</v>
      </c>
      <c r="F425" s="6">
        <v>3.03732E-2</v>
      </c>
      <c r="G425" s="6">
        <v>0.80509750000000002</v>
      </c>
      <c r="H425" s="6">
        <v>8.6286399999999999E-2</v>
      </c>
      <c r="I425" s="6"/>
    </row>
    <row r="426" spans="1:9" x14ac:dyDescent="0.25">
      <c r="A426">
        <v>80</v>
      </c>
      <c r="B426">
        <v>2002</v>
      </c>
      <c r="C426" s="2">
        <v>0</v>
      </c>
      <c r="D426" s="6">
        <v>-0.1041661</v>
      </c>
      <c r="E426" s="6">
        <v>0.18255199999999999</v>
      </c>
      <c r="F426" s="6">
        <v>4.6041400000000003E-2</v>
      </c>
      <c r="G426" s="6">
        <v>0.51964960000000004</v>
      </c>
      <c r="H426" s="6">
        <v>0.16585140000000001</v>
      </c>
      <c r="I426" s="6"/>
    </row>
    <row r="427" spans="1:9" x14ac:dyDescent="0.25">
      <c r="A427">
        <v>80</v>
      </c>
      <c r="B427">
        <v>2003</v>
      </c>
      <c r="C427" s="2">
        <v>0</v>
      </c>
      <c r="D427" s="6">
        <v>0.1374891</v>
      </c>
      <c r="E427" s="6">
        <v>0.16866719999999999</v>
      </c>
      <c r="F427" s="6">
        <v>2.99455E-2</v>
      </c>
      <c r="G427" s="6">
        <v>0.74955329999999998</v>
      </c>
      <c r="H427" s="6">
        <v>0.17411670000000001</v>
      </c>
      <c r="I427" s="6"/>
    </row>
    <row r="428" spans="1:9" x14ac:dyDescent="0.25">
      <c r="A428">
        <v>81</v>
      </c>
      <c r="B428">
        <v>1999</v>
      </c>
      <c r="C428" s="2">
        <v>0</v>
      </c>
      <c r="D428" s="6">
        <v>0.1035312</v>
      </c>
      <c r="E428" s="6">
        <v>0.29572320000000002</v>
      </c>
      <c r="F428" s="6">
        <v>2.8006099999999999E-2</v>
      </c>
      <c r="G428" s="6">
        <v>4.2895859999999999</v>
      </c>
      <c r="H428" s="6">
        <v>7.0791599999999996E-2</v>
      </c>
      <c r="I428" s="6"/>
    </row>
    <row r="429" spans="1:9" x14ac:dyDescent="0.25">
      <c r="A429">
        <v>81</v>
      </c>
      <c r="B429">
        <v>2000</v>
      </c>
      <c r="C429" s="2">
        <v>0</v>
      </c>
      <c r="D429" s="6">
        <v>0.10808230000000001</v>
      </c>
      <c r="E429" s="6">
        <v>0.3098746</v>
      </c>
      <c r="F429" s="6">
        <v>5.2184000000000001E-2</v>
      </c>
      <c r="G429" s="6">
        <v>6.0768389999999997</v>
      </c>
      <c r="H429" s="6">
        <v>0.1118059</v>
      </c>
      <c r="I429" s="6"/>
    </row>
    <row r="430" spans="1:9" x14ac:dyDescent="0.25">
      <c r="A430">
        <v>81</v>
      </c>
      <c r="B430">
        <v>2001</v>
      </c>
      <c r="C430" s="2">
        <v>0</v>
      </c>
      <c r="D430" s="6">
        <v>0.1635143</v>
      </c>
      <c r="E430" s="6">
        <v>0.36942740000000002</v>
      </c>
      <c r="F430" s="6">
        <v>4.6915900000000003E-2</v>
      </c>
      <c r="G430" s="6">
        <v>3.8101180000000001</v>
      </c>
      <c r="H430" s="6">
        <v>0.1034577</v>
      </c>
      <c r="I430" s="6"/>
    </row>
    <row r="431" spans="1:9" x14ac:dyDescent="0.25">
      <c r="A431">
        <v>81</v>
      </c>
      <c r="B431">
        <v>2002</v>
      </c>
      <c r="C431" s="2">
        <v>0</v>
      </c>
      <c r="D431" s="6">
        <v>9.1356699999999999E-2</v>
      </c>
      <c r="E431" s="6">
        <v>0.301257</v>
      </c>
      <c r="F431" s="6">
        <v>4.7917300000000003E-2</v>
      </c>
      <c r="G431" s="6">
        <v>4.0316809999999998</v>
      </c>
      <c r="H431" s="6">
        <v>7.9208399999999998E-2</v>
      </c>
      <c r="I431" s="6"/>
    </row>
    <row r="432" spans="1:9" x14ac:dyDescent="0.25">
      <c r="A432">
        <v>81</v>
      </c>
      <c r="B432">
        <v>2003</v>
      </c>
      <c r="C432" s="2">
        <v>0</v>
      </c>
      <c r="D432" s="6">
        <v>0.14075670000000001</v>
      </c>
      <c r="E432" s="6">
        <v>0.32405010000000001</v>
      </c>
      <c r="F432" s="6">
        <v>4.4675899999999998E-2</v>
      </c>
      <c r="G432" s="6">
        <v>3.7459570000000002</v>
      </c>
      <c r="H432" s="6">
        <v>8.2086000000000006E-2</v>
      </c>
      <c r="I432" s="6"/>
    </row>
    <row r="433" spans="1:9" x14ac:dyDescent="0.25">
      <c r="A433">
        <v>81</v>
      </c>
      <c r="B433">
        <v>2004</v>
      </c>
      <c r="C433" s="2">
        <v>0</v>
      </c>
      <c r="D433" s="6">
        <v>0.1055653</v>
      </c>
      <c r="E433" s="6">
        <v>0.33246029999999999</v>
      </c>
      <c r="F433" s="6">
        <v>5.6804300000000002E-2</v>
      </c>
      <c r="G433" s="6">
        <v>4.2336980000000004</v>
      </c>
      <c r="H433" s="6">
        <v>7.7384900000000006E-2</v>
      </c>
      <c r="I433" s="6"/>
    </row>
    <row r="434" spans="1:9" x14ac:dyDescent="0.25">
      <c r="A434">
        <v>82</v>
      </c>
      <c r="B434">
        <v>1999</v>
      </c>
      <c r="C434" s="2">
        <v>0</v>
      </c>
      <c r="D434" s="6">
        <v>9.6011100000000002E-2</v>
      </c>
      <c r="E434" s="6">
        <v>0.32393759999999999</v>
      </c>
      <c r="F434" s="6">
        <v>5.7811000000000001E-2</v>
      </c>
      <c r="G434" s="6">
        <v>1.602738</v>
      </c>
      <c r="H434" s="6">
        <v>0.44504260000000001</v>
      </c>
      <c r="I434" s="6"/>
    </row>
    <row r="435" spans="1:9" x14ac:dyDescent="0.25">
      <c r="A435">
        <v>82</v>
      </c>
      <c r="B435">
        <v>2000</v>
      </c>
      <c r="C435" s="2">
        <v>0</v>
      </c>
      <c r="D435" s="6">
        <v>-3.6956000000000003E-2</v>
      </c>
      <c r="E435" s="6">
        <v>0.31460549999999998</v>
      </c>
      <c r="F435" s="6">
        <v>6.7681199999999997E-2</v>
      </c>
      <c r="G435" s="6">
        <v>1.9203699999999999</v>
      </c>
      <c r="H435" s="6">
        <v>0.36185089999999998</v>
      </c>
      <c r="I435" s="6"/>
    </row>
    <row r="436" spans="1:9" x14ac:dyDescent="0.25">
      <c r="A436">
        <v>82</v>
      </c>
      <c r="B436">
        <v>2001</v>
      </c>
      <c r="C436" s="2">
        <v>0</v>
      </c>
      <c r="D436" s="6">
        <v>-6.7698900000000006E-2</v>
      </c>
      <c r="E436" s="6">
        <v>0.31651849999999998</v>
      </c>
      <c r="F436" s="6">
        <v>4.9693300000000003E-2</v>
      </c>
      <c r="G436" s="6">
        <v>0.84387659999999998</v>
      </c>
      <c r="H436" s="6">
        <v>0.34959420000000002</v>
      </c>
      <c r="I436" s="6"/>
    </row>
    <row r="437" spans="1:9" x14ac:dyDescent="0.25">
      <c r="A437">
        <v>82</v>
      </c>
      <c r="B437">
        <v>2002</v>
      </c>
      <c r="C437" s="2">
        <v>0</v>
      </c>
      <c r="D437" s="6">
        <v>-3.0575600000000001E-2</v>
      </c>
      <c r="E437" s="6">
        <v>0.2391192</v>
      </c>
      <c r="F437" s="6">
        <v>4.3849899999999997E-2</v>
      </c>
      <c r="G437" s="6">
        <v>0.61160119999999996</v>
      </c>
      <c r="H437" s="6">
        <v>0.27943760000000001</v>
      </c>
      <c r="I437" s="6"/>
    </row>
    <row r="438" spans="1:9" x14ac:dyDescent="0.25">
      <c r="A438">
        <v>82</v>
      </c>
      <c r="B438">
        <v>2003</v>
      </c>
      <c r="C438" s="2">
        <v>0</v>
      </c>
      <c r="D438" s="6">
        <v>5.9731999999999997E-3</v>
      </c>
      <c r="E438" s="6">
        <v>0.22346079999999999</v>
      </c>
      <c r="F438" s="6">
        <v>5.8437099999999999E-2</v>
      </c>
      <c r="G438" s="6">
        <v>0.78707990000000005</v>
      </c>
      <c r="H438" s="6">
        <v>0.28408640000000002</v>
      </c>
      <c r="I438" s="6"/>
    </row>
    <row r="439" spans="1:9" x14ac:dyDescent="0.25">
      <c r="A439">
        <v>82</v>
      </c>
      <c r="B439">
        <v>2004</v>
      </c>
      <c r="C439" s="2">
        <v>0</v>
      </c>
      <c r="D439" s="6">
        <v>-9.71336E-2</v>
      </c>
      <c r="E439" s="6">
        <v>0.28498810000000002</v>
      </c>
      <c r="F439" s="6">
        <v>2.1768599999999999E-2</v>
      </c>
      <c r="G439" s="6">
        <v>1.0409349999999999</v>
      </c>
      <c r="H439" s="6">
        <v>0.30221969999999998</v>
      </c>
      <c r="I439" s="6"/>
    </row>
    <row r="440" spans="1:9" x14ac:dyDescent="0.25">
      <c r="A440">
        <v>83</v>
      </c>
      <c r="B440">
        <v>1999</v>
      </c>
      <c r="C440" s="2">
        <v>0</v>
      </c>
      <c r="D440" s="6">
        <v>0.1136669</v>
      </c>
      <c r="E440" s="6">
        <v>0.21514449999999999</v>
      </c>
      <c r="F440" s="6">
        <v>5.0044999999999999E-2</v>
      </c>
      <c r="G440" s="6">
        <v>0.68787399999999999</v>
      </c>
      <c r="H440" s="6">
        <v>0.38222</v>
      </c>
      <c r="I440" s="6"/>
    </row>
    <row r="441" spans="1:9" x14ac:dyDescent="0.25">
      <c r="A441">
        <v>83</v>
      </c>
      <c r="B441">
        <v>2000</v>
      </c>
      <c r="C441" s="2">
        <v>0</v>
      </c>
      <c r="D441" s="6">
        <v>0.13656779999999999</v>
      </c>
      <c r="E441" s="6">
        <v>0.22917750000000001</v>
      </c>
      <c r="F441" s="6">
        <v>3.98214E-2</v>
      </c>
      <c r="G441" s="6">
        <v>0.58558429999999995</v>
      </c>
      <c r="H441" s="6">
        <v>0.37810719999999998</v>
      </c>
      <c r="I441" s="6"/>
    </row>
    <row r="442" spans="1:9" x14ac:dyDescent="0.25">
      <c r="A442">
        <v>83</v>
      </c>
      <c r="B442">
        <v>2001</v>
      </c>
      <c r="C442" s="2">
        <v>0</v>
      </c>
      <c r="D442" s="6">
        <v>3.2763199999999999E-2</v>
      </c>
      <c r="E442" s="6">
        <v>0.19445200000000001</v>
      </c>
      <c r="F442" s="6">
        <v>4.5128599999999998E-2</v>
      </c>
      <c r="G442" s="6">
        <v>0.62502259999999998</v>
      </c>
      <c r="H442" s="6">
        <v>0.38662269999999999</v>
      </c>
      <c r="I442" s="6"/>
    </row>
    <row r="443" spans="1:9" x14ac:dyDescent="0.25">
      <c r="A443">
        <v>83</v>
      </c>
      <c r="B443">
        <v>2002</v>
      </c>
      <c r="C443" s="2">
        <v>0</v>
      </c>
      <c r="D443" s="6">
        <v>8.8359099999999996E-2</v>
      </c>
      <c r="E443" s="6">
        <v>0.15026349999999999</v>
      </c>
      <c r="F443" s="6">
        <v>3.9216599999999997E-2</v>
      </c>
      <c r="G443" s="6">
        <v>0.47827409999999998</v>
      </c>
      <c r="H443" s="6">
        <v>0.38552619999999999</v>
      </c>
      <c r="I443" s="6"/>
    </row>
    <row r="444" spans="1:9" x14ac:dyDescent="0.25">
      <c r="A444">
        <v>83</v>
      </c>
      <c r="B444">
        <v>2003</v>
      </c>
      <c r="C444" s="2">
        <v>0</v>
      </c>
      <c r="D444" s="6">
        <v>8.6490200000000003E-2</v>
      </c>
      <c r="E444" s="6">
        <v>0.12854769999999999</v>
      </c>
      <c r="F444" s="6">
        <v>3.7525200000000002E-2</v>
      </c>
      <c r="G444" s="6">
        <v>0.733483</v>
      </c>
      <c r="H444" s="6">
        <v>0.36112339999999998</v>
      </c>
      <c r="I444" s="6"/>
    </row>
    <row r="445" spans="1:9" x14ac:dyDescent="0.25">
      <c r="A445">
        <v>83</v>
      </c>
      <c r="B445">
        <v>2004</v>
      </c>
      <c r="C445" s="2">
        <v>0</v>
      </c>
      <c r="D445" s="6">
        <v>0.20636090000000001</v>
      </c>
      <c r="E445" s="6">
        <v>0.15727949999999999</v>
      </c>
      <c r="F445" s="6">
        <v>2.8453300000000001E-2</v>
      </c>
      <c r="G445" s="6">
        <v>0.61910750000000003</v>
      </c>
      <c r="H445" s="6">
        <v>0.40197870000000002</v>
      </c>
      <c r="I445" s="6"/>
    </row>
    <row r="446" spans="1:9" x14ac:dyDescent="0.25">
      <c r="A446">
        <v>84</v>
      </c>
      <c r="B446">
        <v>1995</v>
      </c>
      <c r="C446" s="2">
        <v>0</v>
      </c>
      <c r="D446" s="6">
        <v>1.93067E-2</v>
      </c>
      <c r="E446" s="6">
        <v>6.3464300000000001E-2</v>
      </c>
      <c r="F446" s="6">
        <v>6.7076700000000003E-2</v>
      </c>
      <c r="G446" s="6">
        <v>0.38837319999999997</v>
      </c>
      <c r="H446" s="6">
        <v>0.53096969999999999</v>
      </c>
      <c r="I446" s="6"/>
    </row>
    <row r="447" spans="1:9" x14ac:dyDescent="0.25">
      <c r="A447">
        <v>84</v>
      </c>
      <c r="B447">
        <v>1996</v>
      </c>
      <c r="C447" s="2">
        <v>0</v>
      </c>
      <c r="D447" s="6">
        <v>3.17582E-2</v>
      </c>
      <c r="E447" s="6">
        <v>6.9364499999999996E-2</v>
      </c>
      <c r="F447" s="6">
        <v>6.4205300000000007E-2</v>
      </c>
      <c r="G447" s="6">
        <v>0.3644869</v>
      </c>
      <c r="H447" s="6">
        <v>0.60920790000000002</v>
      </c>
      <c r="I447" s="6"/>
    </row>
    <row r="448" spans="1:9" x14ac:dyDescent="0.25">
      <c r="A448">
        <v>84</v>
      </c>
      <c r="B448">
        <v>1997</v>
      </c>
      <c r="C448" s="2">
        <v>0</v>
      </c>
      <c r="D448" s="6">
        <v>2.6746099999999998E-2</v>
      </c>
      <c r="E448" s="6">
        <v>8.85209E-2</v>
      </c>
      <c r="F448" s="6">
        <v>5.1093300000000001E-2</v>
      </c>
      <c r="G448" s="6">
        <v>0.7282421</v>
      </c>
      <c r="H448" s="6">
        <v>0.53140710000000002</v>
      </c>
      <c r="I448" s="6"/>
    </row>
    <row r="449" spans="1:9" x14ac:dyDescent="0.25">
      <c r="A449">
        <v>84</v>
      </c>
      <c r="B449">
        <v>1998</v>
      </c>
      <c r="C449" s="2">
        <v>0</v>
      </c>
      <c r="D449" s="6">
        <v>0.25147989999999998</v>
      </c>
      <c r="E449" s="6">
        <v>0.20030100000000001</v>
      </c>
      <c r="F449" s="6">
        <v>6.8533700000000003E-2</v>
      </c>
      <c r="G449" s="6">
        <v>1.3476159999999999</v>
      </c>
      <c r="H449" s="6">
        <v>0.82750380000000001</v>
      </c>
      <c r="I449" s="6"/>
    </row>
    <row r="450" spans="1:9" x14ac:dyDescent="0.25">
      <c r="A450">
        <v>84</v>
      </c>
      <c r="B450">
        <v>1999</v>
      </c>
      <c r="C450" s="2">
        <v>0</v>
      </c>
      <c r="D450" s="6">
        <v>0.16829169999999999</v>
      </c>
      <c r="E450" s="6">
        <v>0.25955440000000002</v>
      </c>
      <c r="F450" s="6">
        <v>6.4390600000000006E-2</v>
      </c>
      <c r="G450" s="6">
        <v>0.7089337</v>
      </c>
      <c r="H450" s="6">
        <v>1.084889</v>
      </c>
      <c r="I450" s="6"/>
    </row>
    <row r="451" spans="1:9" x14ac:dyDescent="0.25">
      <c r="A451">
        <v>85</v>
      </c>
      <c r="B451">
        <v>1999</v>
      </c>
      <c r="C451" s="2">
        <v>0</v>
      </c>
      <c r="D451" s="6">
        <v>6.7600000000000003E-5</v>
      </c>
      <c r="E451" s="6">
        <v>9.6732200000000004E-2</v>
      </c>
      <c r="F451" s="6">
        <v>5.9409299999999998E-2</v>
      </c>
      <c r="G451" s="6">
        <v>0.70080129999999996</v>
      </c>
      <c r="H451" s="6">
        <v>0.14464589999999999</v>
      </c>
      <c r="I451" s="6"/>
    </row>
    <row r="452" spans="1:9" x14ac:dyDescent="0.25">
      <c r="A452">
        <v>85</v>
      </c>
      <c r="B452">
        <v>2000</v>
      </c>
      <c r="C452" s="2">
        <v>0</v>
      </c>
      <c r="D452" s="6">
        <v>-6.7105999999999997E-3</v>
      </c>
      <c r="E452" s="6">
        <v>8.7346800000000002E-2</v>
      </c>
      <c r="F452" s="6">
        <v>6.2200499999999999E-2</v>
      </c>
      <c r="G452" s="6">
        <v>0.57624070000000005</v>
      </c>
      <c r="H452" s="6">
        <v>0.1562598</v>
      </c>
      <c r="I452" s="6"/>
    </row>
    <row r="453" spans="1:9" x14ac:dyDescent="0.25">
      <c r="A453">
        <v>85</v>
      </c>
      <c r="B453">
        <v>2001</v>
      </c>
      <c r="C453" s="2">
        <v>0</v>
      </c>
      <c r="D453" s="6">
        <v>-8.8469099999999995E-2</v>
      </c>
      <c r="E453" s="6">
        <v>8.7244500000000003E-2</v>
      </c>
      <c r="F453" s="6">
        <v>4.0687599999999997E-2</v>
      </c>
      <c r="G453" s="6">
        <v>0.62451100000000004</v>
      </c>
      <c r="H453" s="6">
        <v>0.1688047</v>
      </c>
      <c r="I453" s="6"/>
    </row>
    <row r="454" spans="1:9" x14ac:dyDescent="0.25">
      <c r="A454">
        <v>85</v>
      </c>
      <c r="B454">
        <v>2002</v>
      </c>
      <c r="C454" s="2">
        <v>0</v>
      </c>
      <c r="D454" s="6">
        <v>-2.86246E-2</v>
      </c>
      <c r="E454" s="6">
        <v>9.1046199999999994E-2</v>
      </c>
      <c r="F454" s="6">
        <v>3.5402000000000003E-2</v>
      </c>
      <c r="G454" s="6">
        <v>0.52684779999999998</v>
      </c>
      <c r="H454" s="6">
        <v>0.12828239999999999</v>
      </c>
      <c r="I454" s="6"/>
    </row>
    <row r="455" spans="1:9" x14ac:dyDescent="0.25">
      <c r="A455">
        <v>85</v>
      </c>
      <c r="B455">
        <v>2003</v>
      </c>
      <c r="C455" s="2">
        <v>0</v>
      </c>
      <c r="D455" s="6">
        <v>-5.1817200000000001E-2</v>
      </c>
      <c r="E455" s="6">
        <v>8.8195099999999998E-2</v>
      </c>
      <c r="F455" s="6">
        <v>6.2407799999999999E-2</v>
      </c>
      <c r="G455" s="6">
        <v>0.53844820000000004</v>
      </c>
      <c r="H455" s="6">
        <v>0.14478859999999999</v>
      </c>
      <c r="I455" s="6"/>
    </row>
    <row r="456" spans="1:9" x14ac:dyDescent="0.25">
      <c r="A456">
        <v>85</v>
      </c>
      <c r="B456">
        <v>2004</v>
      </c>
      <c r="C456" s="2">
        <v>0</v>
      </c>
      <c r="D456" s="6">
        <v>-9.7320000000000002E-4</v>
      </c>
      <c r="E456" s="6">
        <v>9.7767000000000007E-2</v>
      </c>
      <c r="F456" s="6">
        <v>4.4006799999999999E-2</v>
      </c>
      <c r="G456" s="6">
        <v>0.54048759999999996</v>
      </c>
      <c r="H456" s="6">
        <v>0.1331891</v>
      </c>
      <c r="I456" s="6"/>
    </row>
    <row r="457" spans="1:9" x14ac:dyDescent="0.25">
      <c r="A457">
        <v>86</v>
      </c>
      <c r="B457">
        <v>1999</v>
      </c>
      <c r="C457" s="2">
        <v>0</v>
      </c>
      <c r="D457" s="6">
        <v>5.4964199999999998E-2</v>
      </c>
      <c r="E457" s="6">
        <v>0.18100669999999999</v>
      </c>
      <c r="F457" s="6">
        <v>4.6203099999999997E-2</v>
      </c>
      <c r="G457" s="6">
        <v>1.0390820000000001</v>
      </c>
      <c r="H457" s="6">
        <v>0.15033679999999999</v>
      </c>
      <c r="I457" s="6"/>
    </row>
    <row r="458" spans="1:9" x14ac:dyDescent="0.25">
      <c r="A458">
        <v>86</v>
      </c>
      <c r="B458">
        <v>2000</v>
      </c>
      <c r="C458" s="2">
        <v>0</v>
      </c>
      <c r="D458" s="6">
        <v>-4.3019799999999997E-2</v>
      </c>
      <c r="E458" s="6">
        <v>0.18426609999999999</v>
      </c>
      <c r="F458" s="6">
        <v>4.1070500000000003E-2</v>
      </c>
      <c r="G458" s="6">
        <v>0.90271040000000002</v>
      </c>
      <c r="H458" s="6">
        <v>0.1618695</v>
      </c>
      <c r="I458" s="6"/>
    </row>
    <row r="459" spans="1:9" x14ac:dyDescent="0.25">
      <c r="A459">
        <v>86</v>
      </c>
      <c r="B459">
        <v>2001</v>
      </c>
      <c r="C459" s="2">
        <v>0</v>
      </c>
      <c r="D459" s="6">
        <v>6.7632999999999999E-3</v>
      </c>
      <c r="E459" s="6">
        <v>0.1703732</v>
      </c>
      <c r="F459" s="6">
        <v>2.9986100000000002E-2</v>
      </c>
      <c r="G459" s="6">
        <v>0.72243760000000001</v>
      </c>
      <c r="H459" s="6">
        <v>0.14515359999999999</v>
      </c>
      <c r="I459" s="6"/>
    </row>
    <row r="460" spans="1:9" x14ac:dyDescent="0.25">
      <c r="A460">
        <v>86</v>
      </c>
      <c r="B460">
        <v>2002</v>
      </c>
      <c r="C460" s="2">
        <v>0</v>
      </c>
      <c r="D460" s="6">
        <v>4.1383700000000002E-2</v>
      </c>
      <c r="E460" s="6">
        <v>0.1290453</v>
      </c>
      <c r="F460" s="6">
        <v>2.1452599999999999E-2</v>
      </c>
      <c r="G460" s="6">
        <v>0.61984070000000002</v>
      </c>
      <c r="H460" s="6">
        <v>0.1486508</v>
      </c>
      <c r="I460" s="6"/>
    </row>
    <row r="461" spans="1:9" x14ac:dyDescent="0.25">
      <c r="A461">
        <v>86</v>
      </c>
      <c r="B461">
        <v>2003</v>
      </c>
      <c r="C461" s="2">
        <v>0</v>
      </c>
      <c r="D461" s="6">
        <v>5.8766699999999998E-2</v>
      </c>
      <c r="E461" s="6">
        <v>8.5604899999999998E-2</v>
      </c>
      <c r="F461" s="6">
        <v>1.39487E-2</v>
      </c>
      <c r="G461" s="6">
        <v>0.67437239999999998</v>
      </c>
      <c r="H461" s="6">
        <v>0.16619149999999999</v>
      </c>
      <c r="I461" s="6"/>
    </row>
    <row r="462" spans="1:9" x14ac:dyDescent="0.25">
      <c r="A462">
        <v>86</v>
      </c>
      <c r="B462">
        <v>2004</v>
      </c>
      <c r="C462" s="2">
        <v>0</v>
      </c>
      <c r="D462" s="6">
        <v>8.6581500000000006E-2</v>
      </c>
      <c r="E462" s="6">
        <v>6.8356200000000006E-2</v>
      </c>
      <c r="F462" s="6">
        <v>2.9008900000000001E-2</v>
      </c>
      <c r="G462" s="6">
        <v>0.64447960000000004</v>
      </c>
      <c r="H462" s="6">
        <v>0.1758123</v>
      </c>
      <c r="I462" s="6"/>
    </row>
    <row r="463" spans="1:9" x14ac:dyDescent="0.25">
      <c r="A463">
        <v>87</v>
      </c>
      <c r="B463">
        <v>1996</v>
      </c>
      <c r="C463" s="2">
        <v>0</v>
      </c>
      <c r="D463" s="6">
        <v>0.37119950000000002</v>
      </c>
      <c r="E463" s="6">
        <v>0.1415479</v>
      </c>
      <c r="F463" s="6">
        <v>7.6069700000000004E-2</v>
      </c>
      <c r="G463" s="6">
        <v>1.1959960000000001</v>
      </c>
      <c r="H463" s="6">
        <v>0.48530649999999997</v>
      </c>
      <c r="I463" s="6"/>
    </row>
    <row r="464" spans="1:9" x14ac:dyDescent="0.25">
      <c r="A464">
        <v>87</v>
      </c>
      <c r="B464">
        <v>1997</v>
      </c>
      <c r="C464" s="2">
        <v>0</v>
      </c>
      <c r="D464" s="6">
        <v>0.32827139999999999</v>
      </c>
      <c r="E464" s="6">
        <v>0.1599506</v>
      </c>
      <c r="F464" s="6">
        <v>3.5979499999999998E-2</v>
      </c>
      <c r="G464" s="6">
        <v>0.87521850000000001</v>
      </c>
      <c r="H464" s="6">
        <v>0.4811358</v>
      </c>
      <c r="I464" s="6"/>
    </row>
    <row r="465" spans="1:9" x14ac:dyDescent="0.25">
      <c r="A465">
        <v>88</v>
      </c>
      <c r="B465">
        <v>1997</v>
      </c>
      <c r="C465" s="2">
        <v>0</v>
      </c>
      <c r="D465" s="6">
        <v>0.27094000000000001</v>
      </c>
      <c r="E465" s="6">
        <v>0.61660440000000005</v>
      </c>
      <c r="F465" s="6">
        <v>9.0095300000000003E-2</v>
      </c>
      <c r="G465" s="6">
        <v>2.6126330000000002</v>
      </c>
      <c r="H465" s="6">
        <v>0.4879619</v>
      </c>
      <c r="I465" s="6"/>
    </row>
    <row r="466" spans="1:9" x14ac:dyDescent="0.25">
      <c r="A466">
        <v>88</v>
      </c>
      <c r="B466">
        <v>1998</v>
      </c>
      <c r="C466" s="2">
        <v>0</v>
      </c>
      <c r="D466" s="6">
        <v>0.22520219999999999</v>
      </c>
      <c r="E466" s="6">
        <v>0.69173510000000005</v>
      </c>
      <c r="F466" s="6">
        <v>8.1264400000000001E-2</v>
      </c>
      <c r="G466" s="6">
        <v>1.9291290000000001</v>
      </c>
      <c r="H466" s="6">
        <v>0.51082930000000004</v>
      </c>
      <c r="I466" s="6"/>
    </row>
    <row r="467" spans="1:9" x14ac:dyDescent="0.25">
      <c r="A467">
        <v>88</v>
      </c>
      <c r="B467">
        <v>1999</v>
      </c>
      <c r="C467" s="2">
        <v>0</v>
      </c>
      <c r="D467" s="6">
        <v>0.23166539999999999</v>
      </c>
      <c r="E467" s="6">
        <v>0.72595240000000005</v>
      </c>
      <c r="F467" s="6">
        <v>9.7898600000000002E-2</v>
      </c>
      <c r="G467" s="6">
        <v>2.6712669999999998</v>
      </c>
      <c r="H467" s="6">
        <v>0.53870700000000005</v>
      </c>
      <c r="I467" s="6"/>
    </row>
    <row r="468" spans="1:9" x14ac:dyDescent="0.25">
      <c r="A468">
        <v>88</v>
      </c>
      <c r="B468">
        <v>2000</v>
      </c>
      <c r="C468" s="2">
        <v>0</v>
      </c>
      <c r="D468" s="6">
        <v>0.206925</v>
      </c>
      <c r="E468" s="6">
        <v>0.79433359999999997</v>
      </c>
      <c r="F468" s="6">
        <v>8.2627400000000004E-2</v>
      </c>
      <c r="G468" s="6">
        <v>1.49342</v>
      </c>
      <c r="H468" s="6">
        <v>0.45266669999999998</v>
      </c>
      <c r="I468" s="6"/>
    </row>
    <row r="469" spans="1:9" x14ac:dyDescent="0.25">
      <c r="A469">
        <v>88</v>
      </c>
      <c r="B469">
        <v>2001</v>
      </c>
      <c r="C469" s="2">
        <v>0</v>
      </c>
      <c r="D469" s="6">
        <v>0.31985219999999998</v>
      </c>
      <c r="E469" s="6">
        <v>0.60822549999999997</v>
      </c>
      <c r="F469" s="6">
        <v>4.6973099999999997E-2</v>
      </c>
      <c r="G469" s="6">
        <v>1.0783</v>
      </c>
      <c r="H469" s="6">
        <v>0.29461569999999998</v>
      </c>
      <c r="I469" s="6"/>
    </row>
    <row r="470" spans="1:9" x14ac:dyDescent="0.25">
      <c r="A470">
        <v>88</v>
      </c>
      <c r="B470">
        <v>2002</v>
      </c>
      <c r="C470" s="2">
        <v>0</v>
      </c>
      <c r="D470" s="6">
        <v>0.32906849999999999</v>
      </c>
      <c r="E470" s="6">
        <v>0.60201729999999998</v>
      </c>
      <c r="F470" s="6">
        <v>7.5750899999999996E-2</v>
      </c>
      <c r="G470" s="6">
        <v>0.94691069999999999</v>
      </c>
      <c r="H470" s="6">
        <v>0.36610749999999997</v>
      </c>
      <c r="I470" s="6"/>
    </row>
    <row r="471" spans="1:9" x14ac:dyDescent="0.25">
      <c r="A471">
        <v>88</v>
      </c>
      <c r="B471">
        <v>2003</v>
      </c>
      <c r="C471" s="2">
        <v>0</v>
      </c>
      <c r="D471" s="6">
        <v>0.37407580000000001</v>
      </c>
      <c r="E471" s="6">
        <v>0.60010589999999997</v>
      </c>
      <c r="F471" s="6">
        <v>7.3679300000000003E-2</v>
      </c>
      <c r="G471" s="6">
        <v>1.169071</v>
      </c>
      <c r="H471" s="6">
        <v>0.37037300000000001</v>
      </c>
      <c r="I471" s="6"/>
    </row>
    <row r="472" spans="1:9" x14ac:dyDescent="0.25">
      <c r="A472">
        <v>88</v>
      </c>
      <c r="B472">
        <v>2004</v>
      </c>
      <c r="C472" s="2">
        <v>0</v>
      </c>
      <c r="D472" s="6">
        <v>0.43658370000000002</v>
      </c>
      <c r="E472" s="6">
        <v>0.61464149999999995</v>
      </c>
      <c r="F472" s="6">
        <v>7.5201599999999993E-2</v>
      </c>
      <c r="G472" s="6">
        <v>2.4379300000000002</v>
      </c>
      <c r="H472" s="6">
        <v>0.35225479999999998</v>
      </c>
      <c r="I472" s="6"/>
    </row>
    <row r="473" spans="1:9" x14ac:dyDescent="0.25">
      <c r="A473">
        <v>89</v>
      </c>
      <c r="B473">
        <v>1999</v>
      </c>
      <c r="C473" s="2">
        <v>0</v>
      </c>
      <c r="D473" s="6">
        <v>0.26097629999999999</v>
      </c>
      <c r="E473" s="6">
        <v>0.86495449999999996</v>
      </c>
      <c r="F473" s="6">
        <v>9.8012600000000005E-2</v>
      </c>
      <c r="G473" s="6">
        <v>15.06826</v>
      </c>
      <c r="H473" s="6">
        <v>0.30023840000000002</v>
      </c>
      <c r="I473" s="6"/>
    </row>
    <row r="474" spans="1:9" x14ac:dyDescent="0.25">
      <c r="A474">
        <v>89</v>
      </c>
      <c r="B474">
        <v>2000</v>
      </c>
      <c r="C474" s="2">
        <v>0</v>
      </c>
      <c r="D474" s="6">
        <v>0.2729702</v>
      </c>
      <c r="E474" s="6">
        <v>0.98310770000000003</v>
      </c>
      <c r="F474" s="6">
        <v>9.3898599999999999E-2</v>
      </c>
      <c r="G474" s="6">
        <v>17.248380000000001</v>
      </c>
      <c r="H474" s="6">
        <v>0.30862440000000002</v>
      </c>
      <c r="I474" s="6"/>
    </row>
    <row r="475" spans="1:9" x14ac:dyDescent="0.25">
      <c r="A475">
        <v>89</v>
      </c>
      <c r="B475">
        <v>2001</v>
      </c>
      <c r="C475" s="2">
        <v>0</v>
      </c>
      <c r="D475" s="6">
        <v>0.1123714</v>
      </c>
      <c r="E475" s="6">
        <v>0.66622809999999999</v>
      </c>
      <c r="F475" s="6">
        <v>6.5260299999999993E-2</v>
      </c>
      <c r="G475" s="6">
        <v>5.3045960000000001</v>
      </c>
      <c r="H475" s="6">
        <v>0.20479610000000001</v>
      </c>
      <c r="I475" s="6"/>
    </row>
    <row r="476" spans="1:9" x14ac:dyDescent="0.25">
      <c r="A476">
        <v>89</v>
      </c>
      <c r="B476">
        <v>2002</v>
      </c>
      <c r="C476" s="2">
        <v>0</v>
      </c>
      <c r="D476" s="6">
        <v>0.1023858</v>
      </c>
      <c r="E476" s="6">
        <v>0.74365630000000005</v>
      </c>
      <c r="F476" s="6">
        <v>6.5008399999999994E-2</v>
      </c>
      <c r="G476" s="6">
        <v>2.8468</v>
      </c>
      <c r="H476" s="6">
        <v>0.22792119999999999</v>
      </c>
      <c r="I476" s="6"/>
    </row>
    <row r="477" spans="1:9" x14ac:dyDescent="0.25">
      <c r="A477">
        <v>89</v>
      </c>
      <c r="B477">
        <v>2003</v>
      </c>
      <c r="C477" s="2">
        <v>0</v>
      </c>
      <c r="D477" s="6">
        <v>0.18812480000000001</v>
      </c>
      <c r="E477" s="6">
        <v>0.69563419999999998</v>
      </c>
      <c r="F477" s="6">
        <v>6.6763799999999998E-2</v>
      </c>
      <c r="G477" s="6">
        <v>3.161152</v>
      </c>
      <c r="H477" s="6">
        <v>0.230378</v>
      </c>
      <c r="I477" s="6"/>
    </row>
    <row r="478" spans="1:9" x14ac:dyDescent="0.25">
      <c r="A478">
        <v>89</v>
      </c>
      <c r="B478">
        <v>2004</v>
      </c>
      <c r="C478" s="2">
        <v>0</v>
      </c>
      <c r="D478" s="6">
        <v>0.18419469999999999</v>
      </c>
      <c r="E478" s="6">
        <v>0.65549429999999997</v>
      </c>
      <c r="F478" s="6">
        <v>5.6307200000000002E-2</v>
      </c>
      <c r="G478" s="6">
        <v>2.4882610000000001</v>
      </c>
      <c r="H478" s="6">
        <v>0.19764280000000001</v>
      </c>
      <c r="I478" s="6"/>
    </row>
    <row r="479" spans="1:9" x14ac:dyDescent="0.25">
      <c r="A479">
        <v>90</v>
      </c>
      <c r="B479">
        <v>2001</v>
      </c>
      <c r="C479" s="2">
        <v>0</v>
      </c>
      <c r="D479" s="6">
        <v>-2.6840000000000002E-4</v>
      </c>
      <c r="E479" s="6">
        <v>0.13287950000000001</v>
      </c>
      <c r="F479" s="6">
        <v>3.6577699999999998E-2</v>
      </c>
      <c r="G479" s="6">
        <v>0.2401083</v>
      </c>
      <c r="H479" s="6">
        <v>0.12383810000000001</v>
      </c>
      <c r="I479" s="6"/>
    </row>
    <row r="480" spans="1:9" x14ac:dyDescent="0.25">
      <c r="A480">
        <v>90</v>
      </c>
      <c r="B480">
        <v>2002</v>
      </c>
      <c r="C480" s="2">
        <v>0</v>
      </c>
      <c r="D480" s="6">
        <v>-2.3466600000000001E-2</v>
      </c>
      <c r="E480" s="6">
        <v>8.0314700000000003E-2</v>
      </c>
      <c r="F480" s="6">
        <v>3.5131799999999998E-2</v>
      </c>
      <c r="G480" s="6">
        <v>0.2462289</v>
      </c>
      <c r="H480" s="6">
        <v>0.13566929999999999</v>
      </c>
      <c r="I480" s="6"/>
    </row>
    <row r="481" spans="1:9" x14ac:dyDescent="0.25">
      <c r="A481">
        <v>90</v>
      </c>
      <c r="B481">
        <v>2003</v>
      </c>
      <c r="C481" s="2">
        <v>0</v>
      </c>
      <c r="D481" s="6">
        <v>-2.7586800000000002E-2</v>
      </c>
      <c r="E481" s="6">
        <v>6.5229800000000004E-2</v>
      </c>
      <c r="F481" s="6">
        <v>4.6713200000000003E-2</v>
      </c>
      <c r="G481" s="6">
        <v>0.37440849999999998</v>
      </c>
      <c r="H481" s="6">
        <v>0.1462956</v>
      </c>
      <c r="I481" s="6"/>
    </row>
    <row r="482" spans="1:9" x14ac:dyDescent="0.25">
      <c r="A482">
        <v>90</v>
      </c>
      <c r="B482">
        <v>2004</v>
      </c>
      <c r="C482" s="2">
        <v>0</v>
      </c>
      <c r="D482" s="6">
        <v>7.8616900000000003E-2</v>
      </c>
      <c r="E482" s="6">
        <v>9.1855199999999998E-2</v>
      </c>
      <c r="F482" s="6">
        <v>5.4779300000000003E-2</v>
      </c>
      <c r="G482" s="6">
        <v>0.56112740000000005</v>
      </c>
      <c r="H482" s="6">
        <v>0.1555357</v>
      </c>
      <c r="I482" s="6"/>
    </row>
    <row r="483" spans="1:9" x14ac:dyDescent="0.25">
      <c r="A483">
        <v>91</v>
      </c>
      <c r="B483">
        <v>1999</v>
      </c>
      <c r="C483" s="2">
        <v>0</v>
      </c>
      <c r="D483" s="6">
        <v>0.44619419999999999</v>
      </c>
      <c r="E483" s="6">
        <v>0.22536629999999999</v>
      </c>
      <c r="F483" s="6">
        <v>4.2703199999999997E-2</v>
      </c>
      <c r="G483" s="6">
        <v>0.49404290000000001</v>
      </c>
      <c r="H483" s="6">
        <v>0.59521210000000002</v>
      </c>
      <c r="I483" s="6"/>
    </row>
    <row r="484" spans="1:9" x14ac:dyDescent="0.25">
      <c r="A484">
        <v>91</v>
      </c>
      <c r="B484">
        <v>2000</v>
      </c>
      <c r="C484" s="2">
        <v>0</v>
      </c>
      <c r="D484" s="6">
        <v>0.38710030000000001</v>
      </c>
      <c r="E484" s="6">
        <v>0.23378640000000001</v>
      </c>
      <c r="F484" s="6">
        <v>4.9061E-2</v>
      </c>
      <c r="G484" s="6">
        <v>0.63543139999999998</v>
      </c>
      <c r="H484" s="6">
        <v>0.57197180000000003</v>
      </c>
      <c r="I484" s="6"/>
    </row>
    <row r="485" spans="1:9" x14ac:dyDescent="0.25">
      <c r="A485">
        <v>91</v>
      </c>
      <c r="B485">
        <v>2001</v>
      </c>
      <c r="C485" s="2">
        <v>0</v>
      </c>
      <c r="D485" s="6">
        <v>0.35527910000000001</v>
      </c>
      <c r="E485" s="6">
        <v>0.23651539999999999</v>
      </c>
      <c r="F485" s="6">
        <v>3.7075299999999999E-2</v>
      </c>
      <c r="G485" s="6">
        <v>0.65202680000000002</v>
      </c>
      <c r="H485" s="6">
        <v>0.62699320000000003</v>
      </c>
      <c r="I485" s="6"/>
    </row>
    <row r="486" spans="1:9" x14ac:dyDescent="0.25">
      <c r="A486">
        <v>91</v>
      </c>
      <c r="B486">
        <v>2002</v>
      </c>
      <c r="C486" s="2">
        <v>0</v>
      </c>
      <c r="D486" s="6">
        <v>0.3796292</v>
      </c>
      <c r="E486" s="6">
        <v>0.28567999999999999</v>
      </c>
      <c r="F486" s="6">
        <v>4.9646200000000001E-2</v>
      </c>
      <c r="G486" s="6">
        <v>1.151699</v>
      </c>
      <c r="H486" s="6">
        <v>0.66000570000000003</v>
      </c>
      <c r="I486" s="6"/>
    </row>
    <row r="487" spans="1:9" x14ac:dyDescent="0.25">
      <c r="A487">
        <v>91</v>
      </c>
      <c r="B487">
        <v>2003</v>
      </c>
      <c r="C487" s="2">
        <v>0</v>
      </c>
      <c r="D487" s="6">
        <v>0.44305</v>
      </c>
      <c r="E487" s="6">
        <v>0.35084890000000002</v>
      </c>
      <c r="F487" s="6">
        <v>5.0590099999999999E-2</v>
      </c>
      <c r="G487" s="6">
        <v>1.8480570000000001</v>
      </c>
      <c r="H487" s="6">
        <v>0.62647580000000003</v>
      </c>
      <c r="I487" s="6"/>
    </row>
    <row r="488" spans="1:9" x14ac:dyDescent="0.25">
      <c r="A488">
        <v>91</v>
      </c>
      <c r="B488">
        <v>2004</v>
      </c>
      <c r="C488" s="2">
        <v>0</v>
      </c>
      <c r="D488" s="6">
        <v>0.35712379999999999</v>
      </c>
      <c r="E488" s="6">
        <v>0.34255439999999998</v>
      </c>
      <c r="F488" s="6">
        <v>5.3746299999999997E-2</v>
      </c>
      <c r="G488" s="6">
        <v>1.1887669999999999</v>
      </c>
      <c r="H488" s="6">
        <v>0.60078319999999996</v>
      </c>
      <c r="I488" s="6"/>
    </row>
    <row r="489" spans="1:9" x14ac:dyDescent="0.25">
      <c r="A489">
        <v>92</v>
      </c>
      <c r="B489">
        <v>2003</v>
      </c>
      <c r="C489" s="2">
        <v>0</v>
      </c>
      <c r="D489" s="6">
        <v>3.2454700000000003E-2</v>
      </c>
      <c r="E489" s="6">
        <v>9.9009E-2</v>
      </c>
      <c r="F489" s="6">
        <v>4.85265E-2</v>
      </c>
      <c r="G489" s="6">
        <v>1.986993</v>
      </c>
      <c r="H489" s="6">
        <v>0.1113547</v>
      </c>
      <c r="I489" s="6"/>
    </row>
    <row r="490" spans="1:9" x14ac:dyDescent="0.25">
      <c r="A490">
        <v>93</v>
      </c>
      <c r="B490">
        <v>1995</v>
      </c>
      <c r="C490" s="2">
        <v>0</v>
      </c>
      <c r="D490" s="6">
        <v>0.172378</v>
      </c>
      <c r="E490" s="6">
        <v>0.45965349999999999</v>
      </c>
      <c r="F490" s="6">
        <v>5.3371000000000002E-2</v>
      </c>
      <c r="G490" s="6">
        <v>1.96702</v>
      </c>
      <c r="H490" s="6">
        <v>0.76872890000000005</v>
      </c>
      <c r="I490" s="6"/>
    </row>
    <row r="491" spans="1:9" x14ac:dyDescent="0.25">
      <c r="A491">
        <v>93</v>
      </c>
      <c r="B491">
        <v>1996</v>
      </c>
      <c r="C491" s="2">
        <v>0</v>
      </c>
      <c r="D491" s="6">
        <v>2.9645500000000002E-2</v>
      </c>
      <c r="E491" s="6">
        <v>0.35654400000000003</v>
      </c>
      <c r="F491" s="6">
        <v>6.5884899999999996E-2</v>
      </c>
      <c r="G491" s="6">
        <v>0.38149359999999999</v>
      </c>
      <c r="H491" s="6">
        <v>0.97301199999999999</v>
      </c>
      <c r="I491" s="6"/>
    </row>
    <row r="492" spans="1:9" x14ac:dyDescent="0.25">
      <c r="A492">
        <v>93</v>
      </c>
      <c r="B492">
        <v>1997</v>
      </c>
      <c r="C492" s="2">
        <v>1</v>
      </c>
      <c r="D492" s="6">
        <v>4.3173700000000002E-2</v>
      </c>
      <c r="E492" s="6">
        <v>0.2086286</v>
      </c>
      <c r="F492" s="6">
        <v>3.4858899999999998E-2</v>
      </c>
      <c r="G492" s="6">
        <v>9.0540099999999998E-2</v>
      </c>
      <c r="H492" s="6">
        <v>1.016006</v>
      </c>
      <c r="I492" s="6"/>
    </row>
    <row r="493" spans="1:9" x14ac:dyDescent="0.25">
      <c r="A493">
        <v>94</v>
      </c>
      <c r="B493">
        <v>1999</v>
      </c>
      <c r="C493" s="2">
        <v>0</v>
      </c>
      <c r="D493" s="6">
        <v>0.1750785</v>
      </c>
      <c r="E493" s="6">
        <v>0.38961990000000002</v>
      </c>
      <c r="F493" s="6">
        <v>5.0903999999999998E-2</v>
      </c>
      <c r="G493" s="6">
        <v>1.0082139999999999</v>
      </c>
      <c r="H493" s="6">
        <v>0.28486349999999999</v>
      </c>
      <c r="I493" s="6"/>
    </row>
    <row r="494" spans="1:9" x14ac:dyDescent="0.25">
      <c r="A494">
        <v>94</v>
      </c>
      <c r="B494">
        <v>2000</v>
      </c>
      <c r="C494" s="2">
        <v>0</v>
      </c>
      <c r="D494" s="6">
        <v>0.20037840000000001</v>
      </c>
      <c r="E494" s="6">
        <v>0.3170095</v>
      </c>
      <c r="F494" s="6">
        <v>5.2392800000000003E-2</v>
      </c>
      <c r="G494" s="6">
        <v>0.65649440000000003</v>
      </c>
      <c r="H494" s="6">
        <v>0.2906377</v>
      </c>
      <c r="I494" s="6"/>
    </row>
    <row r="495" spans="1:9" x14ac:dyDescent="0.25">
      <c r="A495">
        <v>94</v>
      </c>
      <c r="B495">
        <v>2001</v>
      </c>
      <c r="C495" s="2">
        <v>0</v>
      </c>
      <c r="D495" s="6">
        <v>0.20451259999999999</v>
      </c>
      <c r="E495" s="6">
        <v>0.36942839999999999</v>
      </c>
      <c r="F495" s="6">
        <v>1.7382000000000002E-2</v>
      </c>
      <c r="G495" s="6">
        <v>0.96325099999999997</v>
      </c>
      <c r="H495" s="6">
        <v>0.25611060000000002</v>
      </c>
      <c r="I495" s="6"/>
    </row>
    <row r="496" spans="1:9" x14ac:dyDescent="0.25">
      <c r="A496">
        <v>94</v>
      </c>
      <c r="B496">
        <v>2002</v>
      </c>
      <c r="C496" s="2">
        <v>0</v>
      </c>
      <c r="D496" s="6">
        <v>0.22077749999999999</v>
      </c>
      <c r="E496" s="6">
        <v>0.32398139999999997</v>
      </c>
      <c r="F496" s="6">
        <v>3.60568E-2</v>
      </c>
      <c r="G496" s="6">
        <v>0.80291080000000004</v>
      </c>
      <c r="H496" s="6">
        <v>0.29562260000000001</v>
      </c>
      <c r="I496" s="6"/>
    </row>
    <row r="497" spans="1:9" x14ac:dyDescent="0.25">
      <c r="A497">
        <v>94</v>
      </c>
      <c r="B497">
        <v>2003</v>
      </c>
      <c r="C497" s="2">
        <v>0</v>
      </c>
      <c r="D497" s="6">
        <v>0.20716380000000001</v>
      </c>
      <c r="E497" s="6">
        <v>0.3397599</v>
      </c>
      <c r="F497" s="6">
        <v>3.8941400000000001E-2</v>
      </c>
      <c r="G497" s="6">
        <v>1.306189</v>
      </c>
      <c r="H497" s="6">
        <v>0.32955109999999999</v>
      </c>
      <c r="I497" s="6"/>
    </row>
    <row r="498" spans="1:9" x14ac:dyDescent="0.25">
      <c r="A498">
        <v>94</v>
      </c>
      <c r="B498">
        <v>2004</v>
      </c>
      <c r="C498" s="2">
        <v>0</v>
      </c>
      <c r="D498" s="6">
        <v>0.2186004</v>
      </c>
      <c r="E498" s="6">
        <v>0.33965810000000002</v>
      </c>
      <c r="F498" s="6">
        <v>3.9348000000000001E-2</v>
      </c>
      <c r="G498" s="6">
        <v>1.84459</v>
      </c>
      <c r="H498" s="6">
        <v>0.3426188</v>
      </c>
      <c r="I498" s="6"/>
    </row>
    <row r="499" spans="1:9" x14ac:dyDescent="0.25">
      <c r="A499">
        <v>95</v>
      </c>
      <c r="B499">
        <v>1995</v>
      </c>
      <c r="C499" s="2">
        <v>0</v>
      </c>
      <c r="D499" s="6">
        <v>0.41006860000000001</v>
      </c>
      <c r="E499" s="6">
        <v>0.68542000000000003</v>
      </c>
      <c r="F499" s="6">
        <v>4.0095800000000001E-2</v>
      </c>
      <c r="G499" s="6">
        <v>2.144336</v>
      </c>
      <c r="H499" s="6">
        <v>0.27576610000000001</v>
      </c>
      <c r="I499" s="6"/>
    </row>
    <row r="500" spans="1:9" x14ac:dyDescent="0.25">
      <c r="A500">
        <v>95</v>
      </c>
      <c r="B500">
        <v>1996</v>
      </c>
      <c r="C500" s="2">
        <v>0</v>
      </c>
      <c r="D500" s="6">
        <v>0.39650999999999997</v>
      </c>
      <c r="E500" s="6">
        <v>0.68807240000000003</v>
      </c>
      <c r="F500" s="6">
        <v>5.2547299999999998E-2</v>
      </c>
      <c r="G500" s="6">
        <v>1.970215</v>
      </c>
      <c r="H500" s="6">
        <v>0.28429589999999999</v>
      </c>
      <c r="I500" s="6"/>
    </row>
    <row r="501" spans="1:9" x14ac:dyDescent="0.25">
      <c r="A501">
        <v>95</v>
      </c>
      <c r="B501">
        <v>1997</v>
      </c>
      <c r="C501" s="2">
        <v>0</v>
      </c>
      <c r="D501" s="6">
        <v>0.28294130000000001</v>
      </c>
      <c r="E501" s="6">
        <v>0.68697759999999997</v>
      </c>
      <c r="F501" s="6">
        <v>5.7850199999999997E-2</v>
      </c>
      <c r="G501" s="6">
        <v>2.7603689999999999</v>
      </c>
      <c r="H501" s="6">
        <v>0.32171889999999997</v>
      </c>
      <c r="I501" s="6"/>
    </row>
    <row r="502" spans="1:9" x14ac:dyDescent="0.25">
      <c r="A502">
        <v>95</v>
      </c>
      <c r="B502">
        <v>1998</v>
      </c>
      <c r="C502" s="2">
        <v>0</v>
      </c>
      <c r="D502" s="6">
        <v>0.28669620000000001</v>
      </c>
      <c r="E502" s="6">
        <v>0.60933320000000002</v>
      </c>
      <c r="F502" s="6">
        <v>2.99752E-2</v>
      </c>
      <c r="G502" s="6">
        <v>1.610633</v>
      </c>
      <c r="H502" s="6">
        <v>0.27317219999999998</v>
      </c>
      <c r="I502" s="6"/>
    </row>
    <row r="503" spans="1:9" x14ac:dyDescent="0.25">
      <c r="A503">
        <v>95</v>
      </c>
      <c r="B503">
        <v>1999</v>
      </c>
      <c r="C503" s="2">
        <v>0</v>
      </c>
      <c r="D503" s="6">
        <v>0.31839790000000001</v>
      </c>
      <c r="E503" s="6">
        <v>0.59143089999999998</v>
      </c>
      <c r="F503" s="6">
        <v>4.75837E-2</v>
      </c>
      <c r="G503" s="6">
        <v>1.375942</v>
      </c>
      <c r="H503" s="6">
        <v>0.30820350000000002</v>
      </c>
      <c r="I503" s="6"/>
    </row>
    <row r="504" spans="1:9" x14ac:dyDescent="0.25">
      <c r="A504">
        <v>95</v>
      </c>
      <c r="B504">
        <v>2000</v>
      </c>
      <c r="C504" s="2">
        <v>0</v>
      </c>
      <c r="D504" s="6">
        <v>0.36133710000000002</v>
      </c>
      <c r="E504" s="6">
        <v>0.56338440000000001</v>
      </c>
      <c r="F504" s="6">
        <v>5.3625199999999998E-2</v>
      </c>
      <c r="G504" s="6">
        <v>1.5040450000000001</v>
      </c>
      <c r="H504" s="6">
        <v>0.35594540000000002</v>
      </c>
      <c r="I504" s="6"/>
    </row>
    <row r="505" spans="1:9" x14ac:dyDescent="0.25">
      <c r="A505">
        <v>95</v>
      </c>
      <c r="B505">
        <v>2001</v>
      </c>
      <c r="C505" s="2">
        <v>0</v>
      </c>
      <c r="D505" s="6">
        <v>0.34661039999999999</v>
      </c>
      <c r="E505" s="6">
        <v>0.56445599999999996</v>
      </c>
      <c r="F505" s="6">
        <v>-5.6334999999999996E-3</v>
      </c>
      <c r="G505" s="6">
        <v>1.174382</v>
      </c>
      <c r="H505" s="6">
        <v>0.25221120000000002</v>
      </c>
      <c r="I505" s="6"/>
    </row>
    <row r="506" spans="1:9" x14ac:dyDescent="0.25">
      <c r="A506">
        <v>96</v>
      </c>
      <c r="B506">
        <v>1999</v>
      </c>
      <c r="C506" s="2">
        <v>0</v>
      </c>
      <c r="D506" s="6">
        <v>0.26226709999999998</v>
      </c>
      <c r="E506" s="6">
        <v>-1.8054600000000001E-2</v>
      </c>
      <c r="F506" s="6">
        <v>4.0525199999999997E-2</v>
      </c>
      <c r="G506" s="6">
        <v>0.22205240000000001</v>
      </c>
      <c r="H506" s="6">
        <v>0.2534322</v>
      </c>
      <c r="I506" s="6"/>
    </row>
    <row r="507" spans="1:9" x14ac:dyDescent="0.25">
      <c r="A507">
        <v>96</v>
      </c>
      <c r="B507">
        <v>2000</v>
      </c>
      <c r="C507" s="2">
        <v>0</v>
      </c>
      <c r="D507" s="6">
        <v>0.32369520000000002</v>
      </c>
      <c r="E507" s="6">
        <v>-0.44429950000000001</v>
      </c>
      <c r="F507" s="6">
        <v>1.5600299999999999E-2</v>
      </c>
      <c r="G507" s="6">
        <v>8.7162699999999996E-2</v>
      </c>
      <c r="H507" s="6">
        <v>0.35022910000000002</v>
      </c>
      <c r="I507" s="6"/>
    </row>
    <row r="508" spans="1:9" x14ac:dyDescent="0.25">
      <c r="A508">
        <v>97</v>
      </c>
      <c r="B508">
        <v>1996</v>
      </c>
      <c r="C508" s="2">
        <v>0</v>
      </c>
      <c r="D508" s="6">
        <v>-1.54103E-2</v>
      </c>
      <c r="E508" s="6">
        <v>8.22798E-2</v>
      </c>
      <c r="F508" s="6">
        <v>5.1805799999999999E-2</v>
      </c>
      <c r="G508" s="6">
        <v>0.98100229999999999</v>
      </c>
      <c r="H508" s="6">
        <v>0.14244860000000001</v>
      </c>
      <c r="I508" s="6"/>
    </row>
    <row r="509" spans="1:9" x14ac:dyDescent="0.25">
      <c r="A509">
        <v>97</v>
      </c>
      <c r="B509">
        <v>1997</v>
      </c>
      <c r="C509" s="2">
        <v>0</v>
      </c>
      <c r="D509" s="6">
        <v>-1.0821300000000001E-2</v>
      </c>
      <c r="E509" s="6">
        <v>0.1295145</v>
      </c>
      <c r="F509" s="6">
        <v>4.1383400000000001E-2</v>
      </c>
      <c r="G509" s="6">
        <v>1.0259149999999999</v>
      </c>
      <c r="H509" s="6">
        <v>0.1202348</v>
      </c>
      <c r="I509" s="6"/>
    </row>
    <row r="510" spans="1:9" x14ac:dyDescent="0.25">
      <c r="A510">
        <v>97</v>
      </c>
      <c r="B510">
        <v>1998</v>
      </c>
      <c r="C510" s="2">
        <v>0</v>
      </c>
      <c r="D510" s="6">
        <v>-2.0054499999999999E-2</v>
      </c>
      <c r="E510" s="6">
        <v>0.1584981</v>
      </c>
      <c r="F510" s="6">
        <v>6.7872100000000005E-2</v>
      </c>
      <c r="G510" s="6">
        <v>1.1171960000000001</v>
      </c>
      <c r="H510" s="6">
        <v>0.14444760000000001</v>
      </c>
      <c r="I510" s="6"/>
    </row>
    <row r="511" spans="1:9" x14ac:dyDescent="0.25">
      <c r="A511">
        <v>97</v>
      </c>
      <c r="B511">
        <v>1999</v>
      </c>
      <c r="C511" s="2">
        <v>0</v>
      </c>
      <c r="D511" s="6">
        <v>-1.5798E-2</v>
      </c>
      <c r="E511" s="6">
        <v>0.1969841</v>
      </c>
      <c r="F511" s="6">
        <v>6.0072199999999999E-2</v>
      </c>
      <c r="G511" s="6">
        <v>0.74392899999999995</v>
      </c>
      <c r="H511" s="6">
        <v>0.13828090000000001</v>
      </c>
      <c r="I511" s="6"/>
    </row>
    <row r="512" spans="1:9" x14ac:dyDescent="0.25">
      <c r="A512">
        <v>97</v>
      </c>
      <c r="B512">
        <v>2000</v>
      </c>
      <c r="C512" s="2">
        <v>0</v>
      </c>
      <c r="D512" s="6">
        <v>-1.03362E-2</v>
      </c>
      <c r="E512" s="6">
        <v>0.2077146</v>
      </c>
      <c r="F512" s="6">
        <v>5.5138899999999998E-2</v>
      </c>
      <c r="G512" s="6">
        <v>0.70026029999999995</v>
      </c>
      <c r="H512" s="6">
        <v>0.12964890000000001</v>
      </c>
      <c r="I512" s="6"/>
    </row>
    <row r="513" spans="1:9" x14ac:dyDescent="0.25">
      <c r="A513">
        <v>97</v>
      </c>
      <c r="B513">
        <v>2001</v>
      </c>
      <c r="C513" s="2">
        <v>0</v>
      </c>
      <c r="D513" s="6">
        <v>-1.5941500000000001E-2</v>
      </c>
      <c r="E513" s="6">
        <v>0.21948329999999999</v>
      </c>
      <c r="F513" s="6">
        <v>4.1434100000000001E-2</v>
      </c>
      <c r="G513" s="6">
        <v>0.67511810000000005</v>
      </c>
      <c r="H513" s="6">
        <v>0.113374</v>
      </c>
      <c r="I513" s="6"/>
    </row>
    <row r="514" spans="1:9" x14ac:dyDescent="0.25">
      <c r="A514">
        <v>97</v>
      </c>
      <c r="B514">
        <v>2002</v>
      </c>
      <c r="C514" s="2">
        <v>0</v>
      </c>
      <c r="D514" s="6">
        <v>-2.1429699999999999E-2</v>
      </c>
      <c r="E514" s="6">
        <v>0.23927789999999999</v>
      </c>
      <c r="F514" s="6">
        <v>5.3120500000000001E-2</v>
      </c>
      <c r="G514" s="6">
        <v>0.58233109999999999</v>
      </c>
      <c r="H514" s="6">
        <v>0.11835850000000001</v>
      </c>
      <c r="I514" s="6"/>
    </row>
    <row r="515" spans="1:9" x14ac:dyDescent="0.25">
      <c r="A515">
        <v>97</v>
      </c>
      <c r="B515">
        <v>2003</v>
      </c>
      <c r="C515" s="2">
        <v>0</v>
      </c>
      <c r="D515" s="6">
        <v>-3.3267699999999997E-2</v>
      </c>
      <c r="E515" s="6">
        <v>0.26230769999999998</v>
      </c>
      <c r="F515" s="6">
        <v>5.8218399999999997E-2</v>
      </c>
      <c r="G515" s="6">
        <v>0.68298979999999998</v>
      </c>
      <c r="H515" s="6">
        <v>0.1258986</v>
      </c>
      <c r="I515" s="6"/>
    </row>
    <row r="516" spans="1:9" x14ac:dyDescent="0.25">
      <c r="A516">
        <v>97</v>
      </c>
      <c r="B516">
        <v>2004</v>
      </c>
      <c r="C516" s="2">
        <v>0</v>
      </c>
      <c r="D516" s="6">
        <v>6.7133000000000002E-3</v>
      </c>
      <c r="E516" s="6">
        <v>0.25180130000000001</v>
      </c>
      <c r="F516" s="6">
        <v>5.5992599999999997E-2</v>
      </c>
      <c r="G516" s="6">
        <v>0.93210040000000005</v>
      </c>
      <c r="H516" s="6">
        <v>0.12850300000000001</v>
      </c>
      <c r="I516" s="6"/>
    </row>
    <row r="517" spans="1:9" x14ac:dyDescent="0.25">
      <c r="A517">
        <v>98</v>
      </c>
      <c r="B517">
        <v>1999</v>
      </c>
      <c r="C517" s="2">
        <v>0</v>
      </c>
      <c r="D517" s="6">
        <v>0.34895379999999998</v>
      </c>
      <c r="E517" s="6">
        <v>0.14743039999999999</v>
      </c>
      <c r="F517" s="6">
        <v>8.2982100000000003E-2</v>
      </c>
      <c r="G517" s="6">
        <v>2.6811720000000001</v>
      </c>
      <c r="H517" s="6">
        <v>0.45960129999999999</v>
      </c>
      <c r="I517" s="6"/>
    </row>
    <row r="518" spans="1:9" x14ac:dyDescent="0.25">
      <c r="A518">
        <v>98</v>
      </c>
      <c r="B518">
        <v>2000</v>
      </c>
      <c r="C518" s="2">
        <v>0</v>
      </c>
      <c r="D518" s="6">
        <v>0.2581774</v>
      </c>
      <c r="E518" s="6">
        <v>0.176894</v>
      </c>
      <c r="F518" s="6">
        <v>7.7107999999999996E-2</v>
      </c>
      <c r="G518" s="6">
        <v>2.0799620000000001</v>
      </c>
      <c r="H518" s="6">
        <v>0.41053580000000001</v>
      </c>
      <c r="I518" s="6"/>
    </row>
    <row r="519" spans="1:9" x14ac:dyDescent="0.25">
      <c r="A519">
        <v>98</v>
      </c>
      <c r="B519">
        <v>2001</v>
      </c>
      <c r="C519" s="2">
        <v>0</v>
      </c>
      <c r="D519" s="6">
        <v>0.3277716</v>
      </c>
      <c r="E519" s="6">
        <v>9.3226100000000006E-2</v>
      </c>
      <c r="F519" s="6">
        <v>3.7770600000000001E-2</v>
      </c>
      <c r="G519" s="6">
        <v>0.77938980000000002</v>
      </c>
      <c r="H519" s="6">
        <v>0.32861050000000003</v>
      </c>
      <c r="I519" s="6"/>
    </row>
    <row r="520" spans="1:9" x14ac:dyDescent="0.25">
      <c r="A520">
        <v>98</v>
      </c>
      <c r="B520">
        <v>2002</v>
      </c>
      <c r="C520" s="2">
        <v>0</v>
      </c>
      <c r="D520" s="6">
        <v>0.25932640000000001</v>
      </c>
      <c r="E520" s="6">
        <v>-9.8641599999999996E-2</v>
      </c>
      <c r="F520" s="6">
        <v>6.4026899999999998E-2</v>
      </c>
      <c r="G520" s="6">
        <v>0.43745659999999997</v>
      </c>
      <c r="H520" s="6">
        <v>0.32948959999999999</v>
      </c>
      <c r="I520" s="6"/>
    </row>
    <row r="521" spans="1:9" x14ac:dyDescent="0.25">
      <c r="A521">
        <v>98</v>
      </c>
      <c r="B521">
        <v>2003</v>
      </c>
      <c r="C521" s="2">
        <v>0</v>
      </c>
      <c r="D521" s="6">
        <v>0.2143562</v>
      </c>
      <c r="E521" s="6">
        <v>-0.19132250000000001</v>
      </c>
      <c r="F521" s="6">
        <v>-3.2952200000000001E-2</v>
      </c>
      <c r="G521" s="6">
        <v>1.847629</v>
      </c>
      <c r="H521" s="6">
        <v>0.41461290000000001</v>
      </c>
      <c r="I521" s="6"/>
    </row>
    <row r="522" spans="1:9" x14ac:dyDescent="0.25">
      <c r="A522">
        <v>98</v>
      </c>
      <c r="B522">
        <v>2004</v>
      </c>
      <c r="C522" s="2">
        <v>0</v>
      </c>
      <c r="D522" s="6">
        <v>0.26066549999999999</v>
      </c>
      <c r="E522" s="6">
        <v>-0.25067660000000003</v>
      </c>
      <c r="F522" s="6">
        <v>3.2603699999999999E-2</v>
      </c>
      <c r="G522" s="6">
        <v>1.219206</v>
      </c>
      <c r="H522" s="6">
        <v>0.4341238</v>
      </c>
      <c r="I522" s="6"/>
    </row>
    <row r="523" spans="1:9" x14ac:dyDescent="0.25">
      <c r="A523">
        <v>99</v>
      </c>
      <c r="B523">
        <v>1995</v>
      </c>
      <c r="C523" s="2">
        <v>0</v>
      </c>
      <c r="D523" s="6">
        <v>2.9438499999999999E-2</v>
      </c>
      <c r="E523" s="6">
        <v>-0.1205022</v>
      </c>
      <c r="F523" s="6">
        <v>4.49161E-2</v>
      </c>
      <c r="G523" s="6">
        <v>0.20011899999999999</v>
      </c>
      <c r="H523" s="6">
        <v>0.28405979999999997</v>
      </c>
      <c r="I523" s="6"/>
    </row>
    <row r="524" spans="1:9" x14ac:dyDescent="0.25">
      <c r="A524">
        <v>99</v>
      </c>
      <c r="B524">
        <v>1996</v>
      </c>
      <c r="C524" s="2">
        <v>0</v>
      </c>
      <c r="D524" s="6">
        <v>0.117676</v>
      </c>
      <c r="E524" s="6">
        <v>-0.14446519999999999</v>
      </c>
      <c r="F524" s="6">
        <v>5.3694899999999997E-2</v>
      </c>
      <c r="G524" s="6">
        <v>0.26385059999999999</v>
      </c>
      <c r="H524" s="6">
        <v>0.2797866</v>
      </c>
      <c r="I524" s="6"/>
    </row>
    <row r="525" spans="1:9" x14ac:dyDescent="0.25">
      <c r="A525">
        <v>99</v>
      </c>
      <c r="B525">
        <v>1997</v>
      </c>
      <c r="C525" s="2">
        <v>0</v>
      </c>
      <c r="D525" s="6">
        <v>9.0322700000000006E-2</v>
      </c>
      <c r="E525" s="6">
        <v>-0.36406349999999998</v>
      </c>
      <c r="F525" s="6">
        <v>6.7310499999999995E-2</v>
      </c>
      <c r="G525" s="6">
        <v>0.81001339999999999</v>
      </c>
      <c r="H525" s="6">
        <v>0.36251369999999999</v>
      </c>
      <c r="I525" s="6"/>
    </row>
    <row r="526" spans="1:9" x14ac:dyDescent="0.25">
      <c r="A526">
        <v>99</v>
      </c>
      <c r="B526">
        <v>1998</v>
      </c>
      <c r="C526" s="2">
        <v>0</v>
      </c>
      <c r="D526" s="6">
        <v>7.2840199999999994E-2</v>
      </c>
      <c r="E526" s="6">
        <v>-0.32417600000000002</v>
      </c>
      <c r="F526" s="6">
        <v>7.6975600000000005E-2</v>
      </c>
      <c r="G526" s="6">
        <v>2.1917930000000001</v>
      </c>
      <c r="H526" s="6">
        <v>0.40092139999999998</v>
      </c>
      <c r="I526" s="6"/>
    </row>
    <row r="527" spans="1:9" x14ac:dyDescent="0.25">
      <c r="A527">
        <v>99</v>
      </c>
      <c r="B527">
        <v>1999</v>
      </c>
      <c r="C527" s="2">
        <v>0</v>
      </c>
      <c r="D527" s="6">
        <v>6.4070600000000005E-2</v>
      </c>
      <c r="E527" s="6">
        <v>-0.2390409</v>
      </c>
      <c r="F527" s="6">
        <v>8.1966999999999998E-2</v>
      </c>
      <c r="G527" s="6">
        <v>2.548594</v>
      </c>
      <c r="H527" s="6">
        <v>0.36178300000000002</v>
      </c>
      <c r="I527" s="6"/>
    </row>
    <row r="528" spans="1:9" x14ac:dyDescent="0.25">
      <c r="A528">
        <v>99</v>
      </c>
      <c r="B528">
        <v>2000</v>
      </c>
      <c r="C528" s="2">
        <v>0</v>
      </c>
      <c r="D528" s="6">
        <v>1.09268E-2</v>
      </c>
      <c r="E528" s="6">
        <v>-0.2080167</v>
      </c>
      <c r="F528" s="6">
        <v>6.0987199999999998E-2</v>
      </c>
      <c r="G528" s="6">
        <v>1.3201940000000001</v>
      </c>
      <c r="H528" s="6">
        <v>0.36061009999999999</v>
      </c>
      <c r="I528" s="6"/>
    </row>
    <row r="529" spans="1:9" x14ac:dyDescent="0.25">
      <c r="A529">
        <v>99</v>
      </c>
      <c r="B529">
        <v>2001</v>
      </c>
      <c r="C529" s="2">
        <v>0</v>
      </c>
      <c r="D529" s="6">
        <v>7.6895000000000002E-3</v>
      </c>
      <c r="E529" s="6">
        <v>-0.23767260000000001</v>
      </c>
      <c r="F529" s="6">
        <v>2.13847E-2</v>
      </c>
      <c r="G529" s="6">
        <v>1.105961</v>
      </c>
      <c r="H529" s="6">
        <v>0.2910837</v>
      </c>
      <c r="I529" s="6"/>
    </row>
    <row r="530" spans="1:9" x14ac:dyDescent="0.25">
      <c r="A530">
        <v>99</v>
      </c>
      <c r="B530">
        <v>2002</v>
      </c>
      <c r="C530" s="2">
        <v>0</v>
      </c>
      <c r="D530" s="6">
        <v>-1.49126E-2</v>
      </c>
      <c r="E530" s="6">
        <v>-0.55121109999999995</v>
      </c>
      <c r="F530" s="6">
        <v>5.3376899999999998E-2</v>
      </c>
      <c r="G530" s="6">
        <v>0.81683600000000001</v>
      </c>
      <c r="H530" s="6">
        <v>0.34311730000000001</v>
      </c>
      <c r="I530" s="6"/>
    </row>
    <row r="531" spans="1:9" x14ac:dyDescent="0.25">
      <c r="A531">
        <v>99</v>
      </c>
      <c r="B531">
        <v>2003</v>
      </c>
      <c r="C531" s="2">
        <v>0</v>
      </c>
      <c r="D531" s="6">
        <v>6.6430500000000003E-2</v>
      </c>
      <c r="E531" s="6">
        <v>-0.40847129999999998</v>
      </c>
      <c r="F531" s="6">
        <v>5.3925000000000001E-2</v>
      </c>
      <c r="G531" s="6">
        <v>1.230386</v>
      </c>
      <c r="H531" s="6">
        <v>0.32248670000000002</v>
      </c>
      <c r="I531" s="6"/>
    </row>
    <row r="532" spans="1:9" x14ac:dyDescent="0.25">
      <c r="A532">
        <v>99</v>
      </c>
      <c r="B532">
        <v>2004</v>
      </c>
      <c r="C532" s="2">
        <v>0</v>
      </c>
      <c r="D532" s="6">
        <v>9.63918E-2</v>
      </c>
      <c r="E532" s="6">
        <v>-0.39722030000000003</v>
      </c>
      <c r="F532" s="6">
        <v>4.1813900000000001E-2</v>
      </c>
      <c r="G532" s="6">
        <v>0.84801789999999999</v>
      </c>
      <c r="H532" s="6">
        <v>0.28654289999999999</v>
      </c>
      <c r="I532" s="6"/>
    </row>
    <row r="533" spans="1:9" x14ac:dyDescent="0.25">
      <c r="A533">
        <v>100</v>
      </c>
      <c r="B533">
        <v>1999</v>
      </c>
      <c r="C533" s="2">
        <v>0</v>
      </c>
      <c r="D533" s="6">
        <v>0.17367640000000001</v>
      </c>
      <c r="E533" s="6">
        <v>0.24301929999999999</v>
      </c>
      <c r="F533" s="6">
        <v>8.4577200000000005E-2</v>
      </c>
      <c r="G533" s="6">
        <v>5.5894500000000003</v>
      </c>
      <c r="H533" s="6">
        <v>0.27193889999999998</v>
      </c>
      <c r="I533" s="6"/>
    </row>
    <row r="534" spans="1:9" x14ac:dyDescent="0.25">
      <c r="A534">
        <v>100</v>
      </c>
      <c r="B534">
        <v>2000</v>
      </c>
      <c r="C534" s="2">
        <v>0</v>
      </c>
      <c r="D534" s="6">
        <v>0.1411664</v>
      </c>
      <c r="E534" s="6">
        <v>0.22650390000000001</v>
      </c>
      <c r="F534" s="6">
        <v>4.4581799999999998E-2</v>
      </c>
      <c r="G534" s="6">
        <v>3.0657100000000002</v>
      </c>
      <c r="H534" s="6">
        <v>0.23767959999999999</v>
      </c>
      <c r="I534" s="6"/>
    </row>
    <row r="535" spans="1:9" x14ac:dyDescent="0.25">
      <c r="A535">
        <v>100</v>
      </c>
      <c r="B535">
        <v>2001</v>
      </c>
      <c r="C535" s="2">
        <v>0</v>
      </c>
      <c r="D535" s="6">
        <v>0.19121630000000001</v>
      </c>
      <c r="E535" s="6">
        <v>0.23533129999999999</v>
      </c>
      <c r="F535" s="6">
        <v>5.82306E-2</v>
      </c>
      <c r="G535" s="6">
        <v>2.3514750000000002</v>
      </c>
      <c r="H535" s="6">
        <v>0.22386229999999999</v>
      </c>
      <c r="I535" s="6"/>
    </row>
    <row r="536" spans="1:9" x14ac:dyDescent="0.25">
      <c r="A536">
        <v>100</v>
      </c>
      <c r="B536">
        <v>2002</v>
      </c>
      <c r="C536" s="2">
        <v>0</v>
      </c>
      <c r="D536" s="6">
        <v>0.1354245</v>
      </c>
      <c r="E536" s="6">
        <v>0.25584610000000002</v>
      </c>
      <c r="F536" s="6">
        <v>1.9572300000000001E-2</v>
      </c>
      <c r="G536" s="6">
        <v>2.855982</v>
      </c>
      <c r="H536" s="6">
        <v>0.25526880000000002</v>
      </c>
      <c r="I536" s="6"/>
    </row>
    <row r="537" spans="1:9" x14ac:dyDescent="0.25">
      <c r="A537">
        <v>100</v>
      </c>
      <c r="B537">
        <v>2003</v>
      </c>
      <c r="C537" s="2">
        <v>0</v>
      </c>
      <c r="D537" s="6">
        <v>2.6060900000000001E-2</v>
      </c>
      <c r="E537" s="6">
        <v>0.28777419999999998</v>
      </c>
      <c r="F537" s="6">
        <v>5.3037899999999999E-2</v>
      </c>
      <c r="G537" s="6">
        <v>3.0221469999999999</v>
      </c>
      <c r="H537" s="6">
        <v>0.25141419999999998</v>
      </c>
      <c r="I537" s="6"/>
    </row>
    <row r="538" spans="1:9" x14ac:dyDescent="0.25">
      <c r="A538">
        <v>100</v>
      </c>
      <c r="B538">
        <v>2004</v>
      </c>
      <c r="C538" s="2">
        <v>0</v>
      </c>
      <c r="D538" s="6">
        <v>1.022E-2</v>
      </c>
      <c r="E538" s="6">
        <v>0.31305300000000003</v>
      </c>
      <c r="F538" s="6">
        <v>4.5284999999999999E-2</v>
      </c>
      <c r="G538" s="6">
        <v>3.452213</v>
      </c>
      <c r="H538" s="6">
        <v>0.26087700000000003</v>
      </c>
      <c r="I538" s="6"/>
    </row>
    <row r="539" spans="1:9" x14ac:dyDescent="0.25">
      <c r="A539">
        <v>101</v>
      </c>
      <c r="B539">
        <v>1995</v>
      </c>
      <c r="C539" s="2">
        <v>0</v>
      </c>
      <c r="D539" s="6">
        <v>0.61588449999999995</v>
      </c>
      <c r="E539" s="6">
        <v>0.13211980000000001</v>
      </c>
      <c r="F539" s="6">
        <v>4.2569799999999998E-2</v>
      </c>
      <c r="G539" s="6">
        <v>2.3436710000000001</v>
      </c>
      <c r="H539" s="6">
        <v>0.22486980000000001</v>
      </c>
      <c r="I539" s="6"/>
    </row>
    <row r="540" spans="1:9" x14ac:dyDescent="0.25">
      <c r="A540">
        <v>101</v>
      </c>
      <c r="B540">
        <v>1996</v>
      </c>
      <c r="C540" s="2">
        <v>0</v>
      </c>
      <c r="D540" s="6">
        <v>0.69148330000000002</v>
      </c>
      <c r="E540" s="6">
        <v>0.1657083</v>
      </c>
      <c r="F540" s="6">
        <v>3.8167399999999997E-2</v>
      </c>
      <c r="G540" s="6">
        <v>1.8522099999999999</v>
      </c>
      <c r="H540" s="6">
        <v>0.2744703</v>
      </c>
      <c r="I540" s="6"/>
    </row>
    <row r="541" spans="1:9" x14ac:dyDescent="0.25">
      <c r="A541">
        <v>101</v>
      </c>
      <c r="B541">
        <v>1997</v>
      </c>
      <c r="C541" s="2">
        <v>0</v>
      </c>
      <c r="D541" s="6">
        <v>0.60812600000000006</v>
      </c>
      <c r="E541" s="6">
        <v>0.15109600000000001</v>
      </c>
      <c r="F541" s="6">
        <v>8.6201999999999997E-3</v>
      </c>
      <c r="G541" s="6">
        <v>1.543992</v>
      </c>
      <c r="H541" s="6">
        <v>0.2458835</v>
      </c>
      <c r="I541" s="6"/>
    </row>
    <row r="542" spans="1:9" x14ac:dyDescent="0.25">
      <c r="A542">
        <v>101</v>
      </c>
      <c r="B542">
        <v>1998</v>
      </c>
      <c r="C542" s="2">
        <v>0</v>
      </c>
      <c r="D542" s="6">
        <v>0.64158649999999995</v>
      </c>
      <c r="E542" s="6">
        <v>0.1591167</v>
      </c>
      <c r="F542" s="6">
        <v>5.1116799999999997E-2</v>
      </c>
      <c r="G542" s="6">
        <v>1.542171</v>
      </c>
      <c r="H542" s="6">
        <v>0.27887260000000003</v>
      </c>
      <c r="I542" s="6"/>
    </row>
    <row r="543" spans="1:9" x14ac:dyDescent="0.25">
      <c r="A543">
        <v>101</v>
      </c>
      <c r="B543">
        <v>1999</v>
      </c>
      <c r="C543" s="2">
        <v>0</v>
      </c>
      <c r="D543" s="6">
        <v>0.64255119999999999</v>
      </c>
      <c r="E543" s="6">
        <v>0.1484028</v>
      </c>
      <c r="F543" s="6">
        <v>1.24473E-2</v>
      </c>
      <c r="G543" s="6">
        <v>1.135805</v>
      </c>
      <c r="H543" s="6">
        <v>0.20035720000000001</v>
      </c>
      <c r="I543" s="6"/>
    </row>
    <row r="544" spans="1:9" x14ac:dyDescent="0.25">
      <c r="A544">
        <v>102</v>
      </c>
      <c r="B544">
        <v>1999</v>
      </c>
      <c r="C544" s="2">
        <v>0</v>
      </c>
      <c r="D544" s="6">
        <v>8.3733000000000002E-3</v>
      </c>
      <c r="E544" s="6">
        <v>0.45397090000000001</v>
      </c>
      <c r="F544" s="6">
        <v>8.23015E-2</v>
      </c>
      <c r="G544" s="6">
        <v>2.786422</v>
      </c>
      <c r="H544" s="6">
        <v>0.38985029999999998</v>
      </c>
      <c r="I544" s="6"/>
    </row>
    <row r="545" spans="1:9" x14ac:dyDescent="0.25">
      <c r="A545">
        <v>103</v>
      </c>
      <c r="B545">
        <v>1999</v>
      </c>
      <c r="C545" s="2">
        <v>0</v>
      </c>
      <c r="D545" s="6">
        <v>-1.3674800000000001E-2</v>
      </c>
      <c r="E545" s="6">
        <v>0.21195829999999999</v>
      </c>
      <c r="F545" s="6">
        <v>3.8260299999999997E-2</v>
      </c>
      <c r="G545" s="6">
        <v>0.48161490000000001</v>
      </c>
      <c r="H545" s="6">
        <v>0.1557403</v>
      </c>
      <c r="I545" s="6"/>
    </row>
    <row r="546" spans="1:9" x14ac:dyDescent="0.25">
      <c r="A546">
        <v>103</v>
      </c>
      <c r="B546">
        <v>2000</v>
      </c>
      <c r="C546" s="2">
        <v>0</v>
      </c>
      <c r="D546" s="6">
        <v>-2.9778800000000001E-2</v>
      </c>
      <c r="E546" s="6">
        <v>0.24619640000000001</v>
      </c>
      <c r="F546" s="6">
        <v>2.8745E-2</v>
      </c>
      <c r="G546" s="6">
        <v>0.41613800000000001</v>
      </c>
      <c r="H546" s="6">
        <v>0.12170880000000001</v>
      </c>
      <c r="I546" s="6"/>
    </row>
    <row r="547" spans="1:9" x14ac:dyDescent="0.25">
      <c r="A547">
        <v>103</v>
      </c>
      <c r="B547">
        <v>2001</v>
      </c>
      <c r="C547" s="2">
        <v>0</v>
      </c>
      <c r="D547" s="6">
        <v>-3.6969200000000001E-2</v>
      </c>
      <c r="E547" s="6">
        <v>0.23205229999999999</v>
      </c>
      <c r="F547" s="6">
        <v>4.3954800000000002E-2</v>
      </c>
      <c r="G547" s="6">
        <v>0.53729459999999996</v>
      </c>
      <c r="H547" s="6">
        <v>0.1350904</v>
      </c>
      <c r="I547" s="6"/>
    </row>
    <row r="548" spans="1:9" x14ac:dyDescent="0.25">
      <c r="A548">
        <v>103</v>
      </c>
      <c r="B548">
        <v>2002</v>
      </c>
      <c r="C548" s="2">
        <v>0</v>
      </c>
      <c r="D548" s="6">
        <v>9.7462E-3</v>
      </c>
      <c r="E548" s="6">
        <v>0.2453051</v>
      </c>
      <c r="F548" s="6">
        <v>5.0565699999999998E-2</v>
      </c>
      <c r="G548" s="6">
        <v>0.44033299999999997</v>
      </c>
      <c r="H548" s="6">
        <v>0.13362760000000001</v>
      </c>
      <c r="I548" s="6"/>
    </row>
    <row r="549" spans="1:9" x14ac:dyDescent="0.25">
      <c r="A549">
        <v>103</v>
      </c>
      <c r="B549">
        <v>2003</v>
      </c>
      <c r="C549" s="2">
        <v>0</v>
      </c>
      <c r="D549" s="6">
        <v>2.1790400000000001E-2</v>
      </c>
      <c r="E549" s="6">
        <v>0.24101159999999999</v>
      </c>
      <c r="F549" s="6">
        <v>5.9266800000000001E-2</v>
      </c>
      <c r="G549" s="6">
        <v>0.54278099999999996</v>
      </c>
      <c r="H549" s="6">
        <v>0.1247573</v>
      </c>
      <c r="I549" s="6"/>
    </row>
    <row r="550" spans="1:9" x14ac:dyDescent="0.25">
      <c r="A550">
        <v>103</v>
      </c>
      <c r="B550">
        <v>2004</v>
      </c>
      <c r="C550" s="2">
        <v>0</v>
      </c>
      <c r="D550" s="6">
        <v>2.83751E-2</v>
      </c>
      <c r="E550" s="6">
        <v>0.23570920000000001</v>
      </c>
      <c r="F550" s="6">
        <v>4.5553200000000002E-2</v>
      </c>
      <c r="G550" s="6">
        <v>0.51397999999999999</v>
      </c>
      <c r="H550" s="6">
        <v>0.12872</v>
      </c>
      <c r="I550" s="6"/>
    </row>
    <row r="551" spans="1:9" x14ac:dyDescent="0.25">
      <c r="A551">
        <v>104</v>
      </c>
      <c r="B551">
        <v>1998</v>
      </c>
      <c r="C551" s="2">
        <v>0</v>
      </c>
      <c r="D551" s="6">
        <v>0.20299059999999999</v>
      </c>
      <c r="E551" s="6">
        <v>0.1129819</v>
      </c>
      <c r="F551" s="6">
        <v>8.5552400000000001E-2</v>
      </c>
      <c r="G551" s="6">
        <v>0.89237869999999997</v>
      </c>
      <c r="H551" s="6">
        <v>0.14469119999999999</v>
      </c>
      <c r="I551" s="6"/>
    </row>
    <row r="552" spans="1:9" x14ac:dyDescent="0.25">
      <c r="A552">
        <v>104</v>
      </c>
      <c r="B552">
        <v>1999</v>
      </c>
      <c r="C552" s="2">
        <v>0</v>
      </c>
      <c r="D552" s="6">
        <v>0.1726405</v>
      </c>
      <c r="E552" s="6">
        <v>0.18050450000000001</v>
      </c>
      <c r="F552" s="6">
        <v>7.3721200000000001E-2</v>
      </c>
      <c r="G552" s="6">
        <v>1.040486</v>
      </c>
      <c r="H552" s="6">
        <v>0.14574190000000001</v>
      </c>
      <c r="I552" s="6"/>
    </row>
    <row r="553" spans="1:9" x14ac:dyDescent="0.25">
      <c r="A553">
        <v>104</v>
      </c>
      <c r="B553">
        <v>2000</v>
      </c>
      <c r="C553" s="2">
        <v>0</v>
      </c>
      <c r="D553" s="6">
        <v>0.16832829999999999</v>
      </c>
      <c r="E553" s="6">
        <v>0.19278200000000001</v>
      </c>
      <c r="F553" s="6">
        <v>7.1943900000000005E-2</v>
      </c>
      <c r="G553" s="6">
        <v>0.48385860000000003</v>
      </c>
      <c r="H553" s="6">
        <v>0.14163539999999999</v>
      </c>
      <c r="I553" s="6"/>
    </row>
    <row r="554" spans="1:9" x14ac:dyDescent="0.25">
      <c r="A554">
        <v>104</v>
      </c>
      <c r="B554">
        <v>2001</v>
      </c>
      <c r="C554" s="2">
        <v>0</v>
      </c>
      <c r="D554" s="6">
        <v>0.1366414</v>
      </c>
      <c r="E554" s="6">
        <v>0.1651511</v>
      </c>
      <c r="F554" s="6">
        <v>7.78335E-2</v>
      </c>
      <c r="G554" s="6">
        <v>0.4830101</v>
      </c>
      <c r="H554" s="6">
        <v>0.1979812</v>
      </c>
      <c r="I554" s="6"/>
    </row>
    <row r="555" spans="1:9" x14ac:dyDescent="0.25">
      <c r="A555">
        <v>104</v>
      </c>
      <c r="B555">
        <v>2002</v>
      </c>
      <c r="C555" s="2">
        <v>0</v>
      </c>
      <c r="D555" s="6">
        <v>0.17663870000000001</v>
      </c>
      <c r="E555" s="6">
        <v>0.14835979999999999</v>
      </c>
      <c r="F555" s="6">
        <v>8.7635599999999994E-2</v>
      </c>
      <c r="G555" s="6">
        <v>0.91290660000000001</v>
      </c>
      <c r="H555" s="6">
        <v>0.1987921</v>
      </c>
      <c r="I555" s="6"/>
    </row>
    <row r="556" spans="1:9" x14ac:dyDescent="0.25">
      <c r="A556">
        <v>104</v>
      </c>
      <c r="B556">
        <v>2003</v>
      </c>
      <c r="C556" s="2">
        <v>0</v>
      </c>
      <c r="D556" s="6">
        <v>0.14814150000000001</v>
      </c>
      <c r="E556" s="6">
        <v>0.169713</v>
      </c>
      <c r="F556" s="6">
        <v>7.1611800000000003E-2</v>
      </c>
      <c r="G556" s="6">
        <v>0.48585610000000001</v>
      </c>
      <c r="H556" s="6">
        <v>0.1895396</v>
      </c>
      <c r="I556" s="6"/>
    </row>
    <row r="557" spans="1:9" x14ac:dyDescent="0.25">
      <c r="A557">
        <v>105</v>
      </c>
      <c r="B557">
        <v>1999</v>
      </c>
      <c r="C557" s="2">
        <v>0</v>
      </c>
      <c r="D557" s="6">
        <v>0.13213079999999999</v>
      </c>
      <c r="E557" s="6">
        <v>0.41171219999999997</v>
      </c>
      <c r="F557" s="6">
        <v>4.1072400000000002E-2</v>
      </c>
      <c r="G557" s="6">
        <v>1.4009830000000001</v>
      </c>
      <c r="H557" s="6">
        <v>0.2175919</v>
      </c>
      <c r="I557" s="6"/>
    </row>
    <row r="558" spans="1:9" x14ac:dyDescent="0.25">
      <c r="A558">
        <v>105</v>
      </c>
      <c r="B558">
        <v>2000</v>
      </c>
      <c r="C558" s="2">
        <v>0</v>
      </c>
      <c r="D558" s="6">
        <v>0.3590197</v>
      </c>
      <c r="E558" s="6">
        <v>0.4719293</v>
      </c>
      <c r="F558" s="6">
        <v>4.7606000000000002E-2</v>
      </c>
      <c r="G558" s="6">
        <v>1.9589669999999999</v>
      </c>
      <c r="H558" s="6">
        <v>0.2128457</v>
      </c>
      <c r="I558" s="6"/>
    </row>
    <row r="559" spans="1:9" x14ac:dyDescent="0.25">
      <c r="A559">
        <v>105</v>
      </c>
      <c r="B559">
        <v>2001</v>
      </c>
      <c r="C559" s="2">
        <v>0</v>
      </c>
      <c r="D559" s="6">
        <v>0.36323080000000002</v>
      </c>
      <c r="E559" s="6">
        <v>0.51712729999999996</v>
      </c>
      <c r="F559" s="6">
        <v>5.9596400000000001E-2</v>
      </c>
      <c r="G559" s="6">
        <v>2.605775</v>
      </c>
      <c r="H559" s="6">
        <v>0.23431650000000001</v>
      </c>
      <c r="I559" s="6"/>
    </row>
    <row r="560" spans="1:9" x14ac:dyDescent="0.25">
      <c r="A560">
        <v>105</v>
      </c>
      <c r="B560">
        <v>2002</v>
      </c>
      <c r="C560" s="2">
        <v>0</v>
      </c>
      <c r="D560" s="6">
        <v>0.36699799999999999</v>
      </c>
      <c r="E560" s="6">
        <v>0.504166</v>
      </c>
      <c r="F560" s="6">
        <v>5.5830100000000001E-2</v>
      </c>
      <c r="G560" s="6">
        <v>1.2113670000000001</v>
      </c>
      <c r="H560" s="6">
        <v>0.2308152</v>
      </c>
      <c r="I560" s="6"/>
    </row>
    <row r="561" spans="1:9" x14ac:dyDescent="0.25">
      <c r="A561">
        <v>105</v>
      </c>
      <c r="B561">
        <v>2003</v>
      </c>
      <c r="C561" s="2">
        <v>0</v>
      </c>
      <c r="D561" s="6">
        <v>0.37344830000000001</v>
      </c>
      <c r="E561" s="6">
        <v>0.49380449999999998</v>
      </c>
      <c r="F561" s="6">
        <v>5.0499200000000001E-2</v>
      </c>
      <c r="G561" s="6">
        <v>1.4620359999999999</v>
      </c>
      <c r="H561" s="6">
        <v>0.23639470000000001</v>
      </c>
      <c r="I561" s="6"/>
    </row>
    <row r="562" spans="1:9" x14ac:dyDescent="0.25">
      <c r="A562">
        <v>105</v>
      </c>
      <c r="B562">
        <v>2004</v>
      </c>
      <c r="C562" s="2">
        <v>0</v>
      </c>
      <c r="D562" s="6">
        <v>0.35289520000000002</v>
      </c>
      <c r="E562" s="6">
        <v>0.50224349999999995</v>
      </c>
      <c r="F562" s="6">
        <v>6.0009199999999999E-2</v>
      </c>
      <c r="G562" s="6">
        <v>1.9524280000000001</v>
      </c>
      <c r="H562" s="6">
        <v>0.23094480000000001</v>
      </c>
      <c r="I562" s="6"/>
    </row>
    <row r="563" spans="1:9" x14ac:dyDescent="0.25">
      <c r="A563">
        <v>106</v>
      </c>
      <c r="B563">
        <v>1999</v>
      </c>
      <c r="C563" s="2">
        <v>0</v>
      </c>
      <c r="D563" s="6">
        <v>0.1496133</v>
      </c>
      <c r="E563" s="6">
        <v>0.15333459999999999</v>
      </c>
      <c r="F563" s="6">
        <v>4.9380899999999998E-2</v>
      </c>
      <c r="G563" s="6">
        <v>0.34991519999999998</v>
      </c>
      <c r="H563" s="6">
        <v>0.28231640000000002</v>
      </c>
      <c r="I563" s="6"/>
    </row>
    <row r="564" spans="1:9" x14ac:dyDescent="0.25">
      <c r="A564">
        <v>106</v>
      </c>
      <c r="B564">
        <v>2000</v>
      </c>
      <c r="C564" s="2">
        <v>0</v>
      </c>
      <c r="D564" s="6">
        <v>6.0781300000000003E-2</v>
      </c>
      <c r="E564" s="6">
        <v>0.14312720000000001</v>
      </c>
      <c r="F564" s="6">
        <v>6.9774299999999997E-2</v>
      </c>
      <c r="G564" s="6">
        <v>0.33390130000000001</v>
      </c>
      <c r="H564" s="6">
        <v>0.30533709999999997</v>
      </c>
      <c r="I564" s="6"/>
    </row>
    <row r="565" spans="1:9" x14ac:dyDescent="0.25">
      <c r="A565">
        <v>106</v>
      </c>
      <c r="B565">
        <v>2002</v>
      </c>
      <c r="C565" s="2">
        <v>0</v>
      </c>
      <c r="D565" s="6">
        <v>3.7470499999999997E-2</v>
      </c>
      <c r="E565" s="6">
        <v>0.14479</v>
      </c>
      <c r="F565" s="6">
        <v>5.6862999999999997E-2</v>
      </c>
      <c r="G565" s="6">
        <v>0.41225089999999998</v>
      </c>
      <c r="H565" s="6">
        <v>0.31884109999999999</v>
      </c>
      <c r="I565" s="6"/>
    </row>
    <row r="566" spans="1:9" x14ac:dyDescent="0.25">
      <c r="A566">
        <v>106</v>
      </c>
      <c r="B566">
        <v>2003</v>
      </c>
      <c r="C566" s="2">
        <v>0</v>
      </c>
      <c r="D566" s="6">
        <v>-2.49489E-2</v>
      </c>
      <c r="E566" s="6">
        <v>-9.9635799999999997E-2</v>
      </c>
      <c r="F566" s="6">
        <v>5.5695500000000002E-2</v>
      </c>
      <c r="G566" s="6">
        <v>0.3109383</v>
      </c>
      <c r="H566" s="6">
        <v>0.39555560000000001</v>
      </c>
      <c r="I566" s="6"/>
    </row>
    <row r="567" spans="1:9" x14ac:dyDescent="0.25">
      <c r="A567">
        <v>106</v>
      </c>
      <c r="B567">
        <v>2004</v>
      </c>
      <c r="C567" s="2">
        <v>0</v>
      </c>
      <c r="D567" s="6">
        <v>0.1187521</v>
      </c>
      <c r="E567" s="6">
        <v>-3.6952699999999998E-2</v>
      </c>
      <c r="F567" s="6">
        <v>5.80952E-2</v>
      </c>
      <c r="G567" s="6">
        <v>0.52887010000000001</v>
      </c>
      <c r="H567" s="6">
        <v>0.3722975</v>
      </c>
      <c r="I567" s="6"/>
    </row>
    <row r="568" spans="1:9" x14ac:dyDescent="0.25">
      <c r="A568">
        <v>107</v>
      </c>
      <c r="B568">
        <v>1999</v>
      </c>
      <c r="C568" s="2">
        <v>0</v>
      </c>
      <c r="D568" s="6">
        <v>-9.3235999999999996E-3</v>
      </c>
      <c r="E568" s="6">
        <v>0.24056620000000001</v>
      </c>
      <c r="F568" s="6">
        <v>4.5752300000000003E-2</v>
      </c>
      <c r="G568" s="6">
        <v>0.98363440000000002</v>
      </c>
      <c r="H568" s="6">
        <v>0.12783849999999999</v>
      </c>
      <c r="I568" s="6"/>
    </row>
    <row r="569" spans="1:9" x14ac:dyDescent="0.25">
      <c r="A569">
        <v>107</v>
      </c>
      <c r="B569">
        <v>2000</v>
      </c>
      <c r="C569" s="2">
        <v>0</v>
      </c>
      <c r="D569" s="6">
        <v>1.3102000000000001E-2</v>
      </c>
      <c r="E569" s="6">
        <v>0.25405929999999999</v>
      </c>
      <c r="F569" s="6">
        <v>4.1122400000000003E-2</v>
      </c>
      <c r="G569" s="6">
        <v>0.90452370000000004</v>
      </c>
      <c r="H569" s="6">
        <v>0.106906</v>
      </c>
      <c r="I569" s="6"/>
    </row>
    <row r="570" spans="1:9" x14ac:dyDescent="0.25">
      <c r="A570">
        <v>107</v>
      </c>
      <c r="B570">
        <v>2001</v>
      </c>
      <c r="C570" s="2">
        <v>0</v>
      </c>
      <c r="D570" s="6">
        <v>-1.76165E-2</v>
      </c>
      <c r="E570" s="6">
        <v>0.2449567</v>
      </c>
      <c r="F570" s="6">
        <v>3.6615200000000001E-2</v>
      </c>
      <c r="G570" s="6">
        <v>0.8007571</v>
      </c>
      <c r="H570" s="6">
        <v>0.1106824</v>
      </c>
      <c r="I570" s="6"/>
    </row>
    <row r="571" spans="1:9" x14ac:dyDescent="0.25">
      <c r="A571">
        <v>107</v>
      </c>
      <c r="B571">
        <v>2002</v>
      </c>
      <c r="C571" s="2">
        <v>0</v>
      </c>
      <c r="D571" s="6">
        <v>-4.09215E-2</v>
      </c>
      <c r="E571" s="6">
        <v>0.2139162</v>
      </c>
      <c r="F571" s="6">
        <v>3.2216599999999998E-2</v>
      </c>
      <c r="G571" s="6">
        <v>0.63592110000000002</v>
      </c>
      <c r="H571" s="6">
        <v>0.1147934</v>
      </c>
      <c r="I571" s="6"/>
    </row>
    <row r="572" spans="1:9" x14ac:dyDescent="0.25">
      <c r="A572">
        <v>108</v>
      </c>
      <c r="B572">
        <v>1999</v>
      </c>
      <c r="C572" s="2">
        <v>0</v>
      </c>
      <c r="D572" s="6">
        <v>-0.31367780000000001</v>
      </c>
      <c r="E572" s="6">
        <v>0.74420039999999998</v>
      </c>
      <c r="F572" s="6">
        <v>6.5402399999999999E-2</v>
      </c>
      <c r="G572" s="6">
        <v>3.6523150000000002</v>
      </c>
      <c r="H572" s="6">
        <v>0.27156580000000002</v>
      </c>
      <c r="I572" s="6"/>
    </row>
    <row r="573" spans="1:9" x14ac:dyDescent="0.25">
      <c r="A573">
        <v>108</v>
      </c>
      <c r="B573">
        <v>2000</v>
      </c>
      <c r="C573" s="2">
        <v>0</v>
      </c>
      <c r="D573" s="6">
        <v>-0.3425724</v>
      </c>
      <c r="E573" s="6">
        <v>0.83184369999999996</v>
      </c>
      <c r="F573" s="6">
        <v>5.3243400000000003E-2</v>
      </c>
      <c r="G573" s="6">
        <v>2.23644</v>
      </c>
      <c r="H573" s="6">
        <v>0.26183099999999998</v>
      </c>
      <c r="I573" s="6"/>
    </row>
    <row r="574" spans="1:9" x14ac:dyDescent="0.25">
      <c r="A574">
        <v>108</v>
      </c>
      <c r="B574">
        <v>2001</v>
      </c>
      <c r="C574" s="2">
        <v>0</v>
      </c>
      <c r="D574" s="6">
        <v>-0.28840320000000003</v>
      </c>
      <c r="E574" s="6">
        <v>0.76340710000000001</v>
      </c>
      <c r="F574" s="6">
        <v>6.57031E-2</v>
      </c>
      <c r="G574" s="6">
        <v>1.838778</v>
      </c>
      <c r="H574" s="6">
        <v>0.23905879999999999</v>
      </c>
      <c r="I574" s="6"/>
    </row>
    <row r="575" spans="1:9" x14ac:dyDescent="0.25">
      <c r="A575">
        <v>108</v>
      </c>
      <c r="B575">
        <v>2002</v>
      </c>
      <c r="C575" s="2">
        <v>0</v>
      </c>
      <c r="D575" s="6">
        <v>-0.22974929999999999</v>
      </c>
      <c r="E575" s="6">
        <v>0.81514889999999995</v>
      </c>
      <c r="F575" s="6">
        <v>4.9609300000000002E-2</v>
      </c>
      <c r="G575" s="6">
        <v>1.683019</v>
      </c>
      <c r="H575" s="6">
        <v>0.22429450000000001</v>
      </c>
      <c r="I575" s="6"/>
    </row>
    <row r="576" spans="1:9" x14ac:dyDescent="0.25">
      <c r="A576">
        <v>108</v>
      </c>
      <c r="B576">
        <v>2003</v>
      </c>
      <c r="C576" s="2">
        <v>0</v>
      </c>
      <c r="D576" s="6">
        <v>-0.21921109999999999</v>
      </c>
      <c r="E576" s="6">
        <v>0.82231390000000004</v>
      </c>
      <c r="F576" s="6">
        <v>7.2167300000000004E-2</v>
      </c>
      <c r="G576" s="6">
        <v>1.724648</v>
      </c>
      <c r="H576" s="6">
        <v>0.257905</v>
      </c>
      <c r="I576" s="6"/>
    </row>
    <row r="577" spans="1:9" x14ac:dyDescent="0.25">
      <c r="A577">
        <v>108</v>
      </c>
      <c r="B577">
        <v>2004</v>
      </c>
      <c r="C577" s="2">
        <v>0</v>
      </c>
      <c r="D577" s="6">
        <v>-0.1122503</v>
      </c>
      <c r="E577" s="6">
        <v>0.84279470000000001</v>
      </c>
      <c r="F577" s="6">
        <v>4.2069000000000002E-2</v>
      </c>
      <c r="G577" s="6">
        <v>1.854554</v>
      </c>
      <c r="H577" s="6">
        <v>0.2474509</v>
      </c>
      <c r="I577" s="6"/>
    </row>
    <row r="578" spans="1:9" x14ac:dyDescent="0.25">
      <c r="A578">
        <v>109</v>
      </c>
      <c r="B578">
        <v>1999</v>
      </c>
      <c r="C578" s="2">
        <v>0</v>
      </c>
      <c r="D578" s="6">
        <v>1.8050799999999999E-2</v>
      </c>
      <c r="E578" s="6">
        <v>0.13633919999999999</v>
      </c>
      <c r="F578" s="6">
        <v>5.0262399999999999E-2</v>
      </c>
      <c r="G578" s="6">
        <v>0.85640260000000001</v>
      </c>
      <c r="H578" s="6">
        <v>0.1330461</v>
      </c>
      <c r="I578" s="6"/>
    </row>
    <row r="579" spans="1:9" x14ac:dyDescent="0.25">
      <c r="A579">
        <v>109</v>
      </c>
      <c r="B579">
        <v>2000</v>
      </c>
      <c r="C579" s="2">
        <v>0</v>
      </c>
      <c r="D579" s="6">
        <v>-1.65469E-2</v>
      </c>
      <c r="E579" s="6">
        <v>0.17268520000000001</v>
      </c>
      <c r="F579" s="6">
        <v>5.1925300000000001E-2</v>
      </c>
      <c r="G579" s="6">
        <v>0.93006429999999995</v>
      </c>
      <c r="H579" s="6">
        <v>0.1216742</v>
      </c>
      <c r="I579" s="6"/>
    </row>
    <row r="580" spans="1:9" x14ac:dyDescent="0.25">
      <c r="A580">
        <v>109</v>
      </c>
      <c r="B580">
        <v>2001</v>
      </c>
      <c r="C580" s="2">
        <v>0</v>
      </c>
      <c r="D580" s="6">
        <v>-1.06362E-2</v>
      </c>
      <c r="E580" s="6">
        <v>0.1729821</v>
      </c>
      <c r="F580" s="6">
        <v>4.6732900000000001E-2</v>
      </c>
      <c r="G580" s="6">
        <v>1.208404</v>
      </c>
      <c r="H580" s="6">
        <v>0.1121755</v>
      </c>
      <c r="I580" s="6"/>
    </row>
    <row r="581" spans="1:9" x14ac:dyDescent="0.25">
      <c r="A581">
        <v>109</v>
      </c>
      <c r="B581">
        <v>2002</v>
      </c>
      <c r="C581" s="2">
        <v>0</v>
      </c>
      <c r="D581" s="6">
        <v>-2.0038299999999998E-2</v>
      </c>
      <c r="E581" s="6">
        <v>0.17040430000000001</v>
      </c>
      <c r="F581" s="6">
        <v>4.7879499999999998E-2</v>
      </c>
      <c r="G581" s="6">
        <v>1.099072</v>
      </c>
      <c r="H581" s="6">
        <v>0.1061054</v>
      </c>
      <c r="I581" s="6"/>
    </row>
    <row r="582" spans="1:9" x14ac:dyDescent="0.25">
      <c r="A582">
        <v>109</v>
      </c>
      <c r="B582">
        <v>2003</v>
      </c>
      <c r="C582" s="2">
        <v>0</v>
      </c>
      <c r="D582" s="6">
        <v>-2.8357999999999999E-3</v>
      </c>
      <c r="E582" s="6">
        <v>0.18628520000000001</v>
      </c>
      <c r="F582" s="6">
        <v>5.1768700000000001E-2</v>
      </c>
      <c r="G582" s="6">
        <v>1.5176909999999999</v>
      </c>
      <c r="H582" s="6">
        <v>0.12690209999999999</v>
      </c>
      <c r="I582" s="6"/>
    </row>
    <row r="583" spans="1:9" x14ac:dyDescent="0.25">
      <c r="A583">
        <v>109</v>
      </c>
      <c r="B583">
        <v>2004</v>
      </c>
      <c r="C583" s="2">
        <v>0</v>
      </c>
      <c r="D583" s="6">
        <v>1.8041999999999999E-3</v>
      </c>
      <c r="E583" s="6">
        <v>0.21958720000000001</v>
      </c>
      <c r="F583" s="6">
        <v>5.6865699999999998E-2</v>
      </c>
      <c r="G583" s="6">
        <v>1.7935479999999999</v>
      </c>
      <c r="H583" s="6">
        <v>0.13297990000000001</v>
      </c>
      <c r="I583" s="6"/>
    </row>
    <row r="584" spans="1:9" x14ac:dyDescent="0.25">
      <c r="A584">
        <v>110</v>
      </c>
      <c r="B584">
        <v>1999</v>
      </c>
      <c r="C584" s="2">
        <v>0</v>
      </c>
      <c r="D584" s="6">
        <v>2.3246599999999999E-2</v>
      </c>
      <c r="E584" s="6">
        <v>0.18534610000000001</v>
      </c>
      <c r="F584" s="6">
        <v>7.3939099999999994E-2</v>
      </c>
      <c r="G584" s="6">
        <v>1.7381629999999999</v>
      </c>
      <c r="H584" s="6">
        <v>0.16037560000000001</v>
      </c>
      <c r="I584" s="6"/>
    </row>
    <row r="585" spans="1:9" x14ac:dyDescent="0.25">
      <c r="A585">
        <v>110</v>
      </c>
      <c r="B585">
        <v>2000</v>
      </c>
      <c r="C585" s="2">
        <v>0</v>
      </c>
      <c r="D585" s="6">
        <v>6.0369300000000001E-2</v>
      </c>
      <c r="E585" s="6">
        <v>0.10045750000000001</v>
      </c>
      <c r="F585" s="6">
        <v>6.8464899999999995E-2</v>
      </c>
      <c r="G585" s="6">
        <v>1.117737</v>
      </c>
      <c r="H585" s="6">
        <v>0.17065710000000001</v>
      </c>
      <c r="I585" s="6"/>
    </row>
    <row r="586" spans="1:9" x14ac:dyDescent="0.25">
      <c r="A586">
        <v>110</v>
      </c>
      <c r="B586">
        <v>2001</v>
      </c>
      <c r="C586" s="2">
        <v>0</v>
      </c>
      <c r="D586" s="6">
        <v>3.2318E-2</v>
      </c>
      <c r="E586" s="6">
        <v>0.1836227</v>
      </c>
      <c r="F586" s="6">
        <v>4.58736E-2</v>
      </c>
      <c r="G586" s="6">
        <v>1.1213249999999999</v>
      </c>
      <c r="H586" s="6">
        <v>0.11288570000000001</v>
      </c>
      <c r="I586" s="6"/>
    </row>
    <row r="587" spans="1:9" x14ac:dyDescent="0.25">
      <c r="A587">
        <v>110</v>
      </c>
      <c r="B587">
        <v>2002</v>
      </c>
      <c r="C587" s="2">
        <v>0</v>
      </c>
      <c r="D587" s="6">
        <v>3.5016100000000001E-2</v>
      </c>
      <c r="E587" s="6">
        <v>0.21394879999999999</v>
      </c>
      <c r="F587" s="6">
        <v>5.4490700000000003E-2</v>
      </c>
      <c r="G587" s="6">
        <v>1.03077</v>
      </c>
      <c r="H587" s="6">
        <v>0.16580439999999999</v>
      </c>
      <c r="I587" s="6"/>
    </row>
    <row r="588" spans="1:9" x14ac:dyDescent="0.25">
      <c r="A588">
        <v>110</v>
      </c>
      <c r="B588">
        <v>2003</v>
      </c>
      <c r="C588" s="2">
        <v>0</v>
      </c>
      <c r="D588" s="6">
        <v>0.1842828</v>
      </c>
      <c r="E588" s="6">
        <v>0.2293656</v>
      </c>
      <c r="F588" s="6">
        <v>2.1500999999999999E-2</v>
      </c>
      <c r="G588" s="6">
        <v>1.1440380000000001</v>
      </c>
      <c r="H588" s="6">
        <v>0.16646250000000001</v>
      </c>
      <c r="I588" s="6"/>
    </row>
    <row r="589" spans="1:9" x14ac:dyDescent="0.25">
      <c r="A589">
        <v>110</v>
      </c>
      <c r="B589">
        <v>2004</v>
      </c>
      <c r="C589" s="2">
        <v>0</v>
      </c>
      <c r="D589" s="6">
        <v>3.61181E-2</v>
      </c>
      <c r="E589" s="6">
        <v>0.2140772</v>
      </c>
      <c r="F589" s="6">
        <v>5.11963E-2</v>
      </c>
      <c r="G589" s="6">
        <v>0.68274619999999997</v>
      </c>
      <c r="H589" s="6">
        <v>0.12564790000000001</v>
      </c>
      <c r="I589" s="6"/>
    </row>
    <row r="590" spans="1:9" x14ac:dyDescent="0.25">
      <c r="A590">
        <v>111</v>
      </c>
      <c r="B590">
        <v>1999</v>
      </c>
      <c r="C590" s="2">
        <v>0</v>
      </c>
      <c r="D590" s="6">
        <v>0.26492520000000003</v>
      </c>
      <c r="E590" s="6">
        <v>0.17964060000000001</v>
      </c>
      <c r="F590" s="6">
        <v>5.4595299999999999E-2</v>
      </c>
      <c r="G590" s="6">
        <v>0.52238709999999999</v>
      </c>
      <c r="H590" s="6">
        <v>0.26024259999999999</v>
      </c>
      <c r="I590" s="6"/>
    </row>
    <row r="591" spans="1:9" x14ac:dyDescent="0.25">
      <c r="A591">
        <v>111</v>
      </c>
      <c r="B591">
        <v>2000</v>
      </c>
      <c r="C591" s="2">
        <v>0</v>
      </c>
      <c r="D591" s="6">
        <v>0.33338980000000001</v>
      </c>
      <c r="E591" s="6">
        <v>0.20068130000000001</v>
      </c>
      <c r="F591" s="6">
        <v>5.2483700000000001E-2</v>
      </c>
      <c r="G591" s="6">
        <v>0.65995219999999999</v>
      </c>
      <c r="H591" s="6">
        <v>0.2452992</v>
      </c>
      <c r="I591" s="6"/>
    </row>
    <row r="592" spans="1:9" x14ac:dyDescent="0.25">
      <c r="A592">
        <v>111</v>
      </c>
      <c r="B592">
        <v>2001</v>
      </c>
      <c r="C592" s="2">
        <v>0</v>
      </c>
      <c r="D592" s="6">
        <v>0.25214300000000001</v>
      </c>
      <c r="E592" s="6">
        <v>0.21431729999999999</v>
      </c>
      <c r="F592" s="6">
        <v>4.8804899999999998E-2</v>
      </c>
      <c r="G592" s="6">
        <v>1.153918</v>
      </c>
      <c r="H592" s="6">
        <v>0.23602310000000001</v>
      </c>
      <c r="I592" s="6"/>
    </row>
    <row r="593" spans="1:9" x14ac:dyDescent="0.25">
      <c r="A593">
        <v>111</v>
      </c>
      <c r="B593">
        <v>2002</v>
      </c>
      <c r="C593" s="2">
        <v>0</v>
      </c>
      <c r="D593" s="6">
        <v>0.26672889999999999</v>
      </c>
      <c r="E593" s="6">
        <v>0.25756180000000001</v>
      </c>
      <c r="F593" s="6">
        <v>5.4314500000000002E-2</v>
      </c>
      <c r="G593" s="6">
        <v>1.1299129999999999</v>
      </c>
      <c r="H593" s="6">
        <v>0.22516</v>
      </c>
      <c r="I593" s="6"/>
    </row>
    <row r="594" spans="1:9" x14ac:dyDescent="0.25">
      <c r="A594">
        <v>111</v>
      </c>
      <c r="B594">
        <v>2003</v>
      </c>
      <c r="C594" s="2">
        <v>0</v>
      </c>
      <c r="D594" s="6">
        <v>0.2188244</v>
      </c>
      <c r="E594" s="6">
        <v>0.27405489999999999</v>
      </c>
      <c r="F594" s="6">
        <v>6.5199199999999999E-2</v>
      </c>
      <c r="G594" s="6">
        <v>1.102619</v>
      </c>
      <c r="H594" s="6">
        <v>0.20759</v>
      </c>
      <c r="I594" s="6"/>
    </row>
    <row r="595" spans="1:9" x14ac:dyDescent="0.25">
      <c r="A595">
        <v>111</v>
      </c>
      <c r="B595">
        <v>2004</v>
      </c>
      <c r="C595" s="2">
        <v>0</v>
      </c>
      <c r="D595" s="6">
        <v>0.23000989999999999</v>
      </c>
      <c r="E595" s="6">
        <v>0.24918660000000001</v>
      </c>
      <c r="F595" s="6">
        <v>5.0504399999999998E-2</v>
      </c>
      <c r="G595" s="6">
        <v>1.1923189999999999</v>
      </c>
      <c r="H595" s="6">
        <v>0.16193630000000001</v>
      </c>
      <c r="I595" s="6"/>
    </row>
    <row r="596" spans="1:9" x14ac:dyDescent="0.25">
      <c r="A596">
        <v>112</v>
      </c>
      <c r="B596">
        <v>2001</v>
      </c>
      <c r="C596" s="2">
        <v>0</v>
      </c>
      <c r="D596" s="6">
        <v>0.30181910000000001</v>
      </c>
      <c r="E596" s="6">
        <v>0.34838940000000002</v>
      </c>
      <c r="F596" s="6">
        <v>3.9652899999999998E-2</v>
      </c>
      <c r="G596" s="6">
        <v>2.9498410000000002</v>
      </c>
      <c r="H596" s="6">
        <v>0.20762330000000001</v>
      </c>
      <c r="I596" s="6"/>
    </row>
    <row r="597" spans="1:9" x14ac:dyDescent="0.25">
      <c r="A597">
        <v>112</v>
      </c>
      <c r="B597">
        <v>2002</v>
      </c>
      <c r="C597" s="2">
        <v>0</v>
      </c>
      <c r="D597" s="6">
        <v>0.3431958</v>
      </c>
      <c r="E597" s="6">
        <v>0.36938019999999999</v>
      </c>
      <c r="F597" s="6">
        <v>7.5193999999999997E-2</v>
      </c>
      <c r="G597" s="6">
        <v>2.9059970000000002</v>
      </c>
      <c r="H597" s="6">
        <v>0.34600209999999998</v>
      </c>
      <c r="I597" s="6"/>
    </row>
    <row r="598" spans="1:9" x14ac:dyDescent="0.25">
      <c r="A598">
        <v>112</v>
      </c>
      <c r="B598">
        <v>2003</v>
      </c>
      <c r="C598" s="2">
        <v>0</v>
      </c>
      <c r="D598" s="6">
        <v>0.39176080000000002</v>
      </c>
      <c r="E598" s="6">
        <v>0.44661600000000001</v>
      </c>
      <c r="F598" s="6">
        <v>7.3511800000000002E-2</v>
      </c>
      <c r="G598" s="6">
        <v>3.4362590000000002</v>
      </c>
      <c r="H598" s="6">
        <v>0.34574110000000002</v>
      </c>
      <c r="I598" s="6"/>
    </row>
    <row r="599" spans="1:9" x14ac:dyDescent="0.25">
      <c r="A599">
        <v>112</v>
      </c>
      <c r="B599">
        <v>2004</v>
      </c>
      <c r="C599" s="2">
        <v>0</v>
      </c>
      <c r="D599" s="6">
        <v>0.38178119999999999</v>
      </c>
      <c r="E599" s="6">
        <v>0.49515959999999998</v>
      </c>
      <c r="F599" s="6">
        <v>5.9994800000000001E-2</v>
      </c>
      <c r="G599" s="6">
        <v>3.6629200000000002</v>
      </c>
      <c r="H599" s="6">
        <v>0.35675279999999998</v>
      </c>
      <c r="I599" s="6"/>
    </row>
    <row r="600" spans="1:9" x14ac:dyDescent="0.25">
      <c r="A600">
        <v>113</v>
      </c>
      <c r="B600">
        <v>1999</v>
      </c>
      <c r="C600" s="2">
        <v>0</v>
      </c>
      <c r="D600" s="6">
        <v>0.2930275</v>
      </c>
      <c r="E600" s="6">
        <v>0.3257507</v>
      </c>
      <c r="F600" s="6">
        <v>7.0268300000000006E-2</v>
      </c>
      <c r="G600" s="6">
        <v>3.6522459999999999</v>
      </c>
      <c r="H600" s="6">
        <v>0.81283019999999995</v>
      </c>
      <c r="I600" s="6"/>
    </row>
    <row r="601" spans="1:9" x14ac:dyDescent="0.25">
      <c r="A601">
        <v>113</v>
      </c>
      <c r="B601">
        <v>2000</v>
      </c>
      <c r="C601" s="2">
        <v>0</v>
      </c>
      <c r="D601" s="6">
        <v>0.2814277</v>
      </c>
      <c r="E601" s="6">
        <v>0.32765519999999998</v>
      </c>
      <c r="F601" s="6">
        <v>5.87786E-2</v>
      </c>
      <c r="G601" s="6">
        <v>3.2800410000000002</v>
      </c>
      <c r="H601" s="6">
        <v>1.0578620000000001</v>
      </c>
      <c r="I601" s="6"/>
    </row>
    <row r="602" spans="1:9" x14ac:dyDescent="0.25">
      <c r="A602">
        <v>113</v>
      </c>
      <c r="B602">
        <v>2001</v>
      </c>
      <c r="C602" s="2">
        <v>0</v>
      </c>
      <c r="D602" s="6">
        <v>0.29449799999999998</v>
      </c>
      <c r="E602" s="6">
        <v>0.3014309</v>
      </c>
      <c r="F602" s="6">
        <v>5.4091800000000002E-2</v>
      </c>
      <c r="G602" s="6">
        <v>3.3779240000000001</v>
      </c>
      <c r="H602" s="6">
        <v>0.87948550000000003</v>
      </c>
      <c r="I602" s="6"/>
    </row>
    <row r="603" spans="1:9" x14ac:dyDescent="0.25">
      <c r="A603">
        <v>113</v>
      </c>
      <c r="B603">
        <v>2002</v>
      </c>
      <c r="C603" s="2">
        <v>0</v>
      </c>
      <c r="D603" s="6">
        <v>0.3393466</v>
      </c>
      <c r="E603" s="6">
        <v>0.32985720000000002</v>
      </c>
      <c r="F603" s="6">
        <v>5.7074699999999999E-2</v>
      </c>
      <c r="G603" s="6">
        <v>2.7819980000000002</v>
      </c>
      <c r="H603" s="6">
        <v>0.82033500000000004</v>
      </c>
      <c r="I603" s="6"/>
    </row>
    <row r="604" spans="1:9" x14ac:dyDescent="0.25">
      <c r="A604">
        <v>113</v>
      </c>
      <c r="B604">
        <v>2003</v>
      </c>
      <c r="C604" s="2">
        <v>0</v>
      </c>
      <c r="D604" s="6">
        <v>0.34346169999999998</v>
      </c>
      <c r="E604" s="6">
        <v>0.36956260000000002</v>
      </c>
      <c r="F604" s="6">
        <v>5.9337599999999997E-2</v>
      </c>
      <c r="G604" s="6">
        <v>2.7084480000000002</v>
      </c>
      <c r="H604" s="6">
        <v>0.84414219999999995</v>
      </c>
      <c r="I604" s="6"/>
    </row>
    <row r="605" spans="1:9" x14ac:dyDescent="0.25">
      <c r="A605">
        <v>113</v>
      </c>
      <c r="B605">
        <v>2004</v>
      </c>
      <c r="C605" s="2">
        <v>0</v>
      </c>
      <c r="D605" s="6">
        <v>0.1840388</v>
      </c>
      <c r="E605" s="6">
        <v>0.41632950000000002</v>
      </c>
      <c r="F605" s="6">
        <v>5.7843699999999998E-2</v>
      </c>
      <c r="G605" s="6">
        <v>2.3094999999999999</v>
      </c>
      <c r="H605" s="6">
        <v>0.81427910000000003</v>
      </c>
      <c r="I605" s="6"/>
    </row>
    <row r="606" spans="1:9" x14ac:dyDescent="0.25">
      <c r="A606">
        <v>114</v>
      </c>
      <c r="B606">
        <v>1999</v>
      </c>
      <c r="C606" s="2">
        <v>0</v>
      </c>
      <c r="D606" s="6">
        <v>0.31787539999999997</v>
      </c>
      <c r="E606" s="6">
        <v>0.53144029999999998</v>
      </c>
      <c r="F606" s="6">
        <v>4.9519800000000003E-2</v>
      </c>
      <c r="G606" s="6">
        <v>1.8195079999999999</v>
      </c>
      <c r="H606" s="6">
        <v>0.40713870000000002</v>
      </c>
      <c r="I606" s="6"/>
    </row>
    <row r="607" spans="1:9" x14ac:dyDescent="0.25">
      <c r="A607">
        <v>114</v>
      </c>
      <c r="B607">
        <v>2000</v>
      </c>
      <c r="C607" s="2">
        <v>0</v>
      </c>
      <c r="D607" s="6">
        <v>0.17634330000000001</v>
      </c>
      <c r="E607" s="6">
        <v>0.49806109999999998</v>
      </c>
      <c r="F607" s="6">
        <v>4.5883E-2</v>
      </c>
      <c r="G607" s="6">
        <v>1.7432030000000001</v>
      </c>
      <c r="H607" s="6">
        <v>0.34992420000000002</v>
      </c>
      <c r="I607" s="6"/>
    </row>
    <row r="608" spans="1:9" x14ac:dyDescent="0.25">
      <c r="A608">
        <v>114</v>
      </c>
      <c r="B608">
        <v>2001</v>
      </c>
      <c r="C608" s="2">
        <v>0</v>
      </c>
      <c r="D608" s="6">
        <v>0.24111099999999999</v>
      </c>
      <c r="E608" s="6">
        <v>0.4645302</v>
      </c>
      <c r="F608" s="6">
        <v>3.5814800000000001E-2</v>
      </c>
      <c r="G608" s="6">
        <v>1.317286</v>
      </c>
      <c r="H608" s="6">
        <v>0.33491510000000002</v>
      </c>
      <c r="I608" s="6"/>
    </row>
    <row r="609" spans="1:9" x14ac:dyDescent="0.25">
      <c r="A609">
        <v>114</v>
      </c>
      <c r="B609">
        <v>2002</v>
      </c>
      <c r="C609" s="2">
        <v>0</v>
      </c>
      <c r="D609" s="6">
        <v>0.15268209999999999</v>
      </c>
      <c r="E609" s="6">
        <v>0.49582850000000001</v>
      </c>
      <c r="F609" s="6">
        <v>4.6219700000000002E-2</v>
      </c>
      <c r="G609" s="6">
        <v>1.678868</v>
      </c>
      <c r="H609" s="6">
        <v>0.38556829999999997</v>
      </c>
      <c r="I609" s="6"/>
    </row>
    <row r="610" spans="1:9" x14ac:dyDescent="0.25">
      <c r="A610">
        <v>115</v>
      </c>
      <c r="B610">
        <v>2001</v>
      </c>
      <c r="C610" s="2">
        <v>0</v>
      </c>
      <c r="D610" s="6">
        <v>2.9422400000000001E-2</v>
      </c>
      <c r="E610" s="6">
        <v>0.13125709999999999</v>
      </c>
      <c r="F610" s="6">
        <v>4.08426E-2</v>
      </c>
      <c r="G610" s="6">
        <v>0.70114699999999996</v>
      </c>
      <c r="H610" s="6">
        <v>0.1125867</v>
      </c>
      <c r="I610" s="6"/>
    </row>
    <row r="611" spans="1:9" x14ac:dyDescent="0.25">
      <c r="A611">
        <v>115</v>
      </c>
      <c r="B611">
        <v>2002</v>
      </c>
      <c r="C611" s="2">
        <v>0</v>
      </c>
      <c r="D611" s="6">
        <v>3.3405600000000001E-2</v>
      </c>
      <c r="E611" s="6">
        <v>0.1206719</v>
      </c>
      <c r="F611" s="6">
        <v>4.6607900000000001E-2</v>
      </c>
      <c r="G611" s="6">
        <v>0.7455233</v>
      </c>
      <c r="H611" s="6">
        <v>0.1207448</v>
      </c>
      <c r="I611" s="6"/>
    </row>
    <row r="612" spans="1:9" x14ac:dyDescent="0.25">
      <c r="A612">
        <v>115</v>
      </c>
      <c r="B612">
        <v>2003</v>
      </c>
      <c r="C612" s="2">
        <v>0</v>
      </c>
      <c r="D612" s="6">
        <v>3.9063000000000001E-2</v>
      </c>
      <c r="E612" s="6">
        <v>0.1227333</v>
      </c>
      <c r="F612" s="6">
        <v>3.4807900000000003E-2</v>
      </c>
      <c r="G612" s="6">
        <v>0.6266195</v>
      </c>
      <c r="H612" s="6">
        <v>0.10605680000000001</v>
      </c>
      <c r="I612" s="6"/>
    </row>
    <row r="613" spans="1:9" x14ac:dyDescent="0.25">
      <c r="A613">
        <v>115</v>
      </c>
      <c r="B613">
        <v>2004</v>
      </c>
      <c r="C613" s="2">
        <v>0</v>
      </c>
      <c r="D613" s="6">
        <v>1.9379400000000001E-2</v>
      </c>
      <c r="E613" s="6">
        <v>0.12120690000000001</v>
      </c>
      <c r="F613" s="6">
        <v>4.32523E-2</v>
      </c>
      <c r="G613" s="6">
        <v>0.64137109999999997</v>
      </c>
      <c r="H613" s="6">
        <v>0.1222128</v>
      </c>
      <c r="I613" s="6"/>
    </row>
    <row r="614" spans="1:9" x14ac:dyDescent="0.25">
      <c r="A614">
        <v>116</v>
      </c>
      <c r="B614">
        <v>1999</v>
      </c>
      <c r="C614" s="2">
        <v>0</v>
      </c>
      <c r="D614" s="6">
        <v>0.1168714</v>
      </c>
      <c r="E614" s="6">
        <v>0.25672719999999999</v>
      </c>
      <c r="F614" s="6">
        <v>4.3973100000000001E-2</v>
      </c>
      <c r="G614" s="6">
        <v>0.67510250000000005</v>
      </c>
      <c r="H614" s="6">
        <v>0.20282459999999999</v>
      </c>
      <c r="I614" s="6"/>
    </row>
    <row r="615" spans="1:9" x14ac:dyDescent="0.25">
      <c r="A615">
        <v>116</v>
      </c>
      <c r="B615">
        <v>2000</v>
      </c>
      <c r="C615" s="2">
        <v>0</v>
      </c>
      <c r="D615" s="6">
        <v>7.8022599999999998E-2</v>
      </c>
      <c r="E615" s="6">
        <v>0.23043830000000001</v>
      </c>
      <c r="F615" s="6">
        <v>4.1231499999999997E-2</v>
      </c>
      <c r="G615" s="6">
        <v>0.44991029999999999</v>
      </c>
      <c r="H615" s="6">
        <v>0.21445639999999999</v>
      </c>
      <c r="I615" s="6"/>
    </row>
    <row r="616" spans="1:9" x14ac:dyDescent="0.25">
      <c r="A616">
        <v>116</v>
      </c>
      <c r="B616">
        <v>2001</v>
      </c>
      <c r="C616" s="2">
        <v>0</v>
      </c>
      <c r="D616" s="6">
        <v>0.10858039999999999</v>
      </c>
      <c r="E616" s="6">
        <v>0.25206430000000002</v>
      </c>
      <c r="F616" s="6">
        <v>6.8795400000000007E-2</v>
      </c>
      <c r="G616" s="6">
        <v>0.65659270000000003</v>
      </c>
      <c r="H616" s="6">
        <v>0.28686529999999999</v>
      </c>
      <c r="I616" s="6"/>
    </row>
    <row r="617" spans="1:9" x14ac:dyDescent="0.25">
      <c r="A617">
        <v>116</v>
      </c>
      <c r="B617">
        <v>2002</v>
      </c>
      <c r="C617" s="2">
        <v>0</v>
      </c>
      <c r="D617" s="6">
        <v>0.15005669999999999</v>
      </c>
      <c r="E617" s="6">
        <v>0.19283629999999999</v>
      </c>
      <c r="F617" s="6">
        <v>2.6139599999999999E-2</v>
      </c>
      <c r="G617" s="6">
        <v>0.69187080000000001</v>
      </c>
      <c r="H617" s="6">
        <v>0.1823449</v>
      </c>
      <c r="I617" s="6"/>
    </row>
    <row r="618" spans="1:9" x14ac:dyDescent="0.25">
      <c r="A618">
        <v>116</v>
      </c>
      <c r="B618">
        <v>2003</v>
      </c>
      <c r="C618" s="2">
        <v>0</v>
      </c>
      <c r="D618" s="6">
        <v>0.1831999</v>
      </c>
      <c r="E618" s="6">
        <v>0.1752071</v>
      </c>
      <c r="F618" s="6">
        <v>3.1142699999999999E-2</v>
      </c>
      <c r="G618" s="6">
        <v>0.40645799999999999</v>
      </c>
      <c r="H618" s="6">
        <v>0.18748890000000001</v>
      </c>
      <c r="I618" s="6"/>
    </row>
    <row r="619" spans="1:9" x14ac:dyDescent="0.25">
      <c r="A619">
        <v>116</v>
      </c>
      <c r="B619">
        <v>2004</v>
      </c>
      <c r="C619" s="2">
        <v>0</v>
      </c>
      <c r="D619" s="6">
        <v>0.2070111</v>
      </c>
      <c r="E619" s="6">
        <v>0.1964303</v>
      </c>
      <c r="F619" s="6">
        <v>5.5684499999999998E-2</v>
      </c>
      <c r="G619" s="6">
        <v>0.86926550000000002</v>
      </c>
      <c r="H619" s="6">
        <v>0.23416960000000001</v>
      </c>
      <c r="I619" s="6"/>
    </row>
    <row r="620" spans="1:9" x14ac:dyDescent="0.25">
      <c r="A620">
        <v>117</v>
      </c>
      <c r="B620">
        <v>1999</v>
      </c>
      <c r="C620" s="2">
        <v>0</v>
      </c>
      <c r="D620" s="6">
        <v>2.8469299999999999E-2</v>
      </c>
      <c r="E620" s="6">
        <v>4.4397899999999997E-2</v>
      </c>
      <c r="F620" s="6">
        <v>1.9780499999999999E-2</v>
      </c>
      <c r="G620" s="6">
        <v>1.037385</v>
      </c>
      <c r="H620" s="6">
        <v>0.1280927</v>
      </c>
      <c r="I620" s="6"/>
    </row>
    <row r="621" spans="1:9" x14ac:dyDescent="0.25">
      <c r="A621">
        <v>117</v>
      </c>
      <c r="B621">
        <v>2000</v>
      </c>
      <c r="C621" s="2">
        <v>0</v>
      </c>
      <c r="D621" s="6">
        <v>3.9817100000000001E-2</v>
      </c>
      <c r="E621" s="6">
        <v>6.1485699999999997E-2</v>
      </c>
      <c r="F621" s="6">
        <v>2.9913200000000001E-2</v>
      </c>
      <c r="G621" s="6">
        <v>0.95107109999999995</v>
      </c>
      <c r="H621" s="6">
        <v>0.16094079999999999</v>
      </c>
      <c r="I621" s="6"/>
    </row>
    <row r="622" spans="1:9" x14ac:dyDescent="0.25">
      <c r="A622">
        <v>117</v>
      </c>
      <c r="B622">
        <v>2001</v>
      </c>
      <c r="C622" s="2">
        <v>0</v>
      </c>
      <c r="D622" s="6">
        <v>-9.3482300000000004E-2</v>
      </c>
      <c r="E622" s="6">
        <v>5.3943499999999998E-2</v>
      </c>
      <c r="F622" s="6">
        <v>2.65331E-2</v>
      </c>
      <c r="G622" s="6">
        <v>1.0138160000000001</v>
      </c>
      <c r="H622" s="6">
        <v>0.1469096</v>
      </c>
      <c r="I622" s="6"/>
    </row>
    <row r="623" spans="1:9" x14ac:dyDescent="0.25">
      <c r="A623">
        <v>117</v>
      </c>
      <c r="B623">
        <v>2002</v>
      </c>
      <c r="C623" s="2">
        <v>0</v>
      </c>
      <c r="D623" s="6">
        <v>5.2578199999999999E-2</v>
      </c>
      <c r="E623" s="6">
        <v>5.9783599999999999E-2</v>
      </c>
      <c r="F623" s="6">
        <v>1.8901000000000001E-2</v>
      </c>
      <c r="G623" s="6">
        <v>0.88375369999999998</v>
      </c>
      <c r="H623" s="6">
        <v>0.1446944</v>
      </c>
      <c r="I623" s="6"/>
    </row>
    <row r="624" spans="1:9" x14ac:dyDescent="0.25">
      <c r="A624">
        <v>117</v>
      </c>
      <c r="B624">
        <v>2003</v>
      </c>
      <c r="C624" s="2">
        <v>0</v>
      </c>
      <c r="D624" s="6">
        <v>-3.4275999999999998E-3</v>
      </c>
      <c r="E624" s="6">
        <v>3.3594100000000002E-2</v>
      </c>
      <c r="F624" s="6">
        <v>2.9401400000000001E-2</v>
      </c>
      <c r="G624" s="6">
        <v>0.87260870000000001</v>
      </c>
      <c r="H624" s="6">
        <v>0.1320027</v>
      </c>
      <c r="I624" s="6"/>
    </row>
    <row r="625" spans="1:9" x14ac:dyDescent="0.25">
      <c r="A625">
        <v>117</v>
      </c>
      <c r="B625">
        <v>2004</v>
      </c>
      <c r="C625" s="2">
        <v>0</v>
      </c>
      <c r="D625" s="6">
        <v>-4.0932200000000002E-2</v>
      </c>
      <c r="E625" s="6">
        <v>3.0051399999999999E-2</v>
      </c>
      <c r="F625" s="6">
        <v>3.3819299999999997E-2</v>
      </c>
      <c r="G625" s="6">
        <v>0.81633529999999999</v>
      </c>
      <c r="H625" s="6">
        <v>0.13271820000000001</v>
      </c>
      <c r="I625" s="6"/>
    </row>
    <row r="626" spans="1:9" x14ac:dyDescent="0.25">
      <c r="A626">
        <v>118</v>
      </c>
      <c r="B626">
        <v>1999</v>
      </c>
      <c r="C626" s="2">
        <v>0</v>
      </c>
      <c r="D626" s="6">
        <v>0.1691368</v>
      </c>
      <c r="E626" s="6">
        <v>0.28903489999999998</v>
      </c>
      <c r="F626" s="6">
        <v>4.49641E-2</v>
      </c>
      <c r="G626" s="6">
        <v>0.82087429999999995</v>
      </c>
      <c r="H626" s="6">
        <v>0.2215493</v>
      </c>
      <c r="I626" s="6"/>
    </row>
    <row r="627" spans="1:9" x14ac:dyDescent="0.25">
      <c r="A627">
        <v>118</v>
      </c>
      <c r="B627">
        <v>2000</v>
      </c>
      <c r="C627" s="2">
        <v>0</v>
      </c>
      <c r="D627" s="6">
        <v>0.1609131</v>
      </c>
      <c r="E627" s="6">
        <v>0.28349659999999999</v>
      </c>
      <c r="F627" s="6">
        <v>4.8300200000000001E-2</v>
      </c>
      <c r="G627" s="6">
        <v>0.74571900000000002</v>
      </c>
      <c r="H627" s="6">
        <v>0.21094299999999999</v>
      </c>
      <c r="I627" s="6"/>
    </row>
    <row r="628" spans="1:9" x14ac:dyDescent="0.25">
      <c r="A628">
        <v>118</v>
      </c>
      <c r="B628">
        <v>2001</v>
      </c>
      <c r="C628" s="2">
        <v>0</v>
      </c>
      <c r="D628" s="6">
        <v>0.129355</v>
      </c>
      <c r="E628" s="6">
        <v>0.27441779999999999</v>
      </c>
      <c r="F628" s="6">
        <v>4.9315499999999998E-2</v>
      </c>
      <c r="G628" s="6">
        <v>0.76143039999999995</v>
      </c>
      <c r="H628" s="6">
        <v>0.1884325</v>
      </c>
      <c r="I628" s="6"/>
    </row>
    <row r="629" spans="1:9" x14ac:dyDescent="0.25">
      <c r="A629">
        <v>118</v>
      </c>
      <c r="B629">
        <v>2002</v>
      </c>
      <c r="C629" s="2">
        <v>0</v>
      </c>
      <c r="D629" s="6">
        <v>0.12233189999999999</v>
      </c>
      <c r="E629" s="6">
        <v>0.23672319999999999</v>
      </c>
      <c r="F629" s="6">
        <v>4.6336599999999999E-2</v>
      </c>
      <c r="G629" s="6">
        <v>0.60480230000000001</v>
      </c>
      <c r="H629" s="6">
        <v>0.1856593</v>
      </c>
      <c r="I629" s="6"/>
    </row>
    <row r="630" spans="1:9" x14ac:dyDescent="0.25">
      <c r="A630">
        <v>118</v>
      </c>
      <c r="B630">
        <v>2003</v>
      </c>
      <c r="C630" s="2">
        <v>0</v>
      </c>
      <c r="D630" s="6">
        <v>0.13635739999999999</v>
      </c>
      <c r="E630" s="6">
        <v>0.2344019</v>
      </c>
      <c r="F630" s="6">
        <v>6.3708699999999993E-2</v>
      </c>
      <c r="G630" s="6">
        <v>0.96010850000000003</v>
      </c>
      <c r="H630" s="6">
        <v>0.21621299999999999</v>
      </c>
      <c r="I630" s="6"/>
    </row>
    <row r="631" spans="1:9" x14ac:dyDescent="0.25">
      <c r="A631">
        <v>118</v>
      </c>
      <c r="B631">
        <v>2004</v>
      </c>
      <c r="C631" s="2">
        <v>0</v>
      </c>
      <c r="D631" s="6">
        <v>0.1451578</v>
      </c>
      <c r="E631" s="6">
        <v>0.24153050000000001</v>
      </c>
      <c r="F631" s="6">
        <v>5.7644899999999999E-2</v>
      </c>
      <c r="G631" s="6">
        <v>0.95583929999999995</v>
      </c>
      <c r="H631" s="6">
        <v>0.2237432</v>
      </c>
      <c r="I631" s="6"/>
    </row>
    <row r="632" spans="1:9" x14ac:dyDescent="0.25">
      <c r="A632">
        <v>119</v>
      </c>
      <c r="B632">
        <v>1995</v>
      </c>
      <c r="C632" s="2">
        <v>0</v>
      </c>
      <c r="D632" s="6">
        <v>0.45395259999999998</v>
      </c>
      <c r="E632" s="6">
        <v>-3.051142</v>
      </c>
      <c r="F632" s="6">
        <v>-2.1505E-2</v>
      </c>
      <c r="G632" s="6">
        <v>6.2739549999999999</v>
      </c>
      <c r="H632" s="6">
        <v>9.2694200000000004E-2</v>
      </c>
      <c r="I632" s="6"/>
    </row>
    <row r="633" spans="1:9" x14ac:dyDescent="0.25">
      <c r="A633">
        <v>119</v>
      </c>
      <c r="B633">
        <v>1996</v>
      </c>
      <c r="C633" s="2">
        <v>0</v>
      </c>
      <c r="D633" s="6">
        <v>0.57897549999999998</v>
      </c>
      <c r="E633" s="6">
        <v>-2.3735879999999998</v>
      </c>
      <c r="F633" s="6">
        <v>1.9812199999999999E-2</v>
      </c>
      <c r="G633" s="6">
        <v>23.535</v>
      </c>
      <c r="H633" s="6">
        <v>0.1536315</v>
      </c>
      <c r="I633" s="6"/>
    </row>
    <row r="634" spans="1:9" x14ac:dyDescent="0.25">
      <c r="A634">
        <v>119</v>
      </c>
      <c r="B634">
        <v>1997</v>
      </c>
      <c r="C634" s="2">
        <v>0</v>
      </c>
      <c r="D634" s="6">
        <v>0.4221201</v>
      </c>
      <c r="E634" s="6">
        <v>-1.93895</v>
      </c>
      <c r="F634" s="6">
        <v>2.2237300000000002E-2</v>
      </c>
      <c r="G634" s="6">
        <v>15.8687</v>
      </c>
      <c r="H634" s="6">
        <v>0.16941870000000001</v>
      </c>
      <c r="I634" s="6"/>
    </row>
    <row r="635" spans="1:9" x14ac:dyDescent="0.25">
      <c r="A635">
        <v>120</v>
      </c>
      <c r="B635">
        <v>2000</v>
      </c>
      <c r="C635" s="2">
        <v>0</v>
      </c>
      <c r="D635" s="6">
        <v>-2.4672900000000001E-2</v>
      </c>
      <c r="E635" s="6">
        <v>0.21359980000000001</v>
      </c>
      <c r="F635" s="6">
        <v>4.2354799999999998E-2</v>
      </c>
      <c r="G635" s="6">
        <v>0.92042570000000001</v>
      </c>
      <c r="H635" s="6">
        <v>0.1525985</v>
      </c>
      <c r="I635" s="6"/>
    </row>
    <row r="636" spans="1:9" x14ac:dyDescent="0.25">
      <c r="A636">
        <v>120</v>
      </c>
      <c r="B636">
        <v>2001</v>
      </c>
      <c r="C636" s="2">
        <v>0</v>
      </c>
      <c r="D636" s="6">
        <v>-8.1368399999999994E-2</v>
      </c>
      <c r="E636" s="6">
        <v>0.21812490000000001</v>
      </c>
      <c r="F636" s="6">
        <v>3.2246499999999997E-2</v>
      </c>
      <c r="G636" s="6">
        <v>0.81189920000000004</v>
      </c>
      <c r="H636" s="6">
        <v>0.1020008</v>
      </c>
      <c r="I636" s="6"/>
    </row>
    <row r="637" spans="1:9" x14ac:dyDescent="0.25">
      <c r="A637">
        <v>120</v>
      </c>
      <c r="B637">
        <v>2002</v>
      </c>
      <c r="C637" s="2">
        <v>0</v>
      </c>
      <c r="D637" s="6">
        <v>-5.5248899999999997E-2</v>
      </c>
      <c r="E637" s="6">
        <v>0.17835429999999999</v>
      </c>
      <c r="F637" s="6">
        <v>4.0841000000000002E-2</v>
      </c>
      <c r="G637" s="6">
        <v>0.40705350000000001</v>
      </c>
      <c r="H637" s="6">
        <v>0.1028956</v>
      </c>
      <c r="I637" s="6"/>
    </row>
    <row r="638" spans="1:9" x14ac:dyDescent="0.25">
      <c r="A638">
        <v>120</v>
      </c>
      <c r="B638">
        <v>2003</v>
      </c>
      <c r="C638" s="2">
        <v>0</v>
      </c>
      <c r="D638" s="6">
        <v>-1.9128999999999999E-3</v>
      </c>
      <c r="E638" s="6">
        <v>0.16067219999999999</v>
      </c>
      <c r="F638" s="6">
        <v>4.9285700000000002E-2</v>
      </c>
      <c r="G638" s="6">
        <v>0.54710080000000005</v>
      </c>
      <c r="H638" s="6">
        <v>0.1050345</v>
      </c>
      <c r="I638" s="6"/>
    </row>
    <row r="639" spans="1:9" x14ac:dyDescent="0.25">
      <c r="A639">
        <v>120</v>
      </c>
      <c r="B639">
        <v>2004</v>
      </c>
      <c r="C639" s="2">
        <v>0</v>
      </c>
      <c r="D639" s="6">
        <v>1.85028E-2</v>
      </c>
      <c r="E639" s="6">
        <v>0.2076238</v>
      </c>
      <c r="F639" s="6">
        <v>4.0480799999999997E-2</v>
      </c>
      <c r="G639" s="6">
        <v>0.82595940000000001</v>
      </c>
      <c r="H639" s="6">
        <v>0.1189658</v>
      </c>
      <c r="I639" s="6"/>
    </row>
    <row r="640" spans="1:9" x14ac:dyDescent="0.25">
      <c r="A640">
        <v>121</v>
      </c>
      <c r="B640">
        <v>1996</v>
      </c>
      <c r="C640" s="2">
        <v>0</v>
      </c>
      <c r="D640" s="6">
        <v>0.3460917</v>
      </c>
      <c r="E640" s="6">
        <v>2.3376999999999998E-2</v>
      </c>
      <c r="F640" s="6">
        <v>6.4756099999999997E-2</v>
      </c>
      <c r="G640" s="6">
        <v>0.46525689999999997</v>
      </c>
      <c r="H640" s="6">
        <v>0.2883194</v>
      </c>
      <c r="I640" s="6"/>
    </row>
    <row r="641" spans="1:9" x14ac:dyDescent="0.25">
      <c r="A641">
        <v>121</v>
      </c>
      <c r="B641">
        <v>1997</v>
      </c>
      <c r="C641" s="2">
        <v>0</v>
      </c>
      <c r="D641" s="6">
        <v>0.35777589999999998</v>
      </c>
      <c r="E641" s="6">
        <v>4.0769199999999998E-2</v>
      </c>
      <c r="F641" s="6">
        <v>5.0029299999999999E-2</v>
      </c>
      <c r="G641" s="6">
        <v>0.81480900000000001</v>
      </c>
      <c r="H641" s="6">
        <v>0.29586780000000001</v>
      </c>
      <c r="I641" s="6"/>
    </row>
    <row r="642" spans="1:9" x14ac:dyDescent="0.25">
      <c r="A642">
        <v>121</v>
      </c>
      <c r="B642">
        <v>1998</v>
      </c>
      <c r="C642" s="2">
        <v>0</v>
      </c>
      <c r="D642" s="6">
        <v>0.33897729999999998</v>
      </c>
      <c r="E642" s="6">
        <v>2.63088E-2</v>
      </c>
      <c r="F642" s="6">
        <v>7.2493500000000002E-2</v>
      </c>
      <c r="G642" s="6">
        <v>0.37427690000000002</v>
      </c>
      <c r="H642" s="6">
        <v>0.34906399999999999</v>
      </c>
      <c r="I642" s="6"/>
    </row>
    <row r="643" spans="1:9" x14ac:dyDescent="0.25">
      <c r="A643">
        <v>122</v>
      </c>
      <c r="B643">
        <v>1999</v>
      </c>
      <c r="C643" s="2">
        <v>0</v>
      </c>
      <c r="D643" s="6">
        <v>2.9353000000000001E-2</v>
      </c>
      <c r="E643" s="6">
        <v>0.29354469999999999</v>
      </c>
      <c r="F643" s="6">
        <v>5.4838999999999999E-2</v>
      </c>
      <c r="G643" s="6">
        <v>2.3537710000000001</v>
      </c>
      <c r="H643" s="6">
        <v>0.1113479</v>
      </c>
      <c r="I643" s="6"/>
    </row>
    <row r="644" spans="1:9" x14ac:dyDescent="0.25">
      <c r="A644">
        <v>122</v>
      </c>
      <c r="B644">
        <v>2000</v>
      </c>
      <c r="C644" s="2">
        <v>0</v>
      </c>
      <c r="D644" s="6">
        <v>-3.3249500000000001E-2</v>
      </c>
      <c r="E644" s="6">
        <v>0.2477935</v>
      </c>
      <c r="F644" s="6">
        <v>5.5280900000000001E-2</v>
      </c>
      <c r="G644" s="6">
        <v>1.181546</v>
      </c>
      <c r="H644" s="6">
        <v>0.1041108</v>
      </c>
      <c r="I644" s="6"/>
    </row>
    <row r="645" spans="1:9" x14ac:dyDescent="0.25">
      <c r="A645">
        <v>122</v>
      </c>
      <c r="B645">
        <v>2002</v>
      </c>
      <c r="C645" s="2">
        <v>0</v>
      </c>
      <c r="D645" s="6">
        <v>1.04838E-2</v>
      </c>
      <c r="E645" s="6">
        <v>0.34950999999999999</v>
      </c>
      <c r="F645" s="6">
        <v>5.3992499999999999E-2</v>
      </c>
      <c r="G645" s="6">
        <v>0.9217957</v>
      </c>
      <c r="H645" s="6">
        <v>0.1096097</v>
      </c>
      <c r="I645" s="6"/>
    </row>
    <row r="646" spans="1:9" x14ac:dyDescent="0.25">
      <c r="A646">
        <v>122</v>
      </c>
      <c r="B646">
        <v>2003</v>
      </c>
      <c r="C646" s="2">
        <v>0</v>
      </c>
      <c r="D646" s="6">
        <v>3.1008399999999998E-2</v>
      </c>
      <c r="E646" s="6">
        <v>0.3860615</v>
      </c>
      <c r="F646" s="6">
        <v>4.2324500000000001E-2</v>
      </c>
      <c r="G646" s="6">
        <v>1.0944320000000001</v>
      </c>
      <c r="H646" s="6">
        <v>0.1153555</v>
      </c>
      <c r="I646" s="6"/>
    </row>
    <row r="647" spans="1:9" x14ac:dyDescent="0.25">
      <c r="A647">
        <v>122</v>
      </c>
      <c r="B647">
        <v>2004</v>
      </c>
      <c r="C647" s="2">
        <v>0</v>
      </c>
      <c r="D647" s="6">
        <v>3.5864999999999998E-3</v>
      </c>
      <c r="E647" s="6">
        <v>0.41689110000000001</v>
      </c>
      <c r="F647" s="6">
        <v>4.2591900000000002E-2</v>
      </c>
      <c r="G647" s="6">
        <v>1.1128960000000001</v>
      </c>
      <c r="H647" s="6">
        <v>9.7741900000000007E-2</v>
      </c>
      <c r="I647" s="6"/>
    </row>
    <row r="648" spans="1:9" x14ac:dyDescent="0.25">
      <c r="A648">
        <v>123</v>
      </c>
      <c r="B648">
        <v>1999</v>
      </c>
      <c r="C648" s="2">
        <v>0</v>
      </c>
      <c r="D648" s="6">
        <v>5.3810499999999997E-2</v>
      </c>
      <c r="E648" s="6">
        <v>0.3377426</v>
      </c>
      <c r="F648" s="6">
        <v>3.20427E-2</v>
      </c>
      <c r="G648" s="6">
        <v>0.59374950000000004</v>
      </c>
      <c r="H648" s="6">
        <v>0.51369039999999999</v>
      </c>
      <c r="I648" s="6"/>
    </row>
    <row r="649" spans="1:9" x14ac:dyDescent="0.25">
      <c r="A649">
        <v>123</v>
      </c>
      <c r="B649">
        <v>2000</v>
      </c>
      <c r="C649" s="2">
        <v>0</v>
      </c>
      <c r="D649" s="6">
        <v>6.6808099999999995E-2</v>
      </c>
      <c r="E649" s="6">
        <v>0.25337549999999998</v>
      </c>
      <c r="F649" s="6">
        <v>1.5801699999999998E-2</v>
      </c>
      <c r="G649" s="6">
        <v>0.23177739999999999</v>
      </c>
      <c r="H649" s="6">
        <v>0.44294840000000002</v>
      </c>
      <c r="I649" s="6"/>
    </row>
    <row r="650" spans="1:9" x14ac:dyDescent="0.25">
      <c r="A650">
        <v>123</v>
      </c>
      <c r="B650">
        <v>2001</v>
      </c>
      <c r="C650" s="2">
        <v>0</v>
      </c>
      <c r="D650" s="6">
        <v>9.3218499999999996E-2</v>
      </c>
      <c r="E650" s="6">
        <v>0.2412726</v>
      </c>
      <c r="F650" s="6">
        <v>2.5019199999999998E-2</v>
      </c>
      <c r="G650" s="6">
        <v>1.0735969999999999</v>
      </c>
      <c r="H650" s="6">
        <v>0.46001690000000001</v>
      </c>
      <c r="I650" s="6"/>
    </row>
    <row r="651" spans="1:9" x14ac:dyDescent="0.25">
      <c r="A651">
        <v>123</v>
      </c>
      <c r="B651">
        <v>2002</v>
      </c>
      <c r="C651" s="2">
        <v>0</v>
      </c>
      <c r="D651" s="6">
        <v>0.1369553</v>
      </c>
      <c r="E651" s="6">
        <v>-7.5947200000000006E-2</v>
      </c>
      <c r="F651" s="6">
        <v>3.6046799999999997E-2</v>
      </c>
      <c r="G651" s="6">
        <v>0.243341</v>
      </c>
      <c r="H651" s="6">
        <v>0.47862870000000002</v>
      </c>
      <c r="I651" s="6"/>
    </row>
    <row r="652" spans="1:9" x14ac:dyDescent="0.25">
      <c r="A652">
        <v>123</v>
      </c>
      <c r="B652">
        <v>2003</v>
      </c>
      <c r="C652" s="2">
        <v>0</v>
      </c>
      <c r="D652" s="6">
        <v>0.17104610000000001</v>
      </c>
      <c r="E652" s="6">
        <v>-0.29199350000000002</v>
      </c>
      <c r="F652" s="6">
        <v>2.5354399999999999E-2</v>
      </c>
      <c r="G652" s="6">
        <v>0.84074530000000003</v>
      </c>
      <c r="H652" s="6">
        <v>0.58258310000000002</v>
      </c>
      <c r="I652" s="6"/>
    </row>
    <row r="653" spans="1:9" x14ac:dyDescent="0.25">
      <c r="A653">
        <v>123</v>
      </c>
      <c r="B653">
        <v>2004</v>
      </c>
      <c r="C653" s="2">
        <v>0</v>
      </c>
      <c r="D653" s="6">
        <v>0.24632680000000001</v>
      </c>
      <c r="E653" s="6">
        <v>-0.29176380000000002</v>
      </c>
      <c r="F653" s="6">
        <v>4.7805300000000002E-2</v>
      </c>
      <c r="G653" s="6">
        <v>2.0561449999999999</v>
      </c>
      <c r="H653" s="6">
        <v>0.58787699999999998</v>
      </c>
      <c r="I653" s="6"/>
    </row>
    <row r="654" spans="1:9" x14ac:dyDescent="0.25">
      <c r="A654">
        <v>124</v>
      </c>
      <c r="B654">
        <v>1999</v>
      </c>
      <c r="C654" s="2">
        <v>0</v>
      </c>
      <c r="D654" s="6">
        <v>9.5350699999999997E-2</v>
      </c>
      <c r="E654" s="6">
        <v>0.27475640000000001</v>
      </c>
      <c r="F654" s="6">
        <v>5.1720700000000001E-2</v>
      </c>
      <c r="G654" s="6">
        <v>1.1744479999999999</v>
      </c>
      <c r="H654" s="6">
        <v>0.18745029999999999</v>
      </c>
      <c r="I654" s="6"/>
    </row>
    <row r="655" spans="1:9" x14ac:dyDescent="0.25">
      <c r="A655">
        <v>125</v>
      </c>
      <c r="B655">
        <v>1999</v>
      </c>
      <c r="C655" s="2">
        <v>0</v>
      </c>
      <c r="D655" s="6">
        <v>0.22974149999999999</v>
      </c>
      <c r="E655" s="6">
        <v>0.5311688</v>
      </c>
      <c r="F655" s="6">
        <v>5.0847999999999997E-2</v>
      </c>
      <c r="G655" s="6">
        <v>1.9662310000000001</v>
      </c>
      <c r="H655" s="6">
        <v>0.47325990000000001</v>
      </c>
      <c r="I655" s="6"/>
    </row>
    <row r="656" spans="1:9" x14ac:dyDescent="0.25">
      <c r="A656">
        <v>125</v>
      </c>
      <c r="B656">
        <v>2000</v>
      </c>
      <c r="C656" s="2">
        <v>0</v>
      </c>
      <c r="D656" s="6">
        <v>0.267766</v>
      </c>
      <c r="E656" s="6">
        <v>0.54367860000000001</v>
      </c>
      <c r="F656" s="6">
        <v>5.6428499999999999E-2</v>
      </c>
      <c r="G656" s="6">
        <v>2.0081709999999999</v>
      </c>
      <c r="H656" s="6">
        <v>0.54941839999999997</v>
      </c>
      <c r="I656" s="6"/>
    </row>
    <row r="657" spans="1:9" x14ac:dyDescent="0.25">
      <c r="A657">
        <v>125</v>
      </c>
      <c r="B657">
        <v>2001</v>
      </c>
      <c r="C657" s="2">
        <v>0</v>
      </c>
      <c r="D657" s="6">
        <v>0.15706919999999999</v>
      </c>
      <c r="E657" s="6">
        <v>0.42102210000000001</v>
      </c>
      <c r="F657" s="6">
        <v>3.3630699999999999E-2</v>
      </c>
      <c r="G657" s="6">
        <v>1.1483179999999999</v>
      </c>
      <c r="H657" s="6">
        <v>0.60324259999999996</v>
      </c>
      <c r="I657" s="6"/>
    </row>
    <row r="658" spans="1:9" x14ac:dyDescent="0.25">
      <c r="A658">
        <v>125</v>
      </c>
      <c r="B658">
        <v>2002</v>
      </c>
      <c r="C658" s="2">
        <v>0</v>
      </c>
      <c r="D658" s="6">
        <v>0.2112964</v>
      </c>
      <c r="E658" s="6">
        <v>0.42328529999999998</v>
      </c>
      <c r="F658" s="6">
        <v>3.2188300000000003E-2</v>
      </c>
      <c r="G658" s="6">
        <v>0.67663320000000005</v>
      </c>
      <c r="H658" s="6">
        <v>0.57362270000000004</v>
      </c>
      <c r="I658" s="6"/>
    </row>
    <row r="659" spans="1:9" x14ac:dyDescent="0.25">
      <c r="A659">
        <v>125</v>
      </c>
      <c r="B659">
        <v>2003</v>
      </c>
      <c r="C659" s="2">
        <v>0</v>
      </c>
      <c r="D659" s="6">
        <v>0.26408039999999999</v>
      </c>
      <c r="E659" s="6">
        <v>0.43438149999999998</v>
      </c>
      <c r="F659" s="6">
        <v>5.0096099999999998E-2</v>
      </c>
      <c r="G659" s="6">
        <v>1.232588</v>
      </c>
      <c r="H659" s="6">
        <v>0.53273009999999998</v>
      </c>
      <c r="I659" s="6"/>
    </row>
    <row r="660" spans="1:9" x14ac:dyDescent="0.25">
      <c r="A660">
        <v>125</v>
      </c>
      <c r="B660">
        <v>2004</v>
      </c>
      <c r="C660" s="2">
        <v>0</v>
      </c>
      <c r="D660" s="6">
        <v>0.35720259999999998</v>
      </c>
      <c r="E660" s="6">
        <v>0.42544149999999997</v>
      </c>
      <c r="F660" s="6">
        <v>4.6637199999999997E-2</v>
      </c>
      <c r="G660" s="6">
        <v>1.6596709999999999</v>
      </c>
      <c r="H660" s="6">
        <v>0.48921720000000002</v>
      </c>
      <c r="I660" s="6"/>
    </row>
    <row r="661" spans="1:9" x14ac:dyDescent="0.25">
      <c r="A661">
        <v>126</v>
      </c>
      <c r="B661">
        <v>2004</v>
      </c>
      <c r="C661" s="2">
        <v>1</v>
      </c>
      <c r="D661" s="6">
        <v>0.157971</v>
      </c>
      <c r="E661" s="6">
        <v>0.108848</v>
      </c>
      <c r="F661" s="6">
        <v>7.4834499999999998E-2</v>
      </c>
      <c r="G661" s="6">
        <v>1.363119</v>
      </c>
      <c r="H661" s="6">
        <v>0.3977579</v>
      </c>
      <c r="I661" s="6"/>
    </row>
    <row r="662" spans="1:9" x14ac:dyDescent="0.25">
      <c r="A662">
        <v>127</v>
      </c>
      <c r="B662">
        <v>1995</v>
      </c>
      <c r="C662" s="2">
        <v>0</v>
      </c>
      <c r="D662" s="6">
        <v>0.1500968</v>
      </c>
      <c r="E662" s="6">
        <v>-0.82235519999999995</v>
      </c>
      <c r="F662" s="6">
        <v>5.9259300000000001E-2</v>
      </c>
      <c r="G662" s="6">
        <v>0.35456850000000001</v>
      </c>
      <c r="H662" s="6">
        <v>0.3282793</v>
      </c>
      <c r="I662" s="6"/>
    </row>
    <row r="663" spans="1:9" x14ac:dyDescent="0.25">
      <c r="A663">
        <v>127</v>
      </c>
      <c r="B663">
        <v>1996</v>
      </c>
      <c r="C663" s="2">
        <v>0</v>
      </c>
      <c r="D663" s="6">
        <v>0.16616220000000001</v>
      </c>
      <c r="E663" s="6">
        <v>-0.40693889999999999</v>
      </c>
      <c r="F663" s="6">
        <v>4.9158500000000001E-2</v>
      </c>
      <c r="G663" s="6">
        <v>0.53138580000000002</v>
      </c>
      <c r="H663" s="6">
        <v>0.2461865</v>
      </c>
      <c r="I663" s="6"/>
    </row>
    <row r="664" spans="1:9" x14ac:dyDescent="0.25">
      <c r="A664">
        <v>127</v>
      </c>
      <c r="B664">
        <v>1997</v>
      </c>
      <c r="C664" s="2">
        <v>0</v>
      </c>
      <c r="D664" s="6">
        <v>0.13327020000000001</v>
      </c>
      <c r="E664" s="6">
        <v>-0.30431799999999998</v>
      </c>
      <c r="F664" s="6">
        <v>6.6362699999999997E-2</v>
      </c>
      <c r="G664" s="6">
        <v>0.81034850000000003</v>
      </c>
      <c r="H664" s="6">
        <v>0.23747209999999999</v>
      </c>
      <c r="I664" s="6"/>
    </row>
    <row r="665" spans="1:9" x14ac:dyDescent="0.25">
      <c r="A665">
        <v>127</v>
      </c>
      <c r="B665">
        <v>1998</v>
      </c>
      <c r="C665" s="2">
        <v>0</v>
      </c>
      <c r="D665" s="6">
        <v>2.60033E-2</v>
      </c>
      <c r="E665" s="6">
        <v>-0.1151108</v>
      </c>
      <c r="F665" s="6">
        <v>4.6383099999999997E-2</v>
      </c>
      <c r="G665" s="6">
        <v>1.212825</v>
      </c>
      <c r="H665" s="6">
        <v>0.199852</v>
      </c>
      <c r="I665" s="6"/>
    </row>
    <row r="666" spans="1:9" x14ac:dyDescent="0.25">
      <c r="A666">
        <v>127</v>
      </c>
      <c r="B666">
        <v>1999</v>
      </c>
      <c r="C666" s="2">
        <v>0</v>
      </c>
      <c r="D666" s="6">
        <v>8.2926100000000003E-2</v>
      </c>
      <c r="E666" s="6">
        <v>-1.50831E-2</v>
      </c>
      <c r="F666" s="6">
        <v>7.4019100000000004E-2</v>
      </c>
      <c r="G666" s="6">
        <v>0.4641229</v>
      </c>
      <c r="H666" s="6">
        <v>0.1819924</v>
      </c>
      <c r="I666" s="6"/>
    </row>
    <row r="667" spans="1:9" x14ac:dyDescent="0.25">
      <c r="A667">
        <v>127</v>
      </c>
      <c r="B667">
        <v>2000</v>
      </c>
      <c r="C667" s="2">
        <v>0</v>
      </c>
      <c r="D667" s="6">
        <v>0.336337</v>
      </c>
      <c r="E667" s="6">
        <v>-4.0637E-2</v>
      </c>
      <c r="F667" s="6">
        <v>2.6604200000000001E-2</v>
      </c>
      <c r="G667" s="6">
        <v>0.140236</v>
      </c>
      <c r="H667" s="6">
        <v>0.15564819999999999</v>
      </c>
      <c r="I667" s="6"/>
    </row>
    <row r="668" spans="1:9" x14ac:dyDescent="0.25">
      <c r="A668">
        <v>127</v>
      </c>
      <c r="B668">
        <v>2001</v>
      </c>
      <c r="C668" s="2">
        <v>0</v>
      </c>
      <c r="D668" s="6">
        <v>0.21240010000000001</v>
      </c>
      <c r="E668" s="6">
        <v>-2.38762E-2</v>
      </c>
      <c r="F668" s="6">
        <v>4.5630200000000003E-2</v>
      </c>
      <c r="G668" s="6">
        <v>0.56672029999999995</v>
      </c>
      <c r="H668" s="6">
        <v>0.1817907</v>
      </c>
      <c r="I668" s="6"/>
    </row>
    <row r="669" spans="1:9" x14ac:dyDescent="0.25">
      <c r="A669">
        <v>127</v>
      </c>
      <c r="B669">
        <v>2002</v>
      </c>
      <c r="C669" s="2">
        <v>0</v>
      </c>
      <c r="D669" s="6">
        <v>0.12573200000000001</v>
      </c>
      <c r="E669" s="6">
        <v>1.26246E-2</v>
      </c>
      <c r="F669" s="6">
        <v>6.7516499999999993E-2</v>
      </c>
      <c r="G669" s="6">
        <v>1.4452</v>
      </c>
      <c r="H669" s="6">
        <v>0.17284939999999999</v>
      </c>
      <c r="I669" s="6"/>
    </row>
    <row r="670" spans="1:9" x14ac:dyDescent="0.25">
      <c r="A670">
        <v>127</v>
      </c>
      <c r="B670">
        <v>2003</v>
      </c>
      <c r="C670" s="2">
        <v>0</v>
      </c>
      <c r="D670" s="6">
        <v>0.1573948</v>
      </c>
      <c r="E670" s="6">
        <v>7.3681899999999995E-2</v>
      </c>
      <c r="F670" s="6">
        <v>7.2989600000000002E-2</v>
      </c>
      <c r="G670" s="6">
        <v>1.173859</v>
      </c>
      <c r="H670" s="6">
        <v>0.17619190000000001</v>
      </c>
      <c r="I670" s="6"/>
    </row>
    <row r="671" spans="1:9" x14ac:dyDescent="0.25">
      <c r="A671">
        <v>127</v>
      </c>
      <c r="B671">
        <v>2004</v>
      </c>
      <c r="C671" s="2">
        <v>0</v>
      </c>
      <c r="D671" s="6">
        <v>0.22229840000000001</v>
      </c>
      <c r="E671" s="6">
        <v>8.3904800000000002E-2</v>
      </c>
      <c r="F671" s="6">
        <v>8.1147300000000006E-2</v>
      </c>
      <c r="G671" s="6">
        <v>2.740186</v>
      </c>
      <c r="H671" s="6">
        <v>0.19297400000000001</v>
      </c>
      <c r="I671" s="6"/>
    </row>
    <row r="672" spans="1:9" x14ac:dyDescent="0.25">
      <c r="A672">
        <v>128</v>
      </c>
      <c r="B672">
        <v>1999</v>
      </c>
      <c r="C672" s="2">
        <v>0</v>
      </c>
      <c r="D672" s="6">
        <v>0.2332505</v>
      </c>
      <c r="E672" s="6">
        <v>0.41508410000000001</v>
      </c>
      <c r="F672" s="6">
        <v>3.2556599999999998E-2</v>
      </c>
      <c r="G672" s="6">
        <v>0.67144040000000005</v>
      </c>
      <c r="H672" s="6">
        <v>0.20923849999999999</v>
      </c>
      <c r="I672" s="6"/>
    </row>
    <row r="673" spans="1:9" x14ac:dyDescent="0.25">
      <c r="A673">
        <v>128</v>
      </c>
      <c r="B673">
        <v>2000</v>
      </c>
      <c r="C673" s="2">
        <v>0</v>
      </c>
      <c r="D673" s="6">
        <v>5.0751699999999997E-2</v>
      </c>
      <c r="E673" s="6">
        <v>0.25593270000000001</v>
      </c>
      <c r="F673" s="6">
        <v>4.5400000000000003E-2</v>
      </c>
      <c r="G673" s="6">
        <v>0.28263519999999998</v>
      </c>
      <c r="H673" s="6">
        <v>0.1602702</v>
      </c>
      <c r="I673" s="6"/>
    </row>
    <row r="674" spans="1:9" x14ac:dyDescent="0.25">
      <c r="A674">
        <v>128</v>
      </c>
      <c r="B674">
        <v>2001</v>
      </c>
      <c r="C674" s="2">
        <v>0</v>
      </c>
      <c r="D674" s="6">
        <v>7.0274799999999998E-2</v>
      </c>
      <c r="E674" s="6">
        <v>0.36227379999999998</v>
      </c>
      <c r="F674" s="6">
        <v>4.1944299999999997E-2</v>
      </c>
      <c r="G674" s="6">
        <v>0.55621730000000003</v>
      </c>
      <c r="H674" s="6">
        <v>0.1888707</v>
      </c>
      <c r="I674" s="6"/>
    </row>
    <row r="675" spans="1:9" x14ac:dyDescent="0.25">
      <c r="A675">
        <v>128</v>
      </c>
      <c r="B675">
        <v>2002</v>
      </c>
      <c r="C675" s="2">
        <v>0</v>
      </c>
      <c r="D675" s="6">
        <v>0.10213949999999999</v>
      </c>
      <c r="E675" s="6">
        <v>0.36359360000000002</v>
      </c>
      <c r="F675" s="6">
        <v>4.6472800000000002E-2</v>
      </c>
      <c r="G675" s="6">
        <v>0.34026709999999999</v>
      </c>
      <c r="H675" s="6">
        <v>0.2110967</v>
      </c>
      <c r="I675" s="6"/>
    </row>
    <row r="676" spans="1:9" x14ac:dyDescent="0.25">
      <c r="A676">
        <v>128</v>
      </c>
      <c r="B676">
        <v>2003</v>
      </c>
      <c r="C676" s="2">
        <v>0</v>
      </c>
      <c r="D676" s="6">
        <v>7.3105400000000001E-2</v>
      </c>
      <c r="E676" s="6">
        <v>0.40901460000000001</v>
      </c>
      <c r="F676" s="6">
        <v>4.2863699999999998E-2</v>
      </c>
      <c r="G676" s="6">
        <v>0.47266829999999999</v>
      </c>
      <c r="H676" s="6">
        <v>0.18807389999999999</v>
      </c>
      <c r="I676" s="6"/>
    </row>
    <row r="677" spans="1:9" x14ac:dyDescent="0.25">
      <c r="A677">
        <v>128</v>
      </c>
      <c r="B677">
        <v>2004</v>
      </c>
      <c r="C677" s="2">
        <v>0</v>
      </c>
      <c r="D677" s="6">
        <v>4.2542000000000003E-2</v>
      </c>
      <c r="E677" s="6">
        <v>0.43084620000000001</v>
      </c>
      <c r="F677" s="6">
        <v>4.1779999999999998E-2</v>
      </c>
      <c r="G677" s="6">
        <v>0.65747</v>
      </c>
      <c r="H677" s="6">
        <v>0.2082426</v>
      </c>
      <c r="I677" s="6"/>
    </row>
    <row r="678" spans="1:9" x14ac:dyDescent="0.25">
      <c r="A678">
        <v>129</v>
      </c>
      <c r="B678">
        <v>1995</v>
      </c>
      <c r="C678" s="2">
        <v>0</v>
      </c>
      <c r="D678" s="6">
        <v>-2.0562500000000001E-2</v>
      </c>
      <c r="E678" s="6">
        <v>0.44749040000000001</v>
      </c>
      <c r="F678" s="6">
        <v>1.8852000000000001E-3</v>
      </c>
      <c r="G678" s="6">
        <v>1.736988</v>
      </c>
      <c r="H678" s="6">
        <v>0.25331769999999998</v>
      </c>
      <c r="I678" s="6"/>
    </row>
    <row r="679" spans="1:9" x14ac:dyDescent="0.25">
      <c r="A679">
        <v>129</v>
      </c>
      <c r="B679">
        <v>1996</v>
      </c>
      <c r="C679" s="2">
        <v>0</v>
      </c>
      <c r="D679" s="6">
        <v>-4.0299000000000003E-3</v>
      </c>
      <c r="E679" s="6">
        <v>0.47902410000000001</v>
      </c>
      <c r="F679" s="6">
        <v>5.26586E-2</v>
      </c>
      <c r="G679" s="6">
        <v>2.2355740000000002</v>
      </c>
      <c r="H679" s="6">
        <v>0.3125038</v>
      </c>
      <c r="I679" s="6"/>
    </row>
    <row r="680" spans="1:9" x14ac:dyDescent="0.25">
      <c r="A680">
        <v>129</v>
      </c>
      <c r="B680">
        <v>1997</v>
      </c>
      <c r="C680" s="2">
        <v>0</v>
      </c>
      <c r="D680" s="6">
        <v>3.6117000000000003E-2</v>
      </c>
      <c r="E680" s="6">
        <v>0.5090401</v>
      </c>
      <c r="F680" s="6">
        <v>6.26916E-2</v>
      </c>
      <c r="G680" s="6">
        <v>2.8374869999999999</v>
      </c>
      <c r="H680" s="6">
        <v>0.27330989999999999</v>
      </c>
      <c r="I680" s="6"/>
    </row>
    <row r="681" spans="1:9" x14ac:dyDescent="0.25">
      <c r="A681">
        <v>129</v>
      </c>
      <c r="B681">
        <v>1998</v>
      </c>
      <c r="C681" s="2">
        <v>0</v>
      </c>
      <c r="D681" s="6">
        <v>1.8603000000000001E-2</v>
      </c>
      <c r="E681" s="6">
        <v>0.49184260000000002</v>
      </c>
      <c r="F681" s="6">
        <v>3.43732E-2</v>
      </c>
      <c r="G681" s="6">
        <v>2.8027069999999998</v>
      </c>
      <c r="H681" s="6">
        <v>0.20841750000000001</v>
      </c>
      <c r="I681" s="6"/>
    </row>
    <row r="682" spans="1:9" x14ac:dyDescent="0.25">
      <c r="A682">
        <v>129</v>
      </c>
      <c r="B682">
        <v>1999</v>
      </c>
      <c r="C682" s="2">
        <v>0</v>
      </c>
      <c r="D682" s="6">
        <v>2.1659500000000002E-2</v>
      </c>
      <c r="E682" s="6">
        <v>0.45454349999999999</v>
      </c>
      <c r="F682" s="6">
        <v>5.7671300000000002E-2</v>
      </c>
      <c r="G682" s="6">
        <v>2.5175700000000001</v>
      </c>
      <c r="H682" s="6">
        <v>0.27265470000000003</v>
      </c>
      <c r="I682" s="6"/>
    </row>
    <row r="683" spans="1:9" x14ac:dyDescent="0.25">
      <c r="A683">
        <v>129</v>
      </c>
      <c r="B683">
        <v>2000</v>
      </c>
      <c r="C683" s="2">
        <v>0</v>
      </c>
      <c r="D683" s="6">
        <v>4.4375400000000002E-2</v>
      </c>
      <c r="E683" s="6">
        <v>0.51728770000000002</v>
      </c>
      <c r="F683" s="6">
        <v>8.2619899999999996E-2</v>
      </c>
      <c r="G683" s="6">
        <v>2.6127690000000001</v>
      </c>
      <c r="H683" s="6">
        <v>0.32634459999999998</v>
      </c>
      <c r="I683" s="6"/>
    </row>
    <row r="684" spans="1:9" x14ac:dyDescent="0.25">
      <c r="A684">
        <v>129</v>
      </c>
      <c r="B684">
        <v>2001</v>
      </c>
      <c r="C684" s="2">
        <v>0</v>
      </c>
      <c r="D684" s="6">
        <v>3.6847999999999998E-3</v>
      </c>
      <c r="E684" s="6">
        <v>0.44244430000000001</v>
      </c>
      <c r="F684" s="6">
        <v>1.4281E-2</v>
      </c>
      <c r="G684" s="6">
        <v>2.2105700000000001</v>
      </c>
      <c r="H684" s="6">
        <v>0.28088540000000001</v>
      </c>
      <c r="I684" s="6"/>
    </row>
    <row r="685" spans="1:9" x14ac:dyDescent="0.25">
      <c r="A685">
        <v>129</v>
      </c>
      <c r="B685">
        <v>2002</v>
      </c>
      <c r="C685" s="2">
        <v>0</v>
      </c>
      <c r="D685" s="6">
        <v>-1.3560300000000001E-2</v>
      </c>
      <c r="E685" s="6">
        <v>0.4305525</v>
      </c>
      <c r="F685" s="6">
        <v>5.0463000000000001E-2</v>
      </c>
      <c r="G685" s="6">
        <v>1.5842670000000001</v>
      </c>
      <c r="H685" s="6">
        <v>0.3589639</v>
      </c>
      <c r="I685" s="6"/>
    </row>
    <row r="686" spans="1:9" x14ac:dyDescent="0.25">
      <c r="A686">
        <v>129</v>
      </c>
      <c r="B686">
        <v>2003</v>
      </c>
      <c r="C686" s="2">
        <v>0</v>
      </c>
      <c r="D686" s="6">
        <v>6.2668000000000001E-2</v>
      </c>
      <c r="E686" s="6">
        <v>0.45669470000000001</v>
      </c>
      <c r="F686" s="6">
        <v>6.5786300000000006E-2</v>
      </c>
      <c r="G686" s="6">
        <v>2.0593859999999999</v>
      </c>
      <c r="H686" s="6">
        <v>0.3721853</v>
      </c>
      <c r="I686" s="6"/>
    </row>
    <row r="687" spans="1:9" x14ac:dyDescent="0.25">
      <c r="A687">
        <v>129</v>
      </c>
      <c r="B687">
        <v>2004</v>
      </c>
      <c r="C687" s="2">
        <v>0</v>
      </c>
      <c r="D687" s="6">
        <v>0.12999839999999999</v>
      </c>
      <c r="E687" s="6">
        <v>0.51056829999999997</v>
      </c>
      <c r="F687" s="6">
        <v>7.1339600000000003E-2</v>
      </c>
      <c r="G687" s="6">
        <v>2.3523849999999999</v>
      </c>
      <c r="H687" s="6">
        <v>0.45360699999999998</v>
      </c>
      <c r="I687" s="6"/>
    </row>
    <row r="688" spans="1:9" x14ac:dyDescent="0.25">
      <c r="A688">
        <v>130</v>
      </c>
      <c r="B688">
        <v>2001</v>
      </c>
      <c r="C688" s="2">
        <v>0</v>
      </c>
      <c r="D688" s="6">
        <v>-2.5380900000000001E-2</v>
      </c>
      <c r="E688" s="6">
        <v>0.59316170000000001</v>
      </c>
      <c r="F688" s="6">
        <v>8.1898299999999993E-2</v>
      </c>
      <c r="G688" s="6">
        <v>4.7937339999999997</v>
      </c>
      <c r="H688" s="6">
        <v>0.51055740000000005</v>
      </c>
      <c r="I688" s="6"/>
    </row>
    <row r="689" spans="1:9" x14ac:dyDescent="0.25">
      <c r="A689">
        <v>130</v>
      </c>
      <c r="B689">
        <v>2002</v>
      </c>
      <c r="C689" s="2">
        <v>0</v>
      </c>
      <c r="D689" s="6">
        <v>-5.7228399999999999E-2</v>
      </c>
      <c r="E689" s="6">
        <v>0.58284009999999997</v>
      </c>
      <c r="F689" s="6">
        <v>7.4300599999999994E-2</v>
      </c>
      <c r="G689" s="6">
        <v>3.8948670000000001</v>
      </c>
      <c r="H689" s="6">
        <v>0.469057</v>
      </c>
      <c r="I689" s="6"/>
    </row>
    <row r="690" spans="1:9" x14ac:dyDescent="0.25">
      <c r="A690">
        <v>130</v>
      </c>
      <c r="B690">
        <v>2003</v>
      </c>
      <c r="C690" s="2">
        <v>0</v>
      </c>
      <c r="D690" s="6">
        <v>-4.04599E-2</v>
      </c>
      <c r="E690" s="6">
        <v>0.6066433</v>
      </c>
      <c r="F690" s="6">
        <v>7.0572999999999997E-2</v>
      </c>
      <c r="G690" s="6">
        <v>4.3910809999999998</v>
      </c>
      <c r="H690" s="6">
        <v>0.46037539999999999</v>
      </c>
      <c r="I690" s="6"/>
    </row>
    <row r="691" spans="1:9" x14ac:dyDescent="0.25">
      <c r="A691">
        <v>130</v>
      </c>
      <c r="B691">
        <v>2004</v>
      </c>
      <c r="C691" s="2">
        <v>0</v>
      </c>
      <c r="D691" s="6">
        <v>3.6647300000000001E-2</v>
      </c>
      <c r="E691" s="6">
        <v>0.59848319999999999</v>
      </c>
      <c r="F691" s="6">
        <v>8.3077399999999996E-2</v>
      </c>
      <c r="G691" s="6">
        <v>2.7785259999999998</v>
      </c>
      <c r="H691" s="6">
        <v>0.47909980000000002</v>
      </c>
      <c r="I691" s="6"/>
    </row>
    <row r="692" spans="1:9" x14ac:dyDescent="0.25">
      <c r="A692">
        <v>131</v>
      </c>
      <c r="B692">
        <v>1995</v>
      </c>
      <c r="C692" s="2">
        <v>0</v>
      </c>
      <c r="D692" s="6">
        <v>0.21605260000000001</v>
      </c>
      <c r="E692" s="6">
        <v>-0.68450880000000003</v>
      </c>
      <c r="F692" s="6">
        <v>3.4562500000000003E-2</v>
      </c>
      <c r="G692" s="6">
        <v>5.6679469999999998</v>
      </c>
      <c r="H692" s="6">
        <v>0.22354879999999999</v>
      </c>
      <c r="I692" s="6"/>
    </row>
    <row r="693" spans="1:9" x14ac:dyDescent="0.25">
      <c r="A693">
        <v>131</v>
      </c>
      <c r="B693">
        <v>1996</v>
      </c>
      <c r="C693" s="2">
        <v>0</v>
      </c>
      <c r="D693" s="6">
        <v>0.14985970000000001</v>
      </c>
      <c r="E693" s="6">
        <v>-0.57996360000000002</v>
      </c>
      <c r="F693" s="6">
        <v>2.70374E-2</v>
      </c>
      <c r="G693" s="6">
        <v>3.4686189999999999</v>
      </c>
      <c r="H693" s="6">
        <v>0.2057349</v>
      </c>
      <c r="I693" s="6"/>
    </row>
    <row r="694" spans="1:9" x14ac:dyDescent="0.25">
      <c r="A694">
        <v>131</v>
      </c>
      <c r="B694">
        <v>1997</v>
      </c>
      <c r="C694" s="2">
        <v>0</v>
      </c>
      <c r="D694" s="6">
        <v>0.20681579999999999</v>
      </c>
      <c r="E694" s="6">
        <v>-0.51528479999999999</v>
      </c>
      <c r="F694" s="6">
        <v>2.4284900000000002E-2</v>
      </c>
      <c r="G694" s="6">
        <v>3.3713410000000001</v>
      </c>
      <c r="H694" s="6">
        <v>0.1201615</v>
      </c>
      <c r="I694" s="6"/>
    </row>
    <row r="695" spans="1:9" x14ac:dyDescent="0.25">
      <c r="A695">
        <v>131</v>
      </c>
      <c r="B695">
        <v>1998</v>
      </c>
      <c r="C695" s="2">
        <v>0</v>
      </c>
      <c r="D695" s="6">
        <v>0.46203620000000001</v>
      </c>
      <c r="E695" s="6">
        <v>-0.1407236</v>
      </c>
      <c r="F695" s="6">
        <v>2.7328600000000002E-2</v>
      </c>
      <c r="G695" s="6">
        <v>4.8196700000000003</v>
      </c>
      <c r="H695" s="6">
        <v>0.11795</v>
      </c>
      <c r="I695" s="6"/>
    </row>
    <row r="696" spans="1:9" x14ac:dyDescent="0.25">
      <c r="A696">
        <v>131</v>
      </c>
      <c r="B696">
        <v>1999</v>
      </c>
      <c r="C696" s="2">
        <v>0</v>
      </c>
      <c r="D696" s="6">
        <v>0.32559759999999999</v>
      </c>
      <c r="E696" s="6">
        <v>-0.10967300000000001</v>
      </c>
      <c r="F696" s="6">
        <v>1.5826699999999999E-2</v>
      </c>
      <c r="G696" s="6">
        <v>10.09918</v>
      </c>
      <c r="H696" s="6">
        <v>9.0503E-2</v>
      </c>
      <c r="I696" s="6"/>
    </row>
    <row r="697" spans="1:9" x14ac:dyDescent="0.25">
      <c r="A697">
        <v>131</v>
      </c>
      <c r="B697">
        <v>2000</v>
      </c>
      <c r="C697" s="2">
        <v>0</v>
      </c>
      <c r="D697" s="6">
        <v>0.30728889999999998</v>
      </c>
      <c r="E697" s="6">
        <v>-0.14178560000000001</v>
      </c>
      <c r="F697" s="6">
        <v>4.7823400000000002E-2</v>
      </c>
      <c r="G697" s="6">
        <v>13.8931</v>
      </c>
      <c r="H697" s="6">
        <v>0.1555627</v>
      </c>
      <c r="I697" s="6"/>
    </row>
    <row r="698" spans="1:9" x14ac:dyDescent="0.25">
      <c r="A698">
        <v>131</v>
      </c>
      <c r="B698">
        <v>2001</v>
      </c>
      <c r="C698" s="2">
        <v>0</v>
      </c>
      <c r="D698" s="6">
        <v>0.32436280000000001</v>
      </c>
      <c r="E698" s="6">
        <v>-9.3692300000000006E-2</v>
      </c>
      <c r="F698" s="6">
        <v>2.8713599999999999E-2</v>
      </c>
      <c r="G698" s="6">
        <v>8.9657549999999997</v>
      </c>
      <c r="H698" s="6">
        <v>0.1360682</v>
      </c>
      <c r="I698" s="6"/>
    </row>
    <row r="699" spans="1:9" x14ac:dyDescent="0.25">
      <c r="A699">
        <v>131</v>
      </c>
      <c r="B699">
        <v>2002</v>
      </c>
      <c r="C699" s="2">
        <v>0</v>
      </c>
      <c r="D699" s="6">
        <v>0.39326129999999998</v>
      </c>
      <c r="E699" s="6">
        <v>-2.0242E-2</v>
      </c>
      <c r="F699" s="6">
        <v>6.2448900000000002E-2</v>
      </c>
      <c r="G699" s="6">
        <v>8.1945049999999995</v>
      </c>
      <c r="H699" s="6">
        <v>0.14625070000000001</v>
      </c>
      <c r="I699" s="6"/>
    </row>
    <row r="700" spans="1:9" x14ac:dyDescent="0.25">
      <c r="A700">
        <v>131</v>
      </c>
      <c r="B700">
        <v>2003</v>
      </c>
      <c r="C700" s="2">
        <v>0</v>
      </c>
      <c r="D700" s="6">
        <v>0.22748070000000001</v>
      </c>
      <c r="E700" s="6">
        <v>7.8008900000000006E-2</v>
      </c>
      <c r="F700" s="6">
        <v>3.6848100000000002E-2</v>
      </c>
      <c r="G700" s="6">
        <v>6.1544920000000003</v>
      </c>
      <c r="H700" s="6">
        <v>0.15468090000000001</v>
      </c>
      <c r="I700" s="6"/>
    </row>
    <row r="701" spans="1:9" x14ac:dyDescent="0.25">
      <c r="A701">
        <v>131</v>
      </c>
      <c r="B701">
        <v>2004</v>
      </c>
      <c r="C701" s="2">
        <v>0</v>
      </c>
      <c r="D701" s="6">
        <v>0.24563660000000001</v>
      </c>
      <c r="E701" s="6">
        <v>8.7758500000000003E-2</v>
      </c>
      <c r="F701" s="6">
        <v>1.7680600000000001E-2</v>
      </c>
      <c r="G701" s="6">
        <v>3.7024050000000002</v>
      </c>
      <c r="H701" s="6">
        <v>0.126361</v>
      </c>
      <c r="I701" s="6"/>
    </row>
    <row r="702" spans="1:9" x14ac:dyDescent="0.25">
      <c r="A702">
        <v>132</v>
      </c>
      <c r="B702">
        <v>1999</v>
      </c>
      <c r="C702" s="2">
        <v>0</v>
      </c>
      <c r="D702" s="6">
        <v>0.1037796</v>
      </c>
      <c r="E702" s="6">
        <v>0.55059020000000003</v>
      </c>
      <c r="F702" s="6">
        <v>6.4364199999999996E-2</v>
      </c>
      <c r="G702" s="6">
        <v>4.1872959999999999</v>
      </c>
      <c r="H702" s="6">
        <v>0.408188</v>
      </c>
      <c r="I702" s="6"/>
    </row>
    <row r="703" spans="1:9" x14ac:dyDescent="0.25">
      <c r="A703">
        <v>132</v>
      </c>
      <c r="B703">
        <v>2000</v>
      </c>
      <c r="C703" s="2">
        <v>0</v>
      </c>
      <c r="D703" s="6">
        <v>6.0602499999999997E-2</v>
      </c>
      <c r="E703" s="6">
        <v>0.62523340000000005</v>
      </c>
      <c r="F703" s="6">
        <v>5.1710600000000002E-2</v>
      </c>
      <c r="G703" s="6">
        <v>3.8730449999999998</v>
      </c>
      <c r="H703" s="6">
        <v>0.46497369999999999</v>
      </c>
      <c r="I703" s="6"/>
    </row>
    <row r="704" spans="1:9" x14ac:dyDescent="0.25">
      <c r="A704">
        <v>132</v>
      </c>
      <c r="B704">
        <v>2001</v>
      </c>
      <c r="C704" s="2">
        <v>0</v>
      </c>
      <c r="D704" s="6">
        <v>0.14156530000000001</v>
      </c>
      <c r="E704" s="6">
        <v>0.3605815</v>
      </c>
      <c r="F704" s="6">
        <v>5.0718899999999997E-2</v>
      </c>
      <c r="G704" s="6">
        <v>1.5859460000000001</v>
      </c>
      <c r="H704" s="6">
        <v>0.30428670000000002</v>
      </c>
      <c r="I704" s="6"/>
    </row>
    <row r="705" spans="1:9" x14ac:dyDescent="0.25">
      <c r="A705">
        <v>132</v>
      </c>
      <c r="B705">
        <v>2002</v>
      </c>
      <c r="C705" s="2">
        <v>0</v>
      </c>
      <c r="D705" s="6">
        <v>0.13030649999999999</v>
      </c>
      <c r="E705" s="6">
        <v>0.38418730000000001</v>
      </c>
      <c r="F705" s="6">
        <v>4.9785299999999998E-2</v>
      </c>
      <c r="G705" s="6">
        <v>1.9250290000000001</v>
      </c>
      <c r="H705" s="6">
        <v>0.30516700000000002</v>
      </c>
      <c r="I705" s="6"/>
    </row>
    <row r="706" spans="1:9" x14ac:dyDescent="0.25">
      <c r="A706">
        <v>132</v>
      </c>
      <c r="B706">
        <v>2003</v>
      </c>
      <c r="C706" s="2">
        <v>0</v>
      </c>
      <c r="D706" s="6">
        <v>7.4612700000000004E-2</v>
      </c>
      <c r="E706" s="6">
        <v>0.40501340000000002</v>
      </c>
      <c r="F706" s="6">
        <v>6.6520700000000002E-2</v>
      </c>
      <c r="G706" s="6">
        <v>2.3895919999999999</v>
      </c>
      <c r="H706" s="6">
        <v>0.28841220000000001</v>
      </c>
      <c r="I706" s="6"/>
    </row>
    <row r="707" spans="1:9" x14ac:dyDescent="0.25">
      <c r="A707">
        <v>132</v>
      </c>
      <c r="B707">
        <v>2004</v>
      </c>
      <c r="C707" s="2">
        <v>0</v>
      </c>
      <c r="D707" s="6">
        <v>0.10555299999999999</v>
      </c>
      <c r="E707" s="6">
        <v>0.28680480000000003</v>
      </c>
      <c r="F707" s="6">
        <v>4.6202899999999998E-2</v>
      </c>
      <c r="G707" s="6">
        <v>1.609642</v>
      </c>
      <c r="H707" s="6">
        <v>0.23854549999999999</v>
      </c>
      <c r="I707" s="6"/>
    </row>
    <row r="708" spans="1:9" x14ac:dyDescent="0.25">
      <c r="A708">
        <v>133</v>
      </c>
      <c r="B708">
        <v>1999</v>
      </c>
      <c r="C708" s="2">
        <v>0</v>
      </c>
      <c r="D708" s="6">
        <v>1.30727E-2</v>
      </c>
      <c r="E708" s="6">
        <v>6.3094499999999998E-2</v>
      </c>
      <c r="F708" s="6">
        <v>2.8781500000000002E-2</v>
      </c>
      <c r="G708" s="6">
        <v>1.957557</v>
      </c>
      <c r="H708" s="6">
        <v>8.3061200000000002E-2</v>
      </c>
      <c r="I708" s="6"/>
    </row>
    <row r="709" spans="1:9" x14ac:dyDescent="0.25">
      <c r="A709">
        <v>133</v>
      </c>
      <c r="B709">
        <v>2000</v>
      </c>
      <c r="C709" s="2">
        <v>0</v>
      </c>
      <c r="D709" s="6">
        <v>-1.85249E-2</v>
      </c>
      <c r="E709" s="6">
        <v>-2.7607900000000001E-2</v>
      </c>
      <c r="F709" s="6">
        <v>3.2360399999999998E-2</v>
      </c>
      <c r="G709" s="6">
        <v>1.1377219999999999</v>
      </c>
      <c r="H709" s="6">
        <v>0.1101757</v>
      </c>
      <c r="I709" s="6"/>
    </row>
    <row r="710" spans="1:9" x14ac:dyDescent="0.25">
      <c r="A710">
        <v>133</v>
      </c>
      <c r="B710">
        <v>2001</v>
      </c>
      <c r="C710" s="2">
        <v>0</v>
      </c>
      <c r="D710" s="6">
        <v>-4.2443000000000002E-2</v>
      </c>
      <c r="E710" s="6">
        <v>-8.5122799999999998E-2</v>
      </c>
      <c r="F710" s="6">
        <v>2.05685E-2</v>
      </c>
      <c r="G710" s="6">
        <v>0.46877530000000001</v>
      </c>
      <c r="H710" s="6">
        <v>0.12530730000000001</v>
      </c>
      <c r="I710" s="6"/>
    </row>
    <row r="711" spans="1:9" x14ac:dyDescent="0.25">
      <c r="A711">
        <v>133</v>
      </c>
      <c r="B711">
        <v>2002</v>
      </c>
      <c r="C711" s="2">
        <v>0</v>
      </c>
      <c r="D711" s="6">
        <v>-0.1856863</v>
      </c>
      <c r="E711" s="6">
        <v>-3.3124199999999999</v>
      </c>
      <c r="F711" s="6">
        <v>5.0890400000000002E-2</v>
      </c>
      <c r="G711" s="6">
        <v>0.2205136</v>
      </c>
      <c r="H711" s="6">
        <v>0.38342340000000003</v>
      </c>
      <c r="I711" s="6"/>
    </row>
    <row r="712" spans="1:9" x14ac:dyDescent="0.25">
      <c r="A712">
        <v>133</v>
      </c>
      <c r="B712">
        <v>2003</v>
      </c>
      <c r="C712" s="2">
        <v>0</v>
      </c>
      <c r="D712" s="6">
        <v>-2.0969000000000001E-3</v>
      </c>
      <c r="E712" s="6">
        <v>-1.7147460000000001</v>
      </c>
      <c r="F712" s="6">
        <v>7.3722999999999997E-2</v>
      </c>
      <c r="G712" s="6">
        <v>0.46646860000000001</v>
      </c>
      <c r="H712" s="6">
        <v>0.1908589</v>
      </c>
      <c r="I712" s="6"/>
    </row>
    <row r="713" spans="1:9" x14ac:dyDescent="0.25">
      <c r="A713">
        <v>133</v>
      </c>
      <c r="B713">
        <v>2004</v>
      </c>
      <c r="C713" s="2">
        <v>0</v>
      </c>
      <c r="D713" s="6">
        <v>1.07332E-2</v>
      </c>
      <c r="E713" s="6">
        <v>-1.7880119999999999</v>
      </c>
      <c r="F713" s="6">
        <v>7.2344500000000006E-2</v>
      </c>
      <c r="G713" s="6">
        <v>0.42548170000000002</v>
      </c>
      <c r="H713" s="6">
        <v>0.1721512</v>
      </c>
      <c r="I713" s="6"/>
    </row>
    <row r="714" spans="1:9" x14ac:dyDescent="0.25">
      <c r="A714">
        <v>134</v>
      </c>
      <c r="B714">
        <v>1999</v>
      </c>
      <c r="C714" s="2">
        <v>0</v>
      </c>
      <c r="D714" s="6">
        <v>0.13555610000000001</v>
      </c>
      <c r="E714" s="6">
        <v>0.1109435</v>
      </c>
      <c r="F714" s="6">
        <v>6.6838700000000001E-2</v>
      </c>
      <c r="G714" s="6">
        <v>0.56642479999999995</v>
      </c>
      <c r="H714" s="6">
        <v>0.33185369999999997</v>
      </c>
      <c r="I714" s="6"/>
    </row>
    <row r="715" spans="1:9" x14ac:dyDescent="0.25">
      <c r="A715">
        <v>134</v>
      </c>
      <c r="B715">
        <v>2000</v>
      </c>
      <c r="C715" s="2">
        <v>0</v>
      </c>
      <c r="D715" s="6">
        <v>0.20444570000000001</v>
      </c>
      <c r="E715" s="6">
        <v>0.13705210000000001</v>
      </c>
      <c r="F715" s="6">
        <v>6.2889500000000001E-2</v>
      </c>
      <c r="G715" s="6">
        <v>0.57798890000000003</v>
      </c>
      <c r="H715" s="6">
        <v>0.31106319999999998</v>
      </c>
      <c r="I715" s="6"/>
    </row>
    <row r="716" spans="1:9" x14ac:dyDescent="0.25">
      <c r="A716">
        <v>134</v>
      </c>
      <c r="B716">
        <v>2002</v>
      </c>
      <c r="C716" s="2">
        <v>0</v>
      </c>
      <c r="D716" s="6">
        <v>0.2097627</v>
      </c>
      <c r="E716" s="6">
        <v>-0.179872</v>
      </c>
      <c r="F716" s="6">
        <v>8.8283000000000007E-3</v>
      </c>
      <c r="G716" s="6">
        <v>0.28939169999999997</v>
      </c>
      <c r="H716" s="6">
        <v>0.23458809999999999</v>
      </c>
      <c r="I716" s="6"/>
    </row>
    <row r="717" spans="1:9" x14ac:dyDescent="0.25">
      <c r="A717">
        <v>134</v>
      </c>
      <c r="B717">
        <v>2003</v>
      </c>
      <c r="C717" s="2">
        <v>0</v>
      </c>
      <c r="D717" s="6">
        <v>4.8565799999999999E-2</v>
      </c>
      <c r="E717" s="6">
        <v>-0.46881410000000001</v>
      </c>
      <c r="F717" s="6">
        <v>5.1105400000000002E-2</v>
      </c>
      <c r="G717" s="6">
        <v>0.22251399999999999</v>
      </c>
      <c r="H717" s="6">
        <v>0.31274020000000002</v>
      </c>
      <c r="I717" s="6"/>
    </row>
    <row r="718" spans="1:9" x14ac:dyDescent="0.25">
      <c r="A718">
        <v>134</v>
      </c>
      <c r="B718">
        <v>2004</v>
      </c>
      <c r="C718" s="2">
        <v>0</v>
      </c>
      <c r="D718" s="6">
        <v>0.28633219999999998</v>
      </c>
      <c r="E718" s="6">
        <v>-0.53464129999999999</v>
      </c>
      <c r="F718" s="6">
        <v>4.7992100000000003E-2</v>
      </c>
      <c r="G718" s="6">
        <v>0.26841369999999998</v>
      </c>
      <c r="H718" s="6">
        <v>0.31774599999999997</v>
      </c>
      <c r="I718" s="6"/>
    </row>
    <row r="719" spans="1:9" x14ac:dyDescent="0.25">
      <c r="A719">
        <v>135</v>
      </c>
      <c r="B719">
        <v>1999</v>
      </c>
      <c r="C719" s="2">
        <v>0</v>
      </c>
      <c r="D719" s="6">
        <v>4.6310200000000003E-2</v>
      </c>
      <c r="E719" s="6">
        <v>0.31312250000000003</v>
      </c>
      <c r="F719" s="6">
        <v>3.6121E-2</v>
      </c>
      <c r="G719" s="6">
        <v>0.47974929999999999</v>
      </c>
      <c r="H719" s="6">
        <v>0.15201909999999999</v>
      </c>
      <c r="I719" s="6"/>
    </row>
    <row r="720" spans="1:9" x14ac:dyDescent="0.25">
      <c r="A720">
        <v>135</v>
      </c>
      <c r="B720">
        <v>2000</v>
      </c>
      <c r="C720" s="2">
        <v>0</v>
      </c>
      <c r="D720" s="6">
        <v>3.8810900000000002E-2</v>
      </c>
      <c r="E720" s="6">
        <v>0.34140209999999999</v>
      </c>
      <c r="F720" s="6">
        <v>4.2772400000000002E-2</v>
      </c>
      <c r="G720" s="6">
        <v>0.53722150000000002</v>
      </c>
      <c r="H720" s="6">
        <v>0.1610219</v>
      </c>
      <c r="I720" s="6"/>
    </row>
    <row r="721" spans="1:9" x14ac:dyDescent="0.25">
      <c r="A721">
        <v>135</v>
      </c>
      <c r="B721">
        <v>2001</v>
      </c>
      <c r="C721" s="2">
        <v>0</v>
      </c>
      <c r="D721" s="6">
        <v>2.0551699999999999E-2</v>
      </c>
      <c r="E721" s="6">
        <v>0.37297720000000001</v>
      </c>
      <c r="F721" s="6">
        <v>3.66164E-2</v>
      </c>
      <c r="G721" s="6">
        <v>0.64577399999999996</v>
      </c>
      <c r="H721" s="6">
        <v>0.15880810000000001</v>
      </c>
      <c r="I721" s="6"/>
    </row>
    <row r="722" spans="1:9" x14ac:dyDescent="0.25">
      <c r="A722">
        <v>135</v>
      </c>
      <c r="B722">
        <v>2002</v>
      </c>
      <c r="C722" s="2">
        <v>0</v>
      </c>
      <c r="D722" s="6">
        <v>2.2923700000000002E-2</v>
      </c>
      <c r="E722" s="6">
        <v>0.37242629999999999</v>
      </c>
      <c r="F722" s="6">
        <v>5.1922200000000002E-2</v>
      </c>
      <c r="G722" s="6">
        <v>0.5195824</v>
      </c>
      <c r="H722" s="6">
        <v>0.15168590000000001</v>
      </c>
      <c r="I722" s="6"/>
    </row>
    <row r="723" spans="1:9" x14ac:dyDescent="0.25">
      <c r="A723">
        <v>135</v>
      </c>
      <c r="B723">
        <v>2003</v>
      </c>
      <c r="C723" s="2">
        <v>0</v>
      </c>
      <c r="D723" s="6">
        <v>2.4530099999999999E-2</v>
      </c>
      <c r="E723" s="6">
        <v>0.3625466</v>
      </c>
      <c r="F723" s="6">
        <v>5.5205799999999999E-2</v>
      </c>
      <c r="G723" s="6">
        <v>0.83324169999999997</v>
      </c>
      <c r="H723" s="6">
        <v>0.17289080000000001</v>
      </c>
      <c r="I723" s="6"/>
    </row>
    <row r="724" spans="1:9" x14ac:dyDescent="0.25">
      <c r="A724">
        <v>135</v>
      </c>
      <c r="B724">
        <v>2004</v>
      </c>
      <c r="C724" s="2">
        <v>0</v>
      </c>
      <c r="D724" s="6">
        <v>2.93672E-2</v>
      </c>
      <c r="E724" s="6">
        <v>0.38073360000000001</v>
      </c>
      <c r="F724" s="6">
        <v>5.5989499999999998E-2</v>
      </c>
      <c r="G724" s="6">
        <v>1.3967909999999999</v>
      </c>
      <c r="H724" s="6">
        <v>0.17629700000000001</v>
      </c>
      <c r="I724" s="6"/>
    </row>
    <row r="725" spans="1:9" x14ac:dyDescent="0.25">
      <c r="A725">
        <v>136</v>
      </c>
      <c r="B725">
        <v>1997</v>
      </c>
      <c r="C725" s="2">
        <v>0</v>
      </c>
      <c r="D725" s="6">
        <v>6.7547899999999994E-2</v>
      </c>
      <c r="E725" s="6">
        <v>9.3645999999999993E-2</v>
      </c>
      <c r="F725" s="6">
        <v>4.80043E-2</v>
      </c>
      <c r="G725" s="6">
        <v>4.5881819999999998</v>
      </c>
      <c r="H725" s="6">
        <v>0.1133719</v>
      </c>
      <c r="I725" s="6"/>
    </row>
    <row r="726" spans="1:9" x14ac:dyDescent="0.25">
      <c r="A726">
        <v>136</v>
      </c>
      <c r="B726">
        <v>1998</v>
      </c>
      <c r="C726" s="2">
        <v>0</v>
      </c>
      <c r="D726" s="6">
        <v>5.2339700000000003E-2</v>
      </c>
      <c r="E726" s="6">
        <v>8.7768100000000002E-2</v>
      </c>
      <c r="F726" s="6">
        <v>3.1979300000000002E-2</v>
      </c>
      <c r="G726" s="6">
        <v>4.7305650000000004</v>
      </c>
      <c r="H726" s="6">
        <v>9.1883000000000006E-2</v>
      </c>
      <c r="I726" s="6"/>
    </row>
    <row r="727" spans="1:9" x14ac:dyDescent="0.25">
      <c r="A727">
        <v>136</v>
      </c>
      <c r="B727">
        <v>1999</v>
      </c>
      <c r="C727" s="2">
        <v>0</v>
      </c>
      <c r="D727" s="6">
        <v>5.1260600000000003E-2</v>
      </c>
      <c r="E727" s="6">
        <v>7.0299799999999996E-2</v>
      </c>
      <c r="F727" s="6">
        <v>2.5059100000000001E-2</v>
      </c>
      <c r="G727" s="6">
        <v>4.4996090000000004</v>
      </c>
      <c r="H727" s="6">
        <v>9.1486100000000001E-2</v>
      </c>
      <c r="I727" s="6"/>
    </row>
    <row r="728" spans="1:9" x14ac:dyDescent="0.25">
      <c r="A728">
        <v>136</v>
      </c>
      <c r="B728">
        <v>2000</v>
      </c>
      <c r="C728" s="2">
        <v>0</v>
      </c>
      <c r="D728" s="6">
        <v>2.1422900000000002E-2</v>
      </c>
      <c r="E728" s="6">
        <v>3.75968E-2</v>
      </c>
      <c r="F728" s="6">
        <v>2.5130300000000001E-2</v>
      </c>
      <c r="G728" s="6">
        <v>1.472167</v>
      </c>
      <c r="H728" s="6">
        <v>7.40286E-2</v>
      </c>
      <c r="I728" s="6"/>
    </row>
    <row r="729" spans="1:9" x14ac:dyDescent="0.25">
      <c r="A729">
        <v>136</v>
      </c>
      <c r="B729">
        <v>2001</v>
      </c>
      <c r="C729" s="2">
        <v>0</v>
      </c>
      <c r="D729" s="6">
        <v>2.00825E-2</v>
      </c>
      <c r="E729" s="6">
        <v>2.4309799999999999E-2</v>
      </c>
      <c r="F729" s="6">
        <v>4.08134E-2</v>
      </c>
      <c r="G729" s="6">
        <v>1.7446969999999999</v>
      </c>
      <c r="H729" s="6">
        <v>6.9028300000000001E-2</v>
      </c>
      <c r="I729" s="6"/>
    </row>
    <row r="730" spans="1:9" x14ac:dyDescent="0.25">
      <c r="A730">
        <v>136</v>
      </c>
      <c r="B730">
        <v>2002</v>
      </c>
      <c r="C730" s="2">
        <v>0</v>
      </c>
      <c r="D730" s="6">
        <v>7.2087999999999996E-3</v>
      </c>
      <c r="E730" s="6">
        <v>-0.56635170000000001</v>
      </c>
      <c r="F730" s="6">
        <v>3.1436600000000002E-2</v>
      </c>
      <c r="G730" s="6">
        <v>1.723889</v>
      </c>
      <c r="H730" s="6">
        <v>0.12325709999999999</v>
      </c>
      <c r="I730" s="6"/>
    </row>
    <row r="731" spans="1:9" x14ac:dyDescent="0.25">
      <c r="A731">
        <v>136</v>
      </c>
      <c r="B731">
        <v>2003</v>
      </c>
      <c r="C731" s="2">
        <v>0</v>
      </c>
      <c r="D731" s="6">
        <v>4.6775700000000003E-2</v>
      </c>
      <c r="E731" s="6">
        <v>-0.50364140000000002</v>
      </c>
      <c r="F731" s="6">
        <v>5.3709199999999999E-2</v>
      </c>
      <c r="G731" s="6">
        <v>2.275928</v>
      </c>
      <c r="H731" s="6">
        <v>0.1032401</v>
      </c>
      <c r="I731" s="6"/>
    </row>
    <row r="732" spans="1:9" x14ac:dyDescent="0.25">
      <c r="A732">
        <v>136</v>
      </c>
      <c r="B732">
        <v>2004</v>
      </c>
      <c r="C732" s="2">
        <v>0</v>
      </c>
      <c r="D732" s="6">
        <v>3.6994800000000001E-2</v>
      </c>
      <c r="E732" s="6">
        <v>-0.96133120000000005</v>
      </c>
      <c r="F732" s="6">
        <v>4.7390300000000003E-2</v>
      </c>
      <c r="G732" s="6">
        <v>1.8588830000000001</v>
      </c>
      <c r="H732" s="6">
        <v>0.14758350000000001</v>
      </c>
      <c r="I732" s="6"/>
    </row>
    <row r="733" spans="1:9" x14ac:dyDescent="0.25">
      <c r="A733">
        <v>137</v>
      </c>
      <c r="B733">
        <v>2000</v>
      </c>
      <c r="C733" s="2">
        <v>0</v>
      </c>
      <c r="D733" s="6">
        <v>2.03254E-2</v>
      </c>
      <c r="E733" s="6">
        <v>0.10561429999999999</v>
      </c>
      <c r="F733" s="6">
        <v>1.7954899999999999E-2</v>
      </c>
      <c r="G733" s="6">
        <v>0.37421349999999998</v>
      </c>
      <c r="H733" s="6">
        <v>6.7913299999999996E-2</v>
      </c>
      <c r="I733" s="6"/>
    </row>
    <row r="734" spans="1:9" x14ac:dyDescent="0.25">
      <c r="A734">
        <v>137</v>
      </c>
      <c r="B734">
        <v>2001</v>
      </c>
      <c r="C734" s="2">
        <v>0</v>
      </c>
      <c r="D734" s="6">
        <v>3.0888200000000001E-2</v>
      </c>
      <c r="E734" s="6">
        <v>2.0881299999999998E-2</v>
      </c>
      <c r="F734" s="6">
        <v>1.8273399999999999E-2</v>
      </c>
      <c r="G734" s="6">
        <v>0.37029600000000001</v>
      </c>
      <c r="H734" s="6">
        <v>6.9850099999999998E-2</v>
      </c>
      <c r="I734" s="6"/>
    </row>
    <row r="735" spans="1:9" x14ac:dyDescent="0.25">
      <c r="A735">
        <v>137</v>
      </c>
      <c r="B735">
        <v>2002</v>
      </c>
      <c r="C735" s="2">
        <v>0</v>
      </c>
      <c r="D735" s="6">
        <v>-0.86150749999999998</v>
      </c>
      <c r="E735" s="6">
        <v>-0.68383649999999996</v>
      </c>
      <c r="F735" s="6">
        <v>4.2715099999999999E-2</v>
      </c>
      <c r="G735" s="6">
        <v>2.9757200000000001E-2</v>
      </c>
      <c r="H735" s="6">
        <v>0.13808880000000001</v>
      </c>
      <c r="I735" s="6"/>
    </row>
    <row r="736" spans="1:9" x14ac:dyDescent="0.25">
      <c r="A736">
        <v>138</v>
      </c>
      <c r="B736">
        <v>1999</v>
      </c>
      <c r="C736" s="2">
        <v>0</v>
      </c>
      <c r="D736" s="6">
        <v>-2.1570499999999999E-2</v>
      </c>
      <c r="E736" s="6">
        <v>0.43233359999999998</v>
      </c>
      <c r="F736" s="6">
        <v>8.23821E-2</v>
      </c>
      <c r="G736" s="6">
        <v>4.9419170000000001</v>
      </c>
      <c r="H736" s="6">
        <v>0.3009174</v>
      </c>
      <c r="I736" s="6"/>
    </row>
    <row r="737" spans="1:9" x14ac:dyDescent="0.25">
      <c r="A737">
        <v>138</v>
      </c>
      <c r="B737">
        <v>2000</v>
      </c>
      <c r="C737" s="2">
        <v>0</v>
      </c>
      <c r="D737" s="6">
        <v>1.7089900000000002E-2</v>
      </c>
      <c r="E737" s="6">
        <v>0.45219619999999999</v>
      </c>
      <c r="F737" s="6">
        <v>8.5750699999999999E-2</v>
      </c>
      <c r="G737" s="6">
        <v>4.1462729999999999</v>
      </c>
      <c r="H737" s="6">
        <v>0.29957450000000002</v>
      </c>
      <c r="I737" s="6"/>
    </row>
    <row r="738" spans="1:9" x14ac:dyDescent="0.25">
      <c r="A738">
        <v>138</v>
      </c>
      <c r="B738">
        <v>2001</v>
      </c>
      <c r="C738" s="2">
        <v>0</v>
      </c>
      <c r="D738" s="6">
        <v>4.9456100000000003E-2</v>
      </c>
      <c r="E738" s="6">
        <v>0.50583920000000004</v>
      </c>
      <c r="F738" s="6">
        <v>8.5522200000000007E-2</v>
      </c>
      <c r="G738" s="6">
        <v>3.8542999999999998</v>
      </c>
      <c r="H738" s="6">
        <v>0.31891130000000001</v>
      </c>
      <c r="I738" s="6"/>
    </row>
    <row r="739" spans="1:9" x14ac:dyDescent="0.25">
      <c r="A739">
        <v>138</v>
      </c>
      <c r="B739">
        <v>2002</v>
      </c>
      <c r="C739" s="2">
        <v>0</v>
      </c>
      <c r="D739" s="6">
        <v>-2.41193E-2</v>
      </c>
      <c r="E739" s="6">
        <v>0.56448019999999999</v>
      </c>
      <c r="F739" s="6">
        <v>0.10790039999999999</v>
      </c>
      <c r="G739" s="6">
        <v>4.2112819999999997</v>
      </c>
      <c r="H739" s="6">
        <v>0.33049149999999999</v>
      </c>
      <c r="I739" s="6"/>
    </row>
    <row r="740" spans="1:9" x14ac:dyDescent="0.25">
      <c r="A740">
        <v>138</v>
      </c>
      <c r="B740">
        <v>2003</v>
      </c>
      <c r="C740" s="2">
        <v>0</v>
      </c>
      <c r="D740" s="6">
        <v>-0.1127436</v>
      </c>
      <c r="E740" s="6">
        <v>0.63415489999999997</v>
      </c>
      <c r="F740" s="6">
        <v>0.1048741</v>
      </c>
      <c r="G740" s="6">
        <v>3.8305669999999998</v>
      </c>
      <c r="H740" s="6">
        <v>0.35406989999999999</v>
      </c>
      <c r="I740" s="6"/>
    </row>
    <row r="741" spans="1:9" x14ac:dyDescent="0.25">
      <c r="A741">
        <v>138</v>
      </c>
      <c r="B741">
        <v>2004</v>
      </c>
      <c r="C741" s="2">
        <v>0</v>
      </c>
      <c r="D741" s="6">
        <v>-2.45702E-2</v>
      </c>
      <c r="E741" s="6">
        <v>0.69742479999999996</v>
      </c>
      <c r="F741" s="6">
        <v>0.108793</v>
      </c>
      <c r="G741" s="6">
        <v>5.007206</v>
      </c>
      <c r="H741" s="6">
        <v>0.34561809999999998</v>
      </c>
      <c r="I741" s="6"/>
    </row>
    <row r="742" spans="1:9" x14ac:dyDescent="0.25">
      <c r="A742">
        <v>139</v>
      </c>
      <c r="B742">
        <v>1999</v>
      </c>
      <c r="C742" s="2">
        <v>0</v>
      </c>
      <c r="D742" s="6">
        <v>2.3361699999999999E-2</v>
      </c>
      <c r="E742" s="6">
        <v>1.5892E-3</v>
      </c>
      <c r="F742" s="6">
        <v>3.9931700000000001E-2</v>
      </c>
      <c r="G742" s="6">
        <v>0.31618750000000001</v>
      </c>
      <c r="H742" s="6">
        <v>0.25197009999999997</v>
      </c>
      <c r="I742" s="6"/>
    </row>
    <row r="743" spans="1:9" x14ac:dyDescent="0.25">
      <c r="A743">
        <v>139</v>
      </c>
      <c r="B743">
        <v>2000</v>
      </c>
      <c r="C743" s="2">
        <v>0</v>
      </c>
      <c r="D743" s="6">
        <v>4.6860499999999999E-2</v>
      </c>
      <c r="E743" s="6">
        <v>2.7307999999999998E-3</v>
      </c>
      <c r="F743" s="6">
        <v>2.7642799999999999E-2</v>
      </c>
      <c r="G743" s="6">
        <v>0.25140489999999999</v>
      </c>
      <c r="H743" s="6">
        <v>0.2448166</v>
      </c>
      <c r="I743" s="6"/>
    </row>
    <row r="744" spans="1:9" x14ac:dyDescent="0.25">
      <c r="A744">
        <v>139</v>
      </c>
      <c r="B744">
        <v>2001</v>
      </c>
      <c r="C744" s="2">
        <v>0</v>
      </c>
      <c r="D744" s="6">
        <v>-2.3419200000000001E-2</v>
      </c>
      <c r="E744" s="6">
        <v>-2.9196999999999999E-3</v>
      </c>
      <c r="F744" s="6">
        <v>3.1120100000000001E-2</v>
      </c>
      <c r="G744" s="6">
        <v>0.26647880000000002</v>
      </c>
      <c r="H744" s="6">
        <v>0.26194889999999998</v>
      </c>
      <c r="I744" s="6"/>
    </row>
    <row r="745" spans="1:9" x14ac:dyDescent="0.25">
      <c r="A745">
        <v>139</v>
      </c>
      <c r="B745">
        <v>2002</v>
      </c>
      <c r="C745" s="2">
        <v>0</v>
      </c>
      <c r="D745" s="6">
        <v>4.8809100000000001E-2</v>
      </c>
      <c r="E745" s="6">
        <v>2.6256600000000001E-2</v>
      </c>
      <c r="F745" s="6">
        <v>3.9513600000000003E-2</v>
      </c>
      <c r="G745" s="6">
        <v>0.35741699999999998</v>
      </c>
      <c r="H745" s="6">
        <v>0.23315520000000001</v>
      </c>
      <c r="I745" s="6"/>
    </row>
    <row r="746" spans="1:9" x14ac:dyDescent="0.25">
      <c r="A746">
        <v>139</v>
      </c>
      <c r="B746">
        <v>2003</v>
      </c>
      <c r="C746" s="2">
        <v>0</v>
      </c>
      <c r="D746" s="6">
        <v>8.43357E-2</v>
      </c>
      <c r="E746" s="6">
        <v>2.7949700000000001E-2</v>
      </c>
      <c r="F746" s="6">
        <v>3.9598099999999997E-2</v>
      </c>
      <c r="G746" s="6">
        <v>0.29547810000000002</v>
      </c>
      <c r="H746" s="6">
        <v>0.246201</v>
      </c>
      <c r="I746" s="6"/>
    </row>
    <row r="747" spans="1:9" x14ac:dyDescent="0.25">
      <c r="A747">
        <v>139</v>
      </c>
      <c r="B747">
        <v>2004</v>
      </c>
      <c r="C747" s="2">
        <v>0</v>
      </c>
      <c r="D747" s="6">
        <v>6.1300800000000003E-2</v>
      </c>
      <c r="E747" s="6">
        <v>4.6680300000000001E-2</v>
      </c>
      <c r="F747" s="6">
        <v>4.5320399999999997E-2</v>
      </c>
      <c r="G747" s="6">
        <v>0.32235989999999998</v>
      </c>
      <c r="H747" s="6">
        <v>0.26915739999999999</v>
      </c>
      <c r="I747" s="6"/>
    </row>
    <row r="748" spans="1:9" x14ac:dyDescent="0.25">
      <c r="A748">
        <v>140</v>
      </c>
      <c r="B748">
        <v>1999</v>
      </c>
      <c r="C748" s="2">
        <v>0</v>
      </c>
      <c r="D748" s="6">
        <v>-0.13792499999999999</v>
      </c>
      <c r="E748" s="6">
        <v>0.91661789999999999</v>
      </c>
      <c r="F748" s="6">
        <v>8.6003700000000002E-2</v>
      </c>
      <c r="G748" s="6">
        <v>11.919169999999999</v>
      </c>
      <c r="H748" s="6">
        <v>0.25479689999999999</v>
      </c>
      <c r="I748" s="6"/>
    </row>
    <row r="749" spans="1:9" x14ac:dyDescent="0.25">
      <c r="A749">
        <v>140</v>
      </c>
      <c r="B749">
        <v>2000</v>
      </c>
      <c r="C749" s="2">
        <v>0</v>
      </c>
      <c r="D749" s="6">
        <v>-0.1206639</v>
      </c>
      <c r="E749" s="6">
        <v>0.93576000000000004</v>
      </c>
      <c r="F749" s="6">
        <v>7.7886399999999995E-2</v>
      </c>
      <c r="G749" s="6">
        <v>13.14859</v>
      </c>
      <c r="H749" s="6">
        <v>0.25169439999999998</v>
      </c>
      <c r="I749" s="6"/>
    </row>
    <row r="750" spans="1:9" x14ac:dyDescent="0.25">
      <c r="A750">
        <v>140</v>
      </c>
      <c r="B750">
        <v>2001</v>
      </c>
      <c r="C750" s="2">
        <v>0</v>
      </c>
      <c r="D750" s="6">
        <v>-3.37989E-2</v>
      </c>
      <c r="E750" s="6">
        <v>0.95508230000000005</v>
      </c>
      <c r="F750" s="6">
        <v>8.4447700000000001E-2</v>
      </c>
      <c r="G750" s="6">
        <v>10.64119</v>
      </c>
      <c r="H750" s="6">
        <v>0.22592090000000001</v>
      </c>
      <c r="I750" s="6"/>
    </row>
    <row r="751" spans="1:9" x14ac:dyDescent="0.25">
      <c r="A751">
        <v>140</v>
      </c>
      <c r="B751">
        <v>2002</v>
      </c>
      <c r="C751" s="2">
        <v>0</v>
      </c>
      <c r="D751" s="6">
        <v>2.1559999999999999E-2</v>
      </c>
      <c r="E751" s="6">
        <v>0.88991399999999998</v>
      </c>
      <c r="F751" s="6">
        <v>8.1004300000000001E-2</v>
      </c>
      <c r="G751" s="6">
        <v>8.5928970000000007</v>
      </c>
      <c r="H751" s="6">
        <v>0.21841550000000001</v>
      </c>
      <c r="I751" s="6"/>
    </row>
    <row r="752" spans="1:9" x14ac:dyDescent="0.25">
      <c r="A752">
        <v>140</v>
      </c>
      <c r="B752">
        <v>2003</v>
      </c>
      <c r="C752" s="2">
        <v>0</v>
      </c>
      <c r="D752" s="6">
        <v>5.0698100000000003E-2</v>
      </c>
      <c r="E752" s="6">
        <v>0.92711860000000001</v>
      </c>
      <c r="F752" s="6">
        <v>8.3668900000000004E-2</v>
      </c>
      <c r="G752" s="6">
        <v>9.4099389999999996</v>
      </c>
      <c r="H752" s="6">
        <v>0.217859</v>
      </c>
      <c r="I752" s="6"/>
    </row>
    <row r="753" spans="1:9" x14ac:dyDescent="0.25">
      <c r="A753">
        <v>140</v>
      </c>
      <c r="B753">
        <v>2004</v>
      </c>
      <c r="C753" s="2">
        <v>0</v>
      </c>
      <c r="D753" s="6">
        <v>7.3733099999999996E-2</v>
      </c>
      <c r="E753" s="6">
        <v>0.91873400000000005</v>
      </c>
      <c r="F753" s="6">
        <v>8.2495499999999999E-2</v>
      </c>
      <c r="G753" s="6">
        <v>6.5832990000000002</v>
      </c>
      <c r="H753" s="6">
        <v>0.2007603</v>
      </c>
      <c r="I753" s="6"/>
    </row>
    <row r="754" spans="1:9" x14ac:dyDescent="0.25">
      <c r="A754">
        <v>141</v>
      </c>
      <c r="B754">
        <v>1999</v>
      </c>
      <c r="C754" s="2">
        <v>0</v>
      </c>
      <c r="D754" s="6">
        <v>0.47862719999999997</v>
      </c>
      <c r="E754" s="6">
        <v>-0.94111199999999995</v>
      </c>
      <c r="F754" s="6">
        <v>-4.8169700000000003E-2</v>
      </c>
      <c r="G754" s="6">
        <v>0.38359310000000002</v>
      </c>
      <c r="H754" s="6">
        <v>9.6370800000000006E-2</v>
      </c>
      <c r="I754" s="6"/>
    </row>
    <row r="755" spans="1:9" x14ac:dyDescent="0.25">
      <c r="A755">
        <v>141</v>
      </c>
      <c r="B755">
        <v>2000</v>
      </c>
      <c r="C755" s="2">
        <v>1</v>
      </c>
      <c r="D755" s="6">
        <v>0.37201400000000001</v>
      </c>
      <c r="E755" s="6">
        <v>-1.429416</v>
      </c>
      <c r="F755" s="6">
        <v>-4.68376E-2</v>
      </c>
      <c r="G755" s="6">
        <v>0.181752</v>
      </c>
      <c r="H755" s="6">
        <v>0.10936419999999999</v>
      </c>
      <c r="I755" s="6"/>
    </row>
    <row r="756" spans="1:9" x14ac:dyDescent="0.25">
      <c r="A756">
        <v>142</v>
      </c>
      <c r="B756">
        <v>1999</v>
      </c>
      <c r="C756" s="2">
        <v>0</v>
      </c>
      <c r="D756" s="6">
        <v>4.70099E-2</v>
      </c>
      <c r="E756" s="6">
        <v>0.43959680000000001</v>
      </c>
      <c r="F756" s="6">
        <v>0.1025141</v>
      </c>
      <c r="G756" s="6">
        <v>6.808662</v>
      </c>
      <c r="H756" s="6">
        <v>0.34848210000000002</v>
      </c>
      <c r="I756" s="6"/>
    </row>
    <row r="757" spans="1:9" x14ac:dyDescent="0.25">
      <c r="A757">
        <v>142</v>
      </c>
      <c r="B757">
        <v>2000</v>
      </c>
      <c r="C757" s="2">
        <v>0</v>
      </c>
      <c r="D757" s="6">
        <v>4.5320300000000001E-2</v>
      </c>
      <c r="E757" s="6">
        <v>0.54106410000000005</v>
      </c>
      <c r="F757" s="6">
        <v>0.1118334</v>
      </c>
      <c r="G757" s="6">
        <v>6.4231100000000003</v>
      </c>
      <c r="H757" s="6">
        <v>0.37408390000000002</v>
      </c>
      <c r="I757" s="6"/>
    </row>
    <row r="758" spans="1:9" x14ac:dyDescent="0.25">
      <c r="A758">
        <v>142</v>
      </c>
      <c r="B758">
        <v>2001</v>
      </c>
      <c r="C758" s="2">
        <v>0</v>
      </c>
      <c r="D758" s="6">
        <v>3.8207199999999997E-2</v>
      </c>
      <c r="E758" s="6">
        <v>0.60990670000000002</v>
      </c>
      <c r="F758" s="6">
        <v>0.1035539</v>
      </c>
      <c r="G758" s="6">
        <v>5.2246699999999997</v>
      </c>
      <c r="H758" s="6">
        <v>0.35969200000000001</v>
      </c>
      <c r="I758" s="6"/>
    </row>
    <row r="759" spans="1:9" x14ac:dyDescent="0.25">
      <c r="A759">
        <v>142</v>
      </c>
      <c r="B759">
        <v>2002</v>
      </c>
      <c r="C759" s="2">
        <v>0</v>
      </c>
      <c r="D759" s="6">
        <v>2.8593899999999998E-2</v>
      </c>
      <c r="E759" s="6">
        <v>0.67481729999999995</v>
      </c>
      <c r="F759" s="6">
        <v>8.4932400000000005E-2</v>
      </c>
      <c r="G759" s="6">
        <v>4.232329</v>
      </c>
      <c r="H759" s="6">
        <v>0.37933820000000001</v>
      </c>
      <c r="I759" s="6"/>
    </row>
    <row r="760" spans="1:9" x14ac:dyDescent="0.25">
      <c r="A760">
        <v>142</v>
      </c>
      <c r="B760">
        <v>2003</v>
      </c>
      <c r="C760" s="2">
        <v>0</v>
      </c>
      <c r="D760" s="6">
        <v>4.1827700000000002E-2</v>
      </c>
      <c r="E760" s="6">
        <v>0.77195409999999998</v>
      </c>
      <c r="F760" s="6">
        <v>9.9979999999999999E-2</v>
      </c>
      <c r="G760" s="6">
        <v>4.1027189999999996</v>
      </c>
      <c r="H760" s="6">
        <v>0.35685670000000003</v>
      </c>
      <c r="I760" s="6"/>
    </row>
    <row r="761" spans="1:9" x14ac:dyDescent="0.25">
      <c r="A761">
        <v>142</v>
      </c>
      <c r="B761">
        <v>2004</v>
      </c>
      <c r="C761" s="2">
        <v>0</v>
      </c>
      <c r="D761" s="6">
        <v>2.6225200000000001E-2</v>
      </c>
      <c r="E761" s="6">
        <v>0.77475839999999996</v>
      </c>
      <c r="F761" s="6">
        <v>8.5638000000000006E-2</v>
      </c>
      <c r="G761" s="6">
        <v>3.6906059999999998</v>
      </c>
      <c r="H761" s="6">
        <v>0.36080289999999998</v>
      </c>
      <c r="I761" s="6"/>
    </row>
    <row r="762" spans="1:9" x14ac:dyDescent="0.25">
      <c r="A762">
        <v>143</v>
      </c>
      <c r="B762">
        <v>1999</v>
      </c>
      <c r="C762" s="2">
        <v>0</v>
      </c>
      <c r="D762" s="6">
        <v>-5.53868E-2</v>
      </c>
      <c r="E762" s="6">
        <v>9.1258300000000001E-2</v>
      </c>
      <c r="F762" s="6">
        <v>7.3519699999999993E-2</v>
      </c>
      <c r="G762" s="6">
        <v>1.0695509999999999</v>
      </c>
      <c r="H762" s="6">
        <v>0.1311176</v>
      </c>
      <c r="I762" s="6"/>
    </row>
    <row r="763" spans="1:9" x14ac:dyDescent="0.25">
      <c r="A763">
        <v>144</v>
      </c>
      <c r="B763">
        <v>1999</v>
      </c>
      <c r="C763" s="2">
        <v>0</v>
      </c>
      <c r="D763" s="6">
        <v>0.19186539999999999</v>
      </c>
      <c r="E763" s="6">
        <v>0.22024550000000001</v>
      </c>
      <c r="F763" s="6">
        <v>5.2483399999999999E-2</v>
      </c>
      <c r="G763" s="6">
        <v>2.0572539999999999</v>
      </c>
      <c r="H763" s="6">
        <v>9.2913700000000002E-2</v>
      </c>
      <c r="I763" s="6"/>
    </row>
    <row r="764" spans="1:9" x14ac:dyDescent="0.25">
      <c r="A764">
        <v>144</v>
      </c>
      <c r="B764">
        <v>2000</v>
      </c>
      <c r="C764" s="2">
        <v>0</v>
      </c>
      <c r="D764" s="6">
        <v>6.1453099999999997E-2</v>
      </c>
      <c r="E764" s="6">
        <v>7.38182E-2</v>
      </c>
      <c r="F764" s="6">
        <v>4.0622999999999999E-2</v>
      </c>
      <c r="G764" s="6">
        <v>1.7588710000000001</v>
      </c>
      <c r="H764" s="6">
        <v>8.7929999999999994E-2</v>
      </c>
      <c r="I764" s="6"/>
    </row>
    <row r="765" spans="1:9" x14ac:dyDescent="0.25">
      <c r="A765">
        <v>144</v>
      </c>
      <c r="B765">
        <v>2001</v>
      </c>
      <c r="C765" s="2">
        <v>0</v>
      </c>
      <c r="D765" s="6">
        <v>7.0484699999999997E-2</v>
      </c>
      <c r="E765" s="6">
        <v>9.2808600000000005E-2</v>
      </c>
      <c r="F765" s="6">
        <v>2.1083899999999999E-2</v>
      </c>
      <c r="G765" s="6">
        <v>1.4622809999999999</v>
      </c>
      <c r="H765" s="6">
        <v>0.1028346</v>
      </c>
      <c r="I765" s="6"/>
    </row>
    <row r="766" spans="1:9" x14ac:dyDescent="0.25">
      <c r="A766">
        <v>144</v>
      </c>
      <c r="B766">
        <v>2002</v>
      </c>
      <c r="C766" s="2">
        <v>0</v>
      </c>
      <c r="D766" s="6">
        <v>-4.16908E-2</v>
      </c>
      <c r="E766" s="6">
        <v>4.4032799999999997E-2</v>
      </c>
      <c r="F766" s="6">
        <v>1.9464499999999999E-2</v>
      </c>
      <c r="G766" s="6">
        <v>0.73946400000000001</v>
      </c>
      <c r="H766" s="6">
        <v>5.4847300000000002E-2</v>
      </c>
      <c r="I766" s="6"/>
    </row>
    <row r="767" spans="1:9" x14ac:dyDescent="0.25">
      <c r="A767">
        <v>144</v>
      </c>
      <c r="B767">
        <v>2003</v>
      </c>
      <c r="C767" s="2">
        <v>0</v>
      </c>
      <c r="D767" s="6">
        <v>-8.7223999999999999E-3</v>
      </c>
      <c r="E767" s="6">
        <v>7.7627299999999996E-2</v>
      </c>
      <c r="F767" s="6">
        <v>4.53316E-2</v>
      </c>
      <c r="G767" s="6">
        <v>1.1190560000000001</v>
      </c>
      <c r="H767" s="6">
        <v>6.8281400000000006E-2</v>
      </c>
      <c r="I767" s="6"/>
    </row>
    <row r="768" spans="1:9" x14ac:dyDescent="0.25">
      <c r="A768">
        <v>144</v>
      </c>
      <c r="B768">
        <v>2004</v>
      </c>
      <c r="C768" s="2">
        <v>0</v>
      </c>
      <c r="D768" s="6">
        <v>-2.1090000000000001E-2</v>
      </c>
      <c r="E768" s="6">
        <v>9.2626700000000006E-2</v>
      </c>
      <c r="F768" s="6">
        <v>3.9639599999999997E-2</v>
      </c>
      <c r="G768" s="6">
        <v>1.2045589999999999</v>
      </c>
      <c r="H768" s="6">
        <v>6.7844799999999997E-2</v>
      </c>
      <c r="I768" s="6"/>
    </row>
    <row r="769" spans="1:9" x14ac:dyDescent="0.25">
      <c r="A769">
        <v>145</v>
      </c>
      <c r="B769">
        <v>1999</v>
      </c>
      <c r="C769" s="2">
        <v>0</v>
      </c>
      <c r="D769" s="6">
        <v>0.29543550000000002</v>
      </c>
      <c r="E769" s="6">
        <v>0.36665239999999999</v>
      </c>
      <c r="F769" s="6">
        <v>6.0622599999999999E-2</v>
      </c>
      <c r="G769" s="6">
        <v>0.68670540000000002</v>
      </c>
      <c r="H769" s="6">
        <v>0.55491869999999999</v>
      </c>
      <c r="I769" s="6"/>
    </row>
    <row r="770" spans="1:9" x14ac:dyDescent="0.25">
      <c r="A770">
        <v>145</v>
      </c>
      <c r="B770">
        <v>2000</v>
      </c>
      <c r="C770" s="2">
        <v>0</v>
      </c>
      <c r="D770" s="6">
        <v>0.26754549999999999</v>
      </c>
      <c r="E770" s="6">
        <v>0.39767239999999998</v>
      </c>
      <c r="F770" s="6">
        <v>5.56911E-2</v>
      </c>
      <c r="G770" s="6">
        <v>0.53442690000000004</v>
      </c>
      <c r="H770" s="6">
        <v>0.64671210000000001</v>
      </c>
      <c r="I770" s="6"/>
    </row>
    <row r="771" spans="1:9" x14ac:dyDescent="0.25">
      <c r="A771">
        <v>145</v>
      </c>
      <c r="B771">
        <v>2001</v>
      </c>
      <c r="C771" s="2">
        <v>0</v>
      </c>
      <c r="D771" s="6">
        <v>0.29337570000000002</v>
      </c>
      <c r="E771" s="6">
        <v>0.42135640000000002</v>
      </c>
      <c r="F771" s="6">
        <v>5.0978099999999998E-2</v>
      </c>
      <c r="G771" s="6">
        <v>0.66399739999999996</v>
      </c>
      <c r="H771" s="6">
        <v>0.63075490000000001</v>
      </c>
      <c r="I771" s="6"/>
    </row>
    <row r="772" spans="1:9" x14ac:dyDescent="0.25">
      <c r="A772">
        <v>145</v>
      </c>
      <c r="B772">
        <v>2002</v>
      </c>
      <c r="C772" s="2">
        <v>0</v>
      </c>
      <c r="D772" s="6">
        <v>0.34858630000000002</v>
      </c>
      <c r="E772" s="6">
        <v>0.3634271</v>
      </c>
      <c r="F772" s="6">
        <v>3.3932400000000001E-2</v>
      </c>
      <c r="G772" s="6">
        <v>0.76822729999999995</v>
      </c>
      <c r="H772" s="6">
        <v>0.57524220000000004</v>
      </c>
      <c r="I772" s="6"/>
    </row>
    <row r="773" spans="1:9" x14ac:dyDescent="0.25">
      <c r="A773">
        <v>145</v>
      </c>
      <c r="B773">
        <v>2003</v>
      </c>
      <c r="C773" s="2">
        <v>0</v>
      </c>
      <c r="D773" s="6">
        <v>0.3469795</v>
      </c>
      <c r="E773" s="6">
        <v>0.3483928</v>
      </c>
      <c r="F773" s="6">
        <v>4.2032899999999998E-2</v>
      </c>
      <c r="G773" s="6">
        <v>0.75913019999999998</v>
      </c>
      <c r="H773" s="6">
        <v>0.65250470000000005</v>
      </c>
      <c r="I773" s="6"/>
    </row>
    <row r="774" spans="1:9" x14ac:dyDescent="0.25">
      <c r="A774">
        <v>145</v>
      </c>
      <c r="B774">
        <v>2004</v>
      </c>
      <c r="C774" s="2">
        <v>0</v>
      </c>
      <c r="D774" s="6">
        <v>0.35668800000000001</v>
      </c>
      <c r="E774" s="6">
        <v>0.28799400000000003</v>
      </c>
      <c r="F774" s="6">
        <v>6.6697099999999995E-2</v>
      </c>
      <c r="G774" s="6">
        <v>0.78966530000000001</v>
      </c>
      <c r="H774" s="6">
        <v>0.77336839999999996</v>
      </c>
      <c r="I774" s="6"/>
    </row>
    <row r="775" spans="1:9" x14ac:dyDescent="0.25">
      <c r="A775">
        <v>146</v>
      </c>
      <c r="B775">
        <v>1999</v>
      </c>
      <c r="C775" s="2">
        <v>0</v>
      </c>
      <c r="D775" s="6">
        <v>0.11832620000000001</v>
      </c>
      <c r="E775" s="6">
        <v>0.13991690000000001</v>
      </c>
      <c r="F775" s="6">
        <v>4.4230100000000001E-2</v>
      </c>
      <c r="G775" s="6">
        <v>1.02536</v>
      </c>
      <c r="H775" s="6">
        <v>0.14114460000000001</v>
      </c>
      <c r="I775" s="6"/>
    </row>
    <row r="776" spans="1:9" x14ac:dyDescent="0.25">
      <c r="A776">
        <v>147</v>
      </c>
      <c r="B776">
        <v>1999</v>
      </c>
      <c r="C776" s="2">
        <v>0</v>
      </c>
      <c r="D776" s="6">
        <v>9.7781599999999996E-2</v>
      </c>
      <c r="E776" s="6">
        <v>0.31746220000000003</v>
      </c>
      <c r="F776" s="6">
        <v>3.57576E-2</v>
      </c>
      <c r="G776" s="6">
        <v>3.7088450000000002</v>
      </c>
      <c r="H776" s="6">
        <v>0.39996189999999998</v>
      </c>
      <c r="I776" s="6"/>
    </row>
    <row r="777" spans="1:9" x14ac:dyDescent="0.25">
      <c r="A777">
        <v>147</v>
      </c>
      <c r="B777">
        <v>2000</v>
      </c>
      <c r="C777" s="2">
        <v>0</v>
      </c>
      <c r="D777" s="6">
        <v>0.1714793</v>
      </c>
      <c r="E777" s="6">
        <v>0.26693650000000002</v>
      </c>
      <c r="F777" s="6">
        <v>6.3114500000000004E-2</v>
      </c>
      <c r="G777" s="6">
        <v>2.0368580000000001</v>
      </c>
      <c r="H777" s="6">
        <v>0.49089529999999998</v>
      </c>
      <c r="I777" s="6"/>
    </row>
    <row r="778" spans="1:9" x14ac:dyDescent="0.25">
      <c r="A778">
        <v>147</v>
      </c>
      <c r="B778">
        <v>2001</v>
      </c>
      <c r="C778" s="2">
        <v>0</v>
      </c>
      <c r="D778" s="6">
        <v>0.13187489999999999</v>
      </c>
      <c r="E778" s="6">
        <v>0.20613870000000001</v>
      </c>
      <c r="F778" s="6">
        <v>4.2645200000000001E-2</v>
      </c>
      <c r="G778" s="6">
        <v>1.3554550000000001</v>
      </c>
      <c r="H778" s="6">
        <v>0.39729579999999998</v>
      </c>
      <c r="I778" s="6"/>
    </row>
    <row r="779" spans="1:9" x14ac:dyDescent="0.25">
      <c r="A779">
        <v>148</v>
      </c>
      <c r="B779">
        <v>1999</v>
      </c>
      <c r="C779" s="2">
        <v>0</v>
      </c>
      <c r="D779" s="6">
        <v>9.3867999999999993E-2</v>
      </c>
      <c r="E779" s="6">
        <v>0.25630429999999998</v>
      </c>
      <c r="F779" s="6">
        <v>8.3613599999999996E-2</v>
      </c>
      <c r="G779" s="6">
        <v>3.0968330000000002</v>
      </c>
      <c r="H779" s="6">
        <v>0.14666290000000001</v>
      </c>
      <c r="I779" s="6"/>
    </row>
    <row r="780" spans="1:9" x14ac:dyDescent="0.25">
      <c r="A780">
        <v>148</v>
      </c>
      <c r="B780">
        <v>2000</v>
      </c>
      <c r="C780" s="2">
        <v>0</v>
      </c>
      <c r="D780" s="6">
        <v>6.7092799999999994E-2</v>
      </c>
      <c r="E780" s="6">
        <v>0.25632470000000002</v>
      </c>
      <c r="F780" s="6">
        <v>-2.6346E-3</v>
      </c>
      <c r="G780" s="6">
        <v>1.8944270000000001</v>
      </c>
      <c r="H780" s="6">
        <v>7.1788500000000005E-2</v>
      </c>
      <c r="I780" s="6"/>
    </row>
    <row r="781" spans="1:9" x14ac:dyDescent="0.25">
      <c r="A781">
        <v>148</v>
      </c>
      <c r="B781">
        <v>2001</v>
      </c>
      <c r="C781" s="2">
        <v>0</v>
      </c>
      <c r="D781" s="6">
        <v>9.9807400000000004E-2</v>
      </c>
      <c r="E781" s="6">
        <v>0.1911804</v>
      </c>
      <c r="F781" s="6">
        <v>1.49698E-2</v>
      </c>
      <c r="G781" s="6">
        <v>1.6930540000000001</v>
      </c>
      <c r="H781" s="6">
        <v>9.6468700000000004E-2</v>
      </c>
      <c r="I781" s="6"/>
    </row>
    <row r="782" spans="1:9" x14ac:dyDescent="0.25">
      <c r="A782">
        <v>148</v>
      </c>
      <c r="B782">
        <v>2002</v>
      </c>
      <c r="C782" s="2">
        <v>0</v>
      </c>
      <c r="D782" s="6">
        <v>7.5903799999999993E-2</v>
      </c>
      <c r="E782" s="6">
        <v>0.1873504</v>
      </c>
      <c r="F782" s="6">
        <v>4.0017799999999999E-2</v>
      </c>
      <c r="G782" s="6">
        <v>1.2015439999999999</v>
      </c>
      <c r="H782" s="6">
        <v>0.1097481</v>
      </c>
      <c r="I782" s="6"/>
    </row>
    <row r="783" spans="1:9" x14ac:dyDescent="0.25">
      <c r="A783">
        <v>148</v>
      </c>
      <c r="B783">
        <v>2003</v>
      </c>
      <c r="C783" s="2">
        <v>0</v>
      </c>
      <c r="D783" s="6">
        <v>0.1139365</v>
      </c>
      <c r="E783" s="6">
        <v>0.21111530000000001</v>
      </c>
      <c r="F783" s="6">
        <v>4.1567199999999999E-2</v>
      </c>
      <c r="G783" s="6">
        <v>2.6397810000000002</v>
      </c>
      <c r="H783" s="6">
        <v>0.1061933</v>
      </c>
      <c r="I783" s="6"/>
    </row>
    <row r="784" spans="1:9" x14ac:dyDescent="0.25">
      <c r="A784">
        <v>149</v>
      </c>
      <c r="B784">
        <v>1999</v>
      </c>
      <c r="C784" s="2">
        <v>0</v>
      </c>
      <c r="D784" s="6">
        <v>0.16375439999999999</v>
      </c>
      <c r="E784" s="6">
        <v>0.37028719999999998</v>
      </c>
      <c r="F784" s="6">
        <v>6.4657500000000007E-2</v>
      </c>
      <c r="G784" s="6">
        <v>4.7223680000000003</v>
      </c>
      <c r="H784" s="6">
        <v>0.47308149999999999</v>
      </c>
      <c r="I784" s="6"/>
    </row>
    <row r="785" spans="1:9" x14ac:dyDescent="0.25">
      <c r="A785">
        <v>149</v>
      </c>
      <c r="B785">
        <v>2000</v>
      </c>
      <c r="C785" s="2">
        <v>0</v>
      </c>
      <c r="D785" s="6">
        <v>-2.58222E-2</v>
      </c>
      <c r="E785" s="6">
        <v>0.27768209999999999</v>
      </c>
      <c r="F785" s="6">
        <v>3.27753E-2</v>
      </c>
      <c r="G785" s="6">
        <v>1.1291420000000001</v>
      </c>
      <c r="H785" s="6">
        <v>0.3752316</v>
      </c>
      <c r="I785" s="6"/>
    </row>
    <row r="786" spans="1:9" x14ac:dyDescent="0.25">
      <c r="A786">
        <v>149</v>
      </c>
      <c r="B786">
        <v>2001</v>
      </c>
      <c r="C786" s="2">
        <v>0</v>
      </c>
      <c r="D786" s="6">
        <v>0.1003028</v>
      </c>
      <c r="E786" s="6">
        <v>0.2971819</v>
      </c>
      <c r="F786" s="6">
        <v>5.3399700000000001E-2</v>
      </c>
      <c r="G786" s="6">
        <v>1.7907459999999999</v>
      </c>
      <c r="H786" s="6">
        <v>0.3775577</v>
      </c>
      <c r="I786" s="6"/>
    </row>
    <row r="787" spans="1:9" x14ac:dyDescent="0.25">
      <c r="A787">
        <v>149</v>
      </c>
      <c r="B787">
        <v>2002</v>
      </c>
      <c r="C787" s="2">
        <v>0</v>
      </c>
      <c r="D787" s="6">
        <v>0.1310132</v>
      </c>
      <c r="E787" s="6">
        <v>0.31918390000000002</v>
      </c>
      <c r="F787" s="6">
        <v>6.7871000000000001E-2</v>
      </c>
      <c r="G787" s="6">
        <v>1.08636</v>
      </c>
      <c r="H787" s="6">
        <v>0.3352734</v>
      </c>
      <c r="I787" s="6"/>
    </row>
    <row r="788" spans="1:9" x14ac:dyDescent="0.25">
      <c r="A788">
        <v>149</v>
      </c>
      <c r="B788">
        <v>2003</v>
      </c>
      <c r="C788" s="2">
        <v>0</v>
      </c>
      <c r="D788" s="6">
        <v>0.17005329999999999</v>
      </c>
      <c r="E788" s="6">
        <v>0.35495890000000002</v>
      </c>
      <c r="F788" s="6">
        <v>4.6871400000000001E-2</v>
      </c>
      <c r="G788" s="6">
        <v>1.21245</v>
      </c>
      <c r="H788" s="6">
        <v>0.32686219999999999</v>
      </c>
      <c r="I788" s="6"/>
    </row>
    <row r="789" spans="1:9" x14ac:dyDescent="0.25">
      <c r="A789">
        <v>149</v>
      </c>
      <c r="B789">
        <v>2004</v>
      </c>
      <c r="C789" s="2">
        <v>0</v>
      </c>
      <c r="D789" s="6">
        <v>0.18051809999999999</v>
      </c>
      <c r="E789" s="6">
        <v>0.40359349999999999</v>
      </c>
      <c r="F789" s="6">
        <v>5.40898E-2</v>
      </c>
      <c r="G789" s="6">
        <v>1.4561839999999999</v>
      </c>
      <c r="H789" s="6">
        <v>0.34494730000000001</v>
      </c>
      <c r="I789" s="6"/>
    </row>
    <row r="790" spans="1:9" x14ac:dyDescent="0.25">
      <c r="A790">
        <v>150</v>
      </c>
      <c r="B790">
        <v>1999</v>
      </c>
      <c r="C790" s="2">
        <v>0</v>
      </c>
      <c r="D790" s="6">
        <v>6.17826E-2</v>
      </c>
      <c r="E790" s="6">
        <v>0.1180987</v>
      </c>
      <c r="F790" s="6">
        <v>6.8647700000000006E-2</v>
      </c>
      <c r="G790" s="6">
        <v>1.2461580000000001</v>
      </c>
      <c r="H790" s="6">
        <v>0.53322539999999996</v>
      </c>
      <c r="I790" s="6"/>
    </row>
    <row r="791" spans="1:9" x14ac:dyDescent="0.25">
      <c r="A791">
        <v>150</v>
      </c>
      <c r="B791">
        <v>2000</v>
      </c>
      <c r="C791" s="2">
        <v>0</v>
      </c>
      <c r="D791" s="6">
        <v>5.1327499999999998E-2</v>
      </c>
      <c r="E791" s="6">
        <v>0.1018237</v>
      </c>
      <c r="F791" s="6">
        <v>5.2602500000000003E-2</v>
      </c>
      <c r="G791" s="6">
        <v>0.93727689999999997</v>
      </c>
      <c r="H791" s="6">
        <v>0.4051245</v>
      </c>
      <c r="I791" s="6"/>
    </row>
    <row r="792" spans="1:9" x14ac:dyDescent="0.25">
      <c r="A792">
        <v>150</v>
      </c>
      <c r="B792">
        <v>2002</v>
      </c>
      <c r="C792" s="2">
        <v>0</v>
      </c>
      <c r="D792" s="6">
        <v>0.18775710000000001</v>
      </c>
      <c r="E792" s="6">
        <v>0.15875059999999999</v>
      </c>
      <c r="F792" s="6">
        <v>3.6897100000000002E-2</v>
      </c>
      <c r="G792" s="6">
        <v>1.272875</v>
      </c>
      <c r="H792" s="6">
        <v>0.27828750000000002</v>
      </c>
      <c r="I792" s="6"/>
    </row>
    <row r="793" spans="1:9" x14ac:dyDescent="0.25">
      <c r="A793">
        <v>150</v>
      </c>
      <c r="B793">
        <v>2003</v>
      </c>
      <c r="C793" s="2">
        <v>0</v>
      </c>
      <c r="D793" s="6">
        <v>0.17462520000000001</v>
      </c>
      <c r="E793" s="6">
        <v>0.21435389999999999</v>
      </c>
      <c r="F793" s="6">
        <v>6.0322599999999997E-2</v>
      </c>
      <c r="G793" s="6">
        <v>1.611853</v>
      </c>
      <c r="H793" s="6">
        <v>0.29473120000000003</v>
      </c>
      <c r="I793" s="6"/>
    </row>
    <row r="794" spans="1:9" x14ac:dyDescent="0.25">
      <c r="A794">
        <v>151</v>
      </c>
      <c r="B794">
        <v>2002</v>
      </c>
      <c r="C794" s="2">
        <v>0</v>
      </c>
      <c r="D794" s="6">
        <v>-1.8431999999999999E-3</v>
      </c>
      <c r="E794" s="6">
        <v>0.32800990000000002</v>
      </c>
      <c r="F794" s="6">
        <v>3.3257700000000001E-2</v>
      </c>
      <c r="G794" s="6">
        <v>0.78019070000000001</v>
      </c>
      <c r="H794" s="6">
        <v>0.1300288</v>
      </c>
      <c r="I794" s="6"/>
    </row>
    <row r="795" spans="1:9" x14ac:dyDescent="0.25">
      <c r="A795">
        <v>151</v>
      </c>
      <c r="B795">
        <v>2003</v>
      </c>
      <c r="C795" s="2">
        <v>0</v>
      </c>
      <c r="D795" s="6">
        <v>6.8199999999999999E-4</v>
      </c>
      <c r="E795" s="6">
        <v>0.2988169</v>
      </c>
      <c r="F795" s="6">
        <v>5.7078700000000003E-2</v>
      </c>
      <c r="G795" s="6">
        <v>0.72032260000000004</v>
      </c>
      <c r="H795" s="6">
        <v>0.14201449999999999</v>
      </c>
      <c r="I795" s="6"/>
    </row>
    <row r="796" spans="1:9" x14ac:dyDescent="0.25">
      <c r="A796">
        <v>151</v>
      </c>
      <c r="B796">
        <v>2004</v>
      </c>
      <c r="C796" s="2">
        <v>0</v>
      </c>
      <c r="D796" s="6">
        <v>3.7843E-3</v>
      </c>
      <c r="E796" s="6">
        <v>0.26486090000000001</v>
      </c>
      <c r="F796" s="6">
        <v>4.6356099999999997E-2</v>
      </c>
      <c r="G796" s="6">
        <v>0.7532702</v>
      </c>
      <c r="H796" s="6">
        <v>0.13036400000000001</v>
      </c>
      <c r="I796" s="6"/>
    </row>
    <row r="797" spans="1:9" x14ac:dyDescent="0.25">
      <c r="A797">
        <v>152</v>
      </c>
      <c r="B797">
        <v>1999</v>
      </c>
      <c r="C797" s="2">
        <v>0</v>
      </c>
      <c r="D797" s="6">
        <v>8.8183200000000003E-2</v>
      </c>
      <c r="E797" s="6">
        <v>0.27482529999999999</v>
      </c>
      <c r="F797" s="6">
        <v>5.1450500000000003E-2</v>
      </c>
      <c r="G797" s="6">
        <v>0.82378130000000005</v>
      </c>
      <c r="H797" s="6">
        <v>0.48847160000000001</v>
      </c>
      <c r="I797" s="6"/>
    </row>
    <row r="798" spans="1:9" x14ac:dyDescent="0.25">
      <c r="A798">
        <v>152</v>
      </c>
      <c r="B798">
        <v>2000</v>
      </c>
      <c r="C798" s="2">
        <v>0</v>
      </c>
      <c r="D798" s="6">
        <v>0.1254354</v>
      </c>
      <c r="E798" s="6">
        <v>0.27792630000000002</v>
      </c>
      <c r="F798" s="6">
        <v>4.3679900000000001E-2</v>
      </c>
      <c r="G798" s="6">
        <v>0.78375939999999999</v>
      </c>
      <c r="H798" s="6">
        <v>0.46170450000000002</v>
      </c>
      <c r="I798" s="6"/>
    </row>
    <row r="799" spans="1:9" x14ac:dyDescent="0.25">
      <c r="A799">
        <v>152</v>
      </c>
      <c r="B799">
        <v>2001</v>
      </c>
      <c r="C799" s="2">
        <v>0</v>
      </c>
      <c r="D799" s="6">
        <v>0.176702</v>
      </c>
      <c r="E799" s="6">
        <v>0.1595393</v>
      </c>
      <c r="F799" s="6">
        <v>2.64297E-2</v>
      </c>
      <c r="G799" s="6">
        <v>0.72394639999999999</v>
      </c>
      <c r="H799" s="6">
        <v>0.40360620000000003</v>
      </c>
      <c r="I799" s="6"/>
    </row>
    <row r="800" spans="1:9" x14ac:dyDescent="0.25">
      <c r="A800">
        <v>152</v>
      </c>
      <c r="B800">
        <v>2002</v>
      </c>
      <c r="C800" s="2">
        <v>0</v>
      </c>
      <c r="D800" s="6">
        <v>0.1660808</v>
      </c>
      <c r="E800" s="6">
        <v>0.19451570000000001</v>
      </c>
      <c r="F800" s="6">
        <v>5.5505100000000002E-2</v>
      </c>
      <c r="G800" s="6">
        <v>0.84549890000000005</v>
      </c>
      <c r="H800" s="6">
        <v>0.49391849999999998</v>
      </c>
      <c r="I800" s="6"/>
    </row>
    <row r="801" spans="1:9" x14ac:dyDescent="0.25">
      <c r="A801">
        <v>152</v>
      </c>
      <c r="B801">
        <v>2003</v>
      </c>
      <c r="C801" s="2">
        <v>0</v>
      </c>
      <c r="D801" s="6">
        <v>0.21397179999999999</v>
      </c>
      <c r="E801" s="6">
        <v>0.20724329999999999</v>
      </c>
      <c r="F801" s="6">
        <v>4.77811E-2</v>
      </c>
      <c r="G801" s="6">
        <v>0.89730069999999995</v>
      </c>
      <c r="H801" s="6">
        <v>0.3303797</v>
      </c>
      <c r="I801" s="6"/>
    </row>
    <row r="802" spans="1:9" x14ac:dyDescent="0.25">
      <c r="A802">
        <v>152</v>
      </c>
      <c r="B802">
        <v>2004</v>
      </c>
      <c r="C802" s="2">
        <v>0</v>
      </c>
      <c r="D802" s="6">
        <v>0.34087509999999999</v>
      </c>
      <c r="E802" s="6">
        <v>0.194938</v>
      </c>
      <c r="F802" s="6">
        <v>5.5754600000000001E-2</v>
      </c>
      <c r="G802" s="6">
        <v>1.544953</v>
      </c>
      <c r="H802" s="6">
        <v>0.4164756</v>
      </c>
      <c r="I802" s="6"/>
    </row>
    <row r="803" spans="1:9" x14ac:dyDescent="0.25">
      <c r="A803">
        <v>153</v>
      </c>
      <c r="B803">
        <v>1999</v>
      </c>
      <c r="C803" s="2">
        <v>0</v>
      </c>
      <c r="D803" s="6">
        <v>4.3567599999999998E-2</v>
      </c>
      <c r="E803" s="6">
        <v>0.27154260000000002</v>
      </c>
      <c r="F803" s="6">
        <v>4.64375E-2</v>
      </c>
      <c r="G803" s="6">
        <v>1.535566</v>
      </c>
      <c r="H803" s="6">
        <v>0.1785764</v>
      </c>
      <c r="I803" s="6"/>
    </row>
    <row r="804" spans="1:9" x14ac:dyDescent="0.25">
      <c r="A804">
        <v>154</v>
      </c>
      <c r="B804">
        <v>1995</v>
      </c>
      <c r="C804" s="2">
        <v>0</v>
      </c>
      <c r="D804" s="6">
        <v>-4.9915500000000002E-2</v>
      </c>
      <c r="E804" s="6">
        <v>-2.4221699999999999E-2</v>
      </c>
      <c r="F804" s="6">
        <v>6.1810499999999997E-2</v>
      </c>
      <c r="G804" s="6">
        <v>0.49300539999999998</v>
      </c>
      <c r="H804" s="6">
        <v>0.1711771</v>
      </c>
      <c r="I804" s="6"/>
    </row>
    <row r="805" spans="1:9" x14ac:dyDescent="0.25">
      <c r="A805">
        <v>154</v>
      </c>
      <c r="B805">
        <v>1996</v>
      </c>
      <c r="C805" s="2">
        <v>0</v>
      </c>
      <c r="D805" s="6">
        <v>-5.02195E-2</v>
      </c>
      <c r="E805" s="6">
        <v>-5.7494E-3</v>
      </c>
      <c r="F805" s="6">
        <v>4.5847300000000001E-2</v>
      </c>
      <c r="G805" s="6">
        <v>0.56884880000000004</v>
      </c>
      <c r="H805" s="6">
        <v>0.16718910000000001</v>
      </c>
      <c r="I805" s="6"/>
    </row>
    <row r="806" spans="1:9" x14ac:dyDescent="0.25">
      <c r="A806">
        <v>154</v>
      </c>
      <c r="B806">
        <v>1997</v>
      </c>
      <c r="C806" s="2">
        <v>0</v>
      </c>
      <c r="D806" s="6">
        <v>-6.4973699999999995E-2</v>
      </c>
      <c r="E806" s="6">
        <v>-9.5186000000000003E-3</v>
      </c>
      <c r="F806" s="6">
        <v>5.5564500000000003E-2</v>
      </c>
      <c r="G806" s="6">
        <v>0.65578800000000004</v>
      </c>
      <c r="H806" s="6">
        <v>0.18185809999999999</v>
      </c>
      <c r="I806" s="6"/>
    </row>
    <row r="807" spans="1:9" x14ac:dyDescent="0.25">
      <c r="A807">
        <v>154</v>
      </c>
      <c r="B807">
        <v>1998</v>
      </c>
      <c r="C807" s="2">
        <v>0</v>
      </c>
      <c r="D807" s="6">
        <v>-1.2114099999999999E-2</v>
      </c>
      <c r="E807" s="6">
        <v>-8.2942999999999992E-3</v>
      </c>
      <c r="F807" s="6">
        <v>3.0300500000000001E-2</v>
      </c>
      <c r="G807" s="6">
        <v>0.62368469999999998</v>
      </c>
      <c r="H807" s="6">
        <v>0.1624302</v>
      </c>
      <c r="I807" s="6"/>
    </row>
    <row r="808" spans="1:9" x14ac:dyDescent="0.25">
      <c r="A808">
        <v>154</v>
      </c>
      <c r="B808">
        <v>1999</v>
      </c>
      <c r="C808" s="2">
        <v>0</v>
      </c>
      <c r="D808" s="6">
        <v>-8.7417999999999992E-3</v>
      </c>
      <c r="E808" s="6">
        <v>1.8074900000000001E-2</v>
      </c>
      <c r="F808" s="6">
        <v>3.6568400000000001E-2</v>
      </c>
      <c r="G808" s="6">
        <v>0.31043730000000003</v>
      </c>
      <c r="H808" s="6">
        <v>0.14081840000000001</v>
      </c>
      <c r="I808" s="6"/>
    </row>
    <row r="809" spans="1:9" x14ac:dyDescent="0.25">
      <c r="A809">
        <v>154</v>
      </c>
      <c r="B809">
        <v>2000</v>
      </c>
      <c r="C809" s="2">
        <v>0</v>
      </c>
      <c r="D809" s="6">
        <v>-2.43752E-2</v>
      </c>
      <c r="E809" s="6">
        <v>-2.7536000000000001E-3</v>
      </c>
      <c r="F809" s="6">
        <v>3.55882E-2</v>
      </c>
      <c r="G809" s="6">
        <v>0.32979429999999998</v>
      </c>
      <c r="H809" s="6">
        <v>0.25136639999999999</v>
      </c>
      <c r="I809" s="6"/>
    </row>
    <row r="810" spans="1:9" x14ac:dyDescent="0.25">
      <c r="A810">
        <v>154</v>
      </c>
      <c r="B810">
        <v>2001</v>
      </c>
      <c r="C810" s="2">
        <v>0</v>
      </c>
      <c r="D810" s="6">
        <v>-1.30177E-2</v>
      </c>
      <c r="E810" s="6">
        <v>-5.7533300000000002E-2</v>
      </c>
      <c r="F810" s="6">
        <v>2.9693000000000001E-2</v>
      </c>
      <c r="G810" s="6">
        <v>0.2320295</v>
      </c>
      <c r="H810" s="6">
        <v>0.24044509999999999</v>
      </c>
      <c r="I810" s="6"/>
    </row>
    <row r="811" spans="1:9" x14ac:dyDescent="0.25">
      <c r="A811">
        <v>154</v>
      </c>
      <c r="B811">
        <v>2002</v>
      </c>
      <c r="C811" s="2">
        <v>0</v>
      </c>
      <c r="D811" s="6">
        <v>2.28258E-2</v>
      </c>
      <c r="E811" s="6">
        <v>-0.1552153</v>
      </c>
      <c r="F811" s="6">
        <v>-1.2479499999999999E-2</v>
      </c>
      <c r="G811" s="6">
        <v>0.13682620000000001</v>
      </c>
      <c r="H811" s="6">
        <v>0.15771850000000001</v>
      </c>
      <c r="I811" s="6"/>
    </row>
    <row r="812" spans="1:9" x14ac:dyDescent="0.25">
      <c r="A812">
        <v>154</v>
      </c>
      <c r="B812">
        <v>2003</v>
      </c>
      <c r="C812" s="2">
        <v>0</v>
      </c>
      <c r="D812" s="6">
        <v>9.65728E-2</v>
      </c>
      <c r="E812" s="6">
        <v>-0.13058439999999999</v>
      </c>
      <c r="F812" s="6">
        <v>3.9275299999999999E-2</v>
      </c>
      <c r="G812" s="6">
        <v>0.15398909999999999</v>
      </c>
      <c r="H812" s="6">
        <v>0.1202529</v>
      </c>
      <c r="I812" s="6"/>
    </row>
    <row r="813" spans="1:9" x14ac:dyDescent="0.25">
      <c r="A813">
        <v>154</v>
      </c>
      <c r="B813">
        <v>2004</v>
      </c>
      <c r="C813" s="2">
        <v>0</v>
      </c>
      <c r="D813" s="6">
        <v>0.11229740000000001</v>
      </c>
      <c r="E813" s="6">
        <v>-9.8862500000000006E-2</v>
      </c>
      <c r="F813" s="6">
        <v>2.8629999999999999E-2</v>
      </c>
      <c r="G813" s="6">
        <v>0.1735197</v>
      </c>
      <c r="H813" s="6">
        <v>0.13535730000000001</v>
      </c>
      <c r="I813" s="6"/>
    </row>
    <row r="814" spans="1:9" x14ac:dyDescent="0.25">
      <c r="A814">
        <v>155</v>
      </c>
      <c r="B814">
        <v>1999</v>
      </c>
      <c r="C814" s="2">
        <v>0</v>
      </c>
      <c r="D814" s="6">
        <v>0.23832249999999999</v>
      </c>
      <c r="E814" s="6">
        <v>0.40608100000000003</v>
      </c>
      <c r="F814" s="6">
        <v>5.85706E-2</v>
      </c>
      <c r="G814" s="6">
        <v>0.70600010000000002</v>
      </c>
      <c r="H814" s="6">
        <v>0.2910722</v>
      </c>
      <c r="I814" s="6"/>
    </row>
    <row r="815" spans="1:9" x14ac:dyDescent="0.25">
      <c r="A815">
        <v>155</v>
      </c>
      <c r="B815">
        <v>2000</v>
      </c>
      <c r="C815" s="2">
        <v>0</v>
      </c>
      <c r="D815" s="6">
        <v>0.1807539</v>
      </c>
      <c r="E815" s="6">
        <v>0.38971709999999998</v>
      </c>
      <c r="F815" s="6">
        <v>4.5145699999999997E-2</v>
      </c>
      <c r="G815" s="6">
        <v>0.42661070000000001</v>
      </c>
      <c r="H815" s="6">
        <v>0.3190963</v>
      </c>
      <c r="I815" s="6"/>
    </row>
    <row r="816" spans="1:9" x14ac:dyDescent="0.25">
      <c r="A816">
        <v>155</v>
      </c>
      <c r="B816">
        <v>2001</v>
      </c>
      <c r="C816" s="2">
        <v>0</v>
      </c>
      <c r="D816" s="6">
        <v>0.1356193</v>
      </c>
      <c r="E816" s="6">
        <v>0.39585730000000002</v>
      </c>
      <c r="F816" s="6">
        <v>4.9516400000000002E-2</v>
      </c>
      <c r="G816" s="6">
        <v>0.64591270000000001</v>
      </c>
      <c r="H816" s="6">
        <v>0.30855510000000003</v>
      </c>
      <c r="I816" s="6"/>
    </row>
    <row r="817" spans="1:9" x14ac:dyDescent="0.25">
      <c r="A817">
        <v>155</v>
      </c>
      <c r="B817">
        <v>2002</v>
      </c>
      <c r="C817" s="2">
        <v>0</v>
      </c>
      <c r="D817" s="6">
        <v>0.1919167</v>
      </c>
      <c r="E817" s="6">
        <v>0.41049239999999998</v>
      </c>
      <c r="F817" s="6">
        <v>5.36839E-2</v>
      </c>
      <c r="G817" s="6">
        <v>0.66853390000000001</v>
      </c>
      <c r="H817" s="6">
        <v>0.33638249999999997</v>
      </c>
      <c r="I817" s="6"/>
    </row>
    <row r="818" spans="1:9" x14ac:dyDescent="0.25">
      <c r="A818">
        <v>155</v>
      </c>
      <c r="B818">
        <v>2003</v>
      </c>
      <c r="C818" s="2">
        <v>0</v>
      </c>
      <c r="D818" s="6">
        <v>0.2296241</v>
      </c>
      <c r="E818" s="6">
        <v>0.42804389999999998</v>
      </c>
      <c r="F818" s="6">
        <v>4.16785E-2</v>
      </c>
      <c r="G818" s="6">
        <v>0.88645609999999997</v>
      </c>
      <c r="H818" s="6">
        <v>0.2124635</v>
      </c>
      <c r="I818" s="6"/>
    </row>
    <row r="819" spans="1:9" x14ac:dyDescent="0.25">
      <c r="A819">
        <v>155</v>
      </c>
      <c r="B819">
        <v>2004</v>
      </c>
      <c r="C819" s="2">
        <v>0</v>
      </c>
      <c r="D819" s="6">
        <v>0.53121439999999998</v>
      </c>
      <c r="E819" s="6">
        <v>0.5468807</v>
      </c>
      <c r="F819" s="6">
        <v>3.3623599999999997E-2</v>
      </c>
      <c r="G819" s="6">
        <v>1.120112</v>
      </c>
      <c r="H819" s="6">
        <v>0.23181099999999999</v>
      </c>
      <c r="I819" s="6"/>
    </row>
    <row r="820" spans="1:9" x14ac:dyDescent="0.25">
      <c r="A820">
        <v>156</v>
      </c>
      <c r="B820">
        <v>1999</v>
      </c>
      <c r="C820" s="2">
        <v>0</v>
      </c>
      <c r="D820" s="6">
        <v>0.2430464</v>
      </c>
      <c r="E820" s="6">
        <v>-0.23028380000000001</v>
      </c>
      <c r="F820" s="6">
        <v>6.6599500000000006E-2</v>
      </c>
      <c r="G820" s="6">
        <v>2.8981309999999998</v>
      </c>
      <c r="H820" s="6">
        <v>0.1867915</v>
      </c>
      <c r="I820" s="6"/>
    </row>
    <row r="821" spans="1:9" x14ac:dyDescent="0.25">
      <c r="A821">
        <v>156</v>
      </c>
      <c r="B821">
        <v>2000</v>
      </c>
      <c r="C821" s="2">
        <v>0</v>
      </c>
      <c r="D821" s="6">
        <v>0.1613484</v>
      </c>
      <c r="E821" s="6">
        <v>-0.11420370000000001</v>
      </c>
      <c r="F821" s="6">
        <v>6.1572799999999997E-2</v>
      </c>
      <c r="G821" s="6">
        <v>4.1519310000000003</v>
      </c>
      <c r="H821" s="6">
        <v>0.2017516</v>
      </c>
      <c r="I821" s="6"/>
    </row>
    <row r="822" spans="1:9" x14ac:dyDescent="0.25">
      <c r="A822">
        <v>156</v>
      </c>
      <c r="B822">
        <v>2001</v>
      </c>
      <c r="C822" s="2">
        <v>0</v>
      </c>
      <c r="D822" s="6">
        <v>0.25399189999999999</v>
      </c>
      <c r="E822" s="6">
        <v>-2.0075000000000002E-3</v>
      </c>
      <c r="F822" s="6">
        <v>7.5248499999999996E-2</v>
      </c>
      <c r="G822" s="6">
        <v>5.2009550000000004</v>
      </c>
      <c r="H822" s="6">
        <v>0.21131369999999999</v>
      </c>
      <c r="I822" s="6"/>
    </row>
    <row r="823" spans="1:9" x14ac:dyDescent="0.25">
      <c r="A823">
        <v>156</v>
      </c>
      <c r="B823">
        <v>2002</v>
      </c>
      <c r="C823" s="2">
        <v>0</v>
      </c>
      <c r="D823" s="6">
        <v>0.15427660000000001</v>
      </c>
      <c r="E823" s="6">
        <v>8.9819700000000002E-2</v>
      </c>
      <c r="F823" s="6">
        <v>7.3549699999999996E-2</v>
      </c>
      <c r="G823" s="6">
        <v>3.1535679999999999</v>
      </c>
      <c r="H823" s="6">
        <v>0.20387669999999999</v>
      </c>
      <c r="I823" s="6"/>
    </row>
    <row r="824" spans="1:9" x14ac:dyDescent="0.25">
      <c r="A824">
        <v>156</v>
      </c>
      <c r="B824">
        <v>2003</v>
      </c>
      <c r="C824" s="2">
        <v>0</v>
      </c>
      <c r="D824" s="6">
        <v>0.24671180000000001</v>
      </c>
      <c r="E824" s="6">
        <v>0.19491559999999999</v>
      </c>
      <c r="F824" s="6">
        <v>7.5855000000000006E-2</v>
      </c>
      <c r="G824" s="6">
        <v>4.855766</v>
      </c>
      <c r="H824" s="6">
        <v>0.19136909999999999</v>
      </c>
      <c r="I824" s="6"/>
    </row>
    <row r="825" spans="1:9" x14ac:dyDescent="0.25">
      <c r="A825">
        <v>156</v>
      </c>
      <c r="B825">
        <v>2004</v>
      </c>
      <c r="C825" s="2">
        <v>0</v>
      </c>
      <c r="D825" s="6">
        <v>0.26290000000000002</v>
      </c>
      <c r="E825" s="6">
        <v>0.30000080000000001</v>
      </c>
      <c r="F825" s="6">
        <v>6.9085499999999994E-2</v>
      </c>
      <c r="G825" s="6">
        <v>8.6412289999999992</v>
      </c>
      <c r="H825" s="6">
        <v>0.20243259999999999</v>
      </c>
      <c r="I825" s="6"/>
    </row>
    <row r="826" spans="1:9" x14ac:dyDescent="0.25">
      <c r="A826">
        <v>157</v>
      </c>
      <c r="B826">
        <v>1999</v>
      </c>
      <c r="C826" s="2">
        <v>0</v>
      </c>
      <c r="D826" s="6">
        <v>0.18014450000000001</v>
      </c>
      <c r="E826" s="6">
        <v>0.56217309999999998</v>
      </c>
      <c r="F826" s="6">
        <v>2.7098400000000002E-2</v>
      </c>
      <c r="G826" s="6">
        <v>2.6848350000000001</v>
      </c>
      <c r="H826" s="6">
        <v>0.34190910000000002</v>
      </c>
      <c r="I826" s="6"/>
    </row>
    <row r="827" spans="1:9" x14ac:dyDescent="0.25">
      <c r="A827">
        <v>157</v>
      </c>
      <c r="B827">
        <v>2000</v>
      </c>
      <c r="C827" s="2">
        <v>0</v>
      </c>
      <c r="D827" s="6">
        <v>0.11212419999999999</v>
      </c>
      <c r="E827" s="6">
        <v>0.5820149</v>
      </c>
      <c r="F827" s="6">
        <v>4.8610500000000001E-2</v>
      </c>
      <c r="G827" s="6">
        <v>4.1252700000000004</v>
      </c>
      <c r="H827" s="6">
        <v>0.39169589999999999</v>
      </c>
      <c r="I827" s="6"/>
    </row>
    <row r="828" spans="1:9" x14ac:dyDescent="0.25">
      <c r="A828">
        <v>157</v>
      </c>
      <c r="B828">
        <v>2001</v>
      </c>
      <c r="C828" s="2">
        <v>0</v>
      </c>
      <c r="D828" s="6">
        <v>7.0382600000000003E-2</v>
      </c>
      <c r="E828" s="6">
        <v>0.56490759999999995</v>
      </c>
      <c r="F828" s="6">
        <v>4.81713E-2</v>
      </c>
      <c r="G828" s="6">
        <v>2.3772669999999998</v>
      </c>
      <c r="H828" s="6">
        <v>0.35237590000000002</v>
      </c>
      <c r="I828" s="6"/>
    </row>
    <row r="829" spans="1:9" x14ac:dyDescent="0.25">
      <c r="A829">
        <v>157</v>
      </c>
      <c r="B829">
        <v>2002</v>
      </c>
      <c r="C829" s="2">
        <v>0</v>
      </c>
      <c r="D829" s="6">
        <v>7.4827000000000001E-3</v>
      </c>
      <c r="E829" s="6">
        <v>0.25264920000000002</v>
      </c>
      <c r="F829" s="6">
        <v>4.2210200000000003E-2</v>
      </c>
      <c r="G829" s="6">
        <v>0.67355330000000002</v>
      </c>
      <c r="H829" s="6">
        <v>0.26256119999999999</v>
      </c>
      <c r="I829" s="6"/>
    </row>
    <row r="830" spans="1:9" x14ac:dyDescent="0.25">
      <c r="A830">
        <v>157</v>
      </c>
      <c r="B830">
        <v>2003</v>
      </c>
      <c r="C830" s="2">
        <v>0</v>
      </c>
      <c r="D830" s="6">
        <v>1.7457400000000001E-2</v>
      </c>
      <c r="E830" s="6">
        <v>0.30407899999999999</v>
      </c>
      <c r="F830" s="6">
        <v>4.2632700000000003E-2</v>
      </c>
      <c r="G830" s="6">
        <v>0.64459379999999999</v>
      </c>
      <c r="H830" s="6">
        <v>0.2551388</v>
      </c>
      <c r="I830" s="6"/>
    </row>
    <row r="831" spans="1:9" x14ac:dyDescent="0.25">
      <c r="A831">
        <v>157</v>
      </c>
      <c r="B831">
        <v>2004</v>
      </c>
      <c r="C831" s="2">
        <v>0</v>
      </c>
      <c r="D831" s="6">
        <v>5.6776300000000002E-2</v>
      </c>
      <c r="E831" s="6">
        <v>0.35713089999999997</v>
      </c>
      <c r="F831" s="6">
        <v>5.8945299999999999E-2</v>
      </c>
      <c r="G831" s="6">
        <v>0.92668159999999999</v>
      </c>
      <c r="H831" s="6">
        <v>0.26095449999999998</v>
      </c>
      <c r="I831" s="6"/>
    </row>
    <row r="832" spans="1:9" x14ac:dyDescent="0.25">
      <c r="A832">
        <v>158</v>
      </c>
      <c r="B832">
        <v>1999</v>
      </c>
      <c r="C832" s="2">
        <v>0</v>
      </c>
      <c r="D832" s="6">
        <v>9.2355699999999999E-2</v>
      </c>
      <c r="E832" s="6">
        <v>0.3088921</v>
      </c>
      <c r="F832" s="6">
        <v>5.5200100000000002E-2</v>
      </c>
      <c r="G832" s="6">
        <v>7.8221319999999999</v>
      </c>
      <c r="H832" s="6">
        <v>0.22692519999999999</v>
      </c>
      <c r="I832" s="6"/>
    </row>
    <row r="833" spans="1:9" x14ac:dyDescent="0.25">
      <c r="A833">
        <v>158</v>
      </c>
      <c r="B833">
        <v>2000</v>
      </c>
      <c r="C833" s="2">
        <v>0</v>
      </c>
      <c r="D833" s="6">
        <v>0.16731219999999999</v>
      </c>
      <c r="E833" s="6">
        <v>0.15179480000000001</v>
      </c>
      <c r="F833" s="6">
        <v>5.534E-2</v>
      </c>
      <c r="G833" s="6">
        <v>6.807137</v>
      </c>
      <c r="H833" s="6">
        <v>0.13054740000000001</v>
      </c>
      <c r="I833" s="6"/>
    </row>
    <row r="834" spans="1:9" x14ac:dyDescent="0.25">
      <c r="A834">
        <v>158</v>
      </c>
      <c r="B834">
        <v>2001</v>
      </c>
      <c r="C834" s="2">
        <v>0</v>
      </c>
      <c r="D834" s="6">
        <v>0.1976454</v>
      </c>
      <c r="E834" s="6">
        <v>-0.26703690000000002</v>
      </c>
      <c r="F834" s="6">
        <v>-3.9538999999999998E-3</v>
      </c>
      <c r="G834" s="6">
        <v>1.1752229999999999</v>
      </c>
      <c r="H834" s="6">
        <v>0.110239</v>
      </c>
      <c r="I834" s="6"/>
    </row>
    <row r="835" spans="1:9" x14ac:dyDescent="0.25">
      <c r="A835">
        <v>158</v>
      </c>
      <c r="B835">
        <v>2002</v>
      </c>
      <c r="C835" s="2">
        <v>0</v>
      </c>
      <c r="D835" s="6">
        <v>0.21896560000000001</v>
      </c>
      <c r="E835" s="6">
        <v>-0.42107929999999999</v>
      </c>
      <c r="F835" s="6">
        <v>8.3829999999999998E-3</v>
      </c>
      <c r="G835" s="6">
        <v>0.57326509999999997</v>
      </c>
      <c r="H835" s="6">
        <v>9.4755699999999998E-2</v>
      </c>
      <c r="I835" s="6"/>
    </row>
    <row r="836" spans="1:9" x14ac:dyDescent="0.25">
      <c r="A836">
        <v>158</v>
      </c>
      <c r="B836">
        <v>2003</v>
      </c>
      <c r="C836" s="2">
        <v>0</v>
      </c>
      <c r="D836" s="6">
        <v>0.13242689999999999</v>
      </c>
      <c r="E836" s="6">
        <v>-0.45475779999999999</v>
      </c>
      <c r="F836" s="6">
        <v>4.8377000000000003E-2</v>
      </c>
      <c r="G836" s="6">
        <v>2.6476069999999998</v>
      </c>
      <c r="H836" s="6">
        <v>0.1075334</v>
      </c>
      <c r="I836" s="6"/>
    </row>
    <row r="837" spans="1:9" x14ac:dyDescent="0.25">
      <c r="A837">
        <v>158</v>
      </c>
      <c r="B837">
        <v>2004</v>
      </c>
      <c r="C837" s="2">
        <v>0</v>
      </c>
      <c r="D837" s="6">
        <v>0.124177</v>
      </c>
      <c r="E837" s="6">
        <v>-0.71751759999999998</v>
      </c>
      <c r="F837" s="6">
        <v>3.6189600000000002E-2</v>
      </c>
      <c r="G837" s="6">
        <v>2.8343639999999999</v>
      </c>
      <c r="H837" s="6">
        <v>0.13527790000000001</v>
      </c>
      <c r="I837" s="6"/>
    </row>
    <row r="838" spans="1:9" x14ac:dyDescent="0.25">
      <c r="A838">
        <v>159</v>
      </c>
      <c r="B838">
        <v>2002</v>
      </c>
      <c r="C838" s="2">
        <v>0</v>
      </c>
      <c r="D838" s="6">
        <v>-3.2628400000000002E-2</v>
      </c>
      <c r="E838" s="6">
        <v>0.65311889999999995</v>
      </c>
      <c r="F838" s="6">
        <v>6.2147899999999999E-2</v>
      </c>
      <c r="G838" s="6">
        <v>3.3057989999999999</v>
      </c>
      <c r="H838" s="6">
        <v>0.46668470000000001</v>
      </c>
      <c r="I838" s="6"/>
    </row>
    <row r="839" spans="1:9" x14ac:dyDescent="0.25">
      <c r="A839">
        <v>159</v>
      </c>
      <c r="B839">
        <v>2003</v>
      </c>
      <c r="C839" s="2">
        <v>0</v>
      </c>
      <c r="D839" s="6">
        <v>-2.13536E-2</v>
      </c>
      <c r="E839" s="6">
        <v>0.62438830000000001</v>
      </c>
      <c r="F839" s="6">
        <v>8.0568000000000001E-2</v>
      </c>
      <c r="G839" s="6">
        <v>3.2201409999999999</v>
      </c>
      <c r="H839" s="6">
        <v>0.46542040000000001</v>
      </c>
      <c r="I839" s="6"/>
    </row>
    <row r="840" spans="1:9" x14ac:dyDescent="0.25">
      <c r="A840">
        <v>159</v>
      </c>
      <c r="B840">
        <v>2004</v>
      </c>
      <c r="C840" s="2">
        <v>0</v>
      </c>
      <c r="D840" s="6">
        <v>-3.6289999999999998E-4</v>
      </c>
      <c r="E840" s="6">
        <v>0.6416115</v>
      </c>
      <c r="F840" s="6">
        <v>8.21963E-2</v>
      </c>
      <c r="G840" s="6">
        <v>2.909751</v>
      </c>
      <c r="H840" s="6">
        <v>0.45115509999999998</v>
      </c>
      <c r="I840" s="6"/>
    </row>
    <row r="841" spans="1:9" x14ac:dyDescent="0.25">
      <c r="A841">
        <v>160</v>
      </c>
      <c r="B841">
        <v>1999</v>
      </c>
      <c r="C841" s="2">
        <v>0</v>
      </c>
      <c r="D841" s="6">
        <v>0.25902120000000001</v>
      </c>
      <c r="E841" s="6">
        <v>0.54011989999999999</v>
      </c>
      <c r="F841" s="6">
        <v>8.5756499999999999E-2</v>
      </c>
      <c r="G841" s="6">
        <v>2.1999499999999999</v>
      </c>
      <c r="H841" s="6">
        <v>0.34606779999999998</v>
      </c>
      <c r="I841" s="6"/>
    </row>
    <row r="842" spans="1:9" x14ac:dyDescent="0.25">
      <c r="A842">
        <v>160</v>
      </c>
      <c r="B842">
        <v>2000</v>
      </c>
      <c r="C842" s="2">
        <v>0</v>
      </c>
      <c r="D842" s="6">
        <v>0.25930429999999999</v>
      </c>
      <c r="E842" s="6">
        <v>0.62520330000000002</v>
      </c>
      <c r="F842" s="6">
        <v>6.5704299999999993E-2</v>
      </c>
      <c r="G842" s="6">
        <v>3.2303120000000001</v>
      </c>
      <c r="H842" s="6">
        <v>0.33354339999999999</v>
      </c>
      <c r="I842" s="6"/>
    </row>
    <row r="843" spans="1:9" x14ac:dyDescent="0.25">
      <c r="A843">
        <v>160</v>
      </c>
      <c r="B843">
        <v>2001</v>
      </c>
      <c r="C843" s="2">
        <v>0</v>
      </c>
      <c r="D843" s="6">
        <v>0.24024429999999999</v>
      </c>
      <c r="E843" s="6">
        <v>0.61565150000000002</v>
      </c>
      <c r="F843" s="6">
        <v>5.1575500000000003E-2</v>
      </c>
      <c r="G843" s="6">
        <v>2.4234200000000001</v>
      </c>
      <c r="H843" s="6">
        <v>0.33141759999999998</v>
      </c>
      <c r="I843" s="6"/>
    </row>
    <row r="844" spans="1:9" x14ac:dyDescent="0.25">
      <c r="A844">
        <v>160</v>
      </c>
      <c r="B844">
        <v>2002</v>
      </c>
      <c r="C844" s="2">
        <v>0</v>
      </c>
      <c r="D844" s="6">
        <v>0.1978567</v>
      </c>
      <c r="E844" s="6">
        <v>0.5510157</v>
      </c>
      <c r="F844" s="6">
        <v>-1.4895E-2</v>
      </c>
      <c r="G844" s="6">
        <v>1.5862970000000001</v>
      </c>
      <c r="H844" s="6">
        <v>0.27590379999999998</v>
      </c>
      <c r="I844" s="6"/>
    </row>
    <row r="845" spans="1:9" x14ac:dyDescent="0.25">
      <c r="A845">
        <v>160</v>
      </c>
      <c r="B845">
        <v>2003</v>
      </c>
      <c r="C845" s="2">
        <v>0</v>
      </c>
      <c r="D845" s="6">
        <v>0.15519930000000001</v>
      </c>
      <c r="E845" s="6">
        <v>0.52467350000000001</v>
      </c>
      <c r="F845" s="6">
        <v>5.7657600000000003E-2</v>
      </c>
      <c r="G845" s="6">
        <v>1.815874</v>
      </c>
      <c r="H845" s="6">
        <v>0.26920250000000001</v>
      </c>
      <c r="I845" s="6"/>
    </row>
    <row r="846" spans="1:9" x14ac:dyDescent="0.25">
      <c r="A846">
        <v>160</v>
      </c>
      <c r="B846">
        <v>2004</v>
      </c>
      <c r="C846" s="2">
        <v>0</v>
      </c>
      <c r="D846" s="6">
        <v>0.17287739999999999</v>
      </c>
      <c r="E846" s="6">
        <v>0.40035179999999998</v>
      </c>
      <c r="F846" s="6">
        <v>5.36528E-2</v>
      </c>
      <c r="G846" s="6">
        <v>1.193892</v>
      </c>
      <c r="H846" s="6">
        <v>0.27031840000000001</v>
      </c>
      <c r="I846" s="6"/>
    </row>
    <row r="847" spans="1:9" x14ac:dyDescent="0.25">
      <c r="A847">
        <v>161</v>
      </c>
      <c r="B847">
        <v>2000</v>
      </c>
      <c r="C847" s="2">
        <v>0</v>
      </c>
      <c r="D847" s="6">
        <v>0.12735850000000001</v>
      </c>
      <c r="E847" s="6">
        <v>-2.8640800000000001E-2</v>
      </c>
      <c r="F847" s="6">
        <v>4.0116400000000003E-2</v>
      </c>
      <c r="G847" s="6">
        <v>0.45774350000000003</v>
      </c>
      <c r="H847" s="6">
        <v>0.2369328</v>
      </c>
      <c r="I847" s="6"/>
    </row>
    <row r="848" spans="1:9" x14ac:dyDescent="0.25">
      <c r="A848">
        <v>161</v>
      </c>
      <c r="B848">
        <v>2001</v>
      </c>
      <c r="C848" s="2">
        <v>0</v>
      </c>
      <c r="D848" s="6">
        <v>7.3953400000000002E-2</v>
      </c>
      <c r="E848" s="6">
        <v>-0.10368869999999999</v>
      </c>
      <c r="F848" s="6">
        <v>2.9429500000000001E-2</v>
      </c>
      <c r="G848" s="6">
        <v>0.41408919999999999</v>
      </c>
      <c r="H848" s="6">
        <v>0.212949</v>
      </c>
      <c r="I848" s="6"/>
    </row>
    <row r="849" spans="1:9" x14ac:dyDescent="0.25">
      <c r="A849">
        <v>161</v>
      </c>
      <c r="B849">
        <v>2002</v>
      </c>
      <c r="C849" s="2">
        <v>0</v>
      </c>
      <c r="D849" s="6">
        <v>6.6902900000000001E-2</v>
      </c>
      <c r="E849" s="6">
        <v>-0.25119710000000001</v>
      </c>
      <c r="F849" s="6">
        <v>1.9974599999999999E-2</v>
      </c>
      <c r="G849" s="6">
        <v>0.28568579999999999</v>
      </c>
      <c r="H849" s="6">
        <v>0.21228269999999999</v>
      </c>
      <c r="I849" s="6"/>
    </row>
    <row r="850" spans="1:9" x14ac:dyDescent="0.25">
      <c r="A850">
        <v>161</v>
      </c>
      <c r="B850">
        <v>2003</v>
      </c>
      <c r="C850" s="2">
        <v>0</v>
      </c>
      <c r="D850" s="6">
        <v>6.6347000000000003E-2</v>
      </c>
      <c r="E850" s="6">
        <v>-0.23508799999999999</v>
      </c>
      <c r="F850" s="6">
        <v>3.0238000000000001E-2</v>
      </c>
      <c r="G850" s="6">
        <v>0.40033390000000002</v>
      </c>
      <c r="H850" s="6">
        <v>0.25055860000000002</v>
      </c>
      <c r="I850" s="6"/>
    </row>
    <row r="851" spans="1:9" x14ac:dyDescent="0.25">
      <c r="A851">
        <v>161</v>
      </c>
      <c r="B851">
        <v>2004</v>
      </c>
      <c r="C851" s="2">
        <v>0</v>
      </c>
      <c r="D851" s="6">
        <v>0.15143419999999999</v>
      </c>
      <c r="E851" s="6">
        <v>-0.22208700000000001</v>
      </c>
      <c r="F851" s="6">
        <v>3.5232699999999999E-2</v>
      </c>
      <c r="G851" s="6">
        <v>0.60880120000000004</v>
      </c>
      <c r="H851" s="6">
        <v>0.25992130000000002</v>
      </c>
      <c r="I851" s="6"/>
    </row>
    <row r="852" spans="1:9" x14ac:dyDescent="0.25">
      <c r="A852">
        <v>162</v>
      </c>
      <c r="B852">
        <v>1999</v>
      </c>
      <c r="C852" s="2">
        <v>0</v>
      </c>
      <c r="D852" s="6">
        <v>-3.8057E-3</v>
      </c>
      <c r="E852" s="6">
        <v>4.2614100000000002E-2</v>
      </c>
      <c r="F852" s="6">
        <v>2.0269599999999999E-2</v>
      </c>
      <c r="G852" s="6">
        <v>0.18410389999999999</v>
      </c>
      <c r="H852" s="6">
        <v>0.80493340000000002</v>
      </c>
      <c r="I852" s="6"/>
    </row>
    <row r="853" spans="1:9" x14ac:dyDescent="0.25">
      <c r="A853">
        <v>163</v>
      </c>
      <c r="B853">
        <v>1999</v>
      </c>
      <c r="C853" s="2">
        <v>0</v>
      </c>
      <c r="D853" s="6">
        <v>-1.95239E-2</v>
      </c>
      <c r="E853" s="6">
        <v>8.0557599999999993E-2</v>
      </c>
      <c r="F853" s="6">
        <v>2.1847700000000001E-2</v>
      </c>
      <c r="G853" s="6">
        <v>0.33729029999999999</v>
      </c>
      <c r="H853" s="6">
        <v>0.17860090000000001</v>
      </c>
      <c r="I853" s="6"/>
    </row>
    <row r="854" spans="1:9" x14ac:dyDescent="0.25">
      <c r="A854">
        <v>163</v>
      </c>
      <c r="B854">
        <v>2000</v>
      </c>
      <c r="C854" s="2">
        <v>0</v>
      </c>
      <c r="D854" s="6">
        <v>8.6745699999999995E-2</v>
      </c>
      <c r="E854" s="6">
        <v>1.6139899999999999E-2</v>
      </c>
      <c r="F854" s="6">
        <v>3.14551E-2</v>
      </c>
      <c r="G854" s="6">
        <v>0.1378935</v>
      </c>
      <c r="H854" s="6">
        <v>0.17916860000000001</v>
      </c>
      <c r="I854" s="6"/>
    </row>
    <row r="855" spans="1:9" x14ac:dyDescent="0.25">
      <c r="A855">
        <v>163</v>
      </c>
      <c r="B855">
        <v>2001</v>
      </c>
      <c r="C855" s="2">
        <v>0</v>
      </c>
      <c r="D855" s="6">
        <v>1.62898E-2</v>
      </c>
      <c r="E855" s="6">
        <v>-0.12864429999999999</v>
      </c>
      <c r="F855" s="6">
        <v>2.1917200000000001E-2</v>
      </c>
      <c r="G855" s="6">
        <v>6.7236099999999993E-2</v>
      </c>
      <c r="H855" s="6">
        <v>0.19633220000000001</v>
      </c>
      <c r="I855" s="6"/>
    </row>
    <row r="856" spans="1:9" x14ac:dyDescent="0.25">
      <c r="A856">
        <v>163</v>
      </c>
      <c r="B856">
        <v>2002</v>
      </c>
      <c r="C856" s="2">
        <v>0</v>
      </c>
      <c r="D856" s="6">
        <v>9.6574999999999994E-3</v>
      </c>
      <c r="E856" s="6">
        <v>-0.30944480000000002</v>
      </c>
      <c r="F856" s="6">
        <v>5.02342E-2</v>
      </c>
      <c r="G856" s="6">
        <v>0.20953369999999999</v>
      </c>
      <c r="H856" s="6">
        <v>0.23943490000000001</v>
      </c>
      <c r="I856" s="6"/>
    </row>
    <row r="857" spans="1:9" x14ac:dyDescent="0.25">
      <c r="A857">
        <v>163</v>
      </c>
      <c r="B857">
        <v>2003</v>
      </c>
      <c r="C857" s="2">
        <v>0</v>
      </c>
      <c r="D857" s="6">
        <v>3.4738600000000001E-2</v>
      </c>
      <c r="E857" s="6">
        <v>-0.27178029999999997</v>
      </c>
      <c r="F857" s="6">
        <v>4.5730300000000002E-2</v>
      </c>
      <c r="G857" s="6">
        <v>0.23431089999999999</v>
      </c>
      <c r="H857" s="6">
        <v>0.2268289</v>
      </c>
      <c r="I857" s="6"/>
    </row>
    <row r="858" spans="1:9" x14ac:dyDescent="0.25">
      <c r="A858">
        <v>163</v>
      </c>
      <c r="B858">
        <v>2004</v>
      </c>
      <c r="C858" s="2">
        <v>0</v>
      </c>
      <c r="D858" s="6">
        <v>5.5093000000000003E-2</v>
      </c>
      <c r="E858" s="6">
        <v>-0.25651819999999997</v>
      </c>
      <c r="F858" s="6">
        <v>5.5626000000000002E-2</v>
      </c>
      <c r="G858" s="6">
        <v>0.32587569999999999</v>
      </c>
      <c r="H858" s="6">
        <v>0.25778040000000002</v>
      </c>
      <c r="I858" s="6"/>
    </row>
    <row r="859" spans="1:9" x14ac:dyDescent="0.25">
      <c r="A859">
        <v>164</v>
      </c>
      <c r="B859">
        <v>1999</v>
      </c>
      <c r="C859" s="2">
        <v>0</v>
      </c>
      <c r="D859" s="6">
        <v>0.2206891</v>
      </c>
      <c r="E859" s="6">
        <v>0.1703982</v>
      </c>
      <c r="F859" s="6">
        <v>5.6987599999999999E-2</v>
      </c>
      <c r="G859" s="6">
        <v>0.63248450000000001</v>
      </c>
      <c r="H859" s="6">
        <v>0.41795470000000001</v>
      </c>
      <c r="I859" s="6"/>
    </row>
    <row r="860" spans="1:9" x14ac:dyDescent="0.25">
      <c r="A860">
        <v>164</v>
      </c>
      <c r="B860">
        <v>2000</v>
      </c>
      <c r="C860" s="2">
        <v>0</v>
      </c>
      <c r="D860" s="6">
        <v>0.16661010000000001</v>
      </c>
      <c r="E860" s="6">
        <v>0.16181090000000001</v>
      </c>
      <c r="F860" s="6">
        <v>2.4369999999999999E-2</v>
      </c>
      <c r="G860" s="6">
        <v>0.52210160000000005</v>
      </c>
      <c r="H860" s="6">
        <v>0.38750479999999998</v>
      </c>
      <c r="I860" s="6"/>
    </row>
    <row r="861" spans="1:9" x14ac:dyDescent="0.25">
      <c r="A861">
        <v>164</v>
      </c>
      <c r="B861">
        <v>2001</v>
      </c>
      <c r="C861" s="2">
        <v>0</v>
      </c>
      <c r="D861" s="6">
        <v>0.18548010000000001</v>
      </c>
      <c r="E861" s="6">
        <v>9.10276E-2</v>
      </c>
      <c r="F861" s="6">
        <v>4.0389599999999998E-2</v>
      </c>
      <c r="G861" s="6">
        <v>0.52567149999999996</v>
      </c>
      <c r="H861" s="6">
        <v>0.37183660000000002</v>
      </c>
      <c r="I861" s="6"/>
    </row>
    <row r="862" spans="1:9" x14ac:dyDescent="0.25">
      <c r="A862">
        <v>164</v>
      </c>
      <c r="B862">
        <v>2002</v>
      </c>
      <c r="C862" s="2">
        <v>0</v>
      </c>
      <c r="D862" s="6">
        <v>0.16984060000000001</v>
      </c>
      <c r="E862" s="6">
        <v>4.4757199999999997E-2</v>
      </c>
      <c r="F862" s="6">
        <v>3.2961299999999999E-2</v>
      </c>
      <c r="G862" s="6">
        <v>0.32263039999999998</v>
      </c>
      <c r="H862" s="6">
        <v>0.31232189999999999</v>
      </c>
      <c r="I862" s="6"/>
    </row>
    <row r="863" spans="1:9" x14ac:dyDescent="0.25">
      <c r="A863">
        <v>164</v>
      </c>
      <c r="B863">
        <v>2003</v>
      </c>
      <c r="C863" s="2">
        <v>0</v>
      </c>
      <c r="D863" s="6">
        <v>0.17841000000000001</v>
      </c>
      <c r="E863" s="6">
        <v>5.3948900000000001E-2</v>
      </c>
      <c r="F863" s="6">
        <v>4.4968300000000003E-2</v>
      </c>
      <c r="G863" s="6">
        <v>0.53603389999999995</v>
      </c>
      <c r="H863" s="6">
        <v>0.37973309999999999</v>
      </c>
      <c r="I863" s="6"/>
    </row>
    <row r="864" spans="1:9" x14ac:dyDescent="0.25">
      <c r="A864">
        <v>164</v>
      </c>
      <c r="B864">
        <v>2004</v>
      </c>
      <c r="C864" s="2">
        <v>0</v>
      </c>
      <c r="D864" s="6">
        <v>0.1959728</v>
      </c>
      <c r="E864" s="6">
        <v>7.9909300000000003E-2</v>
      </c>
      <c r="F864" s="6">
        <v>4.8036700000000002E-2</v>
      </c>
      <c r="G864" s="6">
        <v>0.75310840000000001</v>
      </c>
      <c r="H864" s="6">
        <v>0.37942179999999998</v>
      </c>
      <c r="I864" s="6"/>
    </row>
    <row r="865" spans="1:9" x14ac:dyDescent="0.25">
      <c r="A865">
        <v>165</v>
      </c>
      <c r="B865">
        <v>1997</v>
      </c>
      <c r="C865" s="2">
        <v>0</v>
      </c>
      <c r="D865" s="6">
        <v>0.19929259999999999</v>
      </c>
      <c r="E865" s="6">
        <v>-0.16928380000000001</v>
      </c>
      <c r="F865" s="6">
        <v>2.6798800000000001E-2</v>
      </c>
      <c r="G865" s="6">
        <v>0.52891639999999995</v>
      </c>
      <c r="H865" s="6">
        <v>0.30356909999999998</v>
      </c>
      <c r="I865" s="6"/>
    </row>
    <row r="866" spans="1:9" x14ac:dyDescent="0.25">
      <c r="A866">
        <v>165</v>
      </c>
      <c r="B866">
        <v>1998</v>
      </c>
      <c r="C866" s="2">
        <v>0</v>
      </c>
      <c r="D866" s="6">
        <v>0.20121700000000001</v>
      </c>
      <c r="E866" s="6">
        <v>-0.39125520000000003</v>
      </c>
      <c r="F866" s="6">
        <v>-9.3246000000000006E-3</v>
      </c>
      <c r="G866" s="6">
        <v>0.21600220000000001</v>
      </c>
      <c r="H866" s="6">
        <v>0.36117840000000001</v>
      </c>
      <c r="I866" s="6"/>
    </row>
    <row r="867" spans="1:9" x14ac:dyDescent="0.25">
      <c r="A867">
        <v>166</v>
      </c>
      <c r="B867">
        <v>1999</v>
      </c>
      <c r="C867" s="2">
        <v>0</v>
      </c>
      <c r="D867" s="6">
        <v>2.54852E-2</v>
      </c>
      <c r="E867" s="6">
        <v>-2.2998600000000001E-2</v>
      </c>
      <c r="F867" s="6">
        <v>1.04974E-2</v>
      </c>
      <c r="G867" s="6">
        <v>0.1171452</v>
      </c>
      <c r="H867" s="6">
        <v>0.74611170000000004</v>
      </c>
      <c r="I867" s="6"/>
    </row>
    <row r="868" spans="1:9" x14ac:dyDescent="0.25">
      <c r="A868">
        <v>166</v>
      </c>
      <c r="B868">
        <v>2000</v>
      </c>
      <c r="C868" s="2">
        <v>0</v>
      </c>
      <c r="D868" s="6">
        <v>-8.0449099999999996E-2</v>
      </c>
      <c r="E868" s="6">
        <v>-0.1748931</v>
      </c>
      <c r="F868" s="6">
        <v>-7.868E-3</v>
      </c>
      <c r="G868" s="6">
        <v>8.2213499999999995E-2</v>
      </c>
      <c r="H868" s="6">
        <v>0.93397859999999999</v>
      </c>
      <c r="I868" s="6"/>
    </row>
    <row r="869" spans="1:9" x14ac:dyDescent="0.25">
      <c r="A869">
        <v>167</v>
      </c>
      <c r="B869">
        <v>1999</v>
      </c>
      <c r="C869" s="2">
        <v>0</v>
      </c>
      <c r="D869" s="6">
        <v>0.1068716</v>
      </c>
      <c r="E869" s="6">
        <v>0.2219912</v>
      </c>
      <c r="F869" s="6">
        <v>5.2571300000000001E-2</v>
      </c>
      <c r="G869" s="6">
        <v>0.643868</v>
      </c>
      <c r="H869" s="6">
        <v>0.32836179999999998</v>
      </c>
      <c r="I869" s="6"/>
    </row>
    <row r="870" spans="1:9" x14ac:dyDescent="0.25">
      <c r="A870">
        <v>167</v>
      </c>
      <c r="B870">
        <v>2000</v>
      </c>
      <c r="C870" s="2">
        <v>0</v>
      </c>
      <c r="D870" s="6">
        <v>2.6578600000000001E-2</v>
      </c>
      <c r="E870" s="6">
        <v>0.23879539999999999</v>
      </c>
      <c r="F870" s="6">
        <v>2.2116799999999999E-2</v>
      </c>
      <c r="G870" s="6">
        <v>0.28636440000000002</v>
      </c>
      <c r="H870" s="6">
        <v>0.29453580000000001</v>
      </c>
      <c r="I870" s="6"/>
    </row>
    <row r="871" spans="1:9" x14ac:dyDescent="0.25">
      <c r="A871">
        <v>167</v>
      </c>
      <c r="B871">
        <v>2001</v>
      </c>
      <c r="C871" s="2">
        <v>0</v>
      </c>
      <c r="D871" s="6">
        <v>5.2892099999999997E-2</v>
      </c>
      <c r="E871" s="6">
        <v>0.191749</v>
      </c>
      <c r="F871" s="6">
        <v>3.7493100000000001E-2</v>
      </c>
      <c r="G871" s="6">
        <v>0.2744972</v>
      </c>
      <c r="H871" s="6">
        <v>0.27498640000000002</v>
      </c>
      <c r="I871" s="6"/>
    </row>
    <row r="872" spans="1:9" x14ac:dyDescent="0.25">
      <c r="A872">
        <v>167</v>
      </c>
      <c r="B872">
        <v>2002</v>
      </c>
      <c r="C872" s="2">
        <v>0</v>
      </c>
      <c r="D872" s="6">
        <v>0.1705972</v>
      </c>
      <c r="E872" s="6">
        <v>0.15487020000000001</v>
      </c>
      <c r="F872" s="6">
        <v>4.2427399999999997E-2</v>
      </c>
      <c r="G872" s="6">
        <v>0.2514093</v>
      </c>
      <c r="H872" s="6">
        <v>0.27037610000000001</v>
      </c>
      <c r="I872" s="6"/>
    </row>
    <row r="873" spans="1:9" x14ac:dyDescent="0.25">
      <c r="A873">
        <v>167</v>
      </c>
      <c r="B873">
        <v>2003</v>
      </c>
      <c r="C873" s="2">
        <v>0</v>
      </c>
      <c r="D873" s="6">
        <v>0.18392149999999999</v>
      </c>
      <c r="E873" s="6">
        <v>0.2144588</v>
      </c>
      <c r="F873" s="6">
        <v>4.2610000000000002E-2</v>
      </c>
      <c r="G873" s="6">
        <v>0.39339990000000002</v>
      </c>
      <c r="H873" s="6">
        <v>0.2471807</v>
      </c>
      <c r="I873" s="6"/>
    </row>
    <row r="874" spans="1:9" x14ac:dyDescent="0.25">
      <c r="A874">
        <v>167</v>
      </c>
      <c r="B874">
        <v>2004</v>
      </c>
      <c r="C874" s="2">
        <v>0</v>
      </c>
      <c r="D874" s="6">
        <v>0.1228224</v>
      </c>
      <c r="E874" s="6">
        <v>0.25025629999999999</v>
      </c>
      <c r="F874" s="6">
        <v>2.3647600000000001E-2</v>
      </c>
      <c r="G874" s="6">
        <v>0.41970210000000002</v>
      </c>
      <c r="H874" s="6">
        <v>0.2580789</v>
      </c>
      <c r="I874" s="6"/>
    </row>
    <row r="875" spans="1:9" x14ac:dyDescent="0.25">
      <c r="A875">
        <v>168</v>
      </c>
      <c r="B875">
        <v>1999</v>
      </c>
      <c r="C875" s="2">
        <v>0</v>
      </c>
      <c r="D875" s="6">
        <v>0.19350000000000001</v>
      </c>
      <c r="E875" s="6">
        <v>0.45001950000000002</v>
      </c>
      <c r="F875" s="6">
        <v>6.8164799999999998E-2</v>
      </c>
      <c r="G875" s="6">
        <v>5.1604320000000001</v>
      </c>
      <c r="H875" s="6">
        <v>0.31408789999999998</v>
      </c>
      <c r="I875" s="6"/>
    </row>
    <row r="876" spans="1:9" x14ac:dyDescent="0.25">
      <c r="A876">
        <v>168</v>
      </c>
      <c r="B876">
        <v>2000</v>
      </c>
      <c r="C876" s="2">
        <v>0</v>
      </c>
      <c r="D876" s="6">
        <v>0.13825979999999999</v>
      </c>
      <c r="E876" s="6">
        <v>0.42585790000000001</v>
      </c>
      <c r="F876" s="6">
        <v>7.6983300000000005E-2</v>
      </c>
      <c r="G876" s="6">
        <v>4.6517770000000001</v>
      </c>
      <c r="H876" s="6">
        <v>0.30149969999999998</v>
      </c>
      <c r="I876" s="6"/>
    </row>
    <row r="877" spans="1:9" x14ac:dyDescent="0.25">
      <c r="A877">
        <v>168</v>
      </c>
      <c r="B877">
        <v>2001</v>
      </c>
      <c r="C877" s="2">
        <v>0</v>
      </c>
      <c r="D877" s="6">
        <v>0.2132117</v>
      </c>
      <c r="E877" s="6">
        <v>0.41574280000000002</v>
      </c>
      <c r="F877" s="6">
        <v>4.55997E-2</v>
      </c>
      <c r="G877" s="6">
        <v>3.3632949999999999</v>
      </c>
      <c r="H877" s="6">
        <v>0.21958430000000001</v>
      </c>
      <c r="I877" s="6"/>
    </row>
    <row r="878" spans="1:9" x14ac:dyDescent="0.25">
      <c r="A878">
        <v>168</v>
      </c>
      <c r="B878">
        <v>2002</v>
      </c>
      <c r="C878" s="2">
        <v>0</v>
      </c>
      <c r="D878" s="6">
        <v>0.2163369</v>
      </c>
      <c r="E878" s="6">
        <v>0.37666090000000002</v>
      </c>
      <c r="F878" s="6">
        <v>5.8456800000000003E-2</v>
      </c>
      <c r="G878" s="6">
        <v>3.3594919999999999</v>
      </c>
      <c r="H878" s="6">
        <v>0.24932280000000001</v>
      </c>
      <c r="I878" s="6"/>
    </row>
    <row r="879" spans="1:9" x14ac:dyDescent="0.25">
      <c r="A879">
        <v>168</v>
      </c>
      <c r="B879">
        <v>2003</v>
      </c>
      <c r="C879" s="2">
        <v>0</v>
      </c>
      <c r="D879" s="6">
        <v>0.25101469999999998</v>
      </c>
      <c r="E879" s="6">
        <v>0.42297659999999998</v>
      </c>
      <c r="F879" s="6">
        <v>6.2302700000000003E-2</v>
      </c>
      <c r="G879" s="6">
        <v>4.3757640000000002</v>
      </c>
      <c r="H879" s="6">
        <v>0.24817210000000001</v>
      </c>
      <c r="I879" s="6"/>
    </row>
    <row r="880" spans="1:9" x14ac:dyDescent="0.25">
      <c r="A880">
        <v>168</v>
      </c>
      <c r="B880">
        <v>2004</v>
      </c>
      <c r="C880" s="2">
        <v>0</v>
      </c>
      <c r="D880" s="6">
        <v>0.1076853</v>
      </c>
      <c r="E880" s="6">
        <v>0.44542280000000001</v>
      </c>
      <c r="F880" s="6">
        <v>7.0942099999999994E-2</v>
      </c>
      <c r="G880" s="6">
        <v>4.6121119999999998</v>
      </c>
      <c r="H880" s="6">
        <v>0.25619360000000002</v>
      </c>
      <c r="I880" s="6"/>
    </row>
    <row r="881" spans="1:9" x14ac:dyDescent="0.25">
      <c r="A881">
        <v>169</v>
      </c>
      <c r="B881">
        <v>1999</v>
      </c>
      <c r="C881" s="2">
        <v>0</v>
      </c>
      <c r="D881" s="6">
        <v>6.5013899999999999E-2</v>
      </c>
      <c r="E881" s="6">
        <v>0.31216630000000001</v>
      </c>
      <c r="F881" s="6">
        <v>9.82513E-2</v>
      </c>
      <c r="G881" s="6">
        <v>2.5815570000000001</v>
      </c>
      <c r="H881" s="6">
        <v>0.67138140000000002</v>
      </c>
      <c r="I881" s="6"/>
    </row>
    <row r="882" spans="1:9" x14ac:dyDescent="0.25">
      <c r="A882">
        <v>169</v>
      </c>
      <c r="B882">
        <v>2000</v>
      </c>
      <c r="C882" s="2">
        <v>0</v>
      </c>
      <c r="D882" s="6">
        <v>7.7096999999999999E-2</v>
      </c>
      <c r="E882" s="6">
        <v>0.30272959999999999</v>
      </c>
      <c r="F882" s="6">
        <v>8.72391E-2</v>
      </c>
      <c r="G882" s="6">
        <v>2.6458050000000002</v>
      </c>
      <c r="H882" s="6">
        <v>0.65532760000000001</v>
      </c>
      <c r="I882" s="6"/>
    </row>
    <row r="883" spans="1:9" x14ac:dyDescent="0.25">
      <c r="A883">
        <v>169</v>
      </c>
      <c r="B883">
        <v>2001</v>
      </c>
      <c r="C883" s="2">
        <v>0</v>
      </c>
      <c r="D883" s="6">
        <v>0.13737840000000001</v>
      </c>
      <c r="E883" s="6">
        <v>0.30716860000000001</v>
      </c>
      <c r="F883" s="6">
        <v>8.1378699999999998E-2</v>
      </c>
      <c r="G883" s="6">
        <v>2.4896509999999998</v>
      </c>
      <c r="H883" s="6">
        <v>0.5821288</v>
      </c>
      <c r="I883" s="6"/>
    </row>
    <row r="884" spans="1:9" x14ac:dyDescent="0.25">
      <c r="A884">
        <v>169</v>
      </c>
      <c r="B884">
        <v>2002</v>
      </c>
      <c r="C884" s="2">
        <v>0</v>
      </c>
      <c r="D884" s="6">
        <v>0.16836190000000001</v>
      </c>
      <c r="E884" s="6">
        <v>0.32209900000000002</v>
      </c>
      <c r="F884" s="6">
        <v>7.0981600000000006E-2</v>
      </c>
      <c r="G884" s="6">
        <v>1.3715889999999999</v>
      </c>
      <c r="H884" s="6">
        <v>0.52742929999999999</v>
      </c>
      <c r="I884" s="6"/>
    </row>
    <row r="885" spans="1:9" x14ac:dyDescent="0.25">
      <c r="A885">
        <v>169</v>
      </c>
      <c r="B885">
        <v>2003</v>
      </c>
      <c r="C885" s="2">
        <v>0</v>
      </c>
      <c r="D885" s="6">
        <v>0.16825480000000001</v>
      </c>
      <c r="E885" s="6">
        <v>0.33382260000000002</v>
      </c>
      <c r="F885" s="6">
        <v>6.6656800000000002E-2</v>
      </c>
      <c r="G885" s="6">
        <v>1.729824</v>
      </c>
      <c r="H885" s="6">
        <v>0.47593609999999997</v>
      </c>
      <c r="I885" s="6"/>
    </row>
    <row r="886" spans="1:9" x14ac:dyDescent="0.25">
      <c r="A886">
        <v>169</v>
      </c>
      <c r="B886">
        <v>2004</v>
      </c>
      <c r="C886" s="2">
        <v>0</v>
      </c>
      <c r="D886" s="6">
        <v>0.20588139999999999</v>
      </c>
      <c r="E886" s="6">
        <v>0.37258200000000002</v>
      </c>
      <c r="F886" s="6">
        <v>8.3104600000000001E-2</v>
      </c>
      <c r="G886" s="6">
        <v>2.382768</v>
      </c>
      <c r="H886" s="6">
        <v>0.49255480000000001</v>
      </c>
      <c r="I886" s="6"/>
    </row>
    <row r="887" spans="1:9" x14ac:dyDescent="0.25">
      <c r="A887">
        <v>170</v>
      </c>
      <c r="B887">
        <v>1998</v>
      </c>
      <c r="C887" s="2">
        <v>0</v>
      </c>
      <c r="D887" s="6">
        <v>1.24104E-2</v>
      </c>
      <c r="E887" s="6">
        <v>0.20606079999999999</v>
      </c>
      <c r="F887" s="6">
        <v>3.2133799999999997E-2</v>
      </c>
      <c r="G887" s="6">
        <v>1.448186</v>
      </c>
      <c r="H887" s="6">
        <v>0.1217731</v>
      </c>
      <c r="I887" s="6"/>
    </row>
    <row r="888" spans="1:9" x14ac:dyDescent="0.25">
      <c r="A888">
        <v>170</v>
      </c>
      <c r="B888">
        <v>1999</v>
      </c>
      <c r="C888" s="2">
        <v>0</v>
      </c>
      <c r="D888" s="6">
        <v>7.0305000000000003E-3</v>
      </c>
      <c r="E888" s="6">
        <v>0.2003374</v>
      </c>
      <c r="F888" s="6">
        <v>3.7536199999999999E-2</v>
      </c>
      <c r="G888" s="6">
        <v>0.98542830000000003</v>
      </c>
      <c r="H888" s="6">
        <v>0.1097764</v>
      </c>
      <c r="I888" s="6"/>
    </row>
    <row r="889" spans="1:9" x14ac:dyDescent="0.25">
      <c r="A889">
        <v>170</v>
      </c>
      <c r="B889">
        <v>2000</v>
      </c>
      <c r="C889" s="2">
        <v>0</v>
      </c>
      <c r="D889" s="6">
        <v>5.0335600000000001E-2</v>
      </c>
      <c r="E889" s="6">
        <v>0.24368339999999999</v>
      </c>
      <c r="F889" s="6">
        <v>5.9075599999999999E-2</v>
      </c>
      <c r="G889" s="6">
        <v>1.23733</v>
      </c>
      <c r="H889" s="6">
        <v>0.1026642</v>
      </c>
      <c r="I889" s="6"/>
    </row>
    <row r="890" spans="1:9" x14ac:dyDescent="0.25">
      <c r="A890">
        <v>170</v>
      </c>
      <c r="B890">
        <v>2001</v>
      </c>
      <c r="C890" s="2">
        <v>0</v>
      </c>
      <c r="D890" s="6">
        <v>4.0078700000000002E-2</v>
      </c>
      <c r="E890" s="6">
        <v>0.24177280000000001</v>
      </c>
      <c r="F890" s="6">
        <v>5.42201E-2</v>
      </c>
      <c r="G890" s="6">
        <v>0.92091520000000004</v>
      </c>
      <c r="H890" s="6">
        <v>9.48571E-2</v>
      </c>
      <c r="I890" s="6"/>
    </row>
    <row r="891" spans="1:9" x14ac:dyDescent="0.25">
      <c r="A891">
        <v>170</v>
      </c>
      <c r="B891">
        <v>2002</v>
      </c>
      <c r="C891" s="2">
        <v>0</v>
      </c>
      <c r="D891" s="6">
        <v>6.3519900000000004E-2</v>
      </c>
      <c r="E891" s="6">
        <v>0.2400939</v>
      </c>
      <c r="F891" s="6">
        <v>6.0414099999999998E-2</v>
      </c>
      <c r="G891" s="6">
        <v>0.61304999999999998</v>
      </c>
      <c r="H891" s="6">
        <v>9.1435100000000005E-2</v>
      </c>
      <c r="I891" s="6"/>
    </row>
    <row r="892" spans="1:9" x14ac:dyDescent="0.25">
      <c r="A892">
        <v>170</v>
      </c>
      <c r="B892">
        <v>2003</v>
      </c>
      <c r="C892" s="2">
        <v>0</v>
      </c>
      <c r="D892" s="6">
        <v>-3.14918E-2</v>
      </c>
      <c r="E892" s="6">
        <v>0.24962219999999999</v>
      </c>
      <c r="F892" s="6">
        <v>4.6004700000000003E-2</v>
      </c>
      <c r="G892" s="6">
        <v>0.77736729999999998</v>
      </c>
      <c r="H892" s="6">
        <v>0.106363</v>
      </c>
      <c r="I892" s="6"/>
    </row>
    <row r="893" spans="1:9" x14ac:dyDescent="0.25">
      <c r="A893">
        <v>170</v>
      </c>
      <c r="B893">
        <v>2004</v>
      </c>
      <c r="C893" s="2">
        <v>0</v>
      </c>
      <c r="D893" s="6">
        <v>9.3624799999999994E-2</v>
      </c>
      <c r="E893" s="6">
        <v>0.2996549</v>
      </c>
      <c r="F893" s="6">
        <v>4.7056800000000003E-2</v>
      </c>
      <c r="G893" s="6">
        <v>1.0689070000000001</v>
      </c>
      <c r="H893" s="6">
        <v>0.1029322</v>
      </c>
      <c r="I893" s="6"/>
    </row>
    <row r="894" spans="1:9" x14ac:dyDescent="0.25">
      <c r="A894">
        <v>171</v>
      </c>
      <c r="B894">
        <v>1999</v>
      </c>
      <c r="C894" s="2">
        <v>0</v>
      </c>
      <c r="D894" s="6">
        <v>0.1023787</v>
      </c>
      <c r="E894" s="6">
        <v>0.43610929999999998</v>
      </c>
      <c r="F894" s="6">
        <v>5.2909600000000001E-2</v>
      </c>
      <c r="G894" s="6">
        <v>0.84201090000000001</v>
      </c>
      <c r="H894" s="6">
        <v>0.53398210000000002</v>
      </c>
      <c r="I894" s="6"/>
    </row>
    <row r="895" spans="1:9" x14ac:dyDescent="0.25">
      <c r="A895">
        <v>171</v>
      </c>
      <c r="B895">
        <v>2000</v>
      </c>
      <c r="C895" s="2">
        <v>0</v>
      </c>
      <c r="D895" s="6">
        <v>9.60873E-2</v>
      </c>
      <c r="E895" s="6">
        <v>0.38669369999999997</v>
      </c>
      <c r="F895" s="6">
        <v>4.4156300000000002E-2</v>
      </c>
      <c r="G895" s="6">
        <v>0.91706869999999996</v>
      </c>
      <c r="H895" s="6">
        <v>0.53535370000000004</v>
      </c>
      <c r="I895" s="6"/>
    </row>
    <row r="896" spans="1:9" x14ac:dyDescent="0.25">
      <c r="A896">
        <v>172</v>
      </c>
      <c r="B896">
        <v>1999</v>
      </c>
      <c r="C896" s="2">
        <v>0</v>
      </c>
      <c r="D896" s="6">
        <v>-6.5716200000000002E-2</v>
      </c>
      <c r="E896" s="6">
        <v>2.2734999999999998E-2</v>
      </c>
      <c r="F896" s="6">
        <v>4.7371299999999998E-2</v>
      </c>
      <c r="G896" s="6">
        <v>0.38613829999999999</v>
      </c>
      <c r="H896" s="6">
        <v>0.16866600000000001</v>
      </c>
      <c r="I896" s="6"/>
    </row>
    <row r="897" spans="1:9" x14ac:dyDescent="0.25">
      <c r="A897">
        <v>172</v>
      </c>
      <c r="B897">
        <v>2000</v>
      </c>
      <c r="C897" s="2">
        <v>0</v>
      </c>
      <c r="D897" s="6">
        <v>-6.72204E-2</v>
      </c>
      <c r="E897" s="6">
        <v>4.7970400000000003E-2</v>
      </c>
      <c r="F897" s="6">
        <v>5.0112499999999997E-2</v>
      </c>
      <c r="G897" s="6">
        <v>0.3799206</v>
      </c>
      <c r="H897" s="6">
        <v>0.2239179</v>
      </c>
      <c r="I897" s="6"/>
    </row>
    <row r="898" spans="1:9" x14ac:dyDescent="0.25">
      <c r="A898">
        <v>172</v>
      </c>
      <c r="B898">
        <v>2001</v>
      </c>
      <c r="C898" s="2">
        <v>0</v>
      </c>
      <c r="D898" s="6">
        <v>-0.1730141</v>
      </c>
      <c r="E898" s="6">
        <v>4.4334499999999999E-2</v>
      </c>
      <c r="F898" s="6">
        <v>3.3798000000000002E-2</v>
      </c>
      <c r="G898" s="6">
        <v>0.46642790000000001</v>
      </c>
      <c r="H898" s="6">
        <v>0.13702629999999999</v>
      </c>
      <c r="I898" s="6"/>
    </row>
    <row r="899" spans="1:9" x14ac:dyDescent="0.25">
      <c r="A899">
        <v>173</v>
      </c>
      <c r="B899">
        <v>1999</v>
      </c>
      <c r="C899" s="2">
        <v>0</v>
      </c>
      <c r="D899" s="6">
        <v>-0.13265350000000001</v>
      </c>
      <c r="E899" s="6">
        <v>0.2047514</v>
      </c>
      <c r="F899" s="6">
        <v>6.1405399999999999E-2</v>
      </c>
      <c r="G899" s="6">
        <v>0.70081039999999994</v>
      </c>
      <c r="H899" s="6">
        <v>0.26532470000000002</v>
      </c>
      <c r="I899" s="6"/>
    </row>
    <row r="900" spans="1:9" x14ac:dyDescent="0.25">
      <c r="A900">
        <v>173</v>
      </c>
      <c r="B900">
        <v>2000</v>
      </c>
      <c r="C900" s="2">
        <v>0</v>
      </c>
      <c r="D900" s="6">
        <v>-6.2918100000000005E-2</v>
      </c>
      <c r="E900" s="6">
        <v>0.2449144</v>
      </c>
      <c r="F900" s="6">
        <v>3.61953E-2</v>
      </c>
      <c r="G900" s="6">
        <v>0.40337260000000003</v>
      </c>
      <c r="H900" s="6">
        <v>0.2103652</v>
      </c>
      <c r="I900" s="6"/>
    </row>
    <row r="901" spans="1:9" x14ac:dyDescent="0.25">
      <c r="A901">
        <v>173</v>
      </c>
      <c r="B901">
        <v>2001</v>
      </c>
      <c r="C901" s="2">
        <v>0</v>
      </c>
      <c r="D901" s="6">
        <v>-8.8339799999999996E-2</v>
      </c>
      <c r="E901" s="6">
        <v>0.1512751</v>
      </c>
      <c r="F901" s="6">
        <v>-7.7275E-3</v>
      </c>
      <c r="G901" s="6">
        <v>0.21078849999999999</v>
      </c>
      <c r="H901" s="6">
        <v>0.14319670000000001</v>
      </c>
      <c r="I901" s="6"/>
    </row>
    <row r="902" spans="1:9" x14ac:dyDescent="0.25">
      <c r="A902">
        <v>173</v>
      </c>
      <c r="B902">
        <v>2002</v>
      </c>
      <c r="C902" s="2">
        <v>0</v>
      </c>
      <c r="D902" s="6">
        <v>-7.5547100000000006E-2</v>
      </c>
      <c r="E902" s="6">
        <v>3.4380500000000001E-2</v>
      </c>
      <c r="F902" s="6">
        <v>2.4798899999999999E-2</v>
      </c>
      <c r="G902" s="6">
        <v>8.9076299999999997E-2</v>
      </c>
      <c r="H902" s="6">
        <v>0.1616242</v>
      </c>
      <c r="I902" s="6"/>
    </row>
    <row r="903" spans="1:9" x14ac:dyDescent="0.25">
      <c r="A903">
        <v>173</v>
      </c>
      <c r="B903">
        <v>2003</v>
      </c>
      <c r="C903" s="2">
        <v>0</v>
      </c>
      <c r="D903" s="6">
        <v>-3.5513200000000002E-2</v>
      </c>
      <c r="E903" s="6">
        <v>-3.07218E-2</v>
      </c>
      <c r="F903" s="6">
        <v>2.8352700000000002E-2</v>
      </c>
      <c r="G903" s="6">
        <v>8.7766499999999997E-2</v>
      </c>
      <c r="H903" s="6">
        <v>0.17304849999999999</v>
      </c>
      <c r="I903" s="6"/>
    </row>
    <row r="904" spans="1:9" x14ac:dyDescent="0.25">
      <c r="A904">
        <v>173</v>
      </c>
      <c r="B904">
        <v>2004</v>
      </c>
      <c r="C904" s="2">
        <v>0</v>
      </c>
      <c r="D904" s="6">
        <v>-8.7631700000000007E-2</v>
      </c>
      <c r="E904" s="6">
        <v>-0.27491910000000003</v>
      </c>
      <c r="F904" s="6">
        <v>-7.7210999999999998E-3</v>
      </c>
      <c r="G904" s="6">
        <v>7.4033100000000004E-2</v>
      </c>
      <c r="H904" s="6">
        <v>0.194442</v>
      </c>
      <c r="I904" s="6"/>
    </row>
    <row r="905" spans="1:9" x14ac:dyDescent="0.25">
      <c r="A905">
        <v>174</v>
      </c>
      <c r="B905">
        <v>2000</v>
      </c>
      <c r="C905" s="2">
        <v>0</v>
      </c>
      <c r="D905" s="6">
        <v>-0.1263637</v>
      </c>
      <c r="E905" s="6">
        <v>0.23960909999999999</v>
      </c>
      <c r="F905" s="6">
        <v>0.14104449999999999</v>
      </c>
      <c r="G905" s="6">
        <v>4.7740390000000001</v>
      </c>
      <c r="H905" s="6">
        <v>0.50113509999999994</v>
      </c>
      <c r="I905" s="6"/>
    </row>
    <row r="906" spans="1:9" x14ac:dyDescent="0.25">
      <c r="A906">
        <v>174</v>
      </c>
      <c r="B906">
        <v>2001</v>
      </c>
      <c r="C906" s="2">
        <v>0</v>
      </c>
      <c r="D906" s="6">
        <v>-0.50118969999999996</v>
      </c>
      <c r="E906" s="6">
        <v>5.9219399999999998E-2</v>
      </c>
      <c r="F906" s="6">
        <v>0.19803509999999999</v>
      </c>
      <c r="G906" s="6">
        <v>6.0343540000000004</v>
      </c>
      <c r="H906" s="6">
        <v>0.62603799999999998</v>
      </c>
      <c r="I906" s="6"/>
    </row>
    <row r="907" spans="1:9" x14ac:dyDescent="0.25">
      <c r="A907">
        <v>174</v>
      </c>
      <c r="B907">
        <v>2002</v>
      </c>
      <c r="C907" s="2">
        <v>0</v>
      </c>
      <c r="D907" s="6">
        <v>1.9066199999999998E-2</v>
      </c>
      <c r="E907" s="6">
        <v>2.32763E-2</v>
      </c>
      <c r="F907" s="6">
        <v>0.1562376</v>
      </c>
      <c r="G907" s="6">
        <v>4.3358879999999997</v>
      </c>
      <c r="H907" s="6">
        <v>0.49460130000000002</v>
      </c>
      <c r="I907" s="6"/>
    </row>
    <row r="908" spans="1:9" x14ac:dyDescent="0.25">
      <c r="A908">
        <v>174</v>
      </c>
      <c r="B908">
        <v>2003</v>
      </c>
      <c r="C908" s="2">
        <v>0</v>
      </c>
      <c r="D908" s="6">
        <v>-0.53044100000000005</v>
      </c>
      <c r="E908" s="6">
        <v>-0.59003099999999997</v>
      </c>
      <c r="F908" s="6">
        <v>0.1677033</v>
      </c>
      <c r="G908" s="6">
        <v>2.4521310000000001</v>
      </c>
      <c r="H908" s="6">
        <v>0.55468499999999998</v>
      </c>
      <c r="I908" s="6"/>
    </row>
    <row r="909" spans="1:9" x14ac:dyDescent="0.25">
      <c r="A909">
        <v>174</v>
      </c>
      <c r="B909">
        <v>2004</v>
      </c>
      <c r="C909" s="2">
        <v>0</v>
      </c>
      <c r="D909" s="6">
        <v>-0.18204300000000001</v>
      </c>
      <c r="E909" s="6">
        <v>-0.14261689999999999</v>
      </c>
      <c r="F909" s="6">
        <v>9.1473299999999994E-2</v>
      </c>
      <c r="G909" s="6">
        <v>1.1478060000000001</v>
      </c>
      <c r="H909" s="6">
        <v>0.34354590000000002</v>
      </c>
      <c r="I909" s="6"/>
    </row>
    <row r="910" spans="1:9" x14ac:dyDescent="0.25">
      <c r="A910">
        <v>175</v>
      </c>
      <c r="B910">
        <v>2001</v>
      </c>
      <c r="C910" s="2">
        <v>0</v>
      </c>
      <c r="D910" s="6">
        <v>8.8301999999999999E-3</v>
      </c>
      <c r="E910" s="6">
        <v>0.12572320000000001</v>
      </c>
      <c r="F910" s="6">
        <v>4.9375000000000002E-2</v>
      </c>
      <c r="G910" s="6">
        <v>0.50068330000000005</v>
      </c>
      <c r="H910" s="6">
        <v>0.12873870000000001</v>
      </c>
      <c r="I910" s="6"/>
    </row>
    <row r="911" spans="1:9" x14ac:dyDescent="0.25">
      <c r="A911">
        <v>175</v>
      </c>
      <c r="B911">
        <v>2002</v>
      </c>
      <c r="C911" s="2">
        <v>0</v>
      </c>
      <c r="D911" s="6">
        <v>9.2511999999999994E-3</v>
      </c>
      <c r="E911" s="6">
        <v>0.1105164</v>
      </c>
      <c r="F911" s="6">
        <v>2.8973100000000002E-2</v>
      </c>
      <c r="G911" s="6">
        <v>0.5634557</v>
      </c>
      <c r="H911" s="6">
        <v>0.12414070000000001</v>
      </c>
      <c r="I911" s="6"/>
    </row>
    <row r="912" spans="1:9" x14ac:dyDescent="0.25">
      <c r="A912">
        <v>175</v>
      </c>
      <c r="B912">
        <v>2003</v>
      </c>
      <c r="C912" s="2">
        <v>0</v>
      </c>
      <c r="D912" s="6">
        <v>1.6532700000000001E-2</v>
      </c>
      <c r="E912" s="6">
        <v>0.13858470000000001</v>
      </c>
      <c r="F912" s="6">
        <v>3.2913900000000003E-2</v>
      </c>
      <c r="G912" s="6">
        <v>0.47226210000000002</v>
      </c>
      <c r="H912" s="6">
        <v>0.1095057</v>
      </c>
      <c r="I912" s="6"/>
    </row>
    <row r="913" spans="1:9" x14ac:dyDescent="0.25">
      <c r="A913">
        <v>175</v>
      </c>
      <c r="B913">
        <v>2004</v>
      </c>
      <c r="C913" s="2">
        <v>0</v>
      </c>
      <c r="D913" s="6">
        <v>2.84984E-2</v>
      </c>
      <c r="E913" s="6">
        <v>0.1327033</v>
      </c>
      <c r="F913" s="6">
        <v>3.9052999999999997E-2</v>
      </c>
      <c r="G913" s="6">
        <v>0.52029650000000005</v>
      </c>
      <c r="H913" s="6">
        <v>0.140565</v>
      </c>
      <c r="I913" s="6"/>
    </row>
    <row r="914" spans="1:9" x14ac:dyDescent="0.25">
      <c r="A914">
        <v>176</v>
      </c>
      <c r="B914">
        <v>1999</v>
      </c>
      <c r="C914" s="2">
        <v>0</v>
      </c>
      <c r="D914" s="6">
        <v>0.28350690000000001</v>
      </c>
      <c r="E914" s="6">
        <v>0.490454</v>
      </c>
      <c r="F914" s="6">
        <v>4.5102900000000001E-2</v>
      </c>
      <c r="G914" s="6">
        <v>1.5236099999999999</v>
      </c>
      <c r="H914" s="6">
        <v>0.27295360000000002</v>
      </c>
      <c r="I914" s="6"/>
    </row>
    <row r="915" spans="1:9" x14ac:dyDescent="0.25">
      <c r="A915">
        <v>177</v>
      </c>
      <c r="B915">
        <v>2001</v>
      </c>
      <c r="C915" s="2">
        <v>0</v>
      </c>
      <c r="D915" s="6">
        <v>0.30084179999999999</v>
      </c>
      <c r="E915" s="6">
        <v>0.13276109999999999</v>
      </c>
      <c r="F915" s="6">
        <v>5.3599599999999997E-2</v>
      </c>
      <c r="G915" s="6">
        <v>2.0077959999999999</v>
      </c>
      <c r="H915" s="6">
        <v>0.29185519999999998</v>
      </c>
      <c r="I915" s="6"/>
    </row>
    <row r="916" spans="1:9" x14ac:dyDescent="0.25">
      <c r="A916">
        <v>177</v>
      </c>
      <c r="B916">
        <v>2002</v>
      </c>
      <c r="C916" s="2">
        <v>0</v>
      </c>
      <c r="D916" s="6">
        <v>0.12753900000000001</v>
      </c>
      <c r="E916" s="6">
        <v>0.13589570000000001</v>
      </c>
      <c r="F916" s="6">
        <v>5.7036700000000003E-2</v>
      </c>
      <c r="G916" s="6">
        <v>1.07159</v>
      </c>
      <c r="H916" s="6">
        <v>0.24443309999999999</v>
      </c>
      <c r="I916" s="6"/>
    </row>
    <row r="917" spans="1:9" x14ac:dyDescent="0.25">
      <c r="A917">
        <v>177</v>
      </c>
      <c r="B917">
        <v>2003</v>
      </c>
      <c r="C917" s="2">
        <v>0</v>
      </c>
      <c r="D917" s="6">
        <v>0.1035364</v>
      </c>
      <c r="E917" s="6">
        <v>0.1173647</v>
      </c>
      <c r="F917" s="6">
        <v>4.7213400000000003E-2</v>
      </c>
      <c r="G917" s="6">
        <v>0.78102590000000005</v>
      </c>
      <c r="H917" s="6">
        <v>0.24187929999999999</v>
      </c>
      <c r="I917" s="6"/>
    </row>
    <row r="918" spans="1:9" x14ac:dyDescent="0.25">
      <c r="A918">
        <v>177</v>
      </c>
      <c r="B918">
        <v>2004</v>
      </c>
      <c r="C918" s="2">
        <v>0</v>
      </c>
      <c r="D918" s="6">
        <v>0.22795889999999999</v>
      </c>
      <c r="E918" s="6">
        <v>0.12626270000000001</v>
      </c>
      <c r="F918" s="6">
        <v>5.47273E-2</v>
      </c>
      <c r="G918" s="6">
        <v>0.97267800000000004</v>
      </c>
      <c r="H918" s="6">
        <v>0.21778700000000001</v>
      </c>
      <c r="I918" s="6"/>
    </row>
    <row r="919" spans="1:9" x14ac:dyDescent="0.25">
      <c r="A919">
        <v>178</v>
      </c>
      <c r="B919">
        <v>1999</v>
      </c>
      <c r="C919" s="2">
        <v>0</v>
      </c>
      <c r="D919" s="6">
        <v>0.32727719999999999</v>
      </c>
      <c r="E919" s="6">
        <v>0.1812232</v>
      </c>
      <c r="F919" s="6">
        <v>4.75434E-2</v>
      </c>
      <c r="G919" s="6">
        <v>0.24694540000000001</v>
      </c>
      <c r="H919" s="6">
        <v>0.2631155</v>
      </c>
      <c r="I919" s="6"/>
    </row>
    <row r="920" spans="1:9" x14ac:dyDescent="0.25">
      <c r="A920">
        <v>178</v>
      </c>
      <c r="B920">
        <v>2000</v>
      </c>
      <c r="C920" s="2">
        <v>0</v>
      </c>
      <c r="D920" s="6">
        <v>0.3675969</v>
      </c>
      <c r="E920" s="6">
        <v>0.1986444</v>
      </c>
      <c r="F920" s="6">
        <v>5.5700100000000002E-2</v>
      </c>
      <c r="G920" s="6">
        <v>0.1377428</v>
      </c>
      <c r="H920" s="6">
        <v>0.30244650000000001</v>
      </c>
      <c r="I920" s="6"/>
    </row>
    <row r="921" spans="1:9" x14ac:dyDescent="0.25">
      <c r="A921">
        <v>178</v>
      </c>
      <c r="B921">
        <v>2001</v>
      </c>
      <c r="C921" s="2">
        <v>0</v>
      </c>
      <c r="D921" s="6">
        <v>0.18211930000000001</v>
      </c>
      <c r="E921" s="6">
        <v>0.1993209</v>
      </c>
      <c r="F921" s="6">
        <v>4.8308499999999997E-2</v>
      </c>
      <c r="G921" s="6">
        <v>0.60958009999999996</v>
      </c>
      <c r="H921" s="6">
        <v>0.27819949999999999</v>
      </c>
      <c r="I921" s="6"/>
    </row>
    <row r="922" spans="1:9" x14ac:dyDescent="0.25">
      <c r="A922">
        <v>178</v>
      </c>
      <c r="B922">
        <v>2002</v>
      </c>
      <c r="C922" s="2">
        <v>0</v>
      </c>
      <c r="D922" s="6">
        <v>0.37196639999999997</v>
      </c>
      <c r="E922" s="6">
        <v>0.2177336</v>
      </c>
      <c r="F922" s="6">
        <v>5.3595900000000002E-2</v>
      </c>
      <c r="G922" s="6">
        <v>0.40087919999999999</v>
      </c>
      <c r="H922" s="6">
        <v>0.28575899999999999</v>
      </c>
      <c r="I922" s="6"/>
    </row>
    <row r="923" spans="1:9" x14ac:dyDescent="0.25">
      <c r="A923">
        <v>178</v>
      </c>
      <c r="B923">
        <v>2003</v>
      </c>
      <c r="C923" s="2">
        <v>0</v>
      </c>
      <c r="D923" s="6">
        <v>0.35203980000000001</v>
      </c>
      <c r="E923" s="6">
        <v>0.24236920000000001</v>
      </c>
      <c r="F923" s="6">
        <v>5.8482399999999997E-2</v>
      </c>
      <c r="G923" s="6">
        <v>0.38477860000000003</v>
      </c>
      <c r="H923" s="6">
        <v>0.30488229999999999</v>
      </c>
      <c r="I923" s="6"/>
    </row>
    <row r="924" spans="1:9" x14ac:dyDescent="0.25">
      <c r="A924">
        <v>178</v>
      </c>
      <c r="B924">
        <v>2004</v>
      </c>
      <c r="C924" s="2">
        <v>0</v>
      </c>
      <c r="D924" s="6">
        <v>0.37300080000000002</v>
      </c>
      <c r="E924" s="6">
        <v>0.19659570000000001</v>
      </c>
      <c r="F924" s="6">
        <v>5.2963400000000001E-2</v>
      </c>
      <c r="G924" s="6">
        <v>0.31433270000000002</v>
      </c>
      <c r="H924" s="6">
        <v>0.25683610000000001</v>
      </c>
      <c r="I924" s="6"/>
    </row>
    <row r="925" spans="1:9" x14ac:dyDescent="0.25">
      <c r="A925">
        <v>179</v>
      </c>
      <c r="B925">
        <v>1999</v>
      </c>
      <c r="C925" s="2">
        <v>0</v>
      </c>
      <c r="D925" s="6">
        <v>0.24639849999999999</v>
      </c>
      <c r="E925" s="6">
        <v>0.22800960000000001</v>
      </c>
      <c r="F925" s="6">
        <v>3.4756700000000001E-2</v>
      </c>
      <c r="G925" s="6">
        <v>1.8340460000000001</v>
      </c>
      <c r="H925" s="6">
        <v>0.16016449999999999</v>
      </c>
      <c r="I925" s="6"/>
    </row>
    <row r="926" spans="1:9" x14ac:dyDescent="0.25">
      <c r="A926">
        <v>179</v>
      </c>
      <c r="B926">
        <v>2000</v>
      </c>
      <c r="C926" s="2">
        <v>0</v>
      </c>
      <c r="D926" s="6">
        <v>0.18663389999999999</v>
      </c>
      <c r="E926" s="6">
        <v>0.2171112</v>
      </c>
      <c r="F926" s="6">
        <v>4.3353700000000002E-2</v>
      </c>
      <c r="G926" s="6">
        <v>2.5374490000000001</v>
      </c>
      <c r="H926" s="6">
        <v>0.18637200000000001</v>
      </c>
      <c r="I926" s="6"/>
    </row>
    <row r="927" spans="1:9" x14ac:dyDescent="0.25">
      <c r="A927">
        <v>179</v>
      </c>
      <c r="B927">
        <v>2001</v>
      </c>
      <c r="C927" s="2">
        <v>0</v>
      </c>
      <c r="D927" s="6">
        <v>0.178846</v>
      </c>
      <c r="E927" s="6">
        <v>0.1871824</v>
      </c>
      <c r="F927" s="6">
        <v>3.2663499999999998E-2</v>
      </c>
      <c r="G927" s="6">
        <v>2.6388090000000002</v>
      </c>
      <c r="H927" s="6">
        <v>0.16384779999999999</v>
      </c>
      <c r="I927" s="6"/>
    </row>
    <row r="928" spans="1:9" x14ac:dyDescent="0.25">
      <c r="A928">
        <v>179</v>
      </c>
      <c r="B928">
        <v>2002</v>
      </c>
      <c r="C928" s="2">
        <v>0</v>
      </c>
      <c r="D928" s="6">
        <v>0.12694420000000001</v>
      </c>
      <c r="E928" s="6">
        <v>0.1784403</v>
      </c>
      <c r="F928" s="6">
        <v>4.6304699999999997E-2</v>
      </c>
      <c r="G928" s="6">
        <v>1.587188</v>
      </c>
      <c r="H928" s="6">
        <v>0.17964079999999999</v>
      </c>
      <c r="I928" s="6"/>
    </row>
    <row r="929" spans="1:9" x14ac:dyDescent="0.25">
      <c r="A929">
        <v>179</v>
      </c>
      <c r="B929">
        <v>2003</v>
      </c>
      <c r="C929" s="2">
        <v>0</v>
      </c>
      <c r="D929" s="6">
        <v>0.20664080000000001</v>
      </c>
      <c r="E929" s="6">
        <v>0.1082095</v>
      </c>
      <c r="F929" s="6">
        <v>4.0226600000000001E-2</v>
      </c>
      <c r="G929" s="6">
        <v>1.12503</v>
      </c>
      <c r="H929" s="6">
        <v>0.17564179999999999</v>
      </c>
      <c r="I929" s="6"/>
    </row>
    <row r="930" spans="1:9" x14ac:dyDescent="0.25">
      <c r="A930">
        <v>179</v>
      </c>
      <c r="B930">
        <v>2004</v>
      </c>
      <c r="C930" s="2">
        <v>0</v>
      </c>
      <c r="D930" s="6">
        <v>0.27559800000000001</v>
      </c>
      <c r="E930" s="6">
        <v>0.11319700000000001</v>
      </c>
      <c r="F930" s="6">
        <v>8.04531E-2</v>
      </c>
      <c r="G930" s="6">
        <v>2.9678810000000002</v>
      </c>
      <c r="H930" s="6">
        <v>0.2136557</v>
      </c>
      <c r="I930" s="6"/>
    </row>
    <row r="931" spans="1:9" x14ac:dyDescent="0.25">
      <c r="A931">
        <v>180</v>
      </c>
      <c r="B931">
        <v>1999</v>
      </c>
      <c r="C931" s="2">
        <v>0</v>
      </c>
      <c r="D931" s="6">
        <v>0.3495972</v>
      </c>
      <c r="E931" s="6">
        <v>0.35786079999999998</v>
      </c>
      <c r="F931" s="6">
        <v>4.8826799999999997E-2</v>
      </c>
      <c r="G931" s="6">
        <v>0.40988560000000002</v>
      </c>
      <c r="H931" s="6">
        <v>0.36706699999999998</v>
      </c>
      <c r="I931" s="6"/>
    </row>
    <row r="932" spans="1:9" x14ac:dyDescent="0.25">
      <c r="A932">
        <v>180</v>
      </c>
      <c r="B932">
        <v>2000</v>
      </c>
      <c r="C932" s="2">
        <v>0</v>
      </c>
      <c r="D932" s="6">
        <v>0.30052380000000001</v>
      </c>
      <c r="E932" s="6">
        <v>0.39022089999999998</v>
      </c>
      <c r="F932" s="6">
        <v>6.3519999999999993E-2</v>
      </c>
      <c r="G932" s="6">
        <v>0.29343380000000002</v>
      </c>
      <c r="H932" s="6">
        <v>0.39888410000000002</v>
      </c>
      <c r="I932" s="6"/>
    </row>
    <row r="933" spans="1:9" x14ac:dyDescent="0.25">
      <c r="A933">
        <v>180</v>
      </c>
      <c r="B933">
        <v>2001</v>
      </c>
      <c r="C933" s="2">
        <v>0</v>
      </c>
      <c r="D933" s="6">
        <v>0.30678070000000002</v>
      </c>
      <c r="E933" s="6">
        <v>0.4060858</v>
      </c>
      <c r="F933" s="6">
        <v>6.49338E-2</v>
      </c>
      <c r="G933" s="6">
        <v>0.28815109999999999</v>
      </c>
      <c r="H933" s="6">
        <v>0.3989895</v>
      </c>
      <c r="I933" s="6"/>
    </row>
    <row r="934" spans="1:9" x14ac:dyDescent="0.25">
      <c r="A934">
        <v>180</v>
      </c>
      <c r="B934">
        <v>2002</v>
      </c>
      <c r="C934" s="2">
        <v>0</v>
      </c>
      <c r="D934" s="6">
        <v>0.36592079999999999</v>
      </c>
      <c r="E934" s="6">
        <v>0.35496850000000002</v>
      </c>
      <c r="F934" s="6">
        <v>4.6835000000000002E-2</v>
      </c>
      <c r="G934" s="6">
        <v>0.30130699999999999</v>
      </c>
      <c r="H934" s="6">
        <v>0.40931020000000001</v>
      </c>
      <c r="I934" s="6"/>
    </row>
    <row r="935" spans="1:9" x14ac:dyDescent="0.25">
      <c r="A935">
        <v>180</v>
      </c>
      <c r="B935">
        <v>2003</v>
      </c>
      <c r="C935" s="2">
        <v>0</v>
      </c>
      <c r="D935" s="6">
        <v>0.29106530000000003</v>
      </c>
      <c r="E935" s="6">
        <v>0.3647282</v>
      </c>
      <c r="F935" s="6">
        <v>4.9539100000000003E-2</v>
      </c>
      <c r="G935" s="6">
        <v>0.35486299999999998</v>
      </c>
      <c r="H935" s="6">
        <v>0.39997840000000001</v>
      </c>
      <c r="I935" s="6"/>
    </row>
    <row r="936" spans="1:9" x14ac:dyDescent="0.25">
      <c r="A936">
        <v>180</v>
      </c>
      <c r="B936">
        <v>2004</v>
      </c>
      <c r="C936" s="2">
        <v>0</v>
      </c>
      <c r="D936" s="6">
        <v>0.24510390000000001</v>
      </c>
      <c r="E936" s="6">
        <v>0.43999490000000002</v>
      </c>
      <c r="F936" s="6">
        <v>4.0937899999999999E-2</v>
      </c>
      <c r="G936" s="6">
        <v>0.63899609999999996</v>
      </c>
      <c r="H936" s="6">
        <v>0.43954359999999998</v>
      </c>
      <c r="I936" s="6"/>
    </row>
    <row r="937" spans="1:9" x14ac:dyDescent="0.25">
      <c r="A937">
        <v>181</v>
      </c>
      <c r="B937">
        <v>1998</v>
      </c>
      <c r="C937" s="2">
        <v>0</v>
      </c>
      <c r="D937" s="6">
        <v>7.8111100000000003E-2</v>
      </c>
      <c r="E937" s="6">
        <v>0.29714309999999999</v>
      </c>
      <c r="F937" s="6">
        <v>5.7395300000000003E-2</v>
      </c>
      <c r="G937" s="6">
        <v>2.3920360000000001</v>
      </c>
      <c r="H937" s="6">
        <v>0.17160339999999999</v>
      </c>
      <c r="I937" s="6"/>
    </row>
    <row r="938" spans="1:9" x14ac:dyDescent="0.25">
      <c r="A938">
        <v>181</v>
      </c>
      <c r="B938">
        <v>1999</v>
      </c>
      <c r="C938" s="2">
        <v>0</v>
      </c>
      <c r="D938" s="6">
        <v>8.3175200000000005E-2</v>
      </c>
      <c r="E938" s="6">
        <v>0.31859799999999999</v>
      </c>
      <c r="F938" s="6">
        <v>3.4196499999999998E-2</v>
      </c>
      <c r="G938" s="6">
        <v>2.3900619999999999</v>
      </c>
      <c r="H938" s="6">
        <v>0.15448400000000001</v>
      </c>
      <c r="I938" s="6"/>
    </row>
    <row r="939" spans="1:9" x14ac:dyDescent="0.25">
      <c r="A939">
        <v>181</v>
      </c>
      <c r="B939">
        <v>2000</v>
      </c>
      <c r="C939" s="2">
        <v>0</v>
      </c>
      <c r="D939" s="6">
        <v>6.9668499999999994E-2</v>
      </c>
      <c r="E939" s="6">
        <v>0.29867909999999998</v>
      </c>
      <c r="F939" s="6">
        <v>4.9718100000000001E-2</v>
      </c>
      <c r="G939" s="6">
        <v>3.8465699999999998</v>
      </c>
      <c r="H939" s="6">
        <v>0.18141930000000001</v>
      </c>
      <c r="I939" s="6"/>
    </row>
    <row r="940" spans="1:9" x14ac:dyDescent="0.25">
      <c r="A940">
        <v>181</v>
      </c>
      <c r="B940">
        <v>2001</v>
      </c>
      <c r="C940" s="2">
        <v>0</v>
      </c>
      <c r="D940" s="6">
        <v>4.6353800000000001E-2</v>
      </c>
      <c r="E940" s="6">
        <v>0.313031</v>
      </c>
      <c r="F940" s="6">
        <v>3.9049599999999997E-2</v>
      </c>
      <c r="G940" s="6">
        <v>1.8865160000000001</v>
      </c>
      <c r="H940" s="6">
        <v>0.15697349999999999</v>
      </c>
      <c r="I940" s="6"/>
    </row>
    <row r="941" spans="1:9" x14ac:dyDescent="0.25">
      <c r="A941">
        <v>181</v>
      </c>
      <c r="B941">
        <v>2002</v>
      </c>
      <c r="C941" s="2">
        <v>0</v>
      </c>
      <c r="D941" s="6">
        <v>3.04946E-2</v>
      </c>
      <c r="E941" s="6">
        <v>0.28627649999999999</v>
      </c>
      <c r="F941" s="6">
        <v>4.1528599999999999E-2</v>
      </c>
      <c r="G941" s="6">
        <v>1.182623</v>
      </c>
      <c r="H941" s="6">
        <v>0.16836570000000001</v>
      </c>
      <c r="I941" s="6"/>
    </row>
    <row r="942" spans="1:9" x14ac:dyDescent="0.25">
      <c r="A942">
        <v>181</v>
      </c>
      <c r="B942">
        <v>2003</v>
      </c>
      <c r="C942" s="2">
        <v>0</v>
      </c>
      <c r="D942" s="6">
        <v>1.76995E-2</v>
      </c>
      <c r="E942" s="6">
        <v>0.29011229999999999</v>
      </c>
      <c r="F942" s="6">
        <v>3.5906399999999998E-2</v>
      </c>
      <c r="G942" s="6">
        <v>1.598832</v>
      </c>
      <c r="H942" s="6">
        <v>0.15194460000000001</v>
      </c>
      <c r="I942" s="6"/>
    </row>
    <row r="943" spans="1:9" x14ac:dyDescent="0.25">
      <c r="A943">
        <v>181</v>
      </c>
      <c r="B943">
        <v>2004</v>
      </c>
      <c r="C943" s="2">
        <v>0</v>
      </c>
      <c r="D943" s="6">
        <v>-1.05367E-2</v>
      </c>
      <c r="E943" s="6">
        <v>0.32351059999999998</v>
      </c>
      <c r="F943" s="6">
        <v>5.1129099999999997E-2</v>
      </c>
      <c r="G943" s="6">
        <v>1.690272</v>
      </c>
      <c r="H943" s="6">
        <v>0.16347700000000001</v>
      </c>
      <c r="I943" s="6"/>
    </row>
    <row r="944" spans="1:9" x14ac:dyDescent="0.25">
      <c r="A944">
        <v>182</v>
      </c>
      <c r="B944">
        <v>1999</v>
      </c>
      <c r="C944" s="2">
        <v>0</v>
      </c>
      <c r="D944" s="6">
        <v>0.17089070000000001</v>
      </c>
      <c r="E944" s="6">
        <v>2.2319700000000001E-2</v>
      </c>
      <c r="F944" s="6">
        <v>5.1394799999999997E-2</v>
      </c>
      <c r="G944" s="6">
        <v>0.31809399999999999</v>
      </c>
      <c r="H944" s="6">
        <v>0.39396219999999998</v>
      </c>
      <c r="I944" s="6"/>
    </row>
    <row r="945" spans="1:9" x14ac:dyDescent="0.25">
      <c r="A945">
        <v>182</v>
      </c>
      <c r="B945">
        <v>2000</v>
      </c>
      <c r="C945" s="2">
        <v>0</v>
      </c>
      <c r="D945" s="6">
        <v>0.17799519999999999</v>
      </c>
      <c r="E945" s="6">
        <v>-3.8885999999999999E-3</v>
      </c>
      <c r="F945" s="6">
        <v>1.8722800000000001E-2</v>
      </c>
      <c r="G945" s="6">
        <v>0.1049134</v>
      </c>
      <c r="H945" s="6">
        <v>0.34922170000000002</v>
      </c>
      <c r="I945" s="6"/>
    </row>
    <row r="946" spans="1:9" x14ac:dyDescent="0.25">
      <c r="A946">
        <v>182</v>
      </c>
      <c r="B946">
        <v>2001</v>
      </c>
      <c r="C946" s="2">
        <v>0</v>
      </c>
      <c r="D946" s="6">
        <v>0.1090745</v>
      </c>
      <c r="E946" s="6">
        <v>-2.02314E-2</v>
      </c>
      <c r="F946" s="6">
        <v>4.8581199999999998E-2</v>
      </c>
      <c r="G946" s="6">
        <v>0.21891279999999999</v>
      </c>
      <c r="H946" s="6">
        <v>0.35714240000000003</v>
      </c>
      <c r="I946" s="6"/>
    </row>
    <row r="947" spans="1:9" x14ac:dyDescent="0.25">
      <c r="A947">
        <v>182</v>
      </c>
      <c r="B947">
        <v>2002</v>
      </c>
      <c r="C947" s="2">
        <v>0</v>
      </c>
      <c r="D947" s="6">
        <v>0.18466199999999999</v>
      </c>
      <c r="E947" s="6">
        <v>1.31871E-2</v>
      </c>
      <c r="F947" s="6">
        <v>3.8701100000000002E-2</v>
      </c>
      <c r="G947" s="6">
        <v>0.1658173</v>
      </c>
      <c r="H947" s="6">
        <v>0.1650877</v>
      </c>
      <c r="I947" s="6"/>
    </row>
    <row r="948" spans="1:9" x14ac:dyDescent="0.25">
      <c r="A948">
        <v>182</v>
      </c>
      <c r="B948">
        <v>2003</v>
      </c>
      <c r="C948" s="2">
        <v>0</v>
      </c>
      <c r="D948" s="6">
        <v>0.2498669</v>
      </c>
      <c r="E948" s="6">
        <v>-7.92992E-2</v>
      </c>
      <c r="F948" s="6">
        <v>5.1992400000000001E-2</v>
      </c>
      <c r="G948" s="6">
        <v>0.62251299999999998</v>
      </c>
      <c r="H948" s="6">
        <v>0.28961550000000003</v>
      </c>
      <c r="I948" s="6"/>
    </row>
    <row r="949" spans="1:9" x14ac:dyDescent="0.25">
      <c r="A949">
        <v>182</v>
      </c>
      <c r="B949">
        <v>2004</v>
      </c>
      <c r="C949" s="2">
        <v>0</v>
      </c>
      <c r="D949" s="6">
        <v>0.26665830000000001</v>
      </c>
      <c r="E949" s="6">
        <v>-1.3768499999999999E-2</v>
      </c>
      <c r="F949" s="6">
        <v>7.3105299999999998E-2</v>
      </c>
      <c r="G949" s="6">
        <v>1.4375599999999999</v>
      </c>
      <c r="H949" s="6">
        <v>0.3612244</v>
      </c>
      <c r="I949" s="6"/>
    </row>
    <row r="950" spans="1:9" x14ac:dyDescent="0.25">
      <c r="A950">
        <v>183</v>
      </c>
      <c r="B950">
        <v>2000</v>
      </c>
      <c r="C950" s="2">
        <v>0</v>
      </c>
      <c r="D950" s="6">
        <v>0.29264689999999999</v>
      </c>
      <c r="E950" s="6">
        <v>0.2134847</v>
      </c>
      <c r="F950" s="6">
        <v>9.3031000000000003E-2</v>
      </c>
      <c r="G950" s="6">
        <v>4.5558779999999999</v>
      </c>
      <c r="H950" s="6">
        <v>0.67302660000000003</v>
      </c>
      <c r="I950" s="6"/>
    </row>
    <row r="951" spans="1:9" x14ac:dyDescent="0.25">
      <c r="A951">
        <v>183</v>
      </c>
      <c r="B951">
        <v>2001</v>
      </c>
      <c r="C951" s="2">
        <v>0</v>
      </c>
      <c r="D951" s="6">
        <v>0.19922329999999999</v>
      </c>
      <c r="E951" s="6">
        <v>0.2698257</v>
      </c>
      <c r="F951" s="6">
        <v>9.0940900000000005E-2</v>
      </c>
      <c r="G951" s="6">
        <v>3.514659</v>
      </c>
      <c r="H951" s="6">
        <v>0.64189110000000005</v>
      </c>
      <c r="I951" s="6"/>
    </row>
    <row r="952" spans="1:9" x14ac:dyDescent="0.25">
      <c r="A952">
        <v>183</v>
      </c>
      <c r="B952">
        <v>2002</v>
      </c>
      <c r="C952" s="2">
        <v>0</v>
      </c>
      <c r="D952" s="6">
        <v>0.3021761</v>
      </c>
      <c r="E952" s="6">
        <v>0.37813999999999998</v>
      </c>
      <c r="F952" s="6">
        <v>0.114907</v>
      </c>
      <c r="G952" s="6">
        <v>3.6211519999999999</v>
      </c>
      <c r="H952" s="6">
        <v>0.77426689999999998</v>
      </c>
      <c r="I952" s="6"/>
    </row>
    <row r="953" spans="1:9" x14ac:dyDescent="0.25">
      <c r="A953">
        <v>183</v>
      </c>
      <c r="B953">
        <v>2003</v>
      </c>
      <c r="C953" s="2">
        <v>0</v>
      </c>
      <c r="D953" s="6">
        <v>0.37238009999999999</v>
      </c>
      <c r="E953" s="6">
        <v>0.40581499999999998</v>
      </c>
      <c r="F953" s="6">
        <v>0.11001030000000001</v>
      </c>
      <c r="G953" s="6">
        <v>6.9991539999999999</v>
      </c>
      <c r="H953" s="6">
        <v>0.77446959999999998</v>
      </c>
      <c r="I953" s="6"/>
    </row>
    <row r="954" spans="1:9" x14ac:dyDescent="0.25">
      <c r="A954">
        <v>183</v>
      </c>
      <c r="B954">
        <v>2004</v>
      </c>
      <c r="C954" s="2">
        <v>0</v>
      </c>
      <c r="D954" s="6">
        <v>0.34244279999999999</v>
      </c>
      <c r="E954" s="6">
        <v>0.41325250000000002</v>
      </c>
      <c r="F954" s="6">
        <v>0.10945870000000001</v>
      </c>
      <c r="G954" s="6">
        <v>5.7659539999999998</v>
      </c>
      <c r="H954" s="6">
        <v>0.79892099999999999</v>
      </c>
      <c r="I954" s="6"/>
    </row>
    <row r="955" spans="1:9" x14ac:dyDescent="0.25">
      <c r="A955">
        <v>184</v>
      </c>
      <c r="B955">
        <v>1999</v>
      </c>
      <c r="C955" s="2">
        <v>0</v>
      </c>
      <c r="D955" s="6">
        <v>-1.35269E-2</v>
      </c>
      <c r="E955" s="6">
        <v>0.106572</v>
      </c>
      <c r="F955" s="6">
        <v>3.60329E-2</v>
      </c>
      <c r="G955" s="6">
        <v>0.63585570000000002</v>
      </c>
      <c r="H955" s="6">
        <v>0.10310329999999999</v>
      </c>
      <c r="I955" s="6"/>
    </row>
    <row r="956" spans="1:9" x14ac:dyDescent="0.25">
      <c r="A956">
        <v>184</v>
      </c>
      <c r="B956">
        <v>2000</v>
      </c>
      <c r="C956" s="2">
        <v>0</v>
      </c>
      <c r="D956" s="6">
        <v>-1.73892E-2</v>
      </c>
      <c r="E956" s="6">
        <v>5.4227900000000002E-2</v>
      </c>
      <c r="F956" s="6">
        <v>3.19493E-2</v>
      </c>
      <c r="G956" s="6">
        <v>0.75273869999999998</v>
      </c>
      <c r="H956" s="6">
        <v>0.12157999999999999</v>
      </c>
      <c r="I956" s="6"/>
    </row>
    <row r="957" spans="1:9" x14ac:dyDescent="0.25">
      <c r="A957">
        <v>184</v>
      </c>
      <c r="B957">
        <v>2001</v>
      </c>
      <c r="C957" s="2">
        <v>0</v>
      </c>
      <c r="D957" s="6">
        <v>-4.2668600000000001E-2</v>
      </c>
      <c r="E957" s="6">
        <v>6.9839399999999996E-2</v>
      </c>
      <c r="F957" s="6">
        <v>2.3472E-2</v>
      </c>
      <c r="G957" s="6">
        <v>0.64941150000000003</v>
      </c>
      <c r="H957" s="6">
        <v>8.3253900000000006E-2</v>
      </c>
      <c r="I957" s="6"/>
    </row>
    <row r="958" spans="1:9" x14ac:dyDescent="0.25">
      <c r="A958">
        <v>184</v>
      </c>
      <c r="B958">
        <v>2002</v>
      </c>
      <c r="C958" s="2">
        <v>0</v>
      </c>
      <c r="D958" s="6">
        <v>-3.5157000000000001E-3</v>
      </c>
      <c r="E958" s="6">
        <v>6.0515399999999997E-2</v>
      </c>
      <c r="F958" s="6">
        <v>4.83344E-2</v>
      </c>
      <c r="G958" s="6">
        <v>0.63019420000000004</v>
      </c>
      <c r="H958" s="6">
        <v>0.11381819999999999</v>
      </c>
      <c r="I958" s="6"/>
    </row>
    <row r="959" spans="1:9" x14ac:dyDescent="0.25">
      <c r="A959">
        <v>184</v>
      </c>
      <c r="B959">
        <v>2003</v>
      </c>
      <c r="C959" s="2">
        <v>0</v>
      </c>
      <c r="D959" s="6">
        <v>-6.6148999999999999E-3</v>
      </c>
      <c r="E959" s="6">
        <v>4.0571599999999999E-2</v>
      </c>
      <c r="F959" s="6">
        <v>4.5836500000000002E-2</v>
      </c>
      <c r="G959" s="6">
        <v>0.66391520000000004</v>
      </c>
      <c r="H959" s="6">
        <v>0.1022306</v>
      </c>
      <c r="I959" s="6"/>
    </row>
    <row r="960" spans="1:9" x14ac:dyDescent="0.25">
      <c r="A960">
        <v>184</v>
      </c>
      <c r="B960">
        <v>2004</v>
      </c>
      <c r="C960" s="2">
        <v>0</v>
      </c>
      <c r="D960" s="6">
        <v>1.5547099999999999E-2</v>
      </c>
      <c r="E960" s="6">
        <v>3.1401100000000001E-2</v>
      </c>
      <c r="F960" s="6">
        <v>2.9863600000000001E-2</v>
      </c>
      <c r="G960" s="6">
        <v>0.69614989999999999</v>
      </c>
      <c r="H960" s="6">
        <v>0.11484800000000001</v>
      </c>
      <c r="I960" s="6"/>
    </row>
    <row r="961" spans="1:9" x14ac:dyDescent="0.25">
      <c r="A961">
        <v>185</v>
      </c>
      <c r="B961">
        <v>1999</v>
      </c>
      <c r="C961" s="2">
        <v>0</v>
      </c>
      <c r="D961" s="6">
        <v>0.1020259</v>
      </c>
      <c r="E961" s="6">
        <v>0.1574757</v>
      </c>
      <c r="F961" s="6">
        <v>6.2531799999999998E-2</v>
      </c>
      <c r="G961" s="6">
        <v>1.433516</v>
      </c>
      <c r="H961" s="6">
        <v>0.2352998</v>
      </c>
      <c r="I961" s="6"/>
    </row>
    <row r="962" spans="1:9" x14ac:dyDescent="0.25">
      <c r="A962">
        <v>185</v>
      </c>
      <c r="B962">
        <v>2000</v>
      </c>
      <c r="C962" s="2">
        <v>0</v>
      </c>
      <c r="D962" s="6">
        <v>0.12791259999999999</v>
      </c>
      <c r="E962" s="6">
        <v>0.1687815</v>
      </c>
      <c r="F962" s="6">
        <v>5.0957700000000002E-2</v>
      </c>
      <c r="G962" s="6">
        <v>1.0835159999999999</v>
      </c>
      <c r="H962" s="6">
        <v>0.23181160000000001</v>
      </c>
      <c r="I962" s="6"/>
    </row>
    <row r="963" spans="1:9" x14ac:dyDescent="0.25">
      <c r="A963">
        <v>185</v>
      </c>
      <c r="B963">
        <v>2001</v>
      </c>
      <c r="C963" s="2">
        <v>0</v>
      </c>
      <c r="D963" s="6">
        <v>7.3769899999999999E-2</v>
      </c>
      <c r="E963" s="6">
        <v>0.12621979999999999</v>
      </c>
      <c r="F963" s="6">
        <v>5.2153100000000001E-2</v>
      </c>
      <c r="G963" s="6">
        <v>0.81532260000000001</v>
      </c>
      <c r="H963" s="6">
        <v>0.2136557</v>
      </c>
      <c r="I963" s="6"/>
    </row>
    <row r="964" spans="1:9" x14ac:dyDescent="0.25">
      <c r="A964">
        <v>185</v>
      </c>
      <c r="B964">
        <v>2002</v>
      </c>
      <c r="C964" s="2">
        <v>0</v>
      </c>
      <c r="D964" s="6">
        <v>9.2845999999999998E-2</v>
      </c>
      <c r="E964" s="6">
        <v>0.14695079999999999</v>
      </c>
      <c r="F964" s="6">
        <v>5.65113E-2</v>
      </c>
      <c r="G964" s="6">
        <v>0.84997730000000005</v>
      </c>
      <c r="H964" s="6">
        <v>0.2243608</v>
      </c>
      <c r="I964" s="6"/>
    </row>
    <row r="965" spans="1:9" x14ac:dyDescent="0.25">
      <c r="A965">
        <v>185</v>
      </c>
      <c r="B965">
        <v>2003</v>
      </c>
      <c r="C965" s="2">
        <v>0</v>
      </c>
      <c r="D965" s="6">
        <v>8.2750500000000005E-2</v>
      </c>
      <c r="E965" s="6">
        <v>9.2828599999999997E-2</v>
      </c>
      <c r="F965" s="6">
        <v>2.2955E-2</v>
      </c>
      <c r="G965" s="6">
        <v>1.0451950000000001</v>
      </c>
      <c r="H965" s="6">
        <v>0.27439069999999999</v>
      </c>
      <c r="I965" s="6"/>
    </row>
    <row r="966" spans="1:9" x14ac:dyDescent="0.25">
      <c r="A966">
        <v>185</v>
      </c>
      <c r="B966">
        <v>2004</v>
      </c>
      <c r="C966" s="2">
        <v>0</v>
      </c>
      <c r="D966" s="6">
        <v>0.1116168</v>
      </c>
      <c r="E966" s="6">
        <v>6.3383400000000006E-2</v>
      </c>
      <c r="F966" s="6">
        <v>2.7837600000000001E-2</v>
      </c>
      <c r="G966" s="6">
        <v>0.95001679999999999</v>
      </c>
      <c r="H966" s="6">
        <v>0.28801769999999999</v>
      </c>
      <c r="I966" s="6"/>
    </row>
    <row r="967" spans="1:9" x14ac:dyDescent="0.25">
      <c r="A967">
        <v>186</v>
      </c>
      <c r="B967">
        <v>1999</v>
      </c>
      <c r="C967" s="2">
        <v>0</v>
      </c>
      <c r="D967" s="6">
        <v>3.8406299999999997E-2</v>
      </c>
      <c r="E967" s="6">
        <v>0.41854789999999997</v>
      </c>
      <c r="F967" s="6">
        <v>8.27793E-2</v>
      </c>
      <c r="G967" s="6">
        <v>1.204631</v>
      </c>
      <c r="H967" s="6">
        <v>0.43239739999999999</v>
      </c>
      <c r="I967" s="6"/>
    </row>
    <row r="968" spans="1:9" x14ac:dyDescent="0.25">
      <c r="A968">
        <v>186</v>
      </c>
      <c r="B968">
        <v>2000</v>
      </c>
      <c r="C968" s="2">
        <v>0</v>
      </c>
      <c r="D968" s="6">
        <v>2.2495100000000001E-2</v>
      </c>
      <c r="E968" s="6">
        <v>0.43820969999999998</v>
      </c>
      <c r="F968" s="6">
        <v>6.1105100000000002E-2</v>
      </c>
      <c r="G968" s="6">
        <v>1.2696730000000001</v>
      </c>
      <c r="H968" s="6">
        <v>0.44208589999999998</v>
      </c>
      <c r="I968" s="6"/>
    </row>
    <row r="969" spans="1:9" x14ac:dyDescent="0.25">
      <c r="A969">
        <v>186</v>
      </c>
      <c r="B969">
        <v>2002</v>
      </c>
      <c r="C969" s="2">
        <v>0</v>
      </c>
      <c r="D969" s="6">
        <v>6.1120000000000002E-3</v>
      </c>
      <c r="E969" s="6">
        <v>0.50394490000000003</v>
      </c>
      <c r="F969" s="6">
        <v>6.66847E-2</v>
      </c>
      <c r="G969" s="6">
        <v>1.1310990000000001</v>
      </c>
      <c r="H969" s="6">
        <v>0.45446449999999999</v>
      </c>
      <c r="I969" s="6"/>
    </row>
    <row r="970" spans="1:9" x14ac:dyDescent="0.25">
      <c r="A970">
        <v>186</v>
      </c>
      <c r="B970">
        <v>2003</v>
      </c>
      <c r="C970" s="2">
        <v>0</v>
      </c>
      <c r="D970" s="6">
        <v>5.90585E-2</v>
      </c>
      <c r="E970" s="6">
        <v>0.51213739999999996</v>
      </c>
      <c r="F970" s="6">
        <v>6.3942600000000002E-2</v>
      </c>
      <c r="G970" s="6">
        <v>1.5856570000000001</v>
      </c>
      <c r="H970" s="6">
        <v>0.41171079999999999</v>
      </c>
      <c r="I970" s="6"/>
    </row>
    <row r="971" spans="1:9" x14ac:dyDescent="0.25">
      <c r="A971">
        <v>186</v>
      </c>
      <c r="B971">
        <v>2004</v>
      </c>
      <c r="C971" s="2">
        <v>0</v>
      </c>
      <c r="D971" s="6">
        <v>0.1626562</v>
      </c>
      <c r="E971" s="6">
        <v>0.20806269999999999</v>
      </c>
      <c r="F971" s="6">
        <v>6.2556200000000006E-2</v>
      </c>
      <c r="G971" s="6">
        <v>1.719592</v>
      </c>
      <c r="H971" s="6">
        <v>0.28654269999999998</v>
      </c>
      <c r="I971" s="6"/>
    </row>
    <row r="972" spans="1:9" x14ac:dyDescent="0.25">
      <c r="A972">
        <v>187</v>
      </c>
      <c r="B972">
        <v>1999</v>
      </c>
      <c r="C972" s="2">
        <v>0</v>
      </c>
      <c r="D972" s="6">
        <v>0.1022622</v>
      </c>
      <c r="E972" s="6">
        <v>0.70509120000000003</v>
      </c>
      <c r="F972" s="6">
        <v>7.9791299999999996E-2</v>
      </c>
      <c r="G972" s="6">
        <v>4.4266620000000003</v>
      </c>
      <c r="H972" s="6">
        <v>0.33783220000000003</v>
      </c>
      <c r="I972" s="6"/>
    </row>
    <row r="973" spans="1:9" x14ac:dyDescent="0.25">
      <c r="A973">
        <v>187</v>
      </c>
      <c r="B973">
        <v>2000</v>
      </c>
      <c r="C973" s="2">
        <v>0</v>
      </c>
      <c r="D973" s="6">
        <v>0.1128765</v>
      </c>
      <c r="E973" s="6">
        <v>0.65805729999999996</v>
      </c>
      <c r="F973" s="6">
        <v>6.9857299999999997E-2</v>
      </c>
      <c r="G973" s="6">
        <v>3.3711820000000001</v>
      </c>
      <c r="H973" s="6">
        <v>0.30175190000000002</v>
      </c>
      <c r="I973" s="6"/>
    </row>
    <row r="974" spans="1:9" x14ac:dyDescent="0.25">
      <c r="A974">
        <v>187</v>
      </c>
      <c r="B974">
        <v>2001</v>
      </c>
      <c r="C974" s="2">
        <v>0</v>
      </c>
      <c r="D974" s="6">
        <v>0.20145189999999999</v>
      </c>
      <c r="E974" s="6">
        <v>0.747776</v>
      </c>
      <c r="F974" s="6">
        <v>5.8700700000000001E-2</v>
      </c>
      <c r="G974" s="6">
        <v>3.628682</v>
      </c>
      <c r="H974" s="6">
        <v>0.23200680000000001</v>
      </c>
      <c r="I974" s="6"/>
    </row>
    <row r="975" spans="1:9" x14ac:dyDescent="0.25">
      <c r="A975">
        <v>187</v>
      </c>
      <c r="B975">
        <v>2002</v>
      </c>
      <c r="C975" s="2">
        <v>0</v>
      </c>
      <c r="D975" s="6">
        <v>0.25271589999999999</v>
      </c>
      <c r="E975" s="6">
        <v>0.7353324</v>
      </c>
      <c r="F975" s="6">
        <v>4.5027499999999998E-2</v>
      </c>
      <c r="G975" s="6">
        <v>2.9207429999999999</v>
      </c>
      <c r="H975" s="6">
        <v>0.27277790000000002</v>
      </c>
      <c r="I975" s="6"/>
    </row>
    <row r="976" spans="1:9" x14ac:dyDescent="0.25">
      <c r="A976">
        <v>187</v>
      </c>
      <c r="B976">
        <v>2004</v>
      </c>
      <c r="C976" s="2">
        <v>0</v>
      </c>
      <c r="D976" s="6">
        <v>0.16419320000000001</v>
      </c>
      <c r="E976" s="6">
        <v>0.69330740000000002</v>
      </c>
      <c r="F976" s="6">
        <v>4.9814299999999999E-2</v>
      </c>
      <c r="G976" s="6">
        <v>3.2221099999999998</v>
      </c>
      <c r="H976" s="6">
        <v>0.28329280000000001</v>
      </c>
      <c r="I976" s="6"/>
    </row>
    <row r="977" spans="1:9" x14ac:dyDescent="0.25">
      <c r="A977">
        <v>188</v>
      </c>
      <c r="B977">
        <v>1999</v>
      </c>
      <c r="C977" s="2">
        <v>0</v>
      </c>
      <c r="D977" s="6">
        <v>0.1281659</v>
      </c>
      <c r="E977" s="6">
        <v>0.54797890000000005</v>
      </c>
      <c r="F977" s="6">
        <v>6.3050700000000001E-2</v>
      </c>
      <c r="G977" s="6">
        <v>1.7437320000000001</v>
      </c>
      <c r="H977" s="6">
        <v>0.23900689999999999</v>
      </c>
      <c r="I977" s="6"/>
    </row>
    <row r="978" spans="1:9" x14ac:dyDescent="0.25">
      <c r="A978">
        <v>188</v>
      </c>
      <c r="B978">
        <v>2000</v>
      </c>
      <c r="C978" s="2">
        <v>0</v>
      </c>
      <c r="D978" s="6">
        <v>9.2622300000000005E-2</v>
      </c>
      <c r="E978" s="6">
        <v>0.51042399999999999</v>
      </c>
      <c r="F978" s="6">
        <v>4.88834E-2</v>
      </c>
      <c r="G978" s="6">
        <v>1.3703780000000001</v>
      </c>
      <c r="H978" s="6">
        <v>0.29708190000000001</v>
      </c>
      <c r="I978" s="6"/>
    </row>
    <row r="979" spans="1:9" x14ac:dyDescent="0.25">
      <c r="A979">
        <v>188</v>
      </c>
      <c r="B979">
        <v>2001</v>
      </c>
      <c r="C979" s="2">
        <v>0</v>
      </c>
      <c r="D979" s="6">
        <v>8.7552599999999994E-2</v>
      </c>
      <c r="E979" s="6">
        <v>0.29907339999999999</v>
      </c>
      <c r="F979" s="6">
        <v>2.93561E-2</v>
      </c>
      <c r="G979" s="6">
        <v>1.2183949999999999</v>
      </c>
      <c r="H979" s="6">
        <v>0.19636290000000001</v>
      </c>
      <c r="I979" s="6"/>
    </row>
    <row r="980" spans="1:9" x14ac:dyDescent="0.25">
      <c r="A980">
        <v>188</v>
      </c>
      <c r="B980">
        <v>2002</v>
      </c>
      <c r="C980" s="2">
        <v>0</v>
      </c>
      <c r="D980" s="6">
        <v>9.6967499999999998E-2</v>
      </c>
      <c r="E980" s="6">
        <v>0.2233279</v>
      </c>
      <c r="F980" s="6">
        <v>3.5263299999999997E-2</v>
      </c>
      <c r="G980" s="6">
        <v>0.89639000000000002</v>
      </c>
      <c r="H980" s="6">
        <v>0.20559350000000001</v>
      </c>
      <c r="I980" s="6"/>
    </row>
    <row r="981" spans="1:9" x14ac:dyDescent="0.25">
      <c r="A981">
        <v>188</v>
      </c>
      <c r="B981">
        <v>2003</v>
      </c>
      <c r="C981" s="2">
        <v>0</v>
      </c>
      <c r="D981" s="6">
        <v>0.10749</v>
      </c>
      <c r="E981" s="6">
        <v>0.2295719</v>
      </c>
      <c r="F981" s="6">
        <v>2.8613599999999999E-2</v>
      </c>
      <c r="G981" s="6">
        <v>1.2046250000000001</v>
      </c>
      <c r="H981" s="6">
        <v>0.23916180000000001</v>
      </c>
      <c r="I981" s="6"/>
    </row>
    <row r="982" spans="1:9" x14ac:dyDescent="0.25">
      <c r="A982">
        <v>188</v>
      </c>
      <c r="B982">
        <v>2004</v>
      </c>
      <c r="C982" s="2">
        <v>0</v>
      </c>
      <c r="D982" s="6">
        <v>0.147761</v>
      </c>
      <c r="E982" s="6">
        <v>0.2675052</v>
      </c>
      <c r="F982" s="6">
        <v>4.7598300000000003E-2</v>
      </c>
      <c r="G982" s="6">
        <v>1.4182859999999999</v>
      </c>
      <c r="H982" s="6">
        <v>0.25455899999999998</v>
      </c>
      <c r="I982" s="6"/>
    </row>
    <row r="983" spans="1:9" x14ac:dyDescent="0.25">
      <c r="A983">
        <v>189</v>
      </c>
      <c r="B983">
        <v>1999</v>
      </c>
      <c r="C983" s="2">
        <v>0</v>
      </c>
      <c r="D983" s="6">
        <v>-5.9730100000000001E-2</v>
      </c>
      <c r="E983" s="6">
        <v>0.56351490000000004</v>
      </c>
      <c r="F983" s="6">
        <v>0.1056634</v>
      </c>
      <c r="G983" s="6">
        <v>5.7554179999999997</v>
      </c>
      <c r="H983" s="6">
        <v>0.39389420000000003</v>
      </c>
      <c r="I983" s="6"/>
    </row>
    <row r="984" spans="1:9" x14ac:dyDescent="0.25">
      <c r="A984">
        <v>189</v>
      </c>
      <c r="B984">
        <v>2000</v>
      </c>
      <c r="C984" s="2">
        <v>0</v>
      </c>
      <c r="D984" s="6">
        <v>-0.1337197</v>
      </c>
      <c r="E984" s="6">
        <v>0.46729860000000001</v>
      </c>
      <c r="F984" s="6">
        <v>0.1107079</v>
      </c>
      <c r="G984" s="6">
        <v>4.0463909999999998</v>
      </c>
      <c r="H984" s="6">
        <v>0.4437777</v>
      </c>
      <c r="I984" s="6"/>
    </row>
    <row r="985" spans="1:9" x14ac:dyDescent="0.25">
      <c r="A985">
        <v>189</v>
      </c>
      <c r="B985">
        <v>2001</v>
      </c>
      <c r="C985" s="2">
        <v>0</v>
      </c>
      <c r="D985" s="6">
        <v>-0.2342824</v>
      </c>
      <c r="E985" s="6">
        <v>0.49753160000000002</v>
      </c>
      <c r="F985" s="6">
        <v>6.4435599999999996E-2</v>
      </c>
      <c r="G985" s="6">
        <v>3.5305409999999999</v>
      </c>
      <c r="H985" s="6">
        <v>0.36208560000000001</v>
      </c>
      <c r="I985" s="6"/>
    </row>
    <row r="986" spans="1:9" x14ac:dyDescent="0.25">
      <c r="A986">
        <v>189</v>
      </c>
      <c r="B986">
        <v>2002</v>
      </c>
      <c r="C986" s="2">
        <v>0</v>
      </c>
      <c r="D986" s="6">
        <v>-0.28620309999999999</v>
      </c>
      <c r="E986" s="6">
        <v>0.63077669999999997</v>
      </c>
      <c r="F986" s="6">
        <v>6.8656400000000006E-2</v>
      </c>
      <c r="G986" s="6">
        <v>3.046662</v>
      </c>
      <c r="H986" s="6">
        <v>0.37168109999999999</v>
      </c>
      <c r="I986" s="6"/>
    </row>
    <row r="987" spans="1:9" x14ac:dyDescent="0.25">
      <c r="A987">
        <v>189</v>
      </c>
      <c r="B987">
        <v>2003</v>
      </c>
      <c r="C987" s="2">
        <v>0</v>
      </c>
      <c r="D987" s="6">
        <v>-0.2464636</v>
      </c>
      <c r="E987" s="6">
        <v>0.66426099999999999</v>
      </c>
      <c r="F987" s="6">
        <v>6.5220299999999995E-2</v>
      </c>
      <c r="G987" s="6">
        <v>3.456404</v>
      </c>
      <c r="H987" s="6">
        <v>0.3465298</v>
      </c>
      <c r="I987" s="6"/>
    </row>
    <row r="988" spans="1:9" x14ac:dyDescent="0.25">
      <c r="A988">
        <v>189</v>
      </c>
      <c r="B988">
        <v>2004</v>
      </c>
      <c r="C988" s="2">
        <v>0</v>
      </c>
      <c r="D988" s="6">
        <v>-0.30062660000000002</v>
      </c>
      <c r="E988" s="6">
        <v>0.63841429999999999</v>
      </c>
      <c r="F988" s="6">
        <v>8.3505899999999994E-2</v>
      </c>
      <c r="G988" s="6">
        <v>2.9262060000000001</v>
      </c>
      <c r="H988" s="6">
        <v>0.35628280000000001</v>
      </c>
      <c r="I988" s="6"/>
    </row>
    <row r="989" spans="1:9" x14ac:dyDescent="0.25">
      <c r="A989">
        <v>190</v>
      </c>
      <c r="B989">
        <v>1999</v>
      </c>
      <c r="C989" s="2">
        <v>0</v>
      </c>
      <c r="D989" s="6">
        <v>-0.1043024</v>
      </c>
      <c r="E989" s="6">
        <v>0.17109940000000001</v>
      </c>
      <c r="F989" s="6">
        <v>5.7044200000000003E-2</v>
      </c>
      <c r="G989" s="6">
        <v>2.4092859999999998</v>
      </c>
      <c r="H989" s="6">
        <v>0.19483120000000001</v>
      </c>
      <c r="I989" s="6"/>
    </row>
    <row r="990" spans="1:9" x14ac:dyDescent="0.25">
      <c r="A990">
        <v>190</v>
      </c>
      <c r="B990">
        <v>2000</v>
      </c>
      <c r="C990" s="2">
        <v>0</v>
      </c>
      <c r="D990" s="6">
        <v>-8.8357000000000005E-2</v>
      </c>
      <c r="E990" s="6">
        <v>0.12745899999999999</v>
      </c>
      <c r="F990" s="6">
        <v>5.7180599999999998E-2</v>
      </c>
      <c r="G990" s="6">
        <v>1.8115270000000001</v>
      </c>
      <c r="H990" s="6">
        <v>0.20810890000000001</v>
      </c>
      <c r="I990" s="6"/>
    </row>
    <row r="991" spans="1:9" x14ac:dyDescent="0.25">
      <c r="A991">
        <v>190</v>
      </c>
      <c r="B991">
        <v>2001</v>
      </c>
      <c r="C991" s="2">
        <v>0</v>
      </c>
      <c r="D991" s="6">
        <v>-9.92952E-2</v>
      </c>
      <c r="E991" s="6">
        <v>0.1461636</v>
      </c>
      <c r="F991" s="6">
        <v>5.8213899999999999E-2</v>
      </c>
      <c r="G991" s="6">
        <v>1.995171</v>
      </c>
      <c r="H991" s="6">
        <v>0.2232277</v>
      </c>
      <c r="I991" s="6"/>
    </row>
    <row r="992" spans="1:9" x14ac:dyDescent="0.25">
      <c r="A992">
        <v>190</v>
      </c>
      <c r="B992">
        <v>2002</v>
      </c>
      <c r="C992" s="2">
        <v>0</v>
      </c>
      <c r="D992" s="6">
        <v>-6.9098699999999999E-2</v>
      </c>
      <c r="E992" s="6">
        <v>0.20552860000000001</v>
      </c>
      <c r="F992" s="6">
        <v>6.1896199999999998E-2</v>
      </c>
      <c r="G992" s="6">
        <v>1.3498319999999999</v>
      </c>
      <c r="H992" s="6">
        <v>0.2095119</v>
      </c>
      <c r="I992" s="6"/>
    </row>
    <row r="993" spans="1:9" x14ac:dyDescent="0.25">
      <c r="A993">
        <v>190</v>
      </c>
      <c r="B993">
        <v>2003</v>
      </c>
      <c r="C993" s="2">
        <v>0</v>
      </c>
      <c r="D993" s="6">
        <v>1.7447000000000001E-3</v>
      </c>
      <c r="E993" s="6">
        <v>0.20293149999999999</v>
      </c>
      <c r="F993" s="6">
        <v>5.0698300000000002E-2</v>
      </c>
      <c r="G993" s="6">
        <v>1.5220119999999999</v>
      </c>
      <c r="H993" s="6">
        <v>0.2160155</v>
      </c>
      <c r="I993" s="6"/>
    </row>
    <row r="994" spans="1:9" x14ac:dyDescent="0.25">
      <c r="A994">
        <v>190</v>
      </c>
      <c r="B994">
        <v>2004</v>
      </c>
      <c r="C994" s="2">
        <v>0</v>
      </c>
      <c r="D994" s="6">
        <v>-1.1751899999999999E-2</v>
      </c>
      <c r="E994" s="6">
        <v>0.2389204</v>
      </c>
      <c r="F994" s="6">
        <v>6.1995300000000003E-2</v>
      </c>
      <c r="G994" s="6">
        <v>1.358741</v>
      </c>
      <c r="H994" s="6">
        <v>0.2028547</v>
      </c>
      <c r="I994" s="6"/>
    </row>
    <row r="995" spans="1:9" x14ac:dyDescent="0.25">
      <c r="A995">
        <v>191</v>
      </c>
      <c r="B995">
        <v>1999</v>
      </c>
      <c r="C995" s="2">
        <v>0</v>
      </c>
      <c r="D995" s="6">
        <v>6.3648200000000002E-2</v>
      </c>
      <c r="E995" s="6">
        <v>0.32272879999999998</v>
      </c>
      <c r="F995" s="6">
        <v>4.8533800000000002E-2</v>
      </c>
      <c r="G995" s="6">
        <v>2.4940869999999999</v>
      </c>
      <c r="H995" s="6">
        <v>0.2256406</v>
      </c>
      <c r="I995" s="6"/>
    </row>
    <row r="996" spans="1:9" x14ac:dyDescent="0.25">
      <c r="A996">
        <v>191</v>
      </c>
      <c r="B996">
        <v>2000</v>
      </c>
      <c r="C996" s="2">
        <v>0</v>
      </c>
      <c r="D996" s="6">
        <v>9.3969800000000006E-2</v>
      </c>
      <c r="E996" s="6">
        <v>0.32881719999999998</v>
      </c>
      <c r="F996" s="6">
        <v>4.30643E-2</v>
      </c>
      <c r="G996" s="6">
        <v>1.952647</v>
      </c>
      <c r="H996" s="6">
        <v>0.18620690000000001</v>
      </c>
      <c r="I996" s="6"/>
    </row>
    <row r="997" spans="1:9" x14ac:dyDescent="0.25">
      <c r="A997">
        <v>191</v>
      </c>
      <c r="B997">
        <v>2001</v>
      </c>
      <c r="C997" s="2">
        <v>0</v>
      </c>
      <c r="D997" s="6">
        <v>0.19562889999999999</v>
      </c>
      <c r="E997" s="6">
        <v>0.359128</v>
      </c>
      <c r="F997" s="6">
        <v>2.21405E-2</v>
      </c>
      <c r="G997" s="6">
        <v>1.7382770000000001</v>
      </c>
      <c r="H997" s="6">
        <v>0.1572247</v>
      </c>
      <c r="I997" s="6"/>
    </row>
    <row r="998" spans="1:9" x14ac:dyDescent="0.25">
      <c r="A998">
        <v>191</v>
      </c>
      <c r="B998">
        <v>2002</v>
      </c>
      <c r="C998" s="2">
        <v>0</v>
      </c>
      <c r="D998" s="6">
        <v>0.20790220000000001</v>
      </c>
      <c r="E998" s="6">
        <v>0.2540906</v>
      </c>
      <c r="F998" s="6">
        <v>3.9297499999999999E-2</v>
      </c>
      <c r="G998" s="6">
        <v>1.6817839999999999</v>
      </c>
      <c r="H998" s="6">
        <v>0.201711</v>
      </c>
      <c r="I998" s="6"/>
    </row>
    <row r="999" spans="1:9" x14ac:dyDescent="0.25">
      <c r="A999">
        <v>191</v>
      </c>
      <c r="B999">
        <v>2003</v>
      </c>
      <c r="C999" s="2">
        <v>0</v>
      </c>
      <c r="D999" s="6">
        <v>0.18178520000000001</v>
      </c>
      <c r="E999" s="6">
        <v>0.26052950000000002</v>
      </c>
      <c r="F999" s="6">
        <v>3.32089E-2</v>
      </c>
      <c r="G999" s="6">
        <v>1.7046380000000001</v>
      </c>
      <c r="H999" s="6">
        <v>0.20918220000000001</v>
      </c>
      <c r="I999" s="6"/>
    </row>
    <row r="1000" spans="1:9" x14ac:dyDescent="0.25">
      <c r="A1000">
        <v>191</v>
      </c>
      <c r="B1000">
        <v>2004</v>
      </c>
      <c r="C1000" s="2">
        <v>0</v>
      </c>
      <c r="D1000" s="6">
        <v>0.23076240000000001</v>
      </c>
      <c r="E1000" s="6">
        <v>0.291742</v>
      </c>
      <c r="F1000" s="6">
        <v>4.0890200000000002E-2</v>
      </c>
      <c r="G1000" s="6">
        <v>2.204361</v>
      </c>
      <c r="H1000" s="6">
        <v>0.19732649999999999</v>
      </c>
      <c r="I1000" s="6"/>
    </row>
    <row r="1001" spans="1:9" x14ac:dyDescent="0.25">
      <c r="A1001">
        <v>192</v>
      </c>
      <c r="B1001">
        <v>1999</v>
      </c>
      <c r="C1001" s="2">
        <v>0</v>
      </c>
      <c r="D1001" s="6">
        <v>5.42283E-2</v>
      </c>
      <c r="E1001" s="6">
        <v>0.1518824</v>
      </c>
      <c r="F1001" s="6">
        <v>1.2866799999999999E-2</v>
      </c>
      <c r="G1001" s="6">
        <v>0.77990340000000002</v>
      </c>
      <c r="H1001" s="6">
        <v>0.2230181</v>
      </c>
      <c r="I1001" s="6"/>
    </row>
    <row r="1002" spans="1:9" x14ac:dyDescent="0.25">
      <c r="A1002">
        <v>192</v>
      </c>
      <c r="B1002">
        <v>2000</v>
      </c>
      <c r="C1002" s="2">
        <v>0</v>
      </c>
      <c r="D1002" s="6">
        <v>1.2106499999999999E-2</v>
      </c>
      <c r="E1002" s="6">
        <v>0.144118</v>
      </c>
      <c r="F1002" s="6">
        <v>4.0976800000000001E-2</v>
      </c>
      <c r="G1002" s="6">
        <v>0.68277569999999999</v>
      </c>
      <c r="H1002" s="6">
        <v>0.28108820000000001</v>
      </c>
      <c r="I1002" s="6"/>
    </row>
    <row r="1003" spans="1:9" x14ac:dyDescent="0.25">
      <c r="A1003">
        <v>192</v>
      </c>
      <c r="B1003">
        <v>2001</v>
      </c>
      <c r="C1003" s="2">
        <v>0</v>
      </c>
      <c r="D1003" s="6">
        <v>1.5284600000000001E-2</v>
      </c>
      <c r="E1003" s="6">
        <v>0.15624489999999999</v>
      </c>
      <c r="F1003" s="6">
        <v>4.6843200000000002E-2</v>
      </c>
      <c r="G1003" s="6">
        <v>0.88682119999999998</v>
      </c>
      <c r="H1003" s="6">
        <v>8.8466299999999998E-2</v>
      </c>
      <c r="I1003" s="6"/>
    </row>
    <row r="1004" spans="1:9" x14ac:dyDescent="0.25">
      <c r="A1004">
        <v>192</v>
      </c>
      <c r="B1004">
        <v>2002</v>
      </c>
      <c r="C1004" s="2">
        <v>0</v>
      </c>
      <c r="D1004" s="6">
        <v>2.68965E-2</v>
      </c>
      <c r="E1004" s="6">
        <v>0.13390469999999999</v>
      </c>
      <c r="F1004" s="6">
        <v>5.50695E-2</v>
      </c>
      <c r="G1004" s="6">
        <v>0.40880759999999999</v>
      </c>
      <c r="H1004" s="6">
        <v>0.12469719999999999</v>
      </c>
      <c r="I1004" s="6"/>
    </row>
    <row r="1005" spans="1:9" x14ac:dyDescent="0.25">
      <c r="A1005">
        <v>192</v>
      </c>
      <c r="B1005">
        <v>2003</v>
      </c>
      <c r="C1005" s="2">
        <v>0</v>
      </c>
      <c r="D1005" s="6">
        <v>2.26676E-2</v>
      </c>
      <c r="E1005" s="6">
        <v>0.11704199999999999</v>
      </c>
      <c r="F1005" s="6">
        <v>4.3453100000000001E-2</v>
      </c>
      <c r="G1005" s="6">
        <v>0.47661179999999997</v>
      </c>
      <c r="H1005" s="6">
        <v>0.11104550000000001</v>
      </c>
      <c r="I1005" s="6"/>
    </row>
    <row r="1006" spans="1:9" x14ac:dyDescent="0.25">
      <c r="A1006">
        <v>192</v>
      </c>
      <c r="B1006">
        <v>2004</v>
      </c>
      <c r="C1006" s="2">
        <v>0</v>
      </c>
      <c r="D1006" s="6">
        <v>3.3993200000000001E-2</v>
      </c>
      <c r="E1006" s="6">
        <v>9.7680500000000003E-2</v>
      </c>
      <c r="F1006" s="6">
        <v>3.5232100000000002E-2</v>
      </c>
      <c r="G1006" s="6">
        <v>0.63532920000000004</v>
      </c>
      <c r="H1006" s="6">
        <v>0.12619759999999999</v>
      </c>
      <c r="I1006" s="6"/>
    </row>
    <row r="1007" spans="1:9" x14ac:dyDescent="0.25">
      <c r="A1007">
        <v>193</v>
      </c>
      <c r="B1007">
        <v>2000</v>
      </c>
      <c r="C1007" s="2">
        <v>0</v>
      </c>
      <c r="D1007" s="6">
        <v>0.24997059999999999</v>
      </c>
      <c r="E1007" s="6">
        <v>0.1574285</v>
      </c>
      <c r="F1007" s="6">
        <v>5.2178099999999998E-2</v>
      </c>
      <c r="G1007" s="6">
        <v>0.47664129999999999</v>
      </c>
      <c r="H1007" s="6">
        <v>0.28902460000000002</v>
      </c>
      <c r="I1007" s="6"/>
    </row>
    <row r="1008" spans="1:9" x14ac:dyDescent="0.25">
      <c r="A1008">
        <v>193</v>
      </c>
      <c r="B1008">
        <v>2001</v>
      </c>
      <c r="C1008" s="2">
        <v>0</v>
      </c>
      <c r="D1008" s="6">
        <v>0.24323349999999999</v>
      </c>
      <c r="E1008" s="6">
        <v>0.1156626</v>
      </c>
      <c r="F1008" s="6">
        <v>6.83E-2</v>
      </c>
      <c r="G1008" s="6">
        <v>0.73758939999999995</v>
      </c>
      <c r="H1008" s="6">
        <v>0.29840060000000002</v>
      </c>
      <c r="I1008" s="6"/>
    </row>
    <row r="1009" spans="1:9" x14ac:dyDescent="0.25">
      <c r="A1009">
        <v>193</v>
      </c>
      <c r="B1009">
        <v>2002</v>
      </c>
      <c r="C1009" s="2">
        <v>0</v>
      </c>
      <c r="D1009" s="6">
        <v>0.2369144</v>
      </c>
      <c r="E1009" s="6">
        <v>0.13782839999999999</v>
      </c>
      <c r="F1009" s="6">
        <v>4.0865899999999997E-2</v>
      </c>
      <c r="G1009" s="6">
        <v>0.45949119999999999</v>
      </c>
      <c r="H1009" s="6">
        <v>0.272422</v>
      </c>
      <c r="I1009" s="6"/>
    </row>
    <row r="1010" spans="1:9" x14ac:dyDescent="0.25">
      <c r="A1010">
        <v>193</v>
      </c>
      <c r="B1010">
        <v>2003</v>
      </c>
      <c r="C1010" s="2">
        <v>0</v>
      </c>
      <c r="D1010" s="6">
        <v>0.1952216</v>
      </c>
      <c r="E1010" s="6">
        <v>0.15554309999999999</v>
      </c>
      <c r="F1010" s="6">
        <v>4.9039699999999999E-2</v>
      </c>
      <c r="G1010" s="6">
        <v>0.60639200000000004</v>
      </c>
      <c r="H1010" s="6">
        <v>0.26233050000000002</v>
      </c>
      <c r="I1010" s="6"/>
    </row>
    <row r="1011" spans="1:9" x14ac:dyDescent="0.25">
      <c r="A1011">
        <v>194</v>
      </c>
      <c r="B1011">
        <v>1998</v>
      </c>
      <c r="C1011" s="2">
        <v>0</v>
      </c>
      <c r="D1011" s="6">
        <v>0.18791279999999999</v>
      </c>
      <c r="E1011" s="6">
        <v>-1.8031470000000001</v>
      </c>
      <c r="F1011" s="6">
        <v>0.1068938</v>
      </c>
      <c r="G1011" s="6">
        <v>0.65214680000000003</v>
      </c>
      <c r="H1011" s="6">
        <v>0.46679949999999998</v>
      </c>
      <c r="I1011" s="6"/>
    </row>
    <row r="1012" spans="1:9" x14ac:dyDescent="0.25">
      <c r="A1012">
        <v>195</v>
      </c>
      <c r="B1012">
        <v>1999</v>
      </c>
      <c r="C1012" s="2">
        <v>0</v>
      </c>
      <c r="D1012" s="6">
        <v>1.1391699999999999E-2</v>
      </c>
      <c r="E1012" s="6">
        <v>0.4714159</v>
      </c>
      <c r="F1012" s="6">
        <v>5.6887399999999998E-2</v>
      </c>
      <c r="G1012" s="6">
        <v>1.67452</v>
      </c>
      <c r="H1012" s="6">
        <v>0.2842615</v>
      </c>
      <c r="I1012" s="6"/>
    </row>
    <row r="1013" spans="1:9" x14ac:dyDescent="0.25">
      <c r="A1013">
        <v>195</v>
      </c>
      <c r="B1013">
        <v>2001</v>
      </c>
      <c r="C1013" s="2">
        <v>0</v>
      </c>
      <c r="D1013" s="6">
        <v>0.13664860000000001</v>
      </c>
      <c r="E1013" s="6">
        <v>0.30182759999999997</v>
      </c>
      <c r="F1013" s="6">
        <v>4.3020299999999997E-2</v>
      </c>
      <c r="G1013" s="6">
        <v>2.3300149999999999</v>
      </c>
      <c r="H1013" s="6">
        <v>0.17125969999999999</v>
      </c>
      <c r="I1013" s="6"/>
    </row>
    <row r="1014" spans="1:9" x14ac:dyDescent="0.25">
      <c r="A1014">
        <v>195</v>
      </c>
      <c r="B1014">
        <v>2002</v>
      </c>
      <c r="C1014" s="2">
        <v>0</v>
      </c>
      <c r="D1014" s="6">
        <v>0.12733240000000001</v>
      </c>
      <c r="E1014" s="6">
        <v>0.24256829999999999</v>
      </c>
      <c r="F1014" s="6">
        <v>3.03082E-2</v>
      </c>
      <c r="G1014" s="6">
        <v>0.70377049999999997</v>
      </c>
      <c r="H1014" s="6">
        <v>0.1703276</v>
      </c>
      <c r="I1014" s="6"/>
    </row>
    <row r="1015" spans="1:9" x14ac:dyDescent="0.25">
      <c r="A1015">
        <v>195</v>
      </c>
      <c r="B1015">
        <v>2003</v>
      </c>
      <c r="C1015" s="2">
        <v>0</v>
      </c>
      <c r="D1015" s="6">
        <v>0.14841309999999999</v>
      </c>
      <c r="E1015" s="6">
        <v>0.2948691</v>
      </c>
      <c r="F1015" s="6">
        <v>4.1273400000000002E-2</v>
      </c>
      <c r="G1015" s="6">
        <v>1.7372460000000001</v>
      </c>
      <c r="H1015" s="6">
        <v>0.19689580000000001</v>
      </c>
      <c r="I1015" s="6"/>
    </row>
    <row r="1016" spans="1:9" x14ac:dyDescent="0.25">
      <c r="A1016">
        <v>195</v>
      </c>
      <c r="B1016">
        <v>2004</v>
      </c>
      <c r="C1016" s="2">
        <v>0</v>
      </c>
      <c r="D1016" s="6">
        <v>0.15523049999999999</v>
      </c>
      <c r="E1016" s="6">
        <v>0.35156969999999998</v>
      </c>
      <c r="F1016" s="6">
        <v>5.69425E-2</v>
      </c>
      <c r="G1016" s="6">
        <v>2.6148250000000002</v>
      </c>
      <c r="H1016" s="6">
        <v>0.2034282</v>
      </c>
      <c r="I1016" s="6"/>
    </row>
    <row r="1017" spans="1:9" x14ac:dyDescent="0.25">
      <c r="A1017">
        <v>196</v>
      </c>
      <c r="B1017">
        <v>1999</v>
      </c>
      <c r="C1017" s="2">
        <v>0</v>
      </c>
      <c r="D1017" s="6">
        <v>2.6587999999999998E-3</v>
      </c>
      <c r="E1017" s="6">
        <v>0.5042799</v>
      </c>
      <c r="F1017" s="6">
        <v>6.5640799999999999E-2</v>
      </c>
      <c r="G1017" s="6">
        <v>2.030627</v>
      </c>
      <c r="H1017" s="6">
        <v>0.28607769999999999</v>
      </c>
      <c r="I1017" s="6"/>
    </row>
    <row r="1018" spans="1:9" x14ac:dyDescent="0.25">
      <c r="A1018">
        <v>196</v>
      </c>
      <c r="B1018">
        <v>2000</v>
      </c>
      <c r="C1018" s="2">
        <v>0</v>
      </c>
      <c r="D1018" s="6">
        <v>-1.67326E-2</v>
      </c>
      <c r="E1018" s="6">
        <v>0.54926739999999996</v>
      </c>
      <c r="F1018" s="6">
        <v>6.4228499999999994E-2</v>
      </c>
      <c r="G1018" s="6">
        <v>1.144801</v>
      </c>
      <c r="H1018" s="6">
        <v>0.27083990000000002</v>
      </c>
      <c r="I1018" s="6"/>
    </row>
    <row r="1019" spans="1:9" x14ac:dyDescent="0.25">
      <c r="A1019">
        <v>196</v>
      </c>
      <c r="B1019">
        <v>2001</v>
      </c>
      <c r="C1019" s="2">
        <v>0</v>
      </c>
      <c r="D1019" s="6">
        <v>-1.8529E-2</v>
      </c>
      <c r="E1019" s="6">
        <v>0.54772069999999995</v>
      </c>
      <c r="F1019" s="6">
        <v>3.6887700000000002E-2</v>
      </c>
      <c r="G1019" s="6">
        <v>0.84790259999999995</v>
      </c>
      <c r="H1019" s="6">
        <v>0.2873501</v>
      </c>
      <c r="I1019" s="6"/>
    </row>
    <row r="1020" spans="1:9" x14ac:dyDescent="0.25">
      <c r="A1020">
        <v>196</v>
      </c>
      <c r="B1020">
        <v>2002</v>
      </c>
      <c r="C1020" s="2">
        <v>0</v>
      </c>
      <c r="D1020" s="6">
        <v>-2.5924800000000001E-2</v>
      </c>
      <c r="E1020" s="6">
        <v>0.54483749999999997</v>
      </c>
      <c r="F1020" s="6">
        <v>5.23326E-2</v>
      </c>
      <c r="G1020" s="6">
        <v>1.0095890000000001</v>
      </c>
      <c r="H1020" s="6">
        <v>0.29509400000000002</v>
      </c>
      <c r="I1020" s="6"/>
    </row>
    <row r="1021" spans="1:9" x14ac:dyDescent="0.25">
      <c r="A1021">
        <v>196</v>
      </c>
      <c r="B1021">
        <v>2003</v>
      </c>
      <c r="C1021" s="2">
        <v>0</v>
      </c>
      <c r="D1021" s="6">
        <v>4.3122000000000001E-2</v>
      </c>
      <c r="E1021" s="6">
        <v>0.5117505</v>
      </c>
      <c r="F1021" s="6">
        <v>4.6431899999999998E-2</v>
      </c>
      <c r="G1021" s="6">
        <v>0.66415670000000004</v>
      </c>
      <c r="H1021" s="6">
        <v>0.27456170000000002</v>
      </c>
      <c r="I1021" s="6"/>
    </row>
    <row r="1022" spans="1:9" x14ac:dyDescent="0.25">
      <c r="A1022">
        <v>197</v>
      </c>
      <c r="B1022">
        <v>1999</v>
      </c>
      <c r="C1022" s="2">
        <v>0</v>
      </c>
      <c r="D1022" s="6">
        <v>4.2483699999999999E-2</v>
      </c>
      <c r="E1022" s="6">
        <v>0.2176632</v>
      </c>
      <c r="F1022" s="6">
        <v>5.4396600000000003E-2</v>
      </c>
      <c r="G1022" s="6">
        <v>0.9541636</v>
      </c>
      <c r="H1022" s="6">
        <v>0.29888619999999999</v>
      </c>
      <c r="I1022" s="6"/>
    </row>
    <row r="1023" spans="1:9" x14ac:dyDescent="0.25">
      <c r="A1023">
        <v>197</v>
      </c>
      <c r="B1023">
        <v>2000</v>
      </c>
      <c r="C1023" s="2">
        <v>0</v>
      </c>
      <c r="D1023" s="6">
        <v>8.8281899999999996E-2</v>
      </c>
      <c r="E1023" s="6">
        <v>0.1723963</v>
      </c>
      <c r="F1023" s="6">
        <v>5.6317899999999997E-2</v>
      </c>
      <c r="G1023" s="6">
        <v>0.99207060000000002</v>
      </c>
      <c r="H1023" s="6">
        <v>0.26961059999999998</v>
      </c>
      <c r="I1023" s="6"/>
    </row>
    <row r="1024" spans="1:9" x14ac:dyDescent="0.25">
      <c r="A1024">
        <v>197</v>
      </c>
      <c r="B1024">
        <v>2001</v>
      </c>
      <c r="C1024" s="2">
        <v>0</v>
      </c>
      <c r="D1024" s="6">
        <v>0.1135978</v>
      </c>
      <c r="E1024" s="6">
        <v>0.1791615</v>
      </c>
      <c r="F1024" s="6">
        <v>4.2792200000000002E-2</v>
      </c>
      <c r="G1024" s="6">
        <v>1.0238700000000001</v>
      </c>
      <c r="H1024" s="6">
        <v>0.25054680000000001</v>
      </c>
      <c r="I1024" s="6"/>
    </row>
    <row r="1025" spans="1:9" x14ac:dyDescent="0.25">
      <c r="A1025">
        <v>197</v>
      </c>
      <c r="B1025">
        <v>2002</v>
      </c>
      <c r="C1025" s="2">
        <v>0</v>
      </c>
      <c r="D1025" s="6">
        <v>0.13651559999999999</v>
      </c>
      <c r="E1025" s="6">
        <v>0.16683539999999999</v>
      </c>
      <c r="F1025" s="6">
        <v>4.0169700000000003E-2</v>
      </c>
      <c r="G1025" s="6">
        <v>1.187486</v>
      </c>
      <c r="H1025" s="6">
        <v>0.29889349999999998</v>
      </c>
      <c r="I1025" s="6"/>
    </row>
    <row r="1026" spans="1:9" x14ac:dyDescent="0.25">
      <c r="A1026">
        <v>197</v>
      </c>
      <c r="B1026">
        <v>2003</v>
      </c>
      <c r="C1026" s="2">
        <v>0</v>
      </c>
      <c r="D1026" s="6">
        <v>0.14436660000000001</v>
      </c>
      <c r="E1026" s="6">
        <v>0.18308079999999999</v>
      </c>
      <c r="F1026" s="6">
        <v>3.5280400000000003E-2</v>
      </c>
      <c r="G1026" s="6">
        <v>1.657138</v>
      </c>
      <c r="H1026" s="6">
        <v>0.27752250000000001</v>
      </c>
      <c r="I1026" s="6"/>
    </row>
    <row r="1027" spans="1:9" x14ac:dyDescent="0.25">
      <c r="A1027">
        <v>197</v>
      </c>
      <c r="B1027">
        <v>2004</v>
      </c>
      <c r="C1027" s="2">
        <v>0</v>
      </c>
      <c r="D1027" s="6">
        <v>0.1267837</v>
      </c>
      <c r="E1027" s="6">
        <v>0.19568949999999999</v>
      </c>
      <c r="F1027" s="6">
        <v>5.95259E-2</v>
      </c>
      <c r="G1027" s="6">
        <v>2.0456249999999998</v>
      </c>
      <c r="H1027" s="6">
        <v>0.31638100000000002</v>
      </c>
      <c r="I1027" s="6"/>
    </row>
    <row r="1028" spans="1:9" x14ac:dyDescent="0.25">
      <c r="A1028">
        <v>198</v>
      </c>
      <c r="B1028">
        <v>1999</v>
      </c>
      <c r="C1028" s="2">
        <v>0</v>
      </c>
      <c r="D1028" s="6">
        <v>4.0344699999999997E-2</v>
      </c>
      <c r="E1028" s="6">
        <v>-1.7620359999999999</v>
      </c>
      <c r="F1028" s="6">
        <v>1.9223299999999999E-2</v>
      </c>
      <c r="G1028" s="6">
        <v>0.72148500000000004</v>
      </c>
      <c r="H1028" s="6">
        <v>0.20384910000000001</v>
      </c>
      <c r="I1028" s="6"/>
    </row>
    <row r="1029" spans="1:9" x14ac:dyDescent="0.25">
      <c r="A1029">
        <v>198</v>
      </c>
      <c r="B1029">
        <v>2000</v>
      </c>
      <c r="C1029" s="2">
        <v>0</v>
      </c>
      <c r="D1029" s="6">
        <v>5.1442799999999997E-2</v>
      </c>
      <c r="E1029" s="6">
        <v>-1.990381</v>
      </c>
      <c r="F1029" s="6">
        <v>3.6143599999999998E-2</v>
      </c>
      <c r="G1029" s="6">
        <v>0.30910290000000001</v>
      </c>
      <c r="H1029" s="6">
        <v>0.26111879999999998</v>
      </c>
      <c r="I1029" s="6"/>
    </row>
    <row r="1030" spans="1:9" x14ac:dyDescent="0.25">
      <c r="A1030">
        <v>199</v>
      </c>
      <c r="B1030">
        <v>1999</v>
      </c>
      <c r="C1030" s="2">
        <v>0</v>
      </c>
      <c r="D1030" s="6">
        <v>0.1018352</v>
      </c>
      <c r="E1030" s="6">
        <v>0.46656769999999997</v>
      </c>
      <c r="F1030" s="6">
        <v>7.4830499999999994E-2</v>
      </c>
      <c r="G1030" s="6">
        <v>6.1785699999999997</v>
      </c>
      <c r="H1030" s="6">
        <v>0.36036289999999999</v>
      </c>
      <c r="I1030" s="6"/>
    </row>
    <row r="1031" spans="1:9" x14ac:dyDescent="0.25">
      <c r="A1031">
        <v>199</v>
      </c>
      <c r="B1031">
        <v>2000</v>
      </c>
      <c r="C1031" s="2">
        <v>0</v>
      </c>
      <c r="D1031" s="6">
        <v>6.9460400000000005E-2</v>
      </c>
      <c r="E1031" s="6">
        <v>0.5185459</v>
      </c>
      <c r="F1031" s="6">
        <v>7.3767899999999997E-2</v>
      </c>
      <c r="G1031" s="6">
        <v>5.7495839999999996</v>
      </c>
      <c r="H1031" s="6">
        <v>0.35107120000000003</v>
      </c>
      <c r="I1031" s="6"/>
    </row>
    <row r="1032" spans="1:9" x14ac:dyDescent="0.25">
      <c r="A1032">
        <v>199</v>
      </c>
      <c r="B1032">
        <v>2001</v>
      </c>
      <c r="C1032" s="2">
        <v>0</v>
      </c>
      <c r="D1032" s="6">
        <v>7.1538000000000004E-2</v>
      </c>
      <c r="E1032" s="6">
        <v>0.40060810000000002</v>
      </c>
      <c r="F1032" s="6">
        <v>6.0689600000000003E-2</v>
      </c>
      <c r="G1032" s="6">
        <v>3.159923</v>
      </c>
      <c r="H1032" s="6">
        <v>0.25759179999999998</v>
      </c>
      <c r="I1032" s="6"/>
    </row>
    <row r="1033" spans="1:9" x14ac:dyDescent="0.25">
      <c r="A1033">
        <v>199</v>
      </c>
      <c r="B1033">
        <v>2002</v>
      </c>
      <c r="C1033" s="2">
        <v>0</v>
      </c>
      <c r="D1033" s="6">
        <v>8.5554199999999997E-2</v>
      </c>
      <c r="E1033" s="6">
        <v>0.41699370000000002</v>
      </c>
      <c r="F1033" s="6">
        <v>7.9755400000000004E-2</v>
      </c>
      <c r="G1033" s="6">
        <v>3.6383809999999999</v>
      </c>
      <c r="H1033" s="6">
        <v>0.35093340000000001</v>
      </c>
      <c r="I1033" s="6"/>
    </row>
    <row r="1034" spans="1:9" x14ac:dyDescent="0.25">
      <c r="A1034">
        <v>199</v>
      </c>
      <c r="B1034">
        <v>2003</v>
      </c>
      <c r="C1034" s="2">
        <v>0</v>
      </c>
      <c r="D1034" s="6">
        <v>0.11590590000000001</v>
      </c>
      <c r="E1034" s="6">
        <v>0.43712479999999998</v>
      </c>
      <c r="F1034" s="6">
        <v>6.4466200000000001E-2</v>
      </c>
      <c r="G1034" s="6">
        <v>3.6785320000000001</v>
      </c>
      <c r="H1034" s="6">
        <v>0.33804260000000003</v>
      </c>
      <c r="I1034" s="6"/>
    </row>
    <row r="1035" spans="1:9" x14ac:dyDescent="0.25">
      <c r="A1035">
        <v>199</v>
      </c>
      <c r="B1035">
        <v>2004</v>
      </c>
      <c r="C1035" s="2">
        <v>0</v>
      </c>
      <c r="D1035" s="6">
        <v>0.1121243</v>
      </c>
      <c r="E1035" s="6">
        <v>0.47516609999999998</v>
      </c>
      <c r="F1035" s="6">
        <v>6.4943600000000004E-2</v>
      </c>
      <c r="G1035" s="6">
        <v>4.2396209999999996</v>
      </c>
      <c r="H1035" s="6">
        <v>0.31183660000000002</v>
      </c>
      <c r="I1035" s="6"/>
    </row>
    <row r="1036" spans="1:9" x14ac:dyDescent="0.25">
      <c r="A1036">
        <v>200</v>
      </c>
      <c r="B1036">
        <v>1999</v>
      </c>
      <c r="C1036" s="2">
        <v>0</v>
      </c>
      <c r="D1036" s="6">
        <v>5.0340700000000002E-2</v>
      </c>
      <c r="E1036" s="6">
        <v>0.1259998</v>
      </c>
      <c r="F1036" s="6">
        <v>6.0463500000000003E-2</v>
      </c>
      <c r="G1036" s="6">
        <v>0.50497729999999996</v>
      </c>
      <c r="H1036" s="6">
        <v>0.1149665</v>
      </c>
      <c r="I1036" s="6"/>
    </row>
    <row r="1037" spans="1:9" x14ac:dyDescent="0.25">
      <c r="A1037">
        <v>200</v>
      </c>
      <c r="B1037">
        <v>2000</v>
      </c>
      <c r="C1037" s="2">
        <v>0</v>
      </c>
      <c r="D1037" s="6">
        <v>1.26135E-2</v>
      </c>
      <c r="E1037" s="6">
        <v>0.16345660000000001</v>
      </c>
      <c r="F1037" s="6">
        <v>5.0415399999999999E-2</v>
      </c>
      <c r="G1037" s="6">
        <v>0.6305885</v>
      </c>
      <c r="H1037" s="6">
        <v>0.146979</v>
      </c>
      <c r="I1037" s="6"/>
    </row>
    <row r="1038" spans="1:9" x14ac:dyDescent="0.25">
      <c r="A1038">
        <v>200</v>
      </c>
      <c r="B1038">
        <v>2001</v>
      </c>
      <c r="C1038" s="2">
        <v>0</v>
      </c>
      <c r="D1038" s="6">
        <v>4.95098E-2</v>
      </c>
      <c r="E1038" s="6">
        <v>0.2015527</v>
      </c>
      <c r="F1038" s="6">
        <v>4.0932999999999997E-2</v>
      </c>
      <c r="G1038" s="6">
        <v>0.63790259999999999</v>
      </c>
      <c r="H1038" s="6">
        <v>0.12715000000000001</v>
      </c>
      <c r="I1038" s="6"/>
    </row>
    <row r="1039" spans="1:9" x14ac:dyDescent="0.25">
      <c r="A1039">
        <v>200</v>
      </c>
      <c r="B1039">
        <v>2002</v>
      </c>
      <c r="C1039" s="2">
        <v>0</v>
      </c>
      <c r="D1039" s="6">
        <v>5.3337500000000003E-2</v>
      </c>
      <c r="E1039" s="6">
        <v>0.19049930000000001</v>
      </c>
      <c r="F1039" s="6">
        <v>1.6305099999999999E-2</v>
      </c>
      <c r="G1039" s="6">
        <v>0.49160710000000002</v>
      </c>
      <c r="H1039" s="6">
        <v>0.1149929</v>
      </c>
      <c r="I1039" s="6"/>
    </row>
    <row r="1040" spans="1:9" x14ac:dyDescent="0.25">
      <c r="A1040">
        <v>200</v>
      </c>
      <c r="B1040">
        <v>2003</v>
      </c>
      <c r="C1040" s="2">
        <v>0</v>
      </c>
      <c r="D1040" s="6">
        <v>8.8950799999999997E-2</v>
      </c>
      <c r="E1040" s="6">
        <v>0.25340639999999998</v>
      </c>
      <c r="F1040" s="6">
        <v>5.2772699999999999E-2</v>
      </c>
      <c r="G1040" s="6">
        <v>0.61691439999999997</v>
      </c>
      <c r="H1040" s="6">
        <v>0.12959270000000001</v>
      </c>
      <c r="I1040" s="6"/>
    </row>
    <row r="1041" spans="1:9" x14ac:dyDescent="0.25">
      <c r="A1041">
        <v>200</v>
      </c>
      <c r="B1041">
        <v>2004</v>
      </c>
      <c r="C1041" s="2">
        <v>0</v>
      </c>
      <c r="D1041" s="6">
        <v>-4.9346599999999997E-2</v>
      </c>
      <c r="E1041" s="6">
        <v>0.27651710000000002</v>
      </c>
      <c r="F1041" s="6">
        <v>3.8873600000000001E-2</v>
      </c>
      <c r="G1041" s="6">
        <v>0.89511510000000005</v>
      </c>
      <c r="H1041" s="6">
        <v>0.14640520000000001</v>
      </c>
      <c r="I1041" s="6"/>
    </row>
    <row r="1042" spans="1:9" x14ac:dyDescent="0.25">
      <c r="A1042">
        <v>201</v>
      </c>
      <c r="B1042">
        <v>1997</v>
      </c>
      <c r="C1042" s="2">
        <v>0</v>
      </c>
      <c r="D1042" s="6">
        <v>-6.5863400000000002E-2</v>
      </c>
      <c r="E1042" s="6">
        <v>5.2422499999999997E-2</v>
      </c>
      <c r="F1042" s="6">
        <v>4.2057799999999999E-2</v>
      </c>
      <c r="G1042" s="6">
        <v>0.58086349999999998</v>
      </c>
      <c r="H1042" s="6">
        <v>0.19584109999999999</v>
      </c>
      <c r="I1042" s="6"/>
    </row>
    <row r="1043" spans="1:9" x14ac:dyDescent="0.25">
      <c r="A1043">
        <v>201</v>
      </c>
      <c r="B1043">
        <v>1998</v>
      </c>
      <c r="C1043" s="2">
        <v>0</v>
      </c>
      <c r="D1043" s="6">
        <v>-5.5973000000000002E-2</v>
      </c>
      <c r="E1043" s="6">
        <v>6.7023899999999997E-2</v>
      </c>
      <c r="F1043" s="6">
        <v>3.8719400000000001E-2</v>
      </c>
      <c r="G1043" s="6">
        <v>0.579098</v>
      </c>
      <c r="H1043" s="6">
        <v>0.155776</v>
      </c>
      <c r="I1043" s="6"/>
    </row>
    <row r="1044" spans="1:9" x14ac:dyDescent="0.25">
      <c r="A1044">
        <v>201</v>
      </c>
      <c r="B1044">
        <v>1999</v>
      </c>
      <c r="C1044" s="2">
        <v>0</v>
      </c>
      <c r="D1044" s="6">
        <v>-1.5865600000000001E-2</v>
      </c>
      <c r="E1044" s="6">
        <v>8.7427400000000002E-2</v>
      </c>
      <c r="F1044" s="6">
        <v>1.5342400000000001E-2</v>
      </c>
      <c r="G1044" s="6">
        <v>0.67632139999999996</v>
      </c>
      <c r="H1044" s="6">
        <v>0.16871949999999999</v>
      </c>
      <c r="I1044" s="6"/>
    </row>
    <row r="1045" spans="1:9" x14ac:dyDescent="0.25">
      <c r="A1045">
        <v>201</v>
      </c>
      <c r="B1045">
        <v>2000</v>
      </c>
      <c r="C1045" s="2">
        <v>0</v>
      </c>
      <c r="D1045" s="6">
        <v>2.24846E-2</v>
      </c>
      <c r="E1045" s="6">
        <v>7.6025800000000004E-2</v>
      </c>
      <c r="F1045" s="6">
        <v>5.2451400000000002E-2</v>
      </c>
      <c r="G1045" s="6">
        <v>0.7430599</v>
      </c>
      <c r="H1045" s="6">
        <v>0.63878100000000004</v>
      </c>
      <c r="I1045" s="6"/>
    </row>
    <row r="1046" spans="1:9" x14ac:dyDescent="0.25">
      <c r="A1046">
        <v>201</v>
      </c>
      <c r="B1046">
        <v>2001</v>
      </c>
      <c r="C1046" s="2">
        <v>0</v>
      </c>
      <c r="D1046" s="6">
        <v>4.6252000000000003E-3</v>
      </c>
      <c r="E1046" s="6">
        <v>0.13704479999999999</v>
      </c>
      <c r="F1046" s="6">
        <v>3.5474100000000001E-2</v>
      </c>
      <c r="G1046" s="6">
        <v>0.6437254</v>
      </c>
      <c r="H1046" s="6">
        <v>8.8809299999999994E-2</v>
      </c>
      <c r="I1046" s="6"/>
    </row>
    <row r="1047" spans="1:9" x14ac:dyDescent="0.25">
      <c r="A1047">
        <v>201</v>
      </c>
      <c r="B1047">
        <v>2002</v>
      </c>
      <c r="C1047" s="2">
        <v>0</v>
      </c>
      <c r="D1047" s="6">
        <v>5.1460199999999998E-2</v>
      </c>
      <c r="E1047" s="6">
        <v>8.6972900000000006E-2</v>
      </c>
      <c r="F1047" s="6">
        <v>-1.62005E-2</v>
      </c>
      <c r="G1047" s="6">
        <v>0.14664240000000001</v>
      </c>
      <c r="H1047" s="6">
        <v>3.5858300000000003E-2</v>
      </c>
      <c r="I1047" s="6"/>
    </row>
    <row r="1048" spans="1:9" x14ac:dyDescent="0.25">
      <c r="A1048">
        <v>201</v>
      </c>
      <c r="B1048">
        <v>2003</v>
      </c>
      <c r="C1048" s="2">
        <v>0</v>
      </c>
      <c r="D1048" s="6">
        <v>6.9845299999999999E-2</v>
      </c>
      <c r="E1048" s="6">
        <v>-9.3264000000000003E-3</v>
      </c>
      <c r="F1048" s="6">
        <v>3.4992299999999997E-2</v>
      </c>
      <c r="G1048" s="6">
        <v>0.19157199999999999</v>
      </c>
      <c r="H1048" s="6">
        <v>7.2883900000000001E-2</v>
      </c>
      <c r="I1048" s="6"/>
    </row>
    <row r="1049" spans="1:9" x14ac:dyDescent="0.25">
      <c r="A1049">
        <v>201</v>
      </c>
      <c r="B1049">
        <v>2004</v>
      </c>
      <c r="C1049" s="2">
        <v>0</v>
      </c>
      <c r="D1049" s="6">
        <v>5.5765500000000003E-2</v>
      </c>
      <c r="E1049" s="6">
        <v>-7.0347900000000005E-2</v>
      </c>
      <c r="F1049" s="6">
        <v>3.1214700000000001E-2</v>
      </c>
      <c r="G1049" s="6">
        <v>0.27053539999999998</v>
      </c>
      <c r="H1049" s="6">
        <v>7.1913400000000002E-2</v>
      </c>
      <c r="I1049" s="6"/>
    </row>
    <row r="1050" spans="1:9" x14ac:dyDescent="0.25">
      <c r="A1050">
        <v>202</v>
      </c>
      <c r="B1050">
        <v>1999</v>
      </c>
      <c r="C1050" s="2">
        <v>0</v>
      </c>
      <c r="D1050" s="6">
        <v>6.8308400000000005E-2</v>
      </c>
      <c r="E1050" s="6">
        <v>0.56987860000000001</v>
      </c>
      <c r="F1050" s="6">
        <v>7.5943399999999994E-2</v>
      </c>
      <c r="G1050" s="6">
        <v>3.715125</v>
      </c>
      <c r="H1050" s="6">
        <v>0.3046913</v>
      </c>
      <c r="I1050" s="6"/>
    </row>
    <row r="1051" spans="1:9" x14ac:dyDescent="0.25">
      <c r="A1051">
        <v>202</v>
      </c>
      <c r="B1051">
        <v>2000</v>
      </c>
      <c r="C1051" s="2">
        <v>0</v>
      </c>
      <c r="D1051" s="6">
        <v>4.8404799999999998E-2</v>
      </c>
      <c r="E1051" s="6">
        <v>0.56603230000000004</v>
      </c>
      <c r="F1051" s="6">
        <v>8.5879899999999995E-2</v>
      </c>
      <c r="G1051" s="6">
        <v>3.3091400000000002</v>
      </c>
      <c r="H1051" s="6">
        <v>0.31679390000000002</v>
      </c>
      <c r="I1051" s="6"/>
    </row>
    <row r="1052" spans="1:9" x14ac:dyDescent="0.25">
      <c r="A1052">
        <v>202</v>
      </c>
      <c r="B1052">
        <v>2001</v>
      </c>
      <c r="C1052" s="2">
        <v>0</v>
      </c>
      <c r="D1052" s="6">
        <v>3.7685299999999998E-2</v>
      </c>
      <c r="E1052" s="6">
        <v>0.56939289999999998</v>
      </c>
      <c r="F1052" s="6">
        <v>6.7569599999999994E-2</v>
      </c>
      <c r="G1052" s="6">
        <v>2.2878050000000001</v>
      </c>
      <c r="H1052" s="6">
        <v>0.2680903</v>
      </c>
      <c r="I1052" s="6"/>
    </row>
    <row r="1053" spans="1:9" x14ac:dyDescent="0.25">
      <c r="A1053">
        <v>202</v>
      </c>
      <c r="B1053">
        <v>2002</v>
      </c>
      <c r="C1053" s="2">
        <v>0</v>
      </c>
      <c r="D1053" s="6">
        <v>8.5465200000000005E-2</v>
      </c>
      <c r="E1053" s="6">
        <v>0.57497600000000004</v>
      </c>
      <c r="F1053" s="6">
        <v>6.1185099999999999E-2</v>
      </c>
      <c r="G1053" s="6">
        <v>2.133264</v>
      </c>
      <c r="H1053" s="6">
        <v>0.25945570000000001</v>
      </c>
      <c r="I1053" s="6"/>
    </row>
    <row r="1054" spans="1:9" x14ac:dyDescent="0.25">
      <c r="A1054">
        <v>202</v>
      </c>
      <c r="B1054">
        <v>2003</v>
      </c>
      <c r="C1054" s="2">
        <v>0</v>
      </c>
      <c r="D1054" s="6">
        <v>0.1660693</v>
      </c>
      <c r="E1054" s="6">
        <v>0.58616029999999997</v>
      </c>
      <c r="F1054" s="6">
        <v>7.13337E-2</v>
      </c>
      <c r="G1054" s="6">
        <v>2.5836480000000002</v>
      </c>
      <c r="H1054" s="6">
        <v>0.27262439999999999</v>
      </c>
      <c r="I1054" s="6"/>
    </row>
    <row r="1055" spans="1:9" x14ac:dyDescent="0.25">
      <c r="A1055">
        <v>202</v>
      </c>
      <c r="B1055">
        <v>2004</v>
      </c>
      <c r="C1055" s="2">
        <v>0</v>
      </c>
      <c r="D1055" s="6">
        <v>0.1500679</v>
      </c>
      <c r="E1055" s="6">
        <v>0.61105330000000002</v>
      </c>
      <c r="F1055" s="6">
        <v>7.0125400000000004E-2</v>
      </c>
      <c r="G1055" s="6">
        <v>2.8750740000000001</v>
      </c>
      <c r="H1055" s="6">
        <v>0.27001979999999998</v>
      </c>
      <c r="I1055" s="6"/>
    </row>
    <row r="1056" spans="1:9" x14ac:dyDescent="0.25">
      <c r="A1056">
        <v>203</v>
      </c>
      <c r="B1056">
        <v>1999</v>
      </c>
      <c r="C1056" s="2">
        <v>0</v>
      </c>
      <c r="D1056" s="6">
        <v>7.8260300000000005E-2</v>
      </c>
      <c r="E1056" s="6">
        <v>9.3273999999999996E-2</v>
      </c>
      <c r="F1056" s="6">
        <v>3.8852600000000001E-2</v>
      </c>
      <c r="G1056" s="6">
        <v>0.80952970000000002</v>
      </c>
      <c r="H1056" s="6">
        <v>0.103505</v>
      </c>
      <c r="I1056" s="6"/>
    </row>
    <row r="1057" spans="1:9" x14ac:dyDescent="0.25">
      <c r="A1057">
        <v>203</v>
      </c>
      <c r="B1057">
        <v>2000</v>
      </c>
      <c r="C1057" s="2">
        <v>0</v>
      </c>
      <c r="D1057" s="6">
        <v>-7.3536000000000004E-2</v>
      </c>
      <c r="E1057" s="6">
        <v>0.1029548</v>
      </c>
      <c r="F1057" s="6">
        <v>4.6163700000000002E-2</v>
      </c>
      <c r="G1057" s="6">
        <v>0.82499750000000005</v>
      </c>
      <c r="H1057" s="6">
        <v>0.10317900000000001</v>
      </c>
      <c r="I1057" s="6"/>
    </row>
    <row r="1058" spans="1:9" x14ac:dyDescent="0.25">
      <c r="A1058">
        <v>203</v>
      </c>
      <c r="B1058">
        <v>2001</v>
      </c>
      <c r="C1058" s="2">
        <v>0</v>
      </c>
      <c r="D1058" s="6">
        <v>-5.3948999999999997E-2</v>
      </c>
      <c r="E1058" s="6">
        <v>7.2012099999999996E-2</v>
      </c>
      <c r="F1058" s="6">
        <v>4.0275400000000003E-2</v>
      </c>
      <c r="G1058" s="6">
        <v>0.69156960000000001</v>
      </c>
      <c r="H1058" s="6">
        <v>9.9577200000000005E-2</v>
      </c>
      <c r="I1058" s="6"/>
    </row>
    <row r="1059" spans="1:9" x14ac:dyDescent="0.25">
      <c r="A1059">
        <v>203</v>
      </c>
      <c r="B1059">
        <v>2002</v>
      </c>
      <c r="C1059" s="2">
        <v>0</v>
      </c>
      <c r="D1059" s="6">
        <v>3.05963E-2</v>
      </c>
      <c r="E1059" s="6">
        <v>8.5508299999999995E-2</v>
      </c>
      <c r="F1059" s="6">
        <v>4.6567900000000002E-2</v>
      </c>
      <c r="G1059" s="6">
        <v>0.67861039999999995</v>
      </c>
      <c r="H1059" s="6">
        <v>9.1830200000000001E-2</v>
      </c>
      <c r="I1059" s="6"/>
    </row>
    <row r="1060" spans="1:9" x14ac:dyDescent="0.25">
      <c r="A1060">
        <v>203</v>
      </c>
      <c r="B1060">
        <v>2003</v>
      </c>
      <c r="C1060" s="2">
        <v>0</v>
      </c>
      <c r="D1060" s="6">
        <v>7.1943300000000002E-2</v>
      </c>
      <c r="E1060" s="6">
        <v>7.6339400000000002E-2</v>
      </c>
      <c r="F1060" s="6">
        <v>3.3698199999999998E-2</v>
      </c>
      <c r="G1060" s="6">
        <v>0.8338392</v>
      </c>
      <c r="H1060" s="6">
        <v>0.108872</v>
      </c>
      <c r="I1060" s="6"/>
    </row>
    <row r="1061" spans="1:9" x14ac:dyDescent="0.25">
      <c r="A1061">
        <v>203</v>
      </c>
      <c r="B1061">
        <v>2004</v>
      </c>
      <c r="C1061" s="2">
        <v>0</v>
      </c>
      <c r="D1061" s="6">
        <v>6.9376599999999997E-2</v>
      </c>
      <c r="E1061" s="6">
        <v>5.2491000000000003E-2</v>
      </c>
      <c r="F1061" s="6">
        <v>3.4548099999999998E-2</v>
      </c>
      <c r="G1061" s="6">
        <v>0.9365253</v>
      </c>
      <c r="H1061" s="6">
        <v>9.0876700000000005E-2</v>
      </c>
      <c r="I1061" s="6"/>
    </row>
    <row r="1062" spans="1:9" x14ac:dyDescent="0.25">
      <c r="A1062">
        <v>204</v>
      </c>
      <c r="B1062">
        <v>1999</v>
      </c>
      <c r="C1062" s="2">
        <v>0</v>
      </c>
      <c r="D1062" s="6">
        <v>-0.1094929</v>
      </c>
      <c r="E1062" s="6">
        <v>0.17213439999999999</v>
      </c>
      <c r="F1062" s="6">
        <v>1.7431499999999999E-2</v>
      </c>
      <c r="G1062" s="6">
        <v>0.75814389999999998</v>
      </c>
      <c r="H1062" s="6">
        <v>0.1103779</v>
      </c>
      <c r="I1062" s="6"/>
    </row>
    <row r="1063" spans="1:9" x14ac:dyDescent="0.25">
      <c r="A1063">
        <v>204</v>
      </c>
      <c r="B1063">
        <v>2000</v>
      </c>
      <c r="C1063" s="2">
        <v>0</v>
      </c>
      <c r="D1063" s="6">
        <v>-0.10903060000000001</v>
      </c>
      <c r="E1063" s="6">
        <v>0.18514439999999999</v>
      </c>
      <c r="F1063" s="6">
        <v>3.8938100000000003E-2</v>
      </c>
      <c r="G1063" s="6">
        <v>1.159162</v>
      </c>
      <c r="H1063" s="6">
        <v>0.1222324</v>
      </c>
      <c r="I1063" s="6"/>
    </row>
    <row r="1064" spans="1:9" x14ac:dyDescent="0.25">
      <c r="A1064">
        <v>204</v>
      </c>
      <c r="B1064">
        <v>2001</v>
      </c>
      <c r="C1064" s="2">
        <v>0</v>
      </c>
      <c r="D1064" s="6">
        <v>3.9556000000000001E-2</v>
      </c>
      <c r="E1064" s="6">
        <v>0.22764570000000001</v>
      </c>
      <c r="F1064" s="6">
        <v>2.3852100000000001E-2</v>
      </c>
      <c r="G1064" s="6">
        <v>0.96614889999999998</v>
      </c>
      <c r="H1064" s="6">
        <v>0.129968</v>
      </c>
      <c r="I1064" s="6"/>
    </row>
    <row r="1065" spans="1:9" x14ac:dyDescent="0.25">
      <c r="A1065">
        <v>204</v>
      </c>
      <c r="B1065">
        <v>2002</v>
      </c>
      <c r="C1065" s="2">
        <v>0</v>
      </c>
      <c r="D1065" s="6">
        <v>-7.4648599999999996E-2</v>
      </c>
      <c r="E1065" s="6">
        <v>0.20738809999999999</v>
      </c>
      <c r="F1065" s="6">
        <v>5.89265E-2</v>
      </c>
      <c r="G1065" s="6">
        <v>1.095391</v>
      </c>
      <c r="H1065" s="6">
        <v>0.13453300000000001</v>
      </c>
      <c r="I1065" s="6"/>
    </row>
    <row r="1066" spans="1:9" x14ac:dyDescent="0.25">
      <c r="A1066">
        <v>204</v>
      </c>
      <c r="B1066">
        <v>2003</v>
      </c>
      <c r="C1066" s="2">
        <v>0</v>
      </c>
      <c r="D1066" s="6">
        <v>1.2558E-2</v>
      </c>
      <c r="E1066" s="6">
        <v>0.20882909999999999</v>
      </c>
      <c r="F1066" s="6">
        <v>5.4982700000000002E-2</v>
      </c>
      <c r="G1066" s="6">
        <v>1.3980159999999999</v>
      </c>
      <c r="H1066" s="6">
        <v>0.14652019999999999</v>
      </c>
      <c r="I1066" s="6"/>
    </row>
    <row r="1067" spans="1:9" x14ac:dyDescent="0.25">
      <c r="A1067">
        <v>204</v>
      </c>
      <c r="B1067">
        <v>2004</v>
      </c>
      <c r="C1067" s="2">
        <v>0</v>
      </c>
      <c r="D1067" s="6">
        <v>-4.59853E-2</v>
      </c>
      <c r="E1067" s="6">
        <v>0.21812010000000001</v>
      </c>
      <c r="F1067" s="6">
        <v>6.0867999999999998E-2</v>
      </c>
      <c r="G1067" s="6">
        <v>1.590201</v>
      </c>
      <c r="H1067" s="6">
        <v>0.14504980000000001</v>
      </c>
      <c r="I1067" s="6"/>
    </row>
    <row r="1068" spans="1:9" x14ac:dyDescent="0.25">
      <c r="A1068">
        <v>205</v>
      </c>
      <c r="B1068">
        <v>1999</v>
      </c>
      <c r="C1068" s="2">
        <v>0</v>
      </c>
      <c r="D1068" s="6">
        <v>1.50993E-2</v>
      </c>
      <c r="E1068" s="6">
        <v>0.35538320000000001</v>
      </c>
      <c r="F1068" s="6">
        <v>5.8243799999999998E-2</v>
      </c>
      <c r="G1068" s="6">
        <v>1.144002</v>
      </c>
      <c r="H1068" s="6">
        <v>0.40637790000000001</v>
      </c>
      <c r="I1068" s="6"/>
    </row>
    <row r="1069" spans="1:9" x14ac:dyDescent="0.25">
      <c r="A1069">
        <v>205</v>
      </c>
      <c r="B1069">
        <v>2000</v>
      </c>
      <c r="C1069" s="2">
        <v>0</v>
      </c>
      <c r="D1069" s="6">
        <v>1.2524999999999999E-3</v>
      </c>
      <c r="E1069" s="6">
        <v>0.37719340000000001</v>
      </c>
      <c r="F1069" s="6">
        <v>4.1415199999999999E-2</v>
      </c>
      <c r="G1069" s="6">
        <v>1.1708419999999999</v>
      </c>
      <c r="H1069" s="6">
        <v>0.50726760000000004</v>
      </c>
      <c r="I1069" s="6"/>
    </row>
    <row r="1070" spans="1:9" x14ac:dyDescent="0.25">
      <c r="A1070">
        <v>205</v>
      </c>
      <c r="B1070">
        <v>2001</v>
      </c>
      <c r="C1070" s="2">
        <v>0</v>
      </c>
      <c r="D1070" s="6">
        <v>2.2070200000000002E-2</v>
      </c>
      <c r="E1070" s="6">
        <v>0.43967079999999997</v>
      </c>
      <c r="F1070" s="6">
        <v>7.0268200000000003E-2</v>
      </c>
      <c r="G1070" s="6">
        <v>1.810163</v>
      </c>
      <c r="H1070" s="6">
        <v>0.32066220000000001</v>
      </c>
      <c r="I1070" s="6"/>
    </row>
    <row r="1071" spans="1:9" x14ac:dyDescent="0.25">
      <c r="A1071">
        <v>205</v>
      </c>
      <c r="B1071">
        <v>2002</v>
      </c>
      <c r="C1071" s="2">
        <v>0</v>
      </c>
      <c r="D1071" s="6">
        <v>8.0137700000000006E-2</v>
      </c>
      <c r="E1071" s="6">
        <v>0.47514129999999999</v>
      </c>
      <c r="F1071" s="6">
        <v>5.0696499999999999E-2</v>
      </c>
      <c r="G1071" s="6">
        <v>1.492256</v>
      </c>
      <c r="H1071" s="6">
        <v>0.32497239999999999</v>
      </c>
      <c r="I1071" s="6"/>
    </row>
    <row r="1072" spans="1:9" x14ac:dyDescent="0.25">
      <c r="A1072">
        <v>205</v>
      </c>
      <c r="B1072">
        <v>2003</v>
      </c>
      <c r="C1072" s="2">
        <v>0</v>
      </c>
      <c r="D1072" s="6">
        <v>0.1763045</v>
      </c>
      <c r="E1072" s="6">
        <v>0.58082160000000005</v>
      </c>
      <c r="F1072" s="6">
        <v>4.9362999999999997E-2</v>
      </c>
      <c r="G1072" s="6">
        <v>2.2968060000000001</v>
      </c>
      <c r="H1072" s="6">
        <v>0.37754179999999998</v>
      </c>
      <c r="I1072" s="6"/>
    </row>
    <row r="1073" spans="1:9" x14ac:dyDescent="0.25">
      <c r="A1073">
        <v>205</v>
      </c>
      <c r="B1073">
        <v>2004</v>
      </c>
      <c r="C1073" s="2">
        <v>0</v>
      </c>
      <c r="D1073" s="6">
        <v>0.25201050000000003</v>
      </c>
      <c r="E1073" s="6">
        <v>0.58411089999999999</v>
      </c>
      <c r="F1073" s="6">
        <v>4.8565400000000002E-2</v>
      </c>
      <c r="G1073" s="6">
        <v>2.1564000000000001</v>
      </c>
      <c r="H1073" s="6">
        <v>0.3595682</v>
      </c>
      <c r="I1073" s="6"/>
    </row>
    <row r="1074" spans="1:9" x14ac:dyDescent="0.25">
      <c r="A1074">
        <v>206</v>
      </c>
      <c r="B1074">
        <v>1997</v>
      </c>
      <c r="C1074" s="2">
        <v>0</v>
      </c>
      <c r="D1074" s="6">
        <v>-0.1277316</v>
      </c>
      <c r="E1074" s="6">
        <v>9.1410400000000003E-2</v>
      </c>
      <c r="F1074" s="6">
        <v>-9.3332999999999992E-3</v>
      </c>
      <c r="G1074" s="6">
        <v>0.99900009999999995</v>
      </c>
      <c r="H1074" s="6">
        <v>0.12677140000000001</v>
      </c>
      <c r="I1074" s="6"/>
    </row>
    <row r="1075" spans="1:9" x14ac:dyDescent="0.25">
      <c r="A1075">
        <v>206</v>
      </c>
      <c r="B1075">
        <v>1998</v>
      </c>
      <c r="C1075" s="2">
        <v>0</v>
      </c>
      <c r="D1075" s="6">
        <v>-6.2754599999999994E-2</v>
      </c>
      <c r="E1075" s="6">
        <v>0.1189688</v>
      </c>
      <c r="F1075" s="6">
        <v>2.59876E-2</v>
      </c>
      <c r="G1075" s="6">
        <v>1.1486940000000001</v>
      </c>
      <c r="H1075" s="6">
        <v>0.13879820000000001</v>
      </c>
      <c r="I1075" s="6"/>
    </row>
    <row r="1076" spans="1:9" x14ac:dyDescent="0.25">
      <c r="A1076">
        <v>206</v>
      </c>
      <c r="B1076">
        <v>1999</v>
      </c>
      <c r="C1076" s="2">
        <v>0</v>
      </c>
      <c r="D1076" s="6">
        <v>-9.3834000000000001E-2</v>
      </c>
      <c r="E1076" s="6">
        <v>0.1026637</v>
      </c>
      <c r="F1076" s="6">
        <v>4.6211999999999998E-3</v>
      </c>
      <c r="G1076" s="6">
        <v>0.88951550000000001</v>
      </c>
      <c r="H1076" s="6">
        <v>0.12217020000000001</v>
      </c>
      <c r="I1076" s="6"/>
    </row>
    <row r="1077" spans="1:9" x14ac:dyDescent="0.25">
      <c r="A1077">
        <v>206</v>
      </c>
      <c r="B1077">
        <v>2000</v>
      </c>
      <c r="C1077" s="2">
        <v>0</v>
      </c>
      <c r="D1077" s="6">
        <v>-0.1060157</v>
      </c>
      <c r="E1077" s="6">
        <v>9.4770099999999996E-2</v>
      </c>
      <c r="F1077" s="6">
        <v>4.6242600000000002E-2</v>
      </c>
      <c r="G1077" s="6">
        <v>0.72067550000000002</v>
      </c>
      <c r="H1077" s="6">
        <v>0.13242999999999999</v>
      </c>
      <c r="I1077" s="6"/>
    </row>
    <row r="1078" spans="1:9" x14ac:dyDescent="0.25">
      <c r="A1078">
        <v>206</v>
      </c>
      <c r="B1078">
        <v>2001</v>
      </c>
      <c r="C1078" s="2">
        <v>0</v>
      </c>
      <c r="D1078" s="6">
        <v>-1.29798E-2</v>
      </c>
      <c r="E1078" s="6">
        <v>8.8586300000000007E-2</v>
      </c>
      <c r="F1078" s="6">
        <v>3.0504900000000001E-2</v>
      </c>
      <c r="G1078" s="6">
        <v>0.63649080000000002</v>
      </c>
      <c r="H1078" s="6">
        <v>0.11313139999999999</v>
      </c>
      <c r="I1078" s="6"/>
    </row>
    <row r="1079" spans="1:9" x14ac:dyDescent="0.25">
      <c r="A1079">
        <v>206</v>
      </c>
      <c r="B1079">
        <v>2002</v>
      </c>
      <c r="C1079" s="2">
        <v>0</v>
      </c>
      <c r="D1079" s="6">
        <v>-3.1082499999999999E-2</v>
      </c>
      <c r="E1079" s="6">
        <v>5.4965699999999999E-2</v>
      </c>
      <c r="F1079" s="6">
        <v>2.3554599999999998E-2</v>
      </c>
      <c r="G1079" s="6">
        <v>0.67017090000000001</v>
      </c>
      <c r="H1079" s="6">
        <v>8.6688399999999999E-2</v>
      </c>
      <c r="I1079" s="6"/>
    </row>
    <row r="1080" spans="1:9" x14ac:dyDescent="0.25">
      <c r="A1080">
        <v>206</v>
      </c>
      <c r="B1080">
        <v>2003</v>
      </c>
      <c r="C1080" s="2">
        <v>0</v>
      </c>
      <c r="D1080" s="6">
        <v>5.1236400000000001E-2</v>
      </c>
      <c r="E1080" s="6">
        <v>9.1510099999999997E-2</v>
      </c>
      <c r="F1080" s="6">
        <v>4.7467799999999997E-2</v>
      </c>
      <c r="G1080" s="6">
        <v>0.77762869999999995</v>
      </c>
      <c r="H1080" s="6">
        <v>0.2002554</v>
      </c>
      <c r="I1080" s="6"/>
    </row>
    <row r="1081" spans="1:9" x14ac:dyDescent="0.25">
      <c r="A1081">
        <v>206</v>
      </c>
      <c r="B1081">
        <v>2004</v>
      </c>
      <c r="C1081" s="2">
        <v>0</v>
      </c>
      <c r="D1081" s="6">
        <v>0.1280731</v>
      </c>
      <c r="E1081" s="6">
        <v>7.4249200000000001E-2</v>
      </c>
      <c r="F1081" s="6">
        <v>2.6865400000000001E-2</v>
      </c>
      <c r="G1081" s="6">
        <v>0.9430075</v>
      </c>
      <c r="H1081" s="6">
        <v>0.1927142</v>
      </c>
      <c r="I1081" s="6"/>
    </row>
    <row r="1082" spans="1:9" x14ac:dyDescent="0.25">
      <c r="A1082">
        <v>207</v>
      </c>
      <c r="B1082">
        <v>1999</v>
      </c>
      <c r="C1082" s="2">
        <v>0</v>
      </c>
      <c r="D1082" s="6">
        <v>9.7715099999999999E-2</v>
      </c>
      <c r="E1082" s="6">
        <v>-0.43240499999999998</v>
      </c>
      <c r="F1082" s="6">
        <v>4.1917799999999998E-2</v>
      </c>
      <c r="G1082" s="6">
        <v>0.10406360000000001</v>
      </c>
      <c r="H1082" s="6">
        <v>0.15233559999999999</v>
      </c>
      <c r="I1082" s="6"/>
    </row>
    <row r="1083" spans="1:9" x14ac:dyDescent="0.25">
      <c r="A1083">
        <v>207</v>
      </c>
      <c r="B1083">
        <v>2000</v>
      </c>
      <c r="C1083" s="2">
        <v>0</v>
      </c>
      <c r="D1083" s="6">
        <v>-0.30722860000000002</v>
      </c>
      <c r="E1083" s="6">
        <v>-0.73215850000000005</v>
      </c>
      <c r="F1083" s="6">
        <v>1.8441099999999998E-2</v>
      </c>
      <c r="G1083" s="6">
        <v>6.4637E-2</v>
      </c>
      <c r="H1083" s="6">
        <v>0.1782166</v>
      </c>
      <c r="I1083" s="6"/>
    </row>
    <row r="1084" spans="1:9" x14ac:dyDescent="0.25">
      <c r="A1084">
        <v>207</v>
      </c>
      <c r="B1084">
        <v>2001</v>
      </c>
      <c r="C1084" s="2">
        <v>0</v>
      </c>
      <c r="D1084" s="6">
        <v>-0.72657289999999997</v>
      </c>
      <c r="E1084" s="6">
        <v>-1.1440699999999999</v>
      </c>
      <c r="F1084" s="6">
        <v>4.646E-3</v>
      </c>
      <c r="G1084" s="6">
        <v>2.8029700000000001E-2</v>
      </c>
      <c r="H1084" s="6">
        <v>0.23160430000000001</v>
      </c>
      <c r="I1084" s="6"/>
    </row>
    <row r="1085" spans="1:9" x14ac:dyDescent="0.25">
      <c r="A1085">
        <v>208</v>
      </c>
      <c r="B1085">
        <v>1995</v>
      </c>
      <c r="C1085" s="2">
        <v>0</v>
      </c>
      <c r="D1085" s="6">
        <v>0.1310318</v>
      </c>
      <c r="E1085" s="6">
        <v>0.26141920000000002</v>
      </c>
      <c r="F1085" s="6">
        <v>0.11221639999999999</v>
      </c>
      <c r="G1085" s="6">
        <v>4.508489</v>
      </c>
      <c r="H1085" s="6">
        <v>0.42804940000000002</v>
      </c>
      <c r="I1085" s="6"/>
    </row>
    <row r="1086" spans="1:9" x14ac:dyDescent="0.25">
      <c r="A1086">
        <v>208</v>
      </c>
      <c r="B1086">
        <v>1996</v>
      </c>
      <c r="C1086" s="2">
        <v>0</v>
      </c>
      <c r="D1086" s="6">
        <v>7.61598E-2</v>
      </c>
      <c r="E1086" s="6">
        <v>0.32097609999999999</v>
      </c>
      <c r="F1086" s="6">
        <v>9.0880299999999997E-2</v>
      </c>
      <c r="G1086" s="6">
        <v>5.0775189999999997</v>
      </c>
      <c r="H1086" s="6">
        <v>0.2819642</v>
      </c>
      <c r="I1086" s="6"/>
    </row>
    <row r="1087" spans="1:9" x14ac:dyDescent="0.25">
      <c r="A1087">
        <v>208</v>
      </c>
      <c r="B1087">
        <v>1997</v>
      </c>
      <c r="C1087" s="2">
        <v>0</v>
      </c>
      <c r="D1087" s="6">
        <v>8.7042999999999995E-2</v>
      </c>
      <c r="E1087" s="6">
        <v>0.38800259999999998</v>
      </c>
      <c r="F1087" s="6">
        <v>0.1148351</v>
      </c>
      <c r="G1087" s="6">
        <v>6.1529049999999996</v>
      </c>
      <c r="H1087" s="6">
        <v>0.3389972</v>
      </c>
      <c r="I1087" s="6"/>
    </row>
    <row r="1088" spans="1:9" x14ac:dyDescent="0.25">
      <c r="A1088">
        <v>208</v>
      </c>
      <c r="B1088">
        <v>1998</v>
      </c>
      <c r="C1088" s="2">
        <v>0</v>
      </c>
      <c r="D1088" s="6">
        <v>8.1175899999999995E-2</v>
      </c>
      <c r="E1088" s="6">
        <v>0.31394450000000002</v>
      </c>
      <c r="F1088" s="6">
        <v>7.1012199999999998E-2</v>
      </c>
      <c r="G1088" s="6">
        <v>3.4674960000000001</v>
      </c>
      <c r="H1088" s="6">
        <v>0.2831864</v>
      </c>
      <c r="I1088" s="6"/>
    </row>
    <row r="1089" spans="1:9" x14ac:dyDescent="0.25">
      <c r="A1089">
        <v>208</v>
      </c>
      <c r="B1089">
        <v>1999</v>
      </c>
      <c r="C1089" s="2">
        <v>0</v>
      </c>
      <c r="D1089" s="6">
        <v>7.4694399999999994E-2</v>
      </c>
      <c r="E1089" s="6">
        <v>0.33734740000000002</v>
      </c>
      <c r="F1089" s="6">
        <v>9.6538499999999999E-2</v>
      </c>
      <c r="G1089" s="6">
        <v>2.0857969999999999</v>
      </c>
      <c r="H1089" s="6">
        <v>0.28319830000000001</v>
      </c>
      <c r="I1089" s="6"/>
    </row>
    <row r="1090" spans="1:9" x14ac:dyDescent="0.25">
      <c r="A1090">
        <v>208</v>
      </c>
      <c r="B1090">
        <v>2000</v>
      </c>
      <c r="C1090" s="2">
        <v>0</v>
      </c>
      <c r="D1090" s="6">
        <v>0.12706039999999999</v>
      </c>
      <c r="E1090" s="6">
        <v>0.37156129999999998</v>
      </c>
      <c r="F1090" s="6">
        <v>7.4874700000000002E-2</v>
      </c>
      <c r="G1090" s="6">
        <v>2.4268070000000002</v>
      </c>
      <c r="H1090" s="6">
        <v>0.16450600000000001</v>
      </c>
      <c r="I1090" s="6"/>
    </row>
    <row r="1091" spans="1:9" x14ac:dyDescent="0.25">
      <c r="A1091">
        <v>208</v>
      </c>
      <c r="B1091">
        <v>2001</v>
      </c>
      <c r="C1091" s="2">
        <v>0</v>
      </c>
      <c r="D1091" s="6">
        <v>8.8083499999999995E-2</v>
      </c>
      <c r="E1091" s="6">
        <v>0.42439739999999998</v>
      </c>
      <c r="F1091" s="6">
        <v>9.1077599999999995E-2</v>
      </c>
      <c r="G1091" s="6">
        <v>3.0017399999999999</v>
      </c>
      <c r="H1091" s="6">
        <v>0.23051830000000001</v>
      </c>
      <c r="I1091" s="6"/>
    </row>
    <row r="1092" spans="1:9" x14ac:dyDescent="0.25">
      <c r="A1092">
        <v>208</v>
      </c>
      <c r="B1092">
        <v>2002</v>
      </c>
      <c r="C1092" s="2">
        <v>0</v>
      </c>
      <c r="D1092" s="6">
        <v>-6.8159999999999998E-2</v>
      </c>
      <c r="E1092" s="6">
        <v>0.40982449999999998</v>
      </c>
      <c r="F1092" s="6">
        <v>8.6818599999999996E-2</v>
      </c>
      <c r="G1092" s="6">
        <v>2.5910880000000001</v>
      </c>
      <c r="H1092" s="6">
        <v>0.22014139999999999</v>
      </c>
      <c r="I1092" s="6"/>
    </row>
    <row r="1093" spans="1:9" x14ac:dyDescent="0.25">
      <c r="A1093">
        <v>208</v>
      </c>
      <c r="B1093">
        <v>2003</v>
      </c>
      <c r="C1093" s="2">
        <v>0</v>
      </c>
      <c r="D1093" s="6">
        <v>-4.7550000000000001E-4</v>
      </c>
      <c r="E1093" s="6">
        <v>0.53889869999999995</v>
      </c>
      <c r="F1093" s="6">
        <v>7.0834499999999995E-2</v>
      </c>
      <c r="G1093" s="6">
        <v>2.905478</v>
      </c>
      <c r="H1093" s="6">
        <v>0.21630959999999999</v>
      </c>
      <c r="I1093" s="6"/>
    </row>
    <row r="1094" spans="1:9" x14ac:dyDescent="0.25">
      <c r="A1094">
        <v>208</v>
      </c>
      <c r="B1094">
        <v>2004</v>
      </c>
      <c r="C1094" s="2">
        <v>0</v>
      </c>
      <c r="D1094" s="6">
        <v>-7.1552299999999999E-2</v>
      </c>
      <c r="E1094" s="6">
        <v>0.69229980000000002</v>
      </c>
      <c r="F1094" s="6">
        <v>8.9241899999999999E-2</v>
      </c>
      <c r="G1094" s="6">
        <v>3.7044250000000001</v>
      </c>
      <c r="H1094" s="6">
        <v>0.23490340000000001</v>
      </c>
      <c r="I1094" s="6"/>
    </row>
    <row r="1095" spans="1:9" x14ac:dyDescent="0.25">
      <c r="A1095">
        <v>209</v>
      </c>
      <c r="B1095">
        <v>1999</v>
      </c>
      <c r="C1095" s="2">
        <v>0</v>
      </c>
      <c r="D1095" s="6">
        <v>-2.92328E-2</v>
      </c>
      <c r="E1095" s="6">
        <v>0.30968109999999999</v>
      </c>
      <c r="F1095" s="6">
        <v>6.2290499999999999E-2</v>
      </c>
      <c r="G1095" s="6">
        <v>0.9906684</v>
      </c>
      <c r="H1095" s="6">
        <v>0.1582933</v>
      </c>
      <c r="I1095" s="6"/>
    </row>
    <row r="1096" spans="1:9" x14ac:dyDescent="0.25">
      <c r="A1096">
        <v>209</v>
      </c>
      <c r="B1096">
        <v>2000</v>
      </c>
      <c r="C1096" s="2">
        <v>0</v>
      </c>
      <c r="D1096" s="6">
        <v>-7.6471899999999995E-2</v>
      </c>
      <c r="E1096" s="6">
        <v>0.27916410000000003</v>
      </c>
      <c r="F1096" s="6">
        <v>5.6999500000000002E-2</v>
      </c>
      <c r="G1096" s="6">
        <v>1.2765249999999999</v>
      </c>
      <c r="H1096" s="6">
        <v>0.28502230000000001</v>
      </c>
      <c r="I1096" s="6"/>
    </row>
    <row r="1097" spans="1:9" x14ac:dyDescent="0.25">
      <c r="A1097">
        <v>209</v>
      </c>
      <c r="B1097">
        <v>2001</v>
      </c>
      <c r="C1097" s="2">
        <v>0</v>
      </c>
      <c r="D1097" s="6">
        <v>2.4837399999999999E-2</v>
      </c>
      <c r="E1097" s="6">
        <v>0.32085409999999998</v>
      </c>
      <c r="F1097" s="6">
        <v>4.9952000000000003E-2</v>
      </c>
      <c r="G1097" s="6">
        <v>1.3341959999999999</v>
      </c>
      <c r="H1097" s="6">
        <v>0.16979130000000001</v>
      </c>
      <c r="I1097" s="6"/>
    </row>
    <row r="1098" spans="1:9" x14ac:dyDescent="0.25">
      <c r="A1098">
        <v>209</v>
      </c>
      <c r="B1098">
        <v>2002</v>
      </c>
      <c r="C1098" s="2">
        <v>0</v>
      </c>
      <c r="D1098" s="6">
        <v>-2.656E-2</v>
      </c>
      <c r="E1098" s="6">
        <v>0.34183269999999999</v>
      </c>
      <c r="F1098" s="6">
        <v>6.4602400000000004E-2</v>
      </c>
      <c r="G1098" s="6">
        <v>1.348214</v>
      </c>
      <c r="H1098" s="6">
        <v>0.1608839</v>
      </c>
      <c r="I1098" s="6"/>
    </row>
    <row r="1099" spans="1:9" x14ac:dyDescent="0.25">
      <c r="A1099">
        <v>209</v>
      </c>
      <c r="B1099">
        <v>2003</v>
      </c>
      <c r="C1099" s="2">
        <v>0</v>
      </c>
      <c r="D1099" s="6">
        <v>-2.72044E-2</v>
      </c>
      <c r="E1099" s="6">
        <v>0.3476783</v>
      </c>
      <c r="F1099" s="6">
        <v>5.4914699999999997E-2</v>
      </c>
      <c r="G1099" s="6">
        <v>1.3709290000000001</v>
      </c>
      <c r="H1099" s="6">
        <v>0.1333252</v>
      </c>
      <c r="I1099" s="6"/>
    </row>
    <row r="1100" spans="1:9" x14ac:dyDescent="0.25">
      <c r="A1100">
        <v>209</v>
      </c>
      <c r="B1100">
        <v>2004</v>
      </c>
      <c r="C1100" s="2">
        <v>0</v>
      </c>
      <c r="D1100" s="6">
        <v>-7.9670199999999997E-2</v>
      </c>
      <c r="E1100" s="6">
        <v>0.31443779999999999</v>
      </c>
      <c r="F1100" s="6">
        <v>4.95139E-2</v>
      </c>
      <c r="G1100" s="6">
        <v>1.6392629999999999</v>
      </c>
      <c r="H1100" s="6">
        <v>0.13259409999999999</v>
      </c>
      <c r="I1100" s="6"/>
    </row>
    <row r="1101" spans="1:9" x14ac:dyDescent="0.25">
      <c r="A1101">
        <v>210</v>
      </c>
      <c r="B1101">
        <v>1995</v>
      </c>
      <c r="C1101" s="2">
        <v>0</v>
      </c>
      <c r="D1101" s="6">
        <v>0.3069964</v>
      </c>
      <c r="E1101" s="6">
        <v>0.389629</v>
      </c>
      <c r="F1101" s="6">
        <v>7.1087399999999995E-2</v>
      </c>
      <c r="G1101" s="6">
        <v>2.2300110000000002</v>
      </c>
      <c r="H1101" s="6">
        <v>0.4279963</v>
      </c>
      <c r="I1101" s="6"/>
    </row>
    <row r="1102" spans="1:9" x14ac:dyDescent="0.25">
      <c r="A1102">
        <v>210</v>
      </c>
      <c r="B1102">
        <v>1996</v>
      </c>
      <c r="C1102" s="2">
        <v>0</v>
      </c>
      <c r="D1102" s="6">
        <v>0.287549</v>
      </c>
      <c r="E1102" s="6">
        <v>0.36948370000000003</v>
      </c>
      <c r="F1102" s="6">
        <v>6.9328500000000001E-2</v>
      </c>
      <c r="G1102" s="6">
        <v>2.7892269999999999</v>
      </c>
      <c r="H1102" s="6">
        <v>0.41600579999999998</v>
      </c>
      <c r="I1102" s="6"/>
    </row>
    <row r="1103" spans="1:9" x14ac:dyDescent="0.25">
      <c r="A1103">
        <v>210</v>
      </c>
      <c r="B1103">
        <v>1997</v>
      </c>
      <c r="C1103" s="2">
        <v>0</v>
      </c>
      <c r="D1103" s="6">
        <v>0.43265900000000002</v>
      </c>
      <c r="E1103" s="6">
        <v>0.36798560000000002</v>
      </c>
      <c r="F1103" s="6">
        <v>6.5580399999999997E-2</v>
      </c>
      <c r="G1103" s="6">
        <v>3.0875370000000002</v>
      </c>
      <c r="H1103" s="6">
        <v>0.3700445</v>
      </c>
      <c r="I1103" s="6"/>
    </row>
    <row r="1104" spans="1:9" x14ac:dyDescent="0.25">
      <c r="A1104">
        <v>210</v>
      </c>
      <c r="B1104">
        <v>1998</v>
      </c>
      <c r="C1104" s="2">
        <v>0</v>
      </c>
      <c r="D1104" s="6">
        <v>0.37411509999999998</v>
      </c>
      <c r="E1104" s="6">
        <v>0.37341679999999999</v>
      </c>
      <c r="F1104" s="6">
        <v>5.8859700000000001E-2</v>
      </c>
      <c r="G1104" s="6">
        <v>3.4428550000000002</v>
      </c>
      <c r="H1104" s="6">
        <v>0.36740709999999999</v>
      </c>
      <c r="I1104" s="6"/>
    </row>
    <row r="1105" spans="1:9" x14ac:dyDescent="0.25">
      <c r="A1105">
        <v>210</v>
      </c>
      <c r="B1105">
        <v>1999</v>
      </c>
      <c r="C1105" s="2">
        <v>0</v>
      </c>
      <c r="D1105" s="6">
        <v>0.36453049999999998</v>
      </c>
      <c r="E1105" s="6">
        <v>0.35280810000000001</v>
      </c>
      <c r="F1105" s="6">
        <v>5.3288700000000001E-2</v>
      </c>
      <c r="G1105" s="6">
        <v>7.7609019999999997</v>
      </c>
      <c r="H1105" s="6">
        <v>0.3624983</v>
      </c>
      <c r="I1105" s="6"/>
    </row>
    <row r="1106" spans="1:9" x14ac:dyDescent="0.25">
      <c r="A1106">
        <v>210</v>
      </c>
      <c r="B1106">
        <v>2000</v>
      </c>
      <c r="C1106" s="2">
        <v>0</v>
      </c>
      <c r="D1106" s="6">
        <v>0.41087370000000001</v>
      </c>
      <c r="E1106" s="6">
        <v>0.35663640000000002</v>
      </c>
      <c r="F1106" s="6">
        <v>-1.3296000000000001E-2</v>
      </c>
      <c r="G1106" s="6">
        <v>4.8091660000000003</v>
      </c>
      <c r="H1106" s="6">
        <v>0.32941019999999999</v>
      </c>
      <c r="I1106" s="6"/>
    </row>
    <row r="1107" spans="1:9" x14ac:dyDescent="0.25">
      <c r="A1107">
        <v>210</v>
      </c>
      <c r="B1107">
        <v>2001</v>
      </c>
      <c r="C1107" s="2">
        <v>0</v>
      </c>
      <c r="D1107" s="6">
        <v>0.4348168</v>
      </c>
      <c r="E1107" s="6">
        <v>0.28176639999999997</v>
      </c>
      <c r="F1107" s="6">
        <v>1.0789200000000001E-2</v>
      </c>
      <c r="G1107" s="6">
        <v>2.2665690000000001</v>
      </c>
      <c r="H1107" s="6">
        <v>0.27713850000000001</v>
      </c>
      <c r="I1107" s="6"/>
    </row>
    <row r="1108" spans="1:9" x14ac:dyDescent="0.25">
      <c r="A1108">
        <v>210</v>
      </c>
      <c r="B1108">
        <v>2002</v>
      </c>
      <c r="C1108" s="2">
        <v>0</v>
      </c>
      <c r="D1108" s="6">
        <v>0.40706160000000002</v>
      </c>
      <c r="E1108" s="6">
        <v>0.31488890000000003</v>
      </c>
      <c r="F1108" s="6">
        <v>-5.2534000000000001E-3</v>
      </c>
      <c r="G1108" s="6">
        <v>0.69601610000000003</v>
      </c>
      <c r="H1108" s="6">
        <v>0.24778030000000001</v>
      </c>
      <c r="I1108" s="6"/>
    </row>
    <row r="1109" spans="1:9" x14ac:dyDescent="0.25">
      <c r="A1109">
        <v>210</v>
      </c>
      <c r="B1109">
        <v>2003</v>
      </c>
      <c r="C1109" s="2">
        <v>0</v>
      </c>
      <c r="D1109" s="6">
        <v>0.45450819999999997</v>
      </c>
      <c r="E1109" s="6">
        <v>0.26502599999999998</v>
      </c>
      <c r="F1109" s="6">
        <v>3.81769E-2</v>
      </c>
      <c r="G1109" s="6">
        <v>1.6606430000000001</v>
      </c>
      <c r="H1109" s="6">
        <v>0.2516987</v>
      </c>
      <c r="I1109" s="6"/>
    </row>
    <row r="1110" spans="1:9" x14ac:dyDescent="0.25">
      <c r="A1110">
        <v>210</v>
      </c>
      <c r="B1110">
        <v>2004</v>
      </c>
      <c r="C1110" s="2">
        <v>0</v>
      </c>
      <c r="D1110" s="6">
        <v>0.51685930000000002</v>
      </c>
      <c r="E1110" s="6">
        <v>0.34834809999999999</v>
      </c>
      <c r="F1110" s="6">
        <v>7.2101200000000004E-2</v>
      </c>
      <c r="G1110" s="6">
        <v>2.965767</v>
      </c>
      <c r="H1110" s="6">
        <v>0.29556450000000001</v>
      </c>
      <c r="I1110" s="6"/>
    </row>
    <row r="1111" spans="1:9" x14ac:dyDescent="0.25">
      <c r="A1111">
        <v>211</v>
      </c>
      <c r="B1111">
        <v>1999</v>
      </c>
      <c r="C1111" s="2">
        <v>0</v>
      </c>
      <c r="D1111" s="6">
        <v>0.47267759999999998</v>
      </c>
      <c r="E1111" s="6">
        <v>0.47707270000000002</v>
      </c>
      <c r="F1111" s="6">
        <v>3.7905999999999999E-3</v>
      </c>
      <c r="G1111" s="6">
        <v>1.1362620000000001</v>
      </c>
      <c r="H1111" s="6">
        <v>0.2546853</v>
      </c>
      <c r="I1111" s="6"/>
    </row>
    <row r="1112" spans="1:9" x14ac:dyDescent="0.25">
      <c r="A1112">
        <v>211</v>
      </c>
      <c r="B1112">
        <v>2000</v>
      </c>
      <c r="C1112" s="2">
        <v>0</v>
      </c>
      <c r="D1112" s="6">
        <v>0.31499050000000001</v>
      </c>
      <c r="E1112" s="6">
        <v>0.23591809999999999</v>
      </c>
      <c r="F1112" s="6">
        <v>1.03429E-2</v>
      </c>
      <c r="G1112" s="6">
        <v>0.61670959999999997</v>
      </c>
      <c r="H1112" s="6">
        <v>0.2426614</v>
      </c>
      <c r="I1112" s="6"/>
    </row>
    <row r="1113" spans="1:9" x14ac:dyDescent="0.25">
      <c r="A1113">
        <v>211</v>
      </c>
      <c r="B1113">
        <v>2001</v>
      </c>
      <c r="C1113" s="2">
        <v>0</v>
      </c>
      <c r="D1113" s="6">
        <v>0.34531580000000001</v>
      </c>
      <c r="E1113" s="6">
        <v>0.141486</v>
      </c>
      <c r="F1113" s="6">
        <v>-3.2251599999999998E-2</v>
      </c>
      <c r="G1113" s="6">
        <v>0.63897939999999998</v>
      </c>
      <c r="H1113" s="6">
        <v>0.1851246</v>
      </c>
      <c r="I1113" s="6"/>
    </row>
    <row r="1114" spans="1:9" x14ac:dyDescent="0.25">
      <c r="A1114">
        <v>211</v>
      </c>
      <c r="B1114">
        <v>2002</v>
      </c>
      <c r="C1114" s="2">
        <v>0</v>
      </c>
      <c r="D1114" s="6">
        <v>0.46900730000000002</v>
      </c>
      <c r="E1114" s="6">
        <v>7.7773900000000007E-2</v>
      </c>
      <c r="F1114" s="6">
        <v>1.7723999999999999E-3</v>
      </c>
      <c r="G1114" s="6">
        <v>0.89935799999999999</v>
      </c>
      <c r="H1114" s="6">
        <v>0.26617990000000002</v>
      </c>
      <c r="I1114" s="6"/>
    </row>
    <row r="1115" spans="1:9" x14ac:dyDescent="0.25">
      <c r="A1115">
        <v>211</v>
      </c>
      <c r="B1115">
        <v>2003</v>
      </c>
      <c r="C1115" s="2">
        <v>0</v>
      </c>
      <c r="D1115" s="6">
        <v>0.27002379999999998</v>
      </c>
      <c r="E1115" s="6">
        <v>-0.31947490000000001</v>
      </c>
      <c r="F1115" s="6">
        <v>3.1440000000000003E-2</v>
      </c>
      <c r="G1115" s="6">
        <v>0.65210029999999997</v>
      </c>
      <c r="H1115" s="6">
        <v>0.2969157</v>
      </c>
      <c r="I1115" s="6"/>
    </row>
    <row r="1116" spans="1:9" x14ac:dyDescent="0.25">
      <c r="A1116">
        <v>211</v>
      </c>
      <c r="B1116">
        <v>2004</v>
      </c>
      <c r="C1116" s="2">
        <v>0</v>
      </c>
      <c r="D1116" s="6">
        <v>0.26688820000000002</v>
      </c>
      <c r="E1116" s="6">
        <v>-0.55961499999999997</v>
      </c>
      <c r="F1116" s="6">
        <v>-2.2365000000000002E-3</v>
      </c>
      <c r="G1116" s="6">
        <v>1.0720590000000001</v>
      </c>
      <c r="H1116" s="6">
        <v>0.28317900000000001</v>
      </c>
      <c r="I1116" s="6"/>
    </row>
    <row r="1117" spans="1:9" x14ac:dyDescent="0.25">
      <c r="A1117">
        <v>212</v>
      </c>
      <c r="B1117">
        <v>1999</v>
      </c>
      <c r="C1117" s="2">
        <v>0</v>
      </c>
      <c r="D1117" s="6">
        <v>-2.1128999999999998E-2</v>
      </c>
      <c r="E1117" s="6">
        <v>0.53046289999999996</v>
      </c>
      <c r="F1117" s="6">
        <v>5.1511099999999997E-2</v>
      </c>
      <c r="G1117" s="6">
        <v>3.474056</v>
      </c>
      <c r="H1117" s="6">
        <v>0.3641933</v>
      </c>
      <c r="I1117" s="6"/>
    </row>
    <row r="1118" spans="1:9" x14ac:dyDescent="0.25">
      <c r="A1118">
        <v>212</v>
      </c>
      <c r="B1118">
        <v>2000</v>
      </c>
      <c r="C1118" s="2">
        <v>0</v>
      </c>
      <c r="D1118" s="6">
        <v>4.8742000000000001E-2</v>
      </c>
      <c r="E1118" s="6">
        <v>0.58568750000000003</v>
      </c>
      <c r="F1118" s="6">
        <v>8.2552E-2</v>
      </c>
      <c r="G1118" s="6">
        <v>3.8969809999999998</v>
      </c>
      <c r="H1118" s="6">
        <v>0.40637329999999999</v>
      </c>
      <c r="I1118" s="6"/>
    </row>
    <row r="1119" spans="1:9" x14ac:dyDescent="0.25">
      <c r="A1119">
        <v>212</v>
      </c>
      <c r="B1119">
        <v>2001</v>
      </c>
      <c r="C1119" s="2">
        <v>0</v>
      </c>
      <c r="D1119" s="6">
        <v>7.2849499999999998E-2</v>
      </c>
      <c r="E1119" s="6">
        <v>0.66270119999999999</v>
      </c>
      <c r="F1119" s="6">
        <v>5.0458900000000001E-2</v>
      </c>
      <c r="G1119" s="6">
        <v>3.8554590000000002</v>
      </c>
      <c r="H1119" s="6">
        <v>0.32061790000000001</v>
      </c>
      <c r="I1119" s="6"/>
    </row>
    <row r="1120" spans="1:9" x14ac:dyDescent="0.25">
      <c r="A1120">
        <v>212</v>
      </c>
      <c r="B1120">
        <v>2002</v>
      </c>
      <c r="C1120" s="2">
        <v>0</v>
      </c>
      <c r="D1120" s="6">
        <v>4.96715E-2</v>
      </c>
      <c r="E1120" s="6">
        <v>0.63856760000000001</v>
      </c>
      <c r="F1120" s="6">
        <v>5.95317E-2</v>
      </c>
      <c r="G1120" s="6">
        <v>3.0463520000000002</v>
      </c>
      <c r="H1120" s="6">
        <v>0.34611069999999999</v>
      </c>
      <c r="I1120" s="6"/>
    </row>
    <row r="1121" spans="1:9" x14ac:dyDescent="0.25">
      <c r="A1121">
        <v>212</v>
      </c>
      <c r="B1121">
        <v>2003</v>
      </c>
      <c r="C1121" s="2">
        <v>0</v>
      </c>
      <c r="D1121" s="6">
        <v>7.2668099999999999E-2</v>
      </c>
      <c r="E1121" s="6">
        <v>0.69072160000000005</v>
      </c>
      <c r="F1121" s="6">
        <v>6.2953499999999996E-2</v>
      </c>
      <c r="G1121" s="6">
        <v>3.2278549999999999</v>
      </c>
      <c r="H1121" s="6">
        <v>0.353995</v>
      </c>
      <c r="I1121" s="6"/>
    </row>
    <row r="1122" spans="1:9" x14ac:dyDescent="0.25">
      <c r="A1122">
        <v>212</v>
      </c>
      <c r="B1122">
        <v>2004</v>
      </c>
      <c r="C1122" s="2">
        <v>0</v>
      </c>
      <c r="D1122" s="6">
        <v>0.1129006</v>
      </c>
      <c r="E1122" s="6">
        <v>0.73237810000000003</v>
      </c>
      <c r="F1122" s="6">
        <v>9.3502500000000002E-2</v>
      </c>
      <c r="G1122" s="6">
        <v>3.565836</v>
      </c>
      <c r="H1122" s="6">
        <v>0.4102732</v>
      </c>
      <c r="I1122" s="6"/>
    </row>
    <row r="1123" spans="1:9" x14ac:dyDescent="0.25">
      <c r="A1123">
        <v>213</v>
      </c>
      <c r="B1123">
        <v>1995</v>
      </c>
      <c r="C1123" s="2">
        <v>0</v>
      </c>
      <c r="D1123" s="6">
        <v>5.0689100000000001E-2</v>
      </c>
      <c r="E1123" s="6">
        <v>0.1936147</v>
      </c>
      <c r="F1123" s="6">
        <v>5.4582199999999997E-2</v>
      </c>
      <c r="G1123" s="6">
        <v>1.7679510000000001</v>
      </c>
      <c r="H1123" s="6">
        <v>0.2088026</v>
      </c>
      <c r="I1123" s="6"/>
    </row>
    <row r="1124" spans="1:9" x14ac:dyDescent="0.25">
      <c r="A1124">
        <v>213</v>
      </c>
      <c r="B1124">
        <v>1996</v>
      </c>
      <c r="C1124" s="2">
        <v>0</v>
      </c>
      <c r="D1124" s="6">
        <v>2.7242999999999998E-3</v>
      </c>
      <c r="E1124" s="6">
        <v>0.16370219999999999</v>
      </c>
      <c r="F1124" s="6">
        <v>3.3888000000000001E-2</v>
      </c>
      <c r="G1124" s="6">
        <v>1.035833</v>
      </c>
      <c r="H1124" s="6">
        <v>0.1349426</v>
      </c>
      <c r="I1124" s="6"/>
    </row>
    <row r="1125" spans="1:9" x14ac:dyDescent="0.25">
      <c r="A1125">
        <v>213</v>
      </c>
      <c r="B1125">
        <v>1997</v>
      </c>
      <c r="C1125" s="2">
        <v>0</v>
      </c>
      <c r="D1125" s="6">
        <v>6.2042300000000002E-2</v>
      </c>
      <c r="E1125" s="6">
        <v>0.18906100000000001</v>
      </c>
      <c r="F1125" s="6">
        <v>6.6331000000000001E-2</v>
      </c>
      <c r="G1125" s="6">
        <v>1.6533880000000001</v>
      </c>
      <c r="H1125" s="6">
        <v>0.2407861</v>
      </c>
      <c r="I1125" s="6"/>
    </row>
    <row r="1126" spans="1:9" x14ac:dyDescent="0.25">
      <c r="A1126">
        <v>214</v>
      </c>
      <c r="B1126">
        <v>1999</v>
      </c>
      <c r="C1126" s="2">
        <v>0</v>
      </c>
      <c r="D1126" s="6">
        <v>-6.9780000000000005E-4</v>
      </c>
      <c r="E1126" s="6">
        <v>0.29669269999999998</v>
      </c>
      <c r="F1126" s="6">
        <v>5.0847900000000001E-2</v>
      </c>
      <c r="G1126" s="6">
        <v>0.57109200000000004</v>
      </c>
      <c r="H1126" s="6">
        <v>0.28500789999999998</v>
      </c>
      <c r="I1126" s="6"/>
    </row>
    <row r="1127" spans="1:9" x14ac:dyDescent="0.25">
      <c r="A1127">
        <v>214</v>
      </c>
      <c r="B1127">
        <v>2000</v>
      </c>
      <c r="C1127" s="2">
        <v>0</v>
      </c>
      <c r="D1127" s="6">
        <v>9.2432E-3</v>
      </c>
      <c r="E1127" s="6">
        <v>0.32154939999999999</v>
      </c>
      <c r="F1127" s="6">
        <v>4.3856300000000001E-2</v>
      </c>
      <c r="G1127" s="6">
        <v>0.77130900000000002</v>
      </c>
      <c r="H1127" s="6">
        <v>0.31457600000000002</v>
      </c>
      <c r="I1127" s="6"/>
    </row>
    <row r="1128" spans="1:9" x14ac:dyDescent="0.25">
      <c r="A1128">
        <v>214</v>
      </c>
      <c r="B1128">
        <v>2001</v>
      </c>
      <c r="C1128" s="2">
        <v>0</v>
      </c>
      <c r="D1128" s="6">
        <v>-7.4192999999999995E-2</v>
      </c>
      <c r="E1128" s="6">
        <v>0.23268040000000001</v>
      </c>
      <c r="F1128" s="6">
        <v>4.8561300000000002E-2</v>
      </c>
      <c r="G1128" s="6">
        <v>0.87557189999999996</v>
      </c>
      <c r="H1128" s="6">
        <v>0.2244563</v>
      </c>
      <c r="I1128" s="6"/>
    </row>
    <row r="1129" spans="1:9" x14ac:dyDescent="0.25">
      <c r="A1129">
        <v>214</v>
      </c>
      <c r="B1129">
        <v>2002</v>
      </c>
      <c r="C1129" s="2">
        <v>0</v>
      </c>
      <c r="D1129" s="6">
        <v>0.124681</v>
      </c>
      <c r="E1129" s="6">
        <v>0.22147130000000001</v>
      </c>
      <c r="F1129" s="6">
        <v>5.4342500000000002E-2</v>
      </c>
      <c r="G1129" s="6">
        <v>0.41836659999999998</v>
      </c>
      <c r="H1129" s="6">
        <v>0.18841350000000001</v>
      </c>
      <c r="I1129" s="6"/>
    </row>
    <row r="1130" spans="1:9" x14ac:dyDescent="0.25">
      <c r="A1130">
        <v>214</v>
      </c>
      <c r="B1130">
        <v>2003</v>
      </c>
      <c r="C1130" s="2">
        <v>0</v>
      </c>
      <c r="D1130" s="6">
        <v>0.1127121</v>
      </c>
      <c r="E1130" s="6">
        <v>0.28908430000000002</v>
      </c>
      <c r="F1130" s="6">
        <v>5.0192300000000002E-2</v>
      </c>
      <c r="G1130" s="6">
        <v>0.57747839999999995</v>
      </c>
      <c r="H1130" s="6">
        <v>0.2144084</v>
      </c>
      <c r="I1130" s="6"/>
    </row>
    <row r="1131" spans="1:9" x14ac:dyDescent="0.25">
      <c r="A1131">
        <v>214</v>
      </c>
      <c r="B1131">
        <v>2004</v>
      </c>
      <c r="C1131" s="2">
        <v>0</v>
      </c>
      <c r="D1131" s="6">
        <v>0.11651400000000001</v>
      </c>
      <c r="E1131" s="6">
        <v>0.36830659999999998</v>
      </c>
      <c r="F1131" s="6">
        <v>5.6988400000000002E-2</v>
      </c>
      <c r="G1131" s="6">
        <v>0.87577190000000005</v>
      </c>
      <c r="H1131" s="6">
        <v>0.21382789999999999</v>
      </c>
      <c r="I1131" s="6"/>
    </row>
    <row r="1132" spans="1:9" x14ac:dyDescent="0.25">
      <c r="A1132">
        <v>215</v>
      </c>
      <c r="B1132">
        <v>1999</v>
      </c>
      <c r="C1132" s="2">
        <v>0</v>
      </c>
      <c r="D1132" s="6">
        <v>-9.3694E-3</v>
      </c>
      <c r="E1132" s="6">
        <v>0.20673150000000001</v>
      </c>
      <c r="F1132" s="6">
        <v>3.3096599999999997E-2</v>
      </c>
      <c r="G1132" s="6">
        <v>1.0194989999999999</v>
      </c>
      <c r="H1132" s="6">
        <v>0.1426432</v>
      </c>
      <c r="I1132" s="6"/>
    </row>
    <row r="1133" spans="1:9" x14ac:dyDescent="0.25">
      <c r="A1133">
        <v>215</v>
      </c>
      <c r="B1133">
        <v>2000</v>
      </c>
      <c r="C1133" s="2">
        <v>0</v>
      </c>
      <c r="D1133" s="6">
        <v>-3.2631800000000002E-2</v>
      </c>
      <c r="E1133" s="6">
        <v>0.21238670000000001</v>
      </c>
      <c r="F1133" s="6">
        <v>4.32214E-2</v>
      </c>
      <c r="G1133" s="6">
        <v>1.368382</v>
      </c>
      <c r="H1133" s="6">
        <v>0.1557743</v>
      </c>
      <c r="I1133" s="6"/>
    </row>
    <row r="1134" spans="1:9" x14ac:dyDescent="0.25">
      <c r="A1134">
        <v>215</v>
      </c>
      <c r="B1134">
        <v>2001</v>
      </c>
      <c r="C1134" s="2">
        <v>0</v>
      </c>
      <c r="D1134" s="6">
        <v>-8.2932500000000006E-2</v>
      </c>
      <c r="E1134" s="6">
        <v>0.2115264</v>
      </c>
      <c r="F1134" s="6">
        <v>3.8190399999999999E-2</v>
      </c>
      <c r="G1134" s="6">
        <v>0.89559169999999999</v>
      </c>
      <c r="H1134" s="6">
        <v>0.1239401</v>
      </c>
      <c r="I1134" s="6"/>
    </row>
    <row r="1135" spans="1:9" x14ac:dyDescent="0.25">
      <c r="A1135">
        <v>215</v>
      </c>
      <c r="B1135">
        <v>2002</v>
      </c>
      <c r="C1135" s="2">
        <v>0</v>
      </c>
      <c r="D1135" s="6">
        <v>-7.3416400000000007E-2</v>
      </c>
      <c r="E1135" s="6">
        <v>0.2097743</v>
      </c>
      <c r="F1135" s="6">
        <v>4.4507900000000003E-2</v>
      </c>
      <c r="G1135" s="6">
        <v>0.85373160000000003</v>
      </c>
      <c r="H1135" s="6">
        <v>0.1246134</v>
      </c>
      <c r="I1135" s="6"/>
    </row>
    <row r="1136" spans="1:9" x14ac:dyDescent="0.25">
      <c r="A1136">
        <v>215</v>
      </c>
      <c r="B1136">
        <v>2003</v>
      </c>
      <c r="C1136" s="2">
        <v>0</v>
      </c>
      <c r="D1136" s="6">
        <v>1.2622700000000001E-2</v>
      </c>
      <c r="E1136" s="6">
        <v>0.1768026</v>
      </c>
      <c r="F1136" s="6">
        <v>4.66489E-2</v>
      </c>
      <c r="G1136" s="6">
        <v>0.62919000000000003</v>
      </c>
      <c r="H1136" s="6">
        <v>0.11669069999999999</v>
      </c>
      <c r="I1136" s="6"/>
    </row>
    <row r="1137" spans="1:9" x14ac:dyDescent="0.25">
      <c r="A1137">
        <v>215</v>
      </c>
      <c r="B1137">
        <v>2004</v>
      </c>
      <c r="C1137" s="2">
        <v>0</v>
      </c>
      <c r="D1137" s="6">
        <v>-3.22186E-2</v>
      </c>
      <c r="E1137" s="6">
        <v>0.17841489999999999</v>
      </c>
      <c r="F1137" s="6">
        <v>3.8082600000000001E-2</v>
      </c>
      <c r="G1137" s="6">
        <v>0.70029949999999996</v>
      </c>
      <c r="H1137" s="6">
        <v>0.1209597</v>
      </c>
      <c r="I1137" s="6"/>
    </row>
    <row r="1138" spans="1:9" x14ac:dyDescent="0.25">
      <c r="A1138">
        <v>216</v>
      </c>
      <c r="B1138">
        <v>2003</v>
      </c>
      <c r="C1138" s="2">
        <v>0</v>
      </c>
      <c r="D1138" s="6">
        <v>0.41203820000000002</v>
      </c>
      <c r="E1138" s="6">
        <v>0.38861950000000001</v>
      </c>
      <c r="F1138" s="6">
        <v>0.1007917</v>
      </c>
      <c r="G1138" s="6">
        <v>1.4520789999999999</v>
      </c>
      <c r="H1138" s="6">
        <v>0.80570030000000004</v>
      </c>
      <c r="I1138" s="6"/>
    </row>
    <row r="1139" spans="1:9" x14ac:dyDescent="0.25">
      <c r="A1139">
        <v>216</v>
      </c>
      <c r="B1139">
        <v>2004</v>
      </c>
      <c r="C1139" s="2">
        <v>0</v>
      </c>
      <c r="D1139" s="6">
        <v>0.38176330000000003</v>
      </c>
      <c r="E1139" s="6">
        <v>0.37811850000000002</v>
      </c>
      <c r="F1139" s="6">
        <v>0.10222539999999999</v>
      </c>
      <c r="G1139" s="6">
        <v>1.4718530000000001</v>
      </c>
      <c r="H1139" s="6">
        <v>0.72727339999999996</v>
      </c>
      <c r="I1139" s="6"/>
    </row>
    <row r="1140" spans="1:9" x14ac:dyDescent="0.25">
      <c r="A1140">
        <v>217</v>
      </c>
      <c r="B1140">
        <v>1999</v>
      </c>
      <c r="C1140" s="2">
        <v>0</v>
      </c>
      <c r="D1140" s="6">
        <v>0.19452459999999999</v>
      </c>
      <c r="E1140" s="6">
        <v>0.1779202</v>
      </c>
      <c r="F1140" s="6">
        <v>5.56824E-2</v>
      </c>
      <c r="G1140" s="6">
        <v>0.37134129999999999</v>
      </c>
      <c r="H1140" s="6">
        <v>0.33065749999999999</v>
      </c>
      <c r="I1140" s="6"/>
    </row>
    <row r="1141" spans="1:9" x14ac:dyDescent="0.25">
      <c r="A1141">
        <v>217</v>
      </c>
      <c r="B1141">
        <v>2000</v>
      </c>
      <c r="C1141" s="2">
        <v>0</v>
      </c>
      <c r="D1141" s="6">
        <v>0.18407129999999999</v>
      </c>
      <c r="E1141" s="6">
        <v>0.18698680000000001</v>
      </c>
      <c r="F1141" s="6">
        <v>6.2381699999999998E-2</v>
      </c>
      <c r="G1141" s="6">
        <v>0.35561100000000001</v>
      </c>
      <c r="H1141" s="6">
        <v>0.32827729999999999</v>
      </c>
      <c r="I1141" s="6"/>
    </row>
    <row r="1142" spans="1:9" x14ac:dyDescent="0.25">
      <c r="A1142">
        <v>217</v>
      </c>
      <c r="B1142">
        <v>2001</v>
      </c>
      <c r="C1142" s="2">
        <v>0</v>
      </c>
      <c r="D1142" s="6">
        <v>0.14987700000000001</v>
      </c>
      <c r="E1142" s="6">
        <v>0.1367941</v>
      </c>
      <c r="F1142" s="6">
        <v>5.6862200000000002E-2</v>
      </c>
      <c r="G1142" s="6">
        <v>0.26059290000000002</v>
      </c>
      <c r="H1142" s="6">
        <v>0.34344079999999999</v>
      </c>
      <c r="I1142" s="6"/>
    </row>
    <row r="1143" spans="1:9" x14ac:dyDescent="0.25">
      <c r="A1143">
        <v>217</v>
      </c>
      <c r="B1143">
        <v>2002</v>
      </c>
      <c r="C1143" s="2">
        <v>0</v>
      </c>
      <c r="D1143" s="6">
        <v>0.16894609999999999</v>
      </c>
      <c r="E1143" s="6">
        <v>0.1305626</v>
      </c>
      <c r="F1143" s="6">
        <v>5.1298099999999999E-2</v>
      </c>
      <c r="G1143" s="6">
        <v>0.19856770000000001</v>
      </c>
      <c r="H1143" s="6">
        <v>0.3148841</v>
      </c>
      <c r="I1143" s="6"/>
    </row>
    <row r="1144" spans="1:9" x14ac:dyDescent="0.25">
      <c r="A1144">
        <v>217</v>
      </c>
      <c r="B1144">
        <v>2003</v>
      </c>
      <c r="C1144" s="2">
        <v>1</v>
      </c>
      <c r="D1144" s="6">
        <v>0.20207610000000001</v>
      </c>
      <c r="E1144" s="6">
        <v>5.2325200000000002E-2</v>
      </c>
      <c r="F1144" s="6">
        <v>1.0134900000000001E-2</v>
      </c>
      <c r="G1144" s="6">
        <v>0.26838800000000002</v>
      </c>
      <c r="H1144" s="6">
        <v>0.28150449999999999</v>
      </c>
      <c r="I1144" s="6"/>
    </row>
    <row r="1145" spans="1:9" x14ac:dyDescent="0.25">
      <c r="A1145">
        <v>218</v>
      </c>
      <c r="B1145">
        <v>2001</v>
      </c>
      <c r="C1145" s="2">
        <v>0</v>
      </c>
      <c r="D1145" s="6">
        <v>8.4525199999999995E-2</v>
      </c>
      <c r="E1145" s="6">
        <v>0.4149349</v>
      </c>
      <c r="F1145" s="6">
        <v>4.9595100000000003E-2</v>
      </c>
      <c r="G1145" s="6">
        <v>2.2336529999999999</v>
      </c>
      <c r="H1145" s="6">
        <v>0.4140723</v>
      </c>
      <c r="I1145" s="6"/>
    </row>
    <row r="1146" spans="1:9" x14ac:dyDescent="0.25">
      <c r="A1146">
        <v>218</v>
      </c>
      <c r="B1146">
        <v>2002</v>
      </c>
      <c r="C1146" s="2">
        <v>0</v>
      </c>
      <c r="D1146" s="6">
        <v>8.0111199999999994E-2</v>
      </c>
      <c r="E1146" s="6">
        <v>0.42344769999999998</v>
      </c>
      <c r="F1146" s="6">
        <v>6.4742800000000003E-2</v>
      </c>
      <c r="G1146" s="6">
        <v>2.4007930000000002</v>
      </c>
      <c r="H1146" s="6">
        <v>0.3986093</v>
      </c>
      <c r="I1146" s="6"/>
    </row>
    <row r="1147" spans="1:9" x14ac:dyDescent="0.25">
      <c r="A1147">
        <v>218</v>
      </c>
      <c r="B1147">
        <v>2003</v>
      </c>
      <c r="C1147" s="2">
        <v>0</v>
      </c>
      <c r="D1147" s="6">
        <v>4.6731099999999998E-2</v>
      </c>
      <c r="E1147" s="6">
        <v>0.39475209999999999</v>
      </c>
      <c r="F1147" s="6">
        <v>6.8206699999999995E-2</v>
      </c>
      <c r="G1147" s="6">
        <v>2.013976</v>
      </c>
      <c r="H1147" s="6">
        <v>0.40089789999999997</v>
      </c>
      <c r="I1147" s="6"/>
    </row>
    <row r="1148" spans="1:9" x14ac:dyDescent="0.25">
      <c r="A1148">
        <v>218</v>
      </c>
      <c r="B1148">
        <v>2004</v>
      </c>
      <c r="C1148" s="2">
        <v>0</v>
      </c>
      <c r="D1148" s="6">
        <v>4.9555599999999998E-2</v>
      </c>
      <c r="E1148" s="6">
        <v>0.4295177</v>
      </c>
      <c r="F1148" s="6">
        <v>7.7824199999999996E-2</v>
      </c>
      <c r="G1148" s="6">
        <v>2.5300750000000001</v>
      </c>
      <c r="H1148" s="6">
        <v>0.40857589999999999</v>
      </c>
      <c r="I1148" s="6"/>
    </row>
    <row r="1149" spans="1:9" x14ac:dyDescent="0.25">
      <c r="A1149">
        <v>219</v>
      </c>
      <c r="B1149">
        <v>1999</v>
      </c>
      <c r="C1149" s="2">
        <v>0</v>
      </c>
      <c r="D1149" s="6">
        <v>0.5186634</v>
      </c>
      <c r="E1149" s="6">
        <v>0.13953699999999999</v>
      </c>
      <c r="F1149" s="6">
        <v>7.40788E-2</v>
      </c>
      <c r="G1149" s="6">
        <v>0.51497700000000002</v>
      </c>
      <c r="H1149" s="6">
        <v>0.60432229999999998</v>
      </c>
      <c r="I1149" s="6"/>
    </row>
    <row r="1150" spans="1:9" x14ac:dyDescent="0.25">
      <c r="A1150">
        <v>219</v>
      </c>
      <c r="B1150">
        <v>2004</v>
      </c>
      <c r="C1150" s="2">
        <v>0</v>
      </c>
      <c r="D1150" s="6">
        <v>0.45400499999999999</v>
      </c>
      <c r="E1150" s="6">
        <v>0.2481389</v>
      </c>
      <c r="F1150" s="6">
        <v>8.4235299999999999E-2</v>
      </c>
      <c r="G1150" s="6">
        <v>1.084589</v>
      </c>
      <c r="H1150" s="6">
        <v>0.6317313</v>
      </c>
      <c r="I1150" s="6"/>
    </row>
    <row r="1151" spans="1:9" x14ac:dyDescent="0.25">
      <c r="A1151">
        <v>220</v>
      </c>
      <c r="B1151">
        <v>1999</v>
      </c>
      <c r="C1151" s="2">
        <v>0</v>
      </c>
      <c r="D1151" s="6">
        <v>4.4032300000000003E-2</v>
      </c>
      <c r="E1151" s="6">
        <v>2.2622099999999999E-2</v>
      </c>
      <c r="F1151" s="6">
        <v>3.9069100000000002E-2</v>
      </c>
      <c r="G1151" s="6">
        <v>0.22195690000000001</v>
      </c>
      <c r="H1151" s="6">
        <v>0.18955449999999999</v>
      </c>
      <c r="I1151" s="6"/>
    </row>
    <row r="1152" spans="1:9" x14ac:dyDescent="0.25">
      <c r="A1152">
        <v>220</v>
      </c>
      <c r="B1152">
        <v>2000</v>
      </c>
      <c r="C1152" s="2">
        <v>0</v>
      </c>
      <c r="D1152" s="6">
        <v>6.5046499999999993E-2</v>
      </c>
      <c r="E1152" s="6">
        <v>-2.24514E-2</v>
      </c>
      <c r="F1152" s="6">
        <v>2.4773900000000001E-2</v>
      </c>
      <c r="G1152" s="6">
        <v>6.9915599999999994E-2</v>
      </c>
      <c r="H1152" s="6">
        <v>0.17108419999999999</v>
      </c>
      <c r="I1152" s="6"/>
    </row>
    <row r="1153" spans="1:9" x14ac:dyDescent="0.25">
      <c r="A1153">
        <v>221</v>
      </c>
      <c r="B1153">
        <v>1999</v>
      </c>
      <c r="C1153" s="2">
        <v>0</v>
      </c>
      <c r="D1153" s="6">
        <v>0.2424192</v>
      </c>
      <c r="E1153" s="6">
        <v>0.1935886</v>
      </c>
      <c r="F1153" s="6">
        <v>8.2324099999999997E-2</v>
      </c>
      <c r="G1153" s="6">
        <v>0.80550440000000001</v>
      </c>
      <c r="H1153" s="6">
        <v>0.35766320000000001</v>
      </c>
      <c r="I1153" s="6"/>
    </row>
    <row r="1154" spans="1:9" x14ac:dyDescent="0.25">
      <c r="A1154">
        <v>221</v>
      </c>
      <c r="B1154">
        <v>2000</v>
      </c>
      <c r="C1154" s="2">
        <v>0</v>
      </c>
      <c r="D1154" s="6">
        <v>0.25711070000000003</v>
      </c>
      <c r="E1154" s="6">
        <v>0.19197359999999999</v>
      </c>
      <c r="F1154" s="6">
        <v>8.4510100000000005E-2</v>
      </c>
      <c r="G1154" s="6">
        <v>0.83255579999999996</v>
      </c>
      <c r="H1154" s="6">
        <v>0.39176480000000002</v>
      </c>
      <c r="I1154" s="6"/>
    </row>
    <row r="1155" spans="1:9" x14ac:dyDescent="0.25">
      <c r="A1155">
        <v>221</v>
      </c>
      <c r="B1155">
        <v>2001</v>
      </c>
      <c r="C1155" s="2">
        <v>0</v>
      </c>
      <c r="D1155" s="6">
        <v>0.25713989999999998</v>
      </c>
      <c r="E1155" s="6">
        <v>0.18484970000000001</v>
      </c>
      <c r="F1155" s="6">
        <v>8.3046700000000001E-2</v>
      </c>
      <c r="G1155" s="6">
        <v>0.86722200000000005</v>
      </c>
      <c r="H1155" s="6">
        <v>0.38106830000000003</v>
      </c>
      <c r="I1155" s="6"/>
    </row>
    <row r="1156" spans="1:9" x14ac:dyDescent="0.25">
      <c r="A1156">
        <v>221</v>
      </c>
      <c r="B1156">
        <v>2002</v>
      </c>
      <c r="C1156" s="2">
        <v>0</v>
      </c>
      <c r="D1156" s="6">
        <v>0.28693079999999999</v>
      </c>
      <c r="E1156" s="6">
        <v>0.2206051</v>
      </c>
      <c r="F1156" s="6">
        <v>6.9198300000000004E-2</v>
      </c>
      <c r="G1156" s="6">
        <v>0.59862890000000002</v>
      </c>
      <c r="H1156" s="6">
        <v>0.37873620000000002</v>
      </c>
      <c r="I1156" s="6"/>
    </row>
    <row r="1157" spans="1:9" x14ac:dyDescent="0.25">
      <c r="A1157">
        <v>221</v>
      </c>
      <c r="B1157">
        <v>2003</v>
      </c>
      <c r="C1157" s="2">
        <v>0</v>
      </c>
      <c r="D1157" s="6">
        <v>0.27078469999999999</v>
      </c>
      <c r="E1157" s="6">
        <v>0.26946819999999999</v>
      </c>
      <c r="F1157" s="6">
        <v>8.5833099999999996E-2</v>
      </c>
      <c r="G1157" s="6">
        <v>1.0296890000000001</v>
      </c>
      <c r="H1157" s="6">
        <v>0.38436439999999999</v>
      </c>
      <c r="I1157" s="6"/>
    </row>
    <row r="1158" spans="1:9" x14ac:dyDescent="0.25">
      <c r="A1158">
        <v>221</v>
      </c>
      <c r="B1158">
        <v>2004</v>
      </c>
      <c r="C1158" s="2">
        <v>0</v>
      </c>
      <c r="D1158" s="6">
        <v>0.23864050000000001</v>
      </c>
      <c r="E1158" s="6">
        <v>0.30990459999999997</v>
      </c>
      <c r="F1158" s="6">
        <v>8.2111199999999995E-2</v>
      </c>
      <c r="G1158" s="6">
        <v>1.122932</v>
      </c>
      <c r="H1158" s="6">
        <v>0.37369520000000001</v>
      </c>
      <c r="I1158" s="6"/>
    </row>
    <row r="1159" spans="1:9" x14ac:dyDescent="0.25">
      <c r="A1159">
        <v>222</v>
      </c>
      <c r="B1159">
        <v>1999</v>
      </c>
      <c r="C1159" s="2">
        <v>0</v>
      </c>
      <c r="D1159" s="6">
        <v>0.19624559999999999</v>
      </c>
      <c r="E1159" s="6">
        <v>0.45445380000000002</v>
      </c>
      <c r="F1159" s="6">
        <v>6.3713900000000004E-2</v>
      </c>
      <c r="G1159" s="6">
        <v>1.1834530000000001</v>
      </c>
      <c r="H1159" s="6">
        <v>0.39198959999999999</v>
      </c>
      <c r="I1159" s="6"/>
    </row>
    <row r="1160" spans="1:9" x14ac:dyDescent="0.25">
      <c r="A1160">
        <v>222</v>
      </c>
      <c r="B1160">
        <v>2000</v>
      </c>
      <c r="C1160" s="2">
        <v>0</v>
      </c>
      <c r="D1160" s="6">
        <v>0.1073474</v>
      </c>
      <c r="E1160" s="6">
        <v>0.43441259999999998</v>
      </c>
      <c r="F1160" s="6">
        <v>6.8540199999999996E-2</v>
      </c>
      <c r="G1160" s="6">
        <v>1.0076959999999999</v>
      </c>
      <c r="H1160" s="6">
        <v>0.34250799999999998</v>
      </c>
      <c r="I1160" s="6"/>
    </row>
    <row r="1161" spans="1:9" x14ac:dyDescent="0.25">
      <c r="A1161">
        <v>222</v>
      </c>
      <c r="B1161">
        <v>2001</v>
      </c>
      <c r="C1161" s="2">
        <v>0</v>
      </c>
      <c r="D1161" s="6">
        <v>0.13958490000000001</v>
      </c>
      <c r="E1161" s="6">
        <v>0.29352689999999998</v>
      </c>
      <c r="F1161" s="6">
        <v>4.6267000000000003E-2</v>
      </c>
      <c r="G1161" s="6">
        <v>0.61468210000000001</v>
      </c>
      <c r="H1161" s="6">
        <v>0.222497</v>
      </c>
      <c r="I1161" s="6"/>
    </row>
    <row r="1162" spans="1:9" x14ac:dyDescent="0.25">
      <c r="A1162">
        <v>222</v>
      </c>
      <c r="B1162">
        <v>2002</v>
      </c>
      <c r="C1162" s="2">
        <v>0</v>
      </c>
      <c r="D1162" s="6">
        <v>8.72227E-2</v>
      </c>
      <c r="E1162" s="6">
        <v>0.32215549999999998</v>
      </c>
      <c r="F1162" s="6">
        <v>4.691E-2</v>
      </c>
      <c r="G1162" s="6">
        <v>0.89996209999999999</v>
      </c>
      <c r="H1162" s="6">
        <v>0.25516929999999999</v>
      </c>
      <c r="I1162" s="6"/>
    </row>
    <row r="1163" spans="1:9" x14ac:dyDescent="0.25">
      <c r="A1163">
        <v>222</v>
      </c>
      <c r="B1163">
        <v>2003</v>
      </c>
      <c r="C1163" s="2">
        <v>0</v>
      </c>
      <c r="D1163" s="6">
        <v>0.1242813</v>
      </c>
      <c r="E1163" s="6">
        <v>0.33336199999999999</v>
      </c>
      <c r="F1163" s="6">
        <v>3.3655600000000001E-2</v>
      </c>
      <c r="G1163" s="6">
        <v>0.94759300000000002</v>
      </c>
      <c r="H1163" s="6">
        <v>0.25389250000000002</v>
      </c>
      <c r="I1163" s="6"/>
    </row>
    <row r="1164" spans="1:9" x14ac:dyDescent="0.25">
      <c r="A1164">
        <v>223</v>
      </c>
      <c r="B1164">
        <v>1999</v>
      </c>
      <c r="C1164" s="2">
        <v>0</v>
      </c>
      <c r="D1164" s="6">
        <v>0.28552440000000001</v>
      </c>
      <c r="E1164" s="6">
        <v>3.9794200000000002E-2</v>
      </c>
      <c r="F1164" s="6">
        <v>6.0269700000000002E-2</v>
      </c>
      <c r="G1164" s="6">
        <v>1.8765350000000001</v>
      </c>
      <c r="H1164" s="6">
        <v>0.22184960000000001</v>
      </c>
      <c r="I1164" s="6"/>
    </row>
    <row r="1165" spans="1:9" x14ac:dyDescent="0.25">
      <c r="A1165">
        <v>223</v>
      </c>
      <c r="B1165">
        <v>2000</v>
      </c>
      <c r="C1165" s="2">
        <v>0</v>
      </c>
      <c r="D1165" s="6">
        <v>0.263652</v>
      </c>
      <c r="E1165" s="6">
        <v>0.1289949</v>
      </c>
      <c r="F1165" s="6">
        <v>5.36617E-2</v>
      </c>
      <c r="G1165" s="6">
        <v>2.2317089999999999</v>
      </c>
      <c r="H1165" s="6">
        <v>0.28086430000000001</v>
      </c>
      <c r="I1165" s="6"/>
    </row>
    <row r="1166" spans="1:9" x14ac:dyDescent="0.25">
      <c r="A1166">
        <v>224</v>
      </c>
      <c r="B1166">
        <v>1999</v>
      </c>
      <c r="C1166" s="2">
        <v>0</v>
      </c>
      <c r="D1166" s="6">
        <v>0.23356740000000001</v>
      </c>
      <c r="E1166" s="6">
        <v>0.26134689999999999</v>
      </c>
      <c r="F1166" s="6">
        <v>4.3505099999999998E-2</v>
      </c>
      <c r="G1166" s="6">
        <v>0.52560099999999998</v>
      </c>
      <c r="H1166" s="6">
        <v>0.61288410000000004</v>
      </c>
      <c r="I1166" s="6"/>
    </row>
    <row r="1167" spans="1:9" x14ac:dyDescent="0.25">
      <c r="A1167">
        <v>224</v>
      </c>
      <c r="B1167">
        <v>2000</v>
      </c>
      <c r="C1167" s="2">
        <v>0</v>
      </c>
      <c r="D1167" s="6">
        <v>0.1141863</v>
      </c>
      <c r="E1167" s="6">
        <v>8.4666099999999994E-2</v>
      </c>
      <c r="F1167" s="6">
        <v>2.2353E-3</v>
      </c>
      <c r="G1167" s="6">
        <v>0.52200539999999995</v>
      </c>
      <c r="H1167" s="6">
        <v>0.50791470000000005</v>
      </c>
      <c r="I1167" s="6"/>
    </row>
    <row r="1168" spans="1:9" x14ac:dyDescent="0.25">
      <c r="A1168">
        <v>224</v>
      </c>
      <c r="B1168">
        <v>2001</v>
      </c>
      <c r="C1168" s="2">
        <v>0</v>
      </c>
      <c r="D1168" s="6">
        <v>0.2480994</v>
      </c>
      <c r="E1168" s="6">
        <v>-8.2766099999999995E-2</v>
      </c>
      <c r="F1168" s="6">
        <v>-2.9426999999999999E-3</v>
      </c>
      <c r="G1168" s="6">
        <v>0.49451260000000002</v>
      </c>
      <c r="H1168" s="6">
        <v>0.63804289999999997</v>
      </c>
      <c r="I1168" s="6"/>
    </row>
    <row r="1169" spans="1:9" x14ac:dyDescent="0.25">
      <c r="A1169">
        <v>224</v>
      </c>
      <c r="B1169">
        <v>2002</v>
      </c>
      <c r="C1169" s="2">
        <v>0</v>
      </c>
      <c r="D1169" s="6">
        <v>0.2267604</v>
      </c>
      <c r="E1169" s="6">
        <v>-0.16681499999999999</v>
      </c>
      <c r="F1169" s="6">
        <v>-1.6524299999999999E-2</v>
      </c>
      <c r="G1169" s="6">
        <v>0.25244539999999999</v>
      </c>
      <c r="H1169" s="6">
        <v>0.64432639999999997</v>
      </c>
      <c r="I1169" s="6"/>
    </row>
    <row r="1170" spans="1:9" x14ac:dyDescent="0.25">
      <c r="A1170">
        <v>224</v>
      </c>
      <c r="B1170">
        <v>2003</v>
      </c>
      <c r="C1170" s="2">
        <v>0</v>
      </c>
      <c r="D1170" s="6">
        <v>0.28998309999999999</v>
      </c>
      <c r="E1170" s="6">
        <v>-0.14552409999999999</v>
      </c>
      <c r="F1170" s="6">
        <v>4.3287800000000001E-2</v>
      </c>
      <c r="G1170" s="6">
        <v>0.71910370000000001</v>
      </c>
      <c r="H1170" s="6">
        <v>0.6789809</v>
      </c>
      <c r="I1170" s="6"/>
    </row>
    <row r="1171" spans="1:9" x14ac:dyDescent="0.25">
      <c r="A1171">
        <v>225</v>
      </c>
      <c r="B1171">
        <v>1999</v>
      </c>
      <c r="C1171" s="2">
        <v>0</v>
      </c>
      <c r="D1171" s="6">
        <v>0.14914350000000001</v>
      </c>
      <c r="E1171" s="6">
        <v>2.4149400000000001E-2</v>
      </c>
      <c r="F1171" s="6">
        <v>4.6677400000000001E-2</v>
      </c>
      <c r="G1171" s="6">
        <v>0.1711772</v>
      </c>
      <c r="H1171" s="6">
        <v>1.0070479999999999</v>
      </c>
      <c r="I1171" s="6"/>
    </row>
    <row r="1172" spans="1:9" x14ac:dyDescent="0.25">
      <c r="A1172">
        <v>225</v>
      </c>
      <c r="B1172">
        <v>2000</v>
      </c>
      <c r="C1172" s="2">
        <v>0</v>
      </c>
      <c r="D1172" s="6">
        <v>0.140843</v>
      </c>
      <c r="E1172" s="6">
        <v>-1.8039099999999999E-2</v>
      </c>
      <c r="F1172" s="6">
        <v>4.4848199999999998E-2</v>
      </c>
      <c r="G1172" s="6">
        <v>0.17897060000000001</v>
      </c>
      <c r="H1172" s="6">
        <v>1.1056619999999999</v>
      </c>
      <c r="I1172" s="6"/>
    </row>
    <row r="1173" spans="1:9" x14ac:dyDescent="0.25">
      <c r="A1173">
        <v>225</v>
      </c>
      <c r="B1173">
        <v>2001</v>
      </c>
      <c r="C1173" s="2">
        <v>0</v>
      </c>
      <c r="D1173" s="6">
        <v>0.16062760000000001</v>
      </c>
      <c r="E1173" s="6">
        <v>-1.96016E-2</v>
      </c>
      <c r="F1173" s="6">
        <v>3.6512700000000002E-2</v>
      </c>
      <c r="G1173" s="6">
        <v>0.29027789999999998</v>
      </c>
      <c r="H1173" s="6">
        <v>0.98858429999999997</v>
      </c>
      <c r="I1173" s="6"/>
    </row>
    <row r="1174" spans="1:9" x14ac:dyDescent="0.25">
      <c r="A1174">
        <v>226</v>
      </c>
      <c r="B1174">
        <v>2004</v>
      </c>
      <c r="C1174" s="2">
        <v>0</v>
      </c>
      <c r="D1174" s="6">
        <v>0.25987270000000001</v>
      </c>
      <c r="E1174" s="6">
        <v>0.2505638</v>
      </c>
      <c r="F1174" s="6">
        <v>4.8980099999999999E-2</v>
      </c>
      <c r="G1174" s="6">
        <v>1.738982</v>
      </c>
      <c r="H1174" s="6">
        <v>0.70533319999999999</v>
      </c>
      <c r="I1174" s="6"/>
    </row>
    <row r="1175" spans="1:9" x14ac:dyDescent="0.25">
      <c r="A1175">
        <v>227</v>
      </c>
      <c r="B1175">
        <v>1998</v>
      </c>
      <c r="C1175" s="2">
        <v>0</v>
      </c>
      <c r="D1175" s="6">
        <v>0.25073679999999998</v>
      </c>
      <c r="E1175" s="6">
        <v>0.21884919999999999</v>
      </c>
      <c r="F1175" s="6">
        <v>8.1036899999999995E-2</v>
      </c>
      <c r="G1175" s="6">
        <v>0.95010240000000001</v>
      </c>
      <c r="H1175" s="6">
        <v>0.39380609999999999</v>
      </c>
      <c r="I1175" s="6"/>
    </row>
    <row r="1176" spans="1:9" x14ac:dyDescent="0.25">
      <c r="A1176">
        <v>228</v>
      </c>
      <c r="B1176">
        <v>1999</v>
      </c>
      <c r="C1176" s="2">
        <v>0</v>
      </c>
      <c r="D1176" s="6">
        <v>1.7285399999999999E-2</v>
      </c>
      <c r="E1176" s="6">
        <v>-0.47103469999999997</v>
      </c>
      <c r="F1176" s="6">
        <v>4.3435500000000002E-2</v>
      </c>
      <c r="G1176" s="6">
        <v>1.498699</v>
      </c>
      <c r="H1176" s="6">
        <v>0.15488859999999999</v>
      </c>
      <c r="I1176" s="6"/>
    </row>
    <row r="1177" spans="1:9" x14ac:dyDescent="0.25">
      <c r="A1177">
        <v>228</v>
      </c>
      <c r="B1177">
        <v>2000</v>
      </c>
      <c r="C1177" s="2">
        <v>0</v>
      </c>
      <c r="D1177" s="6">
        <v>2.9708700000000001E-2</v>
      </c>
      <c r="E1177" s="6">
        <v>-0.1411925</v>
      </c>
      <c r="F1177" s="6">
        <v>0.1074794</v>
      </c>
      <c r="G1177" s="6">
        <v>2.044165</v>
      </c>
      <c r="H1177" s="6">
        <v>0.35272500000000001</v>
      </c>
      <c r="I1177" s="6"/>
    </row>
    <row r="1178" spans="1:9" x14ac:dyDescent="0.25">
      <c r="A1178">
        <v>228</v>
      </c>
      <c r="B1178">
        <v>2001</v>
      </c>
      <c r="C1178" s="2">
        <v>0</v>
      </c>
      <c r="D1178" s="6">
        <v>1.15639E-2</v>
      </c>
      <c r="E1178" s="6">
        <v>-5.5037500000000003E-2</v>
      </c>
      <c r="F1178" s="6">
        <v>3.9044700000000002E-2</v>
      </c>
      <c r="G1178" s="6">
        <v>1.539123</v>
      </c>
      <c r="H1178" s="6">
        <v>0.14188239999999999</v>
      </c>
      <c r="I1178" s="6"/>
    </row>
    <row r="1179" spans="1:9" x14ac:dyDescent="0.25">
      <c r="A1179">
        <v>228</v>
      </c>
      <c r="B1179">
        <v>2002</v>
      </c>
      <c r="C1179" s="2">
        <v>0</v>
      </c>
      <c r="D1179" s="6">
        <v>-2.6069999999999999E-4</v>
      </c>
      <c r="E1179" s="6">
        <v>-7.1995799999999999E-2</v>
      </c>
      <c r="F1179" s="6">
        <v>3.2391099999999999E-2</v>
      </c>
      <c r="G1179" s="6">
        <v>1.3128820000000001</v>
      </c>
      <c r="H1179" s="6">
        <v>9.4525999999999999E-2</v>
      </c>
      <c r="I1179" s="6"/>
    </row>
    <row r="1180" spans="1:9" x14ac:dyDescent="0.25">
      <c r="A1180">
        <v>228</v>
      </c>
      <c r="B1180">
        <v>2003</v>
      </c>
      <c r="C1180" s="2">
        <v>0</v>
      </c>
      <c r="D1180" s="6">
        <v>8.6406999999999994E-3</v>
      </c>
      <c r="E1180" s="6">
        <v>1.6154200000000001E-2</v>
      </c>
      <c r="F1180" s="6">
        <v>2.92917E-2</v>
      </c>
      <c r="G1180" s="6">
        <v>1.0499769999999999</v>
      </c>
      <c r="H1180" s="6">
        <v>8.7423799999999996E-2</v>
      </c>
      <c r="I1180" s="6"/>
    </row>
    <row r="1181" spans="1:9" x14ac:dyDescent="0.25">
      <c r="A1181">
        <v>228</v>
      </c>
      <c r="B1181">
        <v>2004</v>
      </c>
      <c r="C1181" s="2">
        <v>0</v>
      </c>
      <c r="D1181" s="6">
        <v>1.5336600000000001E-2</v>
      </c>
      <c r="E1181" s="6">
        <v>6.5827700000000003E-2</v>
      </c>
      <c r="F1181" s="6">
        <v>6.0305600000000001E-2</v>
      </c>
      <c r="G1181" s="6">
        <v>1.1645049999999999</v>
      </c>
      <c r="H1181" s="6">
        <v>0.1115415</v>
      </c>
      <c r="I1181" s="6"/>
    </row>
    <row r="1182" spans="1:9" x14ac:dyDescent="0.25">
      <c r="A1182">
        <v>229</v>
      </c>
      <c r="B1182">
        <v>1999</v>
      </c>
      <c r="C1182" s="2">
        <v>0</v>
      </c>
      <c r="D1182" s="6">
        <v>-0.1052575</v>
      </c>
      <c r="E1182" s="6">
        <v>0.1126226</v>
      </c>
      <c r="F1182" s="6">
        <v>5.06828E-2</v>
      </c>
      <c r="G1182" s="6">
        <v>1.741544</v>
      </c>
      <c r="H1182" s="6">
        <v>0.16118650000000001</v>
      </c>
      <c r="I1182" s="6"/>
    </row>
    <row r="1183" spans="1:9" x14ac:dyDescent="0.25">
      <c r="A1183">
        <v>230</v>
      </c>
      <c r="B1183">
        <v>1999</v>
      </c>
      <c r="C1183" s="2">
        <v>0</v>
      </c>
      <c r="D1183" s="6">
        <v>3.7511599999999999E-2</v>
      </c>
      <c r="E1183" s="6">
        <v>0.64537109999999998</v>
      </c>
      <c r="F1183" s="6">
        <v>9.3454999999999996E-2</v>
      </c>
      <c r="G1183" s="6">
        <v>5.2254889999999996</v>
      </c>
      <c r="H1183" s="6">
        <v>0.18857199999999999</v>
      </c>
      <c r="I1183" s="6"/>
    </row>
    <row r="1184" spans="1:9" x14ac:dyDescent="0.25">
      <c r="A1184">
        <v>230</v>
      </c>
      <c r="B1184">
        <v>2000</v>
      </c>
      <c r="C1184" s="2">
        <v>0</v>
      </c>
      <c r="D1184" s="6">
        <v>4.92726E-2</v>
      </c>
      <c r="E1184" s="6">
        <v>0.56679710000000005</v>
      </c>
      <c r="F1184" s="6">
        <v>7.8808799999999998E-2</v>
      </c>
      <c r="G1184" s="6">
        <v>2.1404830000000001</v>
      </c>
      <c r="H1184" s="6">
        <v>0.18836230000000001</v>
      </c>
      <c r="I1184" s="6"/>
    </row>
    <row r="1185" spans="1:9" x14ac:dyDescent="0.25">
      <c r="A1185">
        <v>230</v>
      </c>
      <c r="B1185">
        <v>2001</v>
      </c>
      <c r="C1185" s="2">
        <v>0</v>
      </c>
      <c r="D1185" s="6">
        <v>4.0454900000000002E-2</v>
      </c>
      <c r="E1185" s="6">
        <v>0.59443710000000005</v>
      </c>
      <c r="F1185" s="6">
        <v>5.5545799999999999E-2</v>
      </c>
      <c r="G1185" s="6">
        <v>2.4480719999999998</v>
      </c>
      <c r="H1185" s="6">
        <v>0.15302009999999999</v>
      </c>
      <c r="I1185" s="6"/>
    </row>
    <row r="1186" spans="1:9" x14ac:dyDescent="0.25">
      <c r="A1186">
        <v>230</v>
      </c>
      <c r="B1186">
        <v>2002</v>
      </c>
      <c r="C1186" s="2">
        <v>0</v>
      </c>
      <c r="D1186" s="6">
        <v>3.74957E-2</v>
      </c>
      <c r="E1186" s="6">
        <v>0.64534360000000002</v>
      </c>
      <c r="F1186" s="6">
        <v>7.4436299999999997E-2</v>
      </c>
      <c r="G1186" s="6">
        <v>2.850533</v>
      </c>
      <c r="H1186" s="6">
        <v>0.1507975</v>
      </c>
      <c r="I1186" s="6"/>
    </row>
    <row r="1187" spans="1:9" x14ac:dyDescent="0.25">
      <c r="A1187">
        <v>230</v>
      </c>
      <c r="B1187">
        <v>2003</v>
      </c>
      <c r="C1187" s="2">
        <v>0</v>
      </c>
      <c r="D1187" s="6">
        <v>4.3627899999999997E-2</v>
      </c>
      <c r="E1187" s="6">
        <v>0.68679140000000005</v>
      </c>
      <c r="F1187" s="6">
        <v>6.5791699999999995E-2</v>
      </c>
      <c r="G1187" s="6">
        <v>3.8872819999999999</v>
      </c>
      <c r="H1187" s="6">
        <v>0.14189189999999999</v>
      </c>
      <c r="I1187" s="6"/>
    </row>
    <row r="1188" spans="1:9" x14ac:dyDescent="0.25">
      <c r="A1188">
        <v>230</v>
      </c>
      <c r="B1188">
        <v>2004</v>
      </c>
      <c r="C1188" s="2">
        <v>0</v>
      </c>
      <c r="D1188" s="6">
        <v>4.8661700000000002E-2</v>
      </c>
      <c r="E1188" s="6">
        <v>0.74567349999999999</v>
      </c>
      <c r="F1188" s="6">
        <v>7.1960499999999997E-2</v>
      </c>
      <c r="G1188" s="6">
        <v>2.916207</v>
      </c>
      <c r="H1188" s="6">
        <v>0.17167460000000001</v>
      </c>
      <c r="I1188" s="6"/>
    </row>
    <row r="1189" spans="1:9" x14ac:dyDescent="0.25">
      <c r="A1189">
        <v>231</v>
      </c>
      <c r="B1189">
        <v>1999</v>
      </c>
      <c r="C1189" s="2">
        <v>0</v>
      </c>
      <c r="D1189" s="6">
        <v>0.1331135</v>
      </c>
      <c r="E1189" s="6">
        <v>0.82356320000000005</v>
      </c>
      <c r="F1189" s="6">
        <v>0.15677430000000001</v>
      </c>
      <c r="G1189" s="6">
        <v>12.89359</v>
      </c>
      <c r="H1189" s="6">
        <v>0.77723260000000005</v>
      </c>
      <c r="I1189" s="6"/>
    </row>
    <row r="1190" spans="1:9" x14ac:dyDescent="0.25">
      <c r="A1190">
        <v>231</v>
      </c>
      <c r="B1190">
        <v>2000</v>
      </c>
      <c r="C1190" s="2">
        <v>0</v>
      </c>
      <c r="D1190" s="6">
        <v>8.1826999999999993E-3</v>
      </c>
      <c r="E1190" s="6">
        <v>0.74877419999999995</v>
      </c>
      <c r="F1190" s="6">
        <v>8.1694699999999995E-2</v>
      </c>
      <c r="G1190" s="6">
        <v>6.8036409999999998</v>
      </c>
      <c r="H1190" s="6">
        <v>0.66422000000000003</v>
      </c>
      <c r="I1190" s="6"/>
    </row>
    <row r="1191" spans="1:9" x14ac:dyDescent="0.25">
      <c r="A1191">
        <v>231</v>
      </c>
      <c r="B1191">
        <v>2001</v>
      </c>
      <c r="C1191" s="2">
        <v>0</v>
      </c>
      <c r="D1191" s="6">
        <v>0.159413</v>
      </c>
      <c r="E1191" s="6">
        <v>0.66484739999999998</v>
      </c>
      <c r="F1191" s="6">
        <v>3.0783999999999999E-2</v>
      </c>
      <c r="G1191" s="6">
        <v>2.6943860000000002</v>
      </c>
      <c r="H1191" s="6">
        <v>0.56856859999999998</v>
      </c>
      <c r="I1191" s="6"/>
    </row>
    <row r="1192" spans="1:9" x14ac:dyDescent="0.25">
      <c r="A1192">
        <v>231</v>
      </c>
      <c r="B1192">
        <v>2002</v>
      </c>
      <c r="C1192" s="2">
        <v>0</v>
      </c>
      <c r="D1192" s="6">
        <v>0.33142779999999999</v>
      </c>
      <c r="E1192" s="6">
        <v>0.56211359999999999</v>
      </c>
      <c r="F1192" s="6">
        <v>7.9987799999999998E-2</v>
      </c>
      <c r="G1192" s="6">
        <v>2.0988820000000001</v>
      </c>
      <c r="H1192" s="6">
        <v>0.49551840000000003</v>
      </c>
      <c r="I1192" s="6"/>
    </row>
    <row r="1193" spans="1:9" x14ac:dyDescent="0.25">
      <c r="A1193">
        <v>231</v>
      </c>
      <c r="B1193">
        <v>2003</v>
      </c>
      <c r="C1193" s="2">
        <v>0</v>
      </c>
      <c r="D1193" s="6">
        <v>0.45235009999999998</v>
      </c>
      <c r="E1193" s="6">
        <v>0.64053139999999997</v>
      </c>
      <c r="F1193" s="6">
        <v>9.0697899999999998E-2</v>
      </c>
      <c r="G1193" s="6">
        <v>3.0224169999999999</v>
      </c>
      <c r="H1193" s="6">
        <v>0.50805690000000003</v>
      </c>
      <c r="I1193" s="6"/>
    </row>
    <row r="1194" spans="1:9" x14ac:dyDescent="0.25">
      <c r="A1194">
        <v>231</v>
      </c>
      <c r="B1194">
        <v>2004</v>
      </c>
      <c r="C1194" s="2">
        <v>0</v>
      </c>
      <c r="D1194" s="6">
        <v>0.42739470000000002</v>
      </c>
      <c r="E1194" s="6">
        <v>0.7380757</v>
      </c>
      <c r="F1194" s="6">
        <v>8.6992299999999995E-2</v>
      </c>
      <c r="G1194" s="6">
        <v>3.7936550000000002</v>
      </c>
      <c r="H1194" s="6">
        <v>0.52355799999999997</v>
      </c>
      <c r="I1194" s="6"/>
    </row>
    <row r="1195" spans="1:9" x14ac:dyDescent="0.25">
      <c r="A1195">
        <v>232</v>
      </c>
      <c r="B1195">
        <v>1999</v>
      </c>
      <c r="C1195" s="2">
        <v>0</v>
      </c>
      <c r="D1195" s="6">
        <v>2.03857E-2</v>
      </c>
      <c r="E1195" s="6">
        <v>8.1238099999999994E-2</v>
      </c>
      <c r="F1195" s="6">
        <v>3.9634299999999997E-2</v>
      </c>
      <c r="G1195" s="6">
        <v>0.42531350000000001</v>
      </c>
      <c r="H1195" s="6">
        <v>0.24467559999999999</v>
      </c>
      <c r="I1195" s="6"/>
    </row>
    <row r="1196" spans="1:9" x14ac:dyDescent="0.25">
      <c r="A1196">
        <v>232</v>
      </c>
      <c r="B1196">
        <v>2000</v>
      </c>
      <c r="C1196" s="2">
        <v>0</v>
      </c>
      <c r="D1196" s="6">
        <v>4.6830799999999999E-2</v>
      </c>
      <c r="E1196" s="6">
        <v>0.18611069999999999</v>
      </c>
      <c r="F1196" s="6">
        <v>5.2357800000000003E-2</v>
      </c>
      <c r="G1196" s="6">
        <v>0.33026450000000002</v>
      </c>
      <c r="H1196" s="6">
        <v>0.2294592</v>
      </c>
      <c r="I1196" s="6"/>
    </row>
    <row r="1197" spans="1:9" x14ac:dyDescent="0.25">
      <c r="A1197">
        <v>232</v>
      </c>
      <c r="B1197">
        <v>2001</v>
      </c>
      <c r="C1197" s="2">
        <v>0</v>
      </c>
      <c r="D1197" s="6">
        <v>1.35128E-2</v>
      </c>
      <c r="E1197" s="6">
        <v>0.23279140000000001</v>
      </c>
      <c r="F1197" s="6">
        <v>6.8621100000000004E-2</v>
      </c>
      <c r="G1197" s="6">
        <v>0.51149699999999998</v>
      </c>
      <c r="H1197" s="6">
        <v>0.26799099999999998</v>
      </c>
      <c r="I1197" s="6"/>
    </row>
    <row r="1198" spans="1:9" x14ac:dyDescent="0.25">
      <c r="A1198">
        <v>232</v>
      </c>
      <c r="B1198">
        <v>2002</v>
      </c>
      <c r="C1198" s="2">
        <v>0</v>
      </c>
      <c r="D1198" s="6">
        <v>4.8947600000000001E-2</v>
      </c>
      <c r="E1198" s="6">
        <v>0.23914270000000001</v>
      </c>
      <c r="F1198" s="6">
        <v>4.8816499999999999E-2</v>
      </c>
      <c r="G1198" s="6">
        <v>0.30671530000000002</v>
      </c>
      <c r="H1198" s="6">
        <v>0.2130058</v>
      </c>
      <c r="I1198" s="6"/>
    </row>
    <row r="1199" spans="1:9" x14ac:dyDescent="0.25">
      <c r="A1199">
        <v>232</v>
      </c>
      <c r="B1199">
        <v>2003</v>
      </c>
      <c r="C1199" s="2">
        <v>0</v>
      </c>
      <c r="D1199" s="6">
        <v>5.9157300000000003E-2</v>
      </c>
      <c r="E1199" s="6">
        <v>0.23273769999999999</v>
      </c>
      <c r="F1199" s="6">
        <v>3.2747400000000003E-2</v>
      </c>
      <c r="G1199" s="6">
        <v>0.34379939999999998</v>
      </c>
      <c r="H1199" s="6">
        <v>7.0168999999999995E-2</v>
      </c>
      <c r="I1199" s="6"/>
    </row>
    <row r="1200" spans="1:9" x14ac:dyDescent="0.25">
      <c r="A1200">
        <v>232</v>
      </c>
      <c r="B1200">
        <v>2004</v>
      </c>
      <c r="C1200" s="2">
        <v>0</v>
      </c>
      <c r="D1200" s="6">
        <v>0.12502840000000001</v>
      </c>
      <c r="E1200" s="6">
        <v>-3.8384999999999999E-3</v>
      </c>
      <c r="F1200" s="6">
        <v>3.92693E-2</v>
      </c>
      <c r="G1200" s="6">
        <v>0.68813040000000003</v>
      </c>
      <c r="H1200" s="6">
        <v>0.13332939999999999</v>
      </c>
      <c r="I1200" s="6"/>
    </row>
    <row r="1201" spans="1:9" x14ac:dyDescent="0.25">
      <c r="A1201">
        <v>233</v>
      </c>
      <c r="B1201">
        <v>1999</v>
      </c>
      <c r="C1201" s="2">
        <v>0</v>
      </c>
      <c r="D1201" s="6">
        <v>0.1631078</v>
      </c>
      <c r="E1201" s="6">
        <v>-0.26179229999999998</v>
      </c>
      <c r="F1201" s="6">
        <v>1.1643199999999999E-2</v>
      </c>
      <c r="G1201" s="6">
        <v>27.20945</v>
      </c>
      <c r="H1201" s="6">
        <v>8.7439000000000003E-2</v>
      </c>
      <c r="I1201" s="6"/>
    </row>
    <row r="1202" spans="1:9" x14ac:dyDescent="0.25">
      <c r="A1202">
        <v>233</v>
      </c>
      <c r="B1202">
        <v>2000</v>
      </c>
      <c r="C1202" s="2">
        <v>0</v>
      </c>
      <c r="D1202" s="6">
        <v>0.22156090000000001</v>
      </c>
      <c r="E1202" s="6">
        <v>-0.11395230000000001</v>
      </c>
      <c r="F1202" s="6">
        <v>4.2148900000000003E-2</v>
      </c>
      <c r="G1202" s="6">
        <v>41.262949999999996</v>
      </c>
      <c r="H1202" s="6">
        <v>9.8510200000000006E-2</v>
      </c>
      <c r="I1202" s="6"/>
    </row>
    <row r="1203" spans="1:9" x14ac:dyDescent="0.25">
      <c r="A1203">
        <v>233</v>
      </c>
      <c r="B1203">
        <v>2001</v>
      </c>
      <c r="C1203" s="2">
        <v>0</v>
      </c>
      <c r="D1203" s="6">
        <v>0.25756220000000002</v>
      </c>
      <c r="E1203" s="6">
        <v>-9.5935800000000002E-2</v>
      </c>
      <c r="F1203" s="6">
        <v>5.8187500000000003E-2</v>
      </c>
      <c r="G1203" s="6">
        <v>23.578600000000002</v>
      </c>
      <c r="H1203" s="6">
        <v>0.1070181</v>
      </c>
      <c r="I1203" s="6"/>
    </row>
    <row r="1204" spans="1:9" x14ac:dyDescent="0.25">
      <c r="A1204">
        <v>234</v>
      </c>
      <c r="B1204">
        <v>1999</v>
      </c>
      <c r="C1204" s="2">
        <v>0</v>
      </c>
      <c r="D1204" s="6">
        <v>0.25613910000000001</v>
      </c>
      <c r="E1204" s="6">
        <v>0.2204382</v>
      </c>
      <c r="F1204" s="6">
        <v>4.2022200000000003E-2</v>
      </c>
      <c r="G1204" s="6">
        <v>0.25613419999999998</v>
      </c>
      <c r="H1204" s="6">
        <v>0.32284299999999999</v>
      </c>
      <c r="I1204" s="6"/>
    </row>
    <row r="1205" spans="1:9" x14ac:dyDescent="0.25">
      <c r="A1205">
        <v>234</v>
      </c>
      <c r="B1205">
        <v>2000</v>
      </c>
      <c r="C1205" s="2">
        <v>0</v>
      </c>
      <c r="D1205" s="6">
        <v>0.2351336</v>
      </c>
      <c r="E1205" s="6">
        <v>0.22539219999999999</v>
      </c>
      <c r="F1205" s="6">
        <v>6.0853900000000002E-2</v>
      </c>
      <c r="G1205" s="6">
        <v>0.18692629999999999</v>
      </c>
      <c r="H1205" s="6">
        <v>0.30690600000000001</v>
      </c>
      <c r="I1205" s="6"/>
    </row>
    <row r="1206" spans="1:9" x14ac:dyDescent="0.25">
      <c r="A1206">
        <v>234</v>
      </c>
      <c r="B1206">
        <v>2001</v>
      </c>
      <c r="C1206" s="2">
        <v>0</v>
      </c>
      <c r="D1206" s="6">
        <v>0.26044879999999998</v>
      </c>
      <c r="E1206" s="6">
        <v>0.2167386</v>
      </c>
      <c r="F1206" s="6">
        <v>3.6716100000000002E-2</v>
      </c>
      <c r="G1206" s="6">
        <v>0.31857000000000002</v>
      </c>
      <c r="H1206" s="6">
        <v>0.24846499999999999</v>
      </c>
      <c r="I1206" s="6"/>
    </row>
    <row r="1207" spans="1:9" x14ac:dyDescent="0.25">
      <c r="A1207">
        <v>234</v>
      </c>
      <c r="B1207">
        <v>2002</v>
      </c>
      <c r="C1207" s="2">
        <v>0</v>
      </c>
      <c r="D1207" s="6">
        <v>0.21716450000000001</v>
      </c>
      <c r="E1207" s="6">
        <v>9.1620499999999994E-2</v>
      </c>
      <c r="F1207" s="6">
        <v>5.8559600000000003E-2</v>
      </c>
      <c r="G1207" s="6">
        <v>0.26810699999999998</v>
      </c>
      <c r="H1207" s="6">
        <v>0.3432558</v>
      </c>
      <c r="I1207" s="6"/>
    </row>
    <row r="1208" spans="1:9" x14ac:dyDescent="0.25">
      <c r="A1208">
        <v>234</v>
      </c>
      <c r="B1208">
        <v>2003</v>
      </c>
      <c r="C1208" s="2">
        <v>0</v>
      </c>
      <c r="D1208" s="6">
        <v>0.2216677</v>
      </c>
      <c r="E1208" s="6">
        <v>0.12651709999999999</v>
      </c>
      <c r="F1208" s="6">
        <v>8.1399799999999994E-2</v>
      </c>
      <c r="G1208" s="6">
        <v>0.53791800000000001</v>
      </c>
      <c r="H1208" s="6">
        <v>0.35919380000000001</v>
      </c>
      <c r="I1208" s="6"/>
    </row>
    <row r="1209" spans="1:9" x14ac:dyDescent="0.25">
      <c r="A1209">
        <v>234</v>
      </c>
      <c r="B1209">
        <v>2004</v>
      </c>
      <c r="C1209" s="2">
        <v>0</v>
      </c>
      <c r="D1209" s="6">
        <v>0.21433350000000001</v>
      </c>
      <c r="E1209" s="6">
        <v>0.15176210000000001</v>
      </c>
      <c r="F1209" s="6">
        <v>4.8166599999999997E-2</v>
      </c>
      <c r="G1209" s="6">
        <v>0.41152100000000003</v>
      </c>
      <c r="H1209" s="6">
        <v>0.380963</v>
      </c>
      <c r="I1209" s="6"/>
    </row>
    <row r="1210" spans="1:9" x14ac:dyDescent="0.25">
      <c r="A1210">
        <v>235</v>
      </c>
      <c r="B1210">
        <v>1999</v>
      </c>
      <c r="C1210" s="2">
        <v>0</v>
      </c>
      <c r="D1210" s="6">
        <v>7.1944400000000006E-2</v>
      </c>
      <c r="E1210" s="6">
        <v>0.1212516</v>
      </c>
      <c r="F1210" s="6">
        <v>8.1022700000000003E-2</v>
      </c>
      <c r="G1210" s="6">
        <v>0.88153539999999997</v>
      </c>
      <c r="H1210" s="6">
        <v>0.26391569999999998</v>
      </c>
      <c r="I1210" s="6"/>
    </row>
    <row r="1211" spans="1:9" x14ac:dyDescent="0.25">
      <c r="A1211">
        <v>235</v>
      </c>
      <c r="B1211">
        <v>2000</v>
      </c>
      <c r="C1211" s="2">
        <v>0</v>
      </c>
      <c r="D1211" s="6">
        <v>5.2302700000000001E-2</v>
      </c>
      <c r="E1211" s="6">
        <v>0.132048</v>
      </c>
      <c r="F1211" s="6">
        <v>7.0011299999999999E-2</v>
      </c>
      <c r="G1211" s="6">
        <v>1.310964</v>
      </c>
      <c r="H1211" s="6">
        <v>0.27587820000000002</v>
      </c>
      <c r="I1211" s="6"/>
    </row>
    <row r="1212" spans="1:9" x14ac:dyDescent="0.25">
      <c r="A1212">
        <v>236</v>
      </c>
      <c r="B1212">
        <v>1999</v>
      </c>
      <c r="C1212" s="2">
        <v>0</v>
      </c>
      <c r="D1212" s="6">
        <v>3.4649300000000001E-2</v>
      </c>
      <c r="E1212" s="6">
        <v>0.44997779999999998</v>
      </c>
      <c r="F1212" s="6">
        <v>5.7924799999999999E-2</v>
      </c>
      <c r="G1212" s="6">
        <v>2.3392819999999999</v>
      </c>
      <c r="H1212" s="6">
        <v>0.36537839999999999</v>
      </c>
      <c r="I1212" s="6"/>
    </row>
    <row r="1213" spans="1:9" x14ac:dyDescent="0.25">
      <c r="A1213">
        <v>236</v>
      </c>
      <c r="B1213">
        <v>2000</v>
      </c>
      <c r="C1213" s="2">
        <v>0</v>
      </c>
      <c r="D1213" s="6">
        <v>0.10313460000000001</v>
      </c>
      <c r="E1213" s="6">
        <v>0.53574659999999996</v>
      </c>
      <c r="F1213" s="6">
        <v>6.5970899999999999E-2</v>
      </c>
      <c r="G1213" s="6">
        <v>3.714121</v>
      </c>
      <c r="H1213" s="6">
        <v>0.3803897</v>
      </c>
      <c r="I1213" s="6"/>
    </row>
    <row r="1214" spans="1:9" x14ac:dyDescent="0.25">
      <c r="A1214">
        <v>236</v>
      </c>
      <c r="B1214">
        <v>2001</v>
      </c>
      <c r="C1214" s="2">
        <v>0</v>
      </c>
      <c r="D1214" s="6">
        <v>5.6012300000000001E-2</v>
      </c>
      <c r="E1214" s="6">
        <v>0.46700629999999999</v>
      </c>
      <c r="F1214" s="6">
        <v>7.3999099999999998E-2</v>
      </c>
      <c r="G1214" s="6">
        <v>2.4926550000000001</v>
      </c>
      <c r="H1214" s="6">
        <v>0.35441539999999999</v>
      </c>
      <c r="I1214" s="6"/>
    </row>
    <row r="1215" spans="1:9" x14ac:dyDescent="0.25">
      <c r="A1215">
        <v>236</v>
      </c>
      <c r="B1215">
        <v>2002</v>
      </c>
      <c r="C1215" s="2">
        <v>0</v>
      </c>
      <c r="D1215" s="6">
        <v>6.8197599999999997E-2</v>
      </c>
      <c r="E1215" s="6">
        <v>0.48565269999999999</v>
      </c>
      <c r="F1215" s="6">
        <v>5.5197799999999998E-2</v>
      </c>
      <c r="G1215" s="6">
        <v>2.4661749999999998</v>
      </c>
      <c r="H1215" s="6">
        <v>0.36971680000000001</v>
      </c>
      <c r="I1215" s="6"/>
    </row>
    <row r="1216" spans="1:9" x14ac:dyDescent="0.25">
      <c r="A1216">
        <v>236</v>
      </c>
      <c r="B1216">
        <v>2003</v>
      </c>
      <c r="C1216" s="2">
        <v>0</v>
      </c>
      <c r="D1216" s="6">
        <v>7.5029700000000005E-2</v>
      </c>
      <c r="E1216" s="6">
        <v>0.41753980000000002</v>
      </c>
      <c r="F1216" s="6">
        <v>5.9749200000000002E-2</v>
      </c>
      <c r="G1216" s="6">
        <v>1.7553399999999999</v>
      </c>
      <c r="H1216" s="6">
        <v>0.33177620000000002</v>
      </c>
      <c r="I1216" s="6"/>
    </row>
    <row r="1217" spans="1:9" x14ac:dyDescent="0.25">
      <c r="A1217">
        <v>236</v>
      </c>
      <c r="B1217">
        <v>2004</v>
      </c>
      <c r="C1217" s="2">
        <v>0</v>
      </c>
      <c r="D1217" s="6">
        <v>0.13587879999999999</v>
      </c>
      <c r="E1217" s="6">
        <v>0.45296160000000002</v>
      </c>
      <c r="F1217" s="6">
        <v>5.8938200000000003E-2</v>
      </c>
      <c r="G1217" s="6">
        <v>2.0449320000000002</v>
      </c>
      <c r="H1217" s="6">
        <v>0.32425809999999999</v>
      </c>
      <c r="I1217" s="6"/>
    </row>
    <row r="1218" spans="1:9" x14ac:dyDescent="0.25">
      <c r="A1218">
        <v>237</v>
      </c>
      <c r="B1218">
        <v>1999</v>
      </c>
      <c r="C1218" s="2">
        <v>0</v>
      </c>
      <c r="D1218" s="6">
        <v>-0.27470610000000001</v>
      </c>
      <c r="E1218" s="6">
        <v>0.4593042</v>
      </c>
      <c r="F1218" s="6">
        <v>9.2919799999999997E-2</v>
      </c>
      <c r="G1218" s="6">
        <v>2.405087</v>
      </c>
      <c r="H1218" s="6">
        <v>0.39650760000000002</v>
      </c>
      <c r="I1218" s="6"/>
    </row>
    <row r="1219" spans="1:9" x14ac:dyDescent="0.25">
      <c r="A1219">
        <v>237</v>
      </c>
      <c r="B1219">
        <v>2001</v>
      </c>
      <c r="C1219" s="2">
        <v>0</v>
      </c>
      <c r="D1219" s="6">
        <v>-0.1122568</v>
      </c>
      <c r="E1219" s="6">
        <v>0.16258</v>
      </c>
      <c r="F1219" s="6">
        <v>5.0491399999999999E-2</v>
      </c>
      <c r="G1219" s="6">
        <v>1.317221</v>
      </c>
      <c r="H1219" s="6">
        <v>0.16913059999999999</v>
      </c>
      <c r="I1219" s="6"/>
    </row>
    <row r="1220" spans="1:9" x14ac:dyDescent="0.25">
      <c r="A1220">
        <v>237</v>
      </c>
      <c r="B1220">
        <v>2002</v>
      </c>
      <c r="C1220" s="2">
        <v>0</v>
      </c>
      <c r="D1220" s="6">
        <v>2.6006100000000001E-2</v>
      </c>
      <c r="E1220" s="6">
        <v>0.18474389999999999</v>
      </c>
      <c r="F1220" s="6">
        <v>5.9770700000000003E-2</v>
      </c>
      <c r="G1220" s="6">
        <v>1.2578819999999999</v>
      </c>
      <c r="H1220" s="6">
        <v>0.17006669999999999</v>
      </c>
      <c r="I1220" s="6"/>
    </row>
    <row r="1221" spans="1:9" x14ac:dyDescent="0.25">
      <c r="A1221">
        <v>237</v>
      </c>
      <c r="B1221">
        <v>2003</v>
      </c>
      <c r="C1221" s="2">
        <v>0</v>
      </c>
      <c r="D1221" s="6">
        <v>4.9736599999999999E-2</v>
      </c>
      <c r="E1221" s="6">
        <v>0.21943480000000001</v>
      </c>
      <c r="F1221" s="6">
        <v>5.29156E-2</v>
      </c>
      <c r="G1221" s="6">
        <v>1.3423069999999999</v>
      </c>
      <c r="H1221" s="6">
        <v>0.18716360000000001</v>
      </c>
      <c r="I1221" s="6"/>
    </row>
    <row r="1222" spans="1:9" x14ac:dyDescent="0.25">
      <c r="A1222">
        <v>237</v>
      </c>
      <c r="B1222">
        <v>2004</v>
      </c>
      <c r="C1222" s="2">
        <v>0</v>
      </c>
      <c r="D1222" s="6">
        <v>3.9971300000000001E-2</v>
      </c>
      <c r="E1222" s="6">
        <v>0.28687220000000002</v>
      </c>
      <c r="F1222" s="6">
        <v>6.4155299999999998E-2</v>
      </c>
      <c r="G1222" s="6">
        <v>1.508059</v>
      </c>
      <c r="H1222" s="6">
        <v>0.16872980000000001</v>
      </c>
      <c r="I1222" s="6"/>
    </row>
    <row r="1223" spans="1:9" x14ac:dyDescent="0.25">
      <c r="A1223">
        <v>238</v>
      </c>
      <c r="B1223">
        <v>1999</v>
      </c>
      <c r="C1223" s="2">
        <v>0</v>
      </c>
      <c r="D1223" s="6">
        <v>8.4594699999999995E-2</v>
      </c>
      <c r="E1223" s="6">
        <v>0.4369326</v>
      </c>
      <c r="F1223" s="6">
        <v>6.4833600000000005E-2</v>
      </c>
      <c r="G1223" s="6">
        <v>3.9882960000000001</v>
      </c>
      <c r="H1223" s="6">
        <v>0.41491749999999999</v>
      </c>
      <c r="I1223" s="6"/>
    </row>
    <row r="1224" spans="1:9" x14ac:dyDescent="0.25">
      <c r="A1224">
        <v>238</v>
      </c>
      <c r="B1224">
        <v>2000</v>
      </c>
      <c r="C1224" s="2">
        <v>0</v>
      </c>
      <c r="D1224" s="6">
        <v>0.18335190000000001</v>
      </c>
      <c r="E1224" s="6">
        <v>0.4844097</v>
      </c>
      <c r="F1224" s="6">
        <v>7.6011899999999993E-2</v>
      </c>
      <c r="G1224" s="6">
        <v>3.5975820000000001</v>
      </c>
      <c r="H1224" s="6">
        <v>0.44490780000000002</v>
      </c>
      <c r="I1224" s="6"/>
    </row>
    <row r="1225" spans="1:9" x14ac:dyDescent="0.25">
      <c r="A1225">
        <v>238</v>
      </c>
      <c r="B1225">
        <v>2001</v>
      </c>
      <c r="C1225" s="2">
        <v>0</v>
      </c>
      <c r="D1225" s="6">
        <v>0.21682399999999999</v>
      </c>
      <c r="E1225" s="6">
        <v>0.42611559999999998</v>
      </c>
      <c r="F1225" s="6">
        <v>5.8544400000000003E-2</v>
      </c>
      <c r="G1225" s="6">
        <v>3.3040940000000001</v>
      </c>
      <c r="H1225" s="6">
        <v>0.38298500000000002</v>
      </c>
      <c r="I1225" s="6"/>
    </row>
    <row r="1226" spans="1:9" x14ac:dyDescent="0.25">
      <c r="A1226">
        <v>238</v>
      </c>
      <c r="B1226">
        <v>2002</v>
      </c>
      <c r="C1226" s="2">
        <v>0</v>
      </c>
      <c r="D1226" s="6">
        <v>0.20231250000000001</v>
      </c>
      <c r="E1226" s="6">
        <v>0.40743740000000001</v>
      </c>
      <c r="F1226" s="6">
        <v>5.2349399999999997E-2</v>
      </c>
      <c r="G1226" s="6">
        <v>0.76903220000000005</v>
      </c>
      <c r="H1226" s="6">
        <v>0.3266714</v>
      </c>
      <c r="I1226" s="6"/>
    </row>
    <row r="1227" spans="1:9" x14ac:dyDescent="0.25">
      <c r="A1227">
        <v>238</v>
      </c>
      <c r="B1227">
        <v>2003</v>
      </c>
      <c r="C1227" s="2">
        <v>0</v>
      </c>
      <c r="D1227" s="6">
        <v>-1.0142699999999999E-2</v>
      </c>
      <c r="E1227" s="6">
        <v>0.34227200000000002</v>
      </c>
      <c r="F1227" s="6">
        <v>4.8628200000000003E-2</v>
      </c>
      <c r="G1227" s="6">
        <v>1.0130300000000001</v>
      </c>
      <c r="H1227" s="6">
        <v>0.33146949999999997</v>
      </c>
      <c r="I1227" s="6"/>
    </row>
    <row r="1228" spans="1:9" x14ac:dyDescent="0.25">
      <c r="A1228">
        <v>238</v>
      </c>
      <c r="B1228">
        <v>2004</v>
      </c>
      <c r="C1228" s="2">
        <v>0</v>
      </c>
      <c r="D1228" s="6">
        <v>0.21922639999999999</v>
      </c>
      <c r="E1228" s="6">
        <v>0.32846029999999998</v>
      </c>
      <c r="F1228" s="6">
        <v>5.1636599999999998E-2</v>
      </c>
      <c r="G1228" s="6">
        <v>1.174315</v>
      </c>
      <c r="H1228" s="6">
        <v>0.33405210000000002</v>
      </c>
      <c r="I1228" s="6"/>
    </row>
    <row r="1229" spans="1:9" x14ac:dyDescent="0.25">
      <c r="A1229">
        <v>239</v>
      </c>
      <c r="B1229">
        <v>1999</v>
      </c>
      <c r="C1229" s="2">
        <v>0</v>
      </c>
      <c r="D1229" s="6">
        <v>-5.9088599999999998E-2</v>
      </c>
      <c r="E1229" s="6">
        <v>0.153359</v>
      </c>
      <c r="F1229" s="6">
        <v>5.23828E-2</v>
      </c>
      <c r="G1229" s="6">
        <v>0.2347727</v>
      </c>
      <c r="H1229" s="6">
        <v>9.3606499999999995E-2</v>
      </c>
      <c r="I1229" s="6"/>
    </row>
    <row r="1230" spans="1:9" x14ac:dyDescent="0.25">
      <c r="A1230">
        <v>239</v>
      </c>
      <c r="B1230">
        <v>2000</v>
      </c>
      <c r="C1230" s="2">
        <v>0</v>
      </c>
      <c r="D1230" s="6">
        <v>-8.2410499999999998E-2</v>
      </c>
      <c r="E1230" s="6">
        <v>0.14479980000000001</v>
      </c>
      <c r="F1230" s="6">
        <v>3.7982200000000001E-2</v>
      </c>
      <c r="G1230" s="6">
        <v>0.31191190000000002</v>
      </c>
      <c r="H1230" s="6">
        <v>9.0222300000000005E-2</v>
      </c>
      <c r="I1230" s="6"/>
    </row>
    <row r="1231" spans="1:9" x14ac:dyDescent="0.25">
      <c r="A1231">
        <v>240</v>
      </c>
      <c r="B1231">
        <v>1995</v>
      </c>
      <c r="C1231" s="2">
        <v>0</v>
      </c>
      <c r="D1231" s="6">
        <v>0.220051</v>
      </c>
      <c r="E1231" s="6">
        <v>0.38367259999999997</v>
      </c>
      <c r="F1231" s="6">
        <v>6.1980199999999999E-2</v>
      </c>
      <c r="G1231" s="6">
        <v>1.575709</v>
      </c>
      <c r="H1231" s="6">
        <v>0.33147840000000001</v>
      </c>
      <c r="I1231" s="6"/>
    </row>
    <row r="1232" spans="1:9" x14ac:dyDescent="0.25">
      <c r="A1232">
        <v>240</v>
      </c>
      <c r="B1232">
        <v>1996</v>
      </c>
      <c r="C1232" s="2">
        <v>0</v>
      </c>
      <c r="D1232" s="6">
        <v>0.19048909999999999</v>
      </c>
      <c r="E1232" s="6">
        <v>0.4615127</v>
      </c>
      <c r="F1232" s="6">
        <v>5.8780899999999997E-2</v>
      </c>
      <c r="G1232" s="6">
        <v>2.7456909999999999</v>
      </c>
      <c r="H1232" s="6">
        <v>0.38819609999999999</v>
      </c>
      <c r="I1232" s="6"/>
    </row>
    <row r="1233" spans="1:9" x14ac:dyDescent="0.25">
      <c r="A1233">
        <v>240</v>
      </c>
      <c r="B1233">
        <v>1997</v>
      </c>
      <c r="C1233" s="2">
        <v>0</v>
      </c>
      <c r="D1233" s="6">
        <v>0.16657079999999999</v>
      </c>
      <c r="E1233" s="6">
        <v>0.54678930000000003</v>
      </c>
      <c r="F1233" s="6">
        <v>0.1270771</v>
      </c>
      <c r="G1233" s="6">
        <v>2.6523439999999998</v>
      </c>
      <c r="H1233" s="6">
        <v>0.9370444</v>
      </c>
      <c r="I1233" s="6"/>
    </row>
    <row r="1234" spans="1:9" x14ac:dyDescent="0.25">
      <c r="A1234">
        <v>240</v>
      </c>
      <c r="B1234">
        <v>1998</v>
      </c>
      <c r="C1234" s="2">
        <v>0</v>
      </c>
      <c r="D1234" s="6">
        <v>0.1175697</v>
      </c>
      <c r="E1234" s="6">
        <v>-1.3228500000000001E-2</v>
      </c>
      <c r="F1234" s="6">
        <v>5.30804E-2</v>
      </c>
      <c r="G1234" s="6">
        <v>0.82717759999999996</v>
      </c>
      <c r="H1234" s="6">
        <v>0.24709329999999999</v>
      </c>
      <c r="I1234" s="6"/>
    </row>
    <row r="1235" spans="1:9" x14ac:dyDescent="0.25">
      <c r="A1235">
        <v>240</v>
      </c>
      <c r="B1235">
        <v>1999</v>
      </c>
      <c r="C1235" s="2">
        <v>0</v>
      </c>
      <c r="D1235" s="6">
        <v>0.11052090000000001</v>
      </c>
      <c r="E1235" s="6">
        <v>2.3076900000000001E-2</v>
      </c>
      <c r="F1235" s="6">
        <v>5.6757299999999997E-2</v>
      </c>
      <c r="G1235" s="6">
        <v>1.1346849999999999</v>
      </c>
      <c r="H1235" s="6">
        <v>0.27755259999999998</v>
      </c>
      <c r="I1235" s="6"/>
    </row>
    <row r="1236" spans="1:9" x14ac:dyDescent="0.25">
      <c r="A1236">
        <v>240</v>
      </c>
      <c r="B1236">
        <v>2000</v>
      </c>
      <c r="C1236" s="2">
        <v>0</v>
      </c>
      <c r="D1236" s="6">
        <v>0.15442429999999999</v>
      </c>
      <c r="E1236" s="6">
        <v>8.3301100000000003E-2</v>
      </c>
      <c r="F1236" s="6">
        <v>6.2348899999999999E-2</v>
      </c>
      <c r="G1236" s="6">
        <v>1.372689</v>
      </c>
      <c r="H1236" s="6">
        <v>0.2602642</v>
      </c>
      <c r="I1236" s="6"/>
    </row>
    <row r="1237" spans="1:9" x14ac:dyDescent="0.25">
      <c r="A1237">
        <v>240</v>
      </c>
      <c r="B1237">
        <v>2001</v>
      </c>
      <c r="C1237" s="2">
        <v>0</v>
      </c>
      <c r="D1237" s="6">
        <v>0.15150720000000001</v>
      </c>
      <c r="E1237" s="6">
        <v>6.9666699999999998E-2</v>
      </c>
      <c r="F1237" s="6">
        <v>6.16149E-2</v>
      </c>
      <c r="G1237" s="6">
        <v>1.054246</v>
      </c>
      <c r="H1237" s="6">
        <v>0.20855409999999999</v>
      </c>
      <c r="I1237" s="6"/>
    </row>
    <row r="1238" spans="1:9" x14ac:dyDescent="0.25">
      <c r="A1238">
        <v>240</v>
      </c>
      <c r="B1238">
        <v>2002</v>
      </c>
      <c r="C1238" s="2">
        <v>0</v>
      </c>
      <c r="D1238" s="6">
        <v>0.15916540000000001</v>
      </c>
      <c r="E1238" s="6">
        <v>6.6463099999999997E-2</v>
      </c>
      <c r="F1238" s="6">
        <v>6.4002199999999995E-2</v>
      </c>
      <c r="G1238" s="6">
        <v>0.58466600000000002</v>
      </c>
      <c r="H1238" s="6">
        <v>0.20744850000000001</v>
      </c>
      <c r="I1238" s="6"/>
    </row>
    <row r="1239" spans="1:9" x14ac:dyDescent="0.25">
      <c r="A1239">
        <v>240</v>
      </c>
      <c r="B1239">
        <v>2003</v>
      </c>
      <c r="C1239" s="2">
        <v>0</v>
      </c>
      <c r="D1239" s="6">
        <v>0.1819596</v>
      </c>
      <c r="E1239" s="6">
        <v>0.1450506</v>
      </c>
      <c r="F1239" s="6">
        <v>5.0417900000000002E-2</v>
      </c>
      <c r="G1239" s="6">
        <v>0.81528259999999997</v>
      </c>
      <c r="H1239" s="6">
        <v>0.19121879999999999</v>
      </c>
      <c r="I1239" s="6"/>
    </row>
    <row r="1240" spans="1:9" x14ac:dyDescent="0.25">
      <c r="A1240">
        <v>240</v>
      </c>
      <c r="B1240">
        <v>2004</v>
      </c>
      <c r="C1240" s="2">
        <v>0</v>
      </c>
      <c r="D1240" s="6">
        <v>0.3028129</v>
      </c>
      <c r="E1240" s="6">
        <v>0.1696386</v>
      </c>
      <c r="F1240" s="6">
        <v>3.5587800000000003E-2</v>
      </c>
      <c r="G1240" s="6">
        <v>0.5766038</v>
      </c>
      <c r="H1240" s="6">
        <v>0.1856344</v>
      </c>
      <c r="I1240" s="6"/>
    </row>
    <row r="1241" spans="1:9" x14ac:dyDescent="0.25">
      <c r="A1241">
        <v>241</v>
      </c>
      <c r="B1241">
        <v>1999</v>
      </c>
      <c r="C1241" s="2">
        <v>0</v>
      </c>
      <c r="D1241" s="6">
        <v>0.49074410000000002</v>
      </c>
      <c r="E1241" s="6">
        <v>4.3261399999999998E-2</v>
      </c>
      <c r="F1241" s="6">
        <v>9.5677600000000002E-2</v>
      </c>
      <c r="G1241" s="6">
        <v>1.0359830000000001</v>
      </c>
      <c r="H1241" s="6">
        <v>0.6112438</v>
      </c>
      <c r="I1241" s="6"/>
    </row>
    <row r="1242" spans="1:9" x14ac:dyDescent="0.25">
      <c r="A1242">
        <v>241</v>
      </c>
      <c r="B1242">
        <v>2000</v>
      </c>
      <c r="C1242" s="2">
        <v>0</v>
      </c>
      <c r="D1242" s="6">
        <v>0.42657650000000003</v>
      </c>
      <c r="E1242" s="6">
        <v>0.12782959999999999</v>
      </c>
      <c r="F1242" s="6">
        <v>0.1068282</v>
      </c>
      <c r="G1242" s="6">
        <v>2.5391710000000001</v>
      </c>
      <c r="H1242" s="6">
        <v>0.64456769999999997</v>
      </c>
      <c r="I1242" s="6"/>
    </row>
    <row r="1243" spans="1:9" x14ac:dyDescent="0.25">
      <c r="A1243">
        <v>241</v>
      </c>
      <c r="B1243">
        <v>2001</v>
      </c>
      <c r="C1243" s="2">
        <v>0</v>
      </c>
      <c r="D1243" s="6">
        <v>0.47510530000000001</v>
      </c>
      <c r="E1243" s="6">
        <v>0.1688875</v>
      </c>
      <c r="F1243" s="6">
        <v>0.1087846</v>
      </c>
      <c r="G1243" s="6">
        <v>2.7738830000000001</v>
      </c>
      <c r="H1243" s="6">
        <v>0.64708699999999997</v>
      </c>
      <c r="I1243" s="6"/>
    </row>
    <row r="1244" spans="1:9" x14ac:dyDescent="0.25">
      <c r="A1244">
        <v>241</v>
      </c>
      <c r="B1244">
        <v>2002</v>
      </c>
      <c r="C1244" s="2">
        <v>0</v>
      </c>
      <c r="D1244" s="6">
        <v>0.46469450000000001</v>
      </c>
      <c r="E1244" s="6">
        <v>0.19433049999999999</v>
      </c>
      <c r="F1244" s="6">
        <v>8.96208E-2</v>
      </c>
      <c r="G1244" s="6">
        <v>1.5740510000000001</v>
      </c>
      <c r="H1244" s="6">
        <v>0.62601119999999999</v>
      </c>
      <c r="I1244" s="6"/>
    </row>
    <row r="1245" spans="1:9" x14ac:dyDescent="0.25">
      <c r="A1245">
        <v>241</v>
      </c>
      <c r="B1245">
        <v>2003</v>
      </c>
      <c r="C1245" s="2">
        <v>0</v>
      </c>
      <c r="D1245" s="6">
        <v>0.46106649999999999</v>
      </c>
      <c r="E1245" s="6">
        <v>0.28159459999999997</v>
      </c>
      <c r="F1245" s="6">
        <v>8.7165400000000004E-2</v>
      </c>
      <c r="G1245" s="6">
        <v>1.7821499999999999</v>
      </c>
      <c r="H1245" s="6">
        <v>0.61241590000000001</v>
      </c>
      <c r="I1245" s="6"/>
    </row>
    <row r="1246" spans="1:9" x14ac:dyDescent="0.25">
      <c r="A1246">
        <v>242</v>
      </c>
      <c r="B1246">
        <v>1995</v>
      </c>
      <c r="C1246" s="2">
        <v>0</v>
      </c>
      <c r="D1246" s="6">
        <v>0.38037480000000001</v>
      </c>
      <c r="E1246" s="6">
        <v>-1.740432</v>
      </c>
      <c r="F1246" s="6">
        <v>7.4835299999999993E-2</v>
      </c>
      <c r="G1246" s="6">
        <v>1.831558</v>
      </c>
      <c r="H1246" s="6">
        <v>0.52866360000000001</v>
      </c>
      <c r="I1246" s="6"/>
    </row>
    <row r="1247" spans="1:9" x14ac:dyDescent="0.25">
      <c r="A1247">
        <v>243</v>
      </c>
      <c r="B1247">
        <v>2001</v>
      </c>
      <c r="C1247" s="2">
        <v>0</v>
      </c>
      <c r="D1247" s="6">
        <v>1.61754E-2</v>
      </c>
      <c r="E1247" s="6">
        <v>0.1066416</v>
      </c>
      <c r="F1247" s="6">
        <v>2.77126E-2</v>
      </c>
      <c r="G1247" s="6">
        <v>0.32626870000000002</v>
      </c>
      <c r="H1247" s="6">
        <v>0.24951280000000001</v>
      </c>
      <c r="I1247" s="6"/>
    </row>
    <row r="1248" spans="1:9" x14ac:dyDescent="0.25">
      <c r="A1248">
        <v>243</v>
      </c>
      <c r="B1248">
        <v>2002</v>
      </c>
      <c r="C1248" s="2">
        <v>0</v>
      </c>
      <c r="D1248" s="6">
        <v>5.1317700000000001E-2</v>
      </c>
      <c r="E1248" s="6">
        <v>7.2268499999999999E-2</v>
      </c>
      <c r="F1248" s="6">
        <v>4.2289899999999998E-2</v>
      </c>
      <c r="G1248" s="6">
        <v>0.2205799</v>
      </c>
      <c r="H1248" s="6">
        <v>0.2360293</v>
      </c>
      <c r="I1248" s="6"/>
    </row>
    <row r="1249" spans="1:9" x14ac:dyDescent="0.25">
      <c r="A1249">
        <v>243</v>
      </c>
      <c r="B1249">
        <v>2003</v>
      </c>
      <c r="C1249" s="2">
        <v>0</v>
      </c>
      <c r="D1249" s="6">
        <v>4.3164800000000003E-2</v>
      </c>
      <c r="E1249" s="6">
        <v>0.1114207</v>
      </c>
      <c r="F1249" s="6">
        <v>3.06991E-2</v>
      </c>
      <c r="G1249" s="6">
        <v>0.45923720000000001</v>
      </c>
      <c r="H1249" s="6">
        <v>0.23642879999999999</v>
      </c>
      <c r="I1249" s="6"/>
    </row>
    <row r="1250" spans="1:9" x14ac:dyDescent="0.25">
      <c r="A1250">
        <v>243</v>
      </c>
      <c r="B1250">
        <v>2004</v>
      </c>
      <c r="C1250" s="2">
        <v>0</v>
      </c>
      <c r="D1250" s="6">
        <v>3.8685200000000003E-2</v>
      </c>
      <c r="E1250" s="6">
        <v>0.12844369999999999</v>
      </c>
      <c r="F1250" s="6">
        <v>4.39376E-2</v>
      </c>
      <c r="G1250" s="6">
        <v>0.60977110000000001</v>
      </c>
      <c r="H1250" s="6">
        <v>0.22244330000000001</v>
      </c>
      <c r="I1250" s="6"/>
    </row>
    <row r="1251" spans="1:9" x14ac:dyDescent="0.25">
      <c r="A1251">
        <v>244</v>
      </c>
      <c r="B1251">
        <v>1999</v>
      </c>
      <c r="C1251" s="2">
        <v>0</v>
      </c>
      <c r="D1251" s="6">
        <v>0.1050987</v>
      </c>
      <c r="E1251" s="6">
        <v>0.45391930000000003</v>
      </c>
      <c r="F1251" s="6">
        <v>8.5056199999999998E-2</v>
      </c>
      <c r="G1251" s="6">
        <v>5.3145850000000001</v>
      </c>
      <c r="H1251" s="6">
        <v>0.2686692</v>
      </c>
      <c r="I1251" s="6"/>
    </row>
    <row r="1252" spans="1:9" x14ac:dyDescent="0.25">
      <c r="A1252">
        <v>244</v>
      </c>
      <c r="B1252">
        <v>2000</v>
      </c>
      <c r="C1252" s="2">
        <v>0</v>
      </c>
      <c r="D1252" s="6">
        <v>-3.8003799999999997E-2</v>
      </c>
      <c r="E1252" s="6">
        <v>0.46076739999999999</v>
      </c>
      <c r="F1252" s="6">
        <v>7.1708400000000005E-2</v>
      </c>
      <c r="G1252" s="6">
        <v>4.5789479999999996</v>
      </c>
      <c r="H1252" s="6">
        <v>0.30583339999999998</v>
      </c>
      <c r="I1252" s="6"/>
    </row>
    <row r="1253" spans="1:9" x14ac:dyDescent="0.25">
      <c r="A1253">
        <v>244</v>
      </c>
      <c r="B1253">
        <v>2001</v>
      </c>
      <c r="C1253" s="2">
        <v>0</v>
      </c>
      <c r="D1253" s="6">
        <v>-1.7103799999999999E-2</v>
      </c>
      <c r="E1253" s="6">
        <v>0.50303600000000004</v>
      </c>
      <c r="F1253" s="6">
        <v>7.9860500000000001E-2</v>
      </c>
      <c r="G1253" s="6">
        <v>4.5408989999999996</v>
      </c>
      <c r="H1253" s="6">
        <v>0.2773427</v>
      </c>
      <c r="I1253" s="6"/>
    </row>
    <row r="1254" spans="1:9" x14ac:dyDescent="0.25">
      <c r="A1254">
        <v>244</v>
      </c>
      <c r="B1254">
        <v>2002</v>
      </c>
      <c r="C1254" s="2">
        <v>0</v>
      </c>
      <c r="D1254" s="6">
        <v>5.5285599999999997E-2</v>
      </c>
      <c r="E1254" s="6">
        <v>0.54155770000000003</v>
      </c>
      <c r="F1254" s="6">
        <v>8.35674E-2</v>
      </c>
      <c r="G1254" s="6">
        <v>4.2529490000000001</v>
      </c>
      <c r="H1254" s="6">
        <v>0.28360469999999999</v>
      </c>
      <c r="I1254" s="6"/>
    </row>
    <row r="1255" spans="1:9" x14ac:dyDescent="0.25">
      <c r="A1255">
        <v>244</v>
      </c>
      <c r="B1255">
        <v>2003</v>
      </c>
      <c r="C1255" s="2">
        <v>0</v>
      </c>
      <c r="D1255" s="6">
        <v>3.7098199999999998E-2</v>
      </c>
      <c r="E1255" s="6">
        <v>0.6716763</v>
      </c>
      <c r="F1255" s="6">
        <v>9.5316799999999993E-2</v>
      </c>
      <c r="G1255" s="6">
        <v>4.8457499999999998</v>
      </c>
      <c r="H1255" s="6">
        <v>0.29237960000000002</v>
      </c>
      <c r="I1255" s="6"/>
    </row>
    <row r="1256" spans="1:9" x14ac:dyDescent="0.25">
      <c r="A1256">
        <v>244</v>
      </c>
      <c r="B1256">
        <v>2004</v>
      </c>
      <c r="C1256" s="2">
        <v>0</v>
      </c>
      <c r="D1256" s="6">
        <v>9.6048000000000001E-3</v>
      </c>
      <c r="E1256" s="6">
        <v>0.74257550000000005</v>
      </c>
      <c r="F1256" s="6">
        <v>8.5172899999999996E-2</v>
      </c>
      <c r="G1256" s="6">
        <v>5.6619400000000004</v>
      </c>
      <c r="H1256" s="6">
        <v>0.3196061</v>
      </c>
      <c r="I1256" s="6"/>
    </row>
    <row r="1257" spans="1:9" x14ac:dyDescent="0.25">
      <c r="A1257">
        <v>245</v>
      </c>
      <c r="B1257">
        <v>1995</v>
      </c>
      <c r="C1257" s="2">
        <v>0</v>
      </c>
      <c r="D1257" s="6">
        <v>0.13546820000000001</v>
      </c>
      <c r="E1257" s="6">
        <v>0.66784149999999998</v>
      </c>
      <c r="F1257" s="6">
        <v>8.0510799999999993E-2</v>
      </c>
      <c r="G1257" s="6">
        <v>2.116412</v>
      </c>
      <c r="H1257" s="6">
        <v>0.2446111</v>
      </c>
      <c r="I1257" s="6"/>
    </row>
    <row r="1258" spans="1:9" x14ac:dyDescent="0.25">
      <c r="A1258">
        <v>245</v>
      </c>
      <c r="B1258">
        <v>1996</v>
      </c>
      <c r="C1258" s="2">
        <v>0</v>
      </c>
      <c r="D1258" s="6">
        <v>0.16174730000000001</v>
      </c>
      <c r="E1258" s="6">
        <v>0.6959497</v>
      </c>
      <c r="F1258" s="6">
        <v>7.9944200000000007E-2</v>
      </c>
      <c r="G1258" s="6">
        <v>2.0153729999999999</v>
      </c>
      <c r="H1258" s="6">
        <v>0.22664329999999999</v>
      </c>
      <c r="I1258" s="6"/>
    </row>
    <row r="1259" spans="1:9" x14ac:dyDescent="0.25">
      <c r="A1259">
        <v>245</v>
      </c>
      <c r="B1259">
        <v>1997</v>
      </c>
      <c r="C1259" s="2">
        <v>0</v>
      </c>
      <c r="D1259" s="6">
        <v>0.13136700000000001</v>
      </c>
      <c r="E1259" s="6">
        <v>0.55045630000000001</v>
      </c>
      <c r="F1259" s="6">
        <v>4.4670099999999997E-2</v>
      </c>
      <c r="G1259" s="6">
        <v>1.336616</v>
      </c>
      <c r="H1259" s="6">
        <v>0.16236129999999999</v>
      </c>
      <c r="I1259" s="6"/>
    </row>
    <row r="1260" spans="1:9" x14ac:dyDescent="0.25">
      <c r="A1260">
        <v>245</v>
      </c>
      <c r="B1260">
        <v>1998</v>
      </c>
      <c r="C1260" s="2">
        <v>0</v>
      </c>
      <c r="D1260" s="6">
        <v>0.14525150000000001</v>
      </c>
      <c r="E1260" s="6">
        <v>0.52723050000000005</v>
      </c>
      <c r="F1260" s="6">
        <v>4.4930600000000001E-2</v>
      </c>
      <c r="G1260" s="6">
        <v>0.82768640000000004</v>
      </c>
      <c r="H1260" s="6">
        <v>0.1757649</v>
      </c>
      <c r="I1260" s="6"/>
    </row>
    <row r="1261" spans="1:9" x14ac:dyDescent="0.25">
      <c r="A1261">
        <v>245</v>
      </c>
      <c r="B1261">
        <v>1999</v>
      </c>
      <c r="C1261" s="2">
        <v>0</v>
      </c>
      <c r="D1261" s="6">
        <v>0.1537192</v>
      </c>
      <c r="E1261" s="6">
        <v>0.53443189999999996</v>
      </c>
      <c r="F1261" s="6">
        <v>5.3822700000000001E-2</v>
      </c>
      <c r="G1261" s="6">
        <v>0.97038230000000003</v>
      </c>
      <c r="H1261" s="6">
        <v>0.1994814</v>
      </c>
      <c r="I1261" s="6"/>
    </row>
    <row r="1262" spans="1:9" x14ac:dyDescent="0.25">
      <c r="A1262">
        <v>245</v>
      </c>
      <c r="B1262">
        <v>2000</v>
      </c>
      <c r="C1262" s="2">
        <v>0</v>
      </c>
      <c r="D1262" s="6">
        <v>0.20557429999999999</v>
      </c>
      <c r="E1262" s="6">
        <v>0.52481319999999998</v>
      </c>
      <c r="F1262" s="6">
        <v>3.9574999999999999E-2</v>
      </c>
      <c r="G1262" s="6">
        <v>0.85083339999999996</v>
      </c>
      <c r="H1262" s="6">
        <v>0.1965073</v>
      </c>
      <c r="I1262" s="6"/>
    </row>
    <row r="1263" spans="1:9" x14ac:dyDescent="0.25">
      <c r="A1263">
        <v>245</v>
      </c>
      <c r="B1263">
        <v>2001</v>
      </c>
      <c r="C1263" s="2">
        <v>0</v>
      </c>
      <c r="D1263" s="6">
        <v>7.1812200000000007E-2</v>
      </c>
      <c r="E1263" s="6">
        <v>0.52243010000000001</v>
      </c>
      <c r="F1263" s="6">
        <v>3.3362099999999999E-2</v>
      </c>
      <c r="G1263" s="6">
        <v>1.1388370000000001</v>
      </c>
      <c r="H1263" s="6">
        <v>0.16156809999999999</v>
      </c>
      <c r="I1263" s="6"/>
    </row>
    <row r="1264" spans="1:9" x14ac:dyDescent="0.25">
      <c r="A1264">
        <v>245</v>
      </c>
      <c r="B1264">
        <v>2002</v>
      </c>
      <c r="C1264" s="2">
        <v>0</v>
      </c>
      <c r="D1264" s="6">
        <v>0.1075065</v>
      </c>
      <c r="E1264" s="6">
        <v>0.53714720000000005</v>
      </c>
      <c r="F1264" s="6">
        <v>5.7467299999999999E-2</v>
      </c>
      <c r="G1264" s="6">
        <v>1.0074939999999999</v>
      </c>
      <c r="H1264" s="6">
        <v>0.18482299999999999</v>
      </c>
      <c r="I1264" s="6"/>
    </row>
    <row r="1265" spans="1:9" x14ac:dyDescent="0.25">
      <c r="A1265">
        <v>245</v>
      </c>
      <c r="B1265">
        <v>2003</v>
      </c>
      <c r="C1265" s="2">
        <v>0</v>
      </c>
      <c r="D1265" s="6">
        <v>8.9226E-2</v>
      </c>
      <c r="E1265" s="6">
        <v>0.51456800000000003</v>
      </c>
      <c r="F1265" s="6">
        <v>3.8437699999999998E-2</v>
      </c>
      <c r="G1265" s="6">
        <v>0.85097389999999995</v>
      </c>
      <c r="H1265" s="6">
        <v>0.15417139999999999</v>
      </c>
      <c r="I1265" s="6"/>
    </row>
    <row r="1266" spans="1:9" x14ac:dyDescent="0.25">
      <c r="A1266">
        <v>245</v>
      </c>
      <c r="B1266">
        <v>2004</v>
      </c>
      <c r="C1266" s="2">
        <v>0</v>
      </c>
      <c r="D1266" s="6">
        <v>0.1274795</v>
      </c>
      <c r="E1266" s="6">
        <v>0.51860850000000003</v>
      </c>
      <c r="F1266" s="6">
        <v>2.6050400000000001E-2</v>
      </c>
      <c r="G1266" s="6">
        <v>1.076702</v>
      </c>
      <c r="H1266" s="6">
        <v>0.15680730000000001</v>
      </c>
      <c r="I1266" s="6"/>
    </row>
    <row r="1267" spans="1:9" x14ac:dyDescent="0.25">
      <c r="A1267">
        <v>246</v>
      </c>
      <c r="B1267">
        <v>2002</v>
      </c>
      <c r="C1267" s="2">
        <v>0</v>
      </c>
      <c r="D1267" s="6">
        <v>0.1220806</v>
      </c>
      <c r="E1267" s="6">
        <v>0.2539225</v>
      </c>
      <c r="F1267" s="6">
        <v>0.1185607</v>
      </c>
      <c r="G1267" s="6">
        <v>4.5143409999999999</v>
      </c>
      <c r="H1267" s="6">
        <v>0.33890809999999999</v>
      </c>
      <c r="I1267" s="6"/>
    </row>
    <row r="1268" spans="1:9" x14ac:dyDescent="0.25">
      <c r="A1268">
        <v>246</v>
      </c>
      <c r="B1268">
        <v>2003</v>
      </c>
      <c r="C1268" s="2">
        <v>0</v>
      </c>
      <c r="D1268" s="6">
        <v>0.1897259</v>
      </c>
      <c r="E1268" s="6">
        <v>0.28030670000000002</v>
      </c>
      <c r="F1268" s="6">
        <v>0.1045683</v>
      </c>
      <c r="G1268" s="6">
        <v>4.8211760000000004</v>
      </c>
      <c r="H1268" s="6">
        <v>0.29612260000000001</v>
      </c>
      <c r="I1268" s="6"/>
    </row>
    <row r="1269" spans="1:9" x14ac:dyDescent="0.25">
      <c r="A1269">
        <v>246</v>
      </c>
      <c r="B1269">
        <v>2004</v>
      </c>
      <c r="C1269" s="2">
        <v>0</v>
      </c>
      <c r="D1269" s="6">
        <v>0.25351560000000001</v>
      </c>
      <c r="E1269" s="6">
        <v>0.34623350000000003</v>
      </c>
      <c r="F1269" s="6">
        <v>0.1038138</v>
      </c>
      <c r="G1269" s="6">
        <v>4.3814979999999997</v>
      </c>
      <c r="H1269" s="6">
        <v>0.2949291</v>
      </c>
      <c r="I1269" s="6"/>
    </row>
    <row r="1270" spans="1:9" x14ac:dyDescent="0.25">
      <c r="A1270">
        <v>247</v>
      </c>
      <c r="B1270">
        <v>1999</v>
      </c>
      <c r="C1270" s="2">
        <v>0</v>
      </c>
      <c r="D1270" s="6">
        <v>6.2376899999999999E-2</v>
      </c>
      <c r="E1270" s="6">
        <v>0.38887270000000002</v>
      </c>
      <c r="F1270" s="6">
        <v>3.1868399999999998E-2</v>
      </c>
      <c r="G1270" s="6">
        <v>2.5934560000000002</v>
      </c>
      <c r="H1270" s="6">
        <v>0.1219105</v>
      </c>
      <c r="I1270" s="6"/>
    </row>
    <row r="1271" spans="1:9" x14ac:dyDescent="0.25">
      <c r="A1271">
        <v>247</v>
      </c>
      <c r="B1271">
        <v>2000</v>
      </c>
      <c r="C1271" s="2">
        <v>0</v>
      </c>
      <c r="D1271" s="6">
        <v>0.1245778</v>
      </c>
      <c r="E1271" s="6">
        <v>0.42473939999999999</v>
      </c>
      <c r="F1271" s="6">
        <v>4.9581600000000003E-2</v>
      </c>
      <c r="G1271" s="6">
        <v>4.4507630000000002</v>
      </c>
      <c r="H1271" s="6">
        <v>0.18688109999999999</v>
      </c>
      <c r="I1271" s="6"/>
    </row>
    <row r="1272" spans="1:9" x14ac:dyDescent="0.25">
      <c r="A1272">
        <v>247</v>
      </c>
      <c r="B1272">
        <v>2001</v>
      </c>
      <c r="C1272" s="2">
        <v>0</v>
      </c>
      <c r="D1272" s="6">
        <v>0.15783</v>
      </c>
      <c r="E1272" s="6">
        <v>0.2368065</v>
      </c>
      <c r="F1272" s="6">
        <v>4.8743000000000002E-2</v>
      </c>
      <c r="G1272" s="6">
        <v>4.4800060000000004</v>
      </c>
      <c r="H1272" s="6">
        <v>0.101365</v>
      </c>
      <c r="I1272" s="6"/>
    </row>
    <row r="1273" spans="1:9" x14ac:dyDescent="0.25">
      <c r="A1273">
        <v>247</v>
      </c>
      <c r="B1273">
        <v>2002</v>
      </c>
      <c r="C1273" s="2">
        <v>0</v>
      </c>
      <c r="D1273" s="6">
        <v>0.1363248</v>
      </c>
      <c r="E1273" s="6">
        <v>0.25128499999999998</v>
      </c>
      <c r="F1273" s="6">
        <v>4.3603099999999999E-2</v>
      </c>
      <c r="G1273" s="6">
        <v>3.635894</v>
      </c>
      <c r="H1273" s="6">
        <v>0.12753210000000001</v>
      </c>
      <c r="I1273" s="6"/>
    </row>
    <row r="1274" spans="1:9" x14ac:dyDescent="0.25">
      <c r="A1274">
        <v>247</v>
      </c>
      <c r="B1274">
        <v>2003</v>
      </c>
      <c r="C1274" s="2">
        <v>0</v>
      </c>
      <c r="D1274" s="6">
        <v>0.1638927</v>
      </c>
      <c r="E1274" s="6">
        <v>0.25561099999999998</v>
      </c>
      <c r="F1274" s="6">
        <v>2.9458999999999999E-2</v>
      </c>
      <c r="G1274" s="6">
        <v>3.2122090000000001</v>
      </c>
      <c r="H1274" s="6">
        <v>0.11149100000000001</v>
      </c>
      <c r="I1274" s="6"/>
    </row>
    <row r="1275" spans="1:9" x14ac:dyDescent="0.25">
      <c r="A1275">
        <v>247</v>
      </c>
      <c r="B1275">
        <v>2004</v>
      </c>
      <c r="C1275" s="2">
        <v>0</v>
      </c>
      <c r="D1275" s="6">
        <v>0.10484350000000001</v>
      </c>
      <c r="E1275" s="6">
        <v>0.2748351</v>
      </c>
      <c r="F1275" s="6">
        <v>3.9923699999999999E-2</v>
      </c>
      <c r="G1275" s="6">
        <v>5.0968960000000001</v>
      </c>
      <c r="H1275" s="6">
        <v>0.10106710000000001</v>
      </c>
      <c r="I1275" s="6"/>
    </row>
    <row r="1276" spans="1:9" x14ac:dyDescent="0.25">
      <c r="A1276">
        <v>248</v>
      </c>
      <c r="B1276">
        <v>1996</v>
      </c>
      <c r="C1276" s="2">
        <v>0</v>
      </c>
      <c r="D1276" s="6">
        <v>3.36032E-2</v>
      </c>
      <c r="E1276" s="6">
        <v>0.42537520000000001</v>
      </c>
      <c r="F1276" s="6">
        <v>6.5442E-2</v>
      </c>
      <c r="G1276" s="6">
        <v>4.5387300000000002</v>
      </c>
      <c r="H1276" s="6">
        <v>0.19321759999999999</v>
      </c>
      <c r="I1276" s="6"/>
    </row>
    <row r="1277" spans="1:9" x14ac:dyDescent="0.25">
      <c r="A1277">
        <v>248</v>
      </c>
      <c r="B1277">
        <v>1997</v>
      </c>
      <c r="C1277" s="2">
        <v>0</v>
      </c>
      <c r="D1277" s="6">
        <v>2.9459300000000001E-2</v>
      </c>
      <c r="E1277" s="6">
        <v>0.34872039999999999</v>
      </c>
      <c r="F1277" s="6">
        <v>5.8884699999999998E-2</v>
      </c>
      <c r="G1277" s="6">
        <v>2.2522150000000001</v>
      </c>
      <c r="H1277" s="6">
        <v>0.12816069999999999</v>
      </c>
      <c r="I1277" s="6"/>
    </row>
    <row r="1278" spans="1:9" x14ac:dyDescent="0.25">
      <c r="A1278">
        <v>248</v>
      </c>
      <c r="B1278">
        <v>1998</v>
      </c>
      <c r="C1278" s="2">
        <v>0</v>
      </c>
      <c r="D1278" s="6">
        <v>5.8721700000000002E-2</v>
      </c>
      <c r="E1278" s="6">
        <v>0.28391230000000001</v>
      </c>
      <c r="F1278" s="6">
        <v>2.21663E-2</v>
      </c>
      <c r="G1278" s="6">
        <v>0.93936390000000003</v>
      </c>
      <c r="H1278" s="6">
        <v>0.14144760000000001</v>
      </c>
      <c r="I1278" s="6"/>
    </row>
    <row r="1279" spans="1:9" x14ac:dyDescent="0.25">
      <c r="A1279">
        <v>248</v>
      </c>
      <c r="B1279">
        <v>1999</v>
      </c>
      <c r="C1279" s="2">
        <v>0</v>
      </c>
      <c r="D1279" s="6">
        <v>6.1797100000000001E-2</v>
      </c>
      <c r="E1279" s="6">
        <v>0.2986664</v>
      </c>
      <c r="F1279" s="6">
        <v>4.4262900000000001E-2</v>
      </c>
      <c r="G1279" s="6">
        <v>1.0792569999999999</v>
      </c>
      <c r="H1279" s="6">
        <v>0.1606032</v>
      </c>
      <c r="I1279" s="6"/>
    </row>
    <row r="1280" spans="1:9" x14ac:dyDescent="0.25">
      <c r="A1280">
        <v>249</v>
      </c>
      <c r="B1280">
        <v>1999</v>
      </c>
      <c r="C1280" s="2">
        <v>0</v>
      </c>
      <c r="D1280" s="6">
        <v>0.13949230000000001</v>
      </c>
      <c r="E1280" s="6">
        <v>1.2552900000000001E-2</v>
      </c>
      <c r="F1280" s="6">
        <v>5.2058199999999999E-2</v>
      </c>
      <c r="G1280" s="6">
        <v>0.75883529999999999</v>
      </c>
      <c r="H1280" s="6">
        <v>0.26894119999999999</v>
      </c>
      <c r="I1280" s="6"/>
    </row>
    <row r="1281" spans="1:9" x14ac:dyDescent="0.25">
      <c r="A1281">
        <v>249</v>
      </c>
      <c r="B1281">
        <v>2000</v>
      </c>
      <c r="C1281" s="2">
        <v>0</v>
      </c>
      <c r="D1281" s="6">
        <v>0.19142329999999999</v>
      </c>
      <c r="E1281" s="6">
        <v>5.1523199999999998E-2</v>
      </c>
      <c r="F1281" s="6">
        <v>5.39339E-2</v>
      </c>
      <c r="G1281" s="6">
        <v>0.85134279999999996</v>
      </c>
      <c r="H1281" s="6">
        <v>0.196766</v>
      </c>
      <c r="I1281" s="6"/>
    </row>
    <row r="1282" spans="1:9" x14ac:dyDescent="0.25">
      <c r="A1282">
        <v>249</v>
      </c>
      <c r="B1282">
        <v>2001</v>
      </c>
      <c r="C1282" s="2">
        <v>0</v>
      </c>
      <c r="D1282" s="6">
        <v>0.19059999999999999</v>
      </c>
      <c r="E1282" s="6">
        <v>8.5446099999999997E-2</v>
      </c>
      <c r="F1282" s="6">
        <v>7.0703199999999994E-2</v>
      </c>
      <c r="G1282" s="6">
        <v>0.85775089999999998</v>
      </c>
      <c r="H1282" s="6">
        <v>0.2650922</v>
      </c>
      <c r="I1282" s="6"/>
    </row>
    <row r="1283" spans="1:9" x14ac:dyDescent="0.25">
      <c r="A1283">
        <v>249</v>
      </c>
      <c r="B1283">
        <v>2002</v>
      </c>
      <c r="C1283" s="2">
        <v>0</v>
      </c>
      <c r="D1283" s="6">
        <v>0.1072306</v>
      </c>
      <c r="E1283" s="6">
        <v>-2.45328E-2</v>
      </c>
      <c r="F1283" s="6">
        <v>5.1083200000000002E-2</v>
      </c>
      <c r="G1283" s="6">
        <v>0.45246459999999999</v>
      </c>
      <c r="H1283" s="6">
        <v>0.22473180000000001</v>
      </c>
      <c r="I1283" s="6"/>
    </row>
    <row r="1284" spans="1:9" x14ac:dyDescent="0.25">
      <c r="A1284">
        <v>249</v>
      </c>
      <c r="B1284">
        <v>2003</v>
      </c>
      <c r="C1284" s="2">
        <v>0</v>
      </c>
      <c r="D1284" s="6">
        <v>0.15090509999999999</v>
      </c>
      <c r="E1284" s="6">
        <v>2.0695600000000001E-2</v>
      </c>
      <c r="F1284" s="6">
        <v>3.94119E-2</v>
      </c>
      <c r="G1284" s="6">
        <v>0.75934330000000005</v>
      </c>
      <c r="H1284" s="6">
        <v>0.21815200000000001</v>
      </c>
      <c r="I1284" s="6"/>
    </row>
    <row r="1285" spans="1:9" x14ac:dyDescent="0.25">
      <c r="A1285">
        <v>249</v>
      </c>
      <c r="B1285">
        <v>2004</v>
      </c>
      <c r="C1285" s="2">
        <v>0</v>
      </c>
      <c r="D1285" s="6">
        <v>0.14952950000000001</v>
      </c>
      <c r="E1285" s="6">
        <v>3.82592E-2</v>
      </c>
      <c r="F1285" s="6">
        <v>5.7008499999999997E-2</v>
      </c>
      <c r="G1285" s="6">
        <v>0.8381248</v>
      </c>
      <c r="H1285" s="6">
        <v>0.2274612</v>
      </c>
      <c r="I1285" s="6"/>
    </row>
    <row r="1286" spans="1:9" x14ac:dyDescent="0.25">
      <c r="A1286">
        <v>250</v>
      </c>
      <c r="B1286">
        <v>1999</v>
      </c>
      <c r="C1286" s="2">
        <v>0</v>
      </c>
      <c r="D1286" s="6">
        <v>0.1318512</v>
      </c>
      <c r="E1286" s="6">
        <v>0.22403190000000001</v>
      </c>
      <c r="F1286" s="6">
        <v>3.9438300000000003E-2</v>
      </c>
      <c r="G1286" s="6">
        <v>0.49239149999999998</v>
      </c>
      <c r="H1286" s="6">
        <v>0.30845610000000001</v>
      </c>
      <c r="I1286" s="6"/>
    </row>
    <row r="1287" spans="1:9" x14ac:dyDescent="0.25">
      <c r="A1287">
        <v>250</v>
      </c>
      <c r="B1287">
        <v>2000</v>
      </c>
      <c r="C1287" s="2">
        <v>0</v>
      </c>
      <c r="D1287" s="6">
        <v>0.11738460000000001</v>
      </c>
      <c r="E1287" s="6">
        <v>0.20633570000000001</v>
      </c>
      <c r="F1287" s="6">
        <v>3.1417899999999999E-2</v>
      </c>
      <c r="G1287" s="6">
        <v>0.37978679999999998</v>
      </c>
      <c r="H1287" s="6">
        <v>0.28555570000000002</v>
      </c>
      <c r="I1287" s="6"/>
    </row>
    <row r="1288" spans="1:9" x14ac:dyDescent="0.25">
      <c r="A1288">
        <v>250</v>
      </c>
      <c r="B1288">
        <v>2001</v>
      </c>
      <c r="C1288" s="2">
        <v>0</v>
      </c>
      <c r="D1288" s="6">
        <v>0.1701908</v>
      </c>
      <c r="E1288" s="6">
        <v>0.13855419999999999</v>
      </c>
      <c r="F1288" s="6">
        <v>4.2979200000000002E-2</v>
      </c>
      <c r="G1288" s="6">
        <v>0.39250980000000002</v>
      </c>
      <c r="H1288" s="6">
        <v>0.27657340000000002</v>
      </c>
      <c r="I1288" s="6"/>
    </row>
    <row r="1289" spans="1:9" x14ac:dyDescent="0.25">
      <c r="A1289">
        <v>250</v>
      </c>
      <c r="B1289">
        <v>2002</v>
      </c>
      <c r="C1289" s="2">
        <v>0</v>
      </c>
      <c r="D1289" s="6">
        <v>9.8435400000000006E-2</v>
      </c>
      <c r="E1289" s="6">
        <v>-4.1049299999999997E-2</v>
      </c>
      <c r="F1289" s="6">
        <v>2.23497E-2</v>
      </c>
      <c r="G1289" s="6">
        <v>0.12336270000000001</v>
      </c>
      <c r="H1289" s="6">
        <v>0.29316419999999999</v>
      </c>
      <c r="I1289" s="6"/>
    </row>
    <row r="1290" spans="1:9" x14ac:dyDescent="0.25">
      <c r="A1290">
        <v>250</v>
      </c>
      <c r="B1290">
        <v>2003</v>
      </c>
      <c r="C1290" s="2">
        <v>0</v>
      </c>
      <c r="D1290" s="6">
        <v>0.25377159999999999</v>
      </c>
      <c r="E1290" s="6">
        <v>-8.3185899999999993E-2</v>
      </c>
      <c r="F1290" s="6">
        <v>3.3851300000000001E-2</v>
      </c>
      <c r="G1290" s="6">
        <v>0.11881559999999999</v>
      </c>
      <c r="H1290" s="6">
        <v>0.29546869999999997</v>
      </c>
      <c r="I1290" s="6"/>
    </row>
    <row r="1291" spans="1:9" x14ac:dyDescent="0.25">
      <c r="A1291">
        <v>250</v>
      </c>
      <c r="B1291">
        <v>2004</v>
      </c>
      <c r="C1291" s="2">
        <v>0</v>
      </c>
      <c r="D1291" s="6">
        <v>0.2429163</v>
      </c>
      <c r="E1291" s="6">
        <v>-4.5252399999999998E-2</v>
      </c>
      <c r="F1291" s="6">
        <v>4.2305599999999999E-2</v>
      </c>
      <c r="G1291" s="6">
        <v>0.19287670000000001</v>
      </c>
      <c r="H1291" s="6">
        <v>0.31554270000000001</v>
      </c>
      <c r="I1291" s="6"/>
    </row>
    <row r="1292" spans="1:9" x14ac:dyDescent="0.25">
      <c r="A1292">
        <v>251</v>
      </c>
      <c r="B1292">
        <v>1996</v>
      </c>
      <c r="C1292" s="2">
        <v>0</v>
      </c>
      <c r="D1292" s="6">
        <v>2.9912600000000001E-2</v>
      </c>
      <c r="E1292" s="6">
        <v>6.3730800000000004E-2</v>
      </c>
      <c r="F1292" s="6">
        <v>3.2711499999999998E-2</v>
      </c>
      <c r="G1292" s="6">
        <v>0.74321619999999999</v>
      </c>
      <c r="H1292" s="6">
        <v>0.11831460000000001</v>
      </c>
      <c r="I1292" s="6"/>
    </row>
    <row r="1293" spans="1:9" x14ac:dyDescent="0.25">
      <c r="A1293">
        <v>251</v>
      </c>
      <c r="B1293">
        <v>1997</v>
      </c>
      <c r="C1293" s="2">
        <v>0</v>
      </c>
      <c r="D1293" s="6">
        <v>6.9254200000000002E-2</v>
      </c>
      <c r="E1293" s="6">
        <v>5.1639400000000002E-2</v>
      </c>
      <c r="F1293" s="6">
        <v>4.7792500000000002E-2</v>
      </c>
      <c r="G1293" s="6">
        <v>0.84393269999999998</v>
      </c>
      <c r="H1293" s="6">
        <v>0.10909199999999999</v>
      </c>
      <c r="I1293" s="6"/>
    </row>
    <row r="1294" spans="1:9" x14ac:dyDescent="0.25">
      <c r="A1294">
        <v>251</v>
      </c>
      <c r="B1294">
        <v>1998</v>
      </c>
      <c r="C1294" s="2">
        <v>0</v>
      </c>
      <c r="D1294" s="6">
        <v>6.3509899999999994E-2</v>
      </c>
      <c r="E1294" s="6">
        <v>0.12951199999999999</v>
      </c>
      <c r="F1294" s="6">
        <v>4.36058E-2</v>
      </c>
      <c r="G1294" s="6">
        <v>0.60465279999999999</v>
      </c>
      <c r="H1294" s="6">
        <v>0.109795</v>
      </c>
      <c r="I1294" s="6"/>
    </row>
    <row r="1295" spans="1:9" x14ac:dyDescent="0.25">
      <c r="A1295">
        <v>251</v>
      </c>
      <c r="B1295">
        <v>1999</v>
      </c>
      <c r="C1295" s="2">
        <v>0</v>
      </c>
      <c r="D1295" s="6">
        <v>5.9239899999999998E-2</v>
      </c>
      <c r="E1295" s="6">
        <v>9.3021599999999996E-2</v>
      </c>
      <c r="F1295" s="6">
        <v>4.0741800000000002E-2</v>
      </c>
      <c r="G1295" s="6">
        <v>0.52846590000000004</v>
      </c>
      <c r="H1295" s="6">
        <v>0.1039596</v>
      </c>
      <c r="I1295" s="6"/>
    </row>
    <row r="1296" spans="1:9" x14ac:dyDescent="0.25">
      <c r="A1296">
        <v>251</v>
      </c>
      <c r="B1296">
        <v>2000</v>
      </c>
      <c r="C1296" s="2">
        <v>0</v>
      </c>
      <c r="D1296" s="6">
        <v>5.5694599999999997E-2</v>
      </c>
      <c r="E1296" s="6">
        <v>6.6891000000000006E-2</v>
      </c>
      <c r="F1296" s="6">
        <v>4.8673300000000003E-2</v>
      </c>
      <c r="G1296" s="6">
        <v>0.51695720000000001</v>
      </c>
      <c r="H1296" s="6">
        <v>9.1725699999999993E-2</v>
      </c>
      <c r="I1296" s="6"/>
    </row>
    <row r="1297" spans="1:9" x14ac:dyDescent="0.25">
      <c r="A1297">
        <v>251</v>
      </c>
      <c r="B1297">
        <v>2001</v>
      </c>
      <c r="C1297" s="2">
        <v>0</v>
      </c>
      <c r="D1297" s="6">
        <v>4.3811099999999999E-2</v>
      </c>
      <c r="E1297" s="6">
        <v>3.49888E-2</v>
      </c>
      <c r="F1297" s="6">
        <v>3.43392E-2</v>
      </c>
      <c r="G1297" s="6">
        <v>0.31205729999999998</v>
      </c>
      <c r="H1297" s="6">
        <v>7.2764099999999998E-2</v>
      </c>
      <c r="I1297" s="6"/>
    </row>
    <row r="1298" spans="1:9" x14ac:dyDescent="0.25">
      <c r="A1298">
        <v>251</v>
      </c>
      <c r="B1298">
        <v>2002</v>
      </c>
      <c r="C1298" s="2">
        <v>0</v>
      </c>
      <c r="D1298" s="6">
        <v>5.6903500000000003E-2</v>
      </c>
      <c r="E1298" s="6">
        <v>1.21104E-2</v>
      </c>
      <c r="F1298" s="6">
        <v>5.2809799999999997E-2</v>
      </c>
      <c r="G1298" s="6">
        <v>0.55502479999999998</v>
      </c>
      <c r="H1298" s="6">
        <v>8.8245500000000004E-2</v>
      </c>
      <c r="I1298" s="6"/>
    </row>
    <row r="1299" spans="1:9" x14ac:dyDescent="0.25">
      <c r="A1299">
        <v>251</v>
      </c>
      <c r="B1299">
        <v>2003</v>
      </c>
      <c r="C1299" s="2">
        <v>0</v>
      </c>
      <c r="D1299" s="6">
        <v>7.0826899999999998E-2</v>
      </c>
      <c r="E1299" s="6">
        <v>2.1399899999999999E-2</v>
      </c>
      <c r="F1299" s="6">
        <v>5.6881500000000002E-2</v>
      </c>
      <c r="G1299" s="6">
        <v>0.83970120000000004</v>
      </c>
      <c r="H1299" s="6">
        <v>8.8365399999999997E-2</v>
      </c>
      <c r="I1299" s="6"/>
    </row>
    <row r="1300" spans="1:9" x14ac:dyDescent="0.25">
      <c r="A1300">
        <v>251</v>
      </c>
      <c r="B1300">
        <v>2004</v>
      </c>
      <c r="C1300" s="2">
        <v>0</v>
      </c>
      <c r="D1300" s="6">
        <v>8.0450800000000003E-2</v>
      </c>
      <c r="E1300" s="6">
        <v>3.7041299999999999E-2</v>
      </c>
      <c r="F1300" s="6">
        <v>4.5239500000000002E-2</v>
      </c>
      <c r="G1300" s="6">
        <v>0.81062440000000002</v>
      </c>
      <c r="H1300" s="6">
        <v>9.3948199999999996E-2</v>
      </c>
      <c r="I1300" s="6"/>
    </row>
    <row r="1301" spans="1:9" x14ac:dyDescent="0.25">
      <c r="A1301">
        <v>252</v>
      </c>
      <c r="B1301">
        <v>1999</v>
      </c>
      <c r="C1301" s="2">
        <v>0</v>
      </c>
      <c r="D1301" s="6">
        <v>6.5770200000000001E-2</v>
      </c>
      <c r="E1301" s="6">
        <v>0.13906669999999999</v>
      </c>
      <c r="F1301" s="6">
        <v>3.1504499999999998E-2</v>
      </c>
      <c r="G1301" s="6">
        <v>0.39391080000000001</v>
      </c>
      <c r="H1301" s="6">
        <v>0.76554739999999999</v>
      </c>
      <c r="I1301" s="6"/>
    </row>
    <row r="1302" spans="1:9" x14ac:dyDescent="0.25">
      <c r="A1302">
        <v>252</v>
      </c>
      <c r="B1302">
        <v>2000</v>
      </c>
      <c r="C1302" s="2">
        <v>0</v>
      </c>
      <c r="D1302" s="6">
        <v>5.2470099999999999E-2</v>
      </c>
      <c r="E1302" s="6">
        <v>0.12117410000000001</v>
      </c>
      <c r="F1302" s="6">
        <v>4.9108800000000001E-2</v>
      </c>
      <c r="G1302" s="6">
        <v>0.17129559999999999</v>
      </c>
      <c r="H1302" s="6">
        <v>0.80108480000000004</v>
      </c>
      <c r="I1302" s="6"/>
    </row>
    <row r="1303" spans="1:9" x14ac:dyDescent="0.25">
      <c r="A1303">
        <v>252</v>
      </c>
      <c r="B1303">
        <v>2001</v>
      </c>
      <c r="C1303" s="2">
        <v>0</v>
      </c>
      <c r="D1303" s="6">
        <v>3.9691799999999999E-2</v>
      </c>
      <c r="E1303" s="6">
        <v>9.1295100000000004E-2</v>
      </c>
      <c r="F1303" s="6">
        <v>4.2068000000000001E-2</v>
      </c>
      <c r="G1303" s="6">
        <v>0.44629619999999998</v>
      </c>
      <c r="H1303" s="6">
        <v>0.83502140000000002</v>
      </c>
      <c r="I1303" s="6"/>
    </row>
    <row r="1304" spans="1:9" x14ac:dyDescent="0.25">
      <c r="A1304">
        <v>252</v>
      </c>
      <c r="B1304">
        <v>2002</v>
      </c>
      <c r="C1304" s="2">
        <v>0</v>
      </c>
      <c r="D1304" s="6">
        <v>1.3810100000000001E-2</v>
      </c>
      <c r="E1304" s="6">
        <v>3.0203500000000001E-2</v>
      </c>
      <c r="F1304" s="6">
        <v>1.1497500000000001E-2</v>
      </c>
      <c r="G1304" s="6">
        <v>0.1245288</v>
      </c>
      <c r="H1304" s="6">
        <v>0.84057420000000005</v>
      </c>
      <c r="I1304" s="6"/>
    </row>
    <row r="1305" spans="1:9" x14ac:dyDescent="0.25">
      <c r="A1305">
        <v>252</v>
      </c>
      <c r="B1305">
        <v>2003</v>
      </c>
      <c r="C1305" s="2">
        <v>0</v>
      </c>
      <c r="D1305" s="6">
        <v>6.0974399999999998E-2</v>
      </c>
      <c r="E1305" s="6">
        <v>-1.6109600000000002E-2</v>
      </c>
      <c r="F1305" s="6">
        <v>3.6360000000000003E-2</v>
      </c>
      <c r="G1305" s="6">
        <v>0.15584529999999999</v>
      </c>
      <c r="H1305" s="6">
        <v>1.016535</v>
      </c>
      <c r="I1305" s="6"/>
    </row>
    <row r="1306" spans="1:9" x14ac:dyDescent="0.25">
      <c r="A1306">
        <v>252</v>
      </c>
      <c r="B1306">
        <v>2004</v>
      </c>
      <c r="C1306" s="2">
        <v>0</v>
      </c>
      <c r="D1306" s="6">
        <v>6.0887499999999997E-2</v>
      </c>
      <c r="E1306" s="6">
        <v>-5.6935300000000001E-2</v>
      </c>
      <c r="F1306" s="6">
        <v>3.6688600000000002E-2</v>
      </c>
      <c r="G1306" s="6">
        <v>0.21623300000000001</v>
      </c>
      <c r="H1306" s="6">
        <v>0.9303399</v>
      </c>
      <c r="I1306" s="6"/>
    </row>
    <row r="1307" spans="1:9" x14ac:dyDescent="0.25">
      <c r="A1307">
        <v>253</v>
      </c>
      <c r="B1307">
        <v>1999</v>
      </c>
      <c r="C1307" s="2">
        <v>0</v>
      </c>
      <c r="D1307" s="6">
        <v>0.4225256</v>
      </c>
      <c r="E1307" s="6">
        <v>0.79434490000000002</v>
      </c>
      <c r="F1307" s="6">
        <v>4.6594200000000002E-2</v>
      </c>
      <c r="G1307" s="6">
        <v>1.762175</v>
      </c>
      <c r="H1307" s="6">
        <v>0.1909517</v>
      </c>
      <c r="I1307" s="6"/>
    </row>
    <row r="1308" spans="1:9" x14ac:dyDescent="0.25">
      <c r="A1308">
        <v>253</v>
      </c>
      <c r="B1308">
        <v>2000</v>
      </c>
      <c r="C1308" s="2">
        <v>0</v>
      </c>
      <c r="D1308" s="6">
        <v>0.31571110000000002</v>
      </c>
      <c r="E1308" s="6">
        <v>0.86210229999999999</v>
      </c>
      <c r="F1308" s="6">
        <v>4.8239799999999999E-2</v>
      </c>
      <c r="G1308" s="6">
        <v>1.738958</v>
      </c>
      <c r="H1308" s="6">
        <v>0.21790470000000001</v>
      </c>
      <c r="I1308" s="6"/>
    </row>
    <row r="1309" spans="1:9" x14ac:dyDescent="0.25">
      <c r="A1309">
        <v>253</v>
      </c>
      <c r="B1309">
        <v>2001</v>
      </c>
      <c r="C1309" s="2">
        <v>0</v>
      </c>
      <c r="D1309" s="6">
        <v>0.16073399999999999</v>
      </c>
      <c r="E1309" s="6">
        <v>0.89617820000000004</v>
      </c>
      <c r="F1309" s="6">
        <v>1.3469699999999999E-2</v>
      </c>
      <c r="G1309" s="6">
        <v>1.1683840000000001</v>
      </c>
      <c r="H1309" s="6">
        <v>0.20227899999999999</v>
      </c>
      <c r="I1309" s="6"/>
    </row>
    <row r="1310" spans="1:9" x14ac:dyDescent="0.25">
      <c r="A1310">
        <v>253</v>
      </c>
      <c r="B1310">
        <v>2002</v>
      </c>
      <c r="C1310" s="2">
        <v>0</v>
      </c>
      <c r="D1310" s="6">
        <v>0.28096349999999998</v>
      </c>
      <c r="E1310" s="6">
        <v>0.95599100000000004</v>
      </c>
      <c r="F1310" s="6">
        <v>3.3983899999999997E-2</v>
      </c>
      <c r="G1310" s="6">
        <v>1.259495</v>
      </c>
      <c r="H1310" s="6">
        <v>0.220968</v>
      </c>
      <c r="I1310" s="6"/>
    </row>
    <row r="1311" spans="1:9" x14ac:dyDescent="0.25">
      <c r="A1311">
        <v>253</v>
      </c>
      <c r="B1311">
        <v>2003</v>
      </c>
      <c r="C1311" s="2">
        <v>0</v>
      </c>
      <c r="D1311" s="6">
        <v>0.2417086</v>
      </c>
      <c r="E1311" s="6">
        <v>0.95891269999999995</v>
      </c>
      <c r="F1311" s="6">
        <v>2.13069E-2</v>
      </c>
      <c r="G1311" s="6">
        <v>1.4671449999999999</v>
      </c>
      <c r="H1311" s="6">
        <v>0.23356440000000001</v>
      </c>
      <c r="I1311" s="6"/>
    </row>
    <row r="1312" spans="1:9" x14ac:dyDescent="0.25">
      <c r="A1312">
        <v>253</v>
      </c>
      <c r="B1312">
        <v>2004</v>
      </c>
      <c r="C1312" s="2">
        <v>0</v>
      </c>
      <c r="D1312" s="6">
        <v>0.3285497</v>
      </c>
      <c r="E1312" s="6">
        <v>0.97631109999999999</v>
      </c>
      <c r="F1312" s="6">
        <v>4.0381100000000003E-2</v>
      </c>
      <c r="G1312" s="6">
        <v>1.6068739999999999</v>
      </c>
      <c r="H1312" s="6">
        <v>0.25880069999999999</v>
      </c>
      <c r="I1312" s="6"/>
    </row>
    <row r="1313" spans="1:9" x14ac:dyDescent="0.25">
      <c r="A1313">
        <v>254</v>
      </c>
      <c r="B1313">
        <v>1999</v>
      </c>
      <c r="C1313" s="2">
        <v>0</v>
      </c>
      <c r="D1313" s="6">
        <v>1.7991699999999999E-2</v>
      </c>
      <c r="E1313" s="6">
        <v>6.7702799999999994E-2</v>
      </c>
      <c r="F1313" s="6">
        <v>3.9471699999999998E-2</v>
      </c>
      <c r="G1313" s="6">
        <v>0.2467019</v>
      </c>
      <c r="H1313" s="6">
        <v>0.2393729</v>
      </c>
      <c r="I1313" s="6"/>
    </row>
    <row r="1314" spans="1:9" x14ac:dyDescent="0.25">
      <c r="A1314">
        <v>254</v>
      </c>
      <c r="B1314">
        <v>2000</v>
      </c>
      <c r="C1314" s="2">
        <v>0</v>
      </c>
      <c r="D1314" s="6">
        <v>-1.5662300000000001E-2</v>
      </c>
      <c r="E1314" s="6">
        <v>3.8109299999999999E-2</v>
      </c>
      <c r="F1314" s="6">
        <v>2.1263199999999999E-2</v>
      </c>
      <c r="G1314" s="6">
        <v>0.3706874</v>
      </c>
      <c r="H1314" s="6">
        <v>0.25460480000000002</v>
      </c>
      <c r="I1314" s="6"/>
    </row>
    <row r="1315" spans="1:9" x14ac:dyDescent="0.25">
      <c r="A1315">
        <v>254</v>
      </c>
      <c r="B1315">
        <v>2001</v>
      </c>
      <c r="C1315" s="2">
        <v>0</v>
      </c>
      <c r="D1315" s="6">
        <v>1.8013899999999999E-2</v>
      </c>
      <c r="E1315" s="6">
        <v>4.3776700000000002E-2</v>
      </c>
      <c r="F1315" s="6">
        <v>4.1992500000000002E-2</v>
      </c>
      <c r="G1315" s="6">
        <v>0.52482709999999999</v>
      </c>
      <c r="H1315" s="6">
        <v>0.23933570000000001</v>
      </c>
      <c r="I1315" s="6"/>
    </row>
    <row r="1316" spans="1:9" x14ac:dyDescent="0.25">
      <c r="A1316">
        <v>254</v>
      </c>
      <c r="B1316">
        <v>2002</v>
      </c>
      <c r="C1316" s="2">
        <v>0</v>
      </c>
      <c r="D1316" s="6">
        <v>1.0513399999999999E-2</v>
      </c>
      <c r="E1316" s="6">
        <v>6.4569799999999997E-2</v>
      </c>
      <c r="F1316" s="6">
        <v>4.6954000000000003E-2</v>
      </c>
      <c r="G1316" s="6">
        <v>0.49432379999999998</v>
      </c>
      <c r="H1316" s="6">
        <v>0.26334800000000003</v>
      </c>
      <c r="I1316" s="6"/>
    </row>
    <row r="1317" spans="1:9" x14ac:dyDescent="0.25">
      <c r="A1317">
        <v>254</v>
      </c>
      <c r="B1317">
        <v>2003</v>
      </c>
      <c r="C1317" s="2">
        <v>0</v>
      </c>
      <c r="D1317" s="6">
        <v>6.5559199999999998E-2</v>
      </c>
      <c r="E1317" s="6">
        <v>8.7300299999999997E-2</v>
      </c>
      <c r="F1317" s="6">
        <v>3.89001E-2</v>
      </c>
      <c r="G1317" s="6">
        <v>0.54182149999999996</v>
      </c>
      <c r="H1317" s="6">
        <v>0.2277074</v>
      </c>
      <c r="I1317" s="6"/>
    </row>
    <row r="1318" spans="1:9" x14ac:dyDescent="0.25">
      <c r="A1318">
        <v>254</v>
      </c>
      <c r="B1318">
        <v>2004</v>
      </c>
      <c r="C1318" s="2">
        <v>0</v>
      </c>
      <c r="D1318" s="6">
        <v>6.3663999999999998E-2</v>
      </c>
      <c r="E1318" s="6">
        <v>0.1231124</v>
      </c>
      <c r="F1318" s="6">
        <v>3.8111800000000001E-2</v>
      </c>
      <c r="G1318" s="6">
        <v>0.66566159999999996</v>
      </c>
      <c r="H1318" s="6">
        <v>0.18379190000000001</v>
      </c>
      <c r="I1318" s="6"/>
    </row>
    <row r="1319" spans="1:9" x14ac:dyDescent="0.25">
      <c r="A1319">
        <v>255</v>
      </c>
      <c r="B1319">
        <v>2001</v>
      </c>
      <c r="C1319" s="2">
        <v>0</v>
      </c>
      <c r="D1319" s="6">
        <v>0.15391779999999999</v>
      </c>
      <c r="E1319" s="6">
        <v>0.38219619999999999</v>
      </c>
      <c r="F1319" s="6">
        <v>5.6248699999999999E-2</v>
      </c>
      <c r="G1319" s="6">
        <v>0.49303839999999999</v>
      </c>
      <c r="H1319" s="6">
        <v>0.2768854</v>
      </c>
      <c r="I1319" s="6"/>
    </row>
    <row r="1320" spans="1:9" x14ac:dyDescent="0.25">
      <c r="A1320">
        <v>255</v>
      </c>
      <c r="B1320">
        <v>2002</v>
      </c>
      <c r="C1320" s="2">
        <v>0</v>
      </c>
      <c r="D1320" s="6">
        <v>0.15711549999999999</v>
      </c>
      <c r="E1320" s="6">
        <v>0.38417390000000001</v>
      </c>
      <c r="F1320" s="6">
        <v>5.5421600000000001E-2</v>
      </c>
      <c r="G1320" s="6">
        <v>0.51784269999999999</v>
      </c>
      <c r="H1320" s="6">
        <v>0.2836051</v>
      </c>
      <c r="I1320" s="6"/>
    </row>
    <row r="1321" spans="1:9" x14ac:dyDescent="0.25">
      <c r="A1321">
        <v>255</v>
      </c>
      <c r="B1321">
        <v>2003</v>
      </c>
      <c r="C1321" s="2">
        <v>0</v>
      </c>
      <c r="D1321" s="6">
        <v>0.17446880000000001</v>
      </c>
      <c r="E1321" s="6">
        <v>0.36886360000000001</v>
      </c>
      <c r="F1321" s="6">
        <v>5.3207999999999998E-2</v>
      </c>
      <c r="G1321" s="6">
        <v>0.62113799999999997</v>
      </c>
      <c r="H1321" s="6">
        <v>0.30644270000000001</v>
      </c>
      <c r="I1321" s="6"/>
    </row>
    <row r="1322" spans="1:9" x14ac:dyDescent="0.25">
      <c r="A1322">
        <v>255</v>
      </c>
      <c r="B1322">
        <v>2004</v>
      </c>
      <c r="C1322" s="2">
        <v>0</v>
      </c>
      <c r="D1322" s="6">
        <v>0.1193483</v>
      </c>
      <c r="E1322" s="6">
        <v>0.3981248</v>
      </c>
      <c r="F1322" s="6">
        <v>6.8943000000000004E-2</v>
      </c>
      <c r="G1322" s="6">
        <v>0.82161580000000001</v>
      </c>
      <c r="H1322" s="6">
        <v>0.37158190000000002</v>
      </c>
      <c r="I1322" s="6"/>
    </row>
    <row r="1323" spans="1:9" x14ac:dyDescent="0.25">
      <c r="A1323">
        <v>256</v>
      </c>
      <c r="B1323">
        <v>1999</v>
      </c>
      <c r="C1323" s="2">
        <v>0</v>
      </c>
      <c r="D1323" s="6">
        <v>-0.53570680000000004</v>
      </c>
      <c r="E1323" s="6">
        <v>0.15151619999999999</v>
      </c>
      <c r="F1323" s="6">
        <v>3.8289400000000001E-2</v>
      </c>
      <c r="G1323" s="6">
        <v>0.61330589999999996</v>
      </c>
      <c r="H1323" s="6">
        <v>0.10347099999999999</v>
      </c>
      <c r="I1323" s="6"/>
    </row>
    <row r="1324" spans="1:9" x14ac:dyDescent="0.25">
      <c r="A1324">
        <v>256</v>
      </c>
      <c r="B1324">
        <v>2000</v>
      </c>
      <c r="C1324" s="2">
        <v>0</v>
      </c>
      <c r="D1324" s="6">
        <v>-0.51329210000000003</v>
      </c>
      <c r="E1324" s="6">
        <v>0.1521576</v>
      </c>
      <c r="F1324" s="6">
        <v>3.9652100000000003E-2</v>
      </c>
      <c r="G1324" s="6">
        <v>0.42244300000000001</v>
      </c>
      <c r="H1324" s="6">
        <v>0.10710359999999999</v>
      </c>
      <c r="I1324" s="6"/>
    </row>
    <row r="1325" spans="1:9" x14ac:dyDescent="0.25">
      <c r="A1325">
        <v>256</v>
      </c>
      <c r="B1325">
        <v>2001</v>
      </c>
      <c r="C1325" s="2">
        <v>0</v>
      </c>
      <c r="D1325" s="6">
        <v>-0.57404330000000003</v>
      </c>
      <c r="E1325" s="6">
        <v>0.1205222</v>
      </c>
      <c r="F1325" s="6">
        <v>2.9222000000000001E-2</v>
      </c>
      <c r="G1325" s="6">
        <v>0.29932300000000001</v>
      </c>
      <c r="H1325" s="6">
        <v>6.24515E-2</v>
      </c>
      <c r="I1325" s="6"/>
    </row>
    <row r="1326" spans="1:9" x14ac:dyDescent="0.25">
      <c r="A1326">
        <v>256</v>
      </c>
      <c r="B1326">
        <v>2002</v>
      </c>
      <c r="C1326" s="2">
        <v>0</v>
      </c>
      <c r="D1326" s="6">
        <v>-0.58294959999999996</v>
      </c>
      <c r="E1326" s="6">
        <v>0.1119175</v>
      </c>
      <c r="F1326" s="6">
        <v>2.3777099999999999E-2</v>
      </c>
      <c r="G1326" s="6">
        <v>0.26489659999999998</v>
      </c>
      <c r="H1326" s="6">
        <v>5.9377399999999997E-2</v>
      </c>
      <c r="I1326" s="6"/>
    </row>
    <row r="1327" spans="1:9" x14ac:dyDescent="0.25">
      <c r="A1327">
        <v>256</v>
      </c>
      <c r="B1327">
        <v>2003</v>
      </c>
      <c r="C1327" s="2">
        <v>0</v>
      </c>
      <c r="D1327" s="6">
        <v>-0.58134350000000001</v>
      </c>
      <c r="E1327" s="6">
        <v>0.1282055</v>
      </c>
      <c r="F1327" s="6">
        <v>2.5555600000000001E-2</v>
      </c>
      <c r="G1327" s="6">
        <v>0.28294219999999998</v>
      </c>
      <c r="H1327" s="6">
        <v>3.81004E-2</v>
      </c>
      <c r="I1327" s="6"/>
    </row>
    <row r="1328" spans="1:9" x14ac:dyDescent="0.25">
      <c r="A1328">
        <v>257</v>
      </c>
      <c r="B1328">
        <v>1998</v>
      </c>
      <c r="C1328" s="2">
        <v>0</v>
      </c>
      <c r="D1328" s="6">
        <v>0.18111959999999999</v>
      </c>
      <c r="E1328" s="6">
        <v>0.2041037</v>
      </c>
      <c r="F1328" s="6">
        <v>6.6626599999999994E-2</v>
      </c>
      <c r="G1328" s="6">
        <v>0.81555960000000005</v>
      </c>
      <c r="H1328" s="6">
        <v>0.12402630000000001</v>
      </c>
      <c r="I1328" s="6"/>
    </row>
    <row r="1329" spans="1:9" x14ac:dyDescent="0.25">
      <c r="A1329">
        <v>257</v>
      </c>
      <c r="B1329">
        <v>1999</v>
      </c>
      <c r="C1329" s="2">
        <v>0</v>
      </c>
      <c r="D1329" s="6">
        <v>0.15798400000000001</v>
      </c>
      <c r="E1329" s="6">
        <v>0.18376310000000001</v>
      </c>
      <c r="F1329" s="6">
        <v>2.8278500000000002E-2</v>
      </c>
      <c r="G1329" s="6">
        <v>0.7378981</v>
      </c>
      <c r="H1329" s="6">
        <v>8.2289600000000004E-2</v>
      </c>
      <c r="I1329" s="6"/>
    </row>
    <row r="1330" spans="1:9" x14ac:dyDescent="0.25">
      <c r="A1330">
        <v>257</v>
      </c>
      <c r="B1330">
        <v>2000</v>
      </c>
      <c r="C1330" s="2">
        <v>0</v>
      </c>
      <c r="D1330" s="6">
        <v>0.22236620000000001</v>
      </c>
      <c r="E1330" s="6">
        <v>0.15300549999999999</v>
      </c>
      <c r="F1330" s="6">
        <v>5.4831900000000003E-2</v>
      </c>
      <c r="G1330" s="6">
        <v>1.4323760000000001</v>
      </c>
      <c r="H1330" s="6">
        <v>0.1119291</v>
      </c>
      <c r="I1330" s="6"/>
    </row>
    <row r="1331" spans="1:9" x14ac:dyDescent="0.25">
      <c r="A1331">
        <v>257</v>
      </c>
      <c r="B1331">
        <v>2001</v>
      </c>
      <c r="C1331" s="2">
        <v>0</v>
      </c>
      <c r="D1331" s="6">
        <v>0.1221875</v>
      </c>
      <c r="E1331" s="6">
        <v>0.23980679999999999</v>
      </c>
      <c r="F1331" s="6">
        <v>5.7211699999999997E-2</v>
      </c>
      <c r="G1331" s="6">
        <v>1.090042</v>
      </c>
      <c r="H1331" s="6">
        <v>0.13144320000000001</v>
      </c>
      <c r="I1331" s="6"/>
    </row>
    <row r="1332" spans="1:9" x14ac:dyDescent="0.25">
      <c r="A1332">
        <v>257</v>
      </c>
      <c r="B1332">
        <v>2002</v>
      </c>
      <c r="C1332" s="2">
        <v>0</v>
      </c>
      <c r="D1332" s="6">
        <v>6.5427399999999997E-2</v>
      </c>
      <c r="E1332" s="6">
        <v>0.31736009999999998</v>
      </c>
      <c r="F1332" s="6">
        <v>4.9327599999999999E-2</v>
      </c>
      <c r="G1332" s="6">
        <v>1.3055099999999999</v>
      </c>
      <c r="H1332" s="6">
        <v>9.0742000000000003E-2</v>
      </c>
      <c r="I1332" s="6"/>
    </row>
    <row r="1333" spans="1:9" x14ac:dyDescent="0.25">
      <c r="A1333">
        <v>257</v>
      </c>
      <c r="B1333">
        <v>2003</v>
      </c>
      <c r="C1333" s="2">
        <v>0</v>
      </c>
      <c r="D1333" s="6">
        <v>6.9180699999999998E-2</v>
      </c>
      <c r="E1333" s="6">
        <v>0.3300903</v>
      </c>
      <c r="F1333" s="6">
        <v>4.4051800000000002E-2</v>
      </c>
      <c r="G1333" s="6">
        <v>1.017649</v>
      </c>
      <c r="H1333" s="6">
        <v>8.37894E-2</v>
      </c>
      <c r="I1333" s="6"/>
    </row>
    <row r="1334" spans="1:9" x14ac:dyDescent="0.25">
      <c r="A1334">
        <v>257</v>
      </c>
      <c r="B1334">
        <v>2004</v>
      </c>
      <c r="C1334" s="2">
        <v>0</v>
      </c>
      <c r="D1334" s="6">
        <v>4.3336800000000002E-2</v>
      </c>
      <c r="E1334" s="6">
        <v>0.33622849999999999</v>
      </c>
      <c r="F1334" s="6">
        <v>3.7447399999999999E-2</v>
      </c>
      <c r="G1334" s="6">
        <v>1.4516180000000001</v>
      </c>
      <c r="H1334" s="6">
        <v>9.4226000000000004E-2</v>
      </c>
      <c r="I1334" s="6"/>
    </row>
    <row r="1335" spans="1:9" x14ac:dyDescent="0.25">
      <c r="A1335">
        <v>258</v>
      </c>
      <c r="B1335">
        <v>1998</v>
      </c>
      <c r="C1335" s="2">
        <v>0</v>
      </c>
      <c r="D1335" s="6">
        <v>0.14711930000000001</v>
      </c>
      <c r="E1335" s="6">
        <v>4.94782E-2</v>
      </c>
      <c r="F1335" s="6">
        <v>4.7548800000000002E-2</v>
      </c>
      <c r="G1335" s="6">
        <v>0.78237000000000001</v>
      </c>
      <c r="H1335" s="6">
        <v>0.32302419999999998</v>
      </c>
      <c r="I1335" s="6"/>
    </row>
    <row r="1336" spans="1:9" x14ac:dyDescent="0.25">
      <c r="A1336">
        <v>258</v>
      </c>
      <c r="B1336">
        <v>1999</v>
      </c>
      <c r="C1336" s="2">
        <v>0</v>
      </c>
      <c r="D1336" s="6">
        <v>9.2933199999999994E-2</v>
      </c>
      <c r="E1336" s="6">
        <v>7.5823799999999997E-2</v>
      </c>
      <c r="F1336" s="6">
        <v>4.8268999999999999E-2</v>
      </c>
      <c r="G1336" s="6">
        <v>1.0124789999999999</v>
      </c>
      <c r="H1336" s="6">
        <v>0.39139800000000002</v>
      </c>
      <c r="I1336" s="6"/>
    </row>
    <row r="1337" spans="1:9" x14ac:dyDescent="0.25">
      <c r="A1337">
        <v>259</v>
      </c>
      <c r="B1337">
        <v>1999</v>
      </c>
      <c r="C1337" s="2">
        <v>0</v>
      </c>
      <c r="D1337" s="6">
        <v>0.2633489</v>
      </c>
      <c r="E1337" s="6">
        <v>0.33647080000000001</v>
      </c>
      <c r="F1337" s="6">
        <v>3.6641800000000002E-2</v>
      </c>
      <c r="G1337" s="6">
        <v>2.7888470000000001</v>
      </c>
      <c r="H1337" s="6">
        <v>0.29838910000000002</v>
      </c>
      <c r="I1337" s="6"/>
    </row>
    <row r="1338" spans="1:9" x14ac:dyDescent="0.25">
      <c r="A1338">
        <v>259</v>
      </c>
      <c r="B1338">
        <v>2000</v>
      </c>
      <c r="C1338" s="2">
        <v>0</v>
      </c>
      <c r="D1338" s="6">
        <v>0.19720689999999999</v>
      </c>
      <c r="E1338" s="6">
        <v>0.36582559999999997</v>
      </c>
      <c r="F1338" s="6">
        <v>2.2308100000000001E-2</v>
      </c>
      <c r="G1338" s="6">
        <v>2.6404139999999998</v>
      </c>
      <c r="H1338" s="6">
        <v>0.33563569999999998</v>
      </c>
      <c r="I1338" s="6"/>
    </row>
    <row r="1339" spans="1:9" x14ac:dyDescent="0.25">
      <c r="A1339">
        <v>259</v>
      </c>
      <c r="B1339">
        <v>2002</v>
      </c>
      <c r="C1339" s="2">
        <v>0</v>
      </c>
      <c r="D1339" s="6">
        <v>0.21149490000000001</v>
      </c>
      <c r="E1339" s="6">
        <v>0.26394250000000002</v>
      </c>
      <c r="F1339" s="6">
        <v>3.8683299999999997E-2</v>
      </c>
      <c r="G1339" s="6">
        <v>0.9054198</v>
      </c>
      <c r="H1339" s="6">
        <v>0.28958020000000001</v>
      </c>
      <c r="I1339" s="6"/>
    </row>
    <row r="1340" spans="1:9" x14ac:dyDescent="0.25">
      <c r="A1340">
        <v>259</v>
      </c>
      <c r="B1340">
        <v>2003</v>
      </c>
      <c r="C1340" s="2">
        <v>0</v>
      </c>
      <c r="D1340" s="6">
        <v>0.12086760000000001</v>
      </c>
      <c r="E1340" s="6">
        <v>0.14160239999999999</v>
      </c>
      <c r="F1340" s="6">
        <v>6.2876600000000005E-2</v>
      </c>
      <c r="G1340" s="6">
        <v>0.89989719999999995</v>
      </c>
      <c r="H1340" s="6">
        <v>0.3675948</v>
      </c>
      <c r="I1340" s="6"/>
    </row>
    <row r="1341" spans="1:9" x14ac:dyDescent="0.25">
      <c r="A1341">
        <v>259</v>
      </c>
      <c r="B1341">
        <v>2004</v>
      </c>
      <c r="C1341" s="2">
        <v>0</v>
      </c>
      <c r="D1341" s="6">
        <v>0.20621249999999999</v>
      </c>
      <c r="E1341" s="6">
        <v>0.22814480000000001</v>
      </c>
      <c r="F1341" s="6">
        <v>5.4558500000000003E-2</v>
      </c>
      <c r="G1341" s="6">
        <v>1.4856469999999999</v>
      </c>
      <c r="H1341" s="6">
        <v>0.3628769</v>
      </c>
      <c r="I1341" s="6"/>
    </row>
    <row r="1342" spans="1:9" x14ac:dyDescent="0.25">
      <c r="A1342">
        <v>260</v>
      </c>
      <c r="B1342">
        <v>1995</v>
      </c>
      <c r="C1342" s="2">
        <v>0</v>
      </c>
      <c r="D1342" s="6">
        <v>0.21186379999999999</v>
      </c>
      <c r="E1342" s="6">
        <v>0.3445512</v>
      </c>
      <c r="F1342" s="6">
        <v>4.3430799999999999E-2</v>
      </c>
      <c r="G1342" s="6">
        <v>1.3387899999999999</v>
      </c>
      <c r="H1342" s="6">
        <v>0.39243359999999999</v>
      </c>
      <c r="I1342" s="6"/>
    </row>
    <row r="1343" spans="1:9" x14ac:dyDescent="0.25">
      <c r="A1343">
        <v>260</v>
      </c>
      <c r="B1343">
        <v>1996</v>
      </c>
      <c r="C1343" s="2">
        <v>0</v>
      </c>
      <c r="D1343" s="6">
        <v>0.18634129999999999</v>
      </c>
      <c r="E1343" s="6">
        <v>0.35398750000000001</v>
      </c>
      <c r="F1343" s="6">
        <v>5.32597E-2</v>
      </c>
      <c r="G1343" s="6">
        <v>1.5107429999999999</v>
      </c>
      <c r="H1343" s="6">
        <v>0.42865310000000001</v>
      </c>
      <c r="I1343" s="6"/>
    </row>
    <row r="1344" spans="1:9" x14ac:dyDescent="0.25">
      <c r="A1344">
        <v>260</v>
      </c>
      <c r="B1344">
        <v>1997</v>
      </c>
      <c r="C1344" s="2">
        <v>0</v>
      </c>
      <c r="D1344" s="6">
        <v>0.20705589999999999</v>
      </c>
      <c r="E1344" s="6">
        <v>0.33504529999999999</v>
      </c>
      <c r="F1344" s="6">
        <v>5.10819E-2</v>
      </c>
      <c r="G1344" s="6">
        <v>1.4025129999999999</v>
      </c>
      <c r="H1344" s="6">
        <v>0.39820169999999999</v>
      </c>
      <c r="I1344" s="6"/>
    </row>
    <row r="1345" spans="1:9" x14ac:dyDescent="0.25">
      <c r="A1345">
        <v>260</v>
      </c>
      <c r="B1345">
        <v>1998</v>
      </c>
      <c r="C1345" s="2">
        <v>0</v>
      </c>
      <c r="D1345" s="6">
        <v>0.21729219999999999</v>
      </c>
      <c r="E1345" s="6">
        <v>0.3137991</v>
      </c>
      <c r="F1345" s="6">
        <v>3.49357E-2</v>
      </c>
      <c r="G1345" s="6">
        <v>0.61643669999999995</v>
      </c>
      <c r="H1345" s="6">
        <v>0.37363760000000001</v>
      </c>
      <c r="I1345" s="6"/>
    </row>
    <row r="1346" spans="1:9" x14ac:dyDescent="0.25">
      <c r="A1346">
        <v>261</v>
      </c>
      <c r="B1346">
        <v>1995</v>
      </c>
      <c r="C1346" s="2">
        <v>0</v>
      </c>
      <c r="D1346" s="6">
        <v>0.29657630000000001</v>
      </c>
      <c r="E1346" s="6">
        <v>0.38053769999999998</v>
      </c>
      <c r="F1346" s="6">
        <v>6.4232399999999995E-2</v>
      </c>
      <c r="G1346" s="6">
        <v>1.2856559999999999</v>
      </c>
      <c r="H1346" s="6">
        <v>0.35296810000000001</v>
      </c>
      <c r="I1346" s="6"/>
    </row>
    <row r="1347" spans="1:9" x14ac:dyDescent="0.25">
      <c r="A1347">
        <v>261</v>
      </c>
      <c r="B1347">
        <v>1996</v>
      </c>
      <c r="C1347" s="2">
        <v>0</v>
      </c>
      <c r="D1347" s="6">
        <v>0.27017530000000001</v>
      </c>
      <c r="E1347" s="6">
        <v>0.36385010000000001</v>
      </c>
      <c r="F1347" s="6">
        <v>5.3877899999999999E-2</v>
      </c>
      <c r="G1347" s="6">
        <v>1.320174</v>
      </c>
      <c r="H1347" s="6">
        <v>0.35910409999999998</v>
      </c>
      <c r="I1347" s="6"/>
    </row>
    <row r="1348" spans="1:9" x14ac:dyDescent="0.25">
      <c r="A1348">
        <v>261</v>
      </c>
      <c r="B1348">
        <v>1997</v>
      </c>
      <c r="C1348" s="2">
        <v>0</v>
      </c>
      <c r="D1348" s="6">
        <v>0.24028840000000001</v>
      </c>
      <c r="E1348" s="6">
        <v>0.38359310000000002</v>
      </c>
      <c r="F1348" s="6">
        <v>7.4139399999999994E-2</v>
      </c>
      <c r="G1348" s="6">
        <v>1.645222</v>
      </c>
      <c r="H1348" s="6">
        <v>0.31291170000000001</v>
      </c>
      <c r="I1348" s="6"/>
    </row>
    <row r="1349" spans="1:9" x14ac:dyDescent="0.25">
      <c r="A1349">
        <v>261</v>
      </c>
      <c r="B1349">
        <v>1998</v>
      </c>
      <c r="C1349" s="2">
        <v>0</v>
      </c>
      <c r="D1349" s="6">
        <v>0.26262869999999999</v>
      </c>
      <c r="E1349" s="6">
        <v>0.35642970000000002</v>
      </c>
      <c r="F1349" s="6">
        <v>3.07687E-2</v>
      </c>
      <c r="G1349" s="6">
        <v>1.6677649999999999</v>
      </c>
      <c r="H1349" s="6">
        <v>0.28971390000000002</v>
      </c>
      <c r="I1349" s="6"/>
    </row>
    <row r="1350" spans="1:9" x14ac:dyDescent="0.25">
      <c r="A1350">
        <v>261</v>
      </c>
      <c r="B1350">
        <v>1999</v>
      </c>
      <c r="C1350" s="2">
        <v>0</v>
      </c>
      <c r="D1350" s="6">
        <v>0.1068094</v>
      </c>
      <c r="E1350" s="6">
        <v>0.44842860000000001</v>
      </c>
      <c r="F1350" s="6">
        <v>2.7430300000000001E-2</v>
      </c>
      <c r="G1350" s="6">
        <v>2.2911060000000001</v>
      </c>
      <c r="H1350" s="6">
        <v>0.18987309999999999</v>
      </c>
      <c r="I1350" s="6"/>
    </row>
    <row r="1351" spans="1:9" x14ac:dyDescent="0.25">
      <c r="A1351">
        <v>261</v>
      </c>
      <c r="B1351">
        <v>2000</v>
      </c>
      <c r="C1351" s="2">
        <v>0</v>
      </c>
      <c r="D1351" s="6">
        <v>0.4928053</v>
      </c>
      <c r="E1351" s="6">
        <v>0.51420049999999995</v>
      </c>
      <c r="F1351" s="6">
        <v>5.29361E-2</v>
      </c>
      <c r="G1351" s="6">
        <v>2.4125920000000001</v>
      </c>
      <c r="H1351" s="6">
        <v>0.25522220000000001</v>
      </c>
      <c r="I1351" s="6"/>
    </row>
    <row r="1352" spans="1:9" x14ac:dyDescent="0.25">
      <c r="A1352">
        <v>261</v>
      </c>
      <c r="B1352">
        <v>2001</v>
      </c>
      <c r="C1352" s="2">
        <v>0</v>
      </c>
      <c r="D1352" s="6">
        <v>0.41296070000000001</v>
      </c>
      <c r="E1352" s="6">
        <v>0.46561940000000002</v>
      </c>
      <c r="F1352" s="6">
        <v>3.5930700000000003E-2</v>
      </c>
      <c r="G1352" s="6">
        <v>2.1510289999999999</v>
      </c>
      <c r="H1352" s="6">
        <v>0.29989159999999998</v>
      </c>
      <c r="I1352" s="6"/>
    </row>
    <row r="1353" spans="1:9" x14ac:dyDescent="0.25">
      <c r="A1353">
        <v>261</v>
      </c>
      <c r="B1353">
        <v>2002</v>
      </c>
      <c r="C1353" s="2">
        <v>0</v>
      </c>
      <c r="D1353" s="6">
        <v>0.43309819999999999</v>
      </c>
      <c r="E1353" s="6">
        <v>0.48939280000000002</v>
      </c>
      <c r="F1353" s="6">
        <v>5.6642100000000001E-2</v>
      </c>
      <c r="G1353" s="6">
        <v>3.4182079999999999</v>
      </c>
      <c r="H1353" s="6">
        <v>0.30681609999999998</v>
      </c>
      <c r="I1353" s="6"/>
    </row>
    <row r="1354" spans="1:9" x14ac:dyDescent="0.25">
      <c r="A1354">
        <v>261</v>
      </c>
      <c r="B1354">
        <v>2003</v>
      </c>
      <c r="C1354" s="2">
        <v>0</v>
      </c>
      <c r="D1354" s="6">
        <v>0.44181540000000002</v>
      </c>
      <c r="E1354" s="6">
        <v>0.45116270000000003</v>
      </c>
      <c r="F1354" s="6">
        <v>2.9457199999999999E-2</v>
      </c>
      <c r="G1354" s="6">
        <v>2.259998</v>
      </c>
      <c r="H1354" s="6">
        <v>0.3128783</v>
      </c>
      <c r="I1354" s="6"/>
    </row>
    <row r="1355" spans="1:9" x14ac:dyDescent="0.25">
      <c r="A1355">
        <v>261</v>
      </c>
      <c r="B1355">
        <v>2004</v>
      </c>
      <c r="C1355" s="2">
        <v>0</v>
      </c>
      <c r="D1355" s="6">
        <v>0.48222120000000002</v>
      </c>
      <c r="E1355" s="6">
        <v>0.46473910000000002</v>
      </c>
      <c r="F1355" s="6">
        <v>6.4355700000000002E-2</v>
      </c>
      <c r="G1355" s="6">
        <v>3.595507</v>
      </c>
      <c r="H1355" s="6">
        <v>0.35752889999999998</v>
      </c>
      <c r="I1355" s="6"/>
    </row>
    <row r="1356" spans="1:9" x14ac:dyDescent="0.25">
      <c r="A1356">
        <v>262</v>
      </c>
      <c r="B1356">
        <v>1995</v>
      </c>
      <c r="C1356" s="2">
        <v>0</v>
      </c>
      <c r="D1356" s="6">
        <v>0.13329750000000001</v>
      </c>
      <c r="E1356" s="6">
        <v>0.5707856</v>
      </c>
      <c r="F1356" s="6">
        <v>6.1645999999999999E-2</v>
      </c>
      <c r="G1356" s="6">
        <v>2.1575929999999999</v>
      </c>
      <c r="H1356" s="6">
        <v>0.3171254</v>
      </c>
      <c r="I1356" s="6"/>
    </row>
    <row r="1357" spans="1:9" x14ac:dyDescent="0.25">
      <c r="A1357">
        <v>262</v>
      </c>
      <c r="B1357">
        <v>1996</v>
      </c>
      <c r="C1357" s="2">
        <v>0</v>
      </c>
      <c r="D1357" s="6">
        <v>0.1889266</v>
      </c>
      <c r="E1357" s="6">
        <v>0.6100951</v>
      </c>
      <c r="F1357" s="6">
        <v>6.6556299999999999E-2</v>
      </c>
      <c r="G1357" s="6">
        <v>2.667227</v>
      </c>
      <c r="H1357" s="6">
        <v>0.3382713</v>
      </c>
      <c r="I1357" s="6"/>
    </row>
    <row r="1358" spans="1:9" x14ac:dyDescent="0.25">
      <c r="A1358">
        <v>262</v>
      </c>
      <c r="B1358">
        <v>1997</v>
      </c>
      <c r="C1358" s="2">
        <v>0</v>
      </c>
      <c r="D1358" s="6">
        <v>0.26435999999999998</v>
      </c>
      <c r="E1358" s="6">
        <v>0.70093360000000005</v>
      </c>
      <c r="F1358" s="6">
        <v>5.8042499999999997E-2</v>
      </c>
      <c r="G1358" s="6">
        <v>2.9328560000000001</v>
      </c>
      <c r="H1358" s="6">
        <v>0.305282</v>
      </c>
      <c r="I1358" s="6"/>
    </row>
    <row r="1359" spans="1:9" x14ac:dyDescent="0.25">
      <c r="A1359">
        <v>262</v>
      </c>
      <c r="B1359">
        <v>1998</v>
      </c>
      <c r="C1359" s="2">
        <v>0</v>
      </c>
      <c r="D1359" s="6">
        <v>8.8379200000000005E-2</v>
      </c>
      <c r="E1359" s="6">
        <v>0.66953790000000002</v>
      </c>
      <c r="F1359" s="6">
        <v>6.8145399999999995E-2</v>
      </c>
      <c r="G1359" s="6">
        <v>1.473419</v>
      </c>
      <c r="H1359" s="6">
        <v>0.3124847</v>
      </c>
      <c r="I1359" s="6"/>
    </row>
    <row r="1360" spans="1:9" x14ac:dyDescent="0.25">
      <c r="A1360">
        <v>262</v>
      </c>
      <c r="B1360">
        <v>1999</v>
      </c>
      <c r="C1360" s="2">
        <v>0</v>
      </c>
      <c r="D1360" s="6">
        <v>0.1228665</v>
      </c>
      <c r="E1360" s="6">
        <v>0.68788990000000005</v>
      </c>
      <c r="F1360" s="6">
        <v>5.7714500000000002E-2</v>
      </c>
      <c r="G1360" s="6">
        <v>1.2912969999999999</v>
      </c>
      <c r="H1360" s="6">
        <v>0.2934869</v>
      </c>
      <c r="I1360" s="6"/>
    </row>
    <row r="1361" spans="1:9" x14ac:dyDescent="0.25">
      <c r="A1361">
        <v>262</v>
      </c>
      <c r="B1361">
        <v>2000</v>
      </c>
      <c r="C1361" s="2">
        <v>0</v>
      </c>
      <c r="D1361" s="6">
        <v>0.1198249</v>
      </c>
      <c r="E1361" s="6">
        <v>0.54047020000000001</v>
      </c>
      <c r="F1361" s="6">
        <v>5.0946499999999999E-2</v>
      </c>
      <c r="G1361" s="6">
        <v>0.67865299999999995</v>
      </c>
      <c r="H1361" s="6">
        <v>0.27494839999999998</v>
      </c>
      <c r="I1361" s="6"/>
    </row>
    <row r="1362" spans="1:9" x14ac:dyDescent="0.25">
      <c r="A1362">
        <v>262</v>
      </c>
      <c r="B1362">
        <v>2002</v>
      </c>
      <c r="C1362" s="2">
        <v>0</v>
      </c>
      <c r="D1362" s="6">
        <v>0.14021249999999999</v>
      </c>
      <c r="E1362" s="6">
        <v>0.5622085</v>
      </c>
      <c r="F1362" s="6">
        <v>4.63398E-2</v>
      </c>
      <c r="G1362" s="6">
        <v>0.97973449999999995</v>
      </c>
      <c r="H1362" s="6">
        <v>0.30014380000000002</v>
      </c>
      <c r="I1362" s="6"/>
    </row>
    <row r="1363" spans="1:9" x14ac:dyDescent="0.25">
      <c r="A1363">
        <v>262</v>
      </c>
      <c r="B1363">
        <v>2003</v>
      </c>
      <c r="C1363" s="2">
        <v>0</v>
      </c>
      <c r="D1363" s="6">
        <v>0.14543449999999999</v>
      </c>
      <c r="E1363" s="6">
        <v>0.57613080000000005</v>
      </c>
      <c r="F1363" s="6">
        <v>5.3199999999999997E-2</v>
      </c>
      <c r="G1363" s="6">
        <v>1.3443799999999999</v>
      </c>
      <c r="H1363" s="6">
        <v>0.28891650000000002</v>
      </c>
      <c r="I1363" s="6"/>
    </row>
    <row r="1364" spans="1:9" x14ac:dyDescent="0.25">
      <c r="A1364">
        <v>262</v>
      </c>
      <c r="B1364">
        <v>2004</v>
      </c>
      <c r="C1364" s="2">
        <v>0</v>
      </c>
      <c r="D1364" s="6">
        <v>0.1795139</v>
      </c>
      <c r="E1364" s="6">
        <v>0.57000360000000005</v>
      </c>
      <c r="F1364" s="6">
        <v>4.1390499999999997E-2</v>
      </c>
      <c r="G1364" s="6">
        <v>1.601369</v>
      </c>
      <c r="H1364" s="6">
        <v>0.331903</v>
      </c>
      <c r="I1364" s="6"/>
    </row>
    <row r="1365" spans="1:9" x14ac:dyDescent="0.25">
      <c r="A1365">
        <v>263</v>
      </c>
      <c r="B1365">
        <v>1995</v>
      </c>
      <c r="C1365" s="2">
        <v>0</v>
      </c>
      <c r="D1365" s="6">
        <v>0.53117389999999998</v>
      </c>
      <c r="E1365" s="6">
        <v>3.6112000000000002E-3</v>
      </c>
      <c r="F1365" s="6">
        <v>2.8132999999999998E-2</v>
      </c>
      <c r="G1365" s="6">
        <v>0.63406379999999996</v>
      </c>
      <c r="H1365" s="6">
        <v>0.42435709999999999</v>
      </c>
      <c r="I1365" s="6"/>
    </row>
    <row r="1366" spans="1:9" x14ac:dyDescent="0.25">
      <c r="A1366">
        <v>263</v>
      </c>
      <c r="B1366">
        <v>1996</v>
      </c>
      <c r="C1366" s="2">
        <v>0</v>
      </c>
      <c r="D1366" s="6">
        <v>0.49503930000000002</v>
      </c>
      <c r="E1366" s="6">
        <v>4.8260200000000003E-2</v>
      </c>
      <c r="F1366" s="6">
        <v>4.3217699999999998E-2</v>
      </c>
      <c r="G1366" s="6">
        <v>0.68418730000000005</v>
      </c>
      <c r="H1366" s="6">
        <v>0.41806320000000002</v>
      </c>
      <c r="I1366" s="6"/>
    </row>
    <row r="1367" spans="1:9" x14ac:dyDescent="0.25">
      <c r="A1367">
        <v>263</v>
      </c>
      <c r="B1367">
        <v>1997</v>
      </c>
      <c r="C1367" s="2">
        <v>0</v>
      </c>
      <c r="D1367" s="6">
        <v>0.52680499999999997</v>
      </c>
      <c r="E1367" s="6">
        <v>9.5292299999999996E-2</v>
      </c>
      <c r="F1367" s="6">
        <v>5.7141400000000002E-2</v>
      </c>
      <c r="G1367" s="6">
        <v>1.033531</v>
      </c>
      <c r="H1367" s="6">
        <v>0.4253112</v>
      </c>
      <c r="I1367" s="6"/>
    </row>
    <row r="1368" spans="1:9" x14ac:dyDescent="0.25">
      <c r="A1368">
        <v>263</v>
      </c>
      <c r="B1368">
        <v>1998</v>
      </c>
      <c r="C1368" s="2">
        <v>0</v>
      </c>
      <c r="D1368" s="6">
        <v>0.55700590000000005</v>
      </c>
      <c r="E1368" s="6">
        <v>0.13427939999999999</v>
      </c>
      <c r="F1368" s="6">
        <v>5.7462199999999998E-2</v>
      </c>
      <c r="G1368" s="6">
        <v>0.78576509999999999</v>
      </c>
      <c r="H1368" s="6">
        <v>0.40635779999999999</v>
      </c>
      <c r="I1368" s="6"/>
    </row>
    <row r="1369" spans="1:9" x14ac:dyDescent="0.25">
      <c r="A1369">
        <v>263</v>
      </c>
      <c r="B1369">
        <v>1999</v>
      </c>
      <c r="C1369" s="2">
        <v>0</v>
      </c>
      <c r="D1369" s="6">
        <v>0.5213776</v>
      </c>
      <c r="E1369" s="6">
        <v>0.14885670000000001</v>
      </c>
      <c r="F1369" s="6">
        <v>4.7785800000000003E-2</v>
      </c>
      <c r="G1369" s="6">
        <v>0.459287</v>
      </c>
      <c r="H1369" s="6">
        <v>0.45156259999999998</v>
      </c>
      <c r="I1369" s="6"/>
    </row>
    <row r="1370" spans="1:9" x14ac:dyDescent="0.25">
      <c r="A1370">
        <v>263</v>
      </c>
      <c r="B1370">
        <v>2000</v>
      </c>
      <c r="C1370" s="2">
        <v>0</v>
      </c>
      <c r="D1370" s="6">
        <v>0.48752200000000001</v>
      </c>
      <c r="E1370" s="6">
        <v>0.1635067</v>
      </c>
      <c r="F1370" s="6">
        <v>4.14483E-2</v>
      </c>
      <c r="G1370" s="6">
        <v>0.32149450000000002</v>
      </c>
      <c r="H1370" s="6">
        <v>0.42891859999999998</v>
      </c>
      <c r="I1370" s="6"/>
    </row>
    <row r="1371" spans="1:9" x14ac:dyDescent="0.25">
      <c r="A1371">
        <v>263</v>
      </c>
      <c r="B1371">
        <v>2001</v>
      </c>
      <c r="C1371" s="2">
        <v>0</v>
      </c>
      <c r="D1371" s="6">
        <v>0.46047709999999997</v>
      </c>
      <c r="E1371" s="6">
        <v>0.13379659999999999</v>
      </c>
      <c r="F1371" s="6">
        <v>4.9335799999999999E-2</v>
      </c>
      <c r="G1371" s="6">
        <v>0.24207129999999999</v>
      </c>
      <c r="H1371" s="6">
        <v>0.36739280000000002</v>
      </c>
      <c r="I1371" s="6"/>
    </row>
    <row r="1372" spans="1:9" x14ac:dyDescent="0.25">
      <c r="A1372">
        <v>264</v>
      </c>
      <c r="B1372">
        <v>1995</v>
      </c>
      <c r="C1372" s="2">
        <v>0</v>
      </c>
      <c r="D1372" s="6">
        <v>5.8148499999999999E-2</v>
      </c>
      <c r="E1372" s="6">
        <v>-0.15330550000000001</v>
      </c>
      <c r="F1372" s="6">
        <v>4.4525000000000002E-2</v>
      </c>
      <c r="G1372" s="6">
        <v>0.32252429999999999</v>
      </c>
      <c r="H1372" s="6">
        <v>0.29625390000000001</v>
      </c>
      <c r="I1372" s="6"/>
    </row>
    <row r="1373" spans="1:9" x14ac:dyDescent="0.25">
      <c r="A1373">
        <v>264</v>
      </c>
      <c r="B1373">
        <v>1996</v>
      </c>
      <c r="C1373" s="2">
        <v>1</v>
      </c>
      <c r="D1373" s="6">
        <v>2.3043999999999999E-2</v>
      </c>
      <c r="E1373" s="6">
        <v>-0.26934989999999998</v>
      </c>
      <c r="F1373" s="6">
        <v>2.7171000000000001E-3</v>
      </c>
      <c r="G1373" s="6">
        <v>0.15356639999999999</v>
      </c>
      <c r="H1373" s="6">
        <v>0.33865889999999998</v>
      </c>
      <c r="I1373" s="6"/>
    </row>
    <row r="1374" spans="1:9" x14ac:dyDescent="0.25">
      <c r="A1374">
        <v>265</v>
      </c>
      <c r="B1374">
        <v>1995</v>
      </c>
      <c r="C1374" s="2">
        <v>0</v>
      </c>
      <c r="D1374" s="6">
        <v>0.2334135</v>
      </c>
      <c r="E1374" s="6">
        <v>0.50828110000000004</v>
      </c>
      <c r="F1374" s="6">
        <v>8.4744E-2</v>
      </c>
      <c r="G1374" s="6">
        <v>2.5092729999999999</v>
      </c>
      <c r="H1374" s="6">
        <v>0.42478260000000001</v>
      </c>
      <c r="I1374" s="6"/>
    </row>
    <row r="1375" spans="1:9" x14ac:dyDescent="0.25">
      <c r="A1375">
        <v>265</v>
      </c>
      <c r="B1375">
        <v>1996</v>
      </c>
      <c r="C1375" s="2">
        <v>0</v>
      </c>
      <c r="D1375" s="6">
        <v>0.2597756</v>
      </c>
      <c r="E1375" s="6">
        <v>0.52651130000000002</v>
      </c>
      <c r="F1375" s="6">
        <v>7.4379700000000007E-2</v>
      </c>
      <c r="G1375" s="6">
        <v>3.2107329999999998</v>
      </c>
      <c r="H1375" s="6">
        <v>0.44117590000000001</v>
      </c>
      <c r="I1375" s="6"/>
    </row>
    <row r="1376" spans="1:9" x14ac:dyDescent="0.25">
      <c r="A1376">
        <v>265</v>
      </c>
      <c r="B1376">
        <v>1997</v>
      </c>
      <c r="C1376" s="2">
        <v>0</v>
      </c>
      <c r="D1376" s="6">
        <v>0.2202395</v>
      </c>
      <c r="E1376" s="6">
        <v>0.52721839999999998</v>
      </c>
      <c r="F1376" s="6">
        <v>8.4431900000000004E-2</v>
      </c>
      <c r="G1376" s="6">
        <v>3.9881769999999999</v>
      </c>
      <c r="H1376" s="6">
        <v>0.42054809999999998</v>
      </c>
      <c r="I1376" s="6"/>
    </row>
    <row r="1377" spans="1:9" x14ac:dyDescent="0.25">
      <c r="A1377">
        <v>265</v>
      </c>
      <c r="B1377">
        <v>1998</v>
      </c>
      <c r="C1377" s="2">
        <v>0</v>
      </c>
      <c r="D1377" s="6">
        <v>0.14013049999999999</v>
      </c>
      <c r="E1377" s="6">
        <v>0.43521890000000002</v>
      </c>
      <c r="F1377" s="6">
        <v>7.7569299999999994E-2</v>
      </c>
      <c r="G1377" s="6">
        <v>2.603545</v>
      </c>
      <c r="H1377" s="6">
        <v>0.36689240000000001</v>
      </c>
      <c r="I1377" s="6"/>
    </row>
    <row r="1378" spans="1:9" x14ac:dyDescent="0.25">
      <c r="A1378">
        <v>265</v>
      </c>
      <c r="B1378">
        <v>1999</v>
      </c>
      <c r="C1378" s="2">
        <v>0</v>
      </c>
      <c r="D1378" s="6">
        <v>2.3312300000000001E-2</v>
      </c>
      <c r="E1378" s="6">
        <v>0.4156627</v>
      </c>
      <c r="F1378" s="6">
        <v>8.4030499999999994E-2</v>
      </c>
      <c r="G1378" s="6">
        <v>1.450105</v>
      </c>
      <c r="H1378" s="6">
        <v>0.3972002</v>
      </c>
      <c r="I1378" s="6"/>
    </row>
    <row r="1379" spans="1:9" x14ac:dyDescent="0.25">
      <c r="A1379">
        <v>265</v>
      </c>
      <c r="B1379">
        <v>2000</v>
      </c>
      <c r="C1379" s="2">
        <v>0</v>
      </c>
      <c r="D1379" s="6">
        <v>0.1187926</v>
      </c>
      <c r="E1379" s="6">
        <v>0.4288225</v>
      </c>
      <c r="F1379" s="6">
        <v>2.4740700000000001E-2</v>
      </c>
      <c r="G1379" s="6">
        <v>0.76126349999999998</v>
      </c>
      <c r="H1379" s="6">
        <v>0.33841500000000002</v>
      </c>
      <c r="I1379" s="6"/>
    </row>
    <row r="1380" spans="1:9" x14ac:dyDescent="0.25">
      <c r="A1380">
        <v>265</v>
      </c>
      <c r="B1380">
        <v>2001</v>
      </c>
      <c r="C1380" s="2">
        <v>0</v>
      </c>
      <c r="D1380" s="6">
        <v>0.21991450000000001</v>
      </c>
      <c r="E1380" s="6">
        <v>0.49546269999999998</v>
      </c>
      <c r="F1380" s="6">
        <v>6.7125400000000002E-2</v>
      </c>
      <c r="G1380" s="6">
        <v>1.412852</v>
      </c>
      <c r="H1380" s="6">
        <v>0.32891379999999998</v>
      </c>
      <c r="I1380" s="6"/>
    </row>
    <row r="1381" spans="1:9" x14ac:dyDescent="0.25">
      <c r="A1381">
        <v>265</v>
      </c>
      <c r="B1381">
        <v>2002</v>
      </c>
      <c r="C1381" s="2">
        <v>0</v>
      </c>
      <c r="D1381" s="6">
        <v>0.18866640000000001</v>
      </c>
      <c r="E1381" s="6">
        <v>0.47094049999999998</v>
      </c>
      <c r="F1381" s="6">
        <v>6.9478700000000004E-2</v>
      </c>
      <c r="G1381" s="6">
        <v>1.0317419999999999</v>
      </c>
      <c r="H1381" s="6">
        <v>0.3549736</v>
      </c>
      <c r="I1381" s="6"/>
    </row>
    <row r="1382" spans="1:9" x14ac:dyDescent="0.25">
      <c r="A1382">
        <v>265</v>
      </c>
      <c r="B1382">
        <v>2003</v>
      </c>
      <c r="C1382" s="2">
        <v>0</v>
      </c>
      <c r="D1382" s="6">
        <v>0.1976426</v>
      </c>
      <c r="E1382" s="6">
        <v>0.54471429999999998</v>
      </c>
      <c r="F1382" s="6">
        <v>7.6577199999999998E-2</v>
      </c>
      <c r="G1382" s="6">
        <v>2.140218</v>
      </c>
      <c r="H1382" s="6">
        <v>0.41008749999999999</v>
      </c>
      <c r="I1382" s="6"/>
    </row>
    <row r="1383" spans="1:9" x14ac:dyDescent="0.25">
      <c r="A1383">
        <v>265</v>
      </c>
      <c r="B1383">
        <v>2004</v>
      </c>
      <c r="C1383" s="2">
        <v>0</v>
      </c>
      <c r="D1383" s="6">
        <v>0.22319259999999999</v>
      </c>
      <c r="E1383" s="6">
        <v>0.58076099999999997</v>
      </c>
      <c r="F1383" s="6">
        <v>6.7690200000000006E-2</v>
      </c>
      <c r="G1383" s="6">
        <v>2.1680090000000001</v>
      </c>
      <c r="H1383" s="6">
        <v>0.35477570000000003</v>
      </c>
      <c r="I1383" s="6"/>
    </row>
    <row r="1384" spans="1:9" x14ac:dyDescent="0.25">
      <c r="A1384">
        <v>266</v>
      </c>
      <c r="B1384">
        <v>1995</v>
      </c>
      <c r="C1384" s="2">
        <v>0</v>
      </c>
      <c r="D1384" s="6">
        <v>0.23434479999999999</v>
      </c>
      <c r="E1384" s="6">
        <v>0.1731615</v>
      </c>
      <c r="F1384" s="6">
        <v>1.6323799999999999E-2</v>
      </c>
      <c r="G1384" s="6">
        <v>0.3585991</v>
      </c>
      <c r="H1384" s="6">
        <v>0.48145700000000002</v>
      </c>
      <c r="I1384" s="6"/>
    </row>
    <row r="1385" spans="1:9" x14ac:dyDescent="0.25">
      <c r="A1385">
        <v>266</v>
      </c>
      <c r="B1385">
        <v>1996</v>
      </c>
      <c r="C1385" s="2">
        <v>0</v>
      </c>
      <c r="D1385" s="6">
        <v>0.2263328</v>
      </c>
      <c r="E1385" s="6">
        <v>0.15268950000000001</v>
      </c>
      <c r="F1385" s="6">
        <v>9.2014000000000002E-3</v>
      </c>
      <c r="G1385" s="6">
        <v>0.14302960000000001</v>
      </c>
      <c r="H1385" s="6">
        <v>0.4381989</v>
      </c>
      <c r="I1385" s="6"/>
    </row>
    <row r="1386" spans="1:9" x14ac:dyDescent="0.25">
      <c r="A1386">
        <v>267</v>
      </c>
      <c r="B1386">
        <v>1995</v>
      </c>
      <c r="C1386" s="2">
        <v>0</v>
      </c>
      <c r="D1386" s="6">
        <v>0.13928789999999999</v>
      </c>
      <c r="E1386" s="6">
        <v>-0.65829029999999999</v>
      </c>
      <c r="F1386" s="6">
        <v>3.08797E-2</v>
      </c>
      <c r="G1386" s="6">
        <v>3.5464769999999999</v>
      </c>
      <c r="H1386" s="6">
        <v>0.16962530000000001</v>
      </c>
      <c r="I1386" s="6"/>
    </row>
    <row r="1387" spans="1:9" x14ac:dyDescent="0.25">
      <c r="A1387">
        <v>267</v>
      </c>
      <c r="B1387">
        <v>1996</v>
      </c>
      <c r="C1387" s="2">
        <v>0</v>
      </c>
      <c r="D1387" s="6">
        <v>0.12255539999999999</v>
      </c>
      <c r="E1387" s="6">
        <v>-0.78042270000000002</v>
      </c>
      <c r="F1387" s="6">
        <v>2.22522E-2</v>
      </c>
      <c r="G1387" s="6">
        <v>2.3702830000000001</v>
      </c>
      <c r="H1387" s="6">
        <v>0.17435049999999999</v>
      </c>
      <c r="I1387" s="6"/>
    </row>
    <row r="1388" spans="1:9" x14ac:dyDescent="0.25">
      <c r="A1388">
        <v>267</v>
      </c>
      <c r="B1388">
        <v>1997</v>
      </c>
      <c r="C1388" s="2">
        <v>0</v>
      </c>
      <c r="D1388" s="6">
        <v>0.1433603</v>
      </c>
      <c r="E1388" s="6">
        <v>-0.86903699999999995</v>
      </c>
      <c r="F1388" s="6">
        <v>2.1079899999999999E-2</v>
      </c>
      <c r="G1388" s="6">
        <v>3.0251640000000002</v>
      </c>
      <c r="H1388" s="6">
        <v>0.1736955</v>
      </c>
      <c r="I1388" s="6"/>
    </row>
    <row r="1389" spans="1:9" x14ac:dyDescent="0.25">
      <c r="A1389">
        <v>267</v>
      </c>
      <c r="B1389">
        <v>1998</v>
      </c>
      <c r="C1389" s="2">
        <v>0</v>
      </c>
      <c r="D1389" s="6">
        <v>0.15429989999999999</v>
      </c>
      <c r="E1389" s="6">
        <v>-0.90004189999999995</v>
      </c>
      <c r="F1389" s="6">
        <v>1.7999999999999999E-2</v>
      </c>
      <c r="G1389" s="6">
        <v>2.0298020000000001</v>
      </c>
      <c r="H1389" s="6">
        <v>0.16884460000000001</v>
      </c>
      <c r="I1389" s="6"/>
    </row>
    <row r="1390" spans="1:9" x14ac:dyDescent="0.25">
      <c r="A1390">
        <v>267</v>
      </c>
      <c r="B1390">
        <v>1999</v>
      </c>
      <c r="C1390" s="2">
        <v>0</v>
      </c>
      <c r="D1390" s="6">
        <v>0.14999390000000001</v>
      </c>
      <c r="E1390" s="6">
        <v>-1.041169</v>
      </c>
      <c r="F1390" s="6">
        <v>1.9992E-3</v>
      </c>
      <c r="G1390" s="6">
        <v>0.80828420000000001</v>
      </c>
      <c r="H1390" s="6">
        <v>0.15964329999999999</v>
      </c>
      <c r="I1390" s="6"/>
    </row>
    <row r="1391" spans="1:9" x14ac:dyDescent="0.25">
      <c r="A1391">
        <v>267</v>
      </c>
      <c r="B1391">
        <v>2000</v>
      </c>
      <c r="C1391" s="2">
        <v>0</v>
      </c>
      <c r="D1391" s="6">
        <v>-5.2328800000000002E-2</v>
      </c>
      <c r="E1391" s="6">
        <v>-1.875254</v>
      </c>
      <c r="F1391" s="6">
        <v>-0.254492</v>
      </c>
      <c r="G1391" s="6">
        <v>0.2491708</v>
      </c>
      <c r="H1391" s="6">
        <v>0.1375093</v>
      </c>
      <c r="I1391" s="6"/>
    </row>
    <row r="1392" spans="1:9" x14ac:dyDescent="0.25">
      <c r="A1392">
        <v>267</v>
      </c>
      <c r="B1392">
        <v>2001</v>
      </c>
      <c r="C1392" s="2">
        <v>0</v>
      </c>
      <c r="D1392" s="6">
        <v>2.5602099999999999E-2</v>
      </c>
      <c r="E1392" s="6">
        <v>-2.3462160000000001</v>
      </c>
      <c r="F1392" s="6">
        <v>1.0134900000000001E-2</v>
      </c>
      <c r="G1392" s="6">
        <v>0.75204550000000003</v>
      </c>
      <c r="H1392" s="6">
        <v>0.1648143</v>
      </c>
      <c r="I1392" s="6"/>
    </row>
    <row r="1393" spans="1:9" x14ac:dyDescent="0.25">
      <c r="A1393">
        <v>267</v>
      </c>
      <c r="B1393">
        <v>2002</v>
      </c>
      <c r="C1393" s="2">
        <v>0</v>
      </c>
      <c r="D1393" s="6">
        <v>0.112758</v>
      </c>
      <c r="E1393" s="6">
        <v>-2.18573</v>
      </c>
      <c r="F1393" s="6">
        <v>3.7360499999999998E-2</v>
      </c>
      <c r="G1393" s="6">
        <v>4.9652969999999996</v>
      </c>
      <c r="H1393" s="6">
        <v>0.19108330000000001</v>
      </c>
      <c r="I1393" s="6"/>
    </row>
    <row r="1394" spans="1:9" x14ac:dyDescent="0.25">
      <c r="A1394">
        <v>267</v>
      </c>
      <c r="B1394">
        <v>2003</v>
      </c>
      <c r="C1394" s="2">
        <v>0</v>
      </c>
      <c r="D1394" s="6">
        <v>0.48796060000000002</v>
      </c>
      <c r="E1394" s="6">
        <v>-1.2705299999999999</v>
      </c>
      <c r="F1394" s="6">
        <v>3.7902999999999999E-2</v>
      </c>
      <c r="G1394" s="6">
        <v>8.6156849999999991</v>
      </c>
      <c r="H1394" s="6">
        <v>0.12445290000000001</v>
      </c>
      <c r="I1394" s="6"/>
    </row>
    <row r="1395" spans="1:9" x14ac:dyDescent="0.25">
      <c r="A1395">
        <v>267</v>
      </c>
      <c r="B1395">
        <v>2004</v>
      </c>
      <c r="C1395" s="2">
        <v>0</v>
      </c>
      <c r="D1395" s="6">
        <v>0.35557329999999998</v>
      </c>
      <c r="E1395" s="6">
        <v>-1.2758879999999999</v>
      </c>
      <c r="F1395" s="6">
        <v>3.4634199999999997E-2</v>
      </c>
      <c r="G1395" s="6">
        <v>6.2715129999999997</v>
      </c>
      <c r="H1395" s="6">
        <v>0.1251015</v>
      </c>
      <c r="I1395" s="6"/>
    </row>
    <row r="1396" spans="1:9" x14ac:dyDescent="0.25">
      <c r="A1396">
        <v>268</v>
      </c>
      <c r="B1396">
        <v>1997</v>
      </c>
      <c r="C1396" s="2">
        <v>0</v>
      </c>
      <c r="D1396" s="6">
        <v>0.53479569999999998</v>
      </c>
      <c r="E1396" s="6">
        <v>0.29395979999999999</v>
      </c>
      <c r="F1396" s="6">
        <v>6.6770999999999997E-2</v>
      </c>
      <c r="G1396" s="6">
        <v>6.8570190000000002</v>
      </c>
      <c r="H1396" s="6">
        <v>0.24216389999999999</v>
      </c>
      <c r="I1396" s="6"/>
    </row>
    <row r="1397" spans="1:9" x14ac:dyDescent="0.25">
      <c r="A1397">
        <v>268</v>
      </c>
      <c r="B1397">
        <v>1998</v>
      </c>
      <c r="C1397" s="2">
        <v>0</v>
      </c>
      <c r="D1397" s="6">
        <v>0.33789960000000002</v>
      </c>
      <c r="E1397" s="6">
        <v>0.27852510000000003</v>
      </c>
      <c r="F1397" s="6">
        <v>6.9689899999999999E-2</v>
      </c>
      <c r="G1397" s="6">
        <v>4.4592280000000004</v>
      </c>
      <c r="H1397" s="6">
        <v>0.24576980000000001</v>
      </c>
      <c r="I1397" s="6"/>
    </row>
    <row r="1398" spans="1:9" x14ac:dyDescent="0.25">
      <c r="A1398">
        <v>268</v>
      </c>
      <c r="B1398">
        <v>1999</v>
      </c>
      <c r="C1398" s="2">
        <v>0</v>
      </c>
      <c r="D1398" s="6">
        <v>0.26685490000000001</v>
      </c>
      <c r="E1398" s="6">
        <v>0.20284749999999999</v>
      </c>
      <c r="F1398" s="6">
        <v>7.2326000000000001E-2</v>
      </c>
      <c r="G1398" s="6">
        <v>1.9534590000000001</v>
      </c>
      <c r="H1398" s="6">
        <v>0.1951164</v>
      </c>
      <c r="I1398" s="6"/>
    </row>
    <row r="1399" spans="1:9" x14ac:dyDescent="0.25">
      <c r="A1399">
        <v>268</v>
      </c>
      <c r="B1399">
        <v>2000</v>
      </c>
      <c r="C1399" s="2">
        <v>0</v>
      </c>
      <c r="D1399" s="6">
        <v>0.23154659999999999</v>
      </c>
      <c r="E1399" s="6">
        <v>0.24036099999999999</v>
      </c>
      <c r="F1399" s="6">
        <v>4.1126500000000003E-2</v>
      </c>
      <c r="G1399" s="6">
        <v>1.7508269999999999</v>
      </c>
      <c r="H1399" s="6">
        <v>0.20236119999999999</v>
      </c>
      <c r="I1399" s="6"/>
    </row>
    <row r="1400" spans="1:9" x14ac:dyDescent="0.25">
      <c r="A1400">
        <v>268</v>
      </c>
      <c r="B1400">
        <v>2001</v>
      </c>
      <c r="C1400" s="2">
        <v>0</v>
      </c>
      <c r="D1400" s="6">
        <v>0.24619460000000001</v>
      </c>
      <c r="E1400" s="6">
        <v>0.1578445</v>
      </c>
      <c r="F1400" s="6">
        <v>5.3611800000000001E-2</v>
      </c>
      <c r="G1400" s="6">
        <v>2.0414439999999998</v>
      </c>
      <c r="H1400" s="6">
        <v>0.16511690000000001</v>
      </c>
      <c r="I1400" s="6"/>
    </row>
    <row r="1401" spans="1:9" x14ac:dyDescent="0.25">
      <c r="A1401">
        <v>268</v>
      </c>
      <c r="B1401">
        <v>2002</v>
      </c>
      <c r="C1401" s="2">
        <v>0</v>
      </c>
      <c r="D1401" s="6">
        <v>0.24687819999999999</v>
      </c>
      <c r="E1401" s="6">
        <v>0.2065131</v>
      </c>
      <c r="F1401" s="6">
        <v>5.52097E-2</v>
      </c>
      <c r="G1401" s="6">
        <v>1.407076</v>
      </c>
      <c r="H1401" s="6">
        <v>0.1689157</v>
      </c>
      <c r="I1401" s="6"/>
    </row>
    <row r="1402" spans="1:9" x14ac:dyDescent="0.25">
      <c r="A1402">
        <v>269</v>
      </c>
      <c r="B1402">
        <v>1995</v>
      </c>
      <c r="C1402" s="2">
        <v>0</v>
      </c>
      <c r="D1402" s="6">
        <v>7.3587799999999995E-2</v>
      </c>
      <c r="E1402" s="6">
        <v>0.48237459999999999</v>
      </c>
      <c r="F1402" s="6">
        <v>7.37593E-2</v>
      </c>
      <c r="G1402" s="6">
        <v>2.1393110000000002</v>
      </c>
      <c r="H1402" s="6">
        <v>0.33655230000000003</v>
      </c>
      <c r="I1402" s="6"/>
    </row>
    <row r="1403" spans="1:9" x14ac:dyDescent="0.25">
      <c r="A1403">
        <v>269</v>
      </c>
      <c r="B1403">
        <v>1996</v>
      </c>
      <c r="C1403" s="2">
        <v>0</v>
      </c>
      <c r="D1403" s="6">
        <v>6.1244100000000003E-2</v>
      </c>
      <c r="E1403" s="6">
        <v>0.49017179999999999</v>
      </c>
      <c r="F1403" s="6">
        <v>5.4827800000000003E-2</v>
      </c>
      <c r="G1403" s="6">
        <v>2.5790959999999998</v>
      </c>
      <c r="H1403" s="6">
        <v>0.31583410000000001</v>
      </c>
      <c r="I1403" s="6"/>
    </row>
    <row r="1404" spans="1:9" x14ac:dyDescent="0.25">
      <c r="A1404">
        <v>269</v>
      </c>
      <c r="B1404">
        <v>1997</v>
      </c>
      <c r="C1404" s="2">
        <v>0</v>
      </c>
      <c r="D1404" s="6">
        <v>9.4918699999999995E-2</v>
      </c>
      <c r="E1404" s="6">
        <v>0.54116129999999996</v>
      </c>
      <c r="F1404" s="6">
        <v>9.4923800000000003E-2</v>
      </c>
      <c r="G1404" s="6">
        <v>3.4664220000000001</v>
      </c>
      <c r="H1404" s="6">
        <v>0.3444506</v>
      </c>
      <c r="I1404" s="6"/>
    </row>
    <row r="1405" spans="1:9" x14ac:dyDescent="0.25">
      <c r="A1405">
        <v>269</v>
      </c>
      <c r="B1405">
        <v>1998</v>
      </c>
      <c r="C1405" s="2">
        <v>0</v>
      </c>
      <c r="D1405" s="6">
        <v>4.6629499999999997E-2</v>
      </c>
      <c r="E1405" s="6">
        <v>0.50812330000000006</v>
      </c>
      <c r="F1405" s="6">
        <v>8.9618100000000006E-2</v>
      </c>
      <c r="G1405" s="6">
        <v>2.7248540000000001</v>
      </c>
      <c r="H1405" s="6">
        <v>0.34442810000000001</v>
      </c>
      <c r="I1405" s="6"/>
    </row>
    <row r="1406" spans="1:9" x14ac:dyDescent="0.25">
      <c r="A1406">
        <v>269</v>
      </c>
      <c r="B1406">
        <v>1999</v>
      </c>
      <c r="C1406" s="2">
        <v>0</v>
      </c>
      <c r="D1406" s="6">
        <v>0.13631699999999999</v>
      </c>
      <c r="E1406" s="6">
        <v>0.49012790000000001</v>
      </c>
      <c r="F1406" s="6">
        <v>0.10697909999999999</v>
      </c>
      <c r="G1406" s="6">
        <v>1.6974320000000001</v>
      </c>
      <c r="H1406" s="6">
        <v>0.32052819999999999</v>
      </c>
      <c r="I1406" s="6"/>
    </row>
    <row r="1407" spans="1:9" x14ac:dyDescent="0.25">
      <c r="A1407">
        <v>269</v>
      </c>
      <c r="B1407">
        <v>2000</v>
      </c>
      <c r="C1407" s="2">
        <v>0</v>
      </c>
      <c r="D1407" s="6">
        <v>-3.8286000000000001E-2</v>
      </c>
      <c r="E1407" s="6">
        <v>0.4772904</v>
      </c>
      <c r="F1407" s="6">
        <v>1.5888900000000001E-2</v>
      </c>
      <c r="G1407" s="6">
        <v>1.810279</v>
      </c>
      <c r="H1407" s="6">
        <v>0.32164680000000001</v>
      </c>
      <c r="I1407" s="6"/>
    </row>
    <row r="1408" spans="1:9" x14ac:dyDescent="0.25">
      <c r="A1408">
        <v>269</v>
      </c>
      <c r="B1408">
        <v>2001</v>
      </c>
      <c r="C1408" s="2">
        <v>0</v>
      </c>
      <c r="D1408" s="6">
        <v>0.11202719999999999</v>
      </c>
      <c r="E1408" s="6">
        <v>0.42716520000000002</v>
      </c>
      <c r="F1408" s="6">
        <v>6.8504200000000001E-2</v>
      </c>
      <c r="G1408" s="6">
        <v>1.7523979999999999</v>
      </c>
      <c r="H1408" s="6">
        <v>0.2334919</v>
      </c>
      <c r="I1408" s="6"/>
    </row>
    <row r="1409" spans="1:9" x14ac:dyDescent="0.25">
      <c r="A1409">
        <v>269</v>
      </c>
      <c r="B1409">
        <v>2002</v>
      </c>
      <c r="C1409" s="2">
        <v>0</v>
      </c>
      <c r="D1409" s="6">
        <v>0.18731039999999999</v>
      </c>
      <c r="E1409" s="6">
        <v>0.41829539999999998</v>
      </c>
      <c r="F1409" s="6">
        <v>6.7271600000000001E-2</v>
      </c>
      <c r="G1409" s="6">
        <v>1.351769</v>
      </c>
      <c r="H1409" s="6">
        <v>0.26299879999999998</v>
      </c>
      <c r="I1409" s="6"/>
    </row>
    <row r="1410" spans="1:9" x14ac:dyDescent="0.25">
      <c r="A1410">
        <v>270</v>
      </c>
      <c r="B1410">
        <v>1995</v>
      </c>
      <c r="C1410" s="2">
        <v>0</v>
      </c>
      <c r="D1410" s="6">
        <v>0.1035959</v>
      </c>
      <c r="E1410" s="6">
        <v>0.75381229999999999</v>
      </c>
      <c r="F1410" s="6">
        <v>3.4118599999999999E-2</v>
      </c>
      <c r="G1410" s="6">
        <v>4.3691180000000003</v>
      </c>
      <c r="H1410" s="6">
        <v>0.25855529999999999</v>
      </c>
      <c r="I1410" s="6"/>
    </row>
    <row r="1411" spans="1:9" x14ac:dyDescent="0.25">
      <c r="A1411">
        <v>270</v>
      </c>
      <c r="B1411">
        <v>1996</v>
      </c>
      <c r="C1411" s="2">
        <v>0</v>
      </c>
      <c r="D1411" s="6">
        <v>6.98492E-2</v>
      </c>
      <c r="E1411" s="6">
        <v>0.85884709999999997</v>
      </c>
      <c r="F1411" s="6">
        <v>6.9964999999999999E-2</v>
      </c>
      <c r="G1411" s="6">
        <v>2.9603419999999998</v>
      </c>
      <c r="H1411" s="6">
        <v>0.2435795</v>
      </c>
      <c r="I1411" s="6"/>
    </row>
    <row r="1412" spans="1:9" x14ac:dyDescent="0.25">
      <c r="A1412">
        <v>270</v>
      </c>
      <c r="B1412">
        <v>1997</v>
      </c>
      <c r="C1412" s="2">
        <v>0</v>
      </c>
      <c r="D1412" s="6">
        <v>-2.5435300000000001E-2</v>
      </c>
      <c r="E1412" s="6">
        <v>0.9196569</v>
      </c>
      <c r="F1412" s="6">
        <v>5.33883E-2</v>
      </c>
      <c r="G1412" s="6">
        <v>2.8152210000000002</v>
      </c>
      <c r="H1412" s="6">
        <v>0.2042011</v>
      </c>
      <c r="I1412" s="6"/>
    </row>
    <row r="1413" spans="1:9" x14ac:dyDescent="0.25">
      <c r="A1413">
        <v>270</v>
      </c>
      <c r="B1413">
        <v>1998</v>
      </c>
      <c r="C1413" s="2">
        <v>0</v>
      </c>
      <c r="D1413" s="6">
        <v>2.8789599999999999E-2</v>
      </c>
      <c r="E1413" s="6">
        <v>0.37896170000000001</v>
      </c>
      <c r="F1413" s="6">
        <v>5.4738099999999998E-2</v>
      </c>
      <c r="G1413" s="6">
        <v>0.55576519999999996</v>
      </c>
      <c r="H1413" s="6">
        <v>0.16461519999999999</v>
      </c>
      <c r="I1413" s="6"/>
    </row>
    <row r="1414" spans="1:9" x14ac:dyDescent="0.25">
      <c r="A1414">
        <v>270</v>
      </c>
      <c r="B1414">
        <v>1999</v>
      </c>
      <c r="C1414" s="2">
        <v>0</v>
      </c>
      <c r="D1414" s="6">
        <v>-1.0466400000000001E-2</v>
      </c>
      <c r="E1414" s="6">
        <v>0.37953629999999999</v>
      </c>
      <c r="F1414" s="6">
        <v>5.6740899999999997E-2</v>
      </c>
      <c r="G1414" s="6">
        <v>0.62681589999999998</v>
      </c>
      <c r="H1414" s="6">
        <v>0.172289</v>
      </c>
      <c r="I1414" s="6"/>
    </row>
    <row r="1415" spans="1:9" x14ac:dyDescent="0.25">
      <c r="A1415">
        <v>270</v>
      </c>
      <c r="B1415">
        <v>2000</v>
      </c>
      <c r="C1415" s="2">
        <v>0</v>
      </c>
      <c r="D1415" s="6">
        <v>5.5473300000000003E-2</v>
      </c>
      <c r="E1415" s="6">
        <v>0.41246179999999999</v>
      </c>
      <c r="F1415" s="6">
        <v>4.9056799999999998E-2</v>
      </c>
      <c r="G1415" s="6">
        <v>0.4897261</v>
      </c>
      <c r="H1415" s="6">
        <v>0.17217689999999999</v>
      </c>
      <c r="I1415" s="6"/>
    </row>
    <row r="1416" spans="1:9" x14ac:dyDescent="0.25">
      <c r="A1416">
        <v>270</v>
      </c>
      <c r="B1416">
        <v>2001</v>
      </c>
      <c r="C1416" s="2">
        <v>0</v>
      </c>
      <c r="D1416" s="6">
        <v>2.9948200000000001E-2</v>
      </c>
      <c r="E1416" s="6">
        <v>0.40622599999999998</v>
      </c>
      <c r="F1416" s="6">
        <v>3.7238399999999998E-2</v>
      </c>
      <c r="G1416" s="6">
        <v>0.28221089999999999</v>
      </c>
      <c r="H1416" s="6">
        <v>0.11389779999999999</v>
      </c>
      <c r="I1416" s="6"/>
    </row>
    <row r="1417" spans="1:9" x14ac:dyDescent="0.25">
      <c r="A1417">
        <v>270</v>
      </c>
      <c r="B1417">
        <v>2002</v>
      </c>
      <c r="C1417" s="2">
        <v>0</v>
      </c>
      <c r="D1417" s="6">
        <v>0.1413094</v>
      </c>
      <c r="E1417" s="6">
        <v>0.4041671</v>
      </c>
      <c r="F1417" s="6">
        <v>5.7261300000000001E-2</v>
      </c>
      <c r="G1417" s="6">
        <v>0.3575141</v>
      </c>
      <c r="H1417" s="6">
        <v>0.18137639999999999</v>
      </c>
      <c r="I1417" s="6"/>
    </row>
    <row r="1418" spans="1:9" x14ac:dyDescent="0.25">
      <c r="A1418">
        <v>270</v>
      </c>
      <c r="B1418">
        <v>2003</v>
      </c>
      <c r="C1418" s="2">
        <v>0</v>
      </c>
      <c r="D1418" s="6">
        <v>0.1580278</v>
      </c>
      <c r="E1418" s="6">
        <v>0.46846179999999998</v>
      </c>
      <c r="F1418" s="6">
        <v>5.8611499999999997E-2</v>
      </c>
      <c r="G1418" s="6">
        <v>0.53517970000000004</v>
      </c>
      <c r="H1418" s="6">
        <v>0.19824839999999999</v>
      </c>
      <c r="I1418" s="6"/>
    </row>
    <row r="1419" spans="1:9" x14ac:dyDescent="0.25">
      <c r="A1419">
        <v>270</v>
      </c>
      <c r="B1419">
        <v>2004</v>
      </c>
      <c r="C1419" s="2">
        <v>0</v>
      </c>
      <c r="D1419" s="6">
        <v>0.1346743</v>
      </c>
      <c r="E1419" s="6">
        <v>0.481852</v>
      </c>
      <c r="F1419" s="6">
        <v>5.7518199999999998E-2</v>
      </c>
      <c r="G1419" s="6">
        <v>0.66684220000000005</v>
      </c>
      <c r="H1419" s="6">
        <v>0.21613289999999999</v>
      </c>
      <c r="I1419" s="6"/>
    </row>
    <row r="1420" spans="1:9" x14ac:dyDescent="0.25">
      <c r="A1420">
        <v>271</v>
      </c>
      <c r="B1420">
        <v>1995</v>
      </c>
      <c r="C1420" s="2">
        <v>0</v>
      </c>
      <c r="D1420" s="6">
        <v>4.8571099999999999E-2</v>
      </c>
      <c r="E1420" s="6">
        <v>0.62279609999999996</v>
      </c>
      <c r="F1420" s="6">
        <v>0.1070744</v>
      </c>
      <c r="G1420" s="6">
        <v>2.8998330000000001</v>
      </c>
      <c r="H1420" s="6">
        <v>0.43149530000000003</v>
      </c>
      <c r="I1420" s="6"/>
    </row>
    <row r="1421" spans="1:9" x14ac:dyDescent="0.25">
      <c r="A1421">
        <v>271</v>
      </c>
      <c r="B1421">
        <v>1996</v>
      </c>
      <c r="C1421" s="2">
        <v>0</v>
      </c>
      <c r="D1421" s="6">
        <v>7.74648E-2</v>
      </c>
      <c r="E1421" s="6">
        <v>0.57034700000000005</v>
      </c>
      <c r="F1421" s="6">
        <v>9.1863200000000006E-2</v>
      </c>
      <c r="G1421" s="6">
        <v>3.3393679999999999</v>
      </c>
      <c r="H1421" s="6">
        <v>0.4130434</v>
      </c>
      <c r="I1421" s="6"/>
    </row>
    <row r="1422" spans="1:9" x14ac:dyDescent="0.25">
      <c r="A1422">
        <v>271</v>
      </c>
      <c r="B1422">
        <v>1997</v>
      </c>
      <c r="C1422" s="2">
        <v>0</v>
      </c>
      <c r="D1422" s="6">
        <v>9.7972699999999996E-2</v>
      </c>
      <c r="E1422" s="6">
        <v>0.60581269999999998</v>
      </c>
      <c r="F1422" s="6">
        <v>0.1062097</v>
      </c>
      <c r="G1422" s="6">
        <v>3.6567729999999998</v>
      </c>
      <c r="H1422" s="6">
        <v>0.40799770000000002</v>
      </c>
      <c r="I1422" s="6"/>
    </row>
    <row r="1423" spans="1:9" x14ac:dyDescent="0.25">
      <c r="A1423">
        <v>271</v>
      </c>
      <c r="B1423">
        <v>1998</v>
      </c>
      <c r="C1423" s="2">
        <v>0</v>
      </c>
      <c r="D1423" s="6">
        <v>0.12902549999999999</v>
      </c>
      <c r="E1423" s="6">
        <v>0.65169999999999995</v>
      </c>
      <c r="F1423" s="6">
        <v>9.3235399999999996E-2</v>
      </c>
      <c r="G1423" s="6">
        <v>2.9982190000000002</v>
      </c>
      <c r="H1423" s="6">
        <v>0.39592509999999997</v>
      </c>
      <c r="I1423" s="6"/>
    </row>
    <row r="1424" spans="1:9" x14ac:dyDescent="0.25">
      <c r="A1424">
        <v>271</v>
      </c>
      <c r="B1424">
        <v>1999</v>
      </c>
      <c r="C1424" s="2">
        <v>0</v>
      </c>
      <c r="D1424" s="6">
        <v>0.19774659999999999</v>
      </c>
      <c r="E1424" s="6">
        <v>0.77592329999999998</v>
      </c>
      <c r="F1424" s="6">
        <v>8.2027699999999995E-2</v>
      </c>
      <c r="G1424" s="6">
        <v>2.317475</v>
      </c>
      <c r="H1424" s="6">
        <v>0.37247730000000001</v>
      </c>
      <c r="I1424" s="6"/>
    </row>
    <row r="1425" spans="1:9" x14ac:dyDescent="0.25">
      <c r="A1425">
        <v>271</v>
      </c>
      <c r="B1425">
        <v>2000</v>
      </c>
      <c r="C1425" s="2">
        <v>0</v>
      </c>
      <c r="D1425" s="6">
        <v>0.17631450000000001</v>
      </c>
      <c r="E1425" s="6">
        <v>0.79117539999999997</v>
      </c>
      <c r="F1425" s="6">
        <v>8.0651E-2</v>
      </c>
      <c r="G1425" s="6">
        <v>3.0516770000000002</v>
      </c>
      <c r="H1425" s="6">
        <v>0.38081229999999999</v>
      </c>
      <c r="I1425" s="6"/>
    </row>
    <row r="1426" spans="1:9" x14ac:dyDescent="0.25">
      <c r="A1426">
        <v>271</v>
      </c>
      <c r="B1426">
        <v>2001</v>
      </c>
      <c r="C1426" s="2">
        <v>0</v>
      </c>
      <c r="D1426" s="6">
        <v>0.2014493</v>
      </c>
      <c r="E1426" s="6">
        <v>0.8477015</v>
      </c>
      <c r="F1426" s="6">
        <v>0.1028709</v>
      </c>
      <c r="G1426" s="6">
        <v>3.4171909999999999</v>
      </c>
      <c r="H1426" s="6">
        <v>0.39288099999999998</v>
      </c>
      <c r="I1426" s="6"/>
    </row>
    <row r="1427" spans="1:9" x14ac:dyDescent="0.25">
      <c r="A1427">
        <v>271</v>
      </c>
      <c r="B1427">
        <v>2002</v>
      </c>
      <c r="C1427" s="2">
        <v>0</v>
      </c>
      <c r="D1427" s="6">
        <v>0.24065349999999999</v>
      </c>
      <c r="E1427" s="6">
        <v>0.90312709999999996</v>
      </c>
      <c r="F1427" s="6">
        <v>0.106709</v>
      </c>
      <c r="G1427" s="6">
        <v>3.4022579999999998</v>
      </c>
      <c r="H1427" s="6">
        <v>0.35419099999999998</v>
      </c>
      <c r="I1427" s="6"/>
    </row>
    <row r="1428" spans="1:9" x14ac:dyDescent="0.25">
      <c r="A1428">
        <v>271</v>
      </c>
      <c r="B1428">
        <v>2003</v>
      </c>
      <c r="C1428" s="2">
        <v>0</v>
      </c>
      <c r="D1428" s="6">
        <v>0.17046729999999999</v>
      </c>
      <c r="E1428" s="6">
        <v>0.9413686</v>
      </c>
      <c r="F1428" s="6">
        <v>9.9513599999999994E-2</v>
      </c>
      <c r="G1428" s="6">
        <v>3.3649330000000002</v>
      </c>
      <c r="H1428" s="6">
        <v>0.3557034</v>
      </c>
      <c r="I1428" s="6"/>
    </row>
    <row r="1429" spans="1:9" x14ac:dyDescent="0.25">
      <c r="A1429">
        <v>271</v>
      </c>
      <c r="B1429">
        <v>2004</v>
      </c>
      <c r="C1429" s="2">
        <v>0</v>
      </c>
      <c r="D1429" s="6">
        <v>3.6675000000000002E-3</v>
      </c>
      <c r="E1429" s="6">
        <v>0.93353249999999999</v>
      </c>
      <c r="F1429" s="6">
        <v>0.111499</v>
      </c>
      <c r="G1429" s="6">
        <v>3.8405840000000002</v>
      </c>
      <c r="H1429" s="6">
        <v>0.3735561</v>
      </c>
      <c r="I1429" s="6"/>
    </row>
    <row r="1430" spans="1:9" x14ac:dyDescent="0.25">
      <c r="A1430">
        <v>272</v>
      </c>
      <c r="B1430">
        <v>1996</v>
      </c>
      <c r="C1430" s="2">
        <v>0</v>
      </c>
      <c r="D1430" s="6">
        <v>0.3059171</v>
      </c>
      <c r="E1430" s="6">
        <v>0.48186760000000001</v>
      </c>
      <c r="F1430" s="6">
        <v>6.7819299999999999E-2</v>
      </c>
      <c r="G1430" s="6">
        <v>3.1813039999999999</v>
      </c>
      <c r="H1430" s="6">
        <v>0.40705809999999998</v>
      </c>
      <c r="I1430" s="6"/>
    </row>
    <row r="1431" spans="1:9" x14ac:dyDescent="0.25">
      <c r="A1431">
        <v>272</v>
      </c>
      <c r="B1431">
        <v>1997</v>
      </c>
      <c r="C1431" s="2">
        <v>0</v>
      </c>
      <c r="D1431" s="6">
        <v>0.34109859999999997</v>
      </c>
      <c r="E1431" s="6">
        <v>0.50165800000000005</v>
      </c>
      <c r="F1431" s="6">
        <v>6.4013299999999995E-2</v>
      </c>
      <c r="G1431" s="6">
        <v>4.1432869999999999</v>
      </c>
      <c r="H1431" s="6">
        <v>0.39516469999999998</v>
      </c>
      <c r="I1431" s="6"/>
    </row>
    <row r="1432" spans="1:9" x14ac:dyDescent="0.25">
      <c r="A1432">
        <v>272</v>
      </c>
      <c r="B1432">
        <v>1998</v>
      </c>
      <c r="C1432" s="2">
        <v>0</v>
      </c>
      <c r="D1432" s="6">
        <v>0.2790937</v>
      </c>
      <c r="E1432" s="6">
        <v>0.52994450000000004</v>
      </c>
      <c r="F1432" s="6">
        <v>5.2148E-2</v>
      </c>
      <c r="G1432" s="6">
        <v>3.7537630000000002</v>
      </c>
      <c r="H1432" s="6">
        <v>0.33856570000000002</v>
      </c>
      <c r="I1432" s="6"/>
    </row>
    <row r="1433" spans="1:9" x14ac:dyDescent="0.25">
      <c r="A1433">
        <v>272</v>
      </c>
      <c r="B1433">
        <v>1999</v>
      </c>
      <c r="C1433" s="2">
        <v>0</v>
      </c>
      <c r="D1433" s="6">
        <v>0.24068690000000001</v>
      </c>
      <c r="E1433" s="6">
        <v>0.54233629999999999</v>
      </c>
      <c r="F1433" s="6">
        <v>5.0318300000000003E-2</v>
      </c>
      <c r="G1433" s="6">
        <v>4.4764989999999996</v>
      </c>
      <c r="H1433" s="6">
        <v>0.35907299999999998</v>
      </c>
      <c r="I1433" s="6"/>
    </row>
    <row r="1434" spans="1:9" x14ac:dyDescent="0.25">
      <c r="A1434">
        <v>272</v>
      </c>
      <c r="B1434">
        <v>2000</v>
      </c>
      <c r="C1434" s="2">
        <v>0</v>
      </c>
      <c r="D1434" s="6">
        <v>0.28041129999999997</v>
      </c>
      <c r="E1434" s="6">
        <v>0.45368799999999998</v>
      </c>
      <c r="F1434" s="6">
        <v>6.5382899999999994E-2</v>
      </c>
      <c r="G1434" s="6">
        <v>4.6774380000000004</v>
      </c>
      <c r="H1434" s="6">
        <v>0.41550619999999999</v>
      </c>
      <c r="I1434" s="6"/>
    </row>
    <row r="1435" spans="1:9" x14ac:dyDescent="0.25">
      <c r="A1435">
        <v>272</v>
      </c>
      <c r="B1435">
        <v>2001</v>
      </c>
      <c r="C1435" s="2">
        <v>0</v>
      </c>
      <c r="D1435" s="6">
        <v>0.26931480000000002</v>
      </c>
      <c r="E1435" s="6">
        <v>0.4589877</v>
      </c>
      <c r="F1435" s="6">
        <v>3.2943699999999999E-2</v>
      </c>
      <c r="G1435" s="6">
        <v>1.773164</v>
      </c>
      <c r="H1435" s="6">
        <v>0.35703439999999997</v>
      </c>
      <c r="I1435" s="6"/>
    </row>
    <row r="1436" spans="1:9" x14ac:dyDescent="0.25">
      <c r="A1436">
        <v>272</v>
      </c>
      <c r="B1436">
        <v>2002</v>
      </c>
      <c r="C1436" s="2">
        <v>0</v>
      </c>
      <c r="D1436" s="6">
        <v>0.19966619999999999</v>
      </c>
      <c r="E1436" s="6">
        <v>0.19068060000000001</v>
      </c>
      <c r="F1436" s="6">
        <v>3.7967599999999997E-2</v>
      </c>
      <c r="G1436" s="6">
        <v>1.417921</v>
      </c>
      <c r="H1436" s="6">
        <v>0.28828740000000003</v>
      </c>
      <c r="I1436" s="6"/>
    </row>
    <row r="1437" spans="1:9" x14ac:dyDescent="0.25">
      <c r="A1437">
        <v>272</v>
      </c>
      <c r="B1437">
        <v>2003</v>
      </c>
      <c r="C1437" s="2">
        <v>0</v>
      </c>
      <c r="D1437" s="6">
        <v>0.21620710000000001</v>
      </c>
      <c r="E1437" s="6">
        <v>0.2141557</v>
      </c>
      <c r="F1437" s="6">
        <v>4.3656100000000003E-2</v>
      </c>
      <c r="G1437" s="6">
        <v>1.8749499999999999</v>
      </c>
      <c r="H1437" s="6">
        <v>0.31015409999999999</v>
      </c>
      <c r="I1437" s="6"/>
    </row>
    <row r="1438" spans="1:9" x14ac:dyDescent="0.25">
      <c r="A1438">
        <v>272</v>
      </c>
      <c r="B1438">
        <v>2004</v>
      </c>
      <c r="C1438" s="2">
        <v>0</v>
      </c>
      <c r="D1438" s="6">
        <v>0.2173117</v>
      </c>
      <c r="E1438" s="6">
        <v>0.22902610000000001</v>
      </c>
      <c r="F1438" s="6">
        <v>5.28847E-2</v>
      </c>
      <c r="G1438" s="6">
        <v>1.484675</v>
      </c>
      <c r="H1438" s="6">
        <v>0.30883369999999999</v>
      </c>
      <c r="I1438" s="6"/>
    </row>
    <row r="1439" spans="1:9" x14ac:dyDescent="0.25">
      <c r="A1439">
        <v>273</v>
      </c>
      <c r="B1439">
        <v>1995</v>
      </c>
      <c r="C1439" s="2">
        <v>0</v>
      </c>
      <c r="D1439" s="6">
        <v>0.3096544</v>
      </c>
      <c r="E1439" s="6">
        <v>-0.234043</v>
      </c>
      <c r="F1439" s="6">
        <v>5.5721899999999998E-2</v>
      </c>
      <c r="G1439" s="6">
        <v>1.140301</v>
      </c>
      <c r="H1439" s="6">
        <v>0.42513600000000001</v>
      </c>
      <c r="I1439" s="6"/>
    </row>
    <row r="1440" spans="1:9" x14ac:dyDescent="0.25">
      <c r="A1440">
        <v>273</v>
      </c>
      <c r="B1440">
        <v>1996</v>
      </c>
      <c r="C1440" s="2">
        <v>0</v>
      </c>
      <c r="D1440" s="6">
        <v>0.2084627</v>
      </c>
      <c r="E1440" s="6">
        <v>-9.0012499999999995E-2</v>
      </c>
      <c r="F1440" s="6">
        <v>4.5408700000000003E-2</v>
      </c>
      <c r="G1440" s="6">
        <v>1.1716740000000001</v>
      </c>
      <c r="H1440" s="6">
        <v>0.32685009999999998</v>
      </c>
      <c r="I1440" s="6"/>
    </row>
    <row r="1441" spans="1:9" x14ac:dyDescent="0.25">
      <c r="A1441">
        <v>273</v>
      </c>
      <c r="B1441">
        <v>1997</v>
      </c>
      <c r="C1441" s="2">
        <v>0</v>
      </c>
      <c r="D1441" s="6">
        <v>0.28330820000000001</v>
      </c>
      <c r="E1441" s="6">
        <v>2.0287999999999999E-3</v>
      </c>
      <c r="F1441" s="6">
        <v>6.7850400000000005E-2</v>
      </c>
      <c r="G1441" s="6">
        <v>1.6740919999999999</v>
      </c>
      <c r="H1441" s="6">
        <v>0.34326630000000002</v>
      </c>
      <c r="I1441" s="6"/>
    </row>
    <row r="1442" spans="1:9" x14ac:dyDescent="0.25">
      <c r="A1442">
        <v>273</v>
      </c>
      <c r="B1442">
        <v>1998</v>
      </c>
      <c r="C1442" s="2">
        <v>0</v>
      </c>
      <c r="D1442" s="6">
        <v>0.1969977</v>
      </c>
      <c r="E1442" s="6">
        <v>4.5185599999999999E-2</v>
      </c>
      <c r="F1442" s="6">
        <v>5.3298400000000003E-2</v>
      </c>
      <c r="G1442" s="6">
        <v>0.31005470000000002</v>
      </c>
      <c r="H1442" s="6">
        <v>0.25319130000000001</v>
      </c>
      <c r="I1442" s="6"/>
    </row>
    <row r="1443" spans="1:9" x14ac:dyDescent="0.25">
      <c r="A1443">
        <v>273</v>
      </c>
      <c r="B1443">
        <v>1999</v>
      </c>
      <c r="C1443" s="2">
        <v>0</v>
      </c>
      <c r="D1443" s="6">
        <v>0.1062864</v>
      </c>
      <c r="E1443" s="6">
        <v>4.9900600000000003E-2</v>
      </c>
      <c r="F1443" s="6">
        <v>2.9797199999999999E-2</v>
      </c>
      <c r="G1443" s="6">
        <v>0.23540720000000001</v>
      </c>
      <c r="H1443" s="6">
        <v>0.23966879999999999</v>
      </c>
      <c r="I1443" s="6"/>
    </row>
    <row r="1444" spans="1:9" x14ac:dyDescent="0.25">
      <c r="A1444">
        <v>273</v>
      </c>
      <c r="B1444">
        <v>2000</v>
      </c>
      <c r="C1444" s="2">
        <v>0</v>
      </c>
      <c r="D1444" s="6">
        <v>0.14881720000000001</v>
      </c>
      <c r="E1444" s="6">
        <v>7.8081700000000004E-2</v>
      </c>
      <c r="F1444" s="6">
        <v>4.7823499999999998E-2</v>
      </c>
      <c r="G1444" s="6">
        <v>0.39657880000000001</v>
      </c>
      <c r="H1444" s="6">
        <v>0.23525109999999999</v>
      </c>
      <c r="I1444" s="6"/>
    </row>
    <row r="1445" spans="1:9" x14ac:dyDescent="0.25">
      <c r="A1445">
        <v>273</v>
      </c>
      <c r="B1445">
        <v>2001</v>
      </c>
      <c r="C1445" s="2">
        <v>0</v>
      </c>
      <c r="D1445" s="6">
        <v>0.14729320000000001</v>
      </c>
      <c r="E1445" s="6">
        <v>-0.49496780000000001</v>
      </c>
      <c r="F1445" s="6">
        <v>3.3684199999999997E-2</v>
      </c>
      <c r="G1445" s="6">
        <v>0.16464670000000001</v>
      </c>
      <c r="H1445" s="6">
        <v>0.33085510000000001</v>
      </c>
      <c r="I1445" s="6"/>
    </row>
    <row r="1446" spans="1:9" x14ac:dyDescent="0.25">
      <c r="A1446">
        <v>273</v>
      </c>
      <c r="B1446">
        <v>2002</v>
      </c>
      <c r="C1446" s="2">
        <v>0</v>
      </c>
      <c r="D1446" s="6">
        <v>-0.71983410000000003</v>
      </c>
      <c r="E1446" s="6">
        <v>-0.53443779999999996</v>
      </c>
      <c r="F1446" s="6">
        <v>4.5596200000000003E-2</v>
      </c>
      <c r="G1446" s="6">
        <v>0.17510890000000001</v>
      </c>
      <c r="H1446" s="6">
        <v>0.32652490000000001</v>
      </c>
      <c r="I1446" s="6"/>
    </row>
    <row r="1447" spans="1:9" x14ac:dyDescent="0.25">
      <c r="A1447">
        <v>273</v>
      </c>
      <c r="B1447">
        <v>2003</v>
      </c>
      <c r="C1447" s="2">
        <v>0</v>
      </c>
      <c r="D1447" s="6">
        <v>0.2125572</v>
      </c>
      <c r="E1447" s="6">
        <v>-0.49721989999999999</v>
      </c>
      <c r="F1447" s="6">
        <v>5.5160099999999997E-2</v>
      </c>
      <c r="G1447" s="6">
        <v>0.42576700000000001</v>
      </c>
      <c r="H1447" s="6">
        <v>0.34411639999999999</v>
      </c>
      <c r="I1447" s="6"/>
    </row>
    <row r="1448" spans="1:9" x14ac:dyDescent="0.25">
      <c r="A1448">
        <v>273</v>
      </c>
      <c r="B1448">
        <v>2004</v>
      </c>
      <c r="C1448" s="2">
        <v>0</v>
      </c>
      <c r="D1448" s="6">
        <v>0.22548029999999999</v>
      </c>
      <c r="E1448" s="6">
        <v>-0.39803820000000001</v>
      </c>
      <c r="F1448" s="6">
        <v>6.4145599999999997E-2</v>
      </c>
      <c r="G1448" s="6">
        <v>1.0620259999999999</v>
      </c>
      <c r="H1448" s="6">
        <v>0.39134449999999998</v>
      </c>
      <c r="I1448" s="6"/>
    </row>
    <row r="1449" spans="1:9" x14ac:dyDescent="0.25">
      <c r="A1449">
        <v>274</v>
      </c>
      <c r="B1449">
        <v>2004</v>
      </c>
      <c r="C1449" s="2">
        <v>0</v>
      </c>
      <c r="D1449" s="6">
        <v>0.25222519999999998</v>
      </c>
      <c r="E1449" s="6">
        <v>0.81613930000000001</v>
      </c>
      <c r="F1449" s="6">
        <v>6.80732E-2</v>
      </c>
      <c r="G1449" s="6">
        <v>3.5255969999999999</v>
      </c>
      <c r="H1449" s="6">
        <v>0.26122610000000002</v>
      </c>
      <c r="I1449" s="6"/>
    </row>
    <row r="1450" spans="1:9" x14ac:dyDescent="0.25">
      <c r="A1450">
        <v>275</v>
      </c>
      <c r="B1450">
        <v>1995</v>
      </c>
      <c r="C1450" s="2">
        <v>0</v>
      </c>
      <c r="D1450" s="6">
        <v>9.0367699999999995E-2</v>
      </c>
      <c r="E1450" s="6">
        <v>0.4343168</v>
      </c>
      <c r="F1450" s="6">
        <v>5.4695100000000003E-2</v>
      </c>
      <c r="G1450" s="6">
        <v>1.6712629999999999</v>
      </c>
      <c r="H1450" s="6">
        <v>0.1651724</v>
      </c>
      <c r="I1450" s="6"/>
    </row>
    <row r="1451" spans="1:9" x14ac:dyDescent="0.25">
      <c r="A1451">
        <v>275</v>
      </c>
      <c r="B1451">
        <v>1996</v>
      </c>
      <c r="C1451" s="2">
        <v>0</v>
      </c>
      <c r="D1451" s="6">
        <v>5.41658E-2</v>
      </c>
      <c r="E1451" s="6">
        <v>0.15769230000000001</v>
      </c>
      <c r="F1451" s="6">
        <v>4.1683499999999998E-2</v>
      </c>
      <c r="G1451" s="6">
        <v>1.534518</v>
      </c>
      <c r="H1451" s="6">
        <v>0.1647411</v>
      </c>
      <c r="I1451" s="6"/>
    </row>
    <row r="1452" spans="1:9" x14ac:dyDescent="0.25">
      <c r="A1452">
        <v>275</v>
      </c>
      <c r="B1452">
        <v>1997</v>
      </c>
      <c r="C1452" s="2">
        <v>0</v>
      </c>
      <c r="D1452" s="6">
        <v>4.3891600000000003E-2</v>
      </c>
      <c r="E1452" s="6">
        <v>0.16062129999999999</v>
      </c>
      <c r="F1452" s="6">
        <v>6.1511799999999998E-2</v>
      </c>
      <c r="G1452" s="6">
        <v>1.703551</v>
      </c>
      <c r="H1452" s="6">
        <v>0.20424229999999999</v>
      </c>
      <c r="I1452" s="6"/>
    </row>
    <row r="1453" spans="1:9" x14ac:dyDescent="0.25">
      <c r="A1453">
        <v>275</v>
      </c>
      <c r="B1453">
        <v>1998</v>
      </c>
      <c r="C1453" s="2">
        <v>0</v>
      </c>
      <c r="D1453" s="6">
        <v>2.6822700000000001E-2</v>
      </c>
      <c r="E1453" s="6">
        <v>-5.7755800000000003E-2</v>
      </c>
      <c r="F1453" s="6">
        <v>6.1057199999999999E-2</v>
      </c>
      <c r="G1453" s="6">
        <v>1.3456680000000001</v>
      </c>
      <c r="H1453" s="6">
        <v>0.15178430000000001</v>
      </c>
      <c r="I1453" s="6"/>
    </row>
    <row r="1454" spans="1:9" x14ac:dyDescent="0.25">
      <c r="A1454">
        <v>275</v>
      </c>
      <c r="B1454">
        <v>1999</v>
      </c>
      <c r="C1454" s="2">
        <v>0</v>
      </c>
      <c r="D1454" s="6">
        <v>2.74457E-2</v>
      </c>
      <c r="E1454" s="6">
        <v>1.12085E-2</v>
      </c>
      <c r="F1454" s="6">
        <v>3.5859700000000001E-2</v>
      </c>
      <c r="G1454" s="6">
        <v>0.47547590000000001</v>
      </c>
      <c r="H1454" s="6">
        <v>9.8662899999999998E-2</v>
      </c>
      <c r="I1454" s="6"/>
    </row>
    <row r="1455" spans="1:9" x14ac:dyDescent="0.25">
      <c r="A1455">
        <v>275</v>
      </c>
      <c r="B1455">
        <v>2000</v>
      </c>
      <c r="C1455" s="2">
        <v>0</v>
      </c>
      <c r="D1455" s="6">
        <v>3.8560499999999998E-2</v>
      </c>
      <c r="E1455" s="6">
        <v>2.2856899999999999E-2</v>
      </c>
      <c r="F1455" s="6">
        <v>4.9891999999999999E-2</v>
      </c>
      <c r="G1455" s="6">
        <v>0.55262449999999996</v>
      </c>
      <c r="H1455" s="6">
        <v>0.1187338</v>
      </c>
      <c r="I1455" s="6"/>
    </row>
    <row r="1456" spans="1:9" x14ac:dyDescent="0.25">
      <c r="A1456">
        <v>275</v>
      </c>
      <c r="B1456">
        <v>2001</v>
      </c>
      <c r="C1456" s="2">
        <v>0</v>
      </c>
      <c r="D1456" s="6">
        <v>3.5391199999999998E-2</v>
      </c>
      <c r="E1456" s="6">
        <v>5.1256000000000003E-2</v>
      </c>
      <c r="F1456" s="6">
        <v>5.2603499999999997E-2</v>
      </c>
      <c r="G1456" s="6">
        <v>0.6027747</v>
      </c>
      <c r="H1456" s="6">
        <v>0.12292790000000001</v>
      </c>
      <c r="I1456" s="6"/>
    </row>
    <row r="1457" spans="1:9" x14ac:dyDescent="0.25">
      <c r="A1457">
        <v>275</v>
      </c>
      <c r="B1457">
        <v>2002</v>
      </c>
      <c r="C1457" s="2">
        <v>0</v>
      </c>
      <c r="D1457" s="6">
        <v>2.60062E-2</v>
      </c>
      <c r="E1457" s="6">
        <v>7.5293100000000002E-2</v>
      </c>
      <c r="F1457" s="6">
        <v>5.2896699999999998E-2</v>
      </c>
      <c r="G1457" s="6">
        <v>0.78956660000000001</v>
      </c>
      <c r="H1457" s="6">
        <v>0.13763819999999999</v>
      </c>
      <c r="I1457" s="6"/>
    </row>
    <row r="1458" spans="1:9" x14ac:dyDescent="0.25">
      <c r="A1458">
        <v>275</v>
      </c>
      <c r="B1458">
        <v>2003</v>
      </c>
      <c r="C1458" s="2">
        <v>0</v>
      </c>
      <c r="D1458" s="6">
        <v>5.8085499999999998E-2</v>
      </c>
      <c r="E1458" s="6">
        <v>9.4380800000000001E-2</v>
      </c>
      <c r="F1458" s="6">
        <v>4.8204200000000003E-2</v>
      </c>
      <c r="G1458" s="6">
        <v>1.121661</v>
      </c>
      <c r="H1458" s="6">
        <v>0.15551419999999999</v>
      </c>
      <c r="I1458" s="6"/>
    </row>
    <row r="1459" spans="1:9" x14ac:dyDescent="0.25">
      <c r="A1459">
        <v>275</v>
      </c>
      <c r="B1459">
        <v>2004</v>
      </c>
      <c r="C1459" s="2">
        <v>0</v>
      </c>
      <c r="D1459" s="6">
        <v>8.8965299999999997E-2</v>
      </c>
      <c r="E1459" s="6">
        <v>0.10574600000000001</v>
      </c>
      <c r="F1459" s="6">
        <v>5.78703E-2</v>
      </c>
      <c r="G1459" s="6">
        <v>1.5774049999999999</v>
      </c>
      <c r="H1459" s="6">
        <v>0.15757869999999999</v>
      </c>
      <c r="I1459" s="6"/>
    </row>
    <row r="1460" spans="1:9" x14ac:dyDescent="0.25">
      <c r="A1460">
        <v>276</v>
      </c>
      <c r="B1460">
        <v>2002</v>
      </c>
      <c r="C1460" s="2">
        <v>0</v>
      </c>
      <c r="D1460" s="6">
        <v>9.5161599999999999E-2</v>
      </c>
      <c r="E1460" s="6">
        <v>0.1198607</v>
      </c>
      <c r="F1460" s="6">
        <v>2.7246200000000002E-2</v>
      </c>
      <c r="G1460" s="6">
        <v>0.20028509999999999</v>
      </c>
      <c r="H1460" s="6">
        <v>0.25421490000000002</v>
      </c>
      <c r="I1460" s="6"/>
    </row>
    <row r="1461" spans="1:9" x14ac:dyDescent="0.25">
      <c r="A1461">
        <v>276</v>
      </c>
      <c r="B1461">
        <v>2003</v>
      </c>
      <c r="C1461" s="2">
        <v>0</v>
      </c>
      <c r="D1461" s="6">
        <v>0.12898180000000001</v>
      </c>
      <c r="E1461" s="6">
        <v>0.1584546</v>
      </c>
      <c r="F1461" s="6">
        <v>4.7031700000000003E-2</v>
      </c>
      <c r="G1461" s="6">
        <v>0.40490900000000002</v>
      </c>
      <c r="H1461" s="6">
        <v>0.31152609999999997</v>
      </c>
      <c r="I1461" s="6"/>
    </row>
    <row r="1462" spans="1:9" x14ac:dyDescent="0.25">
      <c r="A1462">
        <v>276</v>
      </c>
      <c r="B1462">
        <v>2004</v>
      </c>
      <c r="C1462" s="2">
        <v>0</v>
      </c>
      <c r="D1462" s="6">
        <v>0.17132610000000001</v>
      </c>
      <c r="E1462" s="6">
        <v>0.18431169999999999</v>
      </c>
      <c r="F1462" s="6">
        <v>5.4196000000000001E-2</v>
      </c>
      <c r="G1462" s="6">
        <v>0.33259460000000002</v>
      </c>
      <c r="H1462" s="6">
        <v>0.29149819999999999</v>
      </c>
      <c r="I1462" s="6"/>
    </row>
    <row r="1463" spans="1:9" x14ac:dyDescent="0.25">
      <c r="A1463">
        <v>277</v>
      </c>
      <c r="B1463">
        <v>1997</v>
      </c>
      <c r="C1463" s="2">
        <v>0</v>
      </c>
      <c r="D1463" s="6">
        <v>3.5773600000000003E-2</v>
      </c>
      <c r="E1463" s="6">
        <v>1.7212499999999999E-2</v>
      </c>
      <c r="F1463" s="6">
        <v>5.7371900000000003E-2</v>
      </c>
      <c r="G1463" s="6">
        <v>2.9545689999999998</v>
      </c>
      <c r="H1463" s="6">
        <v>0.23712820000000001</v>
      </c>
      <c r="I1463" s="6"/>
    </row>
    <row r="1464" spans="1:9" x14ac:dyDescent="0.25">
      <c r="A1464">
        <v>277</v>
      </c>
      <c r="B1464">
        <v>1998</v>
      </c>
      <c r="C1464" s="2">
        <v>0</v>
      </c>
      <c r="D1464" s="6">
        <v>-3.3647999999999998E-3</v>
      </c>
      <c r="E1464" s="6">
        <v>3.9152399999999997E-2</v>
      </c>
      <c r="F1464" s="6">
        <v>4.7760299999999999E-2</v>
      </c>
      <c r="G1464" s="6">
        <v>0.36060360000000002</v>
      </c>
      <c r="H1464" s="6">
        <v>0.20314989999999999</v>
      </c>
      <c r="I1464" s="6"/>
    </row>
    <row r="1465" spans="1:9" x14ac:dyDescent="0.25">
      <c r="A1465">
        <v>277</v>
      </c>
      <c r="B1465">
        <v>1999</v>
      </c>
      <c r="C1465" s="2">
        <v>0</v>
      </c>
      <c r="D1465" s="6">
        <v>0.30596699999999999</v>
      </c>
      <c r="E1465" s="6">
        <v>8.9963000000000001E-2</v>
      </c>
      <c r="F1465" s="6">
        <v>3.2089899999999998E-2</v>
      </c>
      <c r="G1465" s="6">
        <v>0.79700720000000003</v>
      </c>
      <c r="H1465" s="6">
        <v>0.18374289999999999</v>
      </c>
      <c r="I1465" s="6"/>
    </row>
    <row r="1466" spans="1:9" x14ac:dyDescent="0.25">
      <c r="A1466">
        <v>277</v>
      </c>
      <c r="B1466">
        <v>2000</v>
      </c>
      <c r="C1466" s="2">
        <v>0</v>
      </c>
      <c r="D1466" s="6">
        <v>0.17504459999999999</v>
      </c>
      <c r="E1466" s="6">
        <v>0.17139480000000001</v>
      </c>
      <c r="F1466" s="6">
        <v>4.08537E-2</v>
      </c>
      <c r="G1466" s="6">
        <v>0.6066066</v>
      </c>
      <c r="H1466" s="6">
        <v>0.16382969999999999</v>
      </c>
      <c r="I1466" s="6"/>
    </row>
    <row r="1467" spans="1:9" x14ac:dyDescent="0.25">
      <c r="A1467">
        <v>277</v>
      </c>
      <c r="B1467">
        <v>2001</v>
      </c>
      <c r="C1467" s="2">
        <v>0</v>
      </c>
      <c r="D1467" s="6">
        <v>0.1926197</v>
      </c>
      <c r="E1467" s="6">
        <v>0.1369998</v>
      </c>
      <c r="F1467" s="6">
        <v>3.5041700000000002E-2</v>
      </c>
      <c r="G1467" s="6">
        <v>0.27615390000000001</v>
      </c>
      <c r="H1467" s="6">
        <v>0.1452532</v>
      </c>
      <c r="I1467" s="6"/>
    </row>
    <row r="1468" spans="1:9" x14ac:dyDescent="0.25">
      <c r="A1468">
        <v>277</v>
      </c>
      <c r="B1468">
        <v>2002</v>
      </c>
      <c r="C1468" s="2">
        <v>0</v>
      </c>
      <c r="D1468" s="6">
        <v>0.1230319</v>
      </c>
      <c r="E1468" s="6">
        <v>5.9874700000000003E-2</v>
      </c>
      <c r="F1468" s="6">
        <v>4.5137900000000002E-2</v>
      </c>
      <c r="G1468" s="6">
        <v>0.32176969999999999</v>
      </c>
      <c r="H1468" s="6">
        <v>0.1763747</v>
      </c>
      <c r="I1468" s="6"/>
    </row>
    <row r="1469" spans="1:9" x14ac:dyDescent="0.25">
      <c r="A1469">
        <v>277</v>
      </c>
      <c r="B1469">
        <v>2003</v>
      </c>
      <c r="C1469" s="2">
        <v>0</v>
      </c>
      <c r="D1469" s="6">
        <v>7.3428999999999994E-2</v>
      </c>
      <c r="E1469" s="6">
        <v>2.0519099999999998E-2</v>
      </c>
      <c r="F1469" s="6">
        <v>4.5816299999999997E-2</v>
      </c>
      <c r="G1469" s="6">
        <v>0.33842410000000001</v>
      </c>
      <c r="H1469" s="6">
        <v>0.15598670000000001</v>
      </c>
      <c r="I1469" s="6"/>
    </row>
    <row r="1470" spans="1:9" x14ac:dyDescent="0.25">
      <c r="A1470">
        <v>277</v>
      </c>
      <c r="B1470">
        <v>2004</v>
      </c>
      <c r="C1470" s="2">
        <v>0</v>
      </c>
      <c r="D1470" s="6">
        <v>0.10728939999999999</v>
      </c>
      <c r="E1470" s="6">
        <v>4.2527500000000003E-2</v>
      </c>
      <c r="F1470" s="6">
        <v>2.1659999999999999E-2</v>
      </c>
      <c r="G1470" s="6">
        <v>1.013609</v>
      </c>
      <c r="H1470" s="6">
        <v>0.14080129999999999</v>
      </c>
      <c r="I1470" s="6"/>
    </row>
    <row r="1471" spans="1:9" x14ac:dyDescent="0.25">
      <c r="A1471">
        <v>278</v>
      </c>
      <c r="B1471">
        <v>1995</v>
      </c>
      <c r="C1471" s="2">
        <v>0</v>
      </c>
      <c r="D1471" s="6">
        <v>0.18353839999999999</v>
      </c>
      <c r="E1471" s="6">
        <v>0.3734188</v>
      </c>
      <c r="F1471" s="6">
        <v>6.6791199999999995E-2</v>
      </c>
      <c r="G1471" s="6">
        <v>9.3119449999999997</v>
      </c>
      <c r="H1471" s="6">
        <v>0.5340009</v>
      </c>
      <c r="I1471" s="6"/>
    </row>
    <row r="1472" spans="1:9" x14ac:dyDescent="0.25">
      <c r="A1472">
        <v>278</v>
      </c>
      <c r="B1472">
        <v>1996</v>
      </c>
      <c r="C1472" s="2">
        <v>0</v>
      </c>
      <c r="D1472" s="6">
        <v>0.23874680000000001</v>
      </c>
      <c r="E1472" s="6">
        <v>0.40074549999999998</v>
      </c>
      <c r="F1472" s="6">
        <v>7.3288699999999998E-2</v>
      </c>
      <c r="G1472" s="6">
        <v>7.0470079999999999</v>
      </c>
      <c r="H1472" s="6">
        <v>0.57328100000000004</v>
      </c>
      <c r="I1472" s="6"/>
    </row>
    <row r="1473" spans="1:9" x14ac:dyDescent="0.25">
      <c r="A1473">
        <v>278</v>
      </c>
      <c r="B1473">
        <v>1997</v>
      </c>
      <c r="C1473" s="2">
        <v>0</v>
      </c>
      <c r="D1473" s="6">
        <v>0.2197654</v>
      </c>
      <c r="E1473" s="6">
        <v>0.40558860000000002</v>
      </c>
      <c r="F1473" s="6">
        <v>8.04343E-2</v>
      </c>
      <c r="G1473" s="6">
        <v>10.75517</v>
      </c>
      <c r="H1473" s="6">
        <v>0.53564979999999995</v>
      </c>
      <c r="I1473" s="6"/>
    </row>
    <row r="1474" spans="1:9" x14ac:dyDescent="0.25">
      <c r="A1474">
        <v>278</v>
      </c>
      <c r="B1474">
        <v>1998</v>
      </c>
      <c r="C1474" s="2">
        <v>0</v>
      </c>
      <c r="D1474" s="6">
        <v>0.18685640000000001</v>
      </c>
      <c r="E1474" s="6">
        <v>0.47088629999999998</v>
      </c>
      <c r="F1474" s="6">
        <v>9.3429999999999999E-2</v>
      </c>
      <c r="G1474" s="6">
        <v>18.914529999999999</v>
      </c>
      <c r="H1474" s="6">
        <v>0.57070419999999999</v>
      </c>
      <c r="I1474" s="6"/>
    </row>
    <row r="1475" spans="1:9" x14ac:dyDescent="0.25">
      <c r="A1475">
        <v>278</v>
      </c>
      <c r="B1475">
        <v>1999</v>
      </c>
      <c r="C1475" s="2">
        <v>0</v>
      </c>
      <c r="D1475" s="6">
        <v>0.19791909999999999</v>
      </c>
      <c r="E1475" s="6">
        <v>0.48913810000000002</v>
      </c>
      <c r="F1475" s="6">
        <v>8.9363999999999999E-2</v>
      </c>
      <c r="G1475" s="6">
        <v>27.542770000000001</v>
      </c>
      <c r="H1475" s="6">
        <v>0.57048209999999999</v>
      </c>
      <c r="I1475" s="6"/>
    </row>
    <row r="1476" spans="1:9" x14ac:dyDescent="0.25">
      <c r="A1476">
        <v>278</v>
      </c>
      <c r="B1476">
        <v>2000</v>
      </c>
      <c r="C1476" s="2">
        <v>0</v>
      </c>
      <c r="D1476" s="6">
        <v>0.1870203</v>
      </c>
      <c r="E1476" s="6">
        <v>0.49645109999999998</v>
      </c>
      <c r="F1476" s="6">
        <v>7.7915399999999996E-2</v>
      </c>
      <c r="G1476" s="6">
        <v>17.55969</v>
      </c>
      <c r="H1476" s="6">
        <v>0.50274649999999999</v>
      </c>
      <c r="I1476" s="6"/>
    </row>
    <row r="1477" spans="1:9" x14ac:dyDescent="0.25">
      <c r="A1477">
        <v>278</v>
      </c>
      <c r="B1477">
        <v>2001</v>
      </c>
      <c r="C1477" s="2">
        <v>0</v>
      </c>
      <c r="D1477" s="6">
        <v>0.16782649999999999</v>
      </c>
      <c r="E1477" s="6">
        <v>0.50296529999999995</v>
      </c>
      <c r="F1477" s="6">
        <v>7.3828900000000003E-2</v>
      </c>
      <c r="G1477" s="6">
        <v>14.154170000000001</v>
      </c>
      <c r="H1477" s="6">
        <v>0.54501940000000004</v>
      </c>
      <c r="I1477" s="6"/>
    </row>
    <row r="1478" spans="1:9" x14ac:dyDescent="0.25">
      <c r="A1478">
        <v>278</v>
      </c>
      <c r="B1478">
        <v>2002</v>
      </c>
      <c r="C1478" s="2">
        <v>0</v>
      </c>
      <c r="D1478" s="6">
        <v>0.14929310000000001</v>
      </c>
      <c r="E1478" s="6">
        <v>0.55329660000000003</v>
      </c>
      <c r="F1478" s="6">
        <v>7.48973E-2</v>
      </c>
      <c r="G1478" s="6">
        <v>4.7817800000000004</v>
      </c>
      <c r="H1478" s="6">
        <v>0.47590369999999999</v>
      </c>
      <c r="I1478" s="6"/>
    </row>
    <row r="1479" spans="1:9" x14ac:dyDescent="0.25">
      <c r="A1479">
        <v>278</v>
      </c>
      <c r="B1479">
        <v>2003</v>
      </c>
      <c r="C1479" s="2">
        <v>0</v>
      </c>
      <c r="D1479" s="6">
        <v>0.13180710000000001</v>
      </c>
      <c r="E1479" s="6">
        <v>0.59694449999999999</v>
      </c>
      <c r="F1479" s="6">
        <v>7.84305E-2</v>
      </c>
      <c r="G1479" s="6">
        <v>6.7333920000000003</v>
      </c>
      <c r="H1479" s="6">
        <v>0.46682170000000001</v>
      </c>
      <c r="I1479" s="6"/>
    </row>
    <row r="1480" spans="1:9" x14ac:dyDescent="0.25">
      <c r="A1480">
        <v>278</v>
      </c>
      <c r="B1480">
        <v>2004</v>
      </c>
      <c r="C1480" s="2">
        <v>0</v>
      </c>
      <c r="D1480" s="6">
        <v>0.1213902</v>
      </c>
      <c r="E1480" s="6">
        <v>0.65804339999999995</v>
      </c>
      <c r="F1480" s="6">
        <v>7.2194499999999995E-2</v>
      </c>
      <c r="G1480" s="6">
        <v>6.1687620000000001</v>
      </c>
      <c r="H1480" s="6">
        <v>0.47319929999999999</v>
      </c>
      <c r="I1480" s="6"/>
    </row>
    <row r="1481" spans="1:9" x14ac:dyDescent="0.25">
      <c r="A1481">
        <v>279</v>
      </c>
      <c r="B1481">
        <v>1995</v>
      </c>
      <c r="C1481" s="2">
        <v>0</v>
      </c>
      <c r="D1481" s="6">
        <v>0.23379720000000001</v>
      </c>
      <c r="E1481" s="6">
        <v>0.1152393</v>
      </c>
      <c r="F1481" s="6">
        <v>4.6764800000000002E-2</v>
      </c>
      <c r="G1481" s="6">
        <v>3.22</v>
      </c>
      <c r="H1481" s="6">
        <v>0.17568619999999999</v>
      </c>
      <c r="I1481" s="6"/>
    </row>
    <row r="1482" spans="1:9" x14ac:dyDescent="0.25">
      <c r="A1482">
        <v>279</v>
      </c>
      <c r="B1482">
        <v>1996</v>
      </c>
      <c r="C1482" s="2">
        <v>0</v>
      </c>
      <c r="D1482" s="6">
        <v>0.21476310000000001</v>
      </c>
      <c r="E1482" s="6">
        <v>0.1369022</v>
      </c>
      <c r="F1482" s="6">
        <v>4.8189599999999999E-2</v>
      </c>
      <c r="G1482" s="6">
        <v>2.9532829999999999</v>
      </c>
      <c r="H1482" s="6">
        <v>0.1475805</v>
      </c>
      <c r="I1482" s="6"/>
    </row>
    <row r="1483" spans="1:9" x14ac:dyDescent="0.25">
      <c r="A1483">
        <v>279</v>
      </c>
      <c r="B1483">
        <v>1997</v>
      </c>
      <c r="C1483" s="2">
        <v>0</v>
      </c>
      <c r="D1483" s="6">
        <v>0.23664959999999999</v>
      </c>
      <c r="E1483" s="6">
        <v>-2.5876900000000001E-2</v>
      </c>
      <c r="F1483" s="6">
        <v>1.4050200000000001E-2</v>
      </c>
      <c r="G1483" s="6">
        <v>1.698472</v>
      </c>
      <c r="H1483" s="6">
        <v>0.20013130000000001</v>
      </c>
      <c r="I1483" s="6"/>
    </row>
    <row r="1484" spans="1:9" x14ac:dyDescent="0.25">
      <c r="A1484">
        <v>279</v>
      </c>
      <c r="B1484">
        <v>1998</v>
      </c>
      <c r="C1484" s="2">
        <v>0</v>
      </c>
      <c r="D1484" s="6">
        <v>0.215915</v>
      </c>
      <c r="E1484" s="6">
        <v>-0.20815120000000001</v>
      </c>
      <c r="F1484" s="6">
        <v>3.3295999999999999E-2</v>
      </c>
      <c r="G1484" s="6">
        <v>2.420064</v>
      </c>
      <c r="H1484" s="6">
        <v>0.1534179</v>
      </c>
      <c r="I1484" s="6"/>
    </row>
    <row r="1485" spans="1:9" x14ac:dyDescent="0.25">
      <c r="A1485">
        <v>279</v>
      </c>
      <c r="B1485">
        <v>2000</v>
      </c>
      <c r="C1485" s="2">
        <v>0</v>
      </c>
      <c r="D1485" s="6">
        <v>0.16255339999999999</v>
      </c>
      <c r="E1485" s="6">
        <v>-0.44794929999999999</v>
      </c>
      <c r="F1485" s="6">
        <v>2.54367E-2</v>
      </c>
      <c r="G1485" s="6">
        <v>1.363785</v>
      </c>
      <c r="H1485" s="6">
        <v>0.1486796</v>
      </c>
      <c r="I1485" s="6"/>
    </row>
    <row r="1486" spans="1:9" x14ac:dyDescent="0.25">
      <c r="A1486">
        <v>280</v>
      </c>
      <c r="B1486">
        <v>1995</v>
      </c>
      <c r="C1486" s="2">
        <v>0</v>
      </c>
      <c r="D1486" s="6">
        <v>0.1854124</v>
      </c>
      <c r="E1486" s="6">
        <v>0.60753710000000005</v>
      </c>
      <c r="F1486" s="6">
        <v>6.2825800000000001E-2</v>
      </c>
      <c r="G1486" s="6">
        <v>2.0745779999999998</v>
      </c>
      <c r="H1486" s="6">
        <v>0.41908909999999999</v>
      </c>
      <c r="I1486" s="6"/>
    </row>
    <row r="1487" spans="1:9" x14ac:dyDescent="0.25">
      <c r="A1487">
        <v>280</v>
      </c>
      <c r="B1487">
        <v>1996</v>
      </c>
      <c r="C1487" s="2">
        <v>0</v>
      </c>
      <c r="D1487" s="6">
        <v>0.20234659999999999</v>
      </c>
      <c r="E1487" s="6">
        <v>0.59496519999999997</v>
      </c>
      <c r="F1487" s="6">
        <v>6.6884600000000002E-2</v>
      </c>
      <c r="G1487" s="6">
        <v>2.5504009999999999</v>
      </c>
      <c r="H1487" s="6">
        <v>0.41491299999999998</v>
      </c>
      <c r="I1487" s="6"/>
    </row>
    <row r="1488" spans="1:9" x14ac:dyDescent="0.25">
      <c r="A1488">
        <v>280</v>
      </c>
      <c r="B1488">
        <v>1997</v>
      </c>
      <c r="C1488" s="2">
        <v>0</v>
      </c>
      <c r="D1488" s="6">
        <v>0.1923067</v>
      </c>
      <c r="E1488" s="6">
        <v>0.55705590000000005</v>
      </c>
      <c r="F1488" s="6">
        <v>8.5747599999999993E-2</v>
      </c>
      <c r="G1488" s="6">
        <v>2.1751740000000002</v>
      </c>
      <c r="H1488" s="6">
        <v>0.38974039999999999</v>
      </c>
      <c r="I1488" s="6"/>
    </row>
    <row r="1489" spans="1:9" x14ac:dyDescent="0.25">
      <c r="A1489">
        <v>280</v>
      </c>
      <c r="B1489">
        <v>1998</v>
      </c>
      <c r="C1489" s="2">
        <v>0</v>
      </c>
      <c r="D1489" s="6">
        <v>0.17916899999999999</v>
      </c>
      <c r="E1489" s="6">
        <v>0.55710360000000003</v>
      </c>
      <c r="F1489" s="6">
        <v>8.1701099999999999E-2</v>
      </c>
      <c r="G1489" s="6">
        <v>2.1807859999999999</v>
      </c>
      <c r="H1489" s="6">
        <v>0.34889530000000002</v>
      </c>
      <c r="I1489" s="6"/>
    </row>
    <row r="1490" spans="1:9" x14ac:dyDescent="0.25">
      <c r="A1490">
        <v>281</v>
      </c>
      <c r="B1490">
        <v>2001</v>
      </c>
      <c r="C1490" s="2">
        <v>0</v>
      </c>
      <c r="D1490" s="6">
        <v>0.2298375</v>
      </c>
      <c r="E1490" s="6">
        <v>0.50252140000000001</v>
      </c>
      <c r="F1490" s="6">
        <v>7.6724000000000001E-2</v>
      </c>
      <c r="G1490" s="6">
        <v>2.9007000000000001</v>
      </c>
      <c r="H1490" s="6">
        <v>0.51492910000000003</v>
      </c>
      <c r="I1490" s="6"/>
    </row>
    <row r="1491" spans="1:9" x14ac:dyDescent="0.25">
      <c r="A1491">
        <v>281</v>
      </c>
      <c r="B1491">
        <v>2002</v>
      </c>
      <c r="C1491" s="2">
        <v>0</v>
      </c>
      <c r="D1491" s="6">
        <v>0.26622020000000002</v>
      </c>
      <c r="E1491" s="6">
        <v>0.5258891</v>
      </c>
      <c r="F1491" s="6">
        <v>8.8365299999999994E-2</v>
      </c>
      <c r="G1491" s="6">
        <v>3.05647</v>
      </c>
      <c r="H1491" s="6">
        <v>0.50330810000000004</v>
      </c>
      <c r="I1491" s="6"/>
    </row>
    <row r="1492" spans="1:9" x14ac:dyDescent="0.25">
      <c r="A1492">
        <v>281</v>
      </c>
      <c r="B1492">
        <v>2003</v>
      </c>
      <c r="C1492" s="2">
        <v>0</v>
      </c>
      <c r="D1492" s="6">
        <v>0.1978337</v>
      </c>
      <c r="E1492" s="6">
        <v>0.54735040000000001</v>
      </c>
      <c r="F1492" s="6">
        <v>7.9312300000000002E-2</v>
      </c>
      <c r="G1492" s="6">
        <v>3.0364140000000002</v>
      </c>
      <c r="H1492" s="6">
        <v>0.5133626</v>
      </c>
      <c r="I1492" s="6"/>
    </row>
    <row r="1493" spans="1:9" x14ac:dyDescent="0.25">
      <c r="A1493">
        <v>281</v>
      </c>
      <c r="B1493">
        <v>2004</v>
      </c>
      <c r="C1493" s="2">
        <v>0</v>
      </c>
      <c r="D1493" s="6">
        <v>0.25537500000000002</v>
      </c>
      <c r="E1493" s="6">
        <v>0.57429589999999997</v>
      </c>
      <c r="F1493" s="6">
        <v>6.0458600000000001E-2</v>
      </c>
      <c r="G1493" s="6">
        <v>3.4672909999999999</v>
      </c>
      <c r="H1493" s="6">
        <v>0.56347659999999999</v>
      </c>
      <c r="I1493" s="6"/>
    </row>
    <row r="1494" spans="1:9" x14ac:dyDescent="0.25">
      <c r="A1494">
        <v>282</v>
      </c>
      <c r="B1494">
        <v>1999</v>
      </c>
      <c r="C1494" s="2">
        <v>0</v>
      </c>
      <c r="D1494" s="6">
        <v>-5.47302E-2</v>
      </c>
      <c r="E1494" s="6">
        <v>-4.28867E-2</v>
      </c>
      <c r="F1494" s="6">
        <v>4.2929500000000002E-2</v>
      </c>
      <c r="G1494" s="6">
        <v>0.52107999999999999</v>
      </c>
      <c r="H1494" s="6">
        <v>0.11969920000000001</v>
      </c>
      <c r="I1494" s="6"/>
    </row>
    <row r="1495" spans="1:9" x14ac:dyDescent="0.25">
      <c r="A1495">
        <v>282</v>
      </c>
      <c r="B1495">
        <v>2000</v>
      </c>
      <c r="C1495" s="2">
        <v>0</v>
      </c>
      <c r="D1495" s="6">
        <v>-2.39504E-2</v>
      </c>
      <c r="E1495" s="6">
        <v>-4.6770300000000001E-2</v>
      </c>
      <c r="F1495" s="6">
        <v>5.35208E-2</v>
      </c>
      <c r="G1495" s="6">
        <v>0.81312640000000003</v>
      </c>
      <c r="H1495" s="6">
        <v>0.120366</v>
      </c>
      <c r="I1495" s="6"/>
    </row>
    <row r="1496" spans="1:9" x14ac:dyDescent="0.25">
      <c r="A1496">
        <v>282</v>
      </c>
      <c r="B1496">
        <v>2001</v>
      </c>
      <c r="C1496" s="2">
        <v>0</v>
      </c>
      <c r="D1496" s="6">
        <v>-3.2894800000000002E-2</v>
      </c>
      <c r="E1496" s="6">
        <v>-5.1886500000000002E-2</v>
      </c>
      <c r="F1496" s="6">
        <v>5.1035499999999998E-2</v>
      </c>
      <c r="G1496" s="6">
        <v>0.71327450000000003</v>
      </c>
      <c r="H1496" s="6">
        <v>0.1075827</v>
      </c>
      <c r="I1496" s="6"/>
    </row>
    <row r="1497" spans="1:9" x14ac:dyDescent="0.25">
      <c r="A1497">
        <v>282</v>
      </c>
      <c r="B1497">
        <v>2002</v>
      </c>
      <c r="C1497" s="2">
        <v>0</v>
      </c>
      <c r="D1497" s="6">
        <v>-8.0850599999999995E-2</v>
      </c>
      <c r="E1497" s="6">
        <v>-3.1018899999999999E-2</v>
      </c>
      <c r="F1497" s="6">
        <v>3.9364900000000001E-2</v>
      </c>
      <c r="G1497" s="6">
        <v>0.60669139999999999</v>
      </c>
      <c r="H1497" s="6">
        <v>0.124602</v>
      </c>
      <c r="I1497" s="6"/>
    </row>
    <row r="1498" spans="1:9" x14ac:dyDescent="0.25">
      <c r="A1498">
        <v>282</v>
      </c>
      <c r="B1498">
        <v>2003</v>
      </c>
      <c r="C1498" s="2">
        <v>0</v>
      </c>
      <c r="D1498" s="6">
        <v>5.2970000000000003E-4</v>
      </c>
      <c r="E1498" s="6">
        <v>-2.80013E-2</v>
      </c>
      <c r="F1498" s="6">
        <v>4.6283900000000003E-2</v>
      </c>
      <c r="G1498" s="6">
        <v>0.98051889999999997</v>
      </c>
      <c r="H1498" s="6">
        <v>0.13842199999999999</v>
      </c>
      <c r="I1498" s="6"/>
    </row>
    <row r="1499" spans="1:9" x14ac:dyDescent="0.25">
      <c r="A1499">
        <v>282</v>
      </c>
      <c r="B1499">
        <v>2004</v>
      </c>
      <c r="C1499" s="2">
        <v>0</v>
      </c>
      <c r="D1499" s="6">
        <v>-8.7276000000000003E-3</v>
      </c>
      <c r="E1499" s="6">
        <v>-1.2266600000000001E-2</v>
      </c>
      <c r="F1499" s="6">
        <v>5.6019699999999999E-2</v>
      </c>
      <c r="G1499" s="6">
        <v>1.652666</v>
      </c>
      <c r="H1499" s="6">
        <v>0.1523312</v>
      </c>
      <c r="I1499" s="6"/>
    </row>
    <row r="1500" spans="1:9" x14ac:dyDescent="0.25">
      <c r="A1500">
        <v>283</v>
      </c>
      <c r="B1500">
        <v>1995</v>
      </c>
      <c r="C1500" s="2">
        <v>0</v>
      </c>
      <c r="D1500" s="6">
        <v>5.4248999999999999E-2</v>
      </c>
      <c r="E1500" s="6">
        <v>0.22241620000000001</v>
      </c>
      <c r="F1500" s="6">
        <v>1.17074E-2</v>
      </c>
      <c r="G1500" s="6">
        <v>0.8099847</v>
      </c>
      <c r="H1500" s="6">
        <v>0.12309870000000001</v>
      </c>
      <c r="I1500" s="6"/>
    </row>
    <row r="1501" spans="1:9" x14ac:dyDescent="0.25">
      <c r="A1501">
        <v>283</v>
      </c>
      <c r="B1501">
        <v>1996</v>
      </c>
      <c r="C1501" s="2">
        <v>0</v>
      </c>
      <c r="D1501" s="6">
        <v>0.1883368</v>
      </c>
      <c r="E1501" s="6">
        <v>0.24194740000000001</v>
      </c>
      <c r="F1501" s="6">
        <v>6.7704000000000002E-3</v>
      </c>
      <c r="G1501" s="6">
        <v>1.1587149999999999</v>
      </c>
      <c r="H1501" s="6">
        <v>0.14578260000000001</v>
      </c>
      <c r="I1501" s="6"/>
    </row>
    <row r="1502" spans="1:9" x14ac:dyDescent="0.25">
      <c r="A1502">
        <v>283</v>
      </c>
      <c r="B1502">
        <v>1997</v>
      </c>
      <c r="C1502" s="2">
        <v>0</v>
      </c>
      <c r="D1502" s="6">
        <v>0.1230735</v>
      </c>
      <c r="E1502" s="6">
        <v>0.3126796</v>
      </c>
      <c r="F1502" s="6">
        <v>1.5757299999999998E-2</v>
      </c>
      <c r="G1502" s="6">
        <v>1.7591190000000001</v>
      </c>
      <c r="H1502" s="6">
        <v>0.16277420000000001</v>
      </c>
      <c r="I1502" s="6"/>
    </row>
    <row r="1503" spans="1:9" x14ac:dyDescent="0.25">
      <c r="A1503">
        <v>284</v>
      </c>
      <c r="B1503">
        <v>1995</v>
      </c>
      <c r="C1503" s="2">
        <v>0</v>
      </c>
      <c r="D1503" s="6">
        <v>0.32000840000000003</v>
      </c>
      <c r="E1503" s="6">
        <v>0.2492143</v>
      </c>
      <c r="F1503" s="6">
        <v>7.99179E-2</v>
      </c>
      <c r="G1503" s="6">
        <v>5.5910580000000003</v>
      </c>
      <c r="H1503" s="6">
        <v>0.3006819</v>
      </c>
      <c r="I1503" s="6"/>
    </row>
    <row r="1504" spans="1:9" x14ac:dyDescent="0.25">
      <c r="A1504">
        <v>284</v>
      </c>
      <c r="B1504">
        <v>1996</v>
      </c>
      <c r="C1504" s="2">
        <v>0</v>
      </c>
      <c r="D1504" s="6">
        <v>0.3118899</v>
      </c>
      <c r="E1504" s="6">
        <v>0.29249550000000002</v>
      </c>
      <c r="F1504" s="6">
        <v>7.5550699999999998E-2</v>
      </c>
      <c r="G1504" s="6">
        <v>6.487215</v>
      </c>
      <c r="H1504" s="6">
        <v>0.30729469999999998</v>
      </c>
      <c r="I1504" s="6"/>
    </row>
    <row r="1505" spans="1:9" x14ac:dyDescent="0.25">
      <c r="A1505">
        <v>284</v>
      </c>
      <c r="B1505">
        <v>1997</v>
      </c>
      <c r="C1505" s="2">
        <v>0</v>
      </c>
      <c r="D1505" s="6">
        <v>0.2936299</v>
      </c>
      <c r="E1505" s="6">
        <v>0.3106525</v>
      </c>
      <c r="F1505" s="6">
        <v>8.8937500000000003E-2</v>
      </c>
      <c r="G1505" s="6">
        <v>7.3001389999999997</v>
      </c>
      <c r="H1505" s="6">
        <v>0.30009479999999999</v>
      </c>
      <c r="I1505" s="6"/>
    </row>
    <row r="1506" spans="1:9" x14ac:dyDescent="0.25">
      <c r="A1506">
        <v>284</v>
      </c>
      <c r="B1506">
        <v>1998</v>
      </c>
      <c r="C1506" s="2">
        <v>0</v>
      </c>
      <c r="D1506" s="6">
        <v>0.18560750000000001</v>
      </c>
      <c r="E1506" s="6">
        <v>0.33977010000000002</v>
      </c>
      <c r="F1506" s="6">
        <v>7.0686100000000002E-2</v>
      </c>
      <c r="G1506" s="6">
        <v>4.5885670000000003</v>
      </c>
      <c r="H1506" s="6">
        <v>0.27576040000000002</v>
      </c>
      <c r="I1506" s="6"/>
    </row>
    <row r="1507" spans="1:9" x14ac:dyDescent="0.25">
      <c r="A1507">
        <v>284</v>
      </c>
      <c r="B1507">
        <v>1999</v>
      </c>
      <c r="C1507" s="2">
        <v>0</v>
      </c>
      <c r="D1507" s="6">
        <v>0.17823120000000001</v>
      </c>
      <c r="E1507" s="6">
        <v>0.38664730000000003</v>
      </c>
      <c r="F1507" s="6">
        <v>7.3783699999999994E-2</v>
      </c>
      <c r="G1507" s="6">
        <v>3.2844869999999999</v>
      </c>
      <c r="H1507" s="6">
        <v>0.27848479999999998</v>
      </c>
      <c r="I1507" s="6"/>
    </row>
    <row r="1508" spans="1:9" x14ac:dyDescent="0.25">
      <c r="A1508">
        <v>284</v>
      </c>
      <c r="B1508">
        <v>2000</v>
      </c>
      <c r="C1508" s="2">
        <v>0</v>
      </c>
      <c r="D1508" s="6">
        <v>0.1155403</v>
      </c>
      <c r="E1508" s="6">
        <v>0.40773789999999999</v>
      </c>
      <c r="F1508" s="6">
        <v>5.4752799999999997E-2</v>
      </c>
      <c r="G1508" s="6">
        <v>2.3190430000000002</v>
      </c>
      <c r="H1508" s="6">
        <v>0.26269700000000001</v>
      </c>
      <c r="I1508" s="6"/>
    </row>
    <row r="1509" spans="1:9" x14ac:dyDescent="0.25">
      <c r="A1509">
        <v>284</v>
      </c>
      <c r="B1509">
        <v>2001</v>
      </c>
      <c r="C1509" s="2">
        <v>0</v>
      </c>
      <c r="D1509" s="6">
        <v>0.21632009999999999</v>
      </c>
      <c r="E1509" s="6">
        <v>0.46729559999999998</v>
      </c>
      <c r="F1509" s="6">
        <v>4.9204499999999998E-2</v>
      </c>
      <c r="G1509" s="6">
        <v>3.6727949999999998</v>
      </c>
      <c r="H1509" s="6">
        <v>0.28157310000000002</v>
      </c>
      <c r="I1509" s="6"/>
    </row>
    <row r="1510" spans="1:9" x14ac:dyDescent="0.25">
      <c r="A1510">
        <v>284</v>
      </c>
      <c r="B1510">
        <v>2002</v>
      </c>
      <c r="C1510" s="2">
        <v>0</v>
      </c>
      <c r="D1510" s="6">
        <v>0.27642080000000002</v>
      </c>
      <c r="E1510" s="6">
        <v>0.40121560000000001</v>
      </c>
      <c r="F1510" s="6">
        <v>5.1646400000000002E-2</v>
      </c>
      <c r="G1510" s="6">
        <v>3.1178050000000002</v>
      </c>
      <c r="H1510" s="6">
        <v>0.33085629999999999</v>
      </c>
      <c r="I1510" s="6"/>
    </row>
    <row r="1511" spans="1:9" x14ac:dyDescent="0.25">
      <c r="A1511">
        <v>284</v>
      </c>
      <c r="B1511">
        <v>2003</v>
      </c>
      <c r="C1511" s="2">
        <v>0</v>
      </c>
      <c r="D1511" s="6">
        <v>0.32193709999999998</v>
      </c>
      <c r="E1511" s="6">
        <v>0.424122</v>
      </c>
      <c r="F1511" s="6">
        <v>5.7917000000000003E-2</v>
      </c>
      <c r="G1511" s="6">
        <v>3.9416769999999999</v>
      </c>
      <c r="H1511" s="6">
        <v>0.3443734</v>
      </c>
      <c r="I1511" s="6"/>
    </row>
    <row r="1512" spans="1:9" x14ac:dyDescent="0.25">
      <c r="A1512">
        <v>284</v>
      </c>
      <c r="B1512">
        <v>2004</v>
      </c>
      <c r="C1512" s="2">
        <v>0</v>
      </c>
      <c r="D1512" s="6">
        <v>0.30991790000000002</v>
      </c>
      <c r="E1512" s="6">
        <v>0.43200060000000001</v>
      </c>
      <c r="F1512" s="6">
        <v>6.0513600000000001E-2</v>
      </c>
      <c r="G1512" s="6">
        <v>4.5490589999999997</v>
      </c>
      <c r="H1512" s="6">
        <v>0.33410790000000001</v>
      </c>
      <c r="I1512" s="6"/>
    </row>
    <row r="1513" spans="1:9" x14ac:dyDescent="0.25">
      <c r="A1513">
        <v>285</v>
      </c>
      <c r="B1513">
        <v>1995</v>
      </c>
      <c r="C1513" s="2">
        <v>0</v>
      </c>
      <c r="D1513" s="6">
        <v>1.90349E-2</v>
      </c>
      <c r="E1513" s="6">
        <v>0.208702</v>
      </c>
      <c r="F1513" s="6">
        <v>4.4789900000000001E-2</v>
      </c>
      <c r="G1513" s="6">
        <v>0.38747799999999999</v>
      </c>
      <c r="H1513" s="6">
        <v>0.41008139999999998</v>
      </c>
      <c r="I1513" s="6"/>
    </row>
    <row r="1514" spans="1:9" x14ac:dyDescent="0.25">
      <c r="A1514">
        <v>286</v>
      </c>
      <c r="B1514">
        <v>2004</v>
      </c>
      <c r="C1514" s="2">
        <v>0</v>
      </c>
      <c r="D1514" s="6">
        <v>0.38730720000000002</v>
      </c>
      <c r="E1514" s="6">
        <v>0.26060739999999999</v>
      </c>
      <c r="F1514" s="6">
        <v>6.0041499999999998E-2</v>
      </c>
      <c r="G1514" s="6">
        <v>1.6088180000000001</v>
      </c>
      <c r="H1514" s="6">
        <v>0.4803018</v>
      </c>
      <c r="I1514" s="6"/>
    </row>
    <row r="1515" spans="1:9" x14ac:dyDescent="0.25">
      <c r="A1515">
        <v>287</v>
      </c>
      <c r="B1515">
        <v>1995</v>
      </c>
      <c r="C1515" s="2">
        <v>0</v>
      </c>
      <c r="D1515" s="6">
        <v>3.4210600000000001E-2</v>
      </c>
      <c r="E1515" s="6">
        <v>0.2843947</v>
      </c>
      <c r="F1515" s="6">
        <v>3.7033499999999997E-2</v>
      </c>
      <c r="G1515" s="6">
        <v>0.99150709999999997</v>
      </c>
      <c r="H1515" s="6">
        <v>0.3677629</v>
      </c>
      <c r="I1515" s="6"/>
    </row>
    <row r="1516" spans="1:9" x14ac:dyDescent="0.25">
      <c r="A1516">
        <v>287</v>
      </c>
      <c r="B1516">
        <v>1996</v>
      </c>
      <c r="C1516" s="2">
        <v>0</v>
      </c>
      <c r="D1516" s="6">
        <v>3.9258800000000003E-2</v>
      </c>
      <c r="E1516" s="6">
        <v>0.29859780000000002</v>
      </c>
      <c r="F1516" s="6">
        <v>3.6516399999999997E-2</v>
      </c>
      <c r="G1516" s="6">
        <v>0.80623750000000005</v>
      </c>
      <c r="H1516" s="6">
        <v>0.4037732</v>
      </c>
      <c r="I1516" s="6"/>
    </row>
    <row r="1517" spans="1:9" x14ac:dyDescent="0.25">
      <c r="A1517">
        <v>287</v>
      </c>
      <c r="B1517">
        <v>1997</v>
      </c>
      <c r="C1517" s="2">
        <v>0</v>
      </c>
      <c r="D1517" s="6">
        <v>1.5670699999999999E-2</v>
      </c>
      <c r="E1517" s="6">
        <v>0.2979002</v>
      </c>
      <c r="F1517" s="6">
        <v>6.0203399999999997E-2</v>
      </c>
      <c r="G1517" s="6">
        <v>1.007568</v>
      </c>
      <c r="H1517" s="6">
        <v>0.43648779999999998</v>
      </c>
      <c r="I1517" s="6"/>
    </row>
    <row r="1518" spans="1:9" x14ac:dyDescent="0.25">
      <c r="A1518">
        <v>287</v>
      </c>
      <c r="B1518">
        <v>1998</v>
      </c>
      <c r="C1518" s="2">
        <v>0</v>
      </c>
      <c r="D1518" s="6">
        <v>5.8251400000000002E-2</v>
      </c>
      <c r="E1518" s="6">
        <v>0.3053517</v>
      </c>
      <c r="F1518" s="6">
        <v>5.55941E-2</v>
      </c>
      <c r="G1518" s="6">
        <v>1.064627</v>
      </c>
      <c r="H1518" s="6">
        <v>0.45278879999999999</v>
      </c>
      <c r="I1518" s="6"/>
    </row>
    <row r="1519" spans="1:9" x14ac:dyDescent="0.25">
      <c r="A1519">
        <v>287</v>
      </c>
      <c r="B1519">
        <v>1999</v>
      </c>
      <c r="C1519" s="2">
        <v>0</v>
      </c>
      <c r="D1519" s="6">
        <v>4.6695800000000003E-2</v>
      </c>
      <c r="E1519" s="6">
        <v>0.33949950000000001</v>
      </c>
      <c r="F1519" s="6">
        <v>3.30914E-2</v>
      </c>
      <c r="G1519" s="6">
        <v>0.70179689999999995</v>
      </c>
      <c r="H1519" s="6">
        <v>0.53114280000000003</v>
      </c>
      <c r="I1519" s="6"/>
    </row>
    <row r="1520" spans="1:9" x14ac:dyDescent="0.25">
      <c r="A1520">
        <v>287</v>
      </c>
      <c r="B1520">
        <v>2000</v>
      </c>
      <c r="C1520" s="2">
        <v>0</v>
      </c>
      <c r="D1520" s="6">
        <v>4.13011E-2</v>
      </c>
      <c r="E1520" s="6">
        <v>0.33286060000000001</v>
      </c>
      <c r="F1520" s="6">
        <v>5.4720499999999998E-2</v>
      </c>
      <c r="G1520" s="6">
        <v>0.78681540000000005</v>
      </c>
      <c r="H1520" s="6">
        <v>0.45499840000000003</v>
      </c>
      <c r="I1520" s="6"/>
    </row>
    <row r="1521" spans="1:9" x14ac:dyDescent="0.25">
      <c r="A1521">
        <v>287</v>
      </c>
      <c r="B1521">
        <v>2001</v>
      </c>
      <c r="C1521" s="2">
        <v>0</v>
      </c>
      <c r="D1521" s="6">
        <v>0.121785</v>
      </c>
      <c r="E1521" s="6">
        <v>0.34319280000000002</v>
      </c>
      <c r="F1521" s="6">
        <v>7.4611399999999994E-2</v>
      </c>
      <c r="G1521" s="6">
        <v>1.0669729999999999</v>
      </c>
      <c r="H1521" s="6">
        <v>0.46544390000000002</v>
      </c>
      <c r="I1521" s="6"/>
    </row>
    <row r="1522" spans="1:9" x14ac:dyDescent="0.25">
      <c r="A1522">
        <v>287</v>
      </c>
      <c r="B1522">
        <v>2002</v>
      </c>
      <c r="C1522" s="2">
        <v>0</v>
      </c>
      <c r="D1522" s="6">
        <v>0.1200775</v>
      </c>
      <c r="E1522" s="6">
        <v>0.37365720000000002</v>
      </c>
      <c r="F1522" s="6">
        <v>5.87127E-2</v>
      </c>
      <c r="G1522" s="6">
        <v>1.6158490000000001</v>
      </c>
      <c r="H1522" s="6">
        <v>0.47288550000000001</v>
      </c>
      <c r="I1522" s="6"/>
    </row>
    <row r="1523" spans="1:9" x14ac:dyDescent="0.25">
      <c r="A1523">
        <v>287</v>
      </c>
      <c r="B1523">
        <v>2003</v>
      </c>
      <c r="C1523" s="2">
        <v>0</v>
      </c>
      <c r="D1523" s="6">
        <v>4.0202500000000002E-2</v>
      </c>
      <c r="E1523" s="6">
        <v>0.4467875</v>
      </c>
      <c r="F1523" s="6">
        <v>8.6237499999999995E-2</v>
      </c>
      <c r="G1523" s="6">
        <v>3.3795860000000002</v>
      </c>
      <c r="H1523" s="6">
        <v>0.50305549999999999</v>
      </c>
      <c r="I1523" s="6"/>
    </row>
    <row r="1524" spans="1:9" x14ac:dyDescent="0.25">
      <c r="A1524">
        <v>288</v>
      </c>
      <c r="B1524">
        <v>1999</v>
      </c>
      <c r="C1524" s="2">
        <v>0</v>
      </c>
      <c r="D1524" s="6">
        <v>0.26011669999999998</v>
      </c>
      <c r="E1524" s="6">
        <v>-0.10369340000000001</v>
      </c>
      <c r="F1524" s="6">
        <v>4.4922799999999999E-2</v>
      </c>
      <c r="G1524" s="6">
        <v>0.22192339999999999</v>
      </c>
      <c r="H1524" s="6">
        <v>0.2773272</v>
      </c>
      <c r="I1524" s="6"/>
    </row>
    <row r="1525" spans="1:9" x14ac:dyDescent="0.25">
      <c r="A1525">
        <v>288</v>
      </c>
      <c r="B1525">
        <v>2000</v>
      </c>
      <c r="C1525" s="2">
        <v>0</v>
      </c>
      <c r="D1525" s="6">
        <v>0.28470129999999999</v>
      </c>
      <c r="E1525" s="6">
        <v>-0.13479099999999999</v>
      </c>
      <c r="F1525" s="6">
        <v>5.02021E-2</v>
      </c>
      <c r="G1525" s="6">
        <v>0.23634649999999999</v>
      </c>
      <c r="H1525" s="6">
        <v>0.3159575</v>
      </c>
      <c r="I1525" s="6"/>
    </row>
    <row r="1526" spans="1:9" x14ac:dyDescent="0.25">
      <c r="A1526">
        <v>288</v>
      </c>
      <c r="B1526">
        <v>2001</v>
      </c>
      <c r="C1526" s="2">
        <v>0</v>
      </c>
      <c r="D1526" s="6">
        <v>0.2652159</v>
      </c>
      <c r="E1526" s="6">
        <v>-0.2034338</v>
      </c>
      <c r="F1526" s="6">
        <v>2.2821500000000002E-2</v>
      </c>
      <c r="G1526" s="6">
        <v>0.17922979999999999</v>
      </c>
      <c r="H1526" s="6">
        <v>0.18043600000000001</v>
      </c>
      <c r="I1526" s="6"/>
    </row>
    <row r="1527" spans="1:9" x14ac:dyDescent="0.25">
      <c r="A1527">
        <v>288</v>
      </c>
      <c r="B1527">
        <v>2002</v>
      </c>
      <c r="C1527" s="2">
        <v>0</v>
      </c>
      <c r="D1527" s="6">
        <v>0.52050220000000003</v>
      </c>
      <c r="E1527" s="6">
        <v>-6.8163600000000005E-2</v>
      </c>
      <c r="F1527" s="6">
        <v>2.4897200000000001E-2</v>
      </c>
      <c r="G1527" s="6">
        <v>0.25170700000000001</v>
      </c>
      <c r="H1527" s="6">
        <v>0.1874507</v>
      </c>
      <c r="I1527" s="6"/>
    </row>
    <row r="1528" spans="1:9" x14ac:dyDescent="0.25">
      <c r="A1528">
        <v>289</v>
      </c>
      <c r="B1528">
        <v>1995</v>
      </c>
      <c r="C1528" s="2">
        <v>0</v>
      </c>
      <c r="D1528" s="6">
        <v>0.23929439999999999</v>
      </c>
      <c r="E1528" s="6">
        <v>0.3271212</v>
      </c>
      <c r="F1528" s="6">
        <v>8.5262699999999997E-2</v>
      </c>
      <c r="G1528" s="6">
        <v>2.3999069999999998</v>
      </c>
      <c r="H1528" s="6">
        <v>1.585699</v>
      </c>
      <c r="I1528" s="6"/>
    </row>
    <row r="1529" spans="1:9" x14ac:dyDescent="0.25">
      <c r="A1529">
        <v>289</v>
      </c>
      <c r="B1529">
        <v>1996</v>
      </c>
      <c r="C1529" s="2">
        <v>0</v>
      </c>
      <c r="D1529" s="6">
        <v>0.25688620000000001</v>
      </c>
      <c r="E1529" s="6">
        <v>0.40201540000000002</v>
      </c>
      <c r="F1529" s="6">
        <v>4.1371900000000003E-2</v>
      </c>
      <c r="G1529" s="6">
        <v>2.3851140000000002</v>
      </c>
      <c r="H1529" s="6">
        <v>1.431856</v>
      </c>
      <c r="I1529" s="6"/>
    </row>
    <row r="1530" spans="1:9" x14ac:dyDescent="0.25">
      <c r="A1530">
        <v>289</v>
      </c>
      <c r="B1530">
        <v>1997</v>
      </c>
      <c r="C1530" s="2">
        <v>0</v>
      </c>
      <c r="D1530" s="6">
        <v>9.4192899999999996E-2</v>
      </c>
      <c r="E1530" s="6">
        <v>0.34769270000000002</v>
      </c>
      <c r="F1530" s="6">
        <v>4.0103600000000003E-2</v>
      </c>
      <c r="G1530" s="6">
        <v>1.240604</v>
      </c>
      <c r="H1530" s="6">
        <v>1.180518</v>
      </c>
      <c r="I1530" s="6"/>
    </row>
    <row r="1531" spans="1:9" x14ac:dyDescent="0.25">
      <c r="A1531">
        <v>289</v>
      </c>
      <c r="B1531">
        <v>1998</v>
      </c>
      <c r="C1531" s="2">
        <v>0</v>
      </c>
      <c r="D1531" s="6">
        <v>0.1079746</v>
      </c>
      <c r="E1531" s="6">
        <v>0.37865890000000002</v>
      </c>
      <c r="F1531" s="6">
        <v>7.9719799999999993E-2</v>
      </c>
      <c r="G1531" s="6">
        <v>1.706593</v>
      </c>
      <c r="H1531" s="6">
        <v>1.063655</v>
      </c>
      <c r="I1531" s="6"/>
    </row>
    <row r="1532" spans="1:9" x14ac:dyDescent="0.25">
      <c r="A1532">
        <v>289</v>
      </c>
      <c r="B1532">
        <v>1999</v>
      </c>
      <c r="C1532" s="2">
        <v>0</v>
      </c>
      <c r="D1532" s="6">
        <v>9.0150800000000003E-2</v>
      </c>
      <c r="E1532" s="6">
        <v>0.39549990000000002</v>
      </c>
      <c r="F1532" s="6">
        <v>7.5657100000000005E-2</v>
      </c>
      <c r="G1532" s="6">
        <v>0.85655800000000004</v>
      </c>
      <c r="H1532" s="6">
        <v>1.134147</v>
      </c>
      <c r="I1532" s="6"/>
    </row>
    <row r="1533" spans="1:9" x14ac:dyDescent="0.25">
      <c r="A1533">
        <v>289</v>
      </c>
      <c r="B1533">
        <v>2000</v>
      </c>
      <c r="C1533" s="2">
        <v>0</v>
      </c>
      <c r="D1533" s="6">
        <v>8.2532999999999999E-3</v>
      </c>
      <c r="E1533" s="6">
        <v>0.35651359999999999</v>
      </c>
      <c r="F1533" s="6">
        <v>5.1074500000000002E-2</v>
      </c>
      <c r="G1533" s="6">
        <v>1.1295949999999999</v>
      </c>
      <c r="H1533" s="6">
        <v>1.038157</v>
      </c>
      <c r="I1533" s="6"/>
    </row>
    <row r="1534" spans="1:9" x14ac:dyDescent="0.25">
      <c r="A1534">
        <v>290</v>
      </c>
      <c r="B1534">
        <v>1995</v>
      </c>
      <c r="C1534" s="2">
        <v>0</v>
      </c>
      <c r="D1534" s="6">
        <v>5.0264999999999997E-3</v>
      </c>
      <c r="E1534" s="6">
        <v>5.88196E-2</v>
      </c>
      <c r="F1534" s="6">
        <v>4.5137299999999998E-2</v>
      </c>
      <c r="G1534" s="6">
        <v>0.5626487</v>
      </c>
      <c r="H1534" s="6">
        <v>0.4035532</v>
      </c>
      <c r="I1534" s="6"/>
    </row>
    <row r="1535" spans="1:9" x14ac:dyDescent="0.25">
      <c r="A1535">
        <v>290</v>
      </c>
      <c r="B1535">
        <v>1996</v>
      </c>
      <c r="C1535" s="2">
        <v>0</v>
      </c>
      <c r="D1535" s="6">
        <v>-8.5094999999999997E-3</v>
      </c>
      <c r="E1535" s="6">
        <v>7.3706400000000005E-2</v>
      </c>
      <c r="F1535" s="6">
        <v>6.2191700000000003E-2</v>
      </c>
      <c r="G1535" s="6">
        <v>0.64097669999999995</v>
      </c>
      <c r="H1535" s="6">
        <v>0.44144729999999999</v>
      </c>
      <c r="I1535" s="6"/>
    </row>
    <row r="1536" spans="1:9" x14ac:dyDescent="0.25">
      <c r="A1536">
        <v>290</v>
      </c>
      <c r="B1536">
        <v>1998</v>
      </c>
      <c r="C1536" s="2">
        <v>0</v>
      </c>
      <c r="D1536" s="6">
        <v>8.6506100000000002E-2</v>
      </c>
      <c r="E1536" s="6">
        <v>0.27655059999999998</v>
      </c>
      <c r="F1536" s="6">
        <v>4.4953899999999998E-2</v>
      </c>
      <c r="G1536" s="6">
        <v>1.139113</v>
      </c>
      <c r="H1536" s="6">
        <v>0.26582539999999999</v>
      </c>
      <c r="I1536" s="6"/>
    </row>
    <row r="1537" spans="1:9" x14ac:dyDescent="0.25">
      <c r="A1537">
        <v>290</v>
      </c>
      <c r="B1537">
        <v>1999</v>
      </c>
      <c r="C1537" s="2">
        <v>0</v>
      </c>
      <c r="D1537" s="6">
        <v>-8.7848399999999993E-2</v>
      </c>
      <c r="E1537" s="6">
        <v>0.25291970000000003</v>
      </c>
      <c r="F1537" s="6">
        <v>5.9802399999999999E-2</v>
      </c>
      <c r="G1537" s="6">
        <v>0.89795749999999996</v>
      </c>
      <c r="H1537" s="6">
        <v>0.2966028</v>
      </c>
      <c r="I1537" s="6"/>
    </row>
    <row r="1538" spans="1:9" x14ac:dyDescent="0.25">
      <c r="A1538">
        <v>290</v>
      </c>
      <c r="B1538">
        <v>2000</v>
      </c>
      <c r="C1538" s="2">
        <v>0</v>
      </c>
      <c r="D1538" s="6">
        <v>-0.1341706</v>
      </c>
      <c r="E1538" s="6">
        <v>0.26084869999999999</v>
      </c>
      <c r="F1538" s="6">
        <v>6.0256900000000002E-2</v>
      </c>
      <c r="G1538" s="6">
        <v>1.038392</v>
      </c>
      <c r="H1538" s="6">
        <v>0.29498289999999999</v>
      </c>
      <c r="I1538" s="6"/>
    </row>
    <row r="1539" spans="1:9" x14ac:dyDescent="0.25">
      <c r="A1539">
        <v>290</v>
      </c>
      <c r="B1539">
        <v>2001</v>
      </c>
      <c r="C1539" s="2">
        <v>0</v>
      </c>
      <c r="D1539" s="6">
        <v>-5.8957000000000002E-2</v>
      </c>
      <c r="E1539" s="6">
        <v>0.31874799999999998</v>
      </c>
      <c r="F1539" s="6">
        <v>6.0906799999999997E-2</v>
      </c>
      <c r="G1539" s="6">
        <v>1.4687619999999999</v>
      </c>
      <c r="H1539" s="6">
        <v>0.28679310000000002</v>
      </c>
      <c r="I1539" s="6"/>
    </row>
    <row r="1540" spans="1:9" x14ac:dyDescent="0.25">
      <c r="A1540">
        <v>290</v>
      </c>
      <c r="B1540">
        <v>2002</v>
      </c>
      <c r="C1540" s="2">
        <v>0</v>
      </c>
      <c r="D1540" s="6">
        <v>2.1665899999999998E-2</v>
      </c>
      <c r="E1540" s="6">
        <v>0.22004679999999999</v>
      </c>
      <c r="F1540" s="6">
        <v>6.1917899999999998E-2</v>
      </c>
      <c r="G1540" s="6">
        <v>1.342843</v>
      </c>
      <c r="H1540" s="6">
        <v>0.2546332</v>
      </c>
      <c r="I1540" s="6"/>
    </row>
    <row r="1541" spans="1:9" x14ac:dyDescent="0.25">
      <c r="A1541">
        <v>290</v>
      </c>
      <c r="B1541">
        <v>2003</v>
      </c>
      <c r="C1541" s="2">
        <v>0</v>
      </c>
      <c r="D1541" s="6">
        <v>9.7127900000000003E-2</v>
      </c>
      <c r="E1541" s="6">
        <v>0.3275672</v>
      </c>
      <c r="F1541" s="6">
        <v>5.3192200000000002E-2</v>
      </c>
      <c r="G1541" s="6">
        <v>1.6977359999999999</v>
      </c>
      <c r="H1541" s="6">
        <v>0.28781610000000002</v>
      </c>
      <c r="I1541" s="6"/>
    </row>
    <row r="1542" spans="1:9" x14ac:dyDescent="0.25">
      <c r="A1542">
        <v>290</v>
      </c>
      <c r="B1542">
        <v>2004</v>
      </c>
      <c r="C1542" s="2">
        <v>0</v>
      </c>
      <c r="D1542" s="6">
        <v>6.4619999999999999E-4</v>
      </c>
      <c r="E1542" s="6">
        <v>0.34174130000000003</v>
      </c>
      <c r="F1542" s="6">
        <v>6.0279699999999999E-2</v>
      </c>
      <c r="G1542" s="6">
        <v>1.615367</v>
      </c>
      <c r="H1542" s="6">
        <v>0.29913719999999999</v>
      </c>
      <c r="I1542" s="6"/>
    </row>
    <row r="1543" spans="1:9" x14ac:dyDescent="0.25">
      <c r="A1543">
        <v>291</v>
      </c>
      <c r="B1543">
        <v>1995</v>
      </c>
      <c r="C1543" s="2">
        <v>0</v>
      </c>
      <c r="D1543" s="6">
        <v>0.1314553</v>
      </c>
      <c r="E1543" s="6">
        <v>0.39487810000000001</v>
      </c>
      <c r="F1543" s="6">
        <v>7.6064199999999998E-2</v>
      </c>
      <c r="G1543" s="6">
        <v>1.148228</v>
      </c>
      <c r="H1543" s="6">
        <v>0.2199043</v>
      </c>
      <c r="I1543" s="6"/>
    </row>
    <row r="1544" spans="1:9" x14ac:dyDescent="0.25">
      <c r="A1544">
        <v>291</v>
      </c>
      <c r="B1544">
        <v>1996</v>
      </c>
      <c r="C1544" s="2">
        <v>0</v>
      </c>
      <c r="D1544" s="6">
        <v>9.9248900000000001E-2</v>
      </c>
      <c r="E1544" s="6">
        <v>0.32489770000000001</v>
      </c>
      <c r="F1544" s="6">
        <v>4.9255500000000001E-2</v>
      </c>
      <c r="G1544" s="6">
        <v>1.179745</v>
      </c>
      <c r="H1544" s="6">
        <v>0.21520239999999999</v>
      </c>
      <c r="I1544" s="6"/>
    </row>
    <row r="1545" spans="1:9" x14ac:dyDescent="0.25">
      <c r="A1545">
        <v>291</v>
      </c>
      <c r="B1545">
        <v>1997</v>
      </c>
      <c r="C1545" s="2">
        <v>0</v>
      </c>
      <c r="D1545" s="6">
        <v>9.6908099999999997E-2</v>
      </c>
      <c r="E1545" s="6">
        <v>0.34398309999999999</v>
      </c>
      <c r="F1545" s="6">
        <v>4.0975299999999999E-2</v>
      </c>
      <c r="G1545" s="6">
        <v>1.280313</v>
      </c>
      <c r="H1545" s="6">
        <v>0.2099702</v>
      </c>
      <c r="I1545" s="6"/>
    </row>
    <row r="1546" spans="1:9" x14ac:dyDescent="0.25">
      <c r="A1546">
        <v>291</v>
      </c>
      <c r="B1546">
        <v>1998</v>
      </c>
      <c r="C1546" s="2">
        <v>0</v>
      </c>
      <c r="D1546" s="6">
        <v>9.6805799999999997E-2</v>
      </c>
      <c r="E1546" s="6">
        <v>0.39018960000000003</v>
      </c>
      <c r="F1546" s="6">
        <v>5.0782000000000001E-2</v>
      </c>
      <c r="G1546" s="6">
        <v>1.370689</v>
      </c>
      <c r="H1546" s="6">
        <v>0.19151009999999999</v>
      </c>
      <c r="I1546" s="6"/>
    </row>
    <row r="1547" spans="1:9" x14ac:dyDescent="0.25">
      <c r="A1547">
        <v>291</v>
      </c>
      <c r="B1547">
        <v>1999</v>
      </c>
      <c r="C1547" s="2">
        <v>0</v>
      </c>
      <c r="D1547" s="6">
        <v>5.47623E-2</v>
      </c>
      <c r="E1547" s="6">
        <v>0.2851341</v>
      </c>
      <c r="F1547" s="6">
        <v>3.84959E-2</v>
      </c>
      <c r="G1547" s="6">
        <v>0.85501039999999995</v>
      </c>
      <c r="H1547" s="6">
        <v>0.1701637</v>
      </c>
      <c r="I1547" s="6"/>
    </row>
    <row r="1548" spans="1:9" x14ac:dyDescent="0.25">
      <c r="A1548">
        <v>291</v>
      </c>
      <c r="B1548">
        <v>2000</v>
      </c>
      <c r="C1548" s="2">
        <v>0</v>
      </c>
      <c r="D1548" s="6">
        <v>6.3605900000000007E-2</v>
      </c>
      <c r="E1548" s="6">
        <v>0.31748120000000002</v>
      </c>
      <c r="F1548" s="6">
        <v>3.7880299999999999E-2</v>
      </c>
      <c r="G1548" s="6">
        <v>0.76780590000000004</v>
      </c>
      <c r="H1548" s="6">
        <v>0.175566</v>
      </c>
      <c r="I1548" s="6"/>
    </row>
    <row r="1549" spans="1:9" x14ac:dyDescent="0.25">
      <c r="A1549">
        <v>291</v>
      </c>
      <c r="B1549">
        <v>2001</v>
      </c>
      <c r="C1549" s="2">
        <v>0</v>
      </c>
      <c r="D1549" s="6">
        <v>7.31184E-2</v>
      </c>
      <c r="E1549" s="6">
        <v>0.36118869999999997</v>
      </c>
      <c r="F1549" s="6">
        <v>4.23457E-2</v>
      </c>
      <c r="G1549" s="6">
        <v>1.090814</v>
      </c>
      <c r="H1549" s="6">
        <v>0.15709300000000001</v>
      </c>
      <c r="I1549" s="6"/>
    </row>
    <row r="1550" spans="1:9" x14ac:dyDescent="0.25">
      <c r="A1550">
        <v>291</v>
      </c>
      <c r="B1550">
        <v>2002</v>
      </c>
      <c r="C1550" s="2">
        <v>0</v>
      </c>
      <c r="D1550" s="6">
        <v>7.2351499999999999E-2</v>
      </c>
      <c r="E1550" s="6">
        <v>0.37106519999999998</v>
      </c>
      <c r="F1550" s="6">
        <v>4.3208400000000001E-2</v>
      </c>
      <c r="G1550" s="6">
        <v>1.097893</v>
      </c>
      <c r="H1550" s="6">
        <v>0.18467020000000001</v>
      </c>
      <c r="I1550" s="6"/>
    </row>
    <row r="1551" spans="1:9" x14ac:dyDescent="0.25">
      <c r="A1551">
        <v>291</v>
      </c>
      <c r="B1551">
        <v>2003</v>
      </c>
      <c r="C1551" s="2">
        <v>0</v>
      </c>
      <c r="D1551" s="6">
        <v>6.8810300000000005E-2</v>
      </c>
      <c r="E1551" s="6">
        <v>0.22299160000000001</v>
      </c>
      <c r="F1551" s="6">
        <v>3.43568E-2</v>
      </c>
      <c r="G1551" s="6">
        <v>1.583828</v>
      </c>
      <c r="H1551" s="6">
        <v>0.17813519999999999</v>
      </c>
      <c r="I1551" s="6"/>
    </row>
    <row r="1552" spans="1:9" x14ac:dyDescent="0.25">
      <c r="A1552">
        <v>291</v>
      </c>
      <c r="B1552">
        <v>2004</v>
      </c>
      <c r="C1552" s="2">
        <v>0</v>
      </c>
      <c r="D1552" s="6">
        <v>6.50115E-2</v>
      </c>
      <c r="E1552" s="6">
        <v>0.24428420000000001</v>
      </c>
      <c r="F1552" s="6">
        <v>3.8876300000000003E-2</v>
      </c>
      <c r="G1552" s="6">
        <v>2.183338</v>
      </c>
      <c r="H1552" s="6">
        <v>0.17551810000000001</v>
      </c>
      <c r="I1552" s="6"/>
    </row>
    <row r="1553" spans="1:9" x14ac:dyDescent="0.25">
      <c r="A1553">
        <v>292</v>
      </c>
      <c r="B1553">
        <v>1999</v>
      </c>
      <c r="C1553" s="2">
        <v>0</v>
      </c>
      <c r="D1553" s="6">
        <v>4.4805499999999998E-2</v>
      </c>
      <c r="E1553" s="6">
        <v>0.13233880000000001</v>
      </c>
      <c r="F1553" s="6">
        <v>3.4269500000000001E-2</v>
      </c>
      <c r="G1553" s="6">
        <v>0.59427030000000003</v>
      </c>
      <c r="H1553" s="6">
        <v>8.5428299999999999E-2</v>
      </c>
      <c r="I1553" s="6"/>
    </row>
    <row r="1554" spans="1:9" x14ac:dyDescent="0.25">
      <c r="A1554">
        <v>292</v>
      </c>
      <c r="B1554">
        <v>2000</v>
      </c>
      <c r="C1554" s="2">
        <v>0</v>
      </c>
      <c r="D1554" s="6">
        <v>2.4294400000000001E-2</v>
      </c>
      <c r="E1554" s="6">
        <v>0.1108007</v>
      </c>
      <c r="F1554" s="6">
        <v>2.71991E-2</v>
      </c>
      <c r="G1554" s="6">
        <v>0.52245149999999996</v>
      </c>
      <c r="H1554" s="6">
        <v>8.1409200000000001E-2</v>
      </c>
      <c r="I1554" s="6"/>
    </row>
    <row r="1555" spans="1:9" x14ac:dyDescent="0.25">
      <c r="A1555">
        <v>292</v>
      </c>
      <c r="B1555">
        <v>2001</v>
      </c>
      <c r="C1555" s="2">
        <v>0</v>
      </c>
      <c r="D1555" s="6">
        <v>-4.5897899999999998E-2</v>
      </c>
      <c r="E1555" s="6">
        <v>0.15578339999999999</v>
      </c>
      <c r="F1555" s="6">
        <v>4.0874399999999998E-2</v>
      </c>
      <c r="G1555" s="6">
        <v>0.59896179999999999</v>
      </c>
      <c r="H1555" s="6">
        <v>8.7829900000000002E-2</v>
      </c>
      <c r="I1555" s="6"/>
    </row>
    <row r="1556" spans="1:9" x14ac:dyDescent="0.25">
      <c r="A1556">
        <v>292</v>
      </c>
      <c r="B1556">
        <v>2002</v>
      </c>
      <c r="C1556" s="2">
        <v>0</v>
      </c>
      <c r="D1556" s="6">
        <v>-2.5330999999999999E-3</v>
      </c>
      <c r="E1556" s="6">
        <v>0.15899630000000001</v>
      </c>
      <c r="F1556" s="6">
        <v>2.6792400000000001E-2</v>
      </c>
      <c r="G1556" s="6">
        <v>0.42630000000000001</v>
      </c>
      <c r="H1556" s="6">
        <v>9.8361699999999996E-2</v>
      </c>
      <c r="I1556" s="6"/>
    </row>
    <row r="1557" spans="1:9" x14ac:dyDescent="0.25">
      <c r="A1557">
        <v>292</v>
      </c>
      <c r="B1557">
        <v>2003</v>
      </c>
      <c r="C1557" s="2">
        <v>0</v>
      </c>
      <c r="D1557" s="6">
        <v>1.7448000000000002E-2</v>
      </c>
      <c r="E1557" s="6">
        <v>0.15018790000000001</v>
      </c>
      <c r="F1557" s="6">
        <v>3.5018300000000002E-2</v>
      </c>
      <c r="G1557" s="6">
        <v>0.54964230000000003</v>
      </c>
      <c r="H1557" s="6">
        <v>8.4556300000000001E-2</v>
      </c>
      <c r="I1557" s="6"/>
    </row>
    <row r="1558" spans="1:9" x14ac:dyDescent="0.25">
      <c r="A1558">
        <v>292</v>
      </c>
      <c r="B1558">
        <v>2004</v>
      </c>
      <c r="C1558" s="2">
        <v>0</v>
      </c>
      <c r="D1558" s="6">
        <v>2.18677E-2</v>
      </c>
      <c r="E1558" s="6">
        <v>0.15212890000000001</v>
      </c>
      <c r="F1558" s="6">
        <v>4.6522800000000003E-2</v>
      </c>
      <c r="G1558" s="6">
        <v>0.5952134</v>
      </c>
      <c r="H1558" s="6">
        <v>9.4191300000000006E-2</v>
      </c>
      <c r="I1558" s="6"/>
    </row>
    <row r="1559" spans="1:9" x14ac:dyDescent="0.25">
      <c r="A1559">
        <v>293</v>
      </c>
      <c r="B1559">
        <v>1997</v>
      </c>
      <c r="C1559" s="2">
        <v>0</v>
      </c>
      <c r="D1559" s="6">
        <v>-2.1962499999999999E-2</v>
      </c>
      <c r="E1559" s="6">
        <v>4.4517599999999997E-2</v>
      </c>
      <c r="F1559" s="6">
        <v>1.7712800000000001E-2</v>
      </c>
      <c r="G1559" s="6">
        <v>0.51531749999999998</v>
      </c>
      <c r="H1559" s="6">
        <v>0.13266749999999999</v>
      </c>
      <c r="I1559" s="6"/>
    </row>
    <row r="1560" spans="1:9" x14ac:dyDescent="0.25">
      <c r="A1560">
        <v>293</v>
      </c>
      <c r="B1560">
        <v>1998</v>
      </c>
      <c r="C1560" s="2">
        <v>0</v>
      </c>
      <c r="D1560" s="6">
        <v>-3.2003000000000001E-3</v>
      </c>
      <c r="E1560" s="6">
        <v>2.0909799999999999E-2</v>
      </c>
      <c r="F1560" s="6">
        <v>-0.39454610000000001</v>
      </c>
      <c r="G1560" s="6">
        <v>0.3785673</v>
      </c>
      <c r="H1560" s="6">
        <v>0.1017647</v>
      </c>
      <c r="I1560" s="6"/>
    </row>
    <row r="1561" spans="1:9" x14ac:dyDescent="0.25">
      <c r="A1561">
        <v>294</v>
      </c>
      <c r="B1561">
        <v>1995</v>
      </c>
      <c r="C1561" s="2">
        <v>0</v>
      </c>
      <c r="D1561" s="6">
        <v>0.2141026</v>
      </c>
      <c r="E1561" s="6">
        <v>0.48262929999999998</v>
      </c>
      <c r="F1561" s="6">
        <v>7.1540599999999996E-2</v>
      </c>
      <c r="G1561" s="6">
        <v>4.0326089999999999</v>
      </c>
      <c r="H1561" s="6">
        <v>0.3280633</v>
      </c>
      <c r="I1561" s="6"/>
    </row>
    <row r="1562" spans="1:9" x14ac:dyDescent="0.25">
      <c r="A1562">
        <v>294</v>
      </c>
      <c r="B1562">
        <v>1996</v>
      </c>
      <c r="C1562" s="2">
        <v>0</v>
      </c>
      <c r="D1562" s="6">
        <v>0.1117132</v>
      </c>
      <c r="E1562" s="6">
        <v>0.45874409999999999</v>
      </c>
      <c r="F1562" s="6">
        <v>7.4423600000000006E-2</v>
      </c>
      <c r="G1562" s="6">
        <v>4.1486020000000003</v>
      </c>
      <c r="H1562" s="6">
        <v>0.29650870000000001</v>
      </c>
      <c r="I1562" s="6"/>
    </row>
    <row r="1563" spans="1:9" x14ac:dyDescent="0.25">
      <c r="A1563">
        <v>294</v>
      </c>
      <c r="B1563">
        <v>1997</v>
      </c>
      <c r="C1563" s="2">
        <v>0</v>
      </c>
      <c r="D1563" s="6">
        <v>0.14665890000000001</v>
      </c>
      <c r="E1563" s="6">
        <v>0.50150039999999996</v>
      </c>
      <c r="F1563" s="6">
        <v>7.9324800000000001E-2</v>
      </c>
      <c r="G1563" s="6">
        <v>5.8279490000000003</v>
      </c>
      <c r="H1563" s="6">
        <v>0.27542349999999999</v>
      </c>
      <c r="I1563" s="6"/>
    </row>
    <row r="1564" spans="1:9" x14ac:dyDescent="0.25">
      <c r="A1564">
        <v>294</v>
      </c>
      <c r="B1564">
        <v>1998</v>
      </c>
      <c r="C1564" s="2">
        <v>0</v>
      </c>
      <c r="D1564" s="6">
        <v>0.1347305</v>
      </c>
      <c r="E1564" s="6">
        <v>0.5221557</v>
      </c>
      <c r="F1564" s="6">
        <v>7.8257800000000002E-2</v>
      </c>
      <c r="G1564" s="6">
        <v>5.251366</v>
      </c>
      <c r="H1564" s="6">
        <v>0.26992300000000002</v>
      </c>
      <c r="I1564" s="6"/>
    </row>
    <row r="1565" spans="1:9" x14ac:dyDescent="0.25">
      <c r="A1565">
        <v>294</v>
      </c>
      <c r="B1565">
        <v>1999</v>
      </c>
      <c r="C1565" s="2">
        <v>0</v>
      </c>
      <c r="D1565" s="6">
        <v>0.17037849999999999</v>
      </c>
      <c r="E1565" s="6">
        <v>0.50005169999999999</v>
      </c>
      <c r="F1565" s="6">
        <v>6.3525300000000007E-2</v>
      </c>
      <c r="G1565" s="6">
        <v>4.813777</v>
      </c>
      <c r="H1565" s="6">
        <v>0.29905809999999999</v>
      </c>
      <c r="I1565" s="6"/>
    </row>
    <row r="1566" spans="1:9" x14ac:dyDescent="0.25">
      <c r="A1566">
        <v>294</v>
      </c>
      <c r="B1566">
        <v>2000</v>
      </c>
      <c r="C1566" s="2">
        <v>0</v>
      </c>
      <c r="D1566" s="6">
        <v>0.19092629999999999</v>
      </c>
      <c r="E1566" s="6">
        <v>0.52320520000000004</v>
      </c>
      <c r="F1566" s="6">
        <v>6.4345600000000003E-2</v>
      </c>
      <c r="G1566" s="6">
        <v>4.3085180000000003</v>
      </c>
      <c r="H1566" s="6">
        <v>0.28988059999999999</v>
      </c>
      <c r="I1566" s="6"/>
    </row>
    <row r="1567" spans="1:9" x14ac:dyDescent="0.25">
      <c r="A1567">
        <v>294</v>
      </c>
      <c r="B1567">
        <v>2001</v>
      </c>
      <c r="C1567" s="2">
        <v>0</v>
      </c>
      <c r="D1567" s="6">
        <v>0.2090562</v>
      </c>
      <c r="E1567" s="6">
        <v>0.58830910000000003</v>
      </c>
      <c r="F1567" s="6">
        <v>6.5201200000000001E-2</v>
      </c>
      <c r="G1567" s="6">
        <v>5.4999019999999996</v>
      </c>
      <c r="H1567" s="6">
        <v>0.26781450000000001</v>
      </c>
      <c r="I1567" s="6"/>
    </row>
    <row r="1568" spans="1:9" x14ac:dyDescent="0.25">
      <c r="A1568">
        <v>294</v>
      </c>
      <c r="B1568">
        <v>2002</v>
      </c>
      <c r="C1568" s="2">
        <v>0</v>
      </c>
      <c r="D1568" s="6">
        <v>0.26040340000000001</v>
      </c>
      <c r="E1568" s="6">
        <v>0.59746279999999996</v>
      </c>
      <c r="F1568" s="6">
        <v>6.70853E-2</v>
      </c>
      <c r="G1568" s="6">
        <v>5.0288830000000004</v>
      </c>
      <c r="H1568" s="6">
        <v>0.26848929999999999</v>
      </c>
      <c r="I1568" s="6"/>
    </row>
    <row r="1569" spans="1:9" x14ac:dyDescent="0.25">
      <c r="A1569">
        <v>294</v>
      </c>
      <c r="B1569">
        <v>2003</v>
      </c>
      <c r="C1569" s="2">
        <v>0</v>
      </c>
      <c r="D1569" s="6">
        <v>0.31753690000000001</v>
      </c>
      <c r="E1569" s="6">
        <v>0.66067920000000002</v>
      </c>
      <c r="F1569" s="6">
        <v>7.1810100000000002E-2</v>
      </c>
      <c r="G1569" s="6">
        <v>7.8184649999999998</v>
      </c>
      <c r="H1569" s="6">
        <v>0.25297710000000001</v>
      </c>
      <c r="I1569" s="6"/>
    </row>
    <row r="1570" spans="1:9" x14ac:dyDescent="0.25">
      <c r="A1570">
        <v>294</v>
      </c>
      <c r="B1570">
        <v>2004</v>
      </c>
      <c r="C1570" s="2">
        <v>0</v>
      </c>
      <c r="D1570" s="6">
        <v>0.2638915</v>
      </c>
      <c r="E1570" s="6">
        <v>0.77655249999999998</v>
      </c>
      <c r="F1570" s="6">
        <v>7.1053500000000006E-2</v>
      </c>
      <c r="G1570" s="6">
        <v>7.4014170000000004</v>
      </c>
      <c r="H1570" s="6">
        <v>0.29750559999999998</v>
      </c>
      <c r="I1570" s="6"/>
    </row>
    <row r="1571" spans="1:9" x14ac:dyDescent="0.25">
      <c r="A1571">
        <v>295</v>
      </c>
      <c r="B1571">
        <v>1998</v>
      </c>
      <c r="C1571" s="2">
        <v>0</v>
      </c>
      <c r="D1571" s="6">
        <v>3.7807899999999998E-2</v>
      </c>
      <c r="E1571" s="6">
        <v>-9.8660300000000006E-2</v>
      </c>
      <c r="F1571" s="6">
        <v>3.0164E-2</v>
      </c>
      <c r="G1571" s="6">
        <v>0.45585910000000002</v>
      </c>
      <c r="H1571" s="6">
        <v>0.25643389999999999</v>
      </c>
      <c r="I1571" s="6"/>
    </row>
    <row r="1572" spans="1:9" x14ac:dyDescent="0.25">
      <c r="A1572">
        <v>295</v>
      </c>
      <c r="B1572">
        <v>2000</v>
      </c>
      <c r="C1572" s="2">
        <v>0</v>
      </c>
      <c r="D1572" s="6">
        <v>6.5100400000000003E-2</v>
      </c>
      <c r="E1572" s="6">
        <v>-0.1807676</v>
      </c>
      <c r="F1572" s="6">
        <v>4.9495499999999998E-2</v>
      </c>
      <c r="G1572" s="6">
        <v>0.57957879999999995</v>
      </c>
      <c r="H1572" s="6">
        <v>0.31056810000000001</v>
      </c>
      <c r="I1572" s="6"/>
    </row>
    <row r="1573" spans="1:9" x14ac:dyDescent="0.25">
      <c r="A1573">
        <v>295</v>
      </c>
      <c r="B1573">
        <v>2001</v>
      </c>
      <c r="C1573" s="2">
        <v>0</v>
      </c>
      <c r="D1573" s="6">
        <v>-5.5344499999999998E-2</v>
      </c>
      <c r="E1573" s="6">
        <v>-0.2232952</v>
      </c>
      <c r="F1573" s="6">
        <v>3.4895500000000003E-2</v>
      </c>
      <c r="G1573" s="6">
        <v>0.45086749999999998</v>
      </c>
      <c r="H1573" s="6">
        <v>0.27800209999999997</v>
      </c>
      <c r="I1573" s="6"/>
    </row>
    <row r="1574" spans="1:9" x14ac:dyDescent="0.25">
      <c r="A1574">
        <v>295</v>
      </c>
      <c r="B1574">
        <v>2002</v>
      </c>
      <c r="C1574" s="2">
        <v>0</v>
      </c>
      <c r="D1574" s="6">
        <v>0.1107326</v>
      </c>
      <c r="E1574" s="6">
        <v>-0.27365050000000002</v>
      </c>
      <c r="F1574" s="6">
        <v>6.5700700000000001E-2</v>
      </c>
      <c r="G1574" s="6">
        <v>0.56344289999999997</v>
      </c>
      <c r="H1574" s="6">
        <v>0.31353999999999999</v>
      </c>
      <c r="I1574" s="6"/>
    </row>
    <row r="1575" spans="1:9" x14ac:dyDescent="0.25">
      <c r="A1575">
        <v>295</v>
      </c>
      <c r="B1575">
        <v>2003</v>
      </c>
      <c r="C1575" s="2">
        <v>0</v>
      </c>
      <c r="D1575" s="6">
        <v>0.15520320000000001</v>
      </c>
      <c r="E1575" s="6">
        <v>-0.28339900000000001</v>
      </c>
      <c r="F1575" s="6">
        <v>5.0953199999999997E-2</v>
      </c>
      <c r="G1575" s="6">
        <v>0.53327000000000002</v>
      </c>
      <c r="H1575" s="6">
        <v>0.36362660000000002</v>
      </c>
      <c r="I1575" s="6"/>
    </row>
    <row r="1576" spans="1:9" x14ac:dyDescent="0.25">
      <c r="A1576">
        <v>295</v>
      </c>
      <c r="B1576">
        <v>2004</v>
      </c>
      <c r="C1576" s="2">
        <v>0</v>
      </c>
      <c r="D1576" s="6">
        <v>0.1577144</v>
      </c>
      <c r="E1576" s="6">
        <v>-0.25539499999999998</v>
      </c>
      <c r="F1576" s="6">
        <v>7.6363299999999995E-2</v>
      </c>
      <c r="G1576" s="6">
        <v>0.71583479999999999</v>
      </c>
      <c r="H1576" s="6">
        <v>0.34753899999999999</v>
      </c>
      <c r="I1576" s="6"/>
    </row>
    <row r="1577" spans="1:9" x14ac:dyDescent="0.25">
      <c r="A1577">
        <v>296</v>
      </c>
      <c r="B1577">
        <v>1995</v>
      </c>
      <c r="C1577" s="2">
        <v>0</v>
      </c>
      <c r="D1577" s="6">
        <v>0.15536359999999999</v>
      </c>
      <c r="E1577" s="6">
        <v>0.2892498</v>
      </c>
      <c r="F1577" s="6">
        <v>3.6045500000000001E-2</v>
      </c>
      <c r="G1577" s="6">
        <v>1.5390699999999999</v>
      </c>
      <c r="H1577" s="6">
        <v>0.1980924</v>
      </c>
      <c r="I1577" s="6"/>
    </row>
    <row r="1578" spans="1:9" x14ac:dyDescent="0.25">
      <c r="A1578">
        <v>296</v>
      </c>
      <c r="B1578">
        <v>1996</v>
      </c>
      <c r="C1578" s="2">
        <v>0</v>
      </c>
      <c r="D1578" s="6">
        <v>1.8436299999999999E-2</v>
      </c>
      <c r="E1578" s="6">
        <v>0.22935330000000001</v>
      </c>
      <c r="F1578" s="6">
        <v>5.1409200000000002E-2</v>
      </c>
      <c r="G1578" s="6">
        <v>1.7439770000000001</v>
      </c>
      <c r="H1578" s="6">
        <v>0.27603620000000001</v>
      </c>
      <c r="I1578" s="6"/>
    </row>
    <row r="1579" spans="1:9" x14ac:dyDescent="0.25">
      <c r="A1579">
        <v>296</v>
      </c>
      <c r="B1579">
        <v>1997</v>
      </c>
      <c r="C1579" s="2">
        <v>0</v>
      </c>
      <c r="D1579" s="6">
        <v>6.6159999999999997E-2</v>
      </c>
      <c r="E1579" s="6">
        <v>0.2414772</v>
      </c>
      <c r="F1579" s="6">
        <v>6.2269999999999999E-2</v>
      </c>
      <c r="G1579" s="6">
        <v>2.44075</v>
      </c>
      <c r="H1579" s="6">
        <v>0.24907699999999999</v>
      </c>
      <c r="I1579" s="6"/>
    </row>
    <row r="1580" spans="1:9" x14ac:dyDescent="0.25">
      <c r="A1580">
        <v>296</v>
      </c>
      <c r="B1580">
        <v>1998</v>
      </c>
      <c r="C1580" s="2">
        <v>0</v>
      </c>
      <c r="D1580" s="6">
        <v>3.4256099999999998E-2</v>
      </c>
      <c r="E1580" s="6">
        <v>0.24437700000000001</v>
      </c>
      <c r="F1580" s="6">
        <v>3.0792699999999999E-2</v>
      </c>
      <c r="G1580" s="6">
        <v>2.090497</v>
      </c>
      <c r="H1580" s="6">
        <v>0.2436874</v>
      </c>
      <c r="I1580" s="6"/>
    </row>
    <row r="1581" spans="1:9" x14ac:dyDescent="0.25">
      <c r="A1581">
        <v>296</v>
      </c>
      <c r="B1581">
        <v>1999</v>
      </c>
      <c r="C1581" s="2">
        <v>0</v>
      </c>
      <c r="D1581" s="6">
        <v>5.5366800000000001E-2</v>
      </c>
      <c r="E1581" s="6">
        <v>0.25108209999999997</v>
      </c>
      <c r="F1581" s="6">
        <v>7.6067800000000005E-2</v>
      </c>
      <c r="G1581" s="6">
        <v>2.5862620000000001</v>
      </c>
      <c r="H1581" s="6">
        <v>0.41720810000000003</v>
      </c>
      <c r="I1581" s="6"/>
    </row>
    <row r="1582" spans="1:9" x14ac:dyDescent="0.25">
      <c r="A1582">
        <v>296</v>
      </c>
      <c r="B1582">
        <v>2000</v>
      </c>
      <c r="C1582" s="2">
        <v>0</v>
      </c>
      <c r="D1582" s="6">
        <v>4.2373500000000001E-2</v>
      </c>
      <c r="E1582" s="6">
        <v>0.21643960000000001</v>
      </c>
      <c r="F1582" s="6">
        <v>0.10400860000000001</v>
      </c>
      <c r="G1582" s="6">
        <v>2.4754200000000002</v>
      </c>
      <c r="H1582" s="6">
        <v>0.48080699999999998</v>
      </c>
      <c r="I1582" s="6"/>
    </row>
    <row r="1583" spans="1:9" x14ac:dyDescent="0.25">
      <c r="A1583">
        <v>296</v>
      </c>
      <c r="B1583">
        <v>2001</v>
      </c>
      <c r="C1583" s="2">
        <v>0</v>
      </c>
      <c r="D1583" s="6">
        <v>-4.2725999999999997E-3</v>
      </c>
      <c r="E1583" s="6">
        <v>0.25561709999999999</v>
      </c>
      <c r="F1583" s="6">
        <v>4.1816699999999998E-2</v>
      </c>
      <c r="G1583" s="6">
        <v>2.7440359999999999</v>
      </c>
      <c r="H1583" s="6">
        <v>0.3222238</v>
      </c>
      <c r="I1583" s="6"/>
    </row>
    <row r="1584" spans="1:9" x14ac:dyDescent="0.25">
      <c r="A1584">
        <v>297</v>
      </c>
      <c r="B1584">
        <v>1995</v>
      </c>
      <c r="C1584" s="2">
        <v>0</v>
      </c>
      <c r="D1584" s="6">
        <v>0.18678929999999999</v>
      </c>
      <c r="E1584" s="6">
        <v>0.19100890000000001</v>
      </c>
      <c r="F1584" s="6">
        <v>5.1937200000000003E-2</v>
      </c>
      <c r="G1584" s="6">
        <v>1.4603079999999999</v>
      </c>
      <c r="H1584" s="6">
        <v>0.22370709999999999</v>
      </c>
      <c r="I1584" s="6"/>
    </row>
    <row r="1585" spans="1:9" x14ac:dyDescent="0.25">
      <c r="A1585">
        <v>297</v>
      </c>
      <c r="B1585">
        <v>1996</v>
      </c>
      <c r="C1585" s="2">
        <v>0</v>
      </c>
      <c r="D1585" s="6">
        <v>0.1409068</v>
      </c>
      <c r="E1585" s="6">
        <v>0.12910640000000001</v>
      </c>
      <c r="F1585" s="6">
        <v>4.1369599999999999E-2</v>
      </c>
      <c r="G1585" s="6">
        <v>1.3963449999999999</v>
      </c>
      <c r="H1585" s="6">
        <v>0.10511479999999999</v>
      </c>
      <c r="I1585" s="6"/>
    </row>
    <row r="1586" spans="1:9" x14ac:dyDescent="0.25">
      <c r="A1586">
        <v>297</v>
      </c>
      <c r="B1586">
        <v>1997</v>
      </c>
      <c r="C1586" s="2">
        <v>0</v>
      </c>
      <c r="D1586" s="6">
        <v>0.12676609999999999</v>
      </c>
      <c r="E1586" s="6">
        <v>0.12773390000000001</v>
      </c>
      <c r="F1586" s="6">
        <v>3.4030900000000003E-2</v>
      </c>
      <c r="G1586" s="6">
        <v>0.72847399999999995</v>
      </c>
      <c r="H1586" s="6">
        <v>7.9049999999999995E-2</v>
      </c>
      <c r="I1586" s="6"/>
    </row>
    <row r="1587" spans="1:9" x14ac:dyDescent="0.25">
      <c r="A1587">
        <v>297</v>
      </c>
      <c r="B1587">
        <v>1998</v>
      </c>
      <c r="C1587" s="2">
        <v>0</v>
      </c>
      <c r="D1587" s="6">
        <v>7.19254E-2</v>
      </c>
      <c r="E1587" s="6">
        <v>0.14123569999999999</v>
      </c>
      <c r="F1587" s="6">
        <v>1.68734E-2</v>
      </c>
      <c r="G1587" s="6">
        <v>0.53004629999999997</v>
      </c>
      <c r="H1587" s="6">
        <v>7.1757399999999999E-2</v>
      </c>
      <c r="I1587" s="6"/>
    </row>
    <row r="1588" spans="1:9" x14ac:dyDescent="0.25">
      <c r="A1588">
        <v>297</v>
      </c>
      <c r="B1588">
        <v>1999</v>
      </c>
      <c r="C1588" s="2">
        <v>0</v>
      </c>
      <c r="D1588" s="6">
        <v>7.4018299999999995E-2</v>
      </c>
      <c r="E1588" s="6">
        <v>0.12742690000000001</v>
      </c>
      <c r="F1588" s="6">
        <v>5.0559100000000003E-2</v>
      </c>
      <c r="G1588" s="6">
        <v>1.3272219999999999</v>
      </c>
      <c r="H1588" s="6">
        <v>0.1191357</v>
      </c>
      <c r="I1588" s="6"/>
    </row>
    <row r="1589" spans="1:9" x14ac:dyDescent="0.25">
      <c r="A1589">
        <v>297</v>
      </c>
      <c r="B1589">
        <v>2000</v>
      </c>
      <c r="C1589" s="2">
        <v>0</v>
      </c>
      <c r="D1589" s="6">
        <v>6.8238999999999994E-2</v>
      </c>
      <c r="E1589" s="6">
        <v>0.123963</v>
      </c>
      <c r="F1589" s="6">
        <v>4.7078000000000002E-2</v>
      </c>
      <c r="G1589" s="6">
        <v>0.68874020000000002</v>
      </c>
      <c r="H1589" s="6">
        <v>0.1061545</v>
      </c>
      <c r="I1589" s="6"/>
    </row>
    <row r="1590" spans="1:9" x14ac:dyDescent="0.25">
      <c r="A1590">
        <v>297</v>
      </c>
      <c r="B1590">
        <v>2001</v>
      </c>
      <c r="C1590" s="2">
        <v>0</v>
      </c>
      <c r="D1590" s="6">
        <v>9.8392300000000002E-2</v>
      </c>
      <c r="E1590" s="6">
        <v>0.1950983</v>
      </c>
      <c r="F1590" s="6">
        <v>3.0896300000000002E-2</v>
      </c>
      <c r="G1590" s="6">
        <v>0.75440850000000004</v>
      </c>
      <c r="H1590" s="6">
        <v>7.7420199999999995E-2</v>
      </c>
      <c r="I1590" s="6"/>
    </row>
    <row r="1591" spans="1:9" x14ac:dyDescent="0.25">
      <c r="A1591">
        <v>297</v>
      </c>
      <c r="B1591">
        <v>2002</v>
      </c>
      <c r="C1591" s="2">
        <v>0</v>
      </c>
      <c r="D1591" s="6">
        <v>0.1481972</v>
      </c>
      <c r="E1591" s="6">
        <v>3.5690800000000002E-2</v>
      </c>
      <c r="F1591" s="6">
        <v>3.1619599999999998E-2</v>
      </c>
      <c r="G1591" s="6">
        <v>0.84343020000000002</v>
      </c>
      <c r="H1591" s="6">
        <v>8.4072300000000003E-2</v>
      </c>
      <c r="I1591" s="6"/>
    </row>
    <row r="1592" spans="1:9" x14ac:dyDescent="0.25">
      <c r="A1592">
        <v>297</v>
      </c>
      <c r="B1592">
        <v>2003</v>
      </c>
      <c r="C1592" s="2">
        <v>0</v>
      </c>
      <c r="D1592" s="6">
        <v>0.1177033</v>
      </c>
      <c r="E1592" s="6">
        <v>7.3494400000000001E-2</v>
      </c>
      <c r="F1592" s="6">
        <v>5.64051E-2</v>
      </c>
      <c r="G1592" s="6">
        <v>1.449171</v>
      </c>
      <c r="H1592" s="6">
        <v>0.1229372</v>
      </c>
      <c r="I1592" s="6"/>
    </row>
    <row r="1593" spans="1:9" x14ac:dyDescent="0.25">
      <c r="A1593">
        <v>297</v>
      </c>
      <c r="B1593">
        <v>2004</v>
      </c>
      <c r="C1593" s="2">
        <v>0</v>
      </c>
      <c r="D1593" s="6">
        <v>0.1448883</v>
      </c>
      <c r="E1593" s="6">
        <v>0.13252430000000001</v>
      </c>
      <c r="F1593" s="6">
        <v>5.7075000000000001E-2</v>
      </c>
      <c r="G1593" s="6">
        <v>1.149721</v>
      </c>
      <c r="H1593" s="6">
        <v>0.12942909999999999</v>
      </c>
      <c r="I1593" s="6"/>
    </row>
    <row r="1594" spans="1:9" x14ac:dyDescent="0.25">
      <c r="A1594">
        <v>298</v>
      </c>
      <c r="B1594">
        <v>1995</v>
      </c>
      <c r="C1594" s="2">
        <v>0</v>
      </c>
      <c r="D1594" s="6">
        <v>0.21169969999999999</v>
      </c>
      <c r="E1594" s="6">
        <v>0.31560640000000001</v>
      </c>
      <c r="F1594" s="6">
        <v>6.3015100000000004E-2</v>
      </c>
      <c r="G1594" s="6">
        <v>1.0558650000000001</v>
      </c>
      <c r="H1594" s="6">
        <v>0.31667960000000001</v>
      </c>
      <c r="I1594" s="6"/>
    </row>
    <row r="1595" spans="1:9" x14ac:dyDescent="0.25">
      <c r="A1595">
        <v>298</v>
      </c>
      <c r="B1595">
        <v>1996</v>
      </c>
      <c r="C1595" s="2">
        <v>0</v>
      </c>
      <c r="D1595" s="6">
        <v>0.2588145</v>
      </c>
      <c r="E1595" s="6">
        <v>0.35075980000000001</v>
      </c>
      <c r="F1595" s="6">
        <v>5.9672999999999997E-2</v>
      </c>
      <c r="G1595" s="6">
        <v>1.4088529999999999</v>
      </c>
      <c r="H1595" s="6">
        <v>0.3439779</v>
      </c>
      <c r="I1595" s="6"/>
    </row>
    <row r="1596" spans="1:9" x14ac:dyDescent="0.25">
      <c r="A1596">
        <v>298</v>
      </c>
      <c r="B1596">
        <v>1997</v>
      </c>
      <c r="C1596" s="2">
        <v>0</v>
      </c>
      <c r="D1596" s="6">
        <v>6.7035899999999995E-2</v>
      </c>
      <c r="E1596" s="6">
        <v>0.27380260000000001</v>
      </c>
      <c r="F1596" s="6">
        <v>5.7861700000000002E-2</v>
      </c>
      <c r="G1596" s="6">
        <v>1.126074</v>
      </c>
      <c r="H1596" s="6">
        <v>0.26046629999999998</v>
      </c>
      <c r="I1596" s="6"/>
    </row>
    <row r="1597" spans="1:9" x14ac:dyDescent="0.25">
      <c r="A1597">
        <v>298</v>
      </c>
      <c r="B1597">
        <v>1998</v>
      </c>
      <c r="C1597" s="2">
        <v>0</v>
      </c>
      <c r="D1597" s="6">
        <v>8.9922500000000002E-2</v>
      </c>
      <c r="E1597" s="6">
        <v>0.31753239999999999</v>
      </c>
      <c r="F1597" s="6">
        <v>5.3572099999999997E-2</v>
      </c>
      <c r="G1597" s="6">
        <v>1.419259</v>
      </c>
      <c r="H1597" s="6">
        <v>0.24124899999999999</v>
      </c>
      <c r="I1597" s="6"/>
    </row>
    <row r="1598" spans="1:9" x14ac:dyDescent="0.25">
      <c r="A1598">
        <v>298</v>
      </c>
      <c r="B1598">
        <v>1999</v>
      </c>
      <c r="C1598" s="2">
        <v>0</v>
      </c>
      <c r="D1598" s="6">
        <v>0.16131090000000001</v>
      </c>
      <c r="E1598" s="6">
        <v>0.37057760000000001</v>
      </c>
      <c r="F1598" s="6">
        <v>6.23405E-2</v>
      </c>
      <c r="G1598" s="6">
        <v>1.7203079999999999</v>
      </c>
      <c r="H1598" s="6">
        <v>0.24010029999999999</v>
      </c>
      <c r="I1598" s="6"/>
    </row>
    <row r="1599" spans="1:9" x14ac:dyDescent="0.25">
      <c r="A1599">
        <v>298</v>
      </c>
      <c r="B1599">
        <v>2000</v>
      </c>
      <c r="C1599" s="2">
        <v>0</v>
      </c>
      <c r="D1599" s="6">
        <v>-3.7157799999999998E-2</v>
      </c>
      <c r="E1599" s="6">
        <v>0.34919820000000001</v>
      </c>
      <c r="F1599" s="6">
        <v>5.8365100000000003E-2</v>
      </c>
      <c r="G1599" s="6">
        <v>0.99363380000000001</v>
      </c>
      <c r="H1599" s="6">
        <v>0.26506800000000003</v>
      </c>
      <c r="I1599" s="6"/>
    </row>
    <row r="1600" spans="1:9" x14ac:dyDescent="0.25">
      <c r="A1600">
        <v>298</v>
      </c>
      <c r="B1600">
        <v>2001</v>
      </c>
      <c r="C1600" s="2">
        <v>0</v>
      </c>
      <c r="D1600" s="6">
        <v>5.7731999999999999E-2</v>
      </c>
      <c r="E1600" s="6">
        <v>0.34117910000000001</v>
      </c>
      <c r="F1600" s="6">
        <v>5.2241299999999997E-2</v>
      </c>
      <c r="G1600" s="6">
        <v>1.0170589999999999</v>
      </c>
      <c r="H1600" s="6">
        <v>0.26422459999999998</v>
      </c>
      <c r="I1600" s="6"/>
    </row>
    <row r="1601" spans="1:9" x14ac:dyDescent="0.25">
      <c r="A1601">
        <v>298</v>
      </c>
      <c r="B1601">
        <v>2002</v>
      </c>
      <c r="C1601" s="2">
        <v>0</v>
      </c>
      <c r="D1601" s="6">
        <v>6.3675599999999999E-2</v>
      </c>
      <c r="E1601" s="6">
        <v>0.29640699999999998</v>
      </c>
      <c r="F1601" s="6">
        <v>5.2719500000000002E-2</v>
      </c>
      <c r="G1601" s="6">
        <v>1.0127360000000001</v>
      </c>
      <c r="H1601" s="6">
        <v>0.25754139999999998</v>
      </c>
      <c r="I1601" s="6"/>
    </row>
    <row r="1602" spans="1:9" x14ac:dyDescent="0.25">
      <c r="A1602">
        <v>298</v>
      </c>
      <c r="B1602">
        <v>2003</v>
      </c>
      <c r="C1602" s="2">
        <v>0</v>
      </c>
      <c r="D1602" s="6">
        <v>7.5808500000000001E-2</v>
      </c>
      <c r="E1602" s="6">
        <v>0.39242959999999999</v>
      </c>
      <c r="F1602" s="6">
        <v>4.9124800000000003E-2</v>
      </c>
      <c r="G1602" s="6">
        <v>1.9400390000000001</v>
      </c>
      <c r="H1602" s="6">
        <v>0.23897080000000001</v>
      </c>
      <c r="I1602" s="6"/>
    </row>
    <row r="1603" spans="1:9" x14ac:dyDescent="0.25">
      <c r="A1603">
        <v>298</v>
      </c>
      <c r="B1603">
        <v>2004</v>
      </c>
      <c r="C1603" s="2">
        <v>0</v>
      </c>
      <c r="D1603" s="6">
        <v>0.1725044</v>
      </c>
      <c r="E1603" s="6">
        <v>0.47772229999999999</v>
      </c>
      <c r="F1603" s="6">
        <v>6.4723000000000003E-2</v>
      </c>
      <c r="G1603" s="6">
        <v>2.4597509999999998</v>
      </c>
      <c r="H1603" s="6">
        <v>0.2436333</v>
      </c>
      <c r="I1603" s="6"/>
    </row>
    <row r="1604" spans="1:9" x14ac:dyDescent="0.25">
      <c r="A1604">
        <v>299</v>
      </c>
      <c r="B1604">
        <v>1996</v>
      </c>
      <c r="C1604" s="2">
        <v>0</v>
      </c>
      <c r="D1604" s="6">
        <v>0.23858480000000001</v>
      </c>
      <c r="E1604" s="6">
        <v>-2.3847400000000001E-2</v>
      </c>
      <c r="F1604" s="6">
        <v>3.2893400000000003E-2</v>
      </c>
      <c r="G1604" s="6">
        <v>0.38053880000000001</v>
      </c>
      <c r="H1604" s="6">
        <v>0.347111</v>
      </c>
      <c r="I1604" s="6"/>
    </row>
    <row r="1605" spans="1:9" x14ac:dyDescent="0.25">
      <c r="A1605">
        <v>299</v>
      </c>
      <c r="B1605">
        <v>1997</v>
      </c>
      <c r="C1605" s="2">
        <v>0</v>
      </c>
      <c r="D1605" s="6">
        <v>0.21158060000000001</v>
      </c>
      <c r="E1605" s="6">
        <v>2.1441399999999999E-2</v>
      </c>
      <c r="F1605" s="6">
        <v>5.3616200000000003E-2</v>
      </c>
      <c r="G1605" s="6">
        <v>0.32937539999999998</v>
      </c>
      <c r="H1605" s="6">
        <v>0.21363009999999999</v>
      </c>
      <c r="I1605" s="6"/>
    </row>
    <row r="1606" spans="1:9" x14ac:dyDescent="0.25">
      <c r="A1606">
        <v>299</v>
      </c>
      <c r="B1606">
        <v>1998</v>
      </c>
      <c r="C1606" s="2">
        <v>0</v>
      </c>
      <c r="D1606" s="6">
        <v>0.44713629999999999</v>
      </c>
      <c r="E1606" s="6">
        <v>0.37358730000000001</v>
      </c>
      <c r="F1606" s="6">
        <v>3.2555300000000002E-2</v>
      </c>
      <c r="G1606" s="6">
        <v>0.50139149999999999</v>
      </c>
      <c r="H1606" s="6">
        <v>0.48830760000000001</v>
      </c>
      <c r="I1606" s="6"/>
    </row>
    <row r="1607" spans="1:9" x14ac:dyDescent="0.25">
      <c r="A1607">
        <v>299</v>
      </c>
      <c r="B1607">
        <v>1999</v>
      </c>
      <c r="C1607" s="2">
        <v>0</v>
      </c>
      <c r="D1607" s="6">
        <v>0.4750317</v>
      </c>
      <c r="E1607" s="6">
        <v>0.43259890000000001</v>
      </c>
      <c r="F1607" s="6">
        <v>4.0895599999999997E-2</v>
      </c>
      <c r="G1607" s="6">
        <v>0.73415359999999996</v>
      </c>
      <c r="H1607" s="6">
        <v>0.52388270000000003</v>
      </c>
      <c r="I1607" s="6"/>
    </row>
    <row r="1608" spans="1:9" x14ac:dyDescent="0.25">
      <c r="A1608">
        <v>299</v>
      </c>
      <c r="B1608">
        <v>2000</v>
      </c>
      <c r="C1608" s="2">
        <v>0</v>
      </c>
      <c r="D1608" s="6">
        <v>0.32174950000000002</v>
      </c>
      <c r="E1608" s="6">
        <v>0.39684720000000001</v>
      </c>
      <c r="F1608" s="6">
        <v>3.2821700000000002E-2</v>
      </c>
      <c r="G1608" s="6">
        <v>0.32157469999999999</v>
      </c>
      <c r="H1608" s="6">
        <v>0.46792139999999999</v>
      </c>
      <c r="I1608" s="6"/>
    </row>
    <row r="1609" spans="1:9" x14ac:dyDescent="0.25">
      <c r="A1609">
        <v>299</v>
      </c>
      <c r="B1609">
        <v>2001</v>
      </c>
      <c r="C1609" s="2">
        <v>0</v>
      </c>
      <c r="D1609" s="6">
        <v>0.42631150000000001</v>
      </c>
      <c r="E1609" s="6">
        <v>0.41728900000000002</v>
      </c>
      <c r="F1609" s="6">
        <v>-8.0476000000000002E-3</v>
      </c>
      <c r="G1609" s="6">
        <v>0.63256990000000002</v>
      </c>
      <c r="H1609" s="6">
        <v>0.50778619999999997</v>
      </c>
      <c r="I1609" s="6"/>
    </row>
    <row r="1610" spans="1:9" x14ac:dyDescent="0.25">
      <c r="A1610">
        <v>299</v>
      </c>
      <c r="B1610">
        <v>2002</v>
      </c>
      <c r="C1610" s="2">
        <v>0</v>
      </c>
      <c r="D1610" s="6">
        <v>0.49327389999999999</v>
      </c>
      <c r="E1610" s="6">
        <v>0.25456000000000001</v>
      </c>
      <c r="F1610" s="6">
        <v>1.0104500000000001E-2</v>
      </c>
      <c r="G1610" s="6">
        <v>0.25128489999999998</v>
      </c>
      <c r="H1610" s="6">
        <v>0.47824050000000001</v>
      </c>
      <c r="I1610" s="6"/>
    </row>
    <row r="1611" spans="1:9" x14ac:dyDescent="0.25">
      <c r="A1611">
        <v>299</v>
      </c>
      <c r="B1611">
        <v>2003</v>
      </c>
      <c r="C1611" s="2">
        <v>0</v>
      </c>
      <c r="D1611" s="6">
        <v>0.48008580000000001</v>
      </c>
      <c r="E1611" s="6">
        <v>0.22743459999999999</v>
      </c>
      <c r="F1611" s="6">
        <v>4.1391200000000003E-2</v>
      </c>
      <c r="G1611" s="6">
        <v>0.41770200000000002</v>
      </c>
      <c r="H1611" s="6">
        <v>0.5109262</v>
      </c>
      <c r="I1611" s="6"/>
    </row>
    <row r="1612" spans="1:9" x14ac:dyDescent="0.25">
      <c r="A1612">
        <v>299</v>
      </c>
      <c r="B1612">
        <v>2004</v>
      </c>
      <c r="C1612" s="2">
        <v>0</v>
      </c>
      <c r="D1612" s="6">
        <v>0.53511120000000001</v>
      </c>
      <c r="E1612" s="6">
        <v>0.2020354</v>
      </c>
      <c r="F1612" s="6">
        <v>2.2214999999999999E-2</v>
      </c>
      <c r="G1612" s="6">
        <v>0.39670899999999998</v>
      </c>
      <c r="H1612" s="6">
        <v>0.6260734</v>
      </c>
      <c r="I1612" s="6"/>
    </row>
    <row r="1613" spans="1:9" x14ac:dyDescent="0.25">
      <c r="A1613">
        <v>300</v>
      </c>
      <c r="B1613">
        <v>1998</v>
      </c>
      <c r="C1613" s="2">
        <v>0</v>
      </c>
      <c r="D1613" s="6">
        <v>0.22639980000000001</v>
      </c>
      <c r="E1613" s="6">
        <v>-0.89976480000000003</v>
      </c>
      <c r="F1613" s="6">
        <v>4.4428299999999997E-2</v>
      </c>
      <c r="G1613" s="6">
        <v>8.8011099999999995E-2</v>
      </c>
      <c r="H1613" s="6">
        <v>0.37927810000000001</v>
      </c>
      <c r="I1613" s="6"/>
    </row>
    <row r="1614" spans="1:9" x14ac:dyDescent="0.25">
      <c r="A1614">
        <v>300</v>
      </c>
      <c r="B1614">
        <v>1999</v>
      </c>
      <c r="C1614" s="2">
        <v>0</v>
      </c>
      <c r="D1614" s="6">
        <v>0.28143240000000003</v>
      </c>
      <c r="E1614" s="6">
        <v>-0.90249610000000002</v>
      </c>
      <c r="F1614" s="6">
        <v>4.1435600000000003E-2</v>
      </c>
      <c r="G1614" s="6">
        <v>9.0443399999999993E-2</v>
      </c>
      <c r="H1614" s="6">
        <v>0.22804340000000001</v>
      </c>
      <c r="I1614" s="6"/>
    </row>
    <row r="1615" spans="1:9" x14ac:dyDescent="0.25">
      <c r="A1615">
        <v>300</v>
      </c>
      <c r="B1615">
        <v>2000</v>
      </c>
      <c r="C1615" s="2">
        <v>0</v>
      </c>
      <c r="D1615" s="6">
        <v>0.17853250000000001</v>
      </c>
      <c r="E1615" s="6">
        <v>-0.6694331</v>
      </c>
      <c r="F1615" s="6">
        <v>7.0799799999999996E-2</v>
      </c>
      <c r="G1615" s="6">
        <v>0.18096880000000001</v>
      </c>
      <c r="H1615" s="6">
        <v>0.29855599999999999</v>
      </c>
      <c r="I1615" s="6"/>
    </row>
    <row r="1616" spans="1:9" x14ac:dyDescent="0.25">
      <c r="A1616">
        <v>300</v>
      </c>
      <c r="B1616">
        <v>2001</v>
      </c>
      <c r="C1616" s="2">
        <v>0</v>
      </c>
      <c r="D1616" s="6">
        <v>-2.2402679999999999</v>
      </c>
      <c r="E1616" s="6">
        <v>-2.7077209999999998</v>
      </c>
      <c r="F1616" s="6">
        <v>-1.5915800000000001E-2</v>
      </c>
      <c r="G1616" s="6">
        <v>2.3717800000000001E-2</v>
      </c>
      <c r="H1616" s="6">
        <v>0.31762839999999998</v>
      </c>
      <c r="I1616" s="6"/>
    </row>
    <row r="1617" spans="1:9" x14ac:dyDescent="0.25">
      <c r="A1617">
        <v>301</v>
      </c>
      <c r="B1617">
        <v>1995</v>
      </c>
      <c r="C1617" s="2">
        <v>0</v>
      </c>
      <c r="D1617" s="6">
        <v>0.19263279999999999</v>
      </c>
      <c r="E1617" s="6">
        <v>-6.8880800000000006E-2</v>
      </c>
      <c r="F1617" s="6">
        <v>4.8683999999999998E-2</v>
      </c>
      <c r="G1617" s="6">
        <v>0.9124584</v>
      </c>
      <c r="H1617" s="6">
        <v>0.23192119999999999</v>
      </c>
      <c r="I1617" s="6"/>
    </row>
    <row r="1618" spans="1:9" x14ac:dyDescent="0.25">
      <c r="A1618">
        <v>301</v>
      </c>
      <c r="B1618">
        <v>1996</v>
      </c>
      <c r="C1618" s="2">
        <v>0</v>
      </c>
      <c r="D1618" s="6">
        <v>0.13772490000000001</v>
      </c>
      <c r="E1618" s="6">
        <v>-5.7473999999999997E-3</v>
      </c>
      <c r="F1618" s="6">
        <v>5.2023800000000002E-2</v>
      </c>
      <c r="G1618" s="6">
        <v>0.83557669999999995</v>
      </c>
      <c r="H1618" s="6">
        <v>0.22260050000000001</v>
      </c>
      <c r="I1618" s="6"/>
    </row>
    <row r="1619" spans="1:9" x14ac:dyDescent="0.25">
      <c r="A1619">
        <v>301</v>
      </c>
      <c r="B1619">
        <v>1997</v>
      </c>
      <c r="C1619" s="2">
        <v>0</v>
      </c>
      <c r="D1619" s="6">
        <v>0.15721009999999999</v>
      </c>
      <c r="E1619" s="6">
        <v>6.7909399999999995E-2</v>
      </c>
      <c r="F1619" s="6">
        <v>3.6010500000000001E-2</v>
      </c>
      <c r="G1619" s="6">
        <v>0.64527310000000004</v>
      </c>
      <c r="H1619" s="6">
        <v>0.19257969999999999</v>
      </c>
      <c r="I1619" s="6"/>
    </row>
    <row r="1620" spans="1:9" x14ac:dyDescent="0.25">
      <c r="A1620">
        <v>301</v>
      </c>
      <c r="B1620">
        <v>1998</v>
      </c>
      <c r="C1620" s="2">
        <v>0</v>
      </c>
      <c r="D1620" s="6">
        <v>0.1435979</v>
      </c>
      <c r="E1620" s="6">
        <v>5.2150200000000001E-2</v>
      </c>
      <c r="F1620" s="6">
        <v>1.8376799999999999E-2</v>
      </c>
      <c r="G1620" s="6">
        <v>0.33</v>
      </c>
      <c r="H1620" s="6">
        <v>0.12232759999999999</v>
      </c>
      <c r="I1620" s="6"/>
    </row>
    <row r="1621" spans="1:9" x14ac:dyDescent="0.25">
      <c r="A1621">
        <v>301</v>
      </c>
      <c r="B1621">
        <v>1999</v>
      </c>
      <c r="C1621" s="2">
        <v>0</v>
      </c>
      <c r="D1621" s="6">
        <v>0.13986090000000001</v>
      </c>
      <c r="E1621" s="6">
        <v>3.6281599999999997E-2</v>
      </c>
      <c r="F1621" s="6">
        <v>1.0630000000000001E-2</v>
      </c>
      <c r="G1621" s="6">
        <v>0.16285859999999999</v>
      </c>
      <c r="H1621" s="6">
        <v>0.15555550000000001</v>
      </c>
      <c r="I1621" s="6"/>
    </row>
    <row r="1622" spans="1:9" x14ac:dyDescent="0.25">
      <c r="A1622">
        <v>301</v>
      </c>
      <c r="B1622">
        <v>2000</v>
      </c>
      <c r="C1622" s="2">
        <v>0</v>
      </c>
      <c r="D1622" s="6">
        <v>0.15875069999999999</v>
      </c>
      <c r="E1622" s="6">
        <v>-1.90993E-2</v>
      </c>
      <c r="F1622" s="6">
        <v>3.4517800000000001E-2</v>
      </c>
      <c r="G1622" s="6">
        <v>0.24555479999999999</v>
      </c>
      <c r="H1622" s="6">
        <v>0.21076839999999999</v>
      </c>
      <c r="I1622" s="6"/>
    </row>
    <row r="1623" spans="1:9" x14ac:dyDescent="0.25">
      <c r="A1623">
        <v>301</v>
      </c>
      <c r="B1623">
        <v>2001</v>
      </c>
      <c r="C1623" s="2">
        <v>0</v>
      </c>
      <c r="D1623" s="6">
        <v>0.12878329999999999</v>
      </c>
      <c r="E1623" s="6">
        <v>-0.1023951</v>
      </c>
      <c r="F1623" s="6">
        <v>5.7352999999999996E-3</v>
      </c>
      <c r="G1623" s="6">
        <v>0.34982229999999997</v>
      </c>
      <c r="H1623" s="6">
        <v>0.20065740000000001</v>
      </c>
      <c r="I1623" s="6"/>
    </row>
    <row r="1624" spans="1:9" x14ac:dyDescent="0.25">
      <c r="A1624">
        <v>301</v>
      </c>
      <c r="B1624">
        <v>2002</v>
      </c>
      <c r="C1624" s="2">
        <v>0</v>
      </c>
      <c r="D1624" s="6">
        <v>0.12237389999999999</v>
      </c>
      <c r="E1624" s="6">
        <v>-0.35714240000000003</v>
      </c>
      <c r="F1624" s="6">
        <v>3.1888199999999998E-2</v>
      </c>
      <c r="G1624" s="6">
        <v>0.1789</v>
      </c>
      <c r="H1624" s="6">
        <v>0.28025670000000003</v>
      </c>
      <c r="I1624" s="6"/>
    </row>
    <row r="1625" spans="1:9" x14ac:dyDescent="0.25">
      <c r="A1625">
        <v>301</v>
      </c>
      <c r="B1625">
        <v>2003</v>
      </c>
      <c r="C1625" s="2">
        <v>0</v>
      </c>
      <c r="D1625" s="6">
        <v>0.15838240000000001</v>
      </c>
      <c r="E1625" s="6">
        <v>-0.35881109999999999</v>
      </c>
      <c r="F1625" s="6">
        <v>5.2642700000000001E-2</v>
      </c>
      <c r="G1625" s="6">
        <v>0.33834950000000003</v>
      </c>
      <c r="H1625" s="6">
        <v>0.36496099999999998</v>
      </c>
      <c r="I1625" s="6"/>
    </row>
    <row r="1626" spans="1:9" x14ac:dyDescent="0.25">
      <c r="A1626">
        <v>301</v>
      </c>
      <c r="B1626">
        <v>2004</v>
      </c>
      <c r="C1626" s="2">
        <v>0</v>
      </c>
      <c r="D1626" s="6">
        <v>0.17788960000000001</v>
      </c>
      <c r="E1626" s="6">
        <v>-0.1828178</v>
      </c>
      <c r="F1626" s="6">
        <v>4.8296499999999999E-2</v>
      </c>
      <c r="G1626" s="6">
        <v>0.80302479999999998</v>
      </c>
      <c r="H1626" s="6">
        <v>0.23206470000000001</v>
      </c>
      <c r="I1626" s="6"/>
    </row>
    <row r="1627" spans="1:9" x14ac:dyDescent="0.25">
      <c r="A1627">
        <v>302</v>
      </c>
      <c r="B1627">
        <v>1995</v>
      </c>
      <c r="C1627" s="2">
        <v>0</v>
      </c>
      <c r="D1627" s="6">
        <v>0.33397130000000003</v>
      </c>
      <c r="E1627" s="6">
        <v>0.3211329</v>
      </c>
      <c r="F1627" s="6">
        <v>5.3957499999999999E-2</v>
      </c>
      <c r="G1627" s="6">
        <v>2.3042820000000002</v>
      </c>
      <c r="H1627" s="6">
        <v>0.19841410000000001</v>
      </c>
      <c r="I1627" s="6"/>
    </row>
    <row r="1628" spans="1:9" x14ac:dyDescent="0.25">
      <c r="A1628">
        <v>302</v>
      </c>
      <c r="B1628">
        <v>1996</v>
      </c>
      <c r="C1628" s="2">
        <v>0</v>
      </c>
      <c r="D1628" s="6">
        <v>0.32936979999999999</v>
      </c>
      <c r="E1628" s="6">
        <v>0.26950370000000001</v>
      </c>
      <c r="F1628" s="6">
        <v>3.8072300000000003E-2</v>
      </c>
      <c r="G1628" s="6">
        <v>2.13612</v>
      </c>
      <c r="H1628" s="6">
        <v>0.18388170000000001</v>
      </c>
      <c r="I1628" s="6"/>
    </row>
    <row r="1629" spans="1:9" x14ac:dyDescent="0.25">
      <c r="A1629">
        <v>302</v>
      </c>
      <c r="B1629">
        <v>1997</v>
      </c>
      <c r="C1629" s="2">
        <v>0</v>
      </c>
      <c r="D1629" s="6">
        <v>0.29737330000000001</v>
      </c>
      <c r="E1629" s="6">
        <v>0.27931859999999997</v>
      </c>
      <c r="F1629" s="6">
        <v>2.3149200000000002E-2</v>
      </c>
      <c r="G1629" s="6">
        <v>2.7429730000000001</v>
      </c>
      <c r="H1629" s="6">
        <v>0.18809039999999999</v>
      </c>
      <c r="I1629" s="6"/>
    </row>
    <row r="1630" spans="1:9" x14ac:dyDescent="0.25">
      <c r="A1630">
        <v>302</v>
      </c>
      <c r="B1630">
        <v>1998</v>
      </c>
      <c r="C1630" s="2">
        <v>0</v>
      </c>
      <c r="D1630" s="6">
        <v>0.31964759999999998</v>
      </c>
      <c r="E1630" s="6">
        <v>-6.3748700000000005E-2</v>
      </c>
      <c r="F1630" s="6">
        <v>2.9595E-2</v>
      </c>
      <c r="G1630" s="6">
        <v>1.1402479999999999</v>
      </c>
      <c r="H1630" s="6">
        <v>0.2336539</v>
      </c>
      <c r="I1630" s="6"/>
    </row>
    <row r="1631" spans="1:9" x14ac:dyDescent="0.25">
      <c r="A1631">
        <v>302</v>
      </c>
      <c r="B1631">
        <v>1999</v>
      </c>
      <c r="C1631" s="2">
        <v>0</v>
      </c>
      <c r="D1631" s="6">
        <v>0.61098719999999995</v>
      </c>
      <c r="E1631" s="6">
        <v>0.2439463</v>
      </c>
      <c r="F1631" s="6">
        <v>7.3918800000000007E-2</v>
      </c>
      <c r="G1631" s="6">
        <v>7.7217190000000002</v>
      </c>
      <c r="H1631" s="6">
        <v>0.20983879999999999</v>
      </c>
      <c r="I1631" s="6"/>
    </row>
    <row r="1632" spans="1:9" x14ac:dyDescent="0.25">
      <c r="A1632">
        <v>303</v>
      </c>
      <c r="B1632">
        <v>1995</v>
      </c>
      <c r="C1632" s="2">
        <v>0</v>
      </c>
      <c r="D1632" s="6">
        <v>0.28801650000000001</v>
      </c>
      <c r="E1632" s="6">
        <v>0.5818951</v>
      </c>
      <c r="F1632" s="6">
        <v>0.100622</v>
      </c>
      <c r="G1632" s="6">
        <v>10.06227</v>
      </c>
      <c r="H1632" s="6">
        <v>0.29384670000000002</v>
      </c>
      <c r="I1632" s="6"/>
    </row>
    <row r="1633" spans="1:9" x14ac:dyDescent="0.25">
      <c r="A1633">
        <v>303</v>
      </c>
      <c r="B1633">
        <v>1996</v>
      </c>
      <c r="C1633" s="2">
        <v>0</v>
      </c>
      <c r="D1633" s="6">
        <v>0.39787919999999999</v>
      </c>
      <c r="E1633" s="6">
        <v>0.61123959999999999</v>
      </c>
      <c r="F1633" s="6">
        <v>0.1516643</v>
      </c>
      <c r="G1633" s="6">
        <v>16.354600000000001</v>
      </c>
      <c r="H1633" s="6">
        <v>0.2978131</v>
      </c>
      <c r="I1633" s="6"/>
    </row>
    <row r="1634" spans="1:9" x14ac:dyDescent="0.25">
      <c r="A1634">
        <v>303</v>
      </c>
      <c r="B1634">
        <v>1997</v>
      </c>
      <c r="C1634" s="2">
        <v>0</v>
      </c>
      <c r="D1634" s="6">
        <v>0.36592239999999998</v>
      </c>
      <c r="E1634" s="6">
        <v>0.57030519999999996</v>
      </c>
      <c r="F1634" s="6">
        <v>0.10961509999999999</v>
      </c>
      <c r="G1634" s="6">
        <v>15.19544</v>
      </c>
      <c r="H1634" s="6">
        <v>0.2570231</v>
      </c>
      <c r="I1634" s="6"/>
    </row>
    <row r="1635" spans="1:9" x14ac:dyDescent="0.25">
      <c r="A1635">
        <v>303</v>
      </c>
      <c r="B1635">
        <v>1998</v>
      </c>
      <c r="C1635" s="2">
        <v>0</v>
      </c>
      <c r="D1635" s="6">
        <v>0.2785436</v>
      </c>
      <c r="E1635" s="6">
        <v>0.6304765</v>
      </c>
      <c r="F1635" s="6">
        <v>0.11824800000000001</v>
      </c>
      <c r="G1635" s="6">
        <v>25.07451</v>
      </c>
      <c r="H1635" s="6">
        <v>0.27001340000000001</v>
      </c>
      <c r="I1635" s="6"/>
    </row>
    <row r="1636" spans="1:9" x14ac:dyDescent="0.25">
      <c r="A1636">
        <v>303</v>
      </c>
      <c r="B1636">
        <v>1999</v>
      </c>
      <c r="C1636" s="2">
        <v>0</v>
      </c>
      <c r="D1636" s="6">
        <v>0.27520650000000002</v>
      </c>
      <c r="E1636" s="6">
        <v>0.60449629999999999</v>
      </c>
      <c r="F1636" s="6">
        <v>0.1017967</v>
      </c>
      <c r="G1636" s="6">
        <v>24.637450000000001</v>
      </c>
      <c r="H1636" s="6">
        <v>0.21564</v>
      </c>
      <c r="I1636" s="6"/>
    </row>
    <row r="1637" spans="1:9" x14ac:dyDescent="0.25">
      <c r="A1637">
        <v>303</v>
      </c>
      <c r="B1637">
        <v>2000</v>
      </c>
      <c r="C1637" s="2">
        <v>0</v>
      </c>
      <c r="D1637" s="6">
        <v>0.2815339</v>
      </c>
      <c r="E1637" s="6">
        <v>0.61934560000000005</v>
      </c>
      <c r="F1637" s="6">
        <v>7.2823600000000002E-2</v>
      </c>
      <c r="G1637" s="6">
        <v>19.072649999999999</v>
      </c>
      <c r="H1637" s="6">
        <v>0.2012166</v>
      </c>
      <c r="I1637" s="6"/>
    </row>
    <row r="1638" spans="1:9" x14ac:dyDescent="0.25">
      <c r="A1638">
        <v>303</v>
      </c>
      <c r="B1638">
        <v>2001</v>
      </c>
      <c r="C1638" s="2">
        <v>0</v>
      </c>
      <c r="D1638" s="6">
        <v>0.28815190000000002</v>
      </c>
      <c r="E1638" s="6">
        <v>0.62965079999999995</v>
      </c>
      <c r="F1638" s="6">
        <v>5.3725299999999997E-2</v>
      </c>
      <c r="G1638" s="6">
        <v>24.677060000000001</v>
      </c>
      <c r="H1638" s="6">
        <v>0.18120330000000001</v>
      </c>
      <c r="I1638" s="6"/>
    </row>
    <row r="1639" spans="1:9" x14ac:dyDescent="0.25">
      <c r="A1639">
        <v>303</v>
      </c>
      <c r="B1639">
        <v>2002</v>
      </c>
      <c r="C1639" s="2">
        <v>0</v>
      </c>
      <c r="D1639" s="6">
        <v>0.3177374</v>
      </c>
      <c r="E1639" s="6">
        <v>0.65651669999999995</v>
      </c>
      <c r="F1639" s="6">
        <v>5.8285700000000003E-2</v>
      </c>
      <c r="G1639" s="6">
        <v>11.895020000000001</v>
      </c>
      <c r="H1639" s="6">
        <v>0.19440760000000001</v>
      </c>
      <c r="I1639" s="6"/>
    </row>
    <row r="1640" spans="1:9" x14ac:dyDescent="0.25">
      <c r="A1640">
        <v>303</v>
      </c>
      <c r="B1640">
        <v>2003</v>
      </c>
      <c r="C1640" s="2">
        <v>0</v>
      </c>
      <c r="D1640" s="6">
        <v>0.3586298</v>
      </c>
      <c r="E1640" s="6">
        <v>0.69065739999999998</v>
      </c>
      <c r="F1640" s="6">
        <v>8.9493400000000001E-2</v>
      </c>
      <c r="G1640" s="6">
        <v>22.536819999999999</v>
      </c>
      <c r="H1640" s="6">
        <v>0.2242199</v>
      </c>
      <c r="I1640" s="6"/>
    </row>
    <row r="1641" spans="1:9" x14ac:dyDescent="0.25">
      <c r="A1641">
        <v>303</v>
      </c>
      <c r="B1641">
        <v>2004</v>
      </c>
      <c r="C1641" s="2">
        <v>0</v>
      </c>
      <c r="D1641" s="6">
        <v>0.36333500000000002</v>
      </c>
      <c r="E1641" s="6">
        <v>0.71088010000000001</v>
      </c>
      <c r="F1641" s="6">
        <v>9.2060400000000001E-2</v>
      </c>
      <c r="G1641" s="6">
        <v>15.48746</v>
      </c>
      <c r="H1641" s="6">
        <v>0.23812829999999999</v>
      </c>
      <c r="I1641" s="6"/>
    </row>
    <row r="1642" spans="1:9" x14ac:dyDescent="0.25">
      <c r="A1642">
        <v>304</v>
      </c>
      <c r="B1642">
        <v>1995</v>
      </c>
      <c r="C1642" s="2">
        <v>0</v>
      </c>
      <c r="D1642" s="6">
        <v>0.38447550000000003</v>
      </c>
      <c r="E1642" s="6">
        <v>7.1387099999999995E-2</v>
      </c>
      <c r="F1642" s="6">
        <v>4.3110799999999998E-2</v>
      </c>
      <c r="G1642" s="6">
        <v>0.49502750000000001</v>
      </c>
      <c r="H1642" s="6">
        <v>0.2471592</v>
      </c>
      <c r="I1642" s="6"/>
    </row>
    <row r="1643" spans="1:9" x14ac:dyDescent="0.25">
      <c r="A1643">
        <v>304</v>
      </c>
      <c r="B1643">
        <v>1996</v>
      </c>
      <c r="C1643" s="2">
        <v>0</v>
      </c>
      <c r="D1643" s="6">
        <v>0.4091823</v>
      </c>
      <c r="E1643" s="6">
        <v>9.7535800000000006E-2</v>
      </c>
      <c r="F1643" s="6">
        <v>6.1594799999999998E-2</v>
      </c>
      <c r="G1643" s="6">
        <v>1.0427500000000001</v>
      </c>
      <c r="H1643" s="6">
        <v>0.36688409999999999</v>
      </c>
      <c r="I1643" s="6"/>
    </row>
    <row r="1644" spans="1:9" x14ac:dyDescent="0.25">
      <c r="A1644">
        <v>304</v>
      </c>
      <c r="B1644">
        <v>1997</v>
      </c>
      <c r="C1644" s="2">
        <v>0</v>
      </c>
      <c r="D1644" s="6">
        <v>0.40471439999999997</v>
      </c>
      <c r="E1644" s="6">
        <v>0.13904440000000001</v>
      </c>
      <c r="F1644" s="6">
        <v>5.8028000000000003E-2</v>
      </c>
      <c r="G1644" s="6">
        <v>1.179616</v>
      </c>
      <c r="H1644" s="6">
        <v>0.40912660000000001</v>
      </c>
      <c r="I1644" s="6"/>
    </row>
    <row r="1645" spans="1:9" x14ac:dyDescent="0.25">
      <c r="A1645">
        <v>304</v>
      </c>
      <c r="B1645">
        <v>1998</v>
      </c>
      <c r="C1645" s="2">
        <v>0</v>
      </c>
      <c r="D1645" s="6">
        <v>0.42483929999999998</v>
      </c>
      <c r="E1645" s="6">
        <v>0.20822969999999999</v>
      </c>
      <c r="F1645" s="6">
        <v>5.8285400000000001E-2</v>
      </c>
      <c r="G1645" s="6">
        <v>1.61358</v>
      </c>
      <c r="H1645" s="6">
        <v>0.4028487</v>
      </c>
      <c r="I1645" s="6"/>
    </row>
    <row r="1646" spans="1:9" x14ac:dyDescent="0.25">
      <c r="A1646">
        <v>304</v>
      </c>
      <c r="B1646">
        <v>1999</v>
      </c>
      <c r="C1646" s="2">
        <v>0</v>
      </c>
      <c r="D1646" s="6">
        <v>0.424516</v>
      </c>
      <c r="E1646" s="6">
        <v>0.31302160000000001</v>
      </c>
      <c r="F1646" s="6">
        <v>6.4010600000000001E-2</v>
      </c>
      <c r="G1646" s="6">
        <v>1.369956</v>
      </c>
      <c r="H1646" s="6">
        <v>0.43254179999999998</v>
      </c>
      <c r="I1646" s="6"/>
    </row>
    <row r="1647" spans="1:9" x14ac:dyDescent="0.25">
      <c r="A1647">
        <v>304</v>
      </c>
      <c r="B1647">
        <v>2000</v>
      </c>
      <c r="C1647" s="2">
        <v>0</v>
      </c>
      <c r="D1647" s="6">
        <v>0.44218249999999998</v>
      </c>
      <c r="E1647" s="6">
        <v>0.37226870000000001</v>
      </c>
      <c r="F1647" s="6">
        <v>6.01936E-2</v>
      </c>
      <c r="G1647" s="6">
        <v>1.4939720000000001</v>
      </c>
      <c r="H1647" s="6">
        <v>0.43215930000000002</v>
      </c>
      <c r="I1647" s="6"/>
    </row>
    <row r="1648" spans="1:9" x14ac:dyDescent="0.25">
      <c r="A1648">
        <v>304</v>
      </c>
      <c r="B1648">
        <v>2001</v>
      </c>
      <c r="C1648" s="2">
        <v>0</v>
      </c>
      <c r="D1648" s="6">
        <v>0.42653279999999999</v>
      </c>
      <c r="E1648" s="6">
        <v>0.36814659999999999</v>
      </c>
      <c r="F1648" s="6">
        <v>6.0802000000000002E-2</v>
      </c>
      <c r="G1648" s="6">
        <v>2.218791</v>
      </c>
      <c r="H1648" s="6">
        <v>0.33885860000000001</v>
      </c>
      <c r="I1648" s="6"/>
    </row>
    <row r="1649" spans="1:9" x14ac:dyDescent="0.25">
      <c r="A1649">
        <v>304</v>
      </c>
      <c r="B1649">
        <v>2002</v>
      </c>
      <c r="C1649" s="2">
        <v>0</v>
      </c>
      <c r="D1649" s="6">
        <v>0.43767329999999999</v>
      </c>
      <c r="E1649" s="6">
        <v>0.39687230000000001</v>
      </c>
      <c r="F1649" s="6">
        <v>5.12839E-2</v>
      </c>
      <c r="G1649" s="6">
        <v>1.9534750000000001</v>
      </c>
      <c r="H1649" s="6">
        <v>0.416242</v>
      </c>
      <c r="I1649" s="6"/>
    </row>
    <row r="1650" spans="1:9" x14ac:dyDescent="0.25">
      <c r="A1650">
        <v>304</v>
      </c>
      <c r="B1650">
        <v>2003</v>
      </c>
      <c r="C1650" s="2">
        <v>0</v>
      </c>
      <c r="D1650" s="6">
        <v>0.46682630000000003</v>
      </c>
      <c r="E1650" s="6">
        <v>0.46984740000000003</v>
      </c>
      <c r="F1650" s="6">
        <v>4.5449400000000001E-2</v>
      </c>
      <c r="G1650" s="6">
        <v>2.6997900000000001</v>
      </c>
      <c r="H1650" s="6">
        <v>0.41593020000000003</v>
      </c>
      <c r="I1650" s="6"/>
    </row>
    <row r="1651" spans="1:9" x14ac:dyDescent="0.25">
      <c r="A1651">
        <v>304</v>
      </c>
      <c r="B1651">
        <v>2004</v>
      </c>
      <c r="C1651" s="2">
        <v>0</v>
      </c>
      <c r="D1651" s="6">
        <v>0.485933</v>
      </c>
      <c r="E1651" s="6">
        <v>0.517374</v>
      </c>
      <c r="F1651" s="6">
        <v>5.3841800000000002E-2</v>
      </c>
      <c r="G1651" s="6">
        <v>2.1317200000000001</v>
      </c>
      <c r="H1651" s="6">
        <v>0.41566110000000001</v>
      </c>
      <c r="I1651" s="6"/>
    </row>
    <row r="1652" spans="1:9" x14ac:dyDescent="0.25">
      <c r="A1652">
        <v>305</v>
      </c>
      <c r="B1652">
        <v>1999</v>
      </c>
      <c r="C1652" s="2">
        <v>0</v>
      </c>
      <c r="D1652" s="6">
        <v>0.2455657</v>
      </c>
      <c r="E1652" s="6">
        <v>0.19566230000000001</v>
      </c>
      <c r="F1652" s="6">
        <v>4.9101899999999997E-2</v>
      </c>
      <c r="G1652" s="6">
        <v>0.44360820000000001</v>
      </c>
      <c r="H1652" s="6">
        <v>0.3365553</v>
      </c>
      <c r="I1652" s="6"/>
    </row>
    <row r="1653" spans="1:9" x14ac:dyDescent="0.25">
      <c r="A1653">
        <v>305</v>
      </c>
      <c r="B1653">
        <v>2000</v>
      </c>
      <c r="C1653" s="2">
        <v>0</v>
      </c>
      <c r="D1653" s="6">
        <v>0.2648529</v>
      </c>
      <c r="E1653" s="6">
        <v>0.19435630000000001</v>
      </c>
      <c r="F1653" s="6">
        <v>4.5812199999999997E-2</v>
      </c>
      <c r="G1653" s="6">
        <v>0.60845850000000001</v>
      </c>
      <c r="H1653" s="6">
        <v>0.344665</v>
      </c>
      <c r="I1653" s="6"/>
    </row>
    <row r="1654" spans="1:9" x14ac:dyDescent="0.25">
      <c r="A1654">
        <v>305</v>
      </c>
      <c r="B1654">
        <v>2001</v>
      </c>
      <c r="C1654" s="2">
        <v>0</v>
      </c>
      <c r="D1654" s="6">
        <v>0.25857669999999999</v>
      </c>
      <c r="E1654" s="6">
        <v>0.1014867</v>
      </c>
      <c r="F1654" s="6">
        <v>4.6498400000000002E-2</v>
      </c>
      <c r="G1654" s="6">
        <v>0.41739009999999999</v>
      </c>
      <c r="H1654" s="6">
        <v>0.28692030000000002</v>
      </c>
      <c r="I1654" s="6"/>
    </row>
    <row r="1655" spans="1:9" x14ac:dyDescent="0.25">
      <c r="A1655">
        <v>305</v>
      </c>
      <c r="B1655">
        <v>2002</v>
      </c>
      <c r="C1655" s="2">
        <v>0</v>
      </c>
      <c r="D1655" s="6">
        <v>0.26840360000000002</v>
      </c>
      <c r="E1655" s="6">
        <v>3.9470499999999999E-2</v>
      </c>
      <c r="F1655" s="6">
        <v>3.8267200000000001E-2</v>
      </c>
      <c r="G1655" s="6">
        <v>0.24399850000000001</v>
      </c>
      <c r="H1655" s="6">
        <v>0.28796959999999999</v>
      </c>
      <c r="I1655" s="6"/>
    </row>
    <row r="1656" spans="1:9" x14ac:dyDescent="0.25">
      <c r="A1656">
        <v>305</v>
      </c>
      <c r="B1656">
        <v>2003</v>
      </c>
      <c r="C1656" s="2">
        <v>0</v>
      </c>
      <c r="D1656" s="6">
        <v>0.22059529999999999</v>
      </c>
      <c r="E1656" s="6">
        <v>2.0224499999999999E-2</v>
      </c>
      <c r="F1656" s="6">
        <v>5.0372100000000003E-2</v>
      </c>
      <c r="G1656" s="6">
        <v>0.4039278</v>
      </c>
      <c r="H1656" s="6">
        <v>0.25751659999999998</v>
      </c>
      <c r="I1656" s="6"/>
    </row>
    <row r="1657" spans="1:9" x14ac:dyDescent="0.25">
      <c r="A1657">
        <v>305</v>
      </c>
      <c r="B1657">
        <v>2004</v>
      </c>
      <c r="C1657" s="2">
        <v>0</v>
      </c>
      <c r="D1657" s="6">
        <v>0.28849039999999998</v>
      </c>
      <c r="E1657" s="6">
        <v>-5.0134999999999997E-3</v>
      </c>
      <c r="F1657" s="6">
        <v>4.4402499999999998E-2</v>
      </c>
      <c r="G1657" s="6">
        <v>0.70063660000000005</v>
      </c>
      <c r="H1657" s="6">
        <v>0.29612500000000003</v>
      </c>
      <c r="I1657" s="6"/>
    </row>
    <row r="1658" spans="1:9" x14ac:dyDescent="0.25">
      <c r="A1658">
        <v>306</v>
      </c>
      <c r="B1658">
        <v>1995</v>
      </c>
      <c r="C1658" s="2">
        <v>0</v>
      </c>
      <c r="D1658" s="6">
        <v>0.25474340000000001</v>
      </c>
      <c r="E1658" s="6">
        <v>-0.65437230000000002</v>
      </c>
      <c r="F1658" s="6">
        <v>4.7953000000000003E-2</v>
      </c>
      <c r="G1658" s="6">
        <v>0.1159429</v>
      </c>
      <c r="H1658" s="6">
        <v>0.41173569999999998</v>
      </c>
      <c r="I1658" s="6"/>
    </row>
    <row r="1659" spans="1:9" x14ac:dyDescent="0.25">
      <c r="A1659">
        <v>306</v>
      </c>
      <c r="B1659">
        <v>1996</v>
      </c>
      <c r="C1659" s="2">
        <v>0</v>
      </c>
      <c r="D1659" s="6">
        <v>0.28808139999999999</v>
      </c>
      <c r="E1659" s="6">
        <v>-0.51371770000000005</v>
      </c>
      <c r="F1659" s="6">
        <v>7.4595800000000004E-2</v>
      </c>
      <c r="G1659" s="6">
        <v>0.1445167</v>
      </c>
      <c r="H1659" s="6">
        <v>0.46970099999999998</v>
      </c>
      <c r="I1659" s="6"/>
    </row>
    <row r="1660" spans="1:9" x14ac:dyDescent="0.25">
      <c r="A1660">
        <v>306</v>
      </c>
      <c r="B1660">
        <v>1997</v>
      </c>
      <c r="C1660" s="2">
        <v>0</v>
      </c>
      <c r="D1660" s="6">
        <v>0.1900153</v>
      </c>
      <c r="E1660" s="6">
        <v>-0.56943699999999997</v>
      </c>
      <c r="F1660" s="6">
        <v>5.3671400000000001E-2</v>
      </c>
      <c r="G1660" s="6">
        <v>0.2375208</v>
      </c>
      <c r="H1660" s="6">
        <v>0.49944309999999997</v>
      </c>
      <c r="I1660" s="6"/>
    </row>
    <row r="1661" spans="1:9" x14ac:dyDescent="0.25">
      <c r="A1661">
        <v>307</v>
      </c>
      <c r="B1661">
        <v>2002</v>
      </c>
      <c r="C1661" s="2">
        <v>0</v>
      </c>
      <c r="D1661" s="6">
        <v>9.6507099999999998E-2</v>
      </c>
      <c r="E1661" s="6">
        <v>0.30303910000000001</v>
      </c>
      <c r="F1661" s="6">
        <v>3.8584599999999997E-2</v>
      </c>
      <c r="G1661" s="6">
        <v>0.2434288</v>
      </c>
      <c r="H1661" s="6">
        <v>0.26696809999999999</v>
      </c>
      <c r="I1661" s="6"/>
    </row>
    <row r="1662" spans="1:9" x14ac:dyDescent="0.25">
      <c r="A1662">
        <v>307</v>
      </c>
      <c r="B1662">
        <v>2003</v>
      </c>
      <c r="C1662" s="2">
        <v>1</v>
      </c>
      <c r="D1662" s="6">
        <v>5.9215700000000003E-2</v>
      </c>
      <c r="E1662" s="6">
        <v>0.18245320000000001</v>
      </c>
      <c r="F1662" s="6">
        <v>9.6472999999999993E-3</v>
      </c>
      <c r="G1662" s="6">
        <v>0.3053361</v>
      </c>
      <c r="H1662" s="6">
        <v>0.30453980000000003</v>
      </c>
      <c r="I1662" s="6"/>
    </row>
    <row r="1663" spans="1:9" x14ac:dyDescent="0.25">
      <c r="A1663">
        <v>308</v>
      </c>
      <c r="B1663">
        <v>1995</v>
      </c>
      <c r="C1663" s="2">
        <v>0</v>
      </c>
      <c r="D1663" s="6">
        <v>0.16719439999999999</v>
      </c>
      <c r="E1663" s="6">
        <v>-3.7471900000000002E-2</v>
      </c>
      <c r="F1663" s="6">
        <v>2.7290600000000002E-2</v>
      </c>
      <c r="G1663" s="6">
        <v>0.1009572</v>
      </c>
      <c r="H1663" s="6">
        <v>0.17468410000000001</v>
      </c>
      <c r="I1663" s="6"/>
    </row>
    <row r="1664" spans="1:9" x14ac:dyDescent="0.25">
      <c r="A1664">
        <v>308</v>
      </c>
      <c r="B1664">
        <v>1996</v>
      </c>
      <c r="C1664" s="2">
        <v>0</v>
      </c>
      <c r="D1664" s="6">
        <v>9.8760899999999999E-2</v>
      </c>
      <c r="E1664" s="6">
        <v>-1.6344999999999998E-2</v>
      </c>
      <c r="F1664" s="6">
        <v>5.7630300000000002E-2</v>
      </c>
      <c r="G1664" s="6">
        <v>0.25622529999999999</v>
      </c>
      <c r="H1664" s="6">
        <v>0.2196641</v>
      </c>
      <c r="I1664" s="6"/>
    </row>
    <row r="1665" spans="1:9" x14ac:dyDescent="0.25">
      <c r="A1665">
        <v>308</v>
      </c>
      <c r="B1665">
        <v>1997</v>
      </c>
      <c r="C1665" s="2">
        <v>0</v>
      </c>
      <c r="D1665" s="6">
        <v>0.14779709999999999</v>
      </c>
      <c r="E1665" s="6">
        <v>-1.6619600000000002E-2</v>
      </c>
      <c r="F1665" s="6">
        <v>4.9891600000000001E-2</v>
      </c>
      <c r="G1665" s="6">
        <v>0.25334800000000002</v>
      </c>
      <c r="H1665" s="6">
        <v>0.18880710000000001</v>
      </c>
      <c r="I1665" s="6"/>
    </row>
    <row r="1666" spans="1:9" x14ac:dyDescent="0.25">
      <c r="A1666">
        <v>309</v>
      </c>
      <c r="B1666">
        <v>1995</v>
      </c>
      <c r="C1666" s="2">
        <v>0</v>
      </c>
      <c r="D1666" s="6">
        <v>0.1378298</v>
      </c>
      <c r="E1666" s="6">
        <v>0.20344499999999999</v>
      </c>
      <c r="F1666" s="6">
        <v>7.4885300000000002E-2</v>
      </c>
      <c r="G1666" s="6">
        <v>0.88886160000000003</v>
      </c>
      <c r="H1666" s="6">
        <v>0.29353400000000002</v>
      </c>
      <c r="I1666" s="6"/>
    </row>
    <row r="1667" spans="1:9" x14ac:dyDescent="0.25">
      <c r="A1667">
        <v>309</v>
      </c>
      <c r="B1667">
        <v>1996</v>
      </c>
      <c r="C1667" s="2">
        <v>0</v>
      </c>
      <c r="D1667" s="6">
        <v>0.1086115</v>
      </c>
      <c r="E1667" s="6">
        <v>0.1877432</v>
      </c>
      <c r="F1667" s="6">
        <v>6.6984100000000005E-2</v>
      </c>
      <c r="G1667" s="6">
        <v>1.3194900000000001</v>
      </c>
      <c r="H1667" s="6">
        <v>0.30984089999999997</v>
      </c>
      <c r="I1667" s="6"/>
    </row>
    <row r="1668" spans="1:9" x14ac:dyDescent="0.25">
      <c r="A1668">
        <v>309</v>
      </c>
      <c r="B1668">
        <v>1997</v>
      </c>
      <c r="C1668" s="2">
        <v>0</v>
      </c>
      <c r="D1668" s="6">
        <v>0.1185134</v>
      </c>
      <c r="E1668" s="6">
        <v>0.18913679999999999</v>
      </c>
      <c r="F1668" s="6">
        <v>7.0173799999999995E-2</v>
      </c>
      <c r="G1668" s="6">
        <v>1.6598189999999999</v>
      </c>
      <c r="H1668" s="6">
        <v>0.31950230000000002</v>
      </c>
      <c r="I1668" s="6"/>
    </row>
    <row r="1669" spans="1:9" x14ac:dyDescent="0.25">
      <c r="A1669">
        <v>309</v>
      </c>
      <c r="B1669">
        <v>1998</v>
      </c>
      <c r="C1669" s="2">
        <v>0</v>
      </c>
      <c r="D1669" s="6">
        <v>9.1974500000000001E-2</v>
      </c>
      <c r="E1669" s="6">
        <v>0.15094750000000001</v>
      </c>
      <c r="F1669" s="6">
        <v>5.8988400000000003E-2</v>
      </c>
      <c r="G1669" s="6">
        <v>2.5888149999999999</v>
      </c>
      <c r="H1669" s="6">
        <v>0.32771099999999997</v>
      </c>
      <c r="I1669" s="6"/>
    </row>
    <row r="1670" spans="1:9" x14ac:dyDescent="0.25">
      <c r="A1670">
        <v>309</v>
      </c>
      <c r="B1670">
        <v>1999</v>
      </c>
      <c r="C1670" s="2">
        <v>0</v>
      </c>
      <c r="D1670" s="6">
        <v>7.3776400000000006E-2</v>
      </c>
      <c r="E1670" s="6">
        <v>0.2387204</v>
      </c>
      <c r="F1670" s="6">
        <v>5.9851599999999998E-2</v>
      </c>
      <c r="G1670" s="6">
        <v>2.9253170000000002</v>
      </c>
      <c r="H1670" s="6">
        <v>0.30540840000000002</v>
      </c>
      <c r="I1670" s="6"/>
    </row>
    <row r="1671" spans="1:9" x14ac:dyDescent="0.25">
      <c r="A1671">
        <v>309</v>
      </c>
      <c r="B1671">
        <v>2000</v>
      </c>
      <c r="C1671" s="2">
        <v>0</v>
      </c>
      <c r="D1671" s="6">
        <v>0.1029997</v>
      </c>
      <c r="E1671" s="6">
        <v>0.28944370000000003</v>
      </c>
      <c r="F1671" s="6">
        <v>6.9829000000000002E-2</v>
      </c>
      <c r="G1671" s="6">
        <v>2.2301489999999999</v>
      </c>
      <c r="H1671" s="6">
        <v>0.31230760000000002</v>
      </c>
      <c r="I1671" s="6"/>
    </row>
    <row r="1672" spans="1:9" x14ac:dyDescent="0.25">
      <c r="A1672">
        <v>309</v>
      </c>
      <c r="B1672">
        <v>2001</v>
      </c>
      <c r="C1672" s="2">
        <v>0</v>
      </c>
      <c r="D1672" s="6">
        <v>0.1223948</v>
      </c>
      <c r="E1672" s="6">
        <v>0.36762400000000001</v>
      </c>
      <c r="F1672" s="6">
        <v>7.1542099999999997E-2</v>
      </c>
      <c r="G1672" s="6">
        <v>3.2541380000000002</v>
      </c>
      <c r="H1672" s="6">
        <v>0.27964470000000002</v>
      </c>
      <c r="I1672" s="6"/>
    </row>
    <row r="1673" spans="1:9" x14ac:dyDescent="0.25">
      <c r="A1673">
        <v>309</v>
      </c>
      <c r="B1673">
        <v>2002</v>
      </c>
      <c r="C1673" s="2">
        <v>0</v>
      </c>
      <c r="D1673" s="6">
        <v>0.1030493</v>
      </c>
      <c r="E1673" s="6">
        <v>0.33150540000000001</v>
      </c>
      <c r="F1673" s="6">
        <v>4.6183799999999997E-2</v>
      </c>
      <c r="G1673" s="6">
        <v>1.8047</v>
      </c>
      <c r="H1673" s="6">
        <v>0.2868482</v>
      </c>
      <c r="I1673" s="6"/>
    </row>
    <row r="1674" spans="1:9" x14ac:dyDescent="0.25">
      <c r="A1674">
        <v>309</v>
      </c>
      <c r="B1674">
        <v>2003</v>
      </c>
      <c r="C1674" s="2">
        <v>0</v>
      </c>
      <c r="D1674" s="6">
        <v>9.8978099999999999E-2</v>
      </c>
      <c r="E1674" s="6">
        <v>0.36602469999999998</v>
      </c>
      <c r="F1674" s="6">
        <v>6.6707500000000003E-2</v>
      </c>
      <c r="G1674" s="6">
        <v>2.1143019999999999</v>
      </c>
      <c r="H1674" s="6">
        <v>0.2809933</v>
      </c>
      <c r="I1674" s="6"/>
    </row>
    <row r="1675" spans="1:9" x14ac:dyDescent="0.25">
      <c r="A1675">
        <v>309</v>
      </c>
      <c r="B1675">
        <v>2004</v>
      </c>
      <c r="C1675" s="2">
        <v>0</v>
      </c>
      <c r="D1675" s="6">
        <v>0.1073484</v>
      </c>
      <c r="E1675" s="6">
        <v>0.41249229999999998</v>
      </c>
      <c r="F1675" s="6">
        <v>7.9370999999999997E-2</v>
      </c>
      <c r="G1675" s="6">
        <v>2.1081850000000002</v>
      </c>
      <c r="H1675" s="6">
        <v>0.28387180000000001</v>
      </c>
      <c r="I1675" s="6"/>
    </row>
    <row r="1676" spans="1:9" x14ac:dyDescent="0.25">
      <c r="A1676">
        <v>310</v>
      </c>
      <c r="B1676">
        <v>2000</v>
      </c>
      <c r="C1676" s="2">
        <v>0</v>
      </c>
      <c r="D1676" s="6">
        <v>-2.5916100000000001E-2</v>
      </c>
      <c r="E1676" s="6">
        <v>0.48088769999999997</v>
      </c>
      <c r="F1676" s="6">
        <v>5.4837900000000002E-2</v>
      </c>
      <c r="G1676" s="6">
        <v>1.1312599999999999</v>
      </c>
      <c r="H1676" s="6">
        <v>0.1768139</v>
      </c>
      <c r="I1676" s="6"/>
    </row>
    <row r="1677" spans="1:9" x14ac:dyDescent="0.25">
      <c r="A1677">
        <v>310</v>
      </c>
      <c r="B1677">
        <v>2001</v>
      </c>
      <c r="C1677" s="2">
        <v>0</v>
      </c>
      <c r="D1677" s="6">
        <v>0.1885114</v>
      </c>
      <c r="E1677" s="6">
        <v>0.51645379999999996</v>
      </c>
      <c r="F1677" s="6">
        <v>7.04573E-2</v>
      </c>
      <c r="G1677" s="6">
        <v>1.659249</v>
      </c>
      <c r="H1677" s="6">
        <v>0.2118206</v>
      </c>
      <c r="I1677" s="6"/>
    </row>
    <row r="1678" spans="1:9" x14ac:dyDescent="0.25">
      <c r="A1678">
        <v>310</v>
      </c>
      <c r="B1678">
        <v>2002</v>
      </c>
      <c r="C1678" s="2">
        <v>0</v>
      </c>
      <c r="D1678" s="6">
        <v>0.26069609999999999</v>
      </c>
      <c r="E1678" s="6">
        <v>0.55198270000000005</v>
      </c>
      <c r="F1678" s="6">
        <v>6.5747399999999998E-2</v>
      </c>
      <c r="G1678" s="6">
        <v>2.0271319999999999</v>
      </c>
      <c r="H1678" s="6">
        <v>0.21525349999999999</v>
      </c>
      <c r="I1678" s="6"/>
    </row>
    <row r="1679" spans="1:9" x14ac:dyDescent="0.25">
      <c r="A1679">
        <v>310</v>
      </c>
      <c r="B1679">
        <v>2003</v>
      </c>
      <c r="C1679" s="2">
        <v>0</v>
      </c>
      <c r="D1679" s="6">
        <v>0.18594169999999999</v>
      </c>
      <c r="E1679" s="6">
        <v>0.61712089999999997</v>
      </c>
      <c r="F1679" s="6">
        <v>6.0061900000000001E-2</v>
      </c>
      <c r="G1679" s="6">
        <v>2.121766</v>
      </c>
      <c r="H1679" s="6">
        <v>0.2248165</v>
      </c>
      <c r="I1679" s="6"/>
    </row>
    <row r="1680" spans="1:9" x14ac:dyDescent="0.25">
      <c r="A1680">
        <v>310</v>
      </c>
      <c r="B1680">
        <v>2004</v>
      </c>
      <c r="C1680" s="2">
        <v>0</v>
      </c>
      <c r="D1680" s="6">
        <v>0.26595160000000001</v>
      </c>
      <c r="E1680" s="6">
        <v>0.67022490000000001</v>
      </c>
      <c r="F1680" s="6">
        <v>5.6509499999999997E-2</v>
      </c>
      <c r="G1680" s="6">
        <v>2.8041960000000001</v>
      </c>
      <c r="H1680" s="6">
        <v>0.22576170000000001</v>
      </c>
      <c r="I1680" s="6"/>
    </row>
    <row r="1681" spans="1:9" x14ac:dyDescent="0.25">
      <c r="A1681">
        <v>311</v>
      </c>
      <c r="B1681">
        <v>2000</v>
      </c>
      <c r="C1681" s="2">
        <v>0</v>
      </c>
      <c r="D1681" s="6">
        <v>4.0215000000000001E-2</v>
      </c>
      <c r="E1681" s="6">
        <v>-8.2409000000000007E-3</v>
      </c>
      <c r="F1681" s="6">
        <v>5.3501199999999999E-2</v>
      </c>
      <c r="G1681" s="6">
        <v>0.39148529999999998</v>
      </c>
      <c r="H1681" s="6">
        <v>0.32072600000000001</v>
      </c>
      <c r="I1681" s="6"/>
    </row>
    <row r="1682" spans="1:9" x14ac:dyDescent="0.25">
      <c r="A1682">
        <v>311</v>
      </c>
      <c r="B1682">
        <v>2001</v>
      </c>
      <c r="C1682" s="2">
        <v>0</v>
      </c>
      <c r="D1682" s="6">
        <v>0.10230980000000001</v>
      </c>
      <c r="E1682" s="6">
        <v>-5.1156899999999998E-2</v>
      </c>
      <c r="F1682" s="6">
        <v>3.19271E-2</v>
      </c>
      <c r="G1682" s="6">
        <v>0.334229</v>
      </c>
      <c r="H1682" s="6">
        <v>0.28080450000000001</v>
      </c>
      <c r="I1682" s="6"/>
    </row>
    <row r="1683" spans="1:9" x14ac:dyDescent="0.25">
      <c r="A1683">
        <v>311</v>
      </c>
      <c r="B1683">
        <v>2002</v>
      </c>
      <c r="C1683" s="2">
        <v>0</v>
      </c>
      <c r="D1683" s="6">
        <v>5.86413E-2</v>
      </c>
      <c r="E1683" s="6">
        <v>-0.1911216</v>
      </c>
      <c r="F1683" s="6">
        <v>1.9501299999999999E-2</v>
      </c>
      <c r="G1683" s="6">
        <v>0.2292438</v>
      </c>
      <c r="H1683" s="6">
        <v>0.32848189999999999</v>
      </c>
      <c r="I1683" s="6"/>
    </row>
    <row r="1684" spans="1:9" x14ac:dyDescent="0.25">
      <c r="A1684">
        <v>311</v>
      </c>
      <c r="B1684">
        <v>2003</v>
      </c>
      <c r="C1684" s="2">
        <v>0</v>
      </c>
      <c r="D1684" s="6">
        <v>2.5938300000000001E-2</v>
      </c>
      <c r="E1684" s="6">
        <v>-0.1965973</v>
      </c>
      <c r="F1684" s="6">
        <v>4.1954199999999997E-2</v>
      </c>
      <c r="G1684" s="6">
        <v>0.44555800000000001</v>
      </c>
      <c r="H1684" s="6">
        <v>0.32084819999999997</v>
      </c>
      <c r="I1684" s="6"/>
    </row>
    <row r="1685" spans="1:9" x14ac:dyDescent="0.25">
      <c r="A1685">
        <v>311</v>
      </c>
      <c r="B1685">
        <v>2004</v>
      </c>
      <c r="C1685" s="2">
        <v>0</v>
      </c>
      <c r="D1685" s="6">
        <v>1.6373800000000001E-2</v>
      </c>
      <c r="E1685" s="6">
        <v>-0.1514086</v>
      </c>
      <c r="F1685" s="6">
        <v>5.8146400000000001E-2</v>
      </c>
      <c r="G1685" s="6">
        <v>0.38308150000000002</v>
      </c>
      <c r="H1685" s="6">
        <v>0.4602694</v>
      </c>
      <c r="I1685" s="6"/>
    </row>
    <row r="1686" spans="1:9" x14ac:dyDescent="0.25">
      <c r="A1686">
        <v>312</v>
      </c>
      <c r="B1686">
        <v>1995</v>
      </c>
      <c r="C1686" s="2">
        <v>0</v>
      </c>
      <c r="D1686" s="6">
        <v>0.1180896</v>
      </c>
      <c r="E1686" s="6">
        <v>0.39184980000000003</v>
      </c>
      <c r="F1686" s="6">
        <v>5.1471799999999998E-2</v>
      </c>
      <c r="G1686" s="6">
        <v>1.780419</v>
      </c>
      <c r="H1686" s="6">
        <v>0.25708370000000003</v>
      </c>
      <c r="I1686" s="6"/>
    </row>
    <row r="1687" spans="1:9" x14ac:dyDescent="0.25">
      <c r="A1687">
        <v>312</v>
      </c>
      <c r="B1687">
        <v>1996</v>
      </c>
      <c r="C1687" s="2">
        <v>0</v>
      </c>
      <c r="D1687" s="6">
        <v>0.14812040000000001</v>
      </c>
      <c r="E1687" s="6">
        <v>0.36472520000000003</v>
      </c>
      <c r="F1687" s="6">
        <v>6.2301700000000002E-2</v>
      </c>
      <c r="G1687" s="6">
        <v>1.3509580000000001</v>
      </c>
      <c r="H1687" s="6">
        <v>0.1767156</v>
      </c>
      <c r="I1687" s="6"/>
    </row>
    <row r="1688" spans="1:9" x14ac:dyDescent="0.25">
      <c r="A1688">
        <v>312</v>
      </c>
      <c r="B1688">
        <v>1997</v>
      </c>
      <c r="C1688" s="2">
        <v>0</v>
      </c>
      <c r="D1688" s="6">
        <v>0.35400300000000001</v>
      </c>
      <c r="E1688" s="6">
        <v>0.4436889</v>
      </c>
      <c r="F1688" s="6">
        <v>5.5971399999999998E-2</v>
      </c>
      <c r="G1688" s="6">
        <v>1.601305</v>
      </c>
      <c r="H1688" s="6">
        <v>0.21072560000000001</v>
      </c>
      <c r="I1688" s="6"/>
    </row>
    <row r="1689" spans="1:9" x14ac:dyDescent="0.25">
      <c r="A1689">
        <v>312</v>
      </c>
      <c r="B1689">
        <v>1998</v>
      </c>
      <c r="C1689" s="2">
        <v>0</v>
      </c>
      <c r="D1689" s="6">
        <v>3.2258700000000001E-2</v>
      </c>
      <c r="E1689" s="6">
        <v>0.2690266</v>
      </c>
      <c r="F1689" s="6">
        <v>5.0353299999999997E-2</v>
      </c>
      <c r="G1689" s="6">
        <v>0.79088800000000004</v>
      </c>
      <c r="H1689" s="6">
        <v>0.19720850000000001</v>
      </c>
      <c r="I1689" s="6"/>
    </row>
    <row r="1690" spans="1:9" x14ac:dyDescent="0.25">
      <c r="A1690">
        <v>312</v>
      </c>
      <c r="B1690">
        <v>1999</v>
      </c>
      <c r="C1690" s="2">
        <v>0</v>
      </c>
      <c r="D1690" s="6">
        <v>4.0296600000000002E-2</v>
      </c>
      <c r="E1690" s="6">
        <v>0.33117069999999998</v>
      </c>
      <c r="F1690" s="6">
        <v>5.3994599999999997E-2</v>
      </c>
      <c r="G1690" s="6">
        <v>1.016383</v>
      </c>
      <c r="H1690" s="6">
        <v>0.2202528</v>
      </c>
      <c r="I1690" s="6"/>
    </row>
    <row r="1691" spans="1:9" x14ac:dyDescent="0.25">
      <c r="A1691">
        <v>313</v>
      </c>
      <c r="B1691">
        <v>1995</v>
      </c>
      <c r="C1691" s="2">
        <v>0</v>
      </c>
      <c r="D1691" s="6">
        <v>0.54578720000000003</v>
      </c>
      <c r="E1691" s="6">
        <v>0.50789229999999996</v>
      </c>
      <c r="F1691" s="6">
        <v>6.6725900000000005E-2</v>
      </c>
      <c r="G1691" s="6">
        <v>4.2018950000000004</v>
      </c>
      <c r="H1691" s="6">
        <v>0.20875640000000001</v>
      </c>
      <c r="I1691" s="6"/>
    </row>
    <row r="1692" spans="1:9" x14ac:dyDescent="0.25">
      <c r="A1692">
        <v>313</v>
      </c>
      <c r="B1692">
        <v>1996</v>
      </c>
      <c r="C1692" s="2">
        <v>0</v>
      </c>
      <c r="D1692" s="6">
        <v>0.44964009999999999</v>
      </c>
      <c r="E1692" s="6">
        <v>0.5143896</v>
      </c>
      <c r="F1692" s="6">
        <v>8.7258600000000006E-2</v>
      </c>
      <c r="G1692" s="6">
        <v>4.8661120000000002</v>
      </c>
      <c r="H1692" s="6">
        <v>0.22911629999999999</v>
      </c>
      <c r="I1692" s="6"/>
    </row>
    <row r="1693" spans="1:9" x14ac:dyDescent="0.25">
      <c r="A1693">
        <v>313</v>
      </c>
      <c r="B1693">
        <v>1997</v>
      </c>
      <c r="C1693" s="2">
        <v>0</v>
      </c>
      <c r="D1693" s="6">
        <v>0.35936679999999999</v>
      </c>
      <c r="E1693" s="6">
        <v>0.60309420000000002</v>
      </c>
      <c r="F1693" s="6">
        <v>8.8503200000000004E-2</v>
      </c>
      <c r="G1693" s="6">
        <v>3.8414139999999999</v>
      </c>
      <c r="H1693" s="6">
        <v>0.222996</v>
      </c>
      <c r="I1693" s="6"/>
    </row>
    <row r="1694" spans="1:9" x14ac:dyDescent="0.25">
      <c r="A1694">
        <v>313</v>
      </c>
      <c r="B1694">
        <v>1998</v>
      </c>
      <c r="C1694" s="2">
        <v>0</v>
      </c>
      <c r="D1694" s="6">
        <v>0.32589370000000001</v>
      </c>
      <c r="E1694" s="6">
        <v>0.56419750000000002</v>
      </c>
      <c r="F1694" s="6">
        <v>5.5762699999999998E-2</v>
      </c>
      <c r="G1694" s="6">
        <v>2.1102569999999998</v>
      </c>
      <c r="H1694" s="6">
        <v>0.1999351</v>
      </c>
      <c r="I1694" s="6"/>
    </row>
    <row r="1695" spans="1:9" x14ac:dyDescent="0.25">
      <c r="A1695">
        <v>313</v>
      </c>
      <c r="B1695">
        <v>1999</v>
      </c>
      <c r="C1695" s="2">
        <v>0</v>
      </c>
      <c r="D1695" s="6">
        <v>0.45609559999999999</v>
      </c>
      <c r="E1695" s="6">
        <v>0.53508489999999997</v>
      </c>
      <c r="F1695" s="6">
        <v>4.9326599999999998E-2</v>
      </c>
      <c r="G1695" s="6">
        <v>1.1028210000000001</v>
      </c>
      <c r="H1695" s="6">
        <v>0.1623801</v>
      </c>
      <c r="I1695" s="6"/>
    </row>
    <row r="1696" spans="1:9" x14ac:dyDescent="0.25">
      <c r="A1696">
        <v>313</v>
      </c>
      <c r="B1696">
        <v>2000</v>
      </c>
      <c r="C1696" s="2">
        <v>0</v>
      </c>
      <c r="D1696" s="6">
        <v>0.35639290000000001</v>
      </c>
      <c r="E1696" s="6">
        <v>0.66305190000000003</v>
      </c>
      <c r="F1696" s="6">
        <v>7.6487200000000005E-2</v>
      </c>
      <c r="G1696" s="6">
        <v>1.6246940000000001</v>
      </c>
      <c r="H1696" s="6">
        <v>0.19314580000000001</v>
      </c>
      <c r="I1696" s="6"/>
    </row>
    <row r="1697" spans="1:9" x14ac:dyDescent="0.25">
      <c r="A1697">
        <v>313</v>
      </c>
      <c r="B1697">
        <v>2001</v>
      </c>
      <c r="C1697" s="2">
        <v>0</v>
      </c>
      <c r="D1697" s="6">
        <v>0.33148430000000001</v>
      </c>
      <c r="E1697" s="6">
        <v>0.67691619999999997</v>
      </c>
      <c r="F1697" s="6">
        <v>5.5952599999999998E-2</v>
      </c>
      <c r="G1697" s="6">
        <v>1.9896339999999999</v>
      </c>
      <c r="H1697" s="6">
        <v>0.1892472</v>
      </c>
      <c r="I1697" s="6"/>
    </row>
    <row r="1698" spans="1:9" x14ac:dyDescent="0.25">
      <c r="A1698">
        <v>313</v>
      </c>
      <c r="B1698">
        <v>2002</v>
      </c>
      <c r="C1698" s="2">
        <v>0</v>
      </c>
      <c r="D1698" s="6">
        <v>0.25249300000000002</v>
      </c>
      <c r="E1698" s="6">
        <v>0.49173640000000002</v>
      </c>
      <c r="F1698" s="6">
        <v>8.2052200000000006E-2</v>
      </c>
      <c r="G1698" s="6">
        <v>3.2168060000000001</v>
      </c>
      <c r="H1698" s="6">
        <v>0.17345759999999999</v>
      </c>
      <c r="I1698" s="6"/>
    </row>
    <row r="1699" spans="1:9" x14ac:dyDescent="0.25">
      <c r="A1699">
        <v>313</v>
      </c>
      <c r="B1699">
        <v>2003</v>
      </c>
      <c r="C1699" s="2">
        <v>0</v>
      </c>
      <c r="D1699" s="6">
        <v>0.2891358</v>
      </c>
      <c r="E1699" s="6">
        <v>0.47370109999999999</v>
      </c>
      <c r="F1699" s="6">
        <v>7.5481300000000001E-2</v>
      </c>
      <c r="G1699" s="6">
        <v>3.8955630000000001</v>
      </c>
      <c r="H1699" s="6">
        <v>0.16812959999999999</v>
      </c>
      <c r="I1699" s="6"/>
    </row>
    <row r="1700" spans="1:9" x14ac:dyDescent="0.25">
      <c r="A1700">
        <v>313</v>
      </c>
      <c r="B1700">
        <v>2004</v>
      </c>
      <c r="C1700" s="2">
        <v>0</v>
      </c>
      <c r="D1700" s="6">
        <v>0.26923209999999997</v>
      </c>
      <c r="E1700" s="6">
        <v>0.59074939999999998</v>
      </c>
      <c r="F1700" s="6">
        <v>9.2159000000000005E-2</v>
      </c>
      <c r="G1700" s="6">
        <v>6.5450920000000004</v>
      </c>
      <c r="H1700" s="6">
        <v>0.20095779999999999</v>
      </c>
      <c r="I1700" s="6"/>
    </row>
    <row r="1701" spans="1:9" x14ac:dyDescent="0.25">
      <c r="A1701">
        <v>314</v>
      </c>
      <c r="B1701">
        <v>1995</v>
      </c>
      <c r="C1701" s="2">
        <v>0</v>
      </c>
      <c r="D1701" s="6">
        <v>0.26683669999999998</v>
      </c>
      <c r="E1701" s="6">
        <v>0.3941422</v>
      </c>
      <c r="F1701" s="6">
        <v>4.51603E-2</v>
      </c>
      <c r="G1701" s="6">
        <v>0.66496279999999997</v>
      </c>
      <c r="H1701" s="6">
        <v>0.80409169999999996</v>
      </c>
      <c r="I1701" s="6"/>
    </row>
    <row r="1702" spans="1:9" x14ac:dyDescent="0.25">
      <c r="A1702">
        <v>314</v>
      </c>
      <c r="B1702">
        <v>1996</v>
      </c>
      <c r="C1702" s="2">
        <v>0</v>
      </c>
      <c r="D1702" s="6">
        <v>0.22222169999999999</v>
      </c>
      <c r="E1702" s="6">
        <v>0.34343600000000002</v>
      </c>
      <c r="F1702" s="6">
        <v>4.7047800000000001E-2</v>
      </c>
      <c r="G1702" s="6">
        <v>0.63096629999999998</v>
      </c>
      <c r="H1702" s="6">
        <v>0.72315110000000005</v>
      </c>
      <c r="I1702" s="6"/>
    </row>
    <row r="1703" spans="1:9" x14ac:dyDescent="0.25">
      <c r="A1703">
        <v>314</v>
      </c>
      <c r="B1703">
        <v>1997</v>
      </c>
      <c r="C1703" s="2">
        <v>0</v>
      </c>
      <c r="D1703" s="6">
        <v>0.2414499</v>
      </c>
      <c r="E1703" s="6">
        <v>0.37014819999999998</v>
      </c>
      <c r="F1703" s="6">
        <v>5.0773100000000002E-2</v>
      </c>
      <c r="G1703" s="6">
        <v>1.0395460000000001</v>
      </c>
      <c r="H1703" s="6">
        <v>0.69883499999999998</v>
      </c>
      <c r="I1703" s="6"/>
    </row>
    <row r="1704" spans="1:9" x14ac:dyDescent="0.25">
      <c r="A1704">
        <v>314</v>
      </c>
      <c r="B1704">
        <v>1998</v>
      </c>
      <c r="C1704" s="2">
        <v>0</v>
      </c>
      <c r="D1704" s="6">
        <v>0.14639740000000001</v>
      </c>
      <c r="E1704" s="6">
        <v>0.37808839999999999</v>
      </c>
      <c r="F1704" s="6">
        <v>4.5054700000000003E-2</v>
      </c>
      <c r="G1704" s="6">
        <v>0.96927620000000003</v>
      </c>
      <c r="H1704" s="6">
        <v>0.84866359999999996</v>
      </c>
      <c r="I1704" s="6"/>
    </row>
    <row r="1705" spans="1:9" x14ac:dyDescent="0.25">
      <c r="A1705">
        <v>314</v>
      </c>
      <c r="B1705">
        <v>1999</v>
      </c>
      <c r="C1705" s="2">
        <v>0</v>
      </c>
      <c r="D1705" s="6">
        <v>0.12605669999999999</v>
      </c>
      <c r="E1705" s="6">
        <v>0.33988469999999998</v>
      </c>
      <c r="F1705" s="6">
        <v>5.4669299999999997E-2</v>
      </c>
      <c r="G1705" s="6">
        <v>0.45651799999999998</v>
      </c>
      <c r="H1705" s="6">
        <v>0.82819750000000003</v>
      </c>
      <c r="I1705" s="6"/>
    </row>
    <row r="1706" spans="1:9" x14ac:dyDescent="0.25">
      <c r="A1706">
        <v>314</v>
      </c>
      <c r="B1706">
        <v>2000</v>
      </c>
      <c r="C1706" s="2">
        <v>0</v>
      </c>
      <c r="D1706" s="6">
        <v>0.13757420000000001</v>
      </c>
      <c r="E1706" s="6">
        <v>0.32021189999999999</v>
      </c>
      <c r="F1706" s="6">
        <v>3.5617000000000003E-2</v>
      </c>
      <c r="G1706" s="6">
        <v>0.73034350000000003</v>
      </c>
      <c r="H1706" s="6">
        <v>0.93098780000000003</v>
      </c>
      <c r="I1706" s="6"/>
    </row>
    <row r="1707" spans="1:9" x14ac:dyDescent="0.25">
      <c r="A1707">
        <v>314</v>
      </c>
      <c r="B1707">
        <v>2001</v>
      </c>
      <c r="C1707" s="2">
        <v>0</v>
      </c>
      <c r="D1707" s="6">
        <v>0.20561679999999999</v>
      </c>
      <c r="E1707" s="6">
        <v>0.26089889999999999</v>
      </c>
      <c r="F1707" s="6">
        <v>3.6876899999999997E-2</v>
      </c>
      <c r="G1707" s="6">
        <v>0.5044864</v>
      </c>
      <c r="H1707" s="6">
        <v>0.21603449999999999</v>
      </c>
      <c r="I1707" s="6"/>
    </row>
    <row r="1708" spans="1:9" x14ac:dyDescent="0.25">
      <c r="A1708">
        <v>314</v>
      </c>
      <c r="B1708">
        <v>2002</v>
      </c>
      <c r="C1708" s="2">
        <v>0</v>
      </c>
      <c r="D1708" s="6">
        <v>0.12201620000000001</v>
      </c>
      <c r="E1708" s="6">
        <v>0.28164210000000001</v>
      </c>
      <c r="F1708" s="6">
        <v>5.7986299999999998E-2</v>
      </c>
      <c r="G1708" s="6">
        <v>0.75008739999999996</v>
      </c>
      <c r="H1708" s="6">
        <v>0.32331850000000001</v>
      </c>
      <c r="I1708" s="6"/>
    </row>
    <row r="1709" spans="1:9" x14ac:dyDescent="0.25">
      <c r="A1709">
        <v>314</v>
      </c>
      <c r="B1709">
        <v>2003</v>
      </c>
      <c r="C1709" s="2">
        <v>0</v>
      </c>
      <c r="D1709" s="6">
        <v>7.9836000000000004E-2</v>
      </c>
      <c r="E1709" s="6">
        <v>0.31203530000000002</v>
      </c>
      <c r="F1709" s="6">
        <v>4.1021099999999998E-2</v>
      </c>
      <c r="G1709" s="6">
        <v>0.7569785</v>
      </c>
      <c r="H1709" s="6">
        <v>0.2944737</v>
      </c>
      <c r="I1709" s="6"/>
    </row>
    <row r="1710" spans="1:9" x14ac:dyDescent="0.25">
      <c r="A1710">
        <v>315</v>
      </c>
      <c r="B1710">
        <v>1995</v>
      </c>
      <c r="C1710" s="2">
        <v>0</v>
      </c>
      <c r="D1710" s="6">
        <v>7.18163E-2</v>
      </c>
      <c r="E1710" s="6">
        <v>0.25272240000000001</v>
      </c>
      <c r="F1710" s="6">
        <v>5.1826400000000002E-2</v>
      </c>
      <c r="G1710" s="6">
        <v>0.63350609999999996</v>
      </c>
      <c r="H1710" s="6">
        <v>0.22943930000000001</v>
      </c>
      <c r="I1710" s="6"/>
    </row>
    <row r="1711" spans="1:9" x14ac:dyDescent="0.25">
      <c r="A1711">
        <v>315</v>
      </c>
      <c r="B1711">
        <v>1996</v>
      </c>
      <c r="C1711" s="2">
        <v>0</v>
      </c>
      <c r="D1711" s="6">
        <v>3.1804899999999997E-2</v>
      </c>
      <c r="E1711" s="6">
        <v>0.2346336</v>
      </c>
      <c r="F1711" s="6">
        <v>4.2810599999999997E-2</v>
      </c>
      <c r="G1711" s="6">
        <v>0.6791701</v>
      </c>
      <c r="H1711" s="6">
        <v>0.20234250000000001</v>
      </c>
      <c r="I1711" s="6"/>
    </row>
    <row r="1712" spans="1:9" x14ac:dyDescent="0.25">
      <c r="A1712">
        <v>315</v>
      </c>
      <c r="B1712">
        <v>1997</v>
      </c>
      <c r="C1712" s="2">
        <v>0</v>
      </c>
      <c r="D1712" s="6">
        <v>7.0384000000000002E-2</v>
      </c>
      <c r="E1712" s="6">
        <v>0.22864809999999999</v>
      </c>
      <c r="F1712" s="6">
        <v>2.74083E-2</v>
      </c>
      <c r="G1712" s="6">
        <v>0.74870159999999997</v>
      </c>
      <c r="H1712" s="6">
        <v>0.22129299999999999</v>
      </c>
      <c r="I1712" s="6"/>
    </row>
    <row r="1713" spans="1:9" x14ac:dyDescent="0.25">
      <c r="A1713">
        <v>315</v>
      </c>
      <c r="B1713">
        <v>1998</v>
      </c>
      <c r="C1713" s="2">
        <v>0</v>
      </c>
      <c r="D1713" s="6">
        <v>0.1228997</v>
      </c>
      <c r="E1713" s="6">
        <v>0.21720690000000001</v>
      </c>
      <c r="F1713" s="6">
        <v>4.42537E-2</v>
      </c>
      <c r="G1713" s="6">
        <v>0.81780540000000002</v>
      </c>
      <c r="H1713" s="6">
        <v>0.26217960000000001</v>
      </c>
      <c r="I1713" s="6"/>
    </row>
    <row r="1714" spans="1:9" x14ac:dyDescent="0.25">
      <c r="A1714">
        <v>315</v>
      </c>
      <c r="B1714">
        <v>1999</v>
      </c>
      <c r="C1714" s="2">
        <v>0</v>
      </c>
      <c r="D1714" s="6">
        <v>0.1049523</v>
      </c>
      <c r="E1714" s="6">
        <v>0.22088720000000001</v>
      </c>
      <c r="F1714" s="6">
        <v>5.5948900000000003E-2</v>
      </c>
      <c r="G1714" s="6">
        <v>1.196898</v>
      </c>
      <c r="H1714" s="6">
        <v>0.23340330000000001</v>
      </c>
      <c r="I1714" s="6"/>
    </row>
    <row r="1715" spans="1:9" x14ac:dyDescent="0.25">
      <c r="A1715">
        <v>315</v>
      </c>
      <c r="B1715">
        <v>2000</v>
      </c>
      <c r="C1715" s="2">
        <v>0</v>
      </c>
      <c r="D1715" s="6">
        <v>8.2168000000000005E-2</v>
      </c>
      <c r="E1715" s="6">
        <v>0.15159130000000001</v>
      </c>
      <c r="F1715" s="6">
        <v>2.87672E-2</v>
      </c>
      <c r="G1715" s="6">
        <v>0.67584</v>
      </c>
      <c r="H1715" s="6">
        <v>0.19933390000000001</v>
      </c>
      <c r="I1715" s="6"/>
    </row>
    <row r="1716" spans="1:9" x14ac:dyDescent="0.25">
      <c r="A1716">
        <v>315</v>
      </c>
      <c r="B1716">
        <v>2001</v>
      </c>
      <c r="C1716" s="2">
        <v>0</v>
      </c>
      <c r="D1716" s="6">
        <v>0.1029157</v>
      </c>
      <c r="E1716" s="6">
        <v>0.1238442</v>
      </c>
      <c r="F1716" s="6">
        <v>4.1703400000000002E-2</v>
      </c>
      <c r="G1716" s="6">
        <v>0.75422299999999998</v>
      </c>
      <c r="H1716" s="6">
        <v>0.20227100000000001</v>
      </c>
      <c r="I1716" s="6"/>
    </row>
    <row r="1717" spans="1:9" x14ac:dyDescent="0.25">
      <c r="A1717">
        <v>315</v>
      </c>
      <c r="B1717">
        <v>2002</v>
      </c>
      <c r="C1717" s="2">
        <v>0</v>
      </c>
      <c r="D1717" s="6">
        <v>0.1182415</v>
      </c>
      <c r="E1717" s="6">
        <v>3.44106E-2</v>
      </c>
      <c r="F1717" s="6">
        <v>4.33353E-2</v>
      </c>
      <c r="G1717" s="6">
        <v>0.66009300000000004</v>
      </c>
      <c r="H1717" s="6">
        <v>0.22288620000000001</v>
      </c>
      <c r="I1717" s="6"/>
    </row>
    <row r="1718" spans="1:9" x14ac:dyDescent="0.25">
      <c r="A1718">
        <v>315</v>
      </c>
      <c r="B1718">
        <v>2003</v>
      </c>
      <c r="C1718" s="2">
        <v>0</v>
      </c>
      <c r="D1718" s="6">
        <v>9.5546300000000001E-2</v>
      </c>
      <c r="E1718" s="6">
        <v>7.57192E-2</v>
      </c>
      <c r="F1718" s="6">
        <v>3.9129799999999999E-2</v>
      </c>
      <c r="G1718" s="6">
        <v>0.79314150000000005</v>
      </c>
      <c r="H1718" s="6">
        <v>0.19779169999999999</v>
      </c>
      <c r="I1718" s="6"/>
    </row>
    <row r="1719" spans="1:9" x14ac:dyDescent="0.25">
      <c r="A1719">
        <v>315</v>
      </c>
      <c r="B1719">
        <v>2004</v>
      </c>
      <c r="C1719" s="2">
        <v>0</v>
      </c>
      <c r="D1719" s="6">
        <v>0.15084649999999999</v>
      </c>
      <c r="E1719" s="6">
        <v>6.8110000000000004E-2</v>
      </c>
      <c r="F1719" s="6">
        <v>3.98518E-2</v>
      </c>
      <c r="G1719" s="6">
        <v>0.82580920000000002</v>
      </c>
      <c r="H1719" s="6">
        <v>0.22125320000000001</v>
      </c>
      <c r="I1719" s="6"/>
    </row>
    <row r="1720" spans="1:9" x14ac:dyDescent="0.25">
      <c r="A1720">
        <v>316</v>
      </c>
      <c r="B1720">
        <v>1995</v>
      </c>
      <c r="C1720" s="2">
        <v>0</v>
      </c>
      <c r="D1720" s="6">
        <v>0.29003380000000001</v>
      </c>
      <c r="E1720" s="6">
        <v>0.13497310000000001</v>
      </c>
      <c r="F1720" s="6">
        <v>5.4013100000000001E-2</v>
      </c>
      <c r="G1720" s="6">
        <v>5.452388</v>
      </c>
      <c r="H1720" s="6">
        <v>0.27777190000000002</v>
      </c>
      <c r="I1720" s="6"/>
    </row>
    <row r="1721" spans="1:9" x14ac:dyDescent="0.25">
      <c r="A1721">
        <v>316</v>
      </c>
      <c r="B1721">
        <v>1996</v>
      </c>
      <c r="C1721" s="2">
        <v>0</v>
      </c>
      <c r="D1721" s="6">
        <v>0.26197700000000002</v>
      </c>
      <c r="E1721" s="6">
        <v>0.23040749999999999</v>
      </c>
      <c r="F1721" s="6">
        <v>7.4614399999999997E-2</v>
      </c>
      <c r="G1721" s="6">
        <v>3.9667509999999999</v>
      </c>
      <c r="H1721" s="6">
        <v>0.27941440000000001</v>
      </c>
      <c r="I1721" s="6"/>
    </row>
    <row r="1722" spans="1:9" x14ac:dyDescent="0.25">
      <c r="A1722">
        <v>316</v>
      </c>
      <c r="B1722">
        <v>1997</v>
      </c>
      <c r="C1722" s="2">
        <v>0</v>
      </c>
      <c r="D1722" s="6">
        <v>0.336005</v>
      </c>
      <c r="E1722" s="6">
        <v>0.14432919999999999</v>
      </c>
      <c r="F1722" s="6">
        <v>4.0302900000000003E-2</v>
      </c>
      <c r="G1722" s="6">
        <v>3.2273149999999999</v>
      </c>
      <c r="H1722" s="6">
        <v>0.2200029</v>
      </c>
      <c r="I1722" s="6"/>
    </row>
    <row r="1723" spans="1:9" x14ac:dyDescent="0.25">
      <c r="A1723">
        <v>316</v>
      </c>
      <c r="B1723">
        <v>1998</v>
      </c>
      <c r="C1723" s="2">
        <v>0</v>
      </c>
      <c r="D1723" s="6">
        <v>0.25309229999999999</v>
      </c>
      <c r="E1723" s="6">
        <v>0.1653201</v>
      </c>
      <c r="F1723" s="6">
        <v>3.32246E-2</v>
      </c>
      <c r="G1723" s="6">
        <v>1.3212120000000001</v>
      </c>
      <c r="H1723" s="6">
        <v>0.2086866</v>
      </c>
      <c r="I1723" s="6"/>
    </row>
    <row r="1724" spans="1:9" x14ac:dyDescent="0.25">
      <c r="A1724">
        <v>316</v>
      </c>
      <c r="B1724">
        <v>1999</v>
      </c>
      <c r="C1724" s="2">
        <v>0</v>
      </c>
      <c r="D1724" s="6">
        <v>0.25852069999999999</v>
      </c>
      <c r="E1724" s="6">
        <v>0.1569612</v>
      </c>
      <c r="F1724" s="6">
        <v>3.8221699999999997E-2</v>
      </c>
      <c r="G1724" s="6">
        <v>2.2294160000000001</v>
      </c>
      <c r="H1724" s="6">
        <v>0.23626520000000001</v>
      </c>
      <c r="I1724" s="6"/>
    </row>
    <row r="1725" spans="1:9" x14ac:dyDescent="0.25">
      <c r="A1725">
        <v>316</v>
      </c>
      <c r="B1725">
        <v>2000</v>
      </c>
      <c r="C1725" s="2">
        <v>0</v>
      </c>
      <c r="D1725" s="6">
        <v>0.45378010000000002</v>
      </c>
      <c r="E1725" s="6">
        <v>0.18428169999999999</v>
      </c>
      <c r="F1725" s="6">
        <v>6.9967100000000004E-2</v>
      </c>
      <c r="G1725" s="6">
        <v>18.937519999999999</v>
      </c>
      <c r="H1725" s="6">
        <v>0.26468659999999999</v>
      </c>
      <c r="I1725" s="6"/>
    </row>
    <row r="1726" spans="1:9" x14ac:dyDescent="0.25">
      <c r="A1726">
        <v>316</v>
      </c>
      <c r="B1726">
        <v>2001</v>
      </c>
      <c r="C1726" s="2">
        <v>0</v>
      </c>
      <c r="D1726" s="6">
        <v>0.61471589999999998</v>
      </c>
      <c r="E1726" s="6">
        <v>0.16286210000000001</v>
      </c>
      <c r="F1726" s="6">
        <v>1.78631E-2</v>
      </c>
      <c r="G1726" s="6">
        <v>2.8193139999999999</v>
      </c>
      <c r="H1726" s="6">
        <v>0.14590159999999999</v>
      </c>
      <c r="I1726" s="6"/>
    </row>
    <row r="1727" spans="1:9" x14ac:dyDescent="0.25">
      <c r="A1727">
        <v>316</v>
      </c>
      <c r="B1727">
        <v>2002</v>
      </c>
      <c r="C1727" s="2">
        <v>0</v>
      </c>
      <c r="D1727" s="6">
        <v>0.32895380000000002</v>
      </c>
      <c r="E1727" s="6">
        <v>0.19460540000000001</v>
      </c>
      <c r="F1727" s="6">
        <v>3.6053300000000003E-2</v>
      </c>
      <c r="G1727" s="6">
        <v>2.4739620000000002</v>
      </c>
      <c r="H1727" s="6">
        <v>0.15108849999999999</v>
      </c>
      <c r="I1727" s="6"/>
    </row>
    <row r="1728" spans="1:9" x14ac:dyDescent="0.25">
      <c r="A1728">
        <v>316</v>
      </c>
      <c r="B1728">
        <v>2003</v>
      </c>
      <c r="C1728" s="2">
        <v>0</v>
      </c>
      <c r="D1728" s="6">
        <v>0.38980670000000001</v>
      </c>
      <c r="E1728" s="6">
        <v>0.1604237</v>
      </c>
      <c r="F1728" s="6">
        <v>5.0371899999999997E-2</v>
      </c>
      <c r="G1728" s="6">
        <v>2.1611030000000002</v>
      </c>
      <c r="H1728" s="6">
        <v>0.16063279999999999</v>
      </c>
      <c r="I1728" s="6"/>
    </row>
    <row r="1729" spans="1:9" x14ac:dyDescent="0.25">
      <c r="A1729">
        <v>316</v>
      </c>
      <c r="B1729">
        <v>2004</v>
      </c>
      <c r="C1729" s="2">
        <v>0</v>
      </c>
      <c r="D1729" s="6">
        <v>0.39502660000000001</v>
      </c>
      <c r="E1729" s="6">
        <v>0.21612000000000001</v>
      </c>
      <c r="F1729" s="6">
        <v>4.0942100000000002E-2</v>
      </c>
      <c r="G1729" s="6">
        <v>3.3813909999999998</v>
      </c>
      <c r="H1729" s="6">
        <v>0.179838</v>
      </c>
      <c r="I1729" s="6"/>
    </row>
    <row r="1730" spans="1:9" x14ac:dyDescent="0.25">
      <c r="A1730">
        <v>317</v>
      </c>
      <c r="B1730">
        <v>1995</v>
      </c>
      <c r="C1730" s="2">
        <v>0</v>
      </c>
      <c r="D1730" s="6">
        <v>4.7725299999999998E-2</v>
      </c>
      <c r="E1730" s="6">
        <v>0.1972061</v>
      </c>
      <c r="F1730" s="6">
        <v>4.9726699999999999E-2</v>
      </c>
      <c r="G1730" s="6">
        <v>0.32844810000000002</v>
      </c>
      <c r="H1730" s="6">
        <v>0.18058540000000001</v>
      </c>
      <c r="I1730" s="6"/>
    </row>
    <row r="1731" spans="1:9" x14ac:dyDescent="0.25">
      <c r="A1731">
        <v>317</v>
      </c>
      <c r="B1731">
        <v>1996</v>
      </c>
      <c r="C1731" s="2">
        <v>0</v>
      </c>
      <c r="D1731" s="6">
        <v>7.3106599999999994E-2</v>
      </c>
      <c r="E1731" s="6">
        <v>0.19690869999999999</v>
      </c>
      <c r="F1731" s="6">
        <v>4.2791099999999999E-2</v>
      </c>
      <c r="G1731" s="6">
        <v>0.27186900000000003</v>
      </c>
      <c r="H1731" s="6">
        <v>0.16715269999999999</v>
      </c>
      <c r="I1731" s="6"/>
    </row>
    <row r="1732" spans="1:9" x14ac:dyDescent="0.25">
      <c r="A1732">
        <v>317</v>
      </c>
      <c r="B1732">
        <v>1997</v>
      </c>
      <c r="C1732" s="2">
        <v>0</v>
      </c>
      <c r="D1732" s="6">
        <v>8.6012000000000005E-2</v>
      </c>
      <c r="E1732" s="6">
        <v>0.2094184</v>
      </c>
      <c r="F1732" s="6">
        <v>3.6357199999999999E-2</v>
      </c>
      <c r="G1732" s="6">
        <v>0.2948016</v>
      </c>
      <c r="H1732" s="6">
        <v>0.19443750000000001</v>
      </c>
      <c r="I1732" s="6"/>
    </row>
    <row r="1733" spans="1:9" x14ac:dyDescent="0.25">
      <c r="A1733">
        <v>317</v>
      </c>
      <c r="B1733">
        <v>1998</v>
      </c>
      <c r="C1733" s="2">
        <v>0</v>
      </c>
      <c r="D1733" s="6">
        <v>0.11005910000000001</v>
      </c>
      <c r="E1733" s="6">
        <v>0.20483319999999999</v>
      </c>
      <c r="F1733" s="6">
        <v>4.2049099999999999E-2</v>
      </c>
      <c r="G1733" s="6">
        <v>0.2451547</v>
      </c>
      <c r="H1733" s="6">
        <v>0.16884469999999999</v>
      </c>
      <c r="I1733" s="6"/>
    </row>
    <row r="1734" spans="1:9" x14ac:dyDescent="0.25">
      <c r="A1734">
        <v>317</v>
      </c>
      <c r="B1734">
        <v>1999</v>
      </c>
      <c r="C1734" s="2">
        <v>0</v>
      </c>
      <c r="D1734" s="6">
        <v>8.0076499999999995E-2</v>
      </c>
      <c r="E1734" s="6">
        <v>0.21182790000000001</v>
      </c>
      <c r="F1734" s="6">
        <v>6.1124600000000001E-2</v>
      </c>
      <c r="G1734" s="6">
        <v>0.16542660000000001</v>
      </c>
      <c r="H1734" s="6">
        <v>0.14758589999999999</v>
      </c>
      <c r="I1734" s="6"/>
    </row>
    <row r="1735" spans="1:9" x14ac:dyDescent="0.25">
      <c r="A1735">
        <v>317</v>
      </c>
      <c r="B1735">
        <v>2000</v>
      </c>
      <c r="C1735" s="2">
        <v>0</v>
      </c>
      <c r="D1735" s="6">
        <v>7.7021400000000004E-2</v>
      </c>
      <c r="E1735" s="6">
        <v>0.2112773</v>
      </c>
      <c r="F1735" s="6">
        <v>3.5305000000000003E-2</v>
      </c>
      <c r="G1735" s="6">
        <v>8.90045E-2</v>
      </c>
      <c r="H1735" s="6">
        <v>0.16790769999999999</v>
      </c>
      <c r="I1735" s="6"/>
    </row>
    <row r="1736" spans="1:9" x14ac:dyDescent="0.25">
      <c r="A1736">
        <v>317</v>
      </c>
      <c r="B1736">
        <v>2001</v>
      </c>
      <c r="C1736" s="2">
        <v>0</v>
      </c>
      <c r="D1736" s="6">
        <v>8.0035300000000004E-2</v>
      </c>
      <c r="E1736" s="6">
        <v>0.17783950000000001</v>
      </c>
      <c r="F1736" s="6">
        <v>4.68031E-2</v>
      </c>
      <c r="G1736" s="6">
        <v>0.12800610000000001</v>
      </c>
      <c r="H1736" s="6">
        <v>0.17235</v>
      </c>
      <c r="I1736" s="6"/>
    </row>
    <row r="1737" spans="1:9" x14ac:dyDescent="0.25">
      <c r="A1737">
        <v>317</v>
      </c>
      <c r="B1737">
        <v>2002</v>
      </c>
      <c r="C1737" s="2">
        <v>0</v>
      </c>
      <c r="D1737" s="6">
        <v>5.6233400000000003E-2</v>
      </c>
      <c r="E1737" s="6">
        <v>0.1692786</v>
      </c>
      <c r="F1737" s="6">
        <v>3.8856500000000002E-2</v>
      </c>
      <c r="G1737" s="6">
        <v>0.1621503</v>
      </c>
      <c r="H1737" s="6">
        <v>0.17980860000000001</v>
      </c>
      <c r="I1737" s="6"/>
    </row>
    <row r="1738" spans="1:9" x14ac:dyDescent="0.25">
      <c r="A1738">
        <v>317</v>
      </c>
      <c r="B1738">
        <v>2003</v>
      </c>
      <c r="C1738" s="2">
        <v>0</v>
      </c>
      <c r="D1738" s="6">
        <v>7.5058200000000005E-2</v>
      </c>
      <c r="E1738" s="6">
        <v>0.2062387</v>
      </c>
      <c r="F1738" s="6">
        <v>4.4931699999999998E-2</v>
      </c>
      <c r="G1738" s="6">
        <v>0.38458609999999999</v>
      </c>
      <c r="H1738" s="6">
        <v>0.178535</v>
      </c>
      <c r="I1738" s="6"/>
    </row>
    <row r="1739" spans="1:9" x14ac:dyDescent="0.25">
      <c r="A1739">
        <v>317</v>
      </c>
      <c r="B1739">
        <v>2004</v>
      </c>
      <c r="C1739" s="2">
        <v>0</v>
      </c>
      <c r="D1739" s="6">
        <v>7.3843300000000001E-2</v>
      </c>
      <c r="E1739" s="6">
        <v>0.25409300000000001</v>
      </c>
      <c r="F1739" s="6">
        <v>3.2620400000000001E-2</v>
      </c>
      <c r="G1739" s="6">
        <v>0.39104129999999998</v>
      </c>
      <c r="H1739" s="6">
        <v>0.19340470000000001</v>
      </c>
      <c r="I1739" s="6"/>
    </row>
    <row r="1740" spans="1:9" x14ac:dyDescent="0.25">
      <c r="A1740">
        <v>318</v>
      </c>
      <c r="B1740">
        <v>1999</v>
      </c>
      <c r="C1740" s="2">
        <v>0</v>
      </c>
      <c r="D1740" s="6">
        <v>-6.7319999999999999E-4</v>
      </c>
      <c r="E1740" s="6">
        <v>0.16428019999999999</v>
      </c>
      <c r="F1740" s="6">
        <v>5.2905099999999997E-2</v>
      </c>
      <c r="G1740" s="6">
        <v>5.0348119999999996</v>
      </c>
      <c r="H1740" s="6">
        <v>0.10620350000000001</v>
      </c>
      <c r="I1740" s="6"/>
    </row>
    <row r="1741" spans="1:9" x14ac:dyDescent="0.25">
      <c r="A1741">
        <v>318</v>
      </c>
      <c r="B1741">
        <v>2000</v>
      </c>
      <c r="C1741" s="2">
        <v>0</v>
      </c>
      <c r="D1741" s="6">
        <v>-7.5415999999999999E-3</v>
      </c>
      <c r="E1741" s="6">
        <v>0.19552240000000001</v>
      </c>
      <c r="F1741" s="6">
        <v>4.5110299999999999E-2</v>
      </c>
      <c r="G1741" s="6">
        <v>2.8060960000000001</v>
      </c>
      <c r="H1741" s="6">
        <v>9.2437199999999997E-2</v>
      </c>
      <c r="I1741" s="6"/>
    </row>
    <row r="1742" spans="1:9" x14ac:dyDescent="0.25">
      <c r="A1742">
        <v>318</v>
      </c>
      <c r="B1742">
        <v>2001</v>
      </c>
      <c r="C1742" s="2">
        <v>0</v>
      </c>
      <c r="D1742" s="6">
        <v>1.39179E-2</v>
      </c>
      <c r="E1742" s="6">
        <v>0.23270859999999999</v>
      </c>
      <c r="F1742" s="6">
        <v>7.62906E-2</v>
      </c>
      <c r="G1742" s="6">
        <v>3.2144149999999998</v>
      </c>
      <c r="H1742" s="6">
        <v>0.1149341</v>
      </c>
      <c r="I1742" s="6"/>
    </row>
    <row r="1743" spans="1:9" x14ac:dyDescent="0.25">
      <c r="A1743">
        <v>318</v>
      </c>
      <c r="B1743">
        <v>2002</v>
      </c>
      <c r="C1743" s="2">
        <v>0</v>
      </c>
      <c r="D1743" s="6">
        <v>4.0952799999999998E-2</v>
      </c>
      <c r="E1743" s="6">
        <v>-2.3705299999999999E-2</v>
      </c>
      <c r="F1743" s="6">
        <v>8.1107299999999993E-2</v>
      </c>
      <c r="G1743" s="6">
        <v>3.8530099999999998</v>
      </c>
      <c r="H1743" s="6">
        <v>0.18387819999999999</v>
      </c>
      <c r="I1743" s="6"/>
    </row>
    <row r="1744" spans="1:9" x14ac:dyDescent="0.25">
      <c r="A1744">
        <v>318</v>
      </c>
      <c r="B1744">
        <v>2003</v>
      </c>
      <c r="C1744" s="2">
        <v>0</v>
      </c>
      <c r="D1744" s="6">
        <v>-4.0450300000000002E-2</v>
      </c>
      <c r="E1744" s="6">
        <v>6.1443999999999999E-2</v>
      </c>
      <c r="F1744" s="6">
        <v>8.3220100000000005E-2</v>
      </c>
      <c r="G1744" s="6">
        <v>4.0430549999999998</v>
      </c>
      <c r="H1744" s="6">
        <v>0.15276090000000001</v>
      </c>
      <c r="I1744" s="6"/>
    </row>
    <row r="1745" spans="1:9" x14ac:dyDescent="0.25">
      <c r="A1745">
        <v>318</v>
      </c>
      <c r="B1745">
        <v>2004</v>
      </c>
      <c r="C1745" s="2">
        <v>0</v>
      </c>
      <c r="D1745" s="6">
        <v>0.1313201</v>
      </c>
      <c r="E1745" s="6">
        <v>0.13986899999999999</v>
      </c>
      <c r="F1745" s="6">
        <v>8.3464499999999997E-2</v>
      </c>
      <c r="G1745" s="6">
        <v>3.550494</v>
      </c>
      <c r="H1745" s="6">
        <v>0.17160449999999999</v>
      </c>
      <c r="I1745" s="6"/>
    </row>
    <row r="1746" spans="1:9" x14ac:dyDescent="0.25">
      <c r="A1746">
        <v>319</v>
      </c>
      <c r="B1746">
        <v>1995</v>
      </c>
      <c r="C1746" s="2">
        <v>0</v>
      </c>
      <c r="D1746" s="6">
        <v>0.31506450000000003</v>
      </c>
      <c r="E1746" s="6">
        <v>-0.18606880000000001</v>
      </c>
      <c r="F1746" s="6">
        <v>5.2419E-2</v>
      </c>
      <c r="G1746" s="6">
        <v>0.5409003</v>
      </c>
      <c r="H1746" s="6">
        <v>0.30359019999999998</v>
      </c>
      <c r="I1746" s="6"/>
    </row>
    <row r="1747" spans="1:9" x14ac:dyDescent="0.25">
      <c r="A1747">
        <v>319</v>
      </c>
      <c r="B1747">
        <v>1996</v>
      </c>
      <c r="C1747" s="2">
        <v>0</v>
      </c>
      <c r="D1747" s="6">
        <v>0.35532249999999999</v>
      </c>
      <c r="E1747" s="6">
        <v>-0.2206468</v>
      </c>
      <c r="F1747" s="6">
        <v>3.8967700000000001E-2</v>
      </c>
      <c r="G1747" s="6">
        <v>0.43511309999999997</v>
      </c>
      <c r="H1747" s="6">
        <v>0.31496239999999998</v>
      </c>
      <c r="I1747" s="6"/>
    </row>
    <row r="1748" spans="1:9" x14ac:dyDescent="0.25">
      <c r="A1748">
        <v>319</v>
      </c>
      <c r="B1748">
        <v>1997</v>
      </c>
      <c r="C1748" s="2">
        <v>0</v>
      </c>
      <c r="D1748" s="6">
        <v>0.14126050000000001</v>
      </c>
      <c r="E1748" s="6">
        <v>-0.1246462</v>
      </c>
      <c r="F1748" s="6">
        <v>3.4016600000000001E-2</v>
      </c>
      <c r="G1748" s="6">
        <v>0.2196746</v>
      </c>
      <c r="H1748" s="6">
        <v>0.2114664</v>
      </c>
      <c r="I1748" s="6"/>
    </row>
    <row r="1749" spans="1:9" x14ac:dyDescent="0.25">
      <c r="A1749">
        <v>319</v>
      </c>
      <c r="B1749">
        <v>1998</v>
      </c>
      <c r="C1749" s="2">
        <v>0</v>
      </c>
      <c r="D1749" s="6">
        <v>0.15848570000000001</v>
      </c>
      <c r="E1749" s="6">
        <v>-9.8088999999999996E-2</v>
      </c>
      <c r="F1749" s="6">
        <v>3.8105300000000002E-2</v>
      </c>
      <c r="G1749" s="6">
        <v>0.38285649999999999</v>
      </c>
      <c r="H1749" s="6">
        <v>0.315137</v>
      </c>
      <c r="I1749" s="6"/>
    </row>
    <row r="1750" spans="1:9" x14ac:dyDescent="0.25">
      <c r="A1750">
        <v>319</v>
      </c>
      <c r="B1750">
        <v>1999</v>
      </c>
      <c r="C1750" s="2">
        <v>0</v>
      </c>
      <c r="D1750" s="6">
        <v>0.1513987</v>
      </c>
      <c r="E1750" s="6">
        <v>-4.3025800000000003E-2</v>
      </c>
      <c r="F1750" s="6">
        <v>4.2889400000000001E-2</v>
      </c>
      <c r="G1750" s="6">
        <v>0.24335760000000001</v>
      </c>
      <c r="H1750" s="6">
        <v>0.3036799</v>
      </c>
      <c r="I1750" s="6"/>
    </row>
    <row r="1751" spans="1:9" x14ac:dyDescent="0.25">
      <c r="A1751">
        <v>319</v>
      </c>
      <c r="B1751">
        <v>2000</v>
      </c>
      <c r="C1751" s="2">
        <v>0</v>
      </c>
      <c r="D1751" s="6">
        <v>0.1353297</v>
      </c>
      <c r="E1751" s="6">
        <v>-3.59219E-2</v>
      </c>
      <c r="F1751" s="6">
        <v>3.8300099999999997E-2</v>
      </c>
      <c r="G1751" s="6">
        <v>0.13437350000000001</v>
      </c>
      <c r="H1751" s="6">
        <v>0.32758019999999999</v>
      </c>
      <c r="I1751" s="6"/>
    </row>
    <row r="1752" spans="1:9" x14ac:dyDescent="0.25">
      <c r="A1752">
        <v>320</v>
      </c>
      <c r="B1752">
        <v>1999</v>
      </c>
      <c r="C1752" s="2">
        <v>0</v>
      </c>
      <c r="D1752" s="6">
        <v>4.0452000000000002E-2</v>
      </c>
      <c r="E1752" s="6">
        <v>9.2424900000000004E-2</v>
      </c>
      <c r="F1752" s="6">
        <v>2.8225099999999999E-2</v>
      </c>
      <c r="G1752" s="6">
        <v>1.354087</v>
      </c>
      <c r="H1752" s="6">
        <v>0.369558</v>
      </c>
      <c r="I1752" s="6"/>
    </row>
    <row r="1753" spans="1:9" x14ac:dyDescent="0.25">
      <c r="A1753">
        <v>320</v>
      </c>
      <c r="B1753">
        <v>2000</v>
      </c>
      <c r="C1753" s="2">
        <v>1</v>
      </c>
      <c r="D1753" s="6">
        <v>7.1074300000000007E-2</v>
      </c>
      <c r="E1753" s="6">
        <v>6.9261100000000006E-2</v>
      </c>
      <c r="F1753" s="6">
        <v>4.2002400000000002E-2</v>
      </c>
      <c r="G1753" s="6">
        <v>1.187908</v>
      </c>
      <c r="H1753" s="6">
        <v>0.6643384</v>
      </c>
      <c r="I1753" s="6"/>
    </row>
    <row r="1754" spans="1:9" x14ac:dyDescent="0.25">
      <c r="A1754">
        <v>321</v>
      </c>
      <c r="B1754">
        <v>2001</v>
      </c>
      <c r="C1754" s="2">
        <v>0</v>
      </c>
      <c r="D1754" s="6">
        <v>-3.52897E-2</v>
      </c>
      <c r="E1754" s="6">
        <v>8.9114799999999994E-2</v>
      </c>
      <c r="F1754" s="6">
        <v>4.1073400000000003E-2</v>
      </c>
      <c r="G1754" s="6">
        <v>0.73441330000000005</v>
      </c>
      <c r="H1754" s="6">
        <v>7.44953E-2</v>
      </c>
      <c r="I1754" s="6"/>
    </row>
    <row r="1755" spans="1:9" x14ac:dyDescent="0.25">
      <c r="A1755">
        <v>321</v>
      </c>
      <c r="B1755">
        <v>2002</v>
      </c>
      <c r="C1755" s="2">
        <v>0</v>
      </c>
      <c r="D1755" s="6">
        <v>1.66778E-2</v>
      </c>
      <c r="E1755" s="6">
        <v>0.12188209999999999</v>
      </c>
      <c r="F1755" s="6">
        <v>4.5930499999999999E-2</v>
      </c>
      <c r="G1755" s="6">
        <v>0.8280594</v>
      </c>
      <c r="H1755" s="6">
        <v>7.3277900000000007E-2</v>
      </c>
      <c r="I1755" s="6"/>
    </row>
    <row r="1756" spans="1:9" x14ac:dyDescent="0.25">
      <c r="A1756">
        <v>321</v>
      </c>
      <c r="B1756">
        <v>2003</v>
      </c>
      <c r="C1756" s="2">
        <v>0</v>
      </c>
      <c r="D1756" s="6">
        <v>-1.0208000000000001E-3</v>
      </c>
      <c r="E1756" s="6">
        <v>0.13933010000000001</v>
      </c>
      <c r="F1756" s="6">
        <v>4.2584400000000001E-2</v>
      </c>
      <c r="G1756" s="6">
        <v>0.9804446</v>
      </c>
      <c r="H1756" s="6">
        <v>9.7433099999999995E-2</v>
      </c>
      <c r="I1756" s="6"/>
    </row>
    <row r="1757" spans="1:9" x14ac:dyDescent="0.25">
      <c r="A1757">
        <v>321</v>
      </c>
      <c r="B1757">
        <v>2004</v>
      </c>
      <c r="C1757" s="2">
        <v>0</v>
      </c>
      <c r="D1757" s="6">
        <v>-5.9359E-3</v>
      </c>
      <c r="E1757" s="6">
        <v>0.15476400000000001</v>
      </c>
      <c r="F1757" s="6">
        <v>3.6318599999999999E-2</v>
      </c>
      <c r="G1757" s="6">
        <v>0.98790089999999997</v>
      </c>
      <c r="H1757" s="6">
        <v>0.1776075</v>
      </c>
      <c r="I1757" s="6"/>
    </row>
    <row r="1758" spans="1:9" x14ac:dyDescent="0.25">
      <c r="A1758">
        <v>322</v>
      </c>
      <c r="B1758">
        <v>2000</v>
      </c>
      <c r="C1758" s="2">
        <v>0</v>
      </c>
      <c r="D1758" s="6">
        <v>2.2778799999999998E-2</v>
      </c>
      <c r="E1758" s="6">
        <v>0.15805830000000001</v>
      </c>
      <c r="F1758" s="6">
        <v>5.45538E-2</v>
      </c>
      <c r="G1758" s="6">
        <v>1.6183700000000001</v>
      </c>
      <c r="H1758" s="6">
        <v>0.22145229999999999</v>
      </c>
      <c r="I1758" s="6"/>
    </row>
    <row r="1759" spans="1:9" x14ac:dyDescent="0.25">
      <c r="A1759">
        <v>322</v>
      </c>
      <c r="B1759">
        <v>2001</v>
      </c>
      <c r="C1759" s="2">
        <v>0</v>
      </c>
      <c r="D1759" s="6">
        <v>3.5855499999999998E-2</v>
      </c>
      <c r="E1759" s="6">
        <v>7.9571299999999998E-2</v>
      </c>
      <c r="F1759" s="6">
        <v>4.6699499999999998E-2</v>
      </c>
      <c r="G1759" s="6">
        <v>1.1998059999999999</v>
      </c>
      <c r="H1759" s="6">
        <v>0.1809799</v>
      </c>
      <c r="I1759" s="6"/>
    </row>
    <row r="1760" spans="1:9" x14ac:dyDescent="0.25">
      <c r="A1760">
        <v>322</v>
      </c>
      <c r="B1760">
        <v>2002</v>
      </c>
      <c r="C1760" s="2">
        <v>0</v>
      </c>
      <c r="D1760" s="6">
        <v>-4.6834800000000003E-2</v>
      </c>
      <c r="E1760" s="6">
        <v>7.06764E-2</v>
      </c>
      <c r="F1760" s="6">
        <v>4.4003500000000001E-2</v>
      </c>
      <c r="G1760" s="6">
        <v>0.59154459999999998</v>
      </c>
      <c r="H1760" s="6">
        <v>0.16728219999999999</v>
      </c>
      <c r="I1760" s="6"/>
    </row>
    <row r="1761" spans="1:9" x14ac:dyDescent="0.25">
      <c r="A1761">
        <v>322</v>
      </c>
      <c r="B1761">
        <v>2003</v>
      </c>
      <c r="C1761" s="2">
        <v>0</v>
      </c>
      <c r="D1761" s="6">
        <v>0.1001092</v>
      </c>
      <c r="E1761" s="6">
        <v>3.7682100000000003E-2</v>
      </c>
      <c r="F1761" s="6">
        <v>4.3161600000000001E-2</v>
      </c>
      <c r="G1761" s="6">
        <v>0.68927720000000003</v>
      </c>
      <c r="H1761" s="6">
        <v>0.15331539999999999</v>
      </c>
      <c r="I1761" s="6"/>
    </row>
    <row r="1762" spans="1:9" x14ac:dyDescent="0.25">
      <c r="A1762">
        <v>323</v>
      </c>
      <c r="B1762">
        <v>1995</v>
      </c>
      <c r="C1762" s="2">
        <v>0</v>
      </c>
      <c r="D1762" s="6">
        <v>-1.1818E-3</v>
      </c>
      <c r="E1762" s="6">
        <v>9.7070999999999998E-3</v>
      </c>
      <c r="F1762" s="6">
        <v>4.0719900000000003E-2</v>
      </c>
      <c r="G1762" s="6">
        <v>1.0281910000000001</v>
      </c>
      <c r="H1762" s="6">
        <v>0.53088080000000004</v>
      </c>
      <c r="I1762" s="6"/>
    </row>
    <row r="1763" spans="1:9" x14ac:dyDescent="0.25">
      <c r="A1763">
        <v>323</v>
      </c>
      <c r="B1763">
        <v>1996</v>
      </c>
      <c r="C1763" s="2">
        <v>0</v>
      </c>
      <c r="D1763" s="6">
        <v>1.8128600000000002E-2</v>
      </c>
      <c r="E1763" s="6">
        <v>5.5584799999999997E-2</v>
      </c>
      <c r="F1763" s="6">
        <v>6.8081199999999994E-2</v>
      </c>
      <c r="G1763" s="6">
        <v>2.1481309999999998</v>
      </c>
      <c r="H1763" s="6">
        <v>0.53968740000000004</v>
      </c>
      <c r="I1763" s="6"/>
    </row>
    <row r="1764" spans="1:9" x14ac:dyDescent="0.25">
      <c r="A1764">
        <v>323</v>
      </c>
      <c r="B1764">
        <v>1997</v>
      </c>
      <c r="C1764" s="2">
        <v>0</v>
      </c>
      <c r="D1764" s="6">
        <v>1.8714700000000001E-2</v>
      </c>
      <c r="E1764" s="6">
        <v>0.1517182</v>
      </c>
      <c r="F1764" s="6">
        <v>7.2193999999999994E-2</v>
      </c>
      <c r="G1764" s="6">
        <v>2.4523380000000001</v>
      </c>
      <c r="H1764" s="6">
        <v>0.55737590000000004</v>
      </c>
      <c r="I1764" s="6"/>
    </row>
    <row r="1765" spans="1:9" x14ac:dyDescent="0.25">
      <c r="A1765">
        <v>323</v>
      </c>
      <c r="B1765">
        <v>1998</v>
      </c>
      <c r="C1765" s="2">
        <v>0</v>
      </c>
      <c r="D1765" s="6">
        <v>4.0524699999999997E-2</v>
      </c>
      <c r="E1765" s="6">
        <v>0.1812154</v>
      </c>
      <c r="F1765" s="6">
        <v>6.1497499999999997E-2</v>
      </c>
      <c r="G1765" s="6">
        <v>1.4595260000000001</v>
      </c>
      <c r="H1765" s="6">
        <v>0.52860529999999994</v>
      </c>
      <c r="I1765" s="6"/>
    </row>
    <row r="1766" spans="1:9" x14ac:dyDescent="0.25">
      <c r="A1766">
        <v>323</v>
      </c>
      <c r="B1766">
        <v>1999</v>
      </c>
      <c r="C1766" s="2">
        <v>0</v>
      </c>
      <c r="D1766" s="6">
        <v>2.5720400000000001E-2</v>
      </c>
      <c r="E1766" s="6">
        <v>0.2312555</v>
      </c>
      <c r="F1766" s="6">
        <v>4.5019000000000003E-2</v>
      </c>
      <c r="G1766" s="6">
        <v>0.9246683</v>
      </c>
      <c r="H1766" s="6">
        <v>0.54647199999999996</v>
      </c>
      <c r="I1766" s="6"/>
    </row>
    <row r="1767" spans="1:9" x14ac:dyDescent="0.25">
      <c r="A1767">
        <v>323</v>
      </c>
      <c r="B1767">
        <v>2000</v>
      </c>
      <c r="C1767" s="2">
        <v>0</v>
      </c>
      <c r="D1767" s="6">
        <v>2.09179E-2</v>
      </c>
      <c r="E1767" s="6">
        <v>0.272455</v>
      </c>
      <c r="F1767" s="6">
        <v>6.9168499999999994E-2</v>
      </c>
      <c r="G1767" s="6">
        <v>0.62282680000000001</v>
      </c>
      <c r="H1767" s="6">
        <v>0.51581809999999995</v>
      </c>
      <c r="I1767" s="6"/>
    </row>
    <row r="1768" spans="1:9" x14ac:dyDescent="0.25">
      <c r="A1768">
        <v>323</v>
      </c>
      <c r="B1768">
        <v>2001</v>
      </c>
      <c r="C1768" s="2">
        <v>0</v>
      </c>
      <c r="D1768" s="6">
        <v>3.9439999999999999E-4</v>
      </c>
      <c r="E1768" s="6">
        <v>0.28962460000000001</v>
      </c>
      <c r="F1768" s="6">
        <v>6.4422499999999994E-2</v>
      </c>
      <c r="G1768" s="6">
        <v>0.94309180000000004</v>
      </c>
      <c r="H1768" s="6">
        <v>0.54840420000000001</v>
      </c>
      <c r="I1768" s="6"/>
    </row>
    <row r="1769" spans="1:9" x14ac:dyDescent="0.25">
      <c r="A1769">
        <v>323</v>
      </c>
      <c r="B1769">
        <v>2002</v>
      </c>
      <c r="C1769" s="2">
        <v>0</v>
      </c>
      <c r="D1769" s="6">
        <v>-2.7410799999999999E-2</v>
      </c>
      <c r="E1769" s="6">
        <v>0.28048640000000002</v>
      </c>
      <c r="F1769" s="6">
        <v>2.9704399999999999E-2</v>
      </c>
      <c r="G1769" s="6">
        <v>0.46731889999999998</v>
      </c>
      <c r="H1769" s="6">
        <v>0.52141570000000004</v>
      </c>
      <c r="I1769" s="6"/>
    </row>
    <row r="1770" spans="1:9" x14ac:dyDescent="0.25">
      <c r="A1770">
        <v>324</v>
      </c>
      <c r="B1770">
        <v>1995</v>
      </c>
      <c r="C1770" s="2">
        <v>0</v>
      </c>
      <c r="D1770" s="6">
        <v>0.401586</v>
      </c>
      <c r="E1770" s="6">
        <v>0.2781691</v>
      </c>
      <c r="F1770" s="6">
        <v>4.9048000000000001E-2</v>
      </c>
      <c r="G1770" s="6">
        <v>1.394647</v>
      </c>
      <c r="H1770" s="6">
        <v>0.53671919999999995</v>
      </c>
      <c r="I1770" s="6"/>
    </row>
    <row r="1771" spans="1:9" x14ac:dyDescent="0.25">
      <c r="A1771">
        <v>324</v>
      </c>
      <c r="B1771">
        <v>1996</v>
      </c>
      <c r="C1771" s="2">
        <v>0</v>
      </c>
      <c r="D1771" s="6">
        <v>0.46343279999999998</v>
      </c>
      <c r="E1771" s="6">
        <v>0.29116700000000001</v>
      </c>
      <c r="F1771" s="6">
        <v>5.6059400000000002E-2</v>
      </c>
      <c r="G1771" s="6">
        <v>0.97193969999999996</v>
      </c>
      <c r="H1771" s="6">
        <v>0.55580130000000005</v>
      </c>
      <c r="I1771" s="6"/>
    </row>
    <row r="1772" spans="1:9" x14ac:dyDescent="0.25">
      <c r="A1772">
        <v>324</v>
      </c>
      <c r="B1772">
        <v>1997</v>
      </c>
      <c r="C1772" s="2">
        <v>0</v>
      </c>
      <c r="D1772" s="6">
        <v>0.42453800000000003</v>
      </c>
      <c r="E1772" s="6">
        <v>0.29761019999999999</v>
      </c>
      <c r="F1772" s="6">
        <v>6.0536399999999997E-2</v>
      </c>
      <c r="G1772" s="6">
        <v>0.83826909999999999</v>
      </c>
      <c r="H1772" s="6">
        <v>0.54914660000000004</v>
      </c>
      <c r="I1772" s="6"/>
    </row>
    <row r="1773" spans="1:9" x14ac:dyDescent="0.25">
      <c r="A1773">
        <v>324</v>
      </c>
      <c r="B1773">
        <v>1998</v>
      </c>
      <c r="C1773" s="2">
        <v>0</v>
      </c>
      <c r="D1773" s="6">
        <v>0.45538109999999998</v>
      </c>
      <c r="E1773" s="6">
        <v>0.30716520000000003</v>
      </c>
      <c r="F1773" s="6">
        <v>3.5837099999999997E-2</v>
      </c>
      <c r="G1773" s="6">
        <v>0.96299369999999995</v>
      </c>
      <c r="H1773" s="6">
        <v>0.46922419999999998</v>
      </c>
      <c r="I1773" s="6"/>
    </row>
    <row r="1774" spans="1:9" x14ac:dyDescent="0.25">
      <c r="A1774">
        <v>324</v>
      </c>
      <c r="B1774">
        <v>1999</v>
      </c>
      <c r="C1774" s="2">
        <v>0</v>
      </c>
      <c r="D1774" s="6">
        <v>0.46410190000000001</v>
      </c>
      <c r="E1774" s="6">
        <v>0.31484099999999998</v>
      </c>
      <c r="F1774" s="6">
        <v>5.7831899999999999E-2</v>
      </c>
      <c r="G1774" s="6">
        <v>0.7903618</v>
      </c>
      <c r="H1774" s="6">
        <v>0.5175379</v>
      </c>
      <c r="I1774" s="6"/>
    </row>
    <row r="1775" spans="1:9" x14ac:dyDescent="0.25">
      <c r="A1775">
        <v>324</v>
      </c>
      <c r="B1775">
        <v>2000</v>
      </c>
      <c r="C1775" s="2">
        <v>0</v>
      </c>
      <c r="D1775" s="6">
        <v>0.44356370000000001</v>
      </c>
      <c r="E1775" s="6">
        <v>0.3151523</v>
      </c>
      <c r="F1775" s="6">
        <v>5.71843E-2</v>
      </c>
      <c r="G1775" s="6">
        <v>0.74139169999999999</v>
      </c>
      <c r="H1775" s="6">
        <v>0.52411890000000005</v>
      </c>
      <c r="I1775" s="6"/>
    </row>
    <row r="1776" spans="1:9" x14ac:dyDescent="0.25">
      <c r="A1776">
        <v>324</v>
      </c>
      <c r="B1776">
        <v>2001</v>
      </c>
      <c r="C1776" s="2">
        <v>0</v>
      </c>
      <c r="D1776" s="6">
        <v>0.42653669999999999</v>
      </c>
      <c r="E1776" s="6">
        <v>0.4392916</v>
      </c>
      <c r="F1776" s="6">
        <v>5.26405E-2</v>
      </c>
      <c r="G1776" s="6">
        <v>1.706542</v>
      </c>
      <c r="H1776" s="6">
        <v>0.58491610000000005</v>
      </c>
      <c r="I1776" s="6"/>
    </row>
    <row r="1777" spans="1:9" x14ac:dyDescent="0.25">
      <c r="A1777">
        <v>324</v>
      </c>
      <c r="B1777">
        <v>2002</v>
      </c>
      <c r="C1777" s="2">
        <v>0</v>
      </c>
      <c r="D1777" s="6">
        <v>0.40545059999999999</v>
      </c>
      <c r="E1777" s="6">
        <v>0.48428379999999999</v>
      </c>
      <c r="F1777" s="6">
        <v>4.0463300000000001E-2</v>
      </c>
      <c r="G1777" s="6">
        <v>1.507253</v>
      </c>
      <c r="H1777" s="6">
        <v>0.58384349999999996</v>
      </c>
      <c r="I1777" s="6"/>
    </row>
    <row r="1778" spans="1:9" x14ac:dyDescent="0.25">
      <c r="A1778">
        <v>324</v>
      </c>
      <c r="B1778">
        <v>2003</v>
      </c>
      <c r="C1778" s="2">
        <v>0</v>
      </c>
      <c r="D1778" s="6">
        <v>0.43082969999999998</v>
      </c>
      <c r="E1778" s="6">
        <v>0.4898593</v>
      </c>
      <c r="F1778" s="6">
        <v>5.44923E-2</v>
      </c>
      <c r="G1778" s="6">
        <v>1.4041619999999999</v>
      </c>
      <c r="H1778" s="6">
        <v>0.51119510000000001</v>
      </c>
      <c r="I1778" s="6"/>
    </row>
    <row r="1779" spans="1:9" x14ac:dyDescent="0.25">
      <c r="A1779">
        <v>324</v>
      </c>
      <c r="B1779">
        <v>2004</v>
      </c>
      <c r="C1779" s="2">
        <v>0</v>
      </c>
      <c r="D1779" s="6">
        <v>0.51607950000000002</v>
      </c>
      <c r="E1779" s="6">
        <v>0.43184080000000002</v>
      </c>
      <c r="F1779" s="6">
        <v>5.79678E-2</v>
      </c>
      <c r="G1779" s="6">
        <v>1.4460679999999999</v>
      </c>
      <c r="H1779" s="6">
        <v>0.53747210000000001</v>
      </c>
      <c r="I1779" s="6"/>
    </row>
    <row r="1780" spans="1:9" x14ac:dyDescent="0.25">
      <c r="A1780">
        <v>325</v>
      </c>
      <c r="B1780">
        <v>2002</v>
      </c>
      <c r="C1780" s="2">
        <v>0</v>
      </c>
      <c r="D1780" s="6">
        <v>0.32769330000000002</v>
      </c>
      <c r="E1780" s="6">
        <v>0.31305260000000001</v>
      </c>
      <c r="F1780" s="6">
        <v>4.3577400000000002E-2</v>
      </c>
      <c r="G1780" s="6">
        <v>0.73999320000000002</v>
      </c>
      <c r="H1780" s="6">
        <v>0.34704069999999998</v>
      </c>
      <c r="I1780" s="6"/>
    </row>
    <row r="1781" spans="1:9" x14ac:dyDescent="0.25">
      <c r="A1781">
        <v>325</v>
      </c>
      <c r="B1781">
        <v>2003</v>
      </c>
      <c r="C1781" s="2">
        <v>0</v>
      </c>
      <c r="D1781" s="6">
        <v>0.43642629999999999</v>
      </c>
      <c r="E1781" s="6">
        <v>0.28509499999999999</v>
      </c>
      <c r="F1781" s="6">
        <v>5.4790100000000001E-2</v>
      </c>
      <c r="G1781" s="6">
        <v>0.58788879999999999</v>
      </c>
      <c r="H1781" s="6">
        <v>0.29247719999999999</v>
      </c>
      <c r="I1781" s="6"/>
    </row>
    <row r="1782" spans="1:9" x14ac:dyDescent="0.25">
      <c r="A1782">
        <v>325</v>
      </c>
      <c r="B1782">
        <v>2004</v>
      </c>
      <c r="C1782" s="2">
        <v>0</v>
      </c>
      <c r="D1782" s="6">
        <v>0.36639549999999999</v>
      </c>
      <c r="E1782" s="6">
        <v>0.2653297</v>
      </c>
      <c r="F1782" s="6">
        <v>7.1560899999999997E-2</v>
      </c>
      <c r="G1782" s="6">
        <v>0.86375639999999998</v>
      </c>
      <c r="H1782" s="6">
        <v>0.4327086</v>
      </c>
      <c r="I1782" s="6"/>
    </row>
    <row r="1783" spans="1:9" x14ac:dyDescent="0.25">
      <c r="A1783">
        <v>326</v>
      </c>
      <c r="B1783">
        <v>1995</v>
      </c>
      <c r="C1783" s="2">
        <v>0</v>
      </c>
      <c r="D1783" s="6">
        <v>0.37099320000000002</v>
      </c>
      <c r="E1783" s="6">
        <v>0.2819855</v>
      </c>
      <c r="F1783" s="6">
        <v>5.84878E-2</v>
      </c>
      <c r="G1783" s="6">
        <v>0.30903029999999998</v>
      </c>
      <c r="H1783" s="6">
        <v>0.52939990000000003</v>
      </c>
      <c r="I1783" s="6"/>
    </row>
    <row r="1784" spans="1:9" x14ac:dyDescent="0.25">
      <c r="A1784">
        <v>326</v>
      </c>
      <c r="B1784">
        <v>1996</v>
      </c>
      <c r="C1784" s="2">
        <v>0</v>
      </c>
      <c r="D1784" s="6">
        <v>0.39556910000000001</v>
      </c>
      <c r="E1784" s="6">
        <v>0.23498949999999999</v>
      </c>
      <c r="F1784" s="6">
        <v>1.62162E-2</v>
      </c>
      <c r="G1784" s="6">
        <v>0.27651239999999999</v>
      </c>
      <c r="H1784" s="6">
        <v>0.57363779999999998</v>
      </c>
      <c r="I1784" s="6"/>
    </row>
    <row r="1785" spans="1:9" x14ac:dyDescent="0.25">
      <c r="A1785">
        <v>326</v>
      </c>
      <c r="B1785">
        <v>1997</v>
      </c>
      <c r="C1785" s="2">
        <v>0</v>
      </c>
      <c r="D1785" s="6">
        <v>0.36130459999999998</v>
      </c>
      <c r="E1785" s="6">
        <v>0.2692869</v>
      </c>
      <c r="F1785" s="6">
        <v>7.7510499999999996E-2</v>
      </c>
      <c r="G1785" s="6">
        <v>0.48844949999999998</v>
      </c>
      <c r="H1785" s="6">
        <v>0.65488749999999996</v>
      </c>
      <c r="I1785" s="6"/>
    </row>
    <row r="1786" spans="1:9" x14ac:dyDescent="0.25">
      <c r="A1786">
        <v>326</v>
      </c>
      <c r="B1786">
        <v>1998</v>
      </c>
      <c r="C1786" s="2">
        <v>0</v>
      </c>
      <c r="D1786" s="6">
        <v>0.35326089999999999</v>
      </c>
      <c r="E1786" s="6">
        <v>0.27733180000000002</v>
      </c>
      <c r="F1786" s="6">
        <v>6.7806900000000003E-2</v>
      </c>
      <c r="G1786" s="6">
        <v>0.26160329999999998</v>
      </c>
      <c r="H1786" s="6">
        <v>0.62333369999999999</v>
      </c>
      <c r="I1786" s="6"/>
    </row>
    <row r="1787" spans="1:9" x14ac:dyDescent="0.25">
      <c r="A1787">
        <v>326</v>
      </c>
      <c r="B1787">
        <v>1999</v>
      </c>
      <c r="C1787" s="2">
        <v>0</v>
      </c>
      <c r="D1787" s="6">
        <v>0.32650760000000001</v>
      </c>
      <c r="E1787" s="6">
        <v>0.28866130000000001</v>
      </c>
      <c r="F1787" s="6">
        <v>9.0970200000000001E-2</v>
      </c>
      <c r="G1787" s="6">
        <v>0.2322921</v>
      </c>
      <c r="H1787" s="6">
        <v>0.65125109999999997</v>
      </c>
      <c r="I1787" s="6"/>
    </row>
    <row r="1788" spans="1:9" x14ac:dyDescent="0.25">
      <c r="A1788">
        <v>327</v>
      </c>
      <c r="B1788">
        <v>1996</v>
      </c>
      <c r="C1788" s="2">
        <v>0</v>
      </c>
      <c r="D1788" s="6">
        <v>0.1017342</v>
      </c>
      <c r="E1788" s="6">
        <v>6.1506100000000001E-2</v>
      </c>
      <c r="F1788" s="6">
        <v>3.4248800000000003E-2</v>
      </c>
      <c r="G1788" s="6">
        <v>0.74436239999999998</v>
      </c>
      <c r="H1788" s="6">
        <v>9.8503499999999994E-2</v>
      </c>
      <c r="I1788" s="6"/>
    </row>
    <row r="1789" spans="1:9" x14ac:dyDescent="0.25">
      <c r="A1789">
        <v>327</v>
      </c>
      <c r="B1789">
        <v>1997</v>
      </c>
      <c r="C1789" s="2">
        <v>0</v>
      </c>
      <c r="D1789" s="6">
        <v>5.2795000000000002E-2</v>
      </c>
      <c r="E1789" s="6">
        <v>6.3954800000000006E-2</v>
      </c>
      <c r="F1789" s="6">
        <v>4.7096100000000002E-2</v>
      </c>
      <c r="G1789" s="6">
        <v>1.462294</v>
      </c>
      <c r="H1789" s="6">
        <v>8.7141200000000002E-2</v>
      </c>
      <c r="I1789" s="6"/>
    </row>
    <row r="1790" spans="1:9" x14ac:dyDescent="0.25">
      <c r="A1790">
        <v>327</v>
      </c>
      <c r="B1790">
        <v>1998</v>
      </c>
      <c r="C1790" s="2">
        <v>0</v>
      </c>
      <c r="D1790" s="6">
        <v>5.5690400000000001E-2</v>
      </c>
      <c r="E1790" s="6">
        <v>4.7315000000000003E-2</v>
      </c>
      <c r="F1790" s="6">
        <v>4.7766299999999998E-2</v>
      </c>
      <c r="G1790" s="6">
        <v>1.5059979999999999</v>
      </c>
      <c r="H1790" s="6">
        <v>9.8156800000000002E-2</v>
      </c>
      <c r="I1790" s="6"/>
    </row>
    <row r="1791" spans="1:9" x14ac:dyDescent="0.25">
      <c r="A1791">
        <v>328</v>
      </c>
      <c r="B1791">
        <v>1998</v>
      </c>
      <c r="C1791" s="2">
        <v>0</v>
      </c>
      <c r="D1791" s="6">
        <v>0.29818830000000002</v>
      </c>
      <c r="E1791" s="6">
        <v>4.78979E-2</v>
      </c>
      <c r="F1791" s="6">
        <v>4.1631700000000001E-2</v>
      </c>
      <c r="G1791" s="6">
        <v>0.27151219999999998</v>
      </c>
      <c r="H1791" s="6">
        <v>0.78633839999999999</v>
      </c>
      <c r="I1791" s="6"/>
    </row>
    <row r="1792" spans="1:9" x14ac:dyDescent="0.25">
      <c r="A1792">
        <v>328</v>
      </c>
      <c r="B1792">
        <v>1999</v>
      </c>
      <c r="C1792" s="2">
        <v>0</v>
      </c>
      <c r="D1792" s="6">
        <v>0.226853</v>
      </c>
      <c r="E1792" s="6">
        <v>6.1306100000000002E-2</v>
      </c>
      <c r="F1792" s="6">
        <v>5.47717E-2</v>
      </c>
      <c r="G1792" s="6">
        <v>0.23006289999999999</v>
      </c>
      <c r="H1792" s="6">
        <v>0.83396599999999999</v>
      </c>
      <c r="I1792" s="6"/>
    </row>
    <row r="1793" spans="1:9" x14ac:dyDescent="0.25">
      <c r="A1793">
        <v>328</v>
      </c>
      <c r="B1793">
        <v>2000</v>
      </c>
      <c r="C1793" s="2">
        <v>0</v>
      </c>
      <c r="D1793" s="6">
        <v>0.2526738</v>
      </c>
      <c r="E1793" s="6">
        <v>0.1071399</v>
      </c>
      <c r="F1793" s="6">
        <v>3.7194199999999997E-2</v>
      </c>
      <c r="G1793" s="6">
        <v>0.28602309999999997</v>
      </c>
      <c r="H1793" s="6">
        <v>0.77409130000000004</v>
      </c>
      <c r="I1793" s="6"/>
    </row>
    <row r="1794" spans="1:9" x14ac:dyDescent="0.25">
      <c r="A1794">
        <v>328</v>
      </c>
      <c r="B1794">
        <v>2001</v>
      </c>
      <c r="C1794" s="2">
        <v>0</v>
      </c>
      <c r="D1794" s="6">
        <v>0.30893939999999998</v>
      </c>
      <c r="E1794" s="6">
        <v>0.14571410000000001</v>
      </c>
      <c r="F1794" s="6">
        <v>4.5533700000000003E-2</v>
      </c>
      <c r="G1794" s="6">
        <v>0.75547839999999999</v>
      </c>
      <c r="H1794" s="6">
        <v>0.66785689999999998</v>
      </c>
      <c r="I1794" s="6"/>
    </row>
    <row r="1795" spans="1:9" x14ac:dyDescent="0.25">
      <c r="A1795">
        <v>328</v>
      </c>
      <c r="B1795">
        <v>2002</v>
      </c>
      <c r="C1795" s="2">
        <v>0</v>
      </c>
      <c r="D1795" s="6">
        <v>0.1193965</v>
      </c>
      <c r="E1795" s="6">
        <v>0.1467183</v>
      </c>
      <c r="F1795" s="6">
        <v>4.69025E-2</v>
      </c>
      <c r="G1795" s="6">
        <v>0.6482369</v>
      </c>
      <c r="H1795" s="6">
        <v>0.66864509999999999</v>
      </c>
      <c r="I1795" s="6"/>
    </row>
    <row r="1796" spans="1:9" x14ac:dyDescent="0.25">
      <c r="A1796">
        <v>328</v>
      </c>
      <c r="B1796">
        <v>2003</v>
      </c>
      <c r="C1796" s="2">
        <v>0</v>
      </c>
      <c r="D1796" s="6">
        <v>0.1631919</v>
      </c>
      <c r="E1796" s="6">
        <v>0.1537278</v>
      </c>
      <c r="F1796" s="6">
        <v>2.2698099999999999E-2</v>
      </c>
      <c r="G1796" s="6">
        <v>0.55409929999999996</v>
      </c>
      <c r="H1796" s="6">
        <v>0.67341379999999995</v>
      </c>
      <c r="I1796" s="6"/>
    </row>
    <row r="1797" spans="1:9" x14ac:dyDescent="0.25">
      <c r="A1797">
        <v>328</v>
      </c>
      <c r="B1797">
        <v>2004</v>
      </c>
      <c r="C1797" s="2">
        <v>0</v>
      </c>
      <c r="D1797" s="6">
        <v>0.17482300000000001</v>
      </c>
      <c r="E1797" s="6">
        <v>0.18474479999999999</v>
      </c>
      <c r="F1797" s="6">
        <v>4.2993000000000003E-2</v>
      </c>
      <c r="G1797" s="6">
        <v>0.56608879999999995</v>
      </c>
      <c r="H1797" s="6">
        <v>0.71233000000000002</v>
      </c>
      <c r="I1797" s="6"/>
    </row>
    <row r="1798" spans="1:9" x14ac:dyDescent="0.25">
      <c r="A1798">
        <v>329</v>
      </c>
      <c r="B1798">
        <v>1995</v>
      </c>
      <c r="C1798" s="2">
        <v>0</v>
      </c>
      <c r="D1798" s="6">
        <v>0.1445709</v>
      </c>
      <c r="E1798" s="6">
        <v>5.72147E-2</v>
      </c>
      <c r="F1798" s="6">
        <v>3.2760400000000002E-2</v>
      </c>
      <c r="G1798" s="6">
        <v>0.4335965</v>
      </c>
      <c r="H1798" s="6">
        <v>0.2575441</v>
      </c>
      <c r="I1798" s="6"/>
    </row>
    <row r="1799" spans="1:9" x14ac:dyDescent="0.25">
      <c r="A1799">
        <v>329</v>
      </c>
      <c r="B1799">
        <v>1996</v>
      </c>
      <c r="C1799" s="2">
        <v>0</v>
      </c>
      <c r="D1799" s="6">
        <v>9.0489200000000006E-2</v>
      </c>
      <c r="E1799" s="6">
        <v>7.5216099999999994E-2</v>
      </c>
      <c r="F1799" s="6">
        <v>5.7647400000000001E-2</v>
      </c>
      <c r="G1799" s="6">
        <v>0.69899730000000004</v>
      </c>
      <c r="H1799" s="6">
        <v>0.29028749999999998</v>
      </c>
      <c r="I1799" s="6"/>
    </row>
    <row r="1800" spans="1:9" x14ac:dyDescent="0.25">
      <c r="A1800">
        <v>329</v>
      </c>
      <c r="B1800">
        <v>1997</v>
      </c>
      <c r="C1800" s="2">
        <v>0</v>
      </c>
      <c r="D1800" s="6">
        <v>5.7434199999999998E-2</v>
      </c>
      <c r="E1800" s="6">
        <v>-0.31427110000000003</v>
      </c>
      <c r="F1800" s="6">
        <v>6.3541299999999995E-2</v>
      </c>
      <c r="G1800" s="6">
        <v>1.1466050000000001</v>
      </c>
      <c r="H1800" s="6">
        <v>0.26226129999999997</v>
      </c>
      <c r="I1800" s="6"/>
    </row>
    <row r="1801" spans="1:9" x14ac:dyDescent="0.25">
      <c r="A1801">
        <v>329</v>
      </c>
      <c r="B1801">
        <v>1998</v>
      </c>
      <c r="C1801" s="2">
        <v>0</v>
      </c>
      <c r="D1801" s="6">
        <v>8.3031800000000003E-2</v>
      </c>
      <c r="E1801" s="6">
        <v>-0.24637429999999999</v>
      </c>
      <c r="F1801" s="6">
        <v>6.1765E-2</v>
      </c>
      <c r="G1801" s="6">
        <v>1.3471630000000001</v>
      </c>
      <c r="H1801" s="6">
        <v>0.24891469999999999</v>
      </c>
      <c r="I1801" s="6"/>
    </row>
    <row r="1802" spans="1:9" x14ac:dyDescent="0.25">
      <c r="A1802">
        <v>329</v>
      </c>
      <c r="B1802">
        <v>1999</v>
      </c>
      <c r="C1802" s="2">
        <v>0</v>
      </c>
      <c r="D1802" s="6">
        <v>0.1140041</v>
      </c>
      <c r="E1802" s="6">
        <v>-0.2389577</v>
      </c>
      <c r="F1802" s="6">
        <v>6.6925899999999997E-2</v>
      </c>
      <c r="G1802" s="6">
        <v>0.99704729999999997</v>
      </c>
      <c r="H1802" s="6">
        <v>0.25961309999999999</v>
      </c>
      <c r="I1802" s="6"/>
    </row>
    <row r="1803" spans="1:9" x14ac:dyDescent="0.25">
      <c r="A1803">
        <v>330</v>
      </c>
      <c r="B1803">
        <v>1995</v>
      </c>
      <c r="C1803" s="2">
        <v>0</v>
      </c>
      <c r="D1803" s="6">
        <v>5.0177100000000002E-2</v>
      </c>
      <c r="E1803" s="6">
        <v>-0.58390379999999997</v>
      </c>
      <c r="F1803" s="6">
        <v>9.5544699999999996E-2</v>
      </c>
      <c r="G1803" s="6">
        <v>0.3489932</v>
      </c>
      <c r="H1803" s="6">
        <v>0.37838880000000003</v>
      </c>
      <c r="I1803" s="6"/>
    </row>
    <row r="1804" spans="1:9" x14ac:dyDescent="0.25">
      <c r="A1804">
        <v>330</v>
      </c>
      <c r="B1804">
        <v>1996</v>
      </c>
      <c r="C1804" s="2">
        <v>0</v>
      </c>
      <c r="D1804" s="6">
        <v>2.6011099999999999E-2</v>
      </c>
      <c r="E1804" s="6">
        <v>-0.54456199999999999</v>
      </c>
      <c r="F1804" s="6">
        <v>6.4980999999999997E-2</v>
      </c>
      <c r="G1804" s="6">
        <v>0.61118070000000002</v>
      </c>
      <c r="H1804" s="6">
        <v>0.31789400000000001</v>
      </c>
      <c r="I1804" s="6"/>
    </row>
    <row r="1805" spans="1:9" x14ac:dyDescent="0.25">
      <c r="A1805">
        <v>330</v>
      </c>
      <c r="B1805">
        <v>1997</v>
      </c>
      <c r="C1805" s="2">
        <v>0</v>
      </c>
      <c r="D1805" s="6">
        <v>6.8057199999999998E-2</v>
      </c>
      <c r="E1805" s="6">
        <v>-0.53634110000000002</v>
      </c>
      <c r="F1805" s="6">
        <v>5.3644600000000001E-2</v>
      </c>
      <c r="G1805" s="6">
        <v>0.53322049999999999</v>
      </c>
      <c r="H1805" s="6">
        <v>0.32013530000000001</v>
      </c>
      <c r="I1805" s="6"/>
    </row>
    <row r="1806" spans="1:9" x14ac:dyDescent="0.25">
      <c r="A1806">
        <v>331</v>
      </c>
      <c r="B1806">
        <v>1995</v>
      </c>
      <c r="C1806" s="2">
        <v>0</v>
      </c>
      <c r="D1806" s="6">
        <v>0.23011219999999999</v>
      </c>
      <c r="E1806" s="6">
        <v>0.63170959999999998</v>
      </c>
      <c r="F1806" s="6">
        <v>6.21489E-2</v>
      </c>
      <c r="G1806" s="6">
        <v>6.3047839999999997</v>
      </c>
      <c r="H1806" s="6">
        <v>0.29515580000000002</v>
      </c>
      <c r="I1806" s="6"/>
    </row>
    <row r="1807" spans="1:9" x14ac:dyDescent="0.25">
      <c r="A1807">
        <v>331</v>
      </c>
      <c r="B1807">
        <v>1996</v>
      </c>
      <c r="C1807" s="2">
        <v>0</v>
      </c>
      <c r="D1807" s="6">
        <v>0.24546270000000001</v>
      </c>
      <c r="E1807" s="6">
        <v>0.56769009999999998</v>
      </c>
      <c r="F1807" s="6">
        <v>8.35336E-2</v>
      </c>
      <c r="G1807" s="6">
        <v>7.2645200000000001</v>
      </c>
      <c r="H1807" s="6">
        <v>0.30139320000000003</v>
      </c>
      <c r="I1807" s="6"/>
    </row>
    <row r="1808" spans="1:9" x14ac:dyDescent="0.25">
      <c r="A1808">
        <v>331</v>
      </c>
      <c r="B1808">
        <v>1997</v>
      </c>
      <c r="C1808" s="2">
        <v>0</v>
      </c>
      <c r="D1808" s="6">
        <v>0.2824933</v>
      </c>
      <c r="E1808" s="6">
        <v>0.5920202</v>
      </c>
      <c r="F1808" s="6">
        <v>6.3426800000000005E-2</v>
      </c>
      <c r="G1808" s="6">
        <v>9.766788</v>
      </c>
      <c r="H1808" s="6">
        <v>0.29029060000000001</v>
      </c>
      <c r="I1808" s="6"/>
    </row>
    <row r="1809" spans="1:9" x14ac:dyDescent="0.25">
      <c r="A1809">
        <v>331</v>
      </c>
      <c r="B1809">
        <v>1998</v>
      </c>
      <c r="C1809" s="2">
        <v>0</v>
      </c>
      <c r="D1809" s="6">
        <v>0.14144010000000001</v>
      </c>
      <c r="E1809" s="6">
        <v>0.55088820000000005</v>
      </c>
      <c r="F1809" s="6">
        <v>5.8751999999999999E-2</v>
      </c>
      <c r="G1809" s="6">
        <v>8.9727490000000003</v>
      </c>
      <c r="H1809" s="6">
        <v>0.26650449999999998</v>
      </c>
      <c r="I1809" s="6"/>
    </row>
    <row r="1810" spans="1:9" x14ac:dyDescent="0.25">
      <c r="A1810">
        <v>331</v>
      </c>
      <c r="B1810">
        <v>1999</v>
      </c>
      <c r="C1810" s="2">
        <v>0</v>
      </c>
      <c r="D1810" s="6">
        <v>0.22065870000000001</v>
      </c>
      <c r="E1810" s="6">
        <v>0.56211480000000003</v>
      </c>
      <c r="F1810" s="6">
        <v>8.4740300000000005E-2</v>
      </c>
      <c r="G1810" s="6">
        <v>10.027340000000001</v>
      </c>
      <c r="H1810" s="6">
        <v>0.2781477</v>
      </c>
      <c r="I1810" s="6"/>
    </row>
    <row r="1811" spans="1:9" x14ac:dyDescent="0.25">
      <c r="A1811">
        <v>331</v>
      </c>
      <c r="B1811">
        <v>2000</v>
      </c>
      <c r="C1811" s="2">
        <v>0</v>
      </c>
      <c r="D1811" s="6">
        <v>0.30317110000000003</v>
      </c>
      <c r="E1811" s="6">
        <v>0.60606369999999998</v>
      </c>
      <c r="F1811" s="6">
        <v>6.1032299999999998E-2</v>
      </c>
      <c r="G1811" s="6">
        <v>11.706480000000001</v>
      </c>
      <c r="H1811" s="6">
        <v>0.26079720000000001</v>
      </c>
      <c r="I1811" s="6"/>
    </row>
    <row r="1812" spans="1:9" x14ac:dyDescent="0.25">
      <c r="A1812">
        <v>331</v>
      </c>
      <c r="B1812">
        <v>2001</v>
      </c>
      <c r="C1812" s="2">
        <v>0</v>
      </c>
      <c r="D1812" s="6">
        <v>0.3125964</v>
      </c>
      <c r="E1812" s="6">
        <v>0.62360329999999997</v>
      </c>
      <c r="F1812" s="6">
        <v>6.3258300000000003E-2</v>
      </c>
      <c r="G1812" s="6">
        <v>12.74689</v>
      </c>
      <c r="H1812" s="6">
        <v>0.24376120000000001</v>
      </c>
      <c r="I1812" s="6"/>
    </row>
    <row r="1813" spans="1:9" x14ac:dyDescent="0.25">
      <c r="A1813">
        <v>331</v>
      </c>
      <c r="B1813">
        <v>2002</v>
      </c>
      <c r="C1813" s="2">
        <v>0</v>
      </c>
      <c r="D1813" s="6">
        <v>0.22366749999999999</v>
      </c>
      <c r="E1813" s="6">
        <v>0.64354599999999995</v>
      </c>
      <c r="F1813" s="6">
        <v>7.9122499999999998E-2</v>
      </c>
      <c r="G1813" s="6">
        <v>8.9508749999999999</v>
      </c>
      <c r="H1813" s="6">
        <v>0.26007069999999999</v>
      </c>
      <c r="I1813" s="6"/>
    </row>
    <row r="1814" spans="1:9" x14ac:dyDescent="0.25">
      <c r="A1814">
        <v>331</v>
      </c>
      <c r="B1814">
        <v>2003</v>
      </c>
      <c r="C1814" s="2">
        <v>0</v>
      </c>
      <c r="D1814" s="6">
        <v>0.2127213</v>
      </c>
      <c r="E1814" s="6">
        <v>0.6548657</v>
      </c>
      <c r="F1814" s="6">
        <v>6.9369200000000006E-2</v>
      </c>
      <c r="G1814" s="6">
        <v>7.187182</v>
      </c>
      <c r="H1814" s="6">
        <v>0.25812839999999998</v>
      </c>
      <c r="I1814" s="6"/>
    </row>
    <row r="1815" spans="1:9" x14ac:dyDescent="0.25">
      <c r="A1815">
        <v>331</v>
      </c>
      <c r="B1815">
        <v>2004</v>
      </c>
      <c r="C1815" s="2">
        <v>0</v>
      </c>
      <c r="D1815" s="6">
        <v>0.2915797</v>
      </c>
      <c r="E1815" s="6">
        <v>0.67398409999999997</v>
      </c>
      <c r="F1815" s="6">
        <v>8.6289599999999994E-2</v>
      </c>
      <c r="G1815" s="6">
        <v>8.7803810000000002</v>
      </c>
      <c r="H1815" s="6">
        <v>0.26498620000000001</v>
      </c>
      <c r="I1815" s="6"/>
    </row>
    <row r="1816" spans="1:9" x14ac:dyDescent="0.25">
      <c r="A1816">
        <v>332</v>
      </c>
      <c r="B1816">
        <v>1995</v>
      </c>
      <c r="C1816" s="2">
        <v>0</v>
      </c>
      <c r="D1816" s="6">
        <v>7.2155800000000006E-2</v>
      </c>
      <c r="E1816" s="6">
        <v>0.2355602</v>
      </c>
      <c r="F1816" s="6">
        <v>7.7038899999999993E-2</v>
      </c>
      <c r="G1816" s="6">
        <v>0.90508270000000002</v>
      </c>
      <c r="H1816" s="6">
        <v>0.55850290000000002</v>
      </c>
      <c r="I1816" s="6"/>
    </row>
    <row r="1817" spans="1:9" x14ac:dyDescent="0.25">
      <c r="A1817">
        <v>332</v>
      </c>
      <c r="B1817">
        <v>1996</v>
      </c>
      <c r="C1817" s="2">
        <v>0</v>
      </c>
      <c r="D1817" s="6">
        <v>8.7959200000000001E-2</v>
      </c>
      <c r="E1817" s="6">
        <v>0.23480019999999999</v>
      </c>
      <c r="F1817" s="6">
        <v>5.7409000000000002E-2</v>
      </c>
      <c r="G1817" s="6">
        <v>0.89712720000000001</v>
      </c>
      <c r="H1817" s="6">
        <v>0.53471139999999995</v>
      </c>
      <c r="I1817" s="6"/>
    </row>
    <row r="1818" spans="1:9" x14ac:dyDescent="0.25">
      <c r="A1818">
        <v>332</v>
      </c>
      <c r="B1818">
        <v>1997</v>
      </c>
      <c r="C1818" s="2">
        <v>0</v>
      </c>
      <c r="D1818" s="6">
        <v>-2.8442200000000001E-2</v>
      </c>
      <c r="E1818" s="6">
        <v>0.22135730000000001</v>
      </c>
      <c r="F1818" s="6">
        <v>7.81163E-2</v>
      </c>
      <c r="G1818" s="6">
        <v>0.98867819999999995</v>
      </c>
      <c r="H1818" s="6">
        <v>0.50134350000000005</v>
      </c>
      <c r="I1818" s="6"/>
    </row>
    <row r="1819" spans="1:9" x14ac:dyDescent="0.25">
      <c r="A1819">
        <v>332</v>
      </c>
      <c r="B1819">
        <v>1998</v>
      </c>
      <c r="C1819" s="2">
        <v>0</v>
      </c>
      <c r="D1819" s="6">
        <v>-7.6936199999999996E-2</v>
      </c>
      <c r="E1819" s="6">
        <v>0.2107212</v>
      </c>
      <c r="F1819" s="6">
        <v>5.6711699999999997E-2</v>
      </c>
      <c r="G1819" s="6">
        <v>0.6859691</v>
      </c>
      <c r="H1819" s="6">
        <v>0.45895560000000002</v>
      </c>
      <c r="I1819" s="6"/>
    </row>
    <row r="1820" spans="1:9" x14ac:dyDescent="0.25">
      <c r="A1820">
        <v>332</v>
      </c>
      <c r="B1820">
        <v>1999</v>
      </c>
      <c r="C1820" s="2">
        <v>0</v>
      </c>
      <c r="D1820" s="6">
        <v>-1.5487000000000001E-2</v>
      </c>
      <c r="E1820" s="6">
        <v>0.2201012</v>
      </c>
      <c r="F1820" s="6">
        <v>6.23067E-2</v>
      </c>
      <c r="G1820" s="6">
        <v>0.90949740000000001</v>
      </c>
      <c r="H1820" s="6">
        <v>0.52779129999999996</v>
      </c>
      <c r="I1820" s="6"/>
    </row>
    <row r="1821" spans="1:9" x14ac:dyDescent="0.25">
      <c r="A1821">
        <v>332</v>
      </c>
      <c r="B1821">
        <v>2000</v>
      </c>
      <c r="C1821" s="2">
        <v>0</v>
      </c>
      <c r="D1821" s="6">
        <v>1.72304E-2</v>
      </c>
      <c r="E1821" s="6">
        <v>0.2362059</v>
      </c>
      <c r="F1821" s="6">
        <v>5.9556499999999998E-2</v>
      </c>
      <c r="G1821" s="6">
        <v>0.69560270000000002</v>
      </c>
      <c r="H1821" s="6">
        <v>0.44729380000000002</v>
      </c>
      <c r="I1821" s="6"/>
    </row>
    <row r="1822" spans="1:9" x14ac:dyDescent="0.25">
      <c r="A1822">
        <v>332</v>
      </c>
      <c r="B1822">
        <v>2001</v>
      </c>
      <c r="C1822" s="2">
        <v>0</v>
      </c>
      <c r="D1822" s="6">
        <v>1.6238200000000001E-2</v>
      </c>
      <c r="E1822" s="6">
        <v>0.25087280000000001</v>
      </c>
      <c r="F1822" s="6">
        <v>5.1244999999999999E-2</v>
      </c>
      <c r="G1822" s="6">
        <v>0.84234620000000004</v>
      </c>
      <c r="H1822" s="6">
        <v>0.49759520000000002</v>
      </c>
      <c r="I1822" s="6"/>
    </row>
    <row r="1823" spans="1:9" x14ac:dyDescent="0.25">
      <c r="A1823">
        <v>332</v>
      </c>
      <c r="B1823">
        <v>2002</v>
      </c>
      <c r="C1823" s="2">
        <v>0</v>
      </c>
      <c r="D1823" s="6">
        <v>4.4272300000000001E-2</v>
      </c>
      <c r="E1823" s="6">
        <v>0.27952050000000001</v>
      </c>
      <c r="F1823" s="6">
        <v>5.1787699999999999E-2</v>
      </c>
      <c r="G1823" s="6">
        <v>0.92826679999999995</v>
      </c>
      <c r="H1823" s="6">
        <v>0.50140969999999996</v>
      </c>
      <c r="I1823" s="6"/>
    </row>
    <row r="1824" spans="1:9" x14ac:dyDescent="0.25">
      <c r="A1824">
        <v>332</v>
      </c>
      <c r="B1824">
        <v>2003</v>
      </c>
      <c r="C1824" s="2">
        <v>0</v>
      </c>
      <c r="D1824" s="6">
        <v>2.1114899999999999E-2</v>
      </c>
      <c r="E1824" s="6">
        <v>0.2830416</v>
      </c>
      <c r="F1824" s="6">
        <v>6.2903899999999999E-2</v>
      </c>
      <c r="G1824" s="6">
        <v>0.98772819999999995</v>
      </c>
      <c r="H1824" s="6">
        <v>0.48859599999999997</v>
      </c>
      <c r="I1824" s="6"/>
    </row>
    <row r="1825" spans="1:9" x14ac:dyDescent="0.25">
      <c r="A1825">
        <v>332</v>
      </c>
      <c r="B1825">
        <v>2004</v>
      </c>
      <c r="C1825" s="2">
        <v>0</v>
      </c>
      <c r="D1825" s="6">
        <v>2.1830200000000001E-2</v>
      </c>
      <c r="E1825" s="6">
        <v>0.31777820000000001</v>
      </c>
      <c r="F1825" s="6">
        <v>6.6143400000000005E-2</v>
      </c>
      <c r="G1825" s="6">
        <v>1.1244449999999999</v>
      </c>
      <c r="H1825" s="6">
        <v>0.47174100000000002</v>
      </c>
      <c r="I1825" s="6"/>
    </row>
    <row r="1826" spans="1:9" x14ac:dyDescent="0.25">
      <c r="A1826">
        <v>333</v>
      </c>
      <c r="B1826">
        <v>1995</v>
      </c>
      <c r="C1826" s="2">
        <v>0</v>
      </c>
      <c r="D1826" s="6">
        <v>0.41628399999999999</v>
      </c>
      <c r="E1826" s="6">
        <v>0.21698999999999999</v>
      </c>
      <c r="F1826" s="6">
        <v>0.1183507</v>
      </c>
      <c r="G1826" s="6">
        <v>3.5134949999999998</v>
      </c>
      <c r="H1826" s="6">
        <v>0.51232420000000001</v>
      </c>
      <c r="I1826" s="6"/>
    </row>
    <row r="1827" spans="1:9" x14ac:dyDescent="0.25">
      <c r="A1827">
        <v>333</v>
      </c>
      <c r="B1827">
        <v>1996</v>
      </c>
      <c r="C1827" s="2">
        <v>0</v>
      </c>
      <c r="D1827" s="6">
        <v>4.9563200000000002E-2</v>
      </c>
      <c r="E1827" s="6">
        <v>0.30891629999999998</v>
      </c>
      <c r="F1827" s="6">
        <v>0.16352849999999999</v>
      </c>
      <c r="G1827" s="6">
        <v>2.9396770000000001</v>
      </c>
      <c r="H1827" s="6">
        <v>0.7769798</v>
      </c>
      <c r="I1827" s="6"/>
    </row>
    <row r="1828" spans="1:9" x14ac:dyDescent="0.25">
      <c r="A1828">
        <v>333</v>
      </c>
      <c r="B1828">
        <v>1997</v>
      </c>
      <c r="C1828" s="2">
        <v>0</v>
      </c>
      <c r="D1828" s="6">
        <v>4.2073300000000001E-2</v>
      </c>
      <c r="E1828" s="6">
        <v>0.32516800000000001</v>
      </c>
      <c r="F1828" s="6">
        <v>9.9607899999999999E-2</v>
      </c>
      <c r="G1828" s="6">
        <v>3.3869120000000001</v>
      </c>
      <c r="H1828" s="6">
        <v>0.50648000000000004</v>
      </c>
      <c r="I1828" s="6"/>
    </row>
    <row r="1829" spans="1:9" x14ac:dyDescent="0.25">
      <c r="A1829">
        <v>333</v>
      </c>
      <c r="B1829">
        <v>1998</v>
      </c>
      <c r="C1829" s="2">
        <v>0</v>
      </c>
      <c r="D1829" s="6">
        <v>-0.10171289999999999</v>
      </c>
      <c r="E1829" s="6">
        <v>0.15690779999999999</v>
      </c>
      <c r="F1829" s="6">
        <v>0.10399120000000001</v>
      </c>
      <c r="G1829" s="6">
        <v>3.038001</v>
      </c>
      <c r="H1829" s="6">
        <v>0.51690579999999997</v>
      </c>
      <c r="I1829" s="6"/>
    </row>
    <row r="1830" spans="1:9" x14ac:dyDescent="0.25">
      <c r="A1830">
        <v>333</v>
      </c>
      <c r="B1830">
        <v>1999</v>
      </c>
      <c r="C1830" s="2">
        <v>0</v>
      </c>
      <c r="D1830" s="6">
        <v>-0.1308792</v>
      </c>
      <c r="E1830" s="6">
        <v>9.4371099999999999E-2</v>
      </c>
      <c r="F1830" s="6">
        <v>9.1541800000000006E-2</v>
      </c>
      <c r="G1830" s="6">
        <v>2.2183440000000001</v>
      </c>
      <c r="H1830" s="6">
        <v>0.48964249999999998</v>
      </c>
      <c r="I1830" s="6"/>
    </row>
    <row r="1831" spans="1:9" x14ac:dyDescent="0.25">
      <c r="A1831">
        <v>334</v>
      </c>
      <c r="B1831">
        <v>1999</v>
      </c>
      <c r="C1831" s="2">
        <v>0</v>
      </c>
      <c r="D1831" s="6">
        <v>0.35917460000000001</v>
      </c>
      <c r="E1831" s="6">
        <v>-1.6127359999999999</v>
      </c>
      <c r="F1831" s="6">
        <v>0.10970779999999999</v>
      </c>
      <c r="G1831" s="6">
        <v>0.14214370000000001</v>
      </c>
      <c r="H1831" s="6">
        <v>0.34761229999999999</v>
      </c>
      <c r="I1831" s="6"/>
    </row>
    <row r="1832" spans="1:9" x14ac:dyDescent="0.25">
      <c r="A1832">
        <v>334</v>
      </c>
      <c r="B1832">
        <v>2000</v>
      </c>
      <c r="C1832" s="2">
        <v>0</v>
      </c>
      <c r="D1832" s="6">
        <v>0.28799599999999997</v>
      </c>
      <c r="E1832" s="6">
        <v>-1.8197589999999999</v>
      </c>
      <c r="F1832" s="6">
        <v>0.1036501</v>
      </c>
      <c r="G1832" s="6">
        <v>0.10348400000000001</v>
      </c>
      <c r="H1832" s="6">
        <v>0.41119889999999998</v>
      </c>
      <c r="I1832" s="6"/>
    </row>
    <row r="1833" spans="1:9" x14ac:dyDescent="0.25">
      <c r="A1833">
        <v>334</v>
      </c>
      <c r="B1833">
        <v>2001</v>
      </c>
      <c r="C1833" s="2">
        <v>0</v>
      </c>
      <c r="D1833" s="6">
        <v>0.2191293</v>
      </c>
      <c r="E1833" s="6">
        <v>-1.802265</v>
      </c>
      <c r="F1833" s="6">
        <v>9.7609199999999993E-2</v>
      </c>
      <c r="G1833" s="6">
        <v>0.14084160000000001</v>
      </c>
      <c r="H1833" s="6">
        <v>0.40312710000000002</v>
      </c>
      <c r="I1833" s="6"/>
    </row>
    <row r="1834" spans="1:9" x14ac:dyDescent="0.25">
      <c r="A1834">
        <v>334</v>
      </c>
      <c r="B1834">
        <v>2002</v>
      </c>
      <c r="C1834" s="2">
        <v>0</v>
      </c>
      <c r="D1834" s="6">
        <v>0.20928069999999999</v>
      </c>
      <c r="E1834" s="6">
        <v>-1.717363</v>
      </c>
      <c r="F1834" s="6">
        <v>0.10513840000000001</v>
      </c>
      <c r="G1834" s="6">
        <v>0.1554411</v>
      </c>
      <c r="H1834" s="6">
        <v>0.42604540000000002</v>
      </c>
      <c r="I1834" s="6"/>
    </row>
    <row r="1835" spans="1:9" x14ac:dyDescent="0.25">
      <c r="A1835">
        <v>334</v>
      </c>
      <c r="B1835">
        <v>2003</v>
      </c>
      <c r="C1835" s="2">
        <v>0</v>
      </c>
      <c r="D1835" s="6">
        <v>0.25325700000000001</v>
      </c>
      <c r="E1835" s="6">
        <v>-1.5575330000000001</v>
      </c>
      <c r="F1835" s="6">
        <v>0.1146962</v>
      </c>
      <c r="G1835" s="6">
        <v>0.32777659999999997</v>
      </c>
      <c r="H1835" s="6">
        <v>0.45876420000000001</v>
      </c>
      <c r="I1835" s="6"/>
    </row>
    <row r="1836" spans="1:9" x14ac:dyDescent="0.25">
      <c r="A1836">
        <v>334</v>
      </c>
      <c r="B1836">
        <v>2004</v>
      </c>
      <c r="C1836" s="2">
        <v>0</v>
      </c>
      <c r="D1836" s="6">
        <v>0.31210009999999999</v>
      </c>
      <c r="E1836" s="6">
        <v>-1.5414140000000001</v>
      </c>
      <c r="F1836" s="6">
        <v>0.13111809999999999</v>
      </c>
      <c r="G1836" s="6">
        <v>0.49606689999999998</v>
      </c>
      <c r="H1836" s="6">
        <v>0.4858828</v>
      </c>
      <c r="I1836" s="6"/>
    </row>
    <row r="1837" spans="1:9" x14ac:dyDescent="0.25">
      <c r="A1837">
        <v>335</v>
      </c>
      <c r="B1837">
        <v>1995</v>
      </c>
      <c r="C1837" s="2">
        <v>0</v>
      </c>
      <c r="D1837" s="6">
        <v>0.38643179999999999</v>
      </c>
      <c r="E1837" s="6">
        <v>0.246837</v>
      </c>
      <c r="F1837" s="6">
        <v>4.5046000000000003E-2</v>
      </c>
      <c r="G1837" s="6">
        <v>0.29635489999999998</v>
      </c>
      <c r="H1837" s="6">
        <v>0.71106740000000002</v>
      </c>
      <c r="I1837" s="6"/>
    </row>
    <row r="1838" spans="1:9" x14ac:dyDescent="0.25">
      <c r="A1838">
        <v>335</v>
      </c>
      <c r="B1838">
        <v>1996</v>
      </c>
      <c r="C1838" s="2">
        <v>0</v>
      </c>
      <c r="D1838" s="6">
        <v>0.33778019999999997</v>
      </c>
      <c r="E1838" s="6">
        <v>0.25388129999999998</v>
      </c>
      <c r="F1838" s="6">
        <v>4.3602000000000002E-2</v>
      </c>
      <c r="G1838" s="6">
        <v>0.62243959999999998</v>
      </c>
      <c r="H1838" s="6">
        <v>0.69777040000000001</v>
      </c>
      <c r="I1838" s="6"/>
    </row>
    <row r="1839" spans="1:9" x14ac:dyDescent="0.25">
      <c r="A1839">
        <v>335</v>
      </c>
      <c r="B1839">
        <v>1997</v>
      </c>
      <c r="C1839" s="2">
        <v>0</v>
      </c>
      <c r="D1839" s="6">
        <v>0.33445809999999998</v>
      </c>
      <c r="E1839" s="6">
        <v>0.2847442</v>
      </c>
      <c r="F1839" s="6">
        <v>5.3331000000000003E-2</v>
      </c>
      <c r="G1839" s="6">
        <v>0.69244839999999996</v>
      </c>
      <c r="H1839" s="6">
        <v>0.74753349999999996</v>
      </c>
      <c r="I1839" s="6"/>
    </row>
    <row r="1840" spans="1:9" x14ac:dyDescent="0.25">
      <c r="A1840">
        <v>336</v>
      </c>
      <c r="B1840">
        <v>1995</v>
      </c>
      <c r="C1840" s="2">
        <v>0</v>
      </c>
      <c r="D1840" s="6">
        <v>6.7412000000000001E-3</v>
      </c>
      <c r="E1840" s="6">
        <v>0.1129134</v>
      </c>
      <c r="F1840" s="6">
        <v>6.7600599999999997E-2</v>
      </c>
      <c r="G1840" s="6">
        <v>1.024583</v>
      </c>
      <c r="H1840" s="6">
        <v>0.29624060000000002</v>
      </c>
      <c r="I1840" s="6"/>
    </row>
    <row r="1841" spans="1:9" x14ac:dyDescent="0.25">
      <c r="A1841">
        <v>336</v>
      </c>
      <c r="B1841">
        <v>1996</v>
      </c>
      <c r="C1841" s="2">
        <v>0</v>
      </c>
      <c r="D1841" s="6">
        <v>1.36261E-2</v>
      </c>
      <c r="E1841" s="6">
        <v>0.1115126</v>
      </c>
      <c r="F1841" s="6">
        <v>5.4103699999999998E-2</v>
      </c>
      <c r="G1841" s="6">
        <v>1.0974109999999999</v>
      </c>
      <c r="H1841" s="6">
        <v>0.3166022</v>
      </c>
      <c r="I1841" s="6"/>
    </row>
    <row r="1842" spans="1:9" x14ac:dyDescent="0.25">
      <c r="A1842">
        <v>336</v>
      </c>
      <c r="B1842">
        <v>1997</v>
      </c>
      <c r="C1842" s="2">
        <v>0</v>
      </c>
      <c r="D1842" s="6">
        <v>-7.3302099999999995E-2</v>
      </c>
      <c r="E1842" s="6">
        <v>0.1148883</v>
      </c>
      <c r="F1842" s="6">
        <v>4.45884E-2</v>
      </c>
      <c r="G1842" s="6">
        <v>1.0451239999999999</v>
      </c>
      <c r="H1842" s="6">
        <v>0.37328430000000001</v>
      </c>
      <c r="I1842" s="6"/>
    </row>
    <row r="1843" spans="1:9" x14ac:dyDescent="0.25">
      <c r="A1843">
        <v>336</v>
      </c>
      <c r="B1843">
        <v>1998</v>
      </c>
      <c r="C1843" s="2">
        <v>0</v>
      </c>
      <c r="D1843" s="6">
        <v>-3.51642E-2</v>
      </c>
      <c r="E1843" s="6">
        <v>5.2313400000000003E-2</v>
      </c>
      <c r="F1843" s="6">
        <v>4.1253999999999999E-2</v>
      </c>
      <c r="G1843" s="6">
        <v>0.23784340000000001</v>
      </c>
      <c r="H1843" s="6">
        <v>0.15551309999999999</v>
      </c>
      <c r="I1843" s="6"/>
    </row>
    <row r="1844" spans="1:9" x14ac:dyDescent="0.25">
      <c r="A1844">
        <v>336</v>
      </c>
      <c r="B1844">
        <v>1999</v>
      </c>
      <c r="C1844" s="2">
        <v>0</v>
      </c>
      <c r="D1844" s="6">
        <v>-5.4685900000000003E-2</v>
      </c>
      <c r="E1844" s="6">
        <v>1.4279699999999999E-2</v>
      </c>
      <c r="F1844" s="6">
        <v>4.4648300000000002E-2</v>
      </c>
      <c r="G1844" s="6">
        <v>0.32234040000000003</v>
      </c>
      <c r="H1844" s="6">
        <v>6.8800399999999998E-2</v>
      </c>
      <c r="I1844" s="6"/>
    </row>
    <row r="1845" spans="1:9" x14ac:dyDescent="0.25">
      <c r="A1845">
        <v>336</v>
      </c>
      <c r="B1845">
        <v>2000</v>
      </c>
      <c r="C1845" s="2">
        <v>0</v>
      </c>
      <c r="D1845" s="6">
        <v>-7.0713100000000001E-2</v>
      </c>
      <c r="E1845" s="6">
        <v>2.8830000000000001E-2</v>
      </c>
      <c r="F1845" s="6">
        <v>5.36506E-2</v>
      </c>
      <c r="G1845" s="6">
        <v>0.92660810000000005</v>
      </c>
      <c r="H1845" s="6">
        <v>0.1332729</v>
      </c>
      <c r="I1845" s="6"/>
    </row>
    <row r="1846" spans="1:9" x14ac:dyDescent="0.25">
      <c r="A1846">
        <v>336</v>
      </c>
      <c r="B1846">
        <v>2001</v>
      </c>
      <c r="C1846" s="2">
        <v>0</v>
      </c>
      <c r="D1846" s="6">
        <v>-4.4514699999999997E-2</v>
      </c>
      <c r="E1846" s="6">
        <v>4.5358299999999997E-2</v>
      </c>
      <c r="F1846" s="6">
        <v>3.5160400000000001E-2</v>
      </c>
      <c r="G1846" s="6">
        <v>0.8789399</v>
      </c>
      <c r="H1846" s="6">
        <v>6.2482099999999999E-2</v>
      </c>
      <c r="I1846" s="6"/>
    </row>
    <row r="1847" spans="1:9" x14ac:dyDescent="0.25">
      <c r="A1847">
        <v>336</v>
      </c>
      <c r="B1847">
        <v>2002</v>
      </c>
      <c r="C1847" s="2">
        <v>0</v>
      </c>
      <c r="D1847" s="6">
        <v>-6.7118000000000004E-3</v>
      </c>
      <c r="E1847" s="6">
        <v>6.5523499999999998E-2</v>
      </c>
      <c r="F1847" s="6">
        <v>3.0388999999999999E-2</v>
      </c>
      <c r="G1847" s="6">
        <v>0.67616310000000002</v>
      </c>
      <c r="H1847" s="6">
        <v>5.4667E-2</v>
      </c>
      <c r="I1847" s="6"/>
    </row>
    <row r="1848" spans="1:9" x14ac:dyDescent="0.25">
      <c r="A1848">
        <v>336</v>
      </c>
      <c r="B1848">
        <v>2003</v>
      </c>
      <c r="C1848" s="2">
        <v>0</v>
      </c>
      <c r="D1848" s="6">
        <v>2.2006999999999999E-2</v>
      </c>
      <c r="E1848" s="6">
        <v>9.53296E-2</v>
      </c>
      <c r="F1848" s="6">
        <v>5.1310300000000003E-2</v>
      </c>
      <c r="G1848" s="6">
        <v>1.0139</v>
      </c>
      <c r="H1848" s="6">
        <v>5.1939399999999997E-2</v>
      </c>
      <c r="I1848" s="6"/>
    </row>
    <row r="1849" spans="1:9" x14ac:dyDescent="0.25">
      <c r="A1849">
        <v>336</v>
      </c>
      <c r="B1849">
        <v>2004</v>
      </c>
      <c r="C1849" s="2">
        <v>0</v>
      </c>
      <c r="D1849" s="6">
        <v>-5.5668999999999996E-3</v>
      </c>
      <c r="E1849" s="6">
        <v>0.1056491</v>
      </c>
      <c r="F1849" s="6">
        <v>3.8063E-2</v>
      </c>
      <c r="G1849" s="6">
        <v>1.2749090000000001</v>
      </c>
      <c r="H1849" s="6">
        <v>5.7226100000000002E-2</v>
      </c>
      <c r="I1849" s="6"/>
    </row>
    <row r="1850" spans="1:9" x14ac:dyDescent="0.25">
      <c r="A1850">
        <v>337</v>
      </c>
      <c r="B1850">
        <v>1995</v>
      </c>
      <c r="C1850" s="2">
        <v>0</v>
      </c>
      <c r="D1850" s="6">
        <v>0.43257679999999998</v>
      </c>
      <c r="E1850" s="6">
        <v>0.2639415</v>
      </c>
      <c r="F1850" s="6">
        <v>5.71242E-2</v>
      </c>
      <c r="G1850" s="6">
        <v>0.760965</v>
      </c>
      <c r="H1850" s="6">
        <v>0.5121329</v>
      </c>
      <c r="I1850" s="6"/>
    </row>
    <row r="1851" spans="1:9" x14ac:dyDescent="0.25">
      <c r="A1851">
        <v>337</v>
      </c>
      <c r="B1851">
        <v>1996</v>
      </c>
      <c r="C1851" s="2">
        <v>0</v>
      </c>
      <c r="D1851" s="6">
        <v>0.48795759999999999</v>
      </c>
      <c r="E1851" s="6">
        <v>0.27622449999999998</v>
      </c>
      <c r="F1851" s="6">
        <v>5.2134199999999999E-2</v>
      </c>
      <c r="G1851" s="6">
        <v>0.87608050000000004</v>
      </c>
      <c r="H1851" s="6">
        <v>0.49092439999999998</v>
      </c>
      <c r="I1851" s="6"/>
    </row>
    <row r="1852" spans="1:9" x14ac:dyDescent="0.25">
      <c r="A1852">
        <v>337</v>
      </c>
      <c r="B1852">
        <v>1997</v>
      </c>
      <c r="C1852" s="2">
        <v>0</v>
      </c>
      <c r="D1852" s="6">
        <v>0.49344909999999997</v>
      </c>
      <c r="E1852" s="6">
        <v>0.35413559999999999</v>
      </c>
      <c r="F1852" s="6">
        <v>5.17233E-2</v>
      </c>
      <c r="G1852" s="6">
        <v>1.116679</v>
      </c>
      <c r="H1852" s="6">
        <v>0.48898760000000002</v>
      </c>
      <c r="I1852" s="6"/>
    </row>
    <row r="1853" spans="1:9" x14ac:dyDescent="0.25">
      <c r="A1853">
        <v>337</v>
      </c>
      <c r="B1853">
        <v>1998</v>
      </c>
      <c r="C1853" s="2">
        <v>0</v>
      </c>
      <c r="D1853" s="6">
        <v>0.52307099999999995</v>
      </c>
      <c r="E1853" s="6">
        <v>0.3766312</v>
      </c>
      <c r="F1853" s="6">
        <v>3.0161400000000001E-2</v>
      </c>
      <c r="G1853" s="6">
        <v>1.368995</v>
      </c>
      <c r="H1853" s="6">
        <v>0.4789465</v>
      </c>
      <c r="I1853" s="6"/>
    </row>
    <row r="1854" spans="1:9" x14ac:dyDescent="0.25">
      <c r="A1854">
        <v>338</v>
      </c>
      <c r="B1854">
        <v>1995</v>
      </c>
      <c r="C1854" s="2">
        <v>0</v>
      </c>
      <c r="D1854" s="6">
        <v>-7.1533999999999999E-3</v>
      </c>
      <c r="E1854" s="6">
        <v>0.31322499999999998</v>
      </c>
      <c r="F1854" s="6">
        <v>4.31992E-2</v>
      </c>
      <c r="G1854" s="6">
        <v>1.3637319999999999</v>
      </c>
      <c r="H1854" s="6">
        <v>0.117284</v>
      </c>
      <c r="I1854" s="6"/>
    </row>
    <row r="1855" spans="1:9" x14ac:dyDescent="0.25">
      <c r="A1855">
        <v>338</v>
      </c>
      <c r="B1855">
        <v>1996</v>
      </c>
      <c r="C1855" s="2">
        <v>0</v>
      </c>
      <c r="D1855" s="6">
        <v>4.9058900000000003E-2</v>
      </c>
      <c r="E1855" s="6">
        <v>0.3789613</v>
      </c>
      <c r="F1855" s="6">
        <v>6.5734699999999993E-2</v>
      </c>
      <c r="G1855" s="6">
        <v>1.2162329999999999</v>
      </c>
      <c r="H1855" s="6">
        <v>0.1401551</v>
      </c>
      <c r="I1855" s="6"/>
    </row>
    <row r="1856" spans="1:9" x14ac:dyDescent="0.25">
      <c r="A1856">
        <v>338</v>
      </c>
      <c r="B1856">
        <v>1997</v>
      </c>
      <c r="C1856" s="2">
        <v>0</v>
      </c>
      <c r="D1856" s="6">
        <v>-2.1881000000000001E-3</v>
      </c>
      <c r="E1856" s="6">
        <v>0.31206709999999999</v>
      </c>
      <c r="F1856" s="6">
        <v>6.8880800000000006E-2</v>
      </c>
      <c r="G1856" s="6">
        <v>2.0081760000000002</v>
      </c>
      <c r="H1856" s="6">
        <v>0.15299450000000001</v>
      </c>
      <c r="I1856" s="6"/>
    </row>
    <row r="1857" spans="1:9" x14ac:dyDescent="0.25">
      <c r="A1857">
        <v>338</v>
      </c>
      <c r="B1857">
        <v>1998</v>
      </c>
      <c r="C1857" s="2">
        <v>0</v>
      </c>
      <c r="D1857" s="6">
        <v>0.1035494</v>
      </c>
      <c r="E1857" s="6">
        <v>0.378243</v>
      </c>
      <c r="F1857" s="6">
        <v>7.0190900000000001E-2</v>
      </c>
      <c r="G1857" s="6">
        <v>3.2131069999999999</v>
      </c>
      <c r="H1857" s="6">
        <v>0.147233</v>
      </c>
      <c r="I1857" s="6"/>
    </row>
    <row r="1858" spans="1:9" x14ac:dyDescent="0.25">
      <c r="A1858">
        <v>338</v>
      </c>
      <c r="B1858">
        <v>1999</v>
      </c>
      <c r="C1858" s="2">
        <v>0</v>
      </c>
      <c r="D1858" s="6">
        <v>0.12795339999999999</v>
      </c>
      <c r="E1858" s="6">
        <v>0.45097500000000001</v>
      </c>
      <c r="F1858" s="6">
        <v>3.0689500000000002E-2</v>
      </c>
      <c r="G1858" s="6">
        <v>4.6013549999999999</v>
      </c>
      <c r="H1858" s="6">
        <v>7.6998899999999995E-2</v>
      </c>
      <c r="I1858" s="6"/>
    </row>
    <row r="1859" spans="1:9" x14ac:dyDescent="0.25">
      <c r="A1859">
        <v>338</v>
      </c>
      <c r="B1859">
        <v>2000</v>
      </c>
      <c r="C1859" s="2">
        <v>0</v>
      </c>
      <c r="D1859" s="6">
        <v>6.4568999999999998E-3</v>
      </c>
      <c r="E1859" s="6">
        <v>0.3561723</v>
      </c>
      <c r="F1859" s="6">
        <v>2.3370499999999999E-2</v>
      </c>
      <c r="G1859" s="6">
        <v>0.48823759999999999</v>
      </c>
      <c r="H1859" s="6">
        <v>0.1069413</v>
      </c>
      <c r="I1859" s="6"/>
    </row>
    <row r="1860" spans="1:9" x14ac:dyDescent="0.25">
      <c r="A1860">
        <v>338</v>
      </c>
      <c r="B1860">
        <v>2001</v>
      </c>
      <c r="C1860" s="2">
        <v>0</v>
      </c>
      <c r="D1860" s="6">
        <v>2.8592800000000002E-2</v>
      </c>
      <c r="E1860" s="6">
        <v>0.36081039999999998</v>
      </c>
      <c r="F1860" s="6">
        <v>4.2749099999999998E-2</v>
      </c>
      <c r="G1860" s="6">
        <v>0.67075430000000003</v>
      </c>
      <c r="H1860" s="6">
        <v>9.5463900000000004E-2</v>
      </c>
      <c r="I1860" s="6"/>
    </row>
    <row r="1861" spans="1:9" x14ac:dyDescent="0.25">
      <c r="A1861">
        <v>338</v>
      </c>
      <c r="B1861">
        <v>2002</v>
      </c>
      <c r="C1861" s="2">
        <v>0</v>
      </c>
      <c r="D1861" s="6">
        <v>3.6834600000000002E-2</v>
      </c>
      <c r="E1861" s="6">
        <v>0.40633789999999997</v>
      </c>
      <c r="F1861" s="6">
        <v>4.3839299999999998E-2</v>
      </c>
      <c r="G1861" s="6">
        <v>0.60774930000000005</v>
      </c>
      <c r="H1861" s="6">
        <v>9.0366299999999997E-2</v>
      </c>
      <c r="I1861" s="6"/>
    </row>
    <row r="1862" spans="1:9" x14ac:dyDescent="0.25">
      <c r="A1862">
        <v>338</v>
      </c>
      <c r="B1862">
        <v>2003</v>
      </c>
      <c r="C1862" s="2">
        <v>0</v>
      </c>
      <c r="D1862" s="6">
        <v>7.9368999999999995E-2</v>
      </c>
      <c r="E1862" s="6">
        <v>0.41834529999999998</v>
      </c>
      <c r="F1862" s="6">
        <v>3.4604999999999997E-2</v>
      </c>
      <c r="G1862" s="6">
        <v>0.78409180000000001</v>
      </c>
      <c r="H1862" s="6">
        <v>0.1037134</v>
      </c>
      <c r="I1862" s="6"/>
    </row>
    <row r="1863" spans="1:9" x14ac:dyDescent="0.25">
      <c r="A1863">
        <v>338</v>
      </c>
      <c r="B1863">
        <v>2004</v>
      </c>
      <c r="C1863" s="2">
        <v>0</v>
      </c>
      <c r="D1863" s="6">
        <v>2.05258E-2</v>
      </c>
      <c r="E1863" s="6">
        <v>0.36917689999999997</v>
      </c>
      <c r="F1863" s="6">
        <v>3.9587900000000002E-2</v>
      </c>
      <c r="G1863" s="6">
        <v>0.81857449999999998</v>
      </c>
      <c r="H1863" s="6">
        <v>0.1048206</v>
      </c>
      <c r="I1863" s="6"/>
    </row>
    <row r="1864" spans="1:9" x14ac:dyDescent="0.25">
      <c r="A1864">
        <v>339</v>
      </c>
      <c r="B1864">
        <v>1995</v>
      </c>
      <c r="C1864" s="2">
        <v>0</v>
      </c>
      <c r="D1864" s="6">
        <v>1.07908E-2</v>
      </c>
      <c r="E1864" s="6">
        <v>0.13428880000000001</v>
      </c>
      <c r="F1864" s="6">
        <v>2.26622E-2</v>
      </c>
      <c r="G1864" s="6">
        <v>0.58636270000000001</v>
      </c>
      <c r="H1864" s="6">
        <v>0.10934339999999999</v>
      </c>
      <c r="I1864" s="6"/>
    </row>
    <row r="1865" spans="1:9" x14ac:dyDescent="0.25">
      <c r="A1865">
        <v>339</v>
      </c>
      <c r="B1865">
        <v>1996</v>
      </c>
      <c r="C1865" s="2">
        <v>0</v>
      </c>
      <c r="D1865" s="6">
        <v>-0.10420749999999999</v>
      </c>
      <c r="E1865" s="6">
        <v>0.1000177</v>
      </c>
      <c r="F1865" s="6">
        <v>3.6191000000000001E-2</v>
      </c>
      <c r="G1865" s="6">
        <v>0.42041499999999998</v>
      </c>
      <c r="H1865" s="6">
        <v>0.1056024</v>
      </c>
      <c r="I1865" s="6"/>
    </row>
    <row r="1866" spans="1:9" x14ac:dyDescent="0.25">
      <c r="A1866">
        <v>339</v>
      </c>
      <c r="B1866">
        <v>1997</v>
      </c>
      <c r="C1866" s="2">
        <v>0</v>
      </c>
      <c r="D1866" s="6">
        <v>-1.686E-3</v>
      </c>
      <c r="E1866" s="6">
        <v>0.16128100000000001</v>
      </c>
      <c r="F1866" s="6">
        <v>8.1659999999999996E-3</v>
      </c>
      <c r="G1866" s="6">
        <v>0.61126329999999995</v>
      </c>
      <c r="H1866" s="6">
        <v>0.1174553</v>
      </c>
      <c r="I1866" s="6"/>
    </row>
    <row r="1867" spans="1:9" x14ac:dyDescent="0.25">
      <c r="A1867">
        <v>339</v>
      </c>
      <c r="B1867">
        <v>1998</v>
      </c>
      <c r="C1867" s="2">
        <v>0</v>
      </c>
      <c r="D1867" s="6">
        <v>2.0048000000000002E-3</v>
      </c>
      <c r="E1867" s="6">
        <v>0.12632399999999999</v>
      </c>
      <c r="F1867" s="6">
        <v>1.7809999999999999E-2</v>
      </c>
      <c r="G1867" s="6">
        <v>0.40642869999999998</v>
      </c>
      <c r="H1867" s="6">
        <v>9.67441E-2</v>
      </c>
      <c r="I1867" s="6"/>
    </row>
    <row r="1868" spans="1:9" x14ac:dyDescent="0.25">
      <c r="A1868">
        <v>339</v>
      </c>
      <c r="B1868">
        <v>1999</v>
      </c>
      <c r="C1868" s="2">
        <v>0</v>
      </c>
      <c r="D1868" s="6">
        <v>-6.6971500000000003E-2</v>
      </c>
      <c r="E1868" s="6">
        <v>0.1324911</v>
      </c>
      <c r="F1868" s="6">
        <v>1.5987399999999999E-2</v>
      </c>
      <c r="G1868" s="6">
        <v>0.2218868</v>
      </c>
      <c r="H1868" s="6">
        <v>8.5984599999999994E-2</v>
      </c>
      <c r="I1868" s="6"/>
    </row>
    <row r="1869" spans="1:9" x14ac:dyDescent="0.25">
      <c r="A1869">
        <v>339</v>
      </c>
      <c r="B1869">
        <v>2000</v>
      </c>
      <c r="C1869" s="2">
        <v>0</v>
      </c>
      <c r="D1869" s="6">
        <v>-4.1897999999999996E-3</v>
      </c>
      <c r="E1869" s="6">
        <v>0.1070565</v>
      </c>
      <c r="F1869" s="6">
        <v>3.8946099999999997E-2</v>
      </c>
      <c r="G1869" s="6">
        <v>0.32173659999999998</v>
      </c>
      <c r="H1869" s="6">
        <v>0.10122920000000001</v>
      </c>
      <c r="I1869" s="6"/>
    </row>
    <row r="1870" spans="1:9" x14ac:dyDescent="0.25">
      <c r="A1870">
        <v>339</v>
      </c>
      <c r="B1870">
        <v>2001</v>
      </c>
      <c r="C1870" s="2">
        <v>0</v>
      </c>
      <c r="D1870" s="6">
        <v>-2.5488400000000001E-2</v>
      </c>
      <c r="E1870" s="6">
        <v>0.1122128</v>
      </c>
      <c r="F1870" s="6">
        <v>4.2870499999999999E-2</v>
      </c>
      <c r="G1870" s="6">
        <v>0.24747259999999999</v>
      </c>
      <c r="H1870" s="6">
        <v>6.9779900000000006E-2</v>
      </c>
      <c r="I1870" s="6"/>
    </row>
    <row r="1871" spans="1:9" x14ac:dyDescent="0.25">
      <c r="A1871">
        <v>339</v>
      </c>
      <c r="B1871">
        <v>2002</v>
      </c>
      <c r="C1871" s="2">
        <v>0</v>
      </c>
      <c r="D1871" s="6">
        <v>-7.247E-4</v>
      </c>
      <c r="E1871" s="6">
        <v>5.7922E-3</v>
      </c>
      <c r="F1871" s="6">
        <v>4.6122099999999999E-2</v>
      </c>
      <c r="G1871" s="6">
        <v>0.16075519999999999</v>
      </c>
      <c r="H1871" s="6">
        <v>7.8265000000000001E-2</v>
      </c>
      <c r="I1871" s="6"/>
    </row>
    <row r="1872" spans="1:9" x14ac:dyDescent="0.25">
      <c r="A1872">
        <v>339</v>
      </c>
      <c r="B1872">
        <v>2003</v>
      </c>
      <c r="C1872" s="2">
        <v>0</v>
      </c>
      <c r="D1872" s="6">
        <v>4.1288900000000003E-2</v>
      </c>
      <c r="E1872" s="6">
        <v>1.2505499999999999E-2</v>
      </c>
      <c r="F1872" s="6">
        <v>3.4242099999999998E-2</v>
      </c>
      <c r="G1872" s="6">
        <v>0.34067029999999998</v>
      </c>
      <c r="H1872" s="6">
        <v>8.7765800000000005E-2</v>
      </c>
      <c r="I1872" s="6"/>
    </row>
    <row r="1873" spans="1:9" x14ac:dyDescent="0.25">
      <c r="A1873">
        <v>339</v>
      </c>
      <c r="B1873">
        <v>2004</v>
      </c>
      <c r="C1873" s="2">
        <v>0</v>
      </c>
      <c r="D1873" s="6">
        <v>2.9095599999999999E-2</v>
      </c>
      <c r="E1873" s="6">
        <v>4.7631899999999998E-2</v>
      </c>
      <c r="F1873" s="6">
        <v>3.4573100000000002E-2</v>
      </c>
      <c r="G1873" s="6">
        <v>0.5635445</v>
      </c>
      <c r="H1873" s="6">
        <v>0.102502</v>
      </c>
      <c r="I1873" s="6"/>
    </row>
    <row r="1874" spans="1:9" x14ac:dyDescent="0.25">
      <c r="A1874">
        <v>340</v>
      </c>
      <c r="B1874">
        <v>1998</v>
      </c>
      <c r="C1874" s="2">
        <v>0</v>
      </c>
      <c r="D1874" s="6">
        <v>-9.3621999999999993E-3</v>
      </c>
      <c r="E1874" s="6">
        <v>0.17837169999999999</v>
      </c>
      <c r="F1874" s="6">
        <v>5.9791299999999999E-2</v>
      </c>
      <c r="G1874" s="6">
        <v>1.378193</v>
      </c>
      <c r="H1874" s="6">
        <v>0.3195558</v>
      </c>
      <c r="I1874" s="6"/>
    </row>
    <row r="1875" spans="1:9" x14ac:dyDescent="0.25">
      <c r="A1875">
        <v>340</v>
      </c>
      <c r="B1875">
        <v>1999</v>
      </c>
      <c r="C1875" s="2">
        <v>0</v>
      </c>
      <c r="D1875" s="6">
        <v>-1.08728E-2</v>
      </c>
      <c r="E1875" s="6">
        <v>0.13649919999999999</v>
      </c>
      <c r="F1875" s="6">
        <v>2.8472600000000001E-2</v>
      </c>
      <c r="G1875" s="6">
        <v>0.35147810000000002</v>
      </c>
      <c r="H1875" s="6">
        <v>0.33318750000000003</v>
      </c>
      <c r="I1875" s="6"/>
    </row>
    <row r="1876" spans="1:9" x14ac:dyDescent="0.25">
      <c r="A1876">
        <v>340</v>
      </c>
      <c r="B1876">
        <v>2000</v>
      </c>
      <c r="C1876" s="2">
        <v>0</v>
      </c>
      <c r="D1876" s="6">
        <v>1.24409E-2</v>
      </c>
      <c r="E1876" s="6">
        <v>1.26924E-2</v>
      </c>
      <c r="F1876" s="6">
        <v>2.0090799999999999E-2</v>
      </c>
      <c r="G1876" s="6">
        <v>0.19823579999999999</v>
      </c>
      <c r="H1876" s="6">
        <v>0.32564880000000002</v>
      </c>
      <c r="I1876" s="6"/>
    </row>
    <row r="1877" spans="1:9" x14ac:dyDescent="0.25">
      <c r="A1877">
        <v>340</v>
      </c>
      <c r="B1877">
        <v>2001</v>
      </c>
      <c r="C1877" s="2">
        <v>0</v>
      </c>
      <c r="D1877" s="6">
        <v>-2.1635499999999998E-2</v>
      </c>
      <c r="E1877" s="6">
        <v>-9.5325999999999994E-2</v>
      </c>
      <c r="F1877" s="6">
        <v>4.5633899999999998E-2</v>
      </c>
      <c r="G1877" s="6">
        <v>0.79382620000000004</v>
      </c>
      <c r="H1877" s="6">
        <v>0.34593980000000002</v>
      </c>
      <c r="I1877" s="6"/>
    </row>
    <row r="1878" spans="1:9" x14ac:dyDescent="0.25">
      <c r="A1878">
        <v>340</v>
      </c>
      <c r="B1878">
        <v>2002</v>
      </c>
      <c r="C1878" s="2">
        <v>0</v>
      </c>
      <c r="D1878" s="6">
        <v>-3.7165900000000002E-2</v>
      </c>
      <c r="E1878" s="6">
        <v>-0.27521129999999999</v>
      </c>
      <c r="F1878" s="6">
        <v>3.3587899999999997E-2</v>
      </c>
      <c r="G1878" s="6">
        <v>0.35124</v>
      </c>
      <c r="H1878" s="6">
        <v>0.37649569999999999</v>
      </c>
      <c r="I1878" s="6"/>
    </row>
    <row r="1879" spans="1:9" x14ac:dyDescent="0.25">
      <c r="A1879">
        <v>340</v>
      </c>
      <c r="B1879">
        <v>2003</v>
      </c>
      <c r="C1879" s="2">
        <v>0</v>
      </c>
      <c r="D1879" s="6">
        <v>-2.7819699999999999E-2</v>
      </c>
      <c r="E1879" s="6">
        <v>-0.46211150000000001</v>
      </c>
      <c r="F1879" s="6">
        <v>3.3844100000000002E-2</v>
      </c>
      <c r="G1879" s="6">
        <v>0.73421360000000002</v>
      </c>
      <c r="H1879" s="6">
        <v>0.48821360000000003</v>
      </c>
      <c r="I1879" s="6"/>
    </row>
    <row r="1880" spans="1:9" x14ac:dyDescent="0.25">
      <c r="A1880">
        <v>340</v>
      </c>
      <c r="B1880">
        <v>2004</v>
      </c>
      <c r="C1880" s="2">
        <v>0</v>
      </c>
      <c r="D1880" s="6">
        <v>-7.1968500000000005E-2</v>
      </c>
      <c r="E1880" s="6">
        <v>-0.47384809999999999</v>
      </c>
      <c r="F1880" s="6">
        <v>4.5018700000000002E-2</v>
      </c>
      <c r="G1880" s="6">
        <v>1.5423199999999999</v>
      </c>
      <c r="H1880" s="6">
        <v>0.57934580000000002</v>
      </c>
      <c r="I1880" s="6"/>
    </row>
    <row r="1881" spans="1:9" x14ac:dyDescent="0.25">
      <c r="A1881">
        <v>341</v>
      </c>
      <c r="B1881">
        <v>1995</v>
      </c>
      <c r="C1881" s="2">
        <v>0</v>
      </c>
      <c r="D1881" s="6">
        <v>0.30686560000000002</v>
      </c>
      <c r="E1881" s="6">
        <v>0.4061264</v>
      </c>
      <c r="F1881" s="6">
        <v>6.3635200000000003E-2</v>
      </c>
      <c r="G1881" s="6">
        <v>3.040721</v>
      </c>
      <c r="H1881" s="6">
        <v>0.39672210000000002</v>
      </c>
      <c r="I1881" s="6"/>
    </row>
    <row r="1882" spans="1:9" x14ac:dyDescent="0.25">
      <c r="A1882">
        <v>341</v>
      </c>
      <c r="B1882">
        <v>1996</v>
      </c>
      <c r="C1882" s="2">
        <v>0</v>
      </c>
      <c r="D1882" s="6">
        <v>9.7180900000000001E-2</v>
      </c>
      <c r="E1882" s="6">
        <v>0.1168223</v>
      </c>
      <c r="F1882" s="6">
        <v>2.6910699999999999E-2</v>
      </c>
      <c r="G1882" s="6">
        <v>0.98079099999999997</v>
      </c>
      <c r="H1882" s="6">
        <v>0.53285199999999999</v>
      </c>
      <c r="I1882" s="6"/>
    </row>
    <row r="1883" spans="1:9" x14ac:dyDescent="0.25">
      <c r="A1883">
        <v>341</v>
      </c>
      <c r="B1883">
        <v>1997</v>
      </c>
      <c r="C1883" s="2">
        <v>0</v>
      </c>
      <c r="D1883" s="6">
        <v>0.1744589</v>
      </c>
      <c r="E1883" s="6">
        <v>0.15307109999999999</v>
      </c>
      <c r="F1883" s="6">
        <v>5.2562200000000003E-2</v>
      </c>
      <c r="G1883" s="6">
        <v>1.3417969999999999</v>
      </c>
      <c r="H1883" s="6">
        <v>0.60035039999999995</v>
      </c>
      <c r="I1883" s="6"/>
    </row>
    <row r="1884" spans="1:9" x14ac:dyDescent="0.25">
      <c r="A1884">
        <v>341</v>
      </c>
      <c r="B1884">
        <v>2002</v>
      </c>
      <c r="C1884" s="2">
        <v>0</v>
      </c>
      <c r="D1884" s="6">
        <v>0.14423849999999999</v>
      </c>
      <c r="E1884" s="6">
        <v>7.99816E-2</v>
      </c>
      <c r="F1884" s="6">
        <v>4.1180599999999998E-2</v>
      </c>
      <c r="G1884" s="6">
        <v>0.52250779999999997</v>
      </c>
      <c r="H1884" s="6">
        <v>0.60877040000000004</v>
      </c>
      <c r="I1884" s="6"/>
    </row>
    <row r="1885" spans="1:9" x14ac:dyDescent="0.25">
      <c r="A1885">
        <v>341</v>
      </c>
      <c r="B1885">
        <v>2003</v>
      </c>
      <c r="C1885" s="2">
        <v>1</v>
      </c>
      <c r="D1885" s="6">
        <v>0.2071114</v>
      </c>
      <c r="E1885" s="6">
        <v>0.1160848</v>
      </c>
      <c r="F1885" s="6">
        <v>3.12261E-2</v>
      </c>
      <c r="G1885" s="6">
        <v>1.1706490000000001</v>
      </c>
      <c r="H1885" s="6">
        <v>0.47583350000000002</v>
      </c>
      <c r="I1885" s="6"/>
    </row>
    <row r="1886" spans="1:9" x14ac:dyDescent="0.25">
      <c r="A1886">
        <v>342</v>
      </c>
      <c r="B1886">
        <v>1995</v>
      </c>
      <c r="C1886" s="2">
        <v>0</v>
      </c>
      <c r="D1886" s="6">
        <v>5.8667999999999998E-2</v>
      </c>
      <c r="E1886" s="6">
        <v>0.88146020000000003</v>
      </c>
      <c r="F1886" s="6">
        <v>8.8371599999999995E-2</v>
      </c>
      <c r="G1886" s="6">
        <v>5.9510290000000001</v>
      </c>
      <c r="H1886" s="6">
        <v>0.41781370000000001</v>
      </c>
      <c r="I1886" s="6"/>
    </row>
    <row r="1887" spans="1:9" x14ac:dyDescent="0.25">
      <c r="A1887">
        <v>342</v>
      </c>
      <c r="B1887">
        <v>1996</v>
      </c>
      <c r="C1887" s="2">
        <v>0</v>
      </c>
      <c r="D1887" s="6">
        <v>-0.1077617</v>
      </c>
      <c r="E1887" s="6">
        <v>0.8212045</v>
      </c>
      <c r="F1887" s="6">
        <v>8.2530300000000001E-2</v>
      </c>
      <c r="G1887" s="6">
        <v>3.6866889999999999</v>
      </c>
      <c r="H1887" s="6">
        <v>0.33500580000000002</v>
      </c>
      <c r="I1887" s="6"/>
    </row>
    <row r="1888" spans="1:9" x14ac:dyDescent="0.25">
      <c r="A1888">
        <v>342</v>
      </c>
      <c r="B1888">
        <v>1997</v>
      </c>
      <c r="C1888" s="2">
        <v>0</v>
      </c>
      <c r="D1888" s="6">
        <v>-9.1599999999999997E-3</v>
      </c>
      <c r="E1888" s="6">
        <v>0.22043650000000001</v>
      </c>
      <c r="F1888" s="6">
        <v>9.2177499999999996E-2</v>
      </c>
      <c r="G1888" s="6">
        <v>5.286505</v>
      </c>
      <c r="H1888" s="6">
        <v>0.35602070000000002</v>
      </c>
      <c r="I1888" s="6"/>
    </row>
    <row r="1889" spans="1:9" x14ac:dyDescent="0.25">
      <c r="A1889">
        <v>342</v>
      </c>
      <c r="B1889">
        <v>1998</v>
      </c>
      <c r="C1889" s="2">
        <v>0</v>
      </c>
      <c r="D1889" s="6">
        <v>-1.9495999999999999E-3</v>
      </c>
      <c r="E1889" s="6">
        <v>0.23940049999999999</v>
      </c>
      <c r="F1889" s="6">
        <v>4.45546E-2</v>
      </c>
      <c r="G1889" s="6">
        <v>3.3565939999999999</v>
      </c>
      <c r="H1889" s="6">
        <v>0.35125679999999998</v>
      </c>
      <c r="I1889" s="6"/>
    </row>
    <row r="1890" spans="1:9" x14ac:dyDescent="0.25">
      <c r="A1890">
        <v>342</v>
      </c>
      <c r="B1890">
        <v>1999</v>
      </c>
      <c r="C1890" s="2">
        <v>0</v>
      </c>
      <c r="D1890" s="6">
        <v>3.4632799999999998E-2</v>
      </c>
      <c r="E1890" s="6">
        <v>0.24017250000000001</v>
      </c>
      <c r="F1890" s="6">
        <v>7.1950600000000003E-2</v>
      </c>
      <c r="G1890" s="6">
        <v>3.1642610000000002</v>
      </c>
      <c r="H1890" s="6">
        <v>0.35562139999999998</v>
      </c>
      <c r="I1890" s="6"/>
    </row>
    <row r="1891" spans="1:9" x14ac:dyDescent="0.25">
      <c r="A1891">
        <v>342</v>
      </c>
      <c r="B1891">
        <v>2000</v>
      </c>
      <c r="C1891" s="2">
        <v>0</v>
      </c>
      <c r="D1891" s="6">
        <v>-0.14041609999999999</v>
      </c>
      <c r="E1891" s="6">
        <v>0.24944939999999999</v>
      </c>
      <c r="F1891" s="6">
        <v>6.7982000000000001E-2</v>
      </c>
      <c r="G1891" s="6">
        <v>2.691573</v>
      </c>
      <c r="H1891" s="6">
        <v>0.34874080000000002</v>
      </c>
      <c r="I1891" s="6"/>
    </row>
    <row r="1892" spans="1:9" x14ac:dyDescent="0.25">
      <c r="A1892">
        <v>342</v>
      </c>
      <c r="B1892">
        <v>2001</v>
      </c>
      <c r="C1892" s="2">
        <v>0</v>
      </c>
      <c r="D1892" s="6">
        <v>3.3146999999999999E-3</v>
      </c>
      <c r="E1892" s="6">
        <v>0.11998109999999999</v>
      </c>
      <c r="F1892" s="6">
        <v>5.3627599999999997E-2</v>
      </c>
      <c r="G1892" s="6">
        <v>1.3196129999999999</v>
      </c>
      <c r="H1892" s="6">
        <v>0.2006444</v>
      </c>
      <c r="I1892" s="6"/>
    </row>
    <row r="1893" spans="1:9" x14ac:dyDescent="0.25">
      <c r="A1893">
        <v>342</v>
      </c>
      <c r="B1893">
        <v>2002</v>
      </c>
      <c r="C1893" s="2">
        <v>0</v>
      </c>
      <c r="D1893" s="6">
        <v>-8.7895299999999996E-2</v>
      </c>
      <c r="E1893" s="6">
        <v>0.1166036</v>
      </c>
      <c r="F1893" s="6">
        <v>6.2295999999999997E-2</v>
      </c>
      <c r="G1893" s="6">
        <v>1.519058</v>
      </c>
      <c r="H1893" s="6">
        <v>0.2294098</v>
      </c>
      <c r="I1893" s="6"/>
    </row>
    <row r="1894" spans="1:9" x14ac:dyDescent="0.25">
      <c r="A1894">
        <v>342</v>
      </c>
      <c r="B1894">
        <v>2003</v>
      </c>
      <c r="C1894" s="2">
        <v>0</v>
      </c>
      <c r="D1894" s="6">
        <v>-7.1369699999999994E-2</v>
      </c>
      <c r="E1894" s="6">
        <v>0.17161589999999999</v>
      </c>
      <c r="F1894" s="6">
        <v>8.0425200000000002E-2</v>
      </c>
      <c r="G1894" s="6">
        <v>1.798019</v>
      </c>
      <c r="H1894" s="6">
        <v>0.23843239999999999</v>
      </c>
      <c r="I1894" s="6"/>
    </row>
    <row r="1895" spans="1:9" x14ac:dyDescent="0.25">
      <c r="A1895">
        <v>342</v>
      </c>
      <c r="B1895">
        <v>2004</v>
      </c>
      <c r="C1895" s="2">
        <v>0</v>
      </c>
      <c r="D1895" s="6">
        <v>-4.4336599999999997E-2</v>
      </c>
      <c r="E1895" s="6">
        <v>0.2317525</v>
      </c>
      <c r="F1895" s="6">
        <v>6.6089899999999993E-2</v>
      </c>
      <c r="G1895" s="6">
        <v>2.188364</v>
      </c>
      <c r="H1895" s="6">
        <v>0.25376720000000003</v>
      </c>
      <c r="I1895" s="6"/>
    </row>
    <row r="1896" spans="1:9" x14ac:dyDescent="0.25">
      <c r="A1896">
        <v>343</v>
      </c>
      <c r="B1896">
        <v>1995</v>
      </c>
      <c r="C1896" s="2">
        <v>0</v>
      </c>
      <c r="D1896" s="6">
        <v>0.33046120000000001</v>
      </c>
      <c r="E1896" s="6">
        <v>0.36815429999999999</v>
      </c>
      <c r="F1896" s="6">
        <v>6.8178900000000001E-2</v>
      </c>
      <c r="G1896" s="6">
        <v>0.75441800000000003</v>
      </c>
      <c r="H1896" s="6">
        <v>0.54886190000000001</v>
      </c>
      <c r="I1896" s="6"/>
    </row>
    <row r="1897" spans="1:9" x14ac:dyDescent="0.25">
      <c r="A1897">
        <v>343</v>
      </c>
      <c r="B1897">
        <v>1996</v>
      </c>
      <c r="C1897" s="2">
        <v>0</v>
      </c>
      <c r="D1897" s="6">
        <v>0.30703469999999999</v>
      </c>
      <c r="E1897" s="6">
        <v>0.36311270000000001</v>
      </c>
      <c r="F1897" s="6">
        <v>7.0388300000000001E-2</v>
      </c>
      <c r="G1897" s="6">
        <v>0.96885540000000003</v>
      </c>
      <c r="H1897" s="6">
        <v>0.53360200000000002</v>
      </c>
      <c r="I1897" s="6"/>
    </row>
    <row r="1898" spans="1:9" x14ac:dyDescent="0.25">
      <c r="A1898">
        <v>343</v>
      </c>
      <c r="B1898">
        <v>1997</v>
      </c>
      <c r="C1898" s="2">
        <v>0</v>
      </c>
      <c r="D1898" s="6">
        <v>0.446737</v>
      </c>
      <c r="E1898" s="6">
        <v>0.33656540000000001</v>
      </c>
      <c r="F1898" s="6">
        <v>6.8524699999999994E-2</v>
      </c>
      <c r="G1898" s="6">
        <v>1.1224229999999999</v>
      </c>
      <c r="H1898" s="6">
        <v>0.52926390000000001</v>
      </c>
      <c r="I1898" s="6"/>
    </row>
    <row r="1899" spans="1:9" x14ac:dyDescent="0.25">
      <c r="A1899">
        <v>343</v>
      </c>
      <c r="B1899">
        <v>1998</v>
      </c>
      <c r="C1899" s="2">
        <v>0</v>
      </c>
      <c r="D1899" s="6">
        <v>0.46781410000000001</v>
      </c>
      <c r="E1899" s="6">
        <v>0.34329520000000002</v>
      </c>
      <c r="F1899" s="6">
        <v>8.2051100000000002E-2</v>
      </c>
      <c r="G1899" s="6">
        <v>0.97750210000000004</v>
      </c>
      <c r="H1899" s="6">
        <v>0.62697599999999998</v>
      </c>
      <c r="I1899" s="6"/>
    </row>
    <row r="1900" spans="1:9" x14ac:dyDescent="0.25">
      <c r="A1900">
        <v>343</v>
      </c>
      <c r="B1900">
        <v>1999</v>
      </c>
      <c r="C1900" s="2">
        <v>0</v>
      </c>
      <c r="D1900" s="6">
        <v>0.5544557</v>
      </c>
      <c r="E1900" s="6">
        <v>0.34132839999999998</v>
      </c>
      <c r="F1900" s="6">
        <v>4.9561500000000001E-2</v>
      </c>
      <c r="G1900" s="6">
        <v>0.77728109999999995</v>
      </c>
      <c r="H1900" s="6">
        <v>0.4523336</v>
      </c>
      <c r="I1900" s="6"/>
    </row>
    <row r="1901" spans="1:9" x14ac:dyDescent="0.25">
      <c r="A1901">
        <v>343</v>
      </c>
      <c r="B1901">
        <v>2000</v>
      </c>
      <c r="C1901" s="2">
        <v>0</v>
      </c>
      <c r="D1901" s="6">
        <v>0.45764169999999998</v>
      </c>
      <c r="E1901" s="6">
        <v>0.35649530000000001</v>
      </c>
      <c r="F1901" s="6">
        <v>2.5202599999999999E-2</v>
      </c>
      <c r="G1901" s="6">
        <v>0.64979750000000003</v>
      </c>
      <c r="H1901" s="6">
        <v>0.4577579</v>
      </c>
      <c r="I1901" s="6"/>
    </row>
    <row r="1902" spans="1:9" x14ac:dyDescent="0.25">
      <c r="A1902">
        <v>343</v>
      </c>
      <c r="B1902">
        <v>2001</v>
      </c>
      <c r="C1902" s="2">
        <v>0</v>
      </c>
      <c r="D1902" s="6">
        <v>0.54441569999999995</v>
      </c>
      <c r="E1902" s="6">
        <v>0.42699920000000002</v>
      </c>
      <c r="F1902" s="6">
        <v>1.7551400000000002E-2</v>
      </c>
      <c r="G1902" s="6">
        <v>0.96188269999999998</v>
      </c>
      <c r="H1902" s="6">
        <v>0.4861608</v>
      </c>
      <c r="I1902" s="6"/>
    </row>
    <row r="1903" spans="1:9" x14ac:dyDescent="0.25">
      <c r="A1903">
        <v>343</v>
      </c>
      <c r="B1903">
        <v>2002</v>
      </c>
      <c r="C1903" s="2">
        <v>0</v>
      </c>
      <c r="D1903" s="6">
        <v>0.51447790000000004</v>
      </c>
      <c r="E1903" s="6">
        <v>0.3839746</v>
      </c>
      <c r="F1903" s="6">
        <v>4.1084799999999998E-2</v>
      </c>
      <c r="G1903" s="6">
        <v>0.91610910000000001</v>
      </c>
      <c r="H1903" s="6">
        <v>0.43056339999999999</v>
      </c>
      <c r="I1903" s="6"/>
    </row>
    <row r="1904" spans="1:9" x14ac:dyDescent="0.25">
      <c r="A1904">
        <v>343</v>
      </c>
      <c r="B1904">
        <v>2003</v>
      </c>
      <c r="C1904" s="2">
        <v>0</v>
      </c>
      <c r="D1904" s="6">
        <v>0.48393130000000001</v>
      </c>
      <c r="E1904" s="6">
        <v>0.41842980000000002</v>
      </c>
      <c r="F1904" s="6">
        <v>5.2387299999999998E-2</v>
      </c>
      <c r="G1904" s="6">
        <v>1.6941660000000001</v>
      </c>
      <c r="H1904" s="6">
        <v>0.42333880000000002</v>
      </c>
      <c r="I1904" s="6"/>
    </row>
    <row r="1905" spans="1:9" x14ac:dyDescent="0.25">
      <c r="A1905">
        <v>343</v>
      </c>
      <c r="B1905">
        <v>2004</v>
      </c>
      <c r="C1905" s="2">
        <v>0</v>
      </c>
      <c r="D1905" s="6">
        <v>0.48793769999999997</v>
      </c>
      <c r="E1905" s="6">
        <v>0.38592769999999998</v>
      </c>
      <c r="F1905" s="6">
        <v>3.5791499999999997E-2</v>
      </c>
      <c r="G1905" s="6">
        <v>0.96911910000000001</v>
      </c>
      <c r="H1905" s="6">
        <v>0.40603460000000002</v>
      </c>
      <c r="I1905" s="6"/>
    </row>
    <row r="1906" spans="1:9" x14ac:dyDescent="0.25">
      <c r="A1906">
        <v>344</v>
      </c>
      <c r="B1906">
        <v>1999</v>
      </c>
      <c r="C1906" s="2">
        <v>0</v>
      </c>
      <c r="D1906" s="6">
        <v>0.21452560000000001</v>
      </c>
      <c r="E1906" s="6">
        <v>0.25362279999999998</v>
      </c>
      <c r="F1906" s="6">
        <v>4.9115499999999999E-2</v>
      </c>
      <c r="G1906" s="6">
        <v>0.72656160000000003</v>
      </c>
      <c r="H1906" s="6">
        <v>0.24358150000000001</v>
      </c>
      <c r="I1906" s="6"/>
    </row>
    <row r="1907" spans="1:9" x14ac:dyDescent="0.25">
      <c r="A1907">
        <v>344</v>
      </c>
      <c r="B1907">
        <v>2000</v>
      </c>
      <c r="C1907" s="2">
        <v>0</v>
      </c>
      <c r="D1907" s="6">
        <v>0.23531560000000001</v>
      </c>
      <c r="E1907" s="6">
        <v>0.2561621</v>
      </c>
      <c r="F1907" s="6">
        <v>5.6292000000000002E-2</v>
      </c>
      <c r="G1907" s="6">
        <v>0.56891230000000004</v>
      </c>
      <c r="H1907" s="6">
        <v>0.26790170000000002</v>
      </c>
      <c r="I1907" s="6"/>
    </row>
    <row r="1908" spans="1:9" x14ac:dyDescent="0.25">
      <c r="A1908">
        <v>344</v>
      </c>
      <c r="B1908">
        <v>2001</v>
      </c>
      <c r="C1908" s="2">
        <v>0</v>
      </c>
      <c r="D1908" s="6">
        <v>0.2384279</v>
      </c>
      <c r="E1908" s="6">
        <v>0.27828930000000002</v>
      </c>
      <c r="F1908" s="6">
        <v>5.3421400000000001E-2</v>
      </c>
      <c r="G1908" s="6">
        <v>1.129589</v>
      </c>
      <c r="H1908" s="6">
        <v>0.27132070000000003</v>
      </c>
      <c r="I1908" s="6"/>
    </row>
    <row r="1909" spans="1:9" x14ac:dyDescent="0.25">
      <c r="A1909">
        <v>344</v>
      </c>
      <c r="B1909">
        <v>2002</v>
      </c>
      <c r="C1909" s="2">
        <v>0</v>
      </c>
      <c r="D1909" s="6">
        <v>0.2835799</v>
      </c>
      <c r="E1909" s="6">
        <v>0.2092021</v>
      </c>
      <c r="F1909" s="6">
        <v>5.8959900000000003E-2</v>
      </c>
      <c r="G1909" s="6">
        <v>1.595067</v>
      </c>
      <c r="H1909" s="6">
        <v>0.2885877</v>
      </c>
      <c r="I1909" s="6"/>
    </row>
    <row r="1910" spans="1:9" x14ac:dyDescent="0.25">
      <c r="A1910">
        <v>344</v>
      </c>
      <c r="B1910">
        <v>2003</v>
      </c>
      <c r="C1910" s="2">
        <v>0</v>
      </c>
      <c r="D1910" s="6">
        <v>0.27290629999999999</v>
      </c>
      <c r="E1910" s="6">
        <v>0.1798951</v>
      </c>
      <c r="F1910" s="6">
        <v>4.8227300000000001E-2</v>
      </c>
      <c r="G1910" s="6">
        <v>1.172523</v>
      </c>
      <c r="H1910" s="6">
        <v>0.28069050000000001</v>
      </c>
      <c r="I1910" s="6"/>
    </row>
    <row r="1911" spans="1:9" x14ac:dyDescent="0.25">
      <c r="A1911">
        <v>344</v>
      </c>
      <c r="B1911">
        <v>2004</v>
      </c>
      <c r="C1911" s="2">
        <v>0</v>
      </c>
      <c r="D1911" s="6">
        <v>0.18571399999999999</v>
      </c>
      <c r="E1911" s="6">
        <v>0.20670469999999999</v>
      </c>
      <c r="F1911" s="6">
        <v>5.52092E-2</v>
      </c>
      <c r="G1911" s="6">
        <v>1.6271439999999999</v>
      </c>
      <c r="H1911" s="6">
        <v>0.3196698</v>
      </c>
      <c r="I1911" s="6"/>
    </row>
    <row r="1912" spans="1:9" x14ac:dyDescent="0.25">
      <c r="A1912">
        <v>345</v>
      </c>
      <c r="B1912">
        <v>1995</v>
      </c>
      <c r="C1912" s="2">
        <v>0</v>
      </c>
      <c r="D1912" s="6">
        <v>8.81218E-2</v>
      </c>
      <c r="E1912" s="6">
        <v>0.42403049999999998</v>
      </c>
      <c r="F1912" s="6">
        <v>4.1552600000000002E-2</v>
      </c>
      <c r="G1912" s="6">
        <v>1.8100039999999999</v>
      </c>
      <c r="H1912" s="6">
        <v>0.15861120000000001</v>
      </c>
      <c r="I1912" s="6"/>
    </row>
    <row r="1913" spans="1:9" x14ac:dyDescent="0.25">
      <c r="A1913">
        <v>345</v>
      </c>
      <c r="B1913">
        <v>1996</v>
      </c>
      <c r="C1913" s="2">
        <v>0</v>
      </c>
      <c r="D1913" s="6">
        <v>0.14045260000000001</v>
      </c>
      <c r="E1913" s="6">
        <v>0.47460010000000002</v>
      </c>
      <c r="F1913" s="6">
        <v>6.1320800000000002E-2</v>
      </c>
      <c r="G1913" s="6">
        <v>2.0152239999999999</v>
      </c>
      <c r="H1913" s="6">
        <v>0.18929699999999999</v>
      </c>
      <c r="I1913" s="6"/>
    </row>
    <row r="1914" spans="1:9" x14ac:dyDescent="0.25">
      <c r="A1914">
        <v>345</v>
      </c>
      <c r="B1914">
        <v>1997</v>
      </c>
      <c r="C1914" s="2">
        <v>0</v>
      </c>
      <c r="D1914" s="6">
        <v>7.7552399999999994E-2</v>
      </c>
      <c r="E1914" s="6">
        <v>0.49197970000000002</v>
      </c>
      <c r="F1914" s="6">
        <v>4.7125599999999997E-2</v>
      </c>
      <c r="G1914" s="6">
        <v>1.8369519999999999</v>
      </c>
      <c r="H1914" s="6">
        <v>0.13245219999999999</v>
      </c>
      <c r="I1914" s="6"/>
    </row>
    <row r="1915" spans="1:9" x14ac:dyDescent="0.25">
      <c r="A1915">
        <v>345</v>
      </c>
      <c r="B1915">
        <v>1998</v>
      </c>
      <c r="C1915" s="2">
        <v>0</v>
      </c>
      <c r="D1915" s="6">
        <v>0.1015321</v>
      </c>
      <c r="E1915" s="6">
        <v>0.4450887</v>
      </c>
      <c r="F1915" s="6">
        <v>-0.1002566</v>
      </c>
      <c r="G1915" s="6">
        <v>0.93077209999999999</v>
      </c>
      <c r="H1915" s="6">
        <v>0.1778825</v>
      </c>
      <c r="I1915" s="6"/>
    </row>
    <row r="1916" spans="1:9" x14ac:dyDescent="0.25">
      <c r="A1916">
        <v>345</v>
      </c>
      <c r="B1916">
        <v>1999</v>
      </c>
      <c r="C1916" s="2">
        <v>0</v>
      </c>
      <c r="D1916" s="6">
        <v>9.25314E-2</v>
      </c>
      <c r="E1916" s="6">
        <v>0.1389039</v>
      </c>
      <c r="F1916" s="6">
        <v>6.4113799999999999E-2</v>
      </c>
      <c r="G1916" s="6">
        <v>1.2463960000000001</v>
      </c>
      <c r="H1916" s="6">
        <v>0.16940540000000001</v>
      </c>
      <c r="I1916" s="6"/>
    </row>
    <row r="1917" spans="1:9" x14ac:dyDescent="0.25">
      <c r="A1917">
        <v>345</v>
      </c>
      <c r="B1917">
        <v>2000</v>
      </c>
      <c r="C1917" s="2">
        <v>0</v>
      </c>
      <c r="D1917" s="6">
        <v>1.8805200000000001E-2</v>
      </c>
      <c r="E1917" s="6">
        <v>0.21228520000000001</v>
      </c>
      <c r="F1917" s="6">
        <v>8.0737600000000007E-2</v>
      </c>
      <c r="G1917" s="6">
        <v>1.286294</v>
      </c>
      <c r="H1917" s="6">
        <v>0.19232350000000001</v>
      </c>
      <c r="I1917" s="6"/>
    </row>
    <row r="1918" spans="1:9" x14ac:dyDescent="0.25">
      <c r="A1918">
        <v>345</v>
      </c>
      <c r="B1918">
        <v>2001</v>
      </c>
      <c r="C1918" s="2">
        <v>0</v>
      </c>
      <c r="D1918" s="6">
        <v>4.6012900000000002E-2</v>
      </c>
      <c r="E1918" s="6">
        <v>0.16912269999999999</v>
      </c>
      <c r="F1918" s="6">
        <v>1.6549899999999999E-2</v>
      </c>
      <c r="G1918" s="6">
        <v>0.73830859999999998</v>
      </c>
      <c r="H1918" s="6">
        <v>0.1066737</v>
      </c>
      <c r="I1918" s="6"/>
    </row>
    <row r="1919" spans="1:9" x14ac:dyDescent="0.25">
      <c r="A1919">
        <v>345</v>
      </c>
      <c r="B1919">
        <v>2002</v>
      </c>
      <c r="C1919" s="2">
        <v>0</v>
      </c>
      <c r="D1919" s="6">
        <v>2.9131000000000001E-3</v>
      </c>
      <c r="E1919" s="6">
        <v>0.1095641</v>
      </c>
      <c r="F1919" s="6">
        <v>8.6868999999999991E-3</v>
      </c>
      <c r="G1919" s="6">
        <v>0.6329439</v>
      </c>
      <c r="H1919" s="6">
        <v>0.12995989999999999</v>
      </c>
      <c r="I1919" s="6"/>
    </row>
    <row r="1920" spans="1:9" x14ac:dyDescent="0.25">
      <c r="A1920">
        <v>345</v>
      </c>
      <c r="B1920">
        <v>2003</v>
      </c>
      <c r="C1920" s="2">
        <v>0</v>
      </c>
      <c r="D1920" s="6">
        <v>-2.60488E-2</v>
      </c>
      <c r="E1920" s="6">
        <v>0.1179318</v>
      </c>
      <c r="F1920" s="6">
        <v>5.8824300000000003E-2</v>
      </c>
      <c r="G1920" s="6">
        <v>0.65524660000000001</v>
      </c>
      <c r="H1920" s="6">
        <v>0.13378290000000001</v>
      </c>
      <c r="I1920" s="6"/>
    </row>
    <row r="1921" spans="1:9" x14ac:dyDescent="0.25">
      <c r="A1921">
        <v>345</v>
      </c>
      <c r="B1921">
        <v>2004</v>
      </c>
      <c r="C1921" s="2">
        <v>0</v>
      </c>
      <c r="D1921" s="6">
        <v>-1.02419E-2</v>
      </c>
      <c r="E1921" s="6">
        <v>9.5400399999999996E-2</v>
      </c>
      <c r="F1921" s="6">
        <v>4.76882E-2</v>
      </c>
      <c r="G1921" s="6">
        <v>0.97322019999999998</v>
      </c>
      <c r="H1921" s="6">
        <v>0.13410130000000001</v>
      </c>
      <c r="I1921" s="6"/>
    </row>
    <row r="1922" spans="1:9" x14ac:dyDescent="0.25">
      <c r="A1922">
        <v>346</v>
      </c>
      <c r="B1922">
        <v>1995</v>
      </c>
      <c r="C1922" s="2">
        <v>0</v>
      </c>
      <c r="D1922" s="6">
        <v>-5.8897999999999997E-3</v>
      </c>
      <c r="E1922" s="6">
        <v>-0.28355740000000001</v>
      </c>
      <c r="F1922" s="6">
        <v>3.6548999999999998E-2</v>
      </c>
      <c r="G1922" s="6">
        <v>0.29334569999999999</v>
      </c>
      <c r="H1922" s="6">
        <v>0.4127922</v>
      </c>
      <c r="I1922" s="6"/>
    </row>
    <row r="1923" spans="1:9" x14ac:dyDescent="0.25">
      <c r="A1923">
        <v>346</v>
      </c>
      <c r="B1923">
        <v>1996</v>
      </c>
      <c r="C1923" s="2">
        <v>0</v>
      </c>
      <c r="D1923" s="6">
        <v>-4.1586900000000003E-2</v>
      </c>
      <c r="E1923" s="6">
        <v>-5.7804899999999999E-2</v>
      </c>
      <c r="F1923" s="6">
        <v>2.7237500000000001E-2</v>
      </c>
      <c r="G1923" s="6">
        <v>0.31547930000000002</v>
      </c>
      <c r="H1923" s="6">
        <v>0.28462779999999999</v>
      </c>
      <c r="I1923" s="6"/>
    </row>
    <row r="1924" spans="1:9" x14ac:dyDescent="0.25">
      <c r="A1924">
        <v>346</v>
      </c>
      <c r="B1924">
        <v>1997</v>
      </c>
      <c r="C1924" s="2">
        <v>0</v>
      </c>
      <c r="D1924" s="6">
        <v>0.1846439</v>
      </c>
      <c r="E1924" s="6">
        <v>7.8883000000000009E-3</v>
      </c>
      <c r="F1924" s="6">
        <v>4.2542400000000001E-2</v>
      </c>
      <c r="G1924" s="6">
        <v>0.37021369999999998</v>
      </c>
      <c r="H1924" s="6">
        <v>0.23420450000000001</v>
      </c>
      <c r="I1924" s="6"/>
    </row>
    <row r="1925" spans="1:9" x14ac:dyDescent="0.25">
      <c r="A1925">
        <v>346</v>
      </c>
      <c r="B1925">
        <v>1998</v>
      </c>
      <c r="C1925" s="2">
        <v>0</v>
      </c>
      <c r="D1925" s="6">
        <v>2.7547200000000001E-2</v>
      </c>
      <c r="E1925" s="6">
        <v>6.8865000000000003E-3</v>
      </c>
      <c r="F1925" s="6">
        <v>2.8640800000000001E-2</v>
      </c>
      <c r="G1925" s="6">
        <v>0.2720245</v>
      </c>
      <c r="H1925" s="6">
        <v>0.22568270000000001</v>
      </c>
      <c r="I1925" s="6"/>
    </row>
    <row r="1926" spans="1:9" x14ac:dyDescent="0.25">
      <c r="A1926">
        <v>346</v>
      </c>
      <c r="B1926">
        <v>1999</v>
      </c>
      <c r="C1926" s="2">
        <v>0</v>
      </c>
      <c r="D1926" s="6">
        <v>3.4269999999999999E-3</v>
      </c>
      <c r="E1926" s="6">
        <v>-1.54799E-2</v>
      </c>
      <c r="F1926" s="6">
        <v>3.1400299999999999E-2</v>
      </c>
      <c r="G1926" s="6">
        <v>0.1767521</v>
      </c>
      <c r="H1926" s="6">
        <v>0.21088870000000001</v>
      </c>
      <c r="I1926" s="6"/>
    </row>
    <row r="1927" spans="1:9" x14ac:dyDescent="0.25">
      <c r="A1927">
        <v>346</v>
      </c>
      <c r="B1927">
        <v>2000</v>
      </c>
      <c r="C1927" s="2">
        <v>0</v>
      </c>
      <c r="D1927" s="6">
        <v>-5.5793500000000003E-2</v>
      </c>
      <c r="E1927" s="6">
        <v>-6.7352400000000007E-2</v>
      </c>
      <c r="F1927" s="6">
        <v>-4.8051999999999999E-3</v>
      </c>
      <c r="G1927" s="6">
        <v>8.3462499999999995E-2</v>
      </c>
      <c r="H1927" s="6">
        <v>0.19193830000000001</v>
      </c>
      <c r="I1927" s="6"/>
    </row>
    <row r="1928" spans="1:9" x14ac:dyDescent="0.25">
      <c r="A1928">
        <v>346</v>
      </c>
      <c r="B1928">
        <v>2001</v>
      </c>
      <c r="C1928" s="2">
        <v>0</v>
      </c>
      <c r="D1928" s="6">
        <v>-4.7099299999999997E-2</v>
      </c>
      <c r="E1928" s="6">
        <v>-0.1323993</v>
      </c>
      <c r="F1928" s="6">
        <v>2.2043400000000001E-2</v>
      </c>
      <c r="G1928" s="6">
        <v>5.9205399999999998E-2</v>
      </c>
      <c r="H1928" s="6">
        <v>0.1932633</v>
      </c>
      <c r="I1928" s="6"/>
    </row>
    <row r="1929" spans="1:9" x14ac:dyDescent="0.25">
      <c r="A1929">
        <v>347</v>
      </c>
      <c r="B1929">
        <v>1995</v>
      </c>
      <c r="C1929" s="2">
        <v>0</v>
      </c>
      <c r="D1929" s="6">
        <v>3.3318300000000002E-2</v>
      </c>
      <c r="E1929" s="6">
        <v>0.30190090000000003</v>
      </c>
      <c r="F1929" s="6">
        <v>6.3475900000000002E-2</v>
      </c>
      <c r="G1929" s="6">
        <v>3.018475</v>
      </c>
      <c r="H1929" s="6">
        <v>0.32344440000000002</v>
      </c>
      <c r="I1929" s="6"/>
    </row>
    <row r="1930" spans="1:9" x14ac:dyDescent="0.25">
      <c r="A1930">
        <v>347</v>
      </c>
      <c r="B1930">
        <v>1996</v>
      </c>
      <c r="C1930" s="2">
        <v>0</v>
      </c>
      <c r="D1930" s="6">
        <v>1.02133E-2</v>
      </c>
      <c r="E1930" s="6">
        <v>0.3601743</v>
      </c>
      <c r="F1930" s="6">
        <v>7.5184699999999993E-2</v>
      </c>
      <c r="G1930" s="6">
        <v>3.6778870000000001</v>
      </c>
      <c r="H1930" s="6">
        <v>0.3065544</v>
      </c>
      <c r="I1930" s="6"/>
    </row>
    <row r="1931" spans="1:9" x14ac:dyDescent="0.25">
      <c r="A1931">
        <v>347</v>
      </c>
      <c r="B1931">
        <v>1997</v>
      </c>
      <c r="C1931" s="2">
        <v>0</v>
      </c>
      <c r="D1931" s="6">
        <v>2.1591099999999998E-2</v>
      </c>
      <c r="E1931" s="6">
        <v>0.3752935</v>
      </c>
      <c r="F1931" s="6">
        <v>6.5762200000000007E-2</v>
      </c>
      <c r="G1931" s="6">
        <v>3.8677009999999998</v>
      </c>
      <c r="H1931" s="6">
        <v>0.30403360000000001</v>
      </c>
      <c r="I1931" s="6"/>
    </row>
    <row r="1932" spans="1:9" x14ac:dyDescent="0.25">
      <c r="A1932">
        <v>347</v>
      </c>
      <c r="B1932">
        <v>1998</v>
      </c>
      <c r="C1932" s="2">
        <v>0</v>
      </c>
      <c r="D1932" s="6">
        <v>1.1305E-3</v>
      </c>
      <c r="E1932" s="6">
        <v>0.42032760000000002</v>
      </c>
      <c r="F1932" s="6">
        <v>5.7514799999999998E-2</v>
      </c>
      <c r="G1932" s="6">
        <v>3.8951829999999998</v>
      </c>
      <c r="H1932" s="6">
        <v>0.29099000000000003</v>
      </c>
      <c r="I1932" s="6"/>
    </row>
    <row r="1933" spans="1:9" x14ac:dyDescent="0.25">
      <c r="A1933">
        <v>347</v>
      </c>
      <c r="B1933">
        <v>1999</v>
      </c>
      <c r="C1933" s="2">
        <v>0</v>
      </c>
      <c r="D1933" s="6">
        <v>-4.6232000000000001E-3</v>
      </c>
      <c r="E1933" s="6">
        <v>0.46099030000000002</v>
      </c>
      <c r="F1933" s="6">
        <v>7.2642100000000001E-2</v>
      </c>
      <c r="G1933" s="6">
        <v>4.6393750000000002</v>
      </c>
      <c r="H1933" s="6">
        <v>0.29591519999999999</v>
      </c>
      <c r="I1933" s="6"/>
    </row>
    <row r="1934" spans="1:9" x14ac:dyDescent="0.25">
      <c r="A1934">
        <v>347</v>
      </c>
      <c r="B1934">
        <v>2000</v>
      </c>
      <c r="C1934" s="2">
        <v>0</v>
      </c>
      <c r="D1934" s="6">
        <v>-1.3990499999999999E-2</v>
      </c>
      <c r="E1934" s="6">
        <v>0.49014829999999998</v>
      </c>
      <c r="F1934" s="6">
        <v>9.2943700000000004E-2</v>
      </c>
      <c r="G1934" s="6">
        <v>4.3939320000000004</v>
      </c>
      <c r="H1934" s="6">
        <v>0.27534389999999997</v>
      </c>
      <c r="I1934" s="6"/>
    </row>
    <row r="1935" spans="1:9" x14ac:dyDescent="0.25">
      <c r="A1935">
        <v>347</v>
      </c>
      <c r="B1935">
        <v>2001</v>
      </c>
      <c r="C1935" s="2">
        <v>0</v>
      </c>
      <c r="D1935" s="6">
        <v>4.9481999999999998E-3</v>
      </c>
      <c r="E1935" s="6">
        <v>0.51445099999999999</v>
      </c>
      <c r="F1935" s="6">
        <v>6.6588999999999995E-2</v>
      </c>
      <c r="G1935" s="6">
        <v>3.3774489999999999</v>
      </c>
      <c r="H1935" s="6">
        <v>0.25704490000000002</v>
      </c>
      <c r="I1935" s="6"/>
    </row>
    <row r="1936" spans="1:9" x14ac:dyDescent="0.25">
      <c r="A1936">
        <v>347</v>
      </c>
      <c r="B1936">
        <v>2002</v>
      </c>
      <c r="C1936" s="2">
        <v>0</v>
      </c>
      <c r="D1936" s="6">
        <v>5.3287800000000003E-2</v>
      </c>
      <c r="E1936" s="6">
        <v>0.53420480000000004</v>
      </c>
      <c r="F1936" s="6">
        <v>7.6334200000000005E-2</v>
      </c>
      <c r="G1936" s="6">
        <v>2.5020660000000001</v>
      </c>
      <c r="H1936" s="6">
        <v>0.25170880000000001</v>
      </c>
      <c r="I1936" s="6"/>
    </row>
    <row r="1937" spans="1:9" x14ac:dyDescent="0.25">
      <c r="A1937">
        <v>347</v>
      </c>
      <c r="B1937">
        <v>2004</v>
      </c>
      <c r="C1937" s="2">
        <v>0</v>
      </c>
      <c r="D1937" s="6">
        <v>4.4463500000000003E-2</v>
      </c>
      <c r="E1937" s="6">
        <v>0.65808770000000005</v>
      </c>
      <c r="F1937" s="6">
        <v>6.6400500000000001E-2</v>
      </c>
      <c r="G1937" s="6">
        <v>3.1173259999999998</v>
      </c>
      <c r="H1937" s="6">
        <v>0.25814419999999999</v>
      </c>
      <c r="I1937" s="6"/>
    </row>
    <row r="1938" spans="1:9" x14ac:dyDescent="0.25">
      <c r="A1938">
        <v>348</v>
      </c>
      <c r="B1938">
        <v>1995</v>
      </c>
      <c r="C1938" s="2">
        <v>0</v>
      </c>
      <c r="D1938" s="6">
        <v>3.6784799999999999E-2</v>
      </c>
      <c r="E1938" s="6">
        <v>0.30178389999999999</v>
      </c>
      <c r="F1938" s="6">
        <v>5.3466899999999998E-2</v>
      </c>
      <c r="G1938" s="6">
        <v>1.628085</v>
      </c>
      <c r="H1938" s="6">
        <v>0.26735150000000002</v>
      </c>
      <c r="I1938" s="6"/>
    </row>
    <row r="1939" spans="1:9" x14ac:dyDescent="0.25">
      <c r="A1939">
        <v>348</v>
      </c>
      <c r="B1939">
        <v>1996</v>
      </c>
      <c r="C1939" s="2">
        <v>0</v>
      </c>
      <c r="D1939" s="6">
        <v>4.5137499999999997E-2</v>
      </c>
      <c r="E1939" s="6">
        <v>0.31199769999999999</v>
      </c>
      <c r="F1939" s="6">
        <v>8.5207599999999994E-2</v>
      </c>
      <c r="G1939" s="6">
        <v>2.054916</v>
      </c>
      <c r="H1939" s="6">
        <v>0.25971159999999999</v>
      </c>
      <c r="I1939" s="6"/>
    </row>
    <row r="1940" spans="1:9" x14ac:dyDescent="0.25">
      <c r="A1940">
        <v>348</v>
      </c>
      <c r="B1940">
        <v>1997</v>
      </c>
      <c r="C1940" s="2">
        <v>0</v>
      </c>
      <c r="D1940" s="6">
        <v>5.2586300000000002E-2</v>
      </c>
      <c r="E1940" s="6">
        <v>0.18842449999999999</v>
      </c>
      <c r="F1940" s="6">
        <v>5.7665300000000003E-2</v>
      </c>
      <c r="G1940" s="6">
        <v>1.542424</v>
      </c>
      <c r="H1940" s="6">
        <v>0.21695449999999999</v>
      </c>
      <c r="I1940" s="6"/>
    </row>
    <row r="1941" spans="1:9" x14ac:dyDescent="0.25">
      <c r="A1941">
        <v>348</v>
      </c>
      <c r="B1941">
        <v>1998</v>
      </c>
      <c r="C1941" s="2">
        <v>0</v>
      </c>
      <c r="D1941" s="6">
        <v>3.6958999999999998E-3</v>
      </c>
      <c r="E1941" s="6">
        <v>0.1975036</v>
      </c>
      <c r="F1941" s="6">
        <v>5.3207999999999998E-2</v>
      </c>
      <c r="G1941" s="6">
        <v>1.5730740000000001</v>
      </c>
      <c r="H1941" s="6">
        <v>0.20394689999999999</v>
      </c>
      <c r="I1941" s="6"/>
    </row>
    <row r="1942" spans="1:9" x14ac:dyDescent="0.25">
      <c r="A1942">
        <v>348</v>
      </c>
      <c r="B1942">
        <v>1999</v>
      </c>
      <c r="C1942" s="2">
        <v>0</v>
      </c>
      <c r="D1942" s="6">
        <v>5.9231499999999999E-2</v>
      </c>
      <c r="E1942" s="6">
        <v>0.22676470000000001</v>
      </c>
      <c r="F1942" s="6">
        <v>8.0111699999999994E-2</v>
      </c>
      <c r="G1942" s="6">
        <v>2.1022090000000002</v>
      </c>
      <c r="H1942" s="6">
        <v>0.2348769</v>
      </c>
      <c r="I1942" s="6"/>
    </row>
    <row r="1943" spans="1:9" x14ac:dyDescent="0.25">
      <c r="A1943">
        <v>348</v>
      </c>
      <c r="B1943">
        <v>2000</v>
      </c>
      <c r="C1943" s="2">
        <v>0</v>
      </c>
      <c r="D1943" s="6">
        <v>5.3358599999999999E-2</v>
      </c>
      <c r="E1943" s="6">
        <v>0.1712959</v>
      </c>
      <c r="F1943" s="6">
        <v>8.6955500000000005E-2</v>
      </c>
      <c r="G1943" s="6">
        <v>1.6227</v>
      </c>
      <c r="H1943" s="6">
        <v>0.2468101</v>
      </c>
      <c r="I1943" s="6"/>
    </row>
    <row r="1944" spans="1:9" x14ac:dyDescent="0.25">
      <c r="A1944">
        <v>348</v>
      </c>
      <c r="B1944">
        <v>2001</v>
      </c>
      <c r="C1944" s="2">
        <v>0</v>
      </c>
      <c r="D1944" s="6">
        <v>3.5095300000000003E-2</v>
      </c>
      <c r="E1944" s="6">
        <v>0.18578359999999999</v>
      </c>
      <c r="F1944" s="6">
        <v>6.5821099999999994E-2</v>
      </c>
      <c r="G1944" s="6">
        <v>2.0953759999999999</v>
      </c>
      <c r="H1944" s="6">
        <v>0.1946494</v>
      </c>
      <c r="I1944" s="6"/>
    </row>
    <row r="1945" spans="1:9" x14ac:dyDescent="0.25">
      <c r="A1945">
        <v>348</v>
      </c>
      <c r="B1945">
        <v>2002</v>
      </c>
      <c r="C1945" s="2">
        <v>0</v>
      </c>
      <c r="D1945" s="6">
        <v>4.7306800000000003E-2</v>
      </c>
      <c r="E1945" s="6">
        <v>0.13815849999999999</v>
      </c>
      <c r="F1945" s="6">
        <v>6.6087800000000002E-2</v>
      </c>
      <c r="G1945" s="6">
        <v>1.9638040000000001</v>
      </c>
      <c r="H1945" s="6">
        <v>0.2054</v>
      </c>
      <c r="I1945" s="6"/>
    </row>
    <row r="1946" spans="1:9" x14ac:dyDescent="0.25">
      <c r="A1946">
        <v>348</v>
      </c>
      <c r="B1946">
        <v>2003</v>
      </c>
      <c r="C1946" s="2">
        <v>0</v>
      </c>
      <c r="D1946" s="6">
        <v>5.46402E-2</v>
      </c>
      <c r="E1946" s="6">
        <v>0.12489790000000001</v>
      </c>
      <c r="F1946" s="6">
        <v>7.3633500000000005E-2</v>
      </c>
      <c r="G1946" s="6">
        <v>2.3882819999999998</v>
      </c>
      <c r="H1946" s="6">
        <v>0.2192723</v>
      </c>
      <c r="I1946" s="6"/>
    </row>
    <row r="1947" spans="1:9" x14ac:dyDescent="0.25">
      <c r="A1947">
        <v>348</v>
      </c>
      <c r="B1947">
        <v>2004</v>
      </c>
      <c r="C1947" s="2">
        <v>0</v>
      </c>
      <c r="D1947" s="6">
        <v>5.6349999999999997E-2</v>
      </c>
      <c r="E1947" s="6">
        <v>0.1052987</v>
      </c>
      <c r="F1947" s="6">
        <v>7.1097599999999997E-2</v>
      </c>
      <c r="G1947" s="6">
        <v>1.8911549999999999</v>
      </c>
      <c r="H1947" s="6">
        <v>0.22037909999999999</v>
      </c>
      <c r="I1947" s="6"/>
    </row>
    <row r="1948" spans="1:9" x14ac:dyDescent="0.25">
      <c r="A1948">
        <v>349</v>
      </c>
      <c r="B1948">
        <v>1995</v>
      </c>
      <c r="C1948" s="2">
        <v>0</v>
      </c>
      <c r="D1948" s="6">
        <v>0.2199554</v>
      </c>
      <c r="E1948" s="6">
        <v>-0.1047371</v>
      </c>
      <c r="F1948" s="6">
        <v>5.7938499999999997E-2</v>
      </c>
      <c r="G1948" s="6">
        <v>0.96686349999999999</v>
      </c>
      <c r="H1948" s="6">
        <v>0.46017659999999999</v>
      </c>
      <c r="I1948" s="6"/>
    </row>
    <row r="1949" spans="1:9" x14ac:dyDescent="0.25">
      <c r="A1949">
        <v>349</v>
      </c>
      <c r="B1949">
        <v>1996</v>
      </c>
      <c r="C1949" s="2">
        <v>0</v>
      </c>
      <c r="D1949" s="6">
        <v>0.2144143</v>
      </c>
      <c r="E1949" s="6">
        <v>-4.2503600000000002E-2</v>
      </c>
      <c r="F1949" s="6">
        <v>5.9889100000000001E-2</v>
      </c>
      <c r="G1949" s="6">
        <v>0.93135120000000005</v>
      </c>
      <c r="H1949" s="6">
        <v>0.45829910000000001</v>
      </c>
      <c r="I1949" s="6"/>
    </row>
    <row r="1950" spans="1:9" x14ac:dyDescent="0.25">
      <c r="A1950">
        <v>349</v>
      </c>
      <c r="B1950">
        <v>1997</v>
      </c>
      <c r="C1950" s="2">
        <v>0</v>
      </c>
      <c r="D1950" s="6">
        <v>0.2013865</v>
      </c>
      <c r="E1950" s="6">
        <v>9.9032400000000007E-2</v>
      </c>
      <c r="F1950" s="6">
        <v>6.5421499999999994E-2</v>
      </c>
      <c r="G1950" s="6">
        <v>1.7903960000000001</v>
      </c>
      <c r="H1950" s="6">
        <v>0.42746309999999998</v>
      </c>
      <c r="I1950" s="6"/>
    </row>
    <row r="1951" spans="1:9" x14ac:dyDescent="0.25">
      <c r="A1951">
        <v>349</v>
      </c>
      <c r="B1951">
        <v>1998</v>
      </c>
      <c r="C1951" s="2">
        <v>0</v>
      </c>
      <c r="D1951" s="6">
        <v>0.22824939999999999</v>
      </c>
      <c r="E1951" s="6">
        <v>0.15675800000000001</v>
      </c>
      <c r="F1951" s="6">
        <v>6.2881099999999995E-2</v>
      </c>
      <c r="G1951" s="6">
        <v>1.4145030000000001</v>
      </c>
      <c r="H1951" s="6">
        <v>0.41336859999999997</v>
      </c>
      <c r="I1951" s="6"/>
    </row>
    <row r="1952" spans="1:9" x14ac:dyDescent="0.25">
      <c r="A1952">
        <v>349</v>
      </c>
      <c r="B1952">
        <v>1999</v>
      </c>
      <c r="C1952" s="2">
        <v>0</v>
      </c>
      <c r="D1952" s="6">
        <v>0.1728364</v>
      </c>
      <c r="E1952" s="6">
        <v>0.13072320000000001</v>
      </c>
      <c r="F1952" s="6">
        <v>4.86404E-2</v>
      </c>
      <c r="G1952" s="6">
        <v>0.8316289</v>
      </c>
      <c r="H1952" s="6">
        <v>0.36352909999999999</v>
      </c>
      <c r="I1952" s="6"/>
    </row>
    <row r="1953" spans="1:9" x14ac:dyDescent="0.25">
      <c r="A1953">
        <v>350</v>
      </c>
      <c r="B1953">
        <v>1995</v>
      </c>
      <c r="C1953" s="2">
        <v>0</v>
      </c>
      <c r="D1953" s="6">
        <v>-6.3846E-2</v>
      </c>
      <c r="E1953" s="6">
        <v>-0.35873759999999999</v>
      </c>
      <c r="F1953" s="6">
        <v>8.0672099999999997E-2</v>
      </c>
      <c r="G1953" s="6">
        <v>0.7273868</v>
      </c>
      <c r="H1953" s="6">
        <v>1.1982809999999999</v>
      </c>
      <c r="I1953" s="6"/>
    </row>
    <row r="1954" spans="1:9" x14ac:dyDescent="0.25">
      <c r="A1954">
        <v>350</v>
      </c>
      <c r="B1954">
        <v>1996</v>
      </c>
      <c r="C1954" s="2">
        <v>0</v>
      </c>
      <c r="D1954" s="6">
        <v>-3.3932900000000002E-2</v>
      </c>
      <c r="E1954" s="6">
        <v>-0.24014050000000001</v>
      </c>
      <c r="F1954" s="6">
        <v>7.8970200000000004E-2</v>
      </c>
      <c r="G1954" s="6">
        <v>0.86464050000000003</v>
      </c>
      <c r="H1954" s="6">
        <v>1.085815</v>
      </c>
      <c r="I1954" s="6"/>
    </row>
    <row r="1955" spans="1:9" x14ac:dyDescent="0.25">
      <c r="A1955">
        <v>350</v>
      </c>
      <c r="B1955">
        <v>1997</v>
      </c>
      <c r="C1955" s="2">
        <v>0</v>
      </c>
      <c r="D1955" s="6">
        <v>-1.5794599999999999E-2</v>
      </c>
      <c r="E1955" s="6">
        <v>-0.16575139999999999</v>
      </c>
      <c r="F1955" s="6">
        <v>6.6106700000000004E-2</v>
      </c>
      <c r="G1955" s="6">
        <v>1.3502099999999999</v>
      </c>
      <c r="H1955" s="6">
        <v>1.0580000000000001</v>
      </c>
      <c r="I1955" s="6"/>
    </row>
    <row r="1956" spans="1:9" x14ac:dyDescent="0.25">
      <c r="A1956">
        <v>350</v>
      </c>
      <c r="B1956">
        <v>1998</v>
      </c>
      <c r="C1956" s="2">
        <v>0</v>
      </c>
      <c r="D1956" s="6">
        <v>-4.4053599999999998E-2</v>
      </c>
      <c r="E1956" s="6">
        <v>-9.4616000000000006E-2</v>
      </c>
      <c r="F1956" s="6">
        <v>8.6015400000000006E-2</v>
      </c>
      <c r="G1956" s="6">
        <v>2.2177709999999999</v>
      </c>
      <c r="H1956" s="6">
        <v>1.130428</v>
      </c>
      <c r="I1956" s="6"/>
    </row>
    <row r="1957" spans="1:9" x14ac:dyDescent="0.25">
      <c r="A1957">
        <v>350</v>
      </c>
      <c r="B1957">
        <v>1999</v>
      </c>
      <c r="C1957" s="2">
        <v>0</v>
      </c>
      <c r="D1957" s="6">
        <v>2.6142800000000001E-2</v>
      </c>
      <c r="E1957" s="6">
        <v>4.6127099999999997E-2</v>
      </c>
      <c r="F1957" s="6">
        <v>6.5608E-2</v>
      </c>
      <c r="G1957" s="6">
        <v>0.97690770000000005</v>
      </c>
      <c r="H1957" s="6">
        <v>0.65700970000000003</v>
      </c>
      <c r="I1957" s="6"/>
    </row>
    <row r="1958" spans="1:9" x14ac:dyDescent="0.25">
      <c r="A1958">
        <v>350</v>
      </c>
      <c r="B1958">
        <v>2000</v>
      </c>
      <c r="C1958" s="2">
        <v>0</v>
      </c>
      <c r="D1958" s="6">
        <v>1.7649600000000001E-2</v>
      </c>
      <c r="E1958" s="6">
        <v>8.6082000000000006E-2</v>
      </c>
      <c r="F1958" s="6">
        <v>7.0121900000000001E-2</v>
      </c>
      <c r="G1958" s="6">
        <v>1.3625689999999999</v>
      </c>
      <c r="H1958" s="6">
        <v>0.73484530000000003</v>
      </c>
      <c r="I1958" s="6"/>
    </row>
    <row r="1959" spans="1:9" x14ac:dyDescent="0.25">
      <c r="A1959">
        <v>350</v>
      </c>
      <c r="B1959">
        <v>2001</v>
      </c>
      <c r="C1959" s="2">
        <v>0</v>
      </c>
      <c r="D1959" s="6">
        <v>4.1135699999999997E-2</v>
      </c>
      <c r="E1959" s="6">
        <v>0.1431048</v>
      </c>
      <c r="F1959" s="6">
        <v>6.8371299999999996E-2</v>
      </c>
      <c r="G1959" s="6">
        <v>1.091045</v>
      </c>
      <c r="H1959" s="6">
        <v>0.66611050000000005</v>
      </c>
      <c r="I1959" s="6"/>
    </row>
    <row r="1960" spans="1:9" x14ac:dyDescent="0.25">
      <c r="A1960">
        <v>350</v>
      </c>
      <c r="B1960">
        <v>2002</v>
      </c>
      <c r="C1960" s="2">
        <v>0</v>
      </c>
      <c r="D1960" s="6">
        <v>2.80824E-2</v>
      </c>
      <c r="E1960" s="6">
        <v>0.18439240000000001</v>
      </c>
      <c r="F1960" s="6">
        <v>7.69561E-2</v>
      </c>
      <c r="G1960" s="6">
        <v>0.73403359999999995</v>
      </c>
      <c r="H1960" s="6">
        <v>0.65360859999999998</v>
      </c>
      <c r="I1960" s="6"/>
    </row>
    <row r="1961" spans="1:9" x14ac:dyDescent="0.25">
      <c r="A1961">
        <v>350</v>
      </c>
      <c r="B1961">
        <v>2003</v>
      </c>
      <c r="C1961" s="2">
        <v>0</v>
      </c>
      <c r="D1961" s="6">
        <v>2.9769E-2</v>
      </c>
      <c r="E1961" s="6">
        <v>0.2167897</v>
      </c>
      <c r="F1961" s="6">
        <v>6.3467300000000004E-2</v>
      </c>
      <c r="G1961" s="6">
        <v>0.87647850000000005</v>
      </c>
      <c r="H1961" s="6">
        <v>0.68250330000000003</v>
      </c>
      <c r="I1961" s="6"/>
    </row>
    <row r="1962" spans="1:9" x14ac:dyDescent="0.25">
      <c r="A1962">
        <v>350</v>
      </c>
      <c r="B1962">
        <v>2004</v>
      </c>
      <c r="C1962" s="2">
        <v>0</v>
      </c>
      <c r="D1962" s="6">
        <v>2.12462E-2</v>
      </c>
      <c r="E1962" s="6">
        <v>0.18874589999999999</v>
      </c>
      <c r="F1962" s="6">
        <v>5.9909799999999999E-2</v>
      </c>
      <c r="G1962" s="6">
        <v>0.7670323</v>
      </c>
      <c r="H1962" s="6">
        <v>0.69618000000000002</v>
      </c>
      <c r="I1962" s="6"/>
    </row>
    <row r="1963" spans="1:9" x14ac:dyDescent="0.25">
      <c r="A1963">
        <v>351</v>
      </c>
      <c r="B1963">
        <v>1999</v>
      </c>
      <c r="C1963" s="2">
        <v>0</v>
      </c>
      <c r="D1963" s="6">
        <v>0.47353800000000001</v>
      </c>
      <c r="E1963" s="6">
        <v>0.32877020000000001</v>
      </c>
      <c r="F1963" s="6">
        <v>5.1298400000000001E-2</v>
      </c>
      <c r="G1963" s="6">
        <v>5.5398139999999998</v>
      </c>
      <c r="H1963" s="6">
        <v>0.44556699999999999</v>
      </c>
      <c r="I1963" s="6"/>
    </row>
    <row r="1964" spans="1:9" x14ac:dyDescent="0.25">
      <c r="A1964">
        <v>351</v>
      </c>
      <c r="B1964">
        <v>2000</v>
      </c>
      <c r="C1964" s="2">
        <v>0</v>
      </c>
      <c r="D1964" s="6">
        <v>0.66490570000000004</v>
      </c>
      <c r="E1964" s="6">
        <v>0.33366279999999998</v>
      </c>
      <c r="F1964" s="6">
        <v>9.1216099999999994E-2</v>
      </c>
      <c r="G1964" s="6">
        <v>2.0479240000000001</v>
      </c>
      <c r="H1964" s="6">
        <v>0.3385688</v>
      </c>
      <c r="I1964" s="6"/>
    </row>
    <row r="1965" spans="1:9" x14ac:dyDescent="0.25">
      <c r="A1965">
        <v>351</v>
      </c>
      <c r="B1965">
        <v>2001</v>
      </c>
      <c r="C1965" s="2">
        <v>0</v>
      </c>
      <c r="D1965" s="6">
        <v>0.37515989999999999</v>
      </c>
      <c r="E1965" s="6">
        <v>0.22429560000000001</v>
      </c>
      <c r="F1965" s="6">
        <v>-1.29946E-2</v>
      </c>
      <c r="G1965" s="6">
        <v>1.2523850000000001</v>
      </c>
      <c r="H1965" s="6">
        <v>0.1871025</v>
      </c>
      <c r="I1965" s="6"/>
    </row>
    <row r="1966" spans="1:9" x14ac:dyDescent="0.25">
      <c r="A1966">
        <v>351</v>
      </c>
      <c r="B1966">
        <v>2002</v>
      </c>
      <c r="C1966" s="2">
        <v>0</v>
      </c>
      <c r="D1966" s="6">
        <v>0.33600210000000003</v>
      </c>
      <c r="E1966" s="6">
        <v>-0.19893920000000001</v>
      </c>
      <c r="F1966" s="6">
        <v>2.5737400000000001E-2</v>
      </c>
      <c r="G1966" s="6">
        <v>0.35601729999999998</v>
      </c>
      <c r="H1966" s="6">
        <v>0.25888329999999998</v>
      </c>
      <c r="I1966" s="6"/>
    </row>
    <row r="1967" spans="1:9" x14ac:dyDescent="0.25">
      <c r="A1967">
        <v>351</v>
      </c>
      <c r="B1967">
        <v>2003</v>
      </c>
      <c r="C1967" s="2">
        <v>0</v>
      </c>
      <c r="D1967" s="6">
        <v>0.31569960000000002</v>
      </c>
      <c r="E1967" s="6">
        <v>-0.43457200000000001</v>
      </c>
      <c r="F1967" s="6">
        <v>5.4817200000000003E-2</v>
      </c>
      <c r="G1967" s="6">
        <v>1.2703059999999999</v>
      </c>
      <c r="H1967" s="6">
        <v>0.31350929999999999</v>
      </c>
      <c r="I1967" s="6"/>
    </row>
    <row r="1968" spans="1:9" x14ac:dyDescent="0.25">
      <c r="A1968">
        <v>351</v>
      </c>
      <c r="B1968">
        <v>2004</v>
      </c>
      <c r="C1968" s="2">
        <v>0</v>
      </c>
      <c r="D1968" s="6">
        <v>0.43570680000000001</v>
      </c>
      <c r="E1968" s="6">
        <v>-0.27327669999999998</v>
      </c>
      <c r="F1968" s="6">
        <v>4.9431999999999997E-2</v>
      </c>
      <c r="G1968" s="6">
        <v>0.72260159999999996</v>
      </c>
      <c r="H1968" s="6">
        <v>0.33246140000000002</v>
      </c>
      <c r="I1968" s="6"/>
    </row>
    <row r="1969" spans="1:9" x14ac:dyDescent="0.25">
      <c r="A1969">
        <v>352</v>
      </c>
      <c r="B1969">
        <v>1995</v>
      </c>
      <c r="C1969" s="2">
        <v>0</v>
      </c>
      <c r="D1969" s="6">
        <v>0.4320486</v>
      </c>
      <c r="E1969" s="6">
        <v>0.23156860000000001</v>
      </c>
      <c r="F1969" s="6">
        <v>7.5750799999999993E-2</v>
      </c>
      <c r="G1969" s="6">
        <v>6.7143449999999998</v>
      </c>
      <c r="H1969" s="6">
        <v>0.21677389999999999</v>
      </c>
      <c r="I1969" s="6"/>
    </row>
    <row r="1970" spans="1:9" x14ac:dyDescent="0.25">
      <c r="A1970">
        <v>352</v>
      </c>
      <c r="B1970">
        <v>1996</v>
      </c>
      <c r="C1970" s="2">
        <v>0</v>
      </c>
      <c r="D1970" s="6">
        <v>0.39268209999999998</v>
      </c>
      <c r="E1970" s="6">
        <v>0.26500259999999998</v>
      </c>
      <c r="F1970" s="6">
        <v>5.9284000000000003E-2</v>
      </c>
      <c r="G1970" s="6">
        <v>5.4434209999999998</v>
      </c>
      <c r="H1970" s="6">
        <v>0.17741180000000001</v>
      </c>
      <c r="I1970" s="6"/>
    </row>
    <row r="1971" spans="1:9" x14ac:dyDescent="0.25">
      <c r="A1971">
        <v>352</v>
      </c>
      <c r="B1971">
        <v>1997</v>
      </c>
      <c r="C1971" s="2">
        <v>0</v>
      </c>
      <c r="D1971" s="6">
        <v>0.2439818</v>
      </c>
      <c r="E1971" s="6">
        <v>0.3193957</v>
      </c>
      <c r="F1971" s="6">
        <v>4.9595100000000003E-2</v>
      </c>
      <c r="G1971" s="6">
        <v>4.9316300000000002</v>
      </c>
      <c r="H1971" s="6">
        <v>0.18977869999999999</v>
      </c>
      <c r="I1971" s="6"/>
    </row>
    <row r="1972" spans="1:9" x14ac:dyDescent="0.25">
      <c r="A1972">
        <v>352</v>
      </c>
      <c r="B1972">
        <v>1998</v>
      </c>
      <c r="C1972" s="2">
        <v>0</v>
      </c>
      <c r="D1972" s="6">
        <v>0.1102253</v>
      </c>
      <c r="E1972" s="6">
        <v>0.22072140000000001</v>
      </c>
      <c r="F1972" s="6">
        <v>3.3451500000000002E-2</v>
      </c>
      <c r="G1972" s="6">
        <v>1.791858</v>
      </c>
      <c r="H1972" s="6">
        <v>0.1973906</v>
      </c>
      <c r="I1972" s="6"/>
    </row>
    <row r="1973" spans="1:9" x14ac:dyDescent="0.25">
      <c r="A1973">
        <v>352</v>
      </c>
      <c r="B1973">
        <v>1999</v>
      </c>
      <c r="C1973" s="2">
        <v>0</v>
      </c>
      <c r="D1973" s="6">
        <v>0.2809758</v>
      </c>
      <c r="E1973" s="6">
        <v>0.2053044</v>
      </c>
      <c r="F1973" s="6">
        <v>6.2707600000000002E-2</v>
      </c>
      <c r="G1973" s="6">
        <v>7.4470429999999999</v>
      </c>
      <c r="H1973" s="6">
        <v>0.20718529999999999</v>
      </c>
      <c r="I1973" s="6"/>
    </row>
    <row r="1974" spans="1:9" x14ac:dyDescent="0.25">
      <c r="A1974">
        <v>352</v>
      </c>
      <c r="B1974">
        <v>2000</v>
      </c>
      <c r="C1974" s="2">
        <v>0</v>
      </c>
      <c r="D1974" s="6">
        <v>0.38340679999999999</v>
      </c>
      <c r="E1974" s="6">
        <v>0.20092879999999999</v>
      </c>
      <c r="F1974" s="6">
        <v>4.21611E-2</v>
      </c>
      <c r="G1974" s="6">
        <v>3.1517400000000002</v>
      </c>
      <c r="H1974" s="6">
        <v>0.20910020000000001</v>
      </c>
      <c r="I1974" s="6"/>
    </row>
    <row r="1975" spans="1:9" x14ac:dyDescent="0.25">
      <c r="A1975">
        <v>352</v>
      </c>
      <c r="B1975">
        <v>2001</v>
      </c>
      <c r="C1975" s="2">
        <v>0</v>
      </c>
      <c r="D1975" s="6">
        <v>0.29120459999999998</v>
      </c>
      <c r="E1975" s="6">
        <v>-4.2808400000000003E-2</v>
      </c>
      <c r="F1975" s="6">
        <v>5.3921000000000004E-3</v>
      </c>
      <c r="G1975" s="6">
        <v>2.724815</v>
      </c>
      <c r="H1975" s="6">
        <v>0.1270445</v>
      </c>
      <c r="I1975" s="6"/>
    </row>
    <row r="1976" spans="1:9" x14ac:dyDescent="0.25">
      <c r="A1976">
        <v>352</v>
      </c>
      <c r="B1976">
        <v>2002</v>
      </c>
      <c r="C1976" s="2">
        <v>0</v>
      </c>
      <c r="D1976" s="6">
        <v>0.33498410000000001</v>
      </c>
      <c r="E1976" s="6">
        <v>-0.1261591</v>
      </c>
      <c r="F1976" s="6">
        <v>1.9485100000000002E-2</v>
      </c>
      <c r="G1976" s="6">
        <v>1.1998040000000001</v>
      </c>
      <c r="H1976" s="6">
        <v>0.14697180000000001</v>
      </c>
      <c r="I1976" s="6"/>
    </row>
    <row r="1977" spans="1:9" x14ac:dyDescent="0.25">
      <c r="A1977">
        <v>352</v>
      </c>
      <c r="B1977">
        <v>2003</v>
      </c>
      <c r="C1977" s="2">
        <v>0</v>
      </c>
      <c r="D1977" s="6">
        <v>0.32889309999999999</v>
      </c>
      <c r="E1977" s="6">
        <v>-0.22716720000000001</v>
      </c>
      <c r="F1977" s="6">
        <v>2.5290199999999999E-2</v>
      </c>
      <c r="G1977" s="6">
        <v>2.4265669999999999</v>
      </c>
      <c r="H1977" s="6">
        <v>0.1573427</v>
      </c>
      <c r="I1977" s="6"/>
    </row>
    <row r="1978" spans="1:9" x14ac:dyDescent="0.25">
      <c r="A1978">
        <v>353</v>
      </c>
      <c r="B1978">
        <v>1995</v>
      </c>
      <c r="C1978" s="2">
        <v>1</v>
      </c>
      <c r="D1978" s="6">
        <v>0.2057861</v>
      </c>
      <c r="E1978" s="6">
        <v>9.2916899999999997E-2</v>
      </c>
      <c r="F1978" s="6">
        <v>2.8566000000000001E-2</v>
      </c>
      <c r="G1978" s="6">
        <v>0.38764680000000001</v>
      </c>
      <c r="H1978" s="6">
        <v>0.2115571</v>
      </c>
      <c r="I1978" s="6"/>
    </row>
    <row r="1979" spans="1:9" x14ac:dyDescent="0.25">
      <c r="A1979">
        <v>353</v>
      </c>
      <c r="B1979">
        <v>1996</v>
      </c>
      <c r="C1979" s="2">
        <v>0</v>
      </c>
      <c r="D1979" s="6">
        <v>0.21180270000000001</v>
      </c>
      <c r="E1979" s="6">
        <v>0.13252369999999999</v>
      </c>
      <c r="F1979" s="6">
        <v>5.6167300000000003E-2</v>
      </c>
      <c r="G1979" s="6">
        <v>0.37212689999999998</v>
      </c>
      <c r="H1979" s="6">
        <v>0.2235849</v>
      </c>
      <c r="I1979" s="6"/>
    </row>
    <row r="1980" spans="1:9" x14ac:dyDescent="0.25">
      <c r="A1980">
        <v>353</v>
      </c>
      <c r="B1980">
        <v>1997</v>
      </c>
      <c r="C1980" s="2">
        <v>0</v>
      </c>
      <c r="D1980" s="6">
        <v>0.18628829999999999</v>
      </c>
      <c r="E1980" s="6">
        <v>0.14439650000000001</v>
      </c>
      <c r="F1980" s="6">
        <v>3.5108199999999999E-2</v>
      </c>
      <c r="G1980" s="6">
        <v>0.29710160000000002</v>
      </c>
      <c r="H1980" s="6">
        <v>0.24871209999999999</v>
      </c>
      <c r="I1980" s="6"/>
    </row>
    <row r="1981" spans="1:9" x14ac:dyDescent="0.25">
      <c r="A1981">
        <v>353</v>
      </c>
      <c r="B1981">
        <v>1998</v>
      </c>
      <c r="C1981" s="2">
        <v>0</v>
      </c>
      <c r="D1981" s="6">
        <v>0.1761103</v>
      </c>
      <c r="E1981" s="6">
        <v>0.1307374</v>
      </c>
      <c r="F1981" s="6">
        <v>3.9431099999999997E-2</v>
      </c>
      <c r="G1981" s="6">
        <v>0.19292960000000001</v>
      </c>
      <c r="H1981" s="6">
        <v>0.21934010000000001</v>
      </c>
      <c r="I1981" s="6"/>
    </row>
    <row r="1982" spans="1:9" x14ac:dyDescent="0.25">
      <c r="A1982">
        <v>353</v>
      </c>
      <c r="B1982">
        <v>1999</v>
      </c>
      <c r="C1982" s="2">
        <v>1</v>
      </c>
      <c r="D1982" s="6">
        <v>0.132908</v>
      </c>
      <c r="E1982" s="6">
        <v>8.6620199999999994E-2</v>
      </c>
      <c r="F1982" s="6">
        <v>1.9685399999999999E-2</v>
      </c>
      <c r="G1982" s="6">
        <v>0.1168295</v>
      </c>
      <c r="H1982" s="6">
        <v>0.23223869999999999</v>
      </c>
      <c r="I1982" s="6"/>
    </row>
    <row r="1983" spans="1:9" x14ac:dyDescent="0.25">
      <c r="A1983">
        <v>354</v>
      </c>
      <c r="B1983">
        <v>1995</v>
      </c>
      <c r="C1983" s="2">
        <v>0</v>
      </c>
      <c r="D1983" s="6">
        <v>-2.6386400000000001E-2</v>
      </c>
      <c r="E1983" s="6">
        <v>0.17445920000000001</v>
      </c>
      <c r="F1983" s="6">
        <v>6.2339699999999998E-2</v>
      </c>
      <c r="G1983" s="6">
        <v>2.2755390000000002</v>
      </c>
      <c r="H1983" s="6">
        <v>0.1217999</v>
      </c>
      <c r="I1983" s="6"/>
    </row>
    <row r="1984" spans="1:9" x14ac:dyDescent="0.25">
      <c r="A1984">
        <v>354</v>
      </c>
      <c r="B1984">
        <v>1996</v>
      </c>
      <c r="C1984" s="2">
        <v>0</v>
      </c>
      <c r="D1984" s="6">
        <v>-6.1929199999999997E-2</v>
      </c>
      <c r="E1984" s="6">
        <v>0.1816941</v>
      </c>
      <c r="F1984" s="6">
        <v>5.9167200000000003E-2</v>
      </c>
      <c r="G1984" s="6">
        <v>1.7982229999999999</v>
      </c>
      <c r="H1984" s="6">
        <v>0.1143768</v>
      </c>
      <c r="I1984" s="6"/>
    </row>
    <row r="1985" spans="1:9" x14ac:dyDescent="0.25">
      <c r="A1985">
        <v>354</v>
      </c>
      <c r="B1985">
        <v>1997</v>
      </c>
      <c r="C1985" s="2">
        <v>0</v>
      </c>
      <c r="D1985" s="6">
        <v>-3.5608300000000002E-2</v>
      </c>
      <c r="E1985" s="6">
        <v>0.2136856</v>
      </c>
      <c r="F1985" s="6">
        <v>5.1791999999999998E-2</v>
      </c>
      <c r="G1985" s="6">
        <v>1.430274</v>
      </c>
      <c r="H1985" s="6">
        <v>0.107511</v>
      </c>
      <c r="I1985" s="6"/>
    </row>
    <row r="1986" spans="1:9" x14ac:dyDescent="0.25">
      <c r="A1986">
        <v>355</v>
      </c>
      <c r="B1986">
        <v>1995</v>
      </c>
      <c r="C1986" s="2">
        <v>0</v>
      </c>
      <c r="D1986" s="6">
        <v>0.27807660000000001</v>
      </c>
      <c r="E1986" s="6">
        <v>0.17960470000000001</v>
      </c>
      <c r="F1986" s="6">
        <v>6.4337400000000003E-2</v>
      </c>
      <c r="G1986" s="6">
        <v>1.7943770000000001</v>
      </c>
      <c r="H1986" s="6">
        <v>0.23718230000000001</v>
      </c>
      <c r="I1986" s="6"/>
    </row>
    <row r="1987" spans="1:9" x14ac:dyDescent="0.25">
      <c r="A1987">
        <v>355</v>
      </c>
      <c r="B1987">
        <v>1996</v>
      </c>
      <c r="C1987" s="2">
        <v>0</v>
      </c>
      <c r="D1987" s="6">
        <v>0.255326</v>
      </c>
      <c r="E1987" s="6">
        <v>0.24164040000000001</v>
      </c>
      <c r="F1987" s="6">
        <v>8.7433399999999994E-2</v>
      </c>
      <c r="G1987" s="6">
        <v>2.044435</v>
      </c>
      <c r="H1987" s="6">
        <v>0.27444000000000002</v>
      </c>
      <c r="I1987" s="6"/>
    </row>
    <row r="1988" spans="1:9" x14ac:dyDescent="0.25">
      <c r="A1988">
        <v>355</v>
      </c>
      <c r="B1988">
        <v>1997</v>
      </c>
      <c r="C1988" s="2">
        <v>0</v>
      </c>
      <c r="D1988" s="6">
        <v>0.30180210000000002</v>
      </c>
      <c r="E1988" s="6">
        <v>0.28583350000000002</v>
      </c>
      <c r="F1988" s="6">
        <v>7.2386699999999998E-2</v>
      </c>
      <c r="G1988" s="6">
        <v>3.3215699999999999</v>
      </c>
      <c r="H1988" s="6">
        <v>0.28412690000000002</v>
      </c>
      <c r="I1988" s="6"/>
    </row>
    <row r="1989" spans="1:9" x14ac:dyDescent="0.25">
      <c r="A1989">
        <v>355</v>
      </c>
      <c r="B1989">
        <v>1998</v>
      </c>
      <c r="C1989" s="2">
        <v>0</v>
      </c>
      <c r="D1989" s="6">
        <v>0.19434999999999999</v>
      </c>
      <c r="E1989" s="6">
        <v>0.25318499999999999</v>
      </c>
      <c r="F1989" s="6">
        <v>7.4345499999999995E-2</v>
      </c>
      <c r="G1989" s="6">
        <v>1.8449469999999999</v>
      </c>
      <c r="H1989" s="6">
        <v>0.24461859999999999</v>
      </c>
      <c r="I1989" s="6"/>
    </row>
    <row r="1990" spans="1:9" x14ac:dyDescent="0.25">
      <c r="A1990">
        <v>355</v>
      </c>
      <c r="B1990">
        <v>1999</v>
      </c>
      <c r="C1990" s="2">
        <v>0</v>
      </c>
      <c r="D1990" s="6">
        <v>0.21958910000000001</v>
      </c>
      <c r="E1990" s="6">
        <v>0.31340380000000001</v>
      </c>
      <c r="F1990" s="6">
        <v>6.8873299999999998E-2</v>
      </c>
      <c r="G1990" s="6">
        <v>1.2296229999999999</v>
      </c>
      <c r="H1990" s="6">
        <v>0.23305339999999999</v>
      </c>
      <c r="I1990" s="6"/>
    </row>
    <row r="1991" spans="1:9" x14ac:dyDescent="0.25">
      <c r="A1991">
        <v>355</v>
      </c>
      <c r="B1991">
        <v>2000</v>
      </c>
      <c r="C1991" s="2">
        <v>0</v>
      </c>
      <c r="D1991" s="6">
        <v>0.1213345</v>
      </c>
      <c r="E1991" s="6">
        <v>0.29729800000000001</v>
      </c>
      <c r="F1991" s="6">
        <v>4.8638599999999997E-2</v>
      </c>
      <c r="G1991" s="6">
        <v>0.81505680000000003</v>
      </c>
      <c r="H1991" s="6">
        <v>0.20467869999999999</v>
      </c>
      <c r="I1991" s="6"/>
    </row>
    <row r="1992" spans="1:9" x14ac:dyDescent="0.25">
      <c r="A1992">
        <v>355</v>
      </c>
      <c r="B1992">
        <v>2001</v>
      </c>
      <c r="C1992" s="2">
        <v>0</v>
      </c>
      <c r="D1992" s="6">
        <v>0.10467269999999999</v>
      </c>
      <c r="E1992" s="6">
        <v>0.3189398</v>
      </c>
      <c r="F1992" s="6">
        <v>5.2453899999999998E-2</v>
      </c>
      <c r="G1992" s="6">
        <v>1.2257579999999999</v>
      </c>
      <c r="H1992" s="6">
        <v>0.22579879999999999</v>
      </c>
      <c r="I1992" s="6"/>
    </row>
    <row r="1993" spans="1:9" x14ac:dyDescent="0.25">
      <c r="A1993">
        <v>355</v>
      </c>
      <c r="B1993">
        <v>2002</v>
      </c>
      <c r="C1993" s="2">
        <v>0</v>
      </c>
      <c r="D1993" s="6">
        <v>0.16236890000000001</v>
      </c>
      <c r="E1993" s="6">
        <v>0.34739320000000001</v>
      </c>
      <c r="F1993" s="6">
        <v>4.0866600000000003E-2</v>
      </c>
      <c r="G1993" s="6">
        <v>1.1051960000000001</v>
      </c>
      <c r="H1993" s="6">
        <v>0.23651059999999999</v>
      </c>
      <c r="I1993" s="6"/>
    </row>
    <row r="1994" spans="1:9" x14ac:dyDescent="0.25">
      <c r="A1994">
        <v>355</v>
      </c>
      <c r="B1994">
        <v>2003</v>
      </c>
      <c r="C1994" s="2">
        <v>0</v>
      </c>
      <c r="D1994" s="6">
        <v>0.25781229999999999</v>
      </c>
      <c r="E1994" s="6">
        <v>0.40604129999999999</v>
      </c>
      <c r="F1994" s="6">
        <v>4.5664400000000001E-2</v>
      </c>
      <c r="G1994" s="6">
        <v>1.359777</v>
      </c>
      <c r="H1994" s="6">
        <v>0.23124829999999999</v>
      </c>
      <c r="I1994" s="6"/>
    </row>
    <row r="1995" spans="1:9" x14ac:dyDescent="0.25">
      <c r="A1995">
        <v>355</v>
      </c>
      <c r="B1995">
        <v>2004</v>
      </c>
      <c r="C1995" s="2">
        <v>0</v>
      </c>
      <c r="D1995" s="6">
        <v>0.1895347</v>
      </c>
      <c r="E1995" s="6">
        <v>0.44635580000000002</v>
      </c>
      <c r="F1995" s="6">
        <v>6.2553899999999996E-2</v>
      </c>
      <c r="G1995" s="6">
        <v>1.6032249999999999</v>
      </c>
      <c r="H1995" s="6">
        <v>0.22835320000000001</v>
      </c>
      <c r="I1995" s="6"/>
    </row>
    <row r="1996" spans="1:9" x14ac:dyDescent="0.25">
      <c r="A1996">
        <v>356</v>
      </c>
      <c r="B1996">
        <v>1995</v>
      </c>
      <c r="C1996" s="2">
        <v>0</v>
      </c>
      <c r="D1996" s="6">
        <v>7.6336200000000007E-2</v>
      </c>
      <c r="E1996" s="6">
        <v>-1.8420000000000001E-4</v>
      </c>
      <c r="F1996" s="6">
        <v>5.1569900000000002E-2</v>
      </c>
      <c r="G1996" s="6">
        <v>0.99343139999999996</v>
      </c>
      <c r="H1996" s="6">
        <v>0.16522619999999999</v>
      </c>
      <c r="I1996" s="6"/>
    </row>
    <row r="1997" spans="1:9" x14ac:dyDescent="0.25">
      <c r="A1997">
        <v>356</v>
      </c>
      <c r="B1997">
        <v>1996</v>
      </c>
      <c r="C1997" s="2">
        <v>0</v>
      </c>
      <c r="D1997" s="6">
        <v>8.4791000000000005E-2</v>
      </c>
      <c r="E1997" s="6">
        <v>4.1829900000000003E-2</v>
      </c>
      <c r="F1997" s="6">
        <v>4.6330499999999997E-2</v>
      </c>
      <c r="G1997" s="6">
        <v>1.0923069999999999</v>
      </c>
      <c r="H1997" s="6">
        <v>0.1150813</v>
      </c>
      <c r="I1997" s="6"/>
    </row>
    <row r="1998" spans="1:9" x14ac:dyDescent="0.25">
      <c r="A1998">
        <v>356</v>
      </c>
      <c r="B1998">
        <v>1997</v>
      </c>
      <c r="C1998" s="2">
        <v>0</v>
      </c>
      <c r="D1998" s="6">
        <v>0.1080922</v>
      </c>
      <c r="E1998" s="6">
        <v>0.12288689999999999</v>
      </c>
      <c r="F1998" s="6">
        <v>3.2101900000000003E-2</v>
      </c>
      <c r="G1998" s="6">
        <v>1.483468</v>
      </c>
      <c r="H1998" s="6">
        <v>0.14982039999999999</v>
      </c>
      <c r="I1998" s="6"/>
    </row>
    <row r="1999" spans="1:9" x14ac:dyDescent="0.25">
      <c r="A1999">
        <v>356</v>
      </c>
      <c r="B1999">
        <v>2003</v>
      </c>
      <c r="C1999" s="2">
        <v>0</v>
      </c>
      <c r="D1999" s="6">
        <v>9.9078100000000002E-2</v>
      </c>
      <c r="E1999" s="6">
        <v>2.9340100000000001E-2</v>
      </c>
      <c r="F1999" s="6">
        <v>3.2792799999999997E-2</v>
      </c>
      <c r="G1999" s="6">
        <v>0.45345360000000001</v>
      </c>
      <c r="H1999" s="6">
        <v>0.29726829999999999</v>
      </c>
      <c r="I1999" s="6"/>
    </row>
    <row r="2000" spans="1:9" x14ac:dyDescent="0.25">
      <c r="A2000">
        <v>357</v>
      </c>
      <c r="B2000">
        <v>1995</v>
      </c>
      <c r="C2000" s="2">
        <v>0</v>
      </c>
      <c r="D2000" s="6">
        <v>0.51728099999999999</v>
      </c>
      <c r="E2000" s="6">
        <v>0.28170200000000001</v>
      </c>
      <c r="F2000" s="6">
        <v>7.6041899999999996E-2</v>
      </c>
      <c r="G2000" s="6">
        <v>6.0861650000000003</v>
      </c>
      <c r="H2000" s="6">
        <v>0.407281</v>
      </c>
      <c r="I2000" s="6"/>
    </row>
    <row r="2001" spans="1:9" x14ac:dyDescent="0.25">
      <c r="A2001">
        <v>358</v>
      </c>
      <c r="B2001">
        <v>1995</v>
      </c>
      <c r="C2001" s="2">
        <v>0</v>
      </c>
      <c r="D2001" s="6">
        <v>0.32269439999999999</v>
      </c>
      <c r="E2001" s="6">
        <v>0.52847370000000005</v>
      </c>
      <c r="F2001" s="6">
        <v>8.1988400000000003E-2</v>
      </c>
      <c r="G2001" s="6">
        <v>4.2159209999999998</v>
      </c>
      <c r="H2001" s="6">
        <v>0.43526969999999998</v>
      </c>
      <c r="I2001" s="6"/>
    </row>
    <row r="2002" spans="1:9" x14ac:dyDescent="0.25">
      <c r="A2002">
        <v>358</v>
      </c>
      <c r="B2002">
        <v>1996</v>
      </c>
      <c r="C2002" s="2">
        <v>0</v>
      </c>
      <c r="D2002" s="6">
        <v>0.2894736</v>
      </c>
      <c r="E2002" s="6">
        <v>0.44218580000000002</v>
      </c>
      <c r="F2002" s="6">
        <v>6.55641E-2</v>
      </c>
      <c r="G2002" s="6">
        <v>4.1749970000000003</v>
      </c>
      <c r="H2002" s="6">
        <v>0.40540490000000001</v>
      </c>
      <c r="I2002" s="6"/>
    </row>
    <row r="2003" spans="1:9" x14ac:dyDescent="0.25">
      <c r="A2003">
        <v>358</v>
      </c>
      <c r="B2003">
        <v>1997</v>
      </c>
      <c r="C2003" s="2">
        <v>0</v>
      </c>
      <c r="D2003" s="6">
        <v>0.30054920000000002</v>
      </c>
      <c r="E2003" s="6">
        <v>0.45071309999999998</v>
      </c>
      <c r="F2003" s="6">
        <v>8.15583E-2</v>
      </c>
      <c r="G2003" s="6">
        <v>4.3744240000000003</v>
      </c>
      <c r="H2003" s="6">
        <v>0.39367069999999998</v>
      </c>
      <c r="I2003" s="6"/>
    </row>
    <row r="2004" spans="1:9" x14ac:dyDescent="0.25">
      <c r="A2004">
        <v>358</v>
      </c>
      <c r="B2004">
        <v>1998</v>
      </c>
      <c r="C2004" s="2">
        <v>0</v>
      </c>
      <c r="D2004" s="6">
        <v>0.31549290000000002</v>
      </c>
      <c r="E2004" s="6">
        <v>0.44869439999999999</v>
      </c>
      <c r="F2004" s="6">
        <v>5.2333299999999999E-2</v>
      </c>
      <c r="G2004" s="6">
        <v>3.9646349999999999</v>
      </c>
      <c r="H2004" s="6">
        <v>0.35887380000000002</v>
      </c>
      <c r="I2004" s="6"/>
    </row>
    <row r="2005" spans="1:9" x14ac:dyDescent="0.25">
      <c r="A2005">
        <v>358</v>
      </c>
      <c r="B2005">
        <v>1999</v>
      </c>
      <c r="C2005" s="2">
        <v>0</v>
      </c>
      <c r="D2005" s="6">
        <v>0.30961610000000001</v>
      </c>
      <c r="E2005" s="6">
        <v>0.45042480000000001</v>
      </c>
      <c r="F2005" s="6">
        <v>6.9228899999999996E-2</v>
      </c>
      <c r="G2005" s="6">
        <v>3.1789610000000001</v>
      </c>
      <c r="H2005" s="6">
        <v>0.34028330000000001</v>
      </c>
      <c r="I2005" s="6"/>
    </row>
    <row r="2006" spans="1:9" x14ac:dyDescent="0.25">
      <c r="A2006">
        <v>358</v>
      </c>
      <c r="B2006">
        <v>2000</v>
      </c>
      <c r="C2006" s="2">
        <v>0</v>
      </c>
      <c r="D2006" s="6">
        <v>0.29345389999999999</v>
      </c>
      <c r="E2006" s="6">
        <v>0.4493221</v>
      </c>
      <c r="F2006" s="6">
        <v>5.3972800000000001E-2</v>
      </c>
      <c r="G2006" s="6">
        <v>2.3728720000000001</v>
      </c>
      <c r="H2006" s="6">
        <v>0.32455580000000001</v>
      </c>
      <c r="I2006" s="6"/>
    </row>
    <row r="2007" spans="1:9" x14ac:dyDescent="0.25">
      <c r="A2007">
        <v>358</v>
      </c>
      <c r="B2007">
        <v>2001</v>
      </c>
      <c r="C2007" s="2">
        <v>0</v>
      </c>
      <c r="D2007" s="6">
        <v>0.30535129999999999</v>
      </c>
      <c r="E2007" s="6">
        <v>0.46999930000000001</v>
      </c>
      <c r="F2007" s="6">
        <v>4.2928000000000001E-2</v>
      </c>
      <c r="G2007" s="6">
        <v>2.947168</v>
      </c>
      <c r="H2007" s="6">
        <v>0.31120130000000001</v>
      </c>
      <c r="I2007" s="6"/>
    </row>
    <row r="2008" spans="1:9" x14ac:dyDescent="0.25">
      <c r="A2008">
        <v>358</v>
      </c>
      <c r="B2008">
        <v>2002</v>
      </c>
      <c r="C2008" s="2">
        <v>0</v>
      </c>
      <c r="D2008" s="6">
        <v>0.28892849999999998</v>
      </c>
      <c r="E2008" s="6">
        <v>0.49229260000000002</v>
      </c>
      <c r="F2008" s="6">
        <v>4.6553400000000002E-2</v>
      </c>
      <c r="G2008" s="6">
        <v>2.8956789999999999</v>
      </c>
      <c r="H2008" s="6">
        <v>0.31408979999999997</v>
      </c>
      <c r="I2008" s="6"/>
    </row>
    <row r="2009" spans="1:9" x14ac:dyDescent="0.25">
      <c r="A2009">
        <v>358</v>
      </c>
      <c r="B2009">
        <v>2003</v>
      </c>
      <c r="C2009" s="2">
        <v>0</v>
      </c>
      <c r="D2009" s="6">
        <v>0.32741920000000002</v>
      </c>
      <c r="E2009" s="6">
        <v>0.50301569999999995</v>
      </c>
      <c r="F2009" s="6">
        <v>4.3873099999999998E-2</v>
      </c>
      <c r="G2009" s="6">
        <v>2.3724820000000002</v>
      </c>
      <c r="H2009" s="6">
        <v>0.31429299999999999</v>
      </c>
      <c r="I2009" s="6"/>
    </row>
    <row r="2010" spans="1:9" x14ac:dyDescent="0.25">
      <c r="A2010">
        <v>358</v>
      </c>
      <c r="B2010">
        <v>2004</v>
      </c>
      <c r="C2010" s="2">
        <v>0</v>
      </c>
      <c r="D2010" s="6">
        <v>0.28730280000000002</v>
      </c>
      <c r="E2010" s="6">
        <v>0.52298029999999995</v>
      </c>
      <c r="F2010" s="6">
        <v>3.9715500000000001E-2</v>
      </c>
      <c r="G2010" s="6">
        <v>2.919915</v>
      </c>
      <c r="H2010" s="6">
        <v>0.35102749999999999</v>
      </c>
      <c r="I2010" s="6"/>
    </row>
    <row r="2011" spans="1:9" x14ac:dyDescent="0.25">
      <c r="A2011">
        <v>359</v>
      </c>
      <c r="B2011">
        <v>2003</v>
      </c>
      <c r="C2011" s="2">
        <v>0</v>
      </c>
      <c r="D2011" s="6">
        <v>0.20335039999999999</v>
      </c>
      <c r="E2011" s="6">
        <v>0.36528729999999998</v>
      </c>
      <c r="F2011" s="6">
        <v>3.1716599999999998E-2</v>
      </c>
      <c r="G2011" s="6">
        <v>1.443578</v>
      </c>
      <c r="H2011" s="6">
        <v>0.115741</v>
      </c>
      <c r="I2011" s="6"/>
    </row>
    <row r="2012" spans="1:9" x14ac:dyDescent="0.25">
      <c r="A2012">
        <v>359</v>
      </c>
      <c r="B2012">
        <v>2004</v>
      </c>
      <c r="C2012" s="2">
        <v>0</v>
      </c>
      <c r="D2012" s="6">
        <v>0.32971830000000002</v>
      </c>
      <c r="E2012" s="6">
        <v>0.3526977</v>
      </c>
      <c r="F2012" s="6">
        <v>4.0216799999999997E-2</v>
      </c>
      <c r="G2012" s="6">
        <v>1.9938910000000001</v>
      </c>
      <c r="H2012" s="6">
        <v>0.14877570000000001</v>
      </c>
      <c r="I2012" s="6"/>
    </row>
    <row r="2013" spans="1:9" x14ac:dyDescent="0.25">
      <c r="A2013">
        <v>360</v>
      </c>
      <c r="B2013">
        <v>1995</v>
      </c>
      <c r="C2013" s="2">
        <v>0</v>
      </c>
      <c r="D2013" s="6">
        <v>0.23777119999999999</v>
      </c>
      <c r="E2013" s="6">
        <v>0.24707129999999999</v>
      </c>
      <c r="F2013" s="6">
        <v>4.7146500000000001E-2</v>
      </c>
      <c r="G2013" s="6">
        <v>1.0258499999999999</v>
      </c>
      <c r="H2013" s="6">
        <v>0.39296700000000001</v>
      </c>
      <c r="I2013" s="6"/>
    </row>
    <row r="2014" spans="1:9" x14ac:dyDescent="0.25">
      <c r="A2014">
        <v>360</v>
      </c>
      <c r="B2014">
        <v>1996</v>
      </c>
      <c r="C2014" s="2">
        <v>0</v>
      </c>
      <c r="D2014" s="6">
        <v>0.21600610000000001</v>
      </c>
      <c r="E2014" s="6">
        <v>0.24251809999999999</v>
      </c>
      <c r="F2014" s="6">
        <v>7.59412E-2</v>
      </c>
      <c r="G2014" s="6">
        <v>1.231519</v>
      </c>
      <c r="H2014" s="6">
        <v>0.42486269999999998</v>
      </c>
      <c r="I2014" s="6"/>
    </row>
    <row r="2015" spans="1:9" x14ac:dyDescent="0.25">
      <c r="A2015">
        <v>360</v>
      </c>
      <c r="B2015">
        <v>1997</v>
      </c>
      <c r="C2015" s="2">
        <v>0</v>
      </c>
      <c r="D2015" s="6">
        <v>0.23422029999999999</v>
      </c>
      <c r="E2015" s="6">
        <v>0.26825120000000002</v>
      </c>
      <c r="F2015" s="6">
        <v>6.2217799999999997E-2</v>
      </c>
      <c r="G2015" s="6">
        <v>1.6124719999999999</v>
      </c>
      <c r="H2015" s="6">
        <v>0.42787649999999999</v>
      </c>
      <c r="I2015" s="6"/>
    </row>
    <row r="2016" spans="1:9" x14ac:dyDescent="0.25">
      <c r="A2016">
        <v>360</v>
      </c>
      <c r="B2016">
        <v>1998</v>
      </c>
      <c r="C2016" s="2">
        <v>0</v>
      </c>
      <c r="D2016" s="6">
        <v>0.206011</v>
      </c>
      <c r="E2016" s="6">
        <v>0.28124070000000001</v>
      </c>
      <c r="F2016" s="6">
        <v>4.4232E-2</v>
      </c>
      <c r="G2016" s="6">
        <v>0.96378019999999998</v>
      </c>
      <c r="H2016" s="6">
        <v>0.38403700000000002</v>
      </c>
      <c r="I2016" s="6"/>
    </row>
    <row r="2017" spans="1:9" x14ac:dyDescent="0.25">
      <c r="A2017">
        <v>361</v>
      </c>
      <c r="B2017">
        <v>1995</v>
      </c>
      <c r="C2017" s="2">
        <v>0</v>
      </c>
      <c r="D2017" s="6">
        <v>-2.69737E-2</v>
      </c>
      <c r="E2017" s="6">
        <v>0.48246840000000002</v>
      </c>
      <c r="F2017" s="6">
        <v>6.1396199999999998E-2</v>
      </c>
      <c r="G2017" s="6">
        <v>3.480111</v>
      </c>
      <c r="H2017" s="6">
        <v>0.14409640000000001</v>
      </c>
      <c r="I2017" s="6"/>
    </row>
    <row r="2018" spans="1:9" x14ac:dyDescent="0.25">
      <c r="A2018">
        <v>361</v>
      </c>
      <c r="B2018">
        <v>1996</v>
      </c>
      <c r="C2018" s="2">
        <v>0</v>
      </c>
      <c r="D2018" s="6">
        <v>3.9148000000000004E-3</v>
      </c>
      <c r="E2018" s="6">
        <v>0.51457319999999995</v>
      </c>
      <c r="F2018" s="6">
        <v>6.2315299999999997E-2</v>
      </c>
      <c r="G2018" s="6">
        <v>4.9634859999999996</v>
      </c>
      <c r="H2018" s="6">
        <v>0.18112410000000001</v>
      </c>
      <c r="I2018" s="6"/>
    </row>
    <row r="2019" spans="1:9" x14ac:dyDescent="0.25">
      <c r="A2019">
        <v>361</v>
      </c>
      <c r="B2019">
        <v>1997</v>
      </c>
      <c r="C2019" s="2">
        <v>0</v>
      </c>
      <c r="D2019" s="6">
        <v>0.1229596</v>
      </c>
      <c r="E2019" s="6">
        <v>0.35759340000000001</v>
      </c>
      <c r="F2019" s="6">
        <v>7.6287900000000006E-2</v>
      </c>
      <c r="G2019" s="6">
        <v>9.7819760000000002</v>
      </c>
      <c r="H2019" s="6">
        <v>0.21062320000000001</v>
      </c>
      <c r="I2019" s="6"/>
    </row>
    <row r="2020" spans="1:9" x14ac:dyDescent="0.25">
      <c r="A2020">
        <v>361</v>
      </c>
      <c r="B2020">
        <v>1998</v>
      </c>
      <c r="C2020" s="2">
        <v>0</v>
      </c>
      <c r="D2020" s="6">
        <v>8.5409499999999999E-2</v>
      </c>
      <c r="E2020" s="6">
        <v>0.3466341</v>
      </c>
      <c r="F2020" s="6">
        <v>8.6288699999999996E-2</v>
      </c>
      <c r="G2020" s="6">
        <v>12.004960000000001</v>
      </c>
      <c r="H2020" s="6">
        <v>0.23792079999999999</v>
      </c>
      <c r="I2020" s="6"/>
    </row>
    <row r="2021" spans="1:9" x14ac:dyDescent="0.25">
      <c r="A2021">
        <v>361</v>
      </c>
      <c r="B2021">
        <v>1999</v>
      </c>
      <c r="C2021" s="2">
        <v>0</v>
      </c>
      <c r="D2021" s="6">
        <v>0.27969709999999998</v>
      </c>
      <c r="E2021" s="6">
        <v>0.3806794</v>
      </c>
      <c r="F2021" s="6">
        <v>0.10028280000000001</v>
      </c>
      <c r="G2021" s="6">
        <v>9.3054609999999993</v>
      </c>
      <c r="H2021" s="6">
        <v>0.2342813</v>
      </c>
      <c r="I2021" s="6"/>
    </row>
    <row r="2022" spans="1:9" x14ac:dyDescent="0.25">
      <c r="A2022">
        <v>361</v>
      </c>
      <c r="B2022">
        <v>2000</v>
      </c>
      <c r="C2022" s="2">
        <v>0</v>
      </c>
      <c r="D2022" s="6">
        <v>0.2358189</v>
      </c>
      <c r="E2022" s="6">
        <v>0.41808830000000002</v>
      </c>
      <c r="F2022" s="6">
        <v>8.3437200000000003E-2</v>
      </c>
      <c r="G2022" s="6">
        <v>12.19356</v>
      </c>
      <c r="H2022" s="6">
        <v>0.2356587</v>
      </c>
      <c r="I2022" s="6"/>
    </row>
    <row r="2023" spans="1:9" x14ac:dyDescent="0.25">
      <c r="A2023">
        <v>361</v>
      </c>
      <c r="B2023">
        <v>2001</v>
      </c>
      <c r="C2023" s="2">
        <v>0</v>
      </c>
      <c r="D2023" s="6">
        <v>0.14751549999999999</v>
      </c>
      <c r="E2023" s="6">
        <v>0.43441999999999997</v>
      </c>
      <c r="F2023" s="6">
        <v>7.1918700000000002E-2</v>
      </c>
      <c r="G2023" s="6">
        <v>9.4963390000000008</v>
      </c>
      <c r="H2023" s="6">
        <v>0.20693710000000001</v>
      </c>
      <c r="I2023" s="6"/>
    </row>
    <row r="2024" spans="1:9" x14ac:dyDescent="0.25">
      <c r="A2024">
        <v>361</v>
      </c>
      <c r="B2024">
        <v>2002</v>
      </c>
      <c r="C2024" s="2">
        <v>0</v>
      </c>
      <c r="D2024" s="6">
        <v>0.1706695</v>
      </c>
      <c r="E2024" s="6">
        <v>0.43547269999999999</v>
      </c>
      <c r="F2024" s="6">
        <v>8.0781599999999995E-2</v>
      </c>
      <c r="G2024" s="6">
        <v>6.6452989999999996</v>
      </c>
      <c r="H2024" s="6">
        <v>0.1820417</v>
      </c>
      <c r="I2024" s="6"/>
    </row>
    <row r="2025" spans="1:9" x14ac:dyDescent="0.25">
      <c r="A2025">
        <v>361</v>
      </c>
      <c r="B2025">
        <v>2003</v>
      </c>
      <c r="C2025" s="2">
        <v>0</v>
      </c>
      <c r="D2025" s="6">
        <v>0.1813041</v>
      </c>
      <c r="E2025" s="6">
        <v>0.46034999999999998</v>
      </c>
      <c r="F2025" s="6">
        <v>7.0955299999999999E-2</v>
      </c>
      <c r="G2025" s="6">
        <v>6.659262</v>
      </c>
      <c r="H2025" s="6">
        <v>0.18748860000000001</v>
      </c>
      <c r="I2025" s="6"/>
    </row>
    <row r="2026" spans="1:9" x14ac:dyDescent="0.25">
      <c r="A2026">
        <v>361</v>
      </c>
      <c r="B2026">
        <v>2004</v>
      </c>
      <c r="C2026" s="2">
        <v>0</v>
      </c>
      <c r="D2026" s="6">
        <v>0.24164550000000001</v>
      </c>
      <c r="E2026" s="6">
        <v>0.4229425</v>
      </c>
      <c r="F2026" s="6">
        <v>6.0721299999999999E-2</v>
      </c>
      <c r="G2026" s="6">
        <v>4.6363219999999998</v>
      </c>
      <c r="H2026" s="6">
        <v>0.17786460000000001</v>
      </c>
      <c r="I2026" s="6"/>
    </row>
    <row r="2027" spans="1:9" x14ac:dyDescent="0.25">
      <c r="A2027">
        <v>362</v>
      </c>
      <c r="B2027">
        <v>1997</v>
      </c>
      <c r="C2027" s="2">
        <v>0</v>
      </c>
      <c r="D2027" s="6">
        <v>0.13114799999999999</v>
      </c>
      <c r="E2027" s="6">
        <v>0.19071940000000001</v>
      </c>
      <c r="F2027" s="6">
        <v>7.0125699999999999E-2</v>
      </c>
      <c r="G2027" s="6">
        <v>1.2054860000000001</v>
      </c>
      <c r="H2027" s="6">
        <v>0.33559159999999999</v>
      </c>
      <c r="I2027" s="6"/>
    </row>
    <row r="2028" spans="1:9" x14ac:dyDescent="0.25">
      <c r="A2028">
        <v>362</v>
      </c>
      <c r="B2028">
        <v>1998</v>
      </c>
      <c r="C2028" s="2">
        <v>0</v>
      </c>
      <c r="D2028" s="6">
        <v>0.13635120000000001</v>
      </c>
      <c r="E2028" s="6">
        <v>0.2347902</v>
      </c>
      <c r="F2028" s="6">
        <v>8.7735599999999997E-2</v>
      </c>
      <c r="G2028" s="6">
        <v>1.2459009999999999</v>
      </c>
      <c r="H2028" s="6">
        <v>0.32863249999999999</v>
      </c>
      <c r="I2028" s="6"/>
    </row>
    <row r="2029" spans="1:9" x14ac:dyDescent="0.25">
      <c r="A2029">
        <v>362</v>
      </c>
      <c r="B2029">
        <v>1999</v>
      </c>
      <c r="C2029" s="2">
        <v>0</v>
      </c>
      <c r="D2029" s="6">
        <v>0.1177487</v>
      </c>
      <c r="E2029" s="6">
        <v>0.26911000000000002</v>
      </c>
      <c r="F2029" s="6">
        <v>6.8766099999999997E-2</v>
      </c>
      <c r="G2029" s="6">
        <v>0.92137100000000005</v>
      </c>
      <c r="H2029" s="6">
        <v>0.3495663</v>
      </c>
      <c r="I2029" s="6"/>
    </row>
    <row r="2030" spans="1:9" x14ac:dyDescent="0.25">
      <c r="A2030">
        <v>363</v>
      </c>
      <c r="B2030">
        <v>1995</v>
      </c>
      <c r="C2030" s="2">
        <v>0</v>
      </c>
      <c r="D2030" s="6">
        <v>0.4291355</v>
      </c>
      <c r="E2030" s="6">
        <v>0.63502369999999997</v>
      </c>
      <c r="F2030" s="6">
        <v>0.10176689999999999</v>
      </c>
      <c r="G2030" s="6">
        <v>3.5003730000000002</v>
      </c>
      <c r="H2030" s="6">
        <v>0.56831180000000003</v>
      </c>
      <c r="I2030" s="6"/>
    </row>
    <row r="2031" spans="1:9" x14ac:dyDescent="0.25">
      <c r="A2031">
        <v>363</v>
      </c>
      <c r="B2031">
        <v>1996</v>
      </c>
      <c r="C2031" s="2">
        <v>0</v>
      </c>
      <c r="D2031" s="6">
        <v>0.18133850000000001</v>
      </c>
      <c r="E2031" s="6">
        <v>0.8967984</v>
      </c>
      <c r="F2031" s="6">
        <v>0.13628180000000001</v>
      </c>
      <c r="G2031" s="6">
        <v>2.5425080000000002</v>
      </c>
      <c r="H2031" s="6">
        <v>0.74893160000000003</v>
      </c>
      <c r="I2031" s="6"/>
    </row>
    <row r="2032" spans="1:9" x14ac:dyDescent="0.25">
      <c r="A2032">
        <v>363</v>
      </c>
      <c r="B2032">
        <v>1997</v>
      </c>
      <c r="C2032" s="2">
        <v>0</v>
      </c>
      <c r="D2032" s="6">
        <v>0.2490994</v>
      </c>
      <c r="E2032" s="6">
        <v>0.87779119999999999</v>
      </c>
      <c r="F2032" s="6">
        <v>0.1466441</v>
      </c>
      <c r="G2032" s="6">
        <v>3.8245450000000001</v>
      </c>
      <c r="H2032" s="6">
        <v>0.7847655</v>
      </c>
      <c r="I2032" s="6"/>
    </row>
    <row r="2033" spans="1:9" x14ac:dyDescent="0.25">
      <c r="A2033">
        <v>363</v>
      </c>
      <c r="B2033">
        <v>1998</v>
      </c>
      <c r="C2033" s="2">
        <v>0</v>
      </c>
      <c r="D2033" s="6">
        <v>0.26854509999999998</v>
      </c>
      <c r="E2033" s="6">
        <v>1.2482519999999999</v>
      </c>
      <c r="F2033" s="6">
        <v>0.1408597</v>
      </c>
      <c r="G2033" s="6">
        <v>3.957865</v>
      </c>
      <c r="H2033" s="6">
        <v>0.74385939999999995</v>
      </c>
      <c r="I2033" s="6"/>
    </row>
    <row r="2034" spans="1:9" x14ac:dyDescent="0.25">
      <c r="A2034">
        <v>363</v>
      </c>
      <c r="B2034">
        <v>1999</v>
      </c>
      <c r="C2034" s="2">
        <v>0</v>
      </c>
      <c r="D2034" s="6">
        <v>0.29111690000000001</v>
      </c>
      <c r="E2034" s="6">
        <v>1.51017</v>
      </c>
      <c r="F2034" s="6">
        <v>0.17321700000000001</v>
      </c>
      <c r="G2034" s="6">
        <v>3.4215339999999999</v>
      </c>
      <c r="H2034" s="6">
        <v>0.82735749999999997</v>
      </c>
      <c r="I2034" s="6"/>
    </row>
    <row r="2035" spans="1:9" x14ac:dyDescent="0.25">
      <c r="A2035">
        <v>363</v>
      </c>
      <c r="B2035">
        <v>2000</v>
      </c>
      <c r="C2035" s="2">
        <v>0</v>
      </c>
      <c r="D2035" s="6">
        <v>0.276229</v>
      </c>
      <c r="E2035" s="6">
        <v>0.55342170000000002</v>
      </c>
      <c r="F2035" s="6">
        <v>0.14676649999999999</v>
      </c>
      <c r="G2035" s="6">
        <v>4.9887030000000001</v>
      </c>
      <c r="H2035" s="6">
        <v>0.89079220000000003</v>
      </c>
      <c r="I2035" s="6"/>
    </row>
    <row r="2036" spans="1:9" x14ac:dyDescent="0.25">
      <c r="A2036">
        <v>363</v>
      </c>
      <c r="B2036">
        <v>2001</v>
      </c>
      <c r="C2036" s="2">
        <v>0</v>
      </c>
      <c r="D2036" s="6">
        <v>0.31599549999999998</v>
      </c>
      <c r="E2036" s="6">
        <v>0.56455770000000005</v>
      </c>
      <c r="F2036" s="6">
        <v>0.15886900000000001</v>
      </c>
      <c r="G2036" s="6">
        <v>4.0483359999999999</v>
      </c>
      <c r="H2036" s="6">
        <v>0.68669659999999999</v>
      </c>
      <c r="I2036" s="6"/>
    </row>
    <row r="2037" spans="1:9" x14ac:dyDescent="0.25">
      <c r="A2037">
        <v>363</v>
      </c>
      <c r="B2037">
        <v>2002</v>
      </c>
      <c r="C2037" s="2">
        <v>0</v>
      </c>
      <c r="D2037" s="6">
        <v>0.3346478</v>
      </c>
      <c r="E2037" s="6">
        <v>0.42427520000000002</v>
      </c>
      <c r="F2037" s="6">
        <v>9.9953E-2</v>
      </c>
      <c r="G2037" s="6">
        <v>2.7876789999999998</v>
      </c>
      <c r="H2037" s="6">
        <v>0.44294499999999998</v>
      </c>
      <c r="I2037" s="6"/>
    </row>
    <row r="2038" spans="1:9" x14ac:dyDescent="0.25">
      <c r="A2038">
        <v>363</v>
      </c>
      <c r="B2038">
        <v>2003</v>
      </c>
      <c r="C2038" s="2">
        <v>0</v>
      </c>
      <c r="D2038" s="6">
        <v>0.41966249999999999</v>
      </c>
      <c r="E2038" s="6">
        <v>0.45907629999999999</v>
      </c>
      <c r="F2038" s="6">
        <v>0.104031</v>
      </c>
      <c r="G2038" s="6">
        <v>3.6346790000000002</v>
      </c>
      <c r="H2038" s="6">
        <v>0.44557540000000001</v>
      </c>
      <c r="I2038" s="6"/>
    </row>
    <row r="2039" spans="1:9" x14ac:dyDescent="0.25">
      <c r="A2039">
        <v>363</v>
      </c>
      <c r="B2039">
        <v>2004</v>
      </c>
      <c r="C2039" s="2">
        <v>0</v>
      </c>
      <c r="D2039" s="6">
        <v>0.2218348</v>
      </c>
      <c r="E2039" s="6">
        <v>0.58691420000000005</v>
      </c>
      <c r="F2039" s="6">
        <v>0.122252</v>
      </c>
      <c r="G2039" s="6">
        <v>2.5999050000000001</v>
      </c>
      <c r="H2039" s="6">
        <v>0.56637309999999996</v>
      </c>
      <c r="I2039" s="6"/>
    </row>
    <row r="2040" spans="1:9" x14ac:dyDescent="0.25">
      <c r="A2040">
        <v>364</v>
      </c>
      <c r="B2040">
        <v>1998</v>
      </c>
      <c r="C2040" s="2">
        <v>0</v>
      </c>
      <c r="D2040" s="6">
        <v>-7.5807000000000001E-3</v>
      </c>
      <c r="E2040" s="6">
        <v>0.41167789999999999</v>
      </c>
      <c r="F2040" s="6">
        <v>8.0206899999999998E-2</v>
      </c>
      <c r="G2040" s="6">
        <v>4.8172360000000003</v>
      </c>
      <c r="H2040" s="6">
        <v>0.16519639999999999</v>
      </c>
      <c r="I2040" s="6"/>
    </row>
    <row r="2041" spans="1:9" x14ac:dyDescent="0.25">
      <c r="A2041">
        <v>365</v>
      </c>
      <c r="B2041">
        <v>1995</v>
      </c>
      <c r="C2041" s="2">
        <v>0</v>
      </c>
      <c r="D2041" s="6">
        <v>7.7705899999999994E-2</v>
      </c>
      <c r="E2041" s="6">
        <v>0.19859370000000001</v>
      </c>
      <c r="F2041" s="6">
        <v>5.1514900000000002E-2</v>
      </c>
      <c r="G2041" s="6">
        <v>1.0333140000000001</v>
      </c>
      <c r="H2041" s="6">
        <v>0.39946310000000002</v>
      </c>
      <c r="I2041" s="6"/>
    </row>
    <row r="2042" spans="1:9" x14ac:dyDescent="0.25">
      <c r="A2042">
        <v>365</v>
      </c>
      <c r="B2042">
        <v>1996</v>
      </c>
      <c r="C2042" s="2">
        <v>0</v>
      </c>
      <c r="D2042" s="6">
        <v>4.7756600000000003E-2</v>
      </c>
      <c r="E2042" s="6">
        <v>0.19214639999999999</v>
      </c>
      <c r="F2042" s="6">
        <v>5.3887600000000001E-2</v>
      </c>
      <c r="G2042" s="6">
        <v>0.82710589999999995</v>
      </c>
      <c r="H2042" s="6">
        <v>0.33845049999999999</v>
      </c>
      <c r="I2042" s="6"/>
    </row>
    <row r="2043" spans="1:9" x14ac:dyDescent="0.25">
      <c r="A2043">
        <v>365</v>
      </c>
      <c r="B2043">
        <v>1997</v>
      </c>
      <c r="C2043" s="2">
        <v>0</v>
      </c>
      <c r="D2043" s="6">
        <v>6.7422899999999994E-2</v>
      </c>
      <c r="E2043" s="6">
        <v>0.22001009999999999</v>
      </c>
      <c r="F2043" s="6">
        <v>5.5257500000000001E-2</v>
      </c>
      <c r="G2043" s="6">
        <v>0.99745729999999999</v>
      </c>
      <c r="H2043" s="6">
        <v>0.33452310000000002</v>
      </c>
      <c r="I2043" s="6"/>
    </row>
    <row r="2044" spans="1:9" x14ac:dyDescent="0.25">
      <c r="A2044">
        <v>365</v>
      </c>
      <c r="B2044">
        <v>1998</v>
      </c>
      <c r="C2044" s="2">
        <v>0</v>
      </c>
      <c r="D2044" s="6">
        <v>6.9503200000000001E-2</v>
      </c>
      <c r="E2044" s="6">
        <v>0.22138859999999999</v>
      </c>
      <c r="F2044" s="6">
        <v>5.3519200000000003E-2</v>
      </c>
      <c r="G2044" s="6">
        <v>0.93989469999999997</v>
      </c>
      <c r="H2044" s="6">
        <v>0.33619840000000001</v>
      </c>
      <c r="I2044" s="6"/>
    </row>
    <row r="2045" spans="1:9" x14ac:dyDescent="0.25">
      <c r="A2045">
        <v>365</v>
      </c>
      <c r="B2045">
        <v>1999</v>
      </c>
      <c r="C2045" s="2">
        <v>0</v>
      </c>
      <c r="D2045" s="6">
        <v>9.6872100000000003E-2</v>
      </c>
      <c r="E2045" s="6">
        <v>0.2441885</v>
      </c>
      <c r="F2045" s="6">
        <v>5.42529E-2</v>
      </c>
      <c r="G2045" s="6">
        <v>1.109502</v>
      </c>
      <c r="H2045" s="6">
        <v>0.32081670000000001</v>
      </c>
      <c r="I2045" s="6"/>
    </row>
    <row r="2046" spans="1:9" x14ac:dyDescent="0.25">
      <c r="A2046">
        <v>365</v>
      </c>
      <c r="B2046">
        <v>2000</v>
      </c>
      <c r="C2046" s="2">
        <v>0</v>
      </c>
      <c r="D2046" s="6">
        <v>0.1225754</v>
      </c>
      <c r="E2046" s="6">
        <v>0.25388919999999998</v>
      </c>
      <c r="F2046" s="6">
        <v>5.3614799999999997E-2</v>
      </c>
      <c r="G2046" s="6">
        <v>0.6971543</v>
      </c>
      <c r="H2046" s="6">
        <v>0.32680550000000003</v>
      </c>
      <c r="I2046" s="6"/>
    </row>
    <row r="2047" spans="1:9" x14ac:dyDescent="0.25">
      <c r="A2047">
        <v>366</v>
      </c>
      <c r="B2047">
        <v>2001</v>
      </c>
      <c r="C2047" s="2">
        <v>0</v>
      </c>
      <c r="D2047" s="6">
        <v>0.36934509999999998</v>
      </c>
      <c r="E2047" s="6">
        <v>1.080117</v>
      </c>
      <c r="F2047" s="6">
        <v>8.03735E-2</v>
      </c>
      <c r="G2047" s="6">
        <v>2.9534500000000001</v>
      </c>
      <c r="H2047" s="6">
        <v>0.47763949999999999</v>
      </c>
      <c r="I2047" s="6"/>
    </row>
    <row r="2048" spans="1:9" x14ac:dyDescent="0.25">
      <c r="A2048">
        <v>366</v>
      </c>
      <c r="B2048">
        <v>2002</v>
      </c>
      <c r="C2048" s="2">
        <v>0</v>
      </c>
      <c r="D2048" s="6">
        <v>0.30002760000000001</v>
      </c>
      <c r="E2048" s="6">
        <v>1.005306</v>
      </c>
      <c r="F2048" s="6">
        <v>7.3362300000000005E-2</v>
      </c>
      <c r="G2048" s="6">
        <v>3.1763840000000001</v>
      </c>
      <c r="H2048" s="6">
        <v>0.46565279999999998</v>
      </c>
      <c r="I2048" s="6"/>
    </row>
    <row r="2049" spans="1:9" x14ac:dyDescent="0.25">
      <c r="A2049">
        <v>366</v>
      </c>
      <c r="B2049">
        <v>2003</v>
      </c>
      <c r="C2049" s="2">
        <v>0</v>
      </c>
      <c r="D2049" s="6">
        <v>0.34186030000000001</v>
      </c>
      <c r="E2049" s="6">
        <v>0.9811957</v>
      </c>
      <c r="F2049" s="6">
        <v>6.8383600000000003E-2</v>
      </c>
      <c r="G2049" s="6">
        <v>3.791512</v>
      </c>
      <c r="H2049" s="6">
        <v>0.41506890000000002</v>
      </c>
      <c r="I2049" s="6"/>
    </row>
    <row r="2050" spans="1:9" x14ac:dyDescent="0.25">
      <c r="A2050">
        <v>366</v>
      </c>
      <c r="B2050">
        <v>2004</v>
      </c>
      <c r="C2050" s="2">
        <v>0</v>
      </c>
      <c r="D2050" s="6">
        <v>0.31729760000000001</v>
      </c>
      <c r="E2050" s="6">
        <v>0.93626120000000002</v>
      </c>
      <c r="F2050" s="6">
        <v>5.7705300000000001E-2</v>
      </c>
      <c r="G2050" s="6">
        <v>3.778686</v>
      </c>
      <c r="H2050" s="6">
        <v>0.4181588</v>
      </c>
      <c r="I2050" s="6"/>
    </row>
    <row r="2051" spans="1:9" x14ac:dyDescent="0.25">
      <c r="A2051">
        <v>367</v>
      </c>
      <c r="B2051">
        <v>1995</v>
      </c>
      <c r="C2051" s="2">
        <v>0</v>
      </c>
      <c r="D2051" s="6">
        <v>0.17946529999999999</v>
      </c>
      <c r="E2051" s="6">
        <v>0.30045189999999999</v>
      </c>
      <c r="F2051" s="6">
        <v>6.1104199999999997E-2</v>
      </c>
      <c r="G2051" s="6">
        <v>1.42218</v>
      </c>
      <c r="H2051" s="6">
        <v>0.37569809999999998</v>
      </c>
      <c r="I2051" s="6"/>
    </row>
    <row r="2052" spans="1:9" x14ac:dyDescent="0.25">
      <c r="A2052">
        <v>367</v>
      </c>
      <c r="B2052">
        <v>1996</v>
      </c>
      <c r="C2052" s="2">
        <v>0</v>
      </c>
      <c r="D2052" s="6">
        <v>5.73993E-2</v>
      </c>
      <c r="E2052" s="6">
        <v>0.21830630000000001</v>
      </c>
      <c r="F2052" s="6">
        <v>5.7584099999999999E-2</v>
      </c>
      <c r="G2052" s="6">
        <v>0.81648270000000001</v>
      </c>
      <c r="H2052" s="6">
        <v>0.28705419999999998</v>
      </c>
      <c r="I2052" s="6"/>
    </row>
    <row r="2053" spans="1:9" x14ac:dyDescent="0.25">
      <c r="A2053">
        <v>367</v>
      </c>
      <c r="B2053">
        <v>1997</v>
      </c>
      <c r="C2053" s="2">
        <v>0</v>
      </c>
      <c r="D2053" s="6">
        <v>5.6878400000000003E-2</v>
      </c>
      <c r="E2053" s="6">
        <v>0.19091849999999999</v>
      </c>
      <c r="F2053" s="6">
        <v>5.8259199999999997E-2</v>
      </c>
      <c r="G2053" s="6">
        <v>0.83828499999999995</v>
      </c>
      <c r="H2053" s="6">
        <v>0.31187530000000002</v>
      </c>
      <c r="I2053" s="6"/>
    </row>
    <row r="2054" spans="1:9" x14ac:dyDescent="0.25">
      <c r="A2054">
        <v>367</v>
      </c>
      <c r="B2054">
        <v>1998</v>
      </c>
      <c r="C2054" s="2">
        <v>0</v>
      </c>
      <c r="D2054" s="6">
        <v>3.7717100000000003E-2</v>
      </c>
      <c r="E2054" s="6">
        <v>0.23254920000000001</v>
      </c>
      <c r="F2054" s="6">
        <v>5.8103200000000001E-2</v>
      </c>
      <c r="G2054" s="6">
        <v>0.76141970000000003</v>
      </c>
      <c r="H2054" s="6">
        <v>0.27671869999999998</v>
      </c>
      <c r="I2054" s="6"/>
    </row>
    <row r="2055" spans="1:9" x14ac:dyDescent="0.25">
      <c r="A2055">
        <v>367</v>
      </c>
      <c r="B2055">
        <v>1999</v>
      </c>
      <c r="C2055" s="2">
        <v>0</v>
      </c>
      <c r="D2055" s="6">
        <v>9.3811199999999997E-2</v>
      </c>
      <c r="E2055" s="6">
        <v>0.22379969999999999</v>
      </c>
      <c r="F2055" s="6">
        <v>4.9354200000000001E-2</v>
      </c>
      <c r="G2055" s="6">
        <v>0.4033871</v>
      </c>
      <c r="H2055" s="6">
        <v>0.25632169999999999</v>
      </c>
      <c r="I2055" s="6"/>
    </row>
    <row r="2056" spans="1:9" x14ac:dyDescent="0.25">
      <c r="A2056">
        <v>367</v>
      </c>
      <c r="B2056">
        <v>2000</v>
      </c>
      <c r="C2056" s="2">
        <v>0</v>
      </c>
      <c r="D2056" s="6">
        <v>6.5651899999999999E-2</v>
      </c>
      <c r="E2056" s="6">
        <v>0.20210719999999999</v>
      </c>
      <c r="F2056" s="6">
        <v>5.1459199999999997E-2</v>
      </c>
      <c r="G2056" s="6">
        <v>0.65698639999999997</v>
      </c>
      <c r="H2056" s="6">
        <v>0.28091349999999998</v>
      </c>
      <c r="I2056" s="6"/>
    </row>
    <row r="2057" spans="1:9" x14ac:dyDescent="0.25">
      <c r="A2057">
        <v>367</v>
      </c>
      <c r="B2057">
        <v>2001</v>
      </c>
      <c r="C2057" s="2">
        <v>0</v>
      </c>
      <c r="D2057" s="6">
        <v>6.2155799999999997E-2</v>
      </c>
      <c r="E2057" s="6">
        <v>0.16978699999999999</v>
      </c>
      <c r="F2057" s="6">
        <v>2.9925E-2</v>
      </c>
      <c r="G2057" s="6">
        <v>0.99150709999999997</v>
      </c>
      <c r="H2057" s="6">
        <v>0.30213760000000001</v>
      </c>
      <c r="I2057" s="6"/>
    </row>
    <row r="2058" spans="1:9" x14ac:dyDescent="0.25">
      <c r="A2058">
        <v>367</v>
      </c>
      <c r="B2058">
        <v>2002</v>
      </c>
      <c r="C2058" s="2">
        <v>0</v>
      </c>
      <c r="D2058" s="6">
        <v>6.5967700000000004E-2</v>
      </c>
      <c r="E2058" s="6">
        <v>0.12718750000000001</v>
      </c>
      <c r="F2058" s="6">
        <v>5.5479399999999998E-2</v>
      </c>
      <c r="G2058" s="6">
        <v>1.3449789999999999</v>
      </c>
      <c r="H2058" s="6">
        <v>0.33061059999999998</v>
      </c>
      <c r="I2058" s="6"/>
    </row>
    <row r="2059" spans="1:9" x14ac:dyDescent="0.25">
      <c r="A2059">
        <v>367</v>
      </c>
      <c r="B2059">
        <v>2003</v>
      </c>
      <c r="C2059" s="2">
        <v>0</v>
      </c>
      <c r="D2059" s="6">
        <v>6.10138E-2</v>
      </c>
      <c r="E2059" s="6">
        <v>0.1814954</v>
      </c>
      <c r="F2059" s="6">
        <v>5.82938E-2</v>
      </c>
      <c r="G2059" s="6">
        <v>1.225835</v>
      </c>
      <c r="H2059" s="6">
        <v>0.36864950000000002</v>
      </c>
      <c r="I2059" s="6"/>
    </row>
    <row r="2060" spans="1:9" x14ac:dyDescent="0.25">
      <c r="A2060">
        <v>367</v>
      </c>
      <c r="B2060">
        <v>2004</v>
      </c>
      <c r="C2060" s="2">
        <v>0</v>
      </c>
      <c r="D2060" s="6">
        <v>4.7729800000000003E-2</v>
      </c>
      <c r="E2060" s="6">
        <v>0.19778129999999999</v>
      </c>
      <c r="F2060" s="6">
        <v>4.3996399999999998E-2</v>
      </c>
      <c r="G2060" s="6">
        <v>1.3636520000000001</v>
      </c>
      <c r="H2060" s="6">
        <v>0.41277069999999999</v>
      </c>
      <c r="I2060" s="6"/>
    </row>
    <row r="2061" spans="1:9" x14ac:dyDescent="0.25">
      <c r="A2061">
        <v>368</v>
      </c>
      <c r="B2061">
        <v>1997</v>
      </c>
      <c r="C2061" s="2">
        <v>0</v>
      </c>
      <c r="D2061" s="6">
        <v>3.3591700000000002E-2</v>
      </c>
      <c r="E2061" s="6">
        <v>5.3308000000000001E-3</v>
      </c>
      <c r="F2061" s="6">
        <v>-2.0519300000000001E-2</v>
      </c>
      <c r="G2061" s="6">
        <v>0.63490449999999998</v>
      </c>
      <c r="H2061" s="6">
        <v>7.8849199999999994E-2</v>
      </c>
      <c r="I2061" s="6"/>
    </row>
    <row r="2062" spans="1:9" x14ac:dyDescent="0.25">
      <c r="A2062">
        <v>368</v>
      </c>
      <c r="B2062">
        <v>1998</v>
      </c>
      <c r="C2062" s="2">
        <v>0</v>
      </c>
      <c r="D2062" s="6">
        <v>1.27563E-2</v>
      </c>
      <c r="E2062" s="6">
        <v>-0.19575090000000001</v>
      </c>
      <c r="F2062" s="6">
        <v>-9.4346299999999994E-2</v>
      </c>
      <c r="G2062" s="6">
        <v>0.19101380000000001</v>
      </c>
      <c r="H2062" s="6">
        <v>7.0308200000000001E-2</v>
      </c>
      <c r="I2062" s="6"/>
    </row>
    <row r="2063" spans="1:9" x14ac:dyDescent="0.25">
      <c r="A2063">
        <v>368</v>
      </c>
      <c r="B2063">
        <v>1999</v>
      </c>
      <c r="C2063" s="2">
        <v>0</v>
      </c>
      <c r="D2063" s="6">
        <v>5.57893E-2</v>
      </c>
      <c r="E2063" s="6">
        <v>-0.26406439999999998</v>
      </c>
      <c r="F2063" s="6">
        <v>3.5131200000000001E-2</v>
      </c>
      <c r="G2063" s="6">
        <v>0.22019449999999999</v>
      </c>
      <c r="H2063" s="6">
        <v>7.8363600000000005E-2</v>
      </c>
      <c r="I2063" s="6"/>
    </row>
    <row r="2064" spans="1:9" x14ac:dyDescent="0.25">
      <c r="A2064">
        <v>368</v>
      </c>
      <c r="B2064">
        <v>2000</v>
      </c>
      <c r="C2064" s="2">
        <v>0</v>
      </c>
      <c r="D2064" s="6">
        <v>5.6740600000000002E-2</v>
      </c>
      <c r="E2064" s="6">
        <v>-0.23803079999999999</v>
      </c>
      <c r="F2064" s="6">
        <v>5.5438800000000003E-2</v>
      </c>
      <c r="G2064" s="6">
        <v>0.63206439999999997</v>
      </c>
      <c r="H2064" s="6">
        <v>0.1113717</v>
      </c>
      <c r="I2064" s="6"/>
    </row>
    <row r="2065" spans="1:9" x14ac:dyDescent="0.25">
      <c r="A2065">
        <v>368</v>
      </c>
      <c r="B2065">
        <v>2001</v>
      </c>
      <c r="C2065" s="2">
        <v>0</v>
      </c>
      <c r="D2065" s="6">
        <v>7.2609900000000005E-2</v>
      </c>
      <c r="E2065" s="6">
        <v>-0.16465779999999999</v>
      </c>
      <c r="F2065" s="6">
        <v>7.0339E-3</v>
      </c>
      <c r="G2065" s="6">
        <v>0.56012329999999999</v>
      </c>
      <c r="H2065" s="6">
        <v>9.8671200000000001E-2</v>
      </c>
      <c r="I2065" s="6"/>
    </row>
    <row r="2066" spans="1:9" x14ac:dyDescent="0.25">
      <c r="A2066">
        <v>368</v>
      </c>
      <c r="B2066">
        <v>2002</v>
      </c>
      <c r="C2066" s="2">
        <v>0</v>
      </c>
      <c r="D2066" s="6">
        <v>-1.8834199999999999E-2</v>
      </c>
      <c r="E2066" s="6">
        <v>-0.2295065</v>
      </c>
      <c r="F2066" s="6">
        <v>4.8313200000000001E-2</v>
      </c>
      <c r="G2066" s="6">
        <v>0.67584339999999998</v>
      </c>
      <c r="H2066" s="6">
        <v>0.1182105</v>
      </c>
      <c r="I2066" s="6"/>
    </row>
    <row r="2067" spans="1:9" x14ac:dyDescent="0.25">
      <c r="A2067">
        <v>368</v>
      </c>
      <c r="B2067">
        <v>2003</v>
      </c>
      <c r="C2067" s="2">
        <v>0</v>
      </c>
      <c r="D2067" s="6">
        <v>-1.6047100000000002E-2</v>
      </c>
      <c r="E2067" s="6">
        <v>-0.16677739999999999</v>
      </c>
      <c r="F2067" s="6">
        <v>5.3783600000000001E-2</v>
      </c>
      <c r="G2067" s="6">
        <v>0.9929308</v>
      </c>
      <c r="H2067" s="6">
        <v>9.8766699999999999E-2</v>
      </c>
      <c r="I2067" s="6"/>
    </row>
    <row r="2068" spans="1:9" x14ac:dyDescent="0.25">
      <c r="A2068">
        <v>368</v>
      </c>
      <c r="B2068">
        <v>2004</v>
      </c>
      <c r="C2068" s="2">
        <v>0</v>
      </c>
      <c r="D2068" s="6">
        <v>8.1606000000000005E-3</v>
      </c>
      <c r="E2068" s="6">
        <v>-5.47751E-2</v>
      </c>
      <c r="F2068" s="6">
        <v>4.62336E-2</v>
      </c>
      <c r="G2068" s="6">
        <v>1.406452</v>
      </c>
      <c r="H2068" s="6">
        <v>8.2922700000000002E-2</v>
      </c>
      <c r="I2068" s="6"/>
    </row>
    <row r="2069" spans="1:9" x14ac:dyDescent="0.25">
      <c r="A2069">
        <v>369</v>
      </c>
      <c r="B2069">
        <v>2001</v>
      </c>
      <c r="C2069" s="2">
        <v>0</v>
      </c>
      <c r="D2069" s="6">
        <v>0.49170229999999998</v>
      </c>
      <c r="E2069" s="6">
        <v>6.8736699999999998E-2</v>
      </c>
      <c r="F2069" s="6">
        <v>1.605E-4</v>
      </c>
      <c r="G2069" s="6">
        <v>1.6841759999999999</v>
      </c>
      <c r="H2069" s="6">
        <v>0.24069850000000001</v>
      </c>
      <c r="I2069" s="6"/>
    </row>
    <row r="2070" spans="1:9" x14ac:dyDescent="0.25">
      <c r="A2070">
        <v>369</v>
      </c>
      <c r="B2070">
        <v>2002</v>
      </c>
      <c r="C2070" s="2">
        <v>0</v>
      </c>
      <c r="D2070" s="6">
        <v>0.49659910000000002</v>
      </c>
      <c r="E2070" s="6">
        <v>-8.56629E-2</v>
      </c>
      <c r="F2070" s="6">
        <v>-1.9680000000000001E-4</v>
      </c>
      <c r="G2070" s="6">
        <v>1.4507650000000001</v>
      </c>
      <c r="H2070" s="6">
        <v>0.20906459999999999</v>
      </c>
      <c r="I2070" s="6"/>
    </row>
    <row r="2071" spans="1:9" x14ac:dyDescent="0.25">
      <c r="A2071">
        <v>369</v>
      </c>
      <c r="B2071">
        <v>2003</v>
      </c>
      <c r="C2071" s="2">
        <v>0</v>
      </c>
      <c r="D2071" s="6">
        <v>0.35804449999999999</v>
      </c>
      <c r="E2071" s="6">
        <v>-0.2163069</v>
      </c>
      <c r="F2071" s="6">
        <v>7.6979999999999995E-4</v>
      </c>
      <c r="G2071" s="6">
        <v>1.4317120000000001</v>
      </c>
      <c r="H2071" s="6">
        <v>0.25360899999999997</v>
      </c>
      <c r="I2071" s="6"/>
    </row>
    <row r="2072" spans="1:9" x14ac:dyDescent="0.25">
      <c r="A2072">
        <v>369</v>
      </c>
      <c r="B2072">
        <v>2004</v>
      </c>
      <c r="C2072" s="2">
        <v>0</v>
      </c>
      <c r="D2072" s="6">
        <v>0.47814259999999997</v>
      </c>
      <c r="E2072" s="6">
        <v>-2.9348800000000001E-2</v>
      </c>
      <c r="F2072" s="6">
        <v>8.71976E-2</v>
      </c>
      <c r="G2072" s="6">
        <v>3.3611659999999999</v>
      </c>
      <c r="H2072" s="6">
        <v>0.42973210000000001</v>
      </c>
      <c r="I2072" s="6"/>
    </row>
    <row r="2073" spans="1:9" x14ac:dyDescent="0.25">
      <c r="A2073">
        <v>370</v>
      </c>
      <c r="B2073">
        <v>1998</v>
      </c>
      <c r="C2073" s="2">
        <v>0</v>
      </c>
      <c r="D2073" s="6">
        <v>0.15683849999999999</v>
      </c>
      <c r="E2073" s="6">
        <v>9.9538699999999994E-2</v>
      </c>
      <c r="F2073" s="6">
        <v>9.0662999999999994E-3</v>
      </c>
      <c r="G2073" s="6">
        <v>1.459554</v>
      </c>
      <c r="H2073" s="6">
        <v>0.13065779999999999</v>
      </c>
      <c r="I2073" s="6"/>
    </row>
    <row r="2074" spans="1:9" x14ac:dyDescent="0.25">
      <c r="A2074">
        <v>370</v>
      </c>
      <c r="B2074">
        <v>1999</v>
      </c>
      <c r="C2074" s="2">
        <v>0</v>
      </c>
      <c r="D2074" s="6">
        <v>-1.5162999999999999E-3</v>
      </c>
      <c r="E2074" s="6">
        <v>0.10218679999999999</v>
      </c>
      <c r="F2074" s="6">
        <v>5.3985600000000002E-2</v>
      </c>
      <c r="G2074" s="6">
        <v>0.81729719999999995</v>
      </c>
      <c r="H2074" s="6">
        <v>0.16806209999999999</v>
      </c>
      <c r="I2074" s="6"/>
    </row>
    <row r="2075" spans="1:9" x14ac:dyDescent="0.25">
      <c r="A2075">
        <v>370</v>
      </c>
      <c r="B2075">
        <v>2000</v>
      </c>
      <c r="C2075" s="2">
        <v>0</v>
      </c>
      <c r="D2075" s="6">
        <v>-1.22484E-2</v>
      </c>
      <c r="E2075" s="6">
        <v>8.3212999999999995E-2</v>
      </c>
      <c r="F2075" s="6">
        <v>4.1974299999999999E-2</v>
      </c>
      <c r="G2075" s="6">
        <v>0.69370719999999997</v>
      </c>
      <c r="H2075" s="6">
        <v>0.18259230000000001</v>
      </c>
      <c r="I2075" s="6"/>
    </row>
    <row r="2076" spans="1:9" x14ac:dyDescent="0.25">
      <c r="A2076">
        <v>370</v>
      </c>
      <c r="B2076">
        <v>2001</v>
      </c>
      <c r="C2076" s="2">
        <v>0</v>
      </c>
      <c r="D2076" s="6">
        <v>-1.01274E-2</v>
      </c>
      <c r="E2076" s="6">
        <v>7.9685199999999998E-2</v>
      </c>
      <c r="F2076" s="6">
        <v>4.2326900000000001E-2</v>
      </c>
      <c r="G2076" s="6">
        <v>0.58104990000000001</v>
      </c>
      <c r="H2076" s="6">
        <v>0.16260640000000001</v>
      </c>
      <c r="I2076" s="6"/>
    </row>
    <row r="2077" spans="1:9" x14ac:dyDescent="0.25">
      <c r="A2077">
        <v>370</v>
      </c>
      <c r="B2077">
        <v>2002</v>
      </c>
      <c r="C2077" s="2">
        <v>0</v>
      </c>
      <c r="D2077" s="6">
        <v>2.96283E-2</v>
      </c>
      <c r="E2077" s="6">
        <v>5.5252099999999998E-2</v>
      </c>
      <c r="F2077" s="6">
        <v>5.0282500000000001E-2</v>
      </c>
      <c r="G2077" s="6">
        <v>0.5593148</v>
      </c>
      <c r="H2077" s="6">
        <v>0.171741</v>
      </c>
      <c r="I2077" s="6"/>
    </row>
    <row r="2078" spans="1:9" x14ac:dyDescent="0.25">
      <c r="A2078">
        <v>370</v>
      </c>
      <c r="B2078">
        <v>2003</v>
      </c>
      <c r="C2078" s="2">
        <v>0</v>
      </c>
      <c r="D2078" s="6">
        <v>7.7355599999999997E-2</v>
      </c>
      <c r="E2078" s="6">
        <v>6.9048200000000004E-2</v>
      </c>
      <c r="F2078" s="6">
        <v>3.8616499999999998E-2</v>
      </c>
      <c r="G2078" s="6">
        <v>0.56445789999999996</v>
      </c>
      <c r="H2078" s="6">
        <v>0.15998789999999999</v>
      </c>
      <c r="I2078" s="6"/>
    </row>
    <row r="2079" spans="1:9" x14ac:dyDescent="0.25">
      <c r="A2079">
        <v>370</v>
      </c>
      <c r="B2079">
        <v>2004</v>
      </c>
      <c r="C2079" s="2">
        <v>0</v>
      </c>
      <c r="D2079" s="6">
        <v>8.5144899999999996E-2</v>
      </c>
      <c r="E2079" s="6">
        <v>9.4143199999999996E-2</v>
      </c>
      <c r="F2079" s="6">
        <v>4.5568400000000002E-2</v>
      </c>
      <c r="G2079" s="6">
        <v>0.71268050000000005</v>
      </c>
      <c r="H2079" s="6">
        <v>0.16005559999999999</v>
      </c>
      <c r="I2079" s="6"/>
    </row>
    <row r="2080" spans="1:9" x14ac:dyDescent="0.25">
      <c r="A2080">
        <v>371</v>
      </c>
      <c r="B2080">
        <v>2002</v>
      </c>
      <c r="C2080" s="2">
        <v>0</v>
      </c>
      <c r="D2080" s="6">
        <v>5.50743E-2</v>
      </c>
      <c r="E2080" s="6">
        <v>0.30308220000000002</v>
      </c>
      <c r="F2080" s="6">
        <v>4.0894699999999999E-2</v>
      </c>
      <c r="G2080" s="6">
        <v>0.42191859999999998</v>
      </c>
      <c r="H2080" s="6">
        <v>0.1880608</v>
      </c>
      <c r="I2080" s="6"/>
    </row>
    <row r="2081" spans="1:9" x14ac:dyDescent="0.25">
      <c r="A2081">
        <v>371</v>
      </c>
      <c r="B2081">
        <v>2003</v>
      </c>
      <c r="C2081" s="2">
        <v>0</v>
      </c>
      <c r="D2081" s="6">
        <v>5.6457E-2</v>
      </c>
      <c r="E2081" s="6">
        <v>0.30607960000000001</v>
      </c>
      <c r="F2081" s="6">
        <v>3.4396599999999999E-2</v>
      </c>
      <c r="G2081" s="6">
        <v>0.7005169</v>
      </c>
      <c r="H2081" s="6">
        <v>0.2007651</v>
      </c>
      <c r="I2081" s="6"/>
    </row>
    <row r="2082" spans="1:9" x14ac:dyDescent="0.25">
      <c r="A2082">
        <v>371</v>
      </c>
      <c r="B2082">
        <v>2004</v>
      </c>
      <c r="C2082" s="2">
        <v>0</v>
      </c>
      <c r="D2082" s="6">
        <v>8.0913200000000005E-2</v>
      </c>
      <c r="E2082" s="6">
        <v>0.32627109999999998</v>
      </c>
      <c r="F2082" s="6">
        <v>5.0050400000000002E-2</v>
      </c>
      <c r="G2082" s="6">
        <v>0.97407359999999998</v>
      </c>
      <c r="H2082" s="6">
        <v>0.20253689999999999</v>
      </c>
      <c r="I2082" s="6"/>
    </row>
    <row r="2083" spans="1:9" x14ac:dyDescent="0.25">
      <c r="A2083">
        <v>372</v>
      </c>
      <c r="B2083">
        <v>1997</v>
      </c>
      <c r="C2083" s="2">
        <v>0</v>
      </c>
      <c r="D2083" s="6">
        <v>0.27662530000000002</v>
      </c>
      <c r="E2083" s="6">
        <v>1.8072399999999999E-2</v>
      </c>
      <c r="F2083" s="6">
        <v>3.4078200000000003E-2</v>
      </c>
      <c r="G2083" s="6">
        <v>0.65458269999999996</v>
      </c>
      <c r="H2083" s="6">
        <v>0.33701049999999999</v>
      </c>
      <c r="I2083" s="6"/>
    </row>
    <row r="2084" spans="1:9" x14ac:dyDescent="0.25">
      <c r="A2084">
        <v>372</v>
      </c>
      <c r="B2084">
        <v>1998</v>
      </c>
      <c r="C2084" s="2">
        <v>0</v>
      </c>
      <c r="D2084" s="6">
        <v>0.29323480000000002</v>
      </c>
      <c r="E2084" s="6">
        <v>2.87881E-2</v>
      </c>
      <c r="F2084" s="6">
        <v>7.0716500000000002E-2</v>
      </c>
      <c r="G2084" s="6">
        <v>0.46315909999999999</v>
      </c>
      <c r="H2084" s="6">
        <v>0.471082</v>
      </c>
      <c r="I2084" s="6"/>
    </row>
    <row r="2085" spans="1:9" x14ac:dyDescent="0.25">
      <c r="A2085">
        <v>372</v>
      </c>
      <c r="B2085">
        <v>1999</v>
      </c>
      <c r="C2085" s="2">
        <v>0</v>
      </c>
      <c r="D2085" s="6">
        <v>0.2752753</v>
      </c>
      <c r="E2085" s="6">
        <v>2.07496E-2</v>
      </c>
      <c r="F2085" s="6">
        <v>5.0813400000000002E-2</v>
      </c>
      <c r="G2085" s="6">
        <v>0.26784839999999999</v>
      </c>
      <c r="H2085" s="6">
        <v>0.47716239999999999</v>
      </c>
      <c r="I2085" s="6"/>
    </row>
    <row r="2086" spans="1:9" x14ac:dyDescent="0.25">
      <c r="A2086">
        <v>372</v>
      </c>
      <c r="B2086">
        <v>2000</v>
      </c>
      <c r="C2086" s="2">
        <v>0</v>
      </c>
      <c r="D2086" s="6">
        <v>0.3297889</v>
      </c>
      <c r="E2086" s="6">
        <v>2.50102E-2</v>
      </c>
      <c r="F2086" s="6">
        <v>6.9703899999999999E-2</v>
      </c>
      <c r="G2086" s="6">
        <v>0.14195630000000001</v>
      </c>
      <c r="H2086" s="6">
        <v>0.5064862</v>
      </c>
      <c r="I2086" s="6"/>
    </row>
    <row r="2087" spans="1:9" x14ac:dyDescent="0.25">
      <c r="A2087">
        <v>372</v>
      </c>
      <c r="B2087">
        <v>2001</v>
      </c>
      <c r="C2087" s="2">
        <v>0</v>
      </c>
      <c r="D2087" s="6">
        <v>0.27365400000000001</v>
      </c>
      <c r="E2087" s="6">
        <v>3.5341699999999997E-2</v>
      </c>
      <c r="F2087" s="6">
        <v>3.4082500000000002E-2</v>
      </c>
      <c r="G2087" s="6">
        <v>0.13774510000000001</v>
      </c>
      <c r="H2087" s="6">
        <v>0.43603189999999997</v>
      </c>
      <c r="I2087" s="6"/>
    </row>
    <row r="2088" spans="1:9" x14ac:dyDescent="0.25">
      <c r="A2088">
        <v>372</v>
      </c>
      <c r="B2088">
        <v>2002</v>
      </c>
      <c r="C2088" s="2">
        <v>0</v>
      </c>
      <c r="D2088" s="6">
        <v>0.32444129999999999</v>
      </c>
      <c r="E2088" s="6">
        <v>-0.40830810000000001</v>
      </c>
      <c r="F2088" s="6">
        <v>6.1050300000000002E-2</v>
      </c>
      <c r="G2088" s="6">
        <v>7.2713100000000003E-2</v>
      </c>
      <c r="H2088" s="6">
        <v>0.5921556</v>
      </c>
      <c r="I2088" s="6"/>
    </row>
    <row r="2089" spans="1:9" x14ac:dyDescent="0.25">
      <c r="A2089">
        <v>372</v>
      </c>
      <c r="B2089">
        <v>2003</v>
      </c>
      <c r="C2089" s="2">
        <v>0</v>
      </c>
      <c r="D2089" s="6">
        <v>0.36120780000000002</v>
      </c>
      <c r="E2089" s="6">
        <v>-0.67896829999999997</v>
      </c>
      <c r="F2089" s="6">
        <v>4.7518600000000001E-2</v>
      </c>
      <c r="G2089" s="6">
        <v>7.0017499999999996E-2</v>
      </c>
      <c r="H2089" s="6">
        <v>0.80380019999999996</v>
      </c>
      <c r="I2089" s="6"/>
    </row>
    <row r="2090" spans="1:9" x14ac:dyDescent="0.25">
      <c r="A2090">
        <v>372</v>
      </c>
      <c r="B2090">
        <v>2004</v>
      </c>
      <c r="C2090" s="2">
        <v>0</v>
      </c>
      <c r="D2090" s="6">
        <v>0.34536919999999999</v>
      </c>
      <c r="E2090" s="6">
        <v>-0.58866099999999999</v>
      </c>
      <c r="F2090" s="6">
        <v>5.5982299999999999E-2</v>
      </c>
      <c r="G2090" s="6">
        <v>0.28807379999999999</v>
      </c>
      <c r="H2090" s="6">
        <v>0.91863989999999995</v>
      </c>
      <c r="I2090" s="6"/>
    </row>
    <row r="2091" spans="1:9" x14ac:dyDescent="0.25">
      <c r="A2091">
        <v>373</v>
      </c>
      <c r="B2091">
        <v>1995</v>
      </c>
      <c r="C2091" s="2">
        <v>0</v>
      </c>
      <c r="D2091" s="6">
        <v>3.1291199999999998E-2</v>
      </c>
      <c r="E2091" s="6">
        <v>0.33437689999999998</v>
      </c>
      <c r="F2091" s="6">
        <v>4.7093999999999997E-2</v>
      </c>
      <c r="G2091" s="6">
        <v>1.331083</v>
      </c>
      <c r="H2091" s="6">
        <v>0.16562479999999999</v>
      </c>
      <c r="I2091" s="6"/>
    </row>
    <row r="2092" spans="1:9" x14ac:dyDescent="0.25">
      <c r="A2092">
        <v>373</v>
      </c>
      <c r="B2092">
        <v>1996</v>
      </c>
      <c r="C2092" s="2">
        <v>0</v>
      </c>
      <c r="D2092" s="6">
        <v>3.34688E-2</v>
      </c>
      <c r="E2092" s="6">
        <v>0.32758609999999999</v>
      </c>
      <c r="F2092" s="6">
        <v>7.7735600000000002E-2</v>
      </c>
      <c r="G2092" s="6">
        <v>2.0783360000000002</v>
      </c>
      <c r="H2092" s="6">
        <v>0.1515135</v>
      </c>
      <c r="I2092" s="6"/>
    </row>
    <row r="2093" spans="1:9" x14ac:dyDescent="0.25">
      <c r="A2093">
        <v>374</v>
      </c>
      <c r="B2093">
        <v>2000</v>
      </c>
      <c r="C2093" s="2">
        <v>0</v>
      </c>
      <c r="D2093" s="6">
        <v>0.10546030000000001</v>
      </c>
      <c r="E2093" s="6">
        <v>0.31375219999999998</v>
      </c>
      <c r="F2093" s="6">
        <v>4.6449999999999998E-3</v>
      </c>
      <c r="G2093" s="6">
        <v>0.54502700000000004</v>
      </c>
      <c r="H2093" s="6">
        <v>0.19428809999999999</v>
      </c>
      <c r="I2093" s="6"/>
    </row>
    <row r="2094" spans="1:9" x14ac:dyDescent="0.25">
      <c r="A2094">
        <v>374</v>
      </c>
      <c r="B2094">
        <v>2002</v>
      </c>
      <c r="C2094" s="2">
        <v>0</v>
      </c>
      <c r="D2094" s="6">
        <v>0.1047153</v>
      </c>
      <c r="E2094" s="6">
        <v>0.28051379999999998</v>
      </c>
      <c r="F2094" s="6">
        <v>4.14039E-2</v>
      </c>
      <c r="G2094" s="6">
        <v>0.50204839999999995</v>
      </c>
      <c r="H2094" s="6">
        <v>0.1485648</v>
      </c>
      <c r="I2094" s="6"/>
    </row>
    <row r="2095" spans="1:9" x14ac:dyDescent="0.25">
      <c r="A2095">
        <v>374</v>
      </c>
      <c r="B2095">
        <v>2003</v>
      </c>
      <c r="C2095" s="2">
        <v>0</v>
      </c>
      <c r="D2095" s="6">
        <v>0.35063569999999999</v>
      </c>
      <c r="E2095" s="6">
        <v>0.33054410000000001</v>
      </c>
      <c r="F2095" s="6">
        <v>9.0322899999999998E-2</v>
      </c>
      <c r="G2095" s="6">
        <v>1.0336209999999999</v>
      </c>
      <c r="H2095" s="6">
        <v>0.25030370000000002</v>
      </c>
      <c r="I2095" s="6"/>
    </row>
    <row r="2096" spans="1:9" x14ac:dyDescent="0.25">
      <c r="A2096">
        <v>374</v>
      </c>
      <c r="B2096">
        <v>2004</v>
      </c>
      <c r="C2096" s="2">
        <v>0</v>
      </c>
      <c r="D2096" s="6">
        <v>0.35475109999999999</v>
      </c>
      <c r="E2096" s="6">
        <v>0.40997830000000002</v>
      </c>
      <c r="F2096" s="6">
        <v>5.5138399999999997E-2</v>
      </c>
      <c r="G2096" s="6">
        <v>1.7734570000000001</v>
      </c>
      <c r="H2096" s="6">
        <v>0.20867640000000001</v>
      </c>
      <c r="I2096" s="6"/>
    </row>
    <row r="2097" spans="1:9" x14ac:dyDescent="0.25">
      <c r="A2097">
        <v>375</v>
      </c>
      <c r="B2097">
        <v>1995</v>
      </c>
      <c r="C2097" s="2">
        <v>0</v>
      </c>
      <c r="D2097" s="6">
        <v>0.20395579999999999</v>
      </c>
      <c r="E2097" s="6">
        <v>0.31428319999999998</v>
      </c>
      <c r="F2097" s="6">
        <v>4.9005899999999998E-2</v>
      </c>
      <c r="G2097" s="6">
        <v>2.6586699999999999</v>
      </c>
      <c r="H2097" s="6">
        <v>0.51364960000000004</v>
      </c>
      <c r="I2097" s="6"/>
    </row>
    <row r="2098" spans="1:9" x14ac:dyDescent="0.25">
      <c r="A2098">
        <v>375</v>
      </c>
      <c r="B2098">
        <v>1996</v>
      </c>
      <c r="C2098" s="2">
        <v>0</v>
      </c>
      <c r="D2098" s="6">
        <v>0.13879130000000001</v>
      </c>
      <c r="E2098" s="6">
        <v>0.31258219999999998</v>
      </c>
      <c r="F2098" s="6">
        <v>4.3839900000000001E-2</v>
      </c>
      <c r="G2098" s="6">
        <v>2.6164130000000001</v>
      </c>
      <c r="H2098" s="6">
        <v>0.4986466</v>
      </c>
      <c r="I2098" s="6"/>
    </row>
    <row r="2099" spans="1:9" x14ac:dyDescent="0.25">
      <c r="A2099">
        <v>375</v>
      </c>
      <c r="B2099">
        <v>1997</v>
      </c>
      <c r="C2099" s="2">
        <v>0</v>
      </c>
      <c r="D2099" s="6">
        <v>0.1599006</v>
      </c>
      <c r="E2099" s="6">
        <v>0.33789330000000001</v>
      </c>
      <c r="F2099" s="6">
        <v>5.2528999999999999E-2</v>
      </c>
      <c r="G2099" s="6">
        <v>3.4173830000000001</v>
      </c>
      <c r="H2099" s="6">
        <v>0.49505909999999997</v>
      </c>
      <c r="I2099" s="6"/>
    </row>
    <row r="2100" spans="1:9" x14ac:dyDescent="0.25">
      <c r="A2100">
        <v>375</v>
      </c>
      <c r="B2100">
        <v>1998</v>
      </c>
      <c r="C2100" s="2">
        <v>0</v>
      </c>
      <c r="D2100" s="6">
        <v>0.14874970000000001</v>
      </c>
      <c r="E2100" s="6">
        <v>0.34786</v>
      </c>
      <c r="F2100" s="6">
        <v>5.8053899999999999E-2</v>
      </c>
      <c r="G2100" s="6">
        <v>6.4350050000000003</v>
      </c>
      <c r="H2100" s="6">
        <v>0.52566369999999996</v>
      </c>
      <c r="I2100" s="6"/>
    </row>
    <row r="2101" spans="1:9" x14ac:dyDescent="0.25">
      <c r="A2101">
        <v>375</v>
      </c>
      <c r="B2101">
        <v>1999</v>
      </c>
      <c r="C2101" s="2">
        <v>0</v>
      </c>
      <c r="D2101" s="6">
        <v>0.1734501</v>
      </c>
      <c r="E2101" s="6">
        <v>0.32722849999999998</v>
      </c>
      <c r="F2101" s="6">
        <v>5.5235899999999998E-2</v>
      </c>
      <c r="G2101" s="6">
        <v>3.9784799999999998</v>
      </c>
      <c r="H2101" s="6">
        <v>0.4516732</v>
      </c>
      <c r="I2101" s="6"/>
    </row>
    <row r="2102" spans="1:9" x14ac:dyDescent="0.25">
      <c r="A2102">
        <v>375</v>
      </c>
      <c r="B2102">
        <v>2000</v>
      </c>
      <c r="C2102" s="2">
        <v>0</v>
      </c>
      <c r="D2102" s="6">
        <v>0.15042</v>
      </c>
      <c r="E2102" s="6">
        <v>0.33285890000000001</v>
      </c>
      <c r="F2102" s="6">
        <v>4.1860799999999997E-2</v>
      </c>
      <c r="G2102" s="6">
        <v>3.5127389999999998</v>
      </c>
      <c r="H2102" s="6">
        <v>0.42142170000000001</v>
      </c>
      <c r="I2102" s="6"/>
    </row>
    <row r="2103" spans="1:9" x14ac:dyDescent="0.25">
      <c r="A2103">
        <v>375</v>
      </c>
      <c r="B2103">
        <v>2001</v>
      </c>
      <c r="C2103" s="2">
        <v>0</v>
      </c>
      <c r="D2103" s="6">
        <v>0.1837191</v>
      </c>
      <c r="E2103" s="6">
        <v>0.36076259999999999</v>
      </c>
      <c r="F2103" s="6">
        <v>6.1092800000000003E-2</v>
      </c>
      <c r="G2103" s="6">
        <v>5.0803450000000003</v>
      </c>
      <c r="H2103" s="6">
        <v>0.41234900000000002</v>
      </c>
      <c r="I2103" s="6"/>
    </row>
    <row r="2104" spans="1:9" x14ac:dyDescent="0.25">
      <c r="A2104">
        <v>375</v>
      </c>
      <c r="B2104">
        <v>2002</v>
      </c>
      <c r="C2104" s="2">
        <v>0</v>
      </c>
      <c r="D2104" s="6">
        <v>0.1452244</v>
      </c>
      <c r="E2104" s="6">
        <v>0.40528560000000002</v>
      </c>
      <c r="F2104" s="6">
        <v>6.0108099999999998E-2</v>
      </c>
      <c r="G2104" s="6">
        <v>3.4443069999999998</v>
      </c>
      <c r="H2104" s="6">
        <v>0.41120489999999998</v>
      </c>
      <c r="I2104" s="6"/>
    </row>
    <row r="2105" spans="1:9" x14ac:dyDescent="0.25">
      <c r="A2105">
        <v>375</v>
      </c>
      <c r="B2105">
        <v>2003</v>
      </c>
      <c r="C2105" s="2">
        <v>0</v>
      </c>
      <c r="D2105" s="6">
        <v>0.1478168</v>
      </c>
      <c r="E2105" s="6">
        <v>0.43120330000000001</v>
      </c>
      <c r="F2105" s="6">
        <v>7.30798E-2</v>
      </c>
      <c r="G2105" s="6">
        <v>4.8492290000000002</v>
      </c>
      <c r="H2105" s="6">
        <v>0.41135310000000003</v>
      </c>
      <c r="I2105" s="6"/>
    </row>
    <row r="2106" spans="1:9" x14ac:dyDescent="0.25">
      <c r="A2106">
        <v>375</v>
      </c>
      <c r="B2106">
        <v>2004</v>
      </c>
      <c r="C2106" s="2">
        <v>0</v>
      </c>
      <c r="D2106" s="6">
        <v>9.72021E-2</v>
      </c>
      <c r="E2106" s="6">
        <v>0.47730119999999998</v>
      </c>
      <c r="F2106" s="6">
        <v>7.4716599999999994E-2</v>
      </c>
      <c r="G2106" s="6">
        <v>4.5858290000000004</v>
      </c>
      <c r="H2106" s="6">
        <v>0.44516850000000002</v>
      </c>
      <c r="I2106" s="6"/>
    </row>
    <row r="2107" spans="1:9" x14ac:dyDescent="0.25">
      <c r="A2107">
        <v>376</v>
      </c>
      <c r="B2107">
        <v>1995</v>
      </c>
      <c r="C2107" s="2">
        <v>0</v>
      </c>
      <c r="D2107" s="6">
        <v>0.29349910000000001</v>
      </c>
      <c r="E2107" s="6">
        <v>0.53560949999999996</v>
      </c>
      <c r="F2107" s="6">
        <v>4.8424599999999998E-2</v>
      </c>
      <c r="G2107" s="6">
        <v>2.7519779999999998</v>
      </c>
      <c r="H2107" s="6">
        <v>0.2794103</v>
      </c>
      <c r="I2107" s="6"/>
    </row>
    <row r="2108" spans="1:9" x14ac:dyDescent="0.25">
      <c r="A2108">
        <v>376</v>
      </c>
      <c r="B2108">
        <v>1996</v>
      </c>
      <c r="C2108" s="2">
        <v>0</v>
      </c>
      <c r="D2108" s="6">
        <v>0.30185030000000002</v>
      </c>
      <c r="E2108" s="6">
        <v>0.54787030000000003</v>
      </c>
      <c r="F2108" s="6">
        <v>5.7859099999999997E-2</v>
      </c>
      <c r="G2108" s="6">
        <v>3.1345070000000002</v>
      </c>
      <c r="H2108" s="6">
        <v>0.29182200000000003</v>
      </c>
      <c r="I2108" s="6"/>
    </row>
    <row r="2109" spans="1:9" x14ac:dyDescent="0.25">
      <c r="A2109">
        <v>376</v>
      </c>
      <c r="B2109">
        <v>1997</v>
      </c>
      <c r="C2109" s="2">
        <v>0</v>
      </c>
      <c r="D2109" s="6">
        <v>0.29822530000000003</v>
      </c>
      <c r="E2109" s="6">
        <v>0.53715259999999998</v>
      </c>
      <c r="F2109" s="6">
        <v>7.5062100000000007E-2</v>
      </c>
      <c r="G2109" s="6">
        <v>3.282778</v>
      </c>
      <c r="H2109" s="6">
        <v>0.3221657</v>
      </c>
      <c r="I2109" s="6"/>
    </row>
    <row r="2110" spans="1:9" x14ac:dyDescent="0.25">
      <c r="A2110">
        <v>376</v>
      </c>
      <c r="B2110">
        <v>1998</v>
      </c>
      <c r="C2110" s="2">
        <v>0</v>
      </c>
      <c r="D2110" s="6">
        <v>0.2852904</v>
      </c>
      <c r="E2110" s="6">
        <v>0.43916870000000002</v>
      </c>
      <c r="F2110" s="6">
        <v>4.7328200000000001E-2</v>
      </c>
      <c r="G2110" s="6">
        <v>1.6570119999999999</v>
      </c>
      <c r="H2110" s="6">
        <v>0.27178989999999997</v>
      </c>
      <c r="I2110" s="6"/>
    </row>
    <row r="2111" spans="1:9" x14ac:dyDescent="0.25">
      <c r="A2111">
        <v>376</v>
      </c>
      <c r="B2111">
        <v>1999</v>
      </c>
      <c r="C2111" s="2">
        <v>0</v>
      </c>
      <c r="D2111" s="6">
        <v>0.31707930000000001</v>
      </c>
      <c r="E2111" s="6">
        <v>0.45427899999999999</v>
      </c>
      <c r="F2111" s="6">
        <v>6.2973500000000002E-2</v>
      </c>
      <c r="G2111" s="6">
        <v>1.921349</v>
      </c>
      <c r="H2111" s="6">
        <v>0.30130879999999999</v>
      </c>
      <c r="I2111" s="6"/>
    </row>
    <row r="2112" spans="1:9" x14ac:dyDescent="0.25">
      <c r="A2112">
        <v>376</v>
      </c>
      <c r="B2112">
        <v>2000</v>
      </c>
      <c r="C2112" s="2">
        <v>0</v>
      </c>
      <c r="D2112" s="6">
        <v>0.30984020000000001</v>
      </c>
      <c r="E2112" s="6">
        <v>0.42792429999999998</v>
      </c>
      <c r="F2112" s="6">
        <v>6.2529899999999999E-2</v>
      </c>
      <c r="G2112" s="6">
        <v>1.50223</v>
      </c>
      <c r="H2112" s="6">
        <v>0.30515569999999997</v>
      </c>
      <c r="I2112" s="6"/>
    </row>
    <row r="2113" spans="1:9" x14ac:dyDescent="0.25">
      <c r="A2113">
        <v>376</v>
      </c>
      <c r="B2113">
        <v>2001</v>
      </c>
      <c r="C2113" s="2">
        <v>0</v>
      </c>
      <c r="D2113" s="6">
        <v>0.32960990000000001</v>
      </c>
      <c r="E2113" s="6">
        <v>0.42641449999999997</v>
      </c>
      <c r="F2113" s="6">
        <v>4.8979200000000001E-2</v>
      </c>
      <c r="G2113" s="6">
        <v>2.054646</v>
      </c>
      <c r="H2113" s="6">
        <v>0.29816340000000002</v>
      </c>
      <c r="I2113" s="6"/>
    </row>
    <row r="2114" spans="1:9" x14ac:dyDescent="0.25">
      <c r="A2114">
        <v>376</v>
      </c>
      <c r="B2114">
        <v>2002</v>
      </c>
      <c r="C2114" s="2">
        <v>0</v>
      </c>
      <c r="D2114" s="6">
        <v>0.34737610000000002</v>
      </c>
      <c r="E2114" s="6">
        <v>0.43238599999999999</v>
      </c>
      <c r="F2114" s="6">
        <v>5.5615699999999997E-2</v>
      </c>
      <c r="G2114" s="6">
        <v>1.609998</v>
      </c>
      <c r="H2114" s="6">
        <v>0.2936358</v>
      </c>
      <c r="I2114" s="6"/>
    </row>
    <row r="2115" spans="1:9" x14ac:dyDescent="0.25">
      <c r="A2115">
        <v>376</v>
      </c>
      <c r="B2115">
        <v>2003</v>
      </c>
      <c r="C2115" s="2">
        <v>0</v>
      </c>
      <c r="D2115" s="6">
        <v>0.35693799999999998</v>
      </c>
      <c r="E2115" s="6">
        <v>0.4553162</v>
      </c>
      <c r="F2115" s="6">
        <v>5.7288400000000003E-2</v>
      </c>
      <c r="G2115" s="6">
        <v>1.727522</v>
      </c>
      <c r="H2115" s="6">
        <v>0.29167510000000002</v>
      </c>
      <c r="I2115" s="6"/>
    </row>
    <row r="2116" spans="1:9" x14ac:dyDescent="0.25">
      <c r="A2116">
        <v>376</v>
      </c>
      <c r="B2116">
        <v>2004</v>
      </c>
      <c r="C2116" s="2">
        <v>0</v>
      </c>
      <c r="D2116" s="6">
        <v>0.24221909999999999</v>
      </c>
      <c r="E2116" s="6">
        <v>0.22155910000000001</v>
      </c>
      <c r="F2116" s="6">
        <v>5.7584700000000003E-2</v>
      </c>
      <c r="G2116" s="6">
        <v>0.82833559999999995</v>
      </c>
      <c r="H2116" s="6">
        <v>0.24274090000000001</v>
      </c>
      <c r="I2116" s="6"/>
    </row>
    <row r="2117" spans="1:9" x14ac:dyDescent="0.25">
      <c r="A2117">
        <v>377</v>
      </c>
      <c r="B2117">
        <v>1995</v>
      </c>
      <c r="C2117" s="2">
        <v>0</v>
      </c>
      <c r="D2117" s="6">
        <v>0.1512221</v>
      </c>
      <c r="E2117" s="6">
        <v>0.26200289999999998</v>
      </c>
      <c r="F2117" s="6">
        <v>5.3711099999999998E-2</v>
      </c>
      <c r="G2117" s="6">
        <v>0.71421389999999996</v>
      </c>
      <c r="H2117" s="6">
        <v>0.32134600000000002</v>
      </c>
      <c r="I2117" s="6"/>
    </row>
    <row r="2118" spans="1:9" x14ac:dyDescent="0.25">
      <c r="A2118">
        <v>377</v>
      </c>
      <c r="B2118">
        <v>1996</v>
      </c>
      <c r="C2118" s="2">
        <v>0</v>
      </c>
      <c r="D2118" s="6">
        <v>0.13889299999999999</v>
      </c>
      <c r="E2118" s="6">
        <v>0.22247610000000001</v>
      </c>
      <c r="F2118" s="6">
        <v>2.13011E-2</v>
      </c>
      <c r="G2118" s="6">
        <v>0.50299479999999996</v>
      </c>
      <c r="H2118" s="6">
        <v>0.26507700000000001</v>
      </c>
      <c r="I2118" s="6"/>
    </row>
    <row r="2119" spans="1:9" x14ac:dyDescent="0.25">
      <c r="A2119">
        <v>377</v>
      </c>
      <c r="B2119">
        <v>1997</v>
      </c>
      <c r="C2119" s="2">
        <v>0</v>
      </c>
      <c r="D2119" s="6">
        <v>0.16229109999999999</v>
      </c>
      <c r="E2119" s="6">
        <v>0.1904459</v>
      </c>
      <c r="F2119" s="6">
        <v>3.0016299999999999E-2</v>
      </c>
      <c r="G2119" s="6">
        <v>0.68770169999999997</v>
      </c>
      <c r="H2119" s="6">
        <v>0.32115929999999998</v>
      </c>
      <c r="I2119" s="6"/>
    </row>
    <row r="2120" spans="1:9" x14ac:dyDescent="0.25">
      <c r="A2120">
        <v>378</v>
      </c>
      <c r="B2120">
        <v>1995</v>
      </c>
      <c r="C2120" s="2">
        <v>0</v>
      </c>
      <c r="D2120" s="6">
        <v>7.6869999999999998E-4</v>
      </c>
      <c r="E2120" s="6">
        <v>0.24401999999999999</v>
      </c>
      <c r="F2120" s="6">
        <v>6.2016099999999998E-2</v>
      </c>
      <c r="G2120" s="6">
        <v>1.8824939999999999</v>
      </c>
      <c r="H2120" s="6">
        <v>0.23722960000000001</v>
      </c>
      <c r="I2120" s="6"/>
    </row>
    <row r="2121" spans="1:9" x14ac:dyDescent="0.25">
      <c r="A2121">
        <v>378</v>
      </c>
      <c r="B2121">
        <v>1996</v>
      </c>
      <c r="C2121" s="2">
        <v>0</v>
      </c>
      <c r="D2121" s="6">
        <v>2.1434000000000002E-2</v>
      </c>
      <c r="E2121" s="6">
        <v>0.25565139999999997</v>
      </c>
      <c r="F2121" s="6">
        <v>6.2064500000000002E-2</v>
      </c>
      <c r="G2121" s="6">
        <v>1.8457650000000001</v>
      </c>
      <c r="H2121" s="6">
        <v>0.24118210000000001</v>
      </c>
      <c r="I2121" s="6"/>
    </row>
    <row r="2122" spans="1:9" x14ac:dyDescent="0.25">
      <c r="A2122">
        <v>378</v>
      </c>
      <c r="B2122">
        <v>1997</v>
      </c>
      <c r="C2122" s="2">
        <v>0</v>
      </c>
      <c r="D2122" s="6">
        <v>-9.08828E-2</v>
      </c>
      <c r="E2122" s="6">
        <v>0.2456305</v>
      </c>
      <c r="F2122" s="6">
        <v>2.3667000000000001E-2</v>
      </c>
      <c r="G2122" s="6">
        <v>2.1529050000000001</v>
      </c>
      <c r="H2122" s="6">
        <v>0.22995879999999999</v>
      </c>
      <c r="I2122" s="6"/>
    </row>
    <row r="2123" spans="1:9" x14ac:dyDescent="0.25">
      <c r="A2123">
        <v>379</v>
      </c>
      <c r="B2123">
        <v>1995</v>
      </c>
      <c r="C2123" s="2">
        <v>0</v>
      </c>
      <c r="D2123" s="6">
        <v>2.6486900000000001E-2</v>
      </c>
      <c r="E2123" s="6">
        <v>0.19966619999999999</v>
      </c>
      <c r="F2123" s="6">
        <v>3.9736100000000003E-2</v>
      </c>
      <c r="G2123" s="6">
        <v>0.8355243</v>
      </c>
      <c r="H2123" s="6">
        <v>0.1495908</v>
      </c>
      <c r="I2123" s="6"/>
    </row>
    <row r="2124" spans="1:9" x14ac:dyDescent="0.25">
      <c r="A2124">
        <v>379</v>
      </c>
      <c r="B2124">
        <v>1996</v>
      </c>
      <c r="C2124" s="2">
        <v>0</v>
      </c>
      <c r="D2124" s="6">
        <v>5.0835199999999997E-2</v>
      </c>
      <c r="E2124" s="6">
        <v>0.21085519999999999</v>
      </c>
      <c r="F2124" s="6">
        <v>6.5491900000000006E-2</v>
      </c>
      <c r="G2124" s="6">
        <v>0.93640210000000002</v>
      </c>
      <c r="H2124" s="6">
        <v>0.17352970000000001</v>
      </c>
      <c r="I2124" s="6"/>
    </row>
    <row r="2125" spans="1:9" x14ac:dyDescent="0.25">
      <c r="A2125">
        <v>379</v>
      </c>
      <c r="B2125">
        <v>1997</v>
      </c>
      <c r="C2125" s="2">
        <v>0</v>
      </c>
      <c r="D2125" s="6">
        <v>5.3953399999999999E-2</v>
      </c>
      <c r="E2125" s="6">
        <v>0.22147500000000001</v>
      </c>
      <c r="F2125" s="6">
        <v>5.9022499999999999E-2</v>
      </c>
      <c r="G2125" s="6">
        <v>1.3261579999999999</v>
      </c>
      <c r="H2125" s="6">
        <v>0.18914610000000001</v>
      </c>
      <c r="I2125" s="6"/>
    </row>
    <row r="2126" spans="1:9" x14ac:dyDescent="0.25">
      <c r="A2126">
        <v>379</v>
      </c>
      <c r="B2126">
        <v>1998</v>
      </c>
      <c r="C2126" s="2">
        <v>0</v>
      </c>
      <c r="D2126" s="6">
        <v>7.0495299999999997E-2</v>
      </c>
      <c r="E2126" s="6">
        <v>0.16962379999999999</v>
      </c>
      <c r="F2126" s="6">
        <v>3.7961099999999998E-2</v>
      </c>
      <c r="G2126" s="6">
        <v>1.600992</v>
      </c>
      <c r="H2126" s="6">
        <v>0.2190454</v>
      </c>
      <c r="I2126" s="6"/>
    </row>
    <row r="2127" spans="1:9" x14ac:dyDescent="0.25">
      <c r="A2127">
        <v>379</v>
      </c>
      <c r="B2127">
        <v>1999</v>
      </c>
      <c r="C2127" s="2">
        <v>0</v>
      </c>
      <c r="D2127" s="6">
        <v>0.12189850000000001</v>
      </c>
      <c r="E2127" s="6">
        <v>0.16680510000000001</v>
      </c>
      <c r="F2127" s="6">
        <v>4.7182200000000001E-2</v>
      </c>
      <c r="G2127" s="6">
        <v>1.073895</v>
      </c>
      <c r="H2127" s="6">
        <v>0.22678870000000001</v>
      </c>
      <c r="I2127" s="6"/>
    </row>
    <row r="2128" spans="1:9" x14ac:dyDescent="0.25">
      <c r="A2128">
        <v>379</v>
      </c>
      <c r="B2128">
        <v>2000</v>
      </c>
      <c r="C2128" s="2">
        <v>0</v>
      </c>
      <c r="D2128" s="6">
        <v>0.1041347</v>
      </c>
      <c r="E2128" s="6">
        <v>0.16237209999999999</v>
      </c>
      <c r="F2128" s="6">
        <v>4.8064299999999997E-2</v>
      </c>
      <c r="G2128" s="6">
        <v>1.499708</v>
      </c>
      <c r="H2128" s="6">
        <v>0.29305680000000001</v>
      </c>
      <c r="I2128" s="6"/>
    </row>
    <row r="2129" spans="1:9" x14ac:dyDescent="0.25">
      <c r="A2129">
        <v>379</v>
      </c>
      <c r="B2129">
        <v>2001</v>
      </c>
      <c r="C2129" s="2">
        <v>0</v>
      </c>
      <c r="D2129" s="6">
        <v>0.1268669</v>
      </c>
      <c r="E2129" s="6">
        <v>0.17061490000000001</v>
      </c>
      <c r="F2129" s="6">
        <v>5.9798700000000003E-2</v>
      </c>
      <c r="G2129" s="6">
        <v>1.3084789999999999</v>
      </c>
      <c r="H2129" s="6">
        <v>0.20879120000000001</v>
      </c>
      <c r="I2129" s="6"/>
    </row>
    <row r="2130" spans="1:9" x14ac:dyDescent="0.25">
      <c r="A2130">
        <v>379</v>
      </c>
      <c r="B2130">
        <v>2002</v>
      </c>
      <c r="C2130" s="2">
        <v>0</v>
      </c>
      <c r="D2130" s="6">
        <v>0.1039935</v>
      </c>
      <c r="E2130" s="6">
        <v>0.19204350000000001</v>
      </c>
      <c r="F2130" s="6">
        <v>4.7789999999999999E-2</v>
      </c>
      <c r="G2130" s="6">
        <v>1.1924459999999999</v>
      </c>
      <c r="H2130" s="6">
        <v>0.208313</v>
      </c>
      <c r="I2130" s="6"/>
    </row>
    <row r="2131" spans="1:9" x14ac:dyDescent="0.25">
      <c r="A2131">
        <v>379</v>
      </c>
      <c r="B2131">
        <v>2003</v>
      </c>
      <c r="C2131" s="2">
        <v>0</v>
      </c>
      <c r="D2131" s="6">
        <v>0.1216807</v>
      </c>
      <c r="E2131" s="6">
        <v>0.18817739999999999</v>
      </c>
      <c r="F2131" s="6">
        <v>5.3831700000000003E-2</v>
      </c>
      <c r="G2131" s="6">
        <v>1.4143239999999999</v>
      </c>
      <c r="H2131" s="6">
        <v>0.20483850000000001</v>
      </c>
      <c r="I2131" s="6"/>
    </row>
    <row r="2132" spans="1:9" x14ac:dyDescent="0.25">
      <c r="A2132">
        <v>379</v>
      </c>
      <c r="B2132">
        <v>2004</v>
      </c>
      <c r="C2132" s="2">
        <v>0</v>
      </c>
      <c r="D2132" s="6">
        <v>9.6977300000000002E-2</v>
      </c>
      <c r="E2132" s="6">
        <v>0.21939220000000001</v>
      </c>
      <c r="F2132" s="6">
        <v>4.1720500000000001E-2</v>
      </c>
      <c r="G2132" s="6">
        <v>1.5505770000000001</v>
      </c>
      <c r="H2132" s="6">
        <v>0.2275201</v>
      </c>
      <c r="I2132" s="6"/>
    </row>
    <row r="2133" spans="1:9" x14ac:dyDescent="0.25">
      <c r="A2133">
        <v>380</v>
      </c>
      <c r="B2133">
        <v>2001</v>
      </c>
      <c r="C2133" s="2">
        <v>0</v>
      </c>
      <c r="D2133" s="6">
        <v>0.20463719999999999</v>
      </c>
      <c r="E2133" s="6">
        <v>0.28065560000000001</v>
      </c>
      <c r="F2133" s="6">
        <v>4.3143599999999997E-2</v>
      </c>
      <c r="G2133" s="6">
        <v>0.95684119999999995</v>
      </c>
      <c r="H2133" s="6">
        <v>0.2494526</v>
      </c>
      <c r="I2133" s="6"/>
    </row>
    <row r="2134" spans="1:9" x14ac:dyDescent="0.25">
      <c r="A2134">
        <v>380</v>
      </c>
      <c r="B2134">
        <v>2002</v>
      </c>
      <c r="C2134" s="2">
        <v>0</v>
      </c>
      <c r="D2134" s="6">
        <v>0.2248008</v>
      </c>
      <c r="E2134" s="6">
        <v>0.32066670000000003</v>
      </c>
      <c r="F2134" s="6">
        <v>5.5767499999999998E-2</v>
      </c>
      <c r="G2134" s="6">
        <v>1.529169</v>
      </c>
      <c r="H2134" s="6">
        <v>0.24969830000000001</v>
      </c>
      <c r="I2134" s="6"/>
    </row>
    <row r="2135" spans="1:9" x14ac:dyDescent="0.25">
      <c r="A2135">
        <v>380</v>
      </c>
      <c r="B2135">
        <v>2003</v>
      </c>
      <c r="C2135" s="2">
        <v>0</v>
      </c>
      <c r="D2135" s="6">
        <v>0.2845163</v>
      </c>
      <c r="E2135" s="6">
        <v>0.43085220000000002</v>
      </c>
      <c r="F2135" s="6">
        <v>7.7288599999999999E-2</v>
      </c>
      <c r="G2135" s="6">
        <v>2.2961520000000002</v>
      </c>
      <c r="H2135" s="6">
        <v>0.26007350000000001</v>
      </c>
      <c r="I2135" s="6"/>
    </row>
    <row r="2136" spans="1:9" x14ac:dyDescent="0.25">
      <c r="A2136">
        <v>380</v>
      </c>
      <c r="B2136">
        <v>2004</v>
      </c>
      <c r="C2136" s="2">
        <v>0</v>
      </c>
      <c r="D2136" s="6">
        <v>0.35526550000000001</v>
      </c>
      <c r="E2136" s="6">
        <v>0.46703420000000001</v>
      </c>
      <c r="F2136" s="6">
        <v>6.1023399999999998E-2</v>
      </c>
      <c r="G2136" s="6">
        <v>2.3606220000000002</v>
      </c>
      <c r="H2136" s="6">
        <v>0.24427789999999999</v>
      </c>
      <c r="I2136" s="6"/>
    </row>
    <row r="2137" spans="1:9" x14ac:dyDescent="0.25">
      <c r="A2137">
        <v>381</v>
      </c>
      <c r="B2137">
        <v>1995</v>
      </c>
      <c r="C2137" s="2">
        <v>0</v>
      </c>
      <c r="D2137" s="6">
        <v>0.10648589999999999</v>
      </c>
      <c r="E2137" s="6">
        <v>0.19346169999999999</v>
      </c>
      <c r="F2137" s="6">
        <v>4.1843699999999998E-2</v>
      </c>
      <c r="G2137" s="6">
        <v>0.65571809999999997</v>
      </c>
      <c r="H2137" s="6">
        <v>0.24243210000000001</v>
      </c>
      <c r="I2137" s="6"/>
    </row>
    <row r="2138" spans="1:9" x14ac:dyDescent="0.25">
      <c r="A2138">
        <v>382</v>
      </c>
      <c r="B2138">
        <v>1995</v>
      </c>
      <c r="C2138" s="2">
        <v>0</v>
      </c>
      <c r="D2138" s="6">
        <v>5.40437E-2</v>
      </c>
      <c r="E2138" s="6">
        <v>0.1865443</v>
      </c>
      <c r="F2138" s="6">
        <v>5.7293999999999998E-2</v>
      </c>
      <c r="G2138" s="6">
        <v>1.285741</v>
      </c>
      <c r="H2138" s="6">
        <v>0.17268230000000001</v>
      </c>
      <c r="I2138" s="6"/>
    </row>
    <row r="2139" spans="1:9" x14ac:dyDescent="0.25">
      <c r="A2139">
        <v>382</v>
      </c>
      <c r="B2139">
        <v>1996</v>
      </c>
      <c r="C2139" s="2">
        <v>0</v>
      </c>
      <c r="D2139" s="6">
        <v>3.8972600000000003E-2</v>
      </c>
      <c r="E2139" s="6">
        <v>0.1324728</v>
      </c>
      <c r="F2139" s="6">
        <v>4.1294200000000003E-2</v>
      </c>
      <c r="G2139" s="6">
        <v>1.107226</v>
      </c>
      <c r="H2139" s="6">
        <v>0.17289199999999999</v>
      </c>
      <c r="I2139" s="6"/>
    </row>
    <row r="2140" spans="1:9" x14ac:dyDescent="0.25">
      <c r="A2140">
        <v>382</v>
      </c>
      <c r="B2140">
        <v>1997</v>
      </c>
      <c r="C2140" s="2">
        <v>0</v>
      </c>
      <c r="D2140" s="6">
        <v>4.2507499999999997E-2</v>
      </c>
      <c r="E2140" s="6">
        <v>0.14644199999999999</v>
      </c>
      <c r="F2140" s="6">
        <v>4.67797E-2</v>
      </c>
      <c r="G2140" s="6">
        <v>1.304198</v>
      </c>
      <c r="H2140" s="6">
        <v>0.18309810000000001</v>
      </c>
      <c r="I2140" s="6"/>
    </row>
    <row r="2141" spans="1:9" x14ac:dyDescent="0.25">
      <c r="A2141">
        <v>382</v>
      </c>
      <c r="B2141">
        <v>1998</v>
      </c>
      <c r="C2141" s="2">
        <v>0</v>
      </c>
      <c r="D2141" s="6">
        <v>0.13340489999999999</v>
      </c>
      <c r="E2141" s="6">
        <v>0.15267500000000001</v>
      </c>
      <c r="F2141" s="6">
        <v>6.5289600000000003E-2</v>
      </c>
      <c r="G2141" s="6">
        <v>1.314848</v>
      </c>
      <c r="H2141" s="6">
        <v>0.1753777</v>
      </c>
      <c r="I2141" s="6"/>
    </row>
    <row r="2142" spans="1:9" x14ac:dyDescent="0.25">
      <c r="A2142">
        <v>382</v>
      </c>
      <c r="B2142">
        <v>1999</v>
      </c>
      <c r="C2142" s="2">
        <v>0</v>
      </c>
      <c r="D2142" s="6">
        <v>5.03153E-2</v>
      </c>
      <c r="E2142" s="6">
        <v>0.1355507</v>
      </c>
      <c r="F2142" s="6">
        <v>7.1648600000000007E-2</v>
      </c>
      <c r="G2142" s="6">
        <v>1.0695380000000001</v>
      </c>
      <c r="H2142" s="6">
        <v>0.1802166</v>
      </c>
      <c r="I2142" s="6"/>
    </row>
    <row r="2143" spans="1:9" x14ac:dyDescent="0.25">
      <c r="A2143">
        <v>382</v>
      </c>
      <c r="B2143">
        <v>2000</v>
      </c>
      <c r="C2143" s="2">
        <v>0</v>
      </c>
      <c r="D2143" s="6">
        <v>4.5347699999999998E-2</v>
      </c>
      <c r="E2143" s="6">
        <v>0.13402549999999999</v>
      </c>
      <c r="F2143" s="6">
        <v>6.2525899999999995E-2</v>
      </c>
      <c r="G2143" s="6">
        <v>1.043909</v>
      </c>
      <c r="H2143" s="6">
        <v>0.2211603</v>
      </c>
      <c r="I2143" s="6"/>
    </row>
    <row r="2144" spans="1:9" x14ac:dyDescent="0.25">
      <c r="A2144">
        <v>382</v>
      </c>
      <c r="B2144">
        <v>2001</v>
      </c>
      <c r="C2144" s="2">
        <v>0</v>
      </c>
      <c r="D2144" s="6">
        <v>5.4712299999999998E-2</v>
      </c>
      <c r="E2144" s="6">
        <v>0.13881080000000001</v>
      </c>
      <c r="F2144" s="6">
        <v>4.3232699999999999E-2</v>
      </c>
      <c r="G2144" s="6">
        <v>1.4151910000000001</v>
      </c>
      <c r="H2144" s="6">
        <v>0.16491049999999999</v>
      </c>
      <c r="I2144" s="6"/>
    </row>
    <row r="2145" spans="1:9" x14ac:dyDescent="0.25">
      <c r="A2145">
        <v>382</v>
      </c>
      <c r="B2145">
        <v>2002</v>
      </c>
      <c r="C2145" s="2">
        <v>0</v>
      </c>
      <c r="D2145" s="6">
        <v>6.0453600000000003E-2</v>
      </c>
      <c r="E2145" s="6">
        <v>0.12822710000000001</v>
      </c>
      <c r="F2145" s="6">
        <v>3.8218700000000001E-2</v>
      </c>
      <c r="G2145" s="6">
        <v>1.1867369999999999</v>
      </c>
      <c r="H2145" s="6">
        <v>0.17634520000000001</v>
      </c>
      <c r="I2145" s="6"/>
    </row>
    <row r="2146" spans="1:9" x14ac:dyDescent="0.25">
      <c r="A2146">
        <v>382</v>
      </c>
      <c r="B2146">
        <v>2003</v>
      </c>
      <c r="C2146" s="2">
        <v>0</v>
      </c>
      <c r="D2146" s="6">
        <v>3.2515099999999998E-2</v>
      </c>
      <c r="E2146" s="6">
        <v>0.150954</v>
      </c>
      <c r="F2146" s="6">
        <v>3.5272900000000003E-2</v>
      </c>
      <c r="G2146" s="6">
        <v>1.2709550000000001</v>
      </c>
      <c r="H2146" s="6">
        <v>0.1661107</v>
      </c>
      <c r="I2146" s="6"/>
    </row>
    <row r="2147" spans="1:9" x14ac:dyDescent="0.25">
      <c r="A2147">
        <v>382</v>
      </c>
      <c r="B2147">
        <v>2004</v>
      </c>
      <c r="C2147" s="2">
        <v>0</v>
      </c>
      <c r="D2147" s="6">
        <v>5.5759700000000002E-2</v>
      </c>
      <c r="E2147" s="6">
        <v>0.14158770000000001</v>
      </c>
      <c r="F2147" s="6">
        <v>5.33251E-2</v>
      </c>
      <c r="G2147" s="6">
        <v>1.5238750000000001</v>
      </c>
      <c r="H2147" s="6">
        <v>0.171374</v>
      </c>
      <c r="I2147" s="6"/>
    </row>
    <row r="2148" spans="1:9" x14ac:dyDescent="0.25">
      <c r="A2148">
        <v>383</v>
      </c>
      <c r="B2148">
        <v>1999</v>
      </c>
      <c r="C2148" s="2">
        <v>0</v>
      </c>
      <c r="D2148" s="6">
        <v>0.1350218</v>
      </c>
      <c r="E2148" s="6">
        <v>0.25548599999999999</v>
      </c>
      <c r="F2148" s="6">
        <v>6.3040899999999997E-2</v>
      </c>
      <c r="G2148" s="6">
        <v>1.068748</v>
      </c>
      <c r="H2148" s="6">
        <v>0.39365149999999999</v>
      </c>
      <c r="I2148" s="6"/>
    </row>
    <row r="2149" spans="1:9" x14ac:dyDescent="0.25">
      <c r="A2149">
        <v>383</v>
      </c>
      <c r="B2149">
        <v>2000</v>
      </c>
      <c r="C2149" s="2">
        <v>0</v>
      </c>
      <c r="D2149" s="6">
        <v>0.16637469999999999</v>
      </c>
      <c r="E2149" s="6">
        <v>0.26772439999999997</v>
      </c>
      <c r="F2149" s="6">
        <v>7.0081099999999993E-2</v>
      </c>
      <c r="G2149" s="6">
        <v>1.0375749999999999</v>
      </c>
      <c r="H2149" s="6">
        <v>0.40827459999999999</v>
      </c>
      <c r="I2149" s="6"/>
    </row>
    <row r="2150" spans="1:9" x14ac:dyDescent="0.25">
      <c r="A2150">
        <v>383</v>
      </c>
      <c r="B2150">
        <v>2001</v>
      </c>
      <c r="C2150" s="2">
        <v>0</v>
      </c>
      <c r="D2150" s="6">
        <v>0.18537049999999999</v>
      </c>
      <c r="E2150" s="6">
        <v>0.28776970000000002</v>
      </c>
      <c r="F2150" s="6">
        <v>5.4815700000000002E-2</v>
      </c>
      <c r="G2150" s="6">
        <v>1.542546</v>
      </c>
      <c r="H2150" s="6">
        <v>0.39654420000000001</v>
      </c>
      <c r="I2150" s="6"/>
    </row>
    <row r="2151" spans="1:9" x14ac:dyDescent="0.25">
      <c r="A2151">
        <v>383</v>
      </c>
      <c r="B2151">
        <v>2002</v>
      </c>
      <c r="C2151" s="2">
        <v>0</v>
      </c>
      <c r="D2151" s="6">
        <v>0.17194980000000001</v>
      </c>
      <c r="E2151" s="6">
        <v>0.29052889999999998</v>
      </c>
      <c r="F2151" s="6">
        <v>4.11616E-2</v>
      </c>
      <c r="G2151" s="6">
        <v>1.1526890000000001</v>
      </c>
      <c r="H2151" s="6">
        <v>0.37657079999999998</v>
      </c>
      <c r="I2151" s="6"/>
    </row>
    <row r="2152" spans="1:9" x14ac:dyDescent="0.25">
      <c r="A2152">
        <v>383</v>
      </c>
      <c r="B2152">
        <v>2003</v>
      </c>
      <c r="C2152" s="2">
        <v>0</v>
      </c>
      <c r="D2152" s="6">
        <v>0.24066509999999999</v>
      </c>
      <c r="E2152" s="6">
        <v>0.32212469999999999</v>
      </c>
      <c r="F2152" s="6">
        <v>6.6207600000000005E-2</v>
      </c>
      <c r="G2152" s="6">
        <v>1.5854220000000001</v>
      </c>
      <c r="H2152" s="6">
        <v>0.50345359999999995</v>
      </c>
      <c r="I2152" s="6"/>
    </row>
    <row r="2153" spans="1:9" x14ac:dyDescent="0.25">
      <c r="A2153">
        <v>384</v>
      </c>
      <c r="B2153">
        <v>2003</v>
      </c>
      <c r="C2153" s="2">
        <v>0</v>
      </c>
      <c r="D2153" s="6">
        <v>0.5610676</v>
      </c>
      <c r="E2153" s="6">
        <v>0.48380590000000001</v>
      </c>
      <c r="F2153" s="6">
        <v>7.4679099999999998E-2</v>
      </c>
      <c r="G2153" s="6">
        <v>2.3484080000000001</v>
      </c>
      <c r="H2153" s="6">
        <v>0.2166536</v>
      </c>
      <c r="I2153" s="6"/>
    </row>
    <row r="2154" spans="1:9" x14ac:dyDescent="0.25">
      <c r="A2154">
        <v>385</v>
      </c>
      <c r="B2154">
        <v>2001</v>
      </c>
      <c r="C2154" s="2">
        <v>0</v>
      </c>
      <c r="D2154" s="6">
        <v>6.1328599999999997E-2</v>
      </c>
      <c r="E2154" s="6">
        <v>0.3849745</v>
      </c>
      <c r="F2154" s="6">
        <v>4.3265100000000001E-2</v>
      </c>
      <c r="G2154" s="6">
        <v>0.94873070000000004</v>
      </c>
      <c r="H2154" s="6">
        <v>0.29357440000000001</v>
      </c>
      <c r="I2154" s="6"/>
    </row>
    <row r="2155" spans="1:9" x14ac:dyDescent="0.25">
      <c r="A2155">
        <v>385</v>
      </c>
      <c r="B2155">
        <v>2002</v>
      </c>
      <c r="C2155" s="2">
        <v>0</v>
      </c>
      <c r="D2155" s="6">
        <v>0.15263109999999999</v>
      </c>
      <c r="E2155" s="6">
        <v>0.23089370000000001</v>
      </c>
      <c r="F2155" s="6">
        <v>5.2737699999999998E-2</v>
      </c>
      <c r="G2155" s="6">
        <v>0.55055480000000001</v>
      </c>
      <c r="H2155" s="6">
        <v>0.2748834</v>
      </c>
      <c r="I2155" s="6"/>
    </row>
    <row r="2156" spans="1:9" x14ac:dyDescent="0.25">
      <c r="A2156">
        <v>385</v>
      </c>
      <c r="B2156">
        <v>2003</v>
      </c>
      <c r="C2156" s="2">
        <v>0</v>
      </c>
      <c r="D2156" s="6">
        <v>9.5233899999999996E-2</v>
      </c>
      <c r="E2156" s="6">
        <v>0.22703770000000001</v>
      </c>
      <c r="F2156" s="6">
        <v>3.4126099999999999E-2</v>
      </c>
      <c r="G2156" s="6">
        <v>0.67192810000000003</v>
      </c>
      <c r="H2156" s="6">
        <v>0.28595150000000003</v>
      </c>
      <c r="I2156" s="6"/>
    </row>
    <row r="2157" spans="1:9" x14ac:dyDescent="0.25">
      <c r="A2157">
        <v>385</v>
      </c>
      <c r="B2157">
        <v>2004</v>
      </c>
      <c r="C2157" s="2">
        <v>0</v>
      </c>
      <c r="D2157" s="6">
        <v>0.13047919999999999</v>
      </c>
      <c r="E2157" s="6">
        <v>0.26026840000000001</v>
      </c>
      <c r="F2157" s="6">
        <v>3.8435499999999997E-2</v>
      </c>
      <c r="G2157" s="6">
        <v>0.81232700000000002</v>
      </c>
      <c r="H2157" s="6">
        <v>0.3049713</v>
      </c>
      <c r="I2157" s="6"/>
    </row>
    <row r="2158" spans="1:9" x14ac:dyDescent="0.25">
      <c r="A2158">
        <v>386</v>
      </c>
      <c r="B2158">
        <v>1995</v>
      </c>
      <c r="C2158" s="2">
        <v>0</v>
      </c>
      <c r="D2158" s="6">
        <v>3.3802199999999998E-2</v>
      </c>
      <c r="E2158" s="6">
        <v>0.3709829</v>
      </c>
      <c r="F2158" s="6">
        <v>6.1534199999999997E-2</v>
      </c>
      <c r="G2158" s="6">
        <v>2.5460199999999999</v>
      </c>
      <c r="H2158" s="6">
        <v>0.22617590000000001</v>
      </c>
      <c r="I2158" s="6"/>
    </row>
    <row r="2159" spans="1:9" x14ac:dyDescent="0.25">
      <c r="A2159">
        <v>386</v>
      </c>
      <c r="B2159">
        <v>1996</v>
      </c>
      <c r="C2159" s="2">
        <v>0</v>
      </c>
      <c r="D2159" s="6">
        <v>9.9682199999999999E-2</v>
      </c>
      <c r="E2159" s="6">
        <v>0.29471000000000003</v>
      </c>
      <c r="F2159" s="6">
        <v>3.2907899999999997E-2</v>
      </c>
      <c r="G2159" s="6">
        <v>1.439093</v>
      </c>
      <c r="H2159" s="6">
        <v>0.14408699999999999</v>
      </c>
      <c r="I2159" s="6"/>
    </row>
    <row r="2160" spans="1:9" x14ac:dyDescent="0.25">
      <c r="A2160">
        <v>387</v>
      </c>
      <c r="B2160">
        <v>1995</v>
      </c>
      <c r="C2160" s="2">
        <v>0</v>
      </c>
      <c r="D2160" s="6">
        <v>0.19767589999999999</v>
      </c>
      <c r="E2160" s="6">
        <v>2.7896399999999998E-2</v>
      </c>
      <c r="F2160" s="6">
        <v>4.6966399999999998E-2</v>
      </c>
      <c r="G2160" s="6">
        <v>1.2510019999999999</v>
      </c>
      <c r="H2160" s="6">
        <v>0.17019339999999999</v>
      </c>
      <c r="I2160" s="6"/>
    </row>
    <row r="2161" spans="1:9" x14ac:dyDescent="0.25">
      <c r="A2161">
        <v>388</v>
      </c>
      <c r="B2161">
        <v>1995</v>
      </c>
      <c r="C2161" s="2">
        <v>0</v>
      </c>
      <c r="D2161" s="6">
        <v>0.13512260000000001</v>
      </c>
      <c r="E2161" s="6">
        <v>0.64915560000000005</v>
      </c>
      <c r="F2161" s="6">
        <v>5.9844700000000001E-2</v>
      </c>
      <c r="G2161" s="6">
        <v>0.99236729999999995</v>
      </c>
      <c r="H2161" s="6">
        <v>0.31192049999999999</v>
      </c>
      <c r="I2161" s="6"/>
    </row>
    <row r="2162" spans="1:9" x14ac:dyDescent="0.25">
      <c r="A2162">
        <v>388</v>
      </c>
      <c r="B2162">
        <v>1996</v>
      </c>
      <c r="C2162" s="2">
        <v>0</v>
      </c>
      <c r="D2162" s="6">
        <v>4.6134700000000001E-2</v>
      </c>
      <c r="E2162" s="6">
        <v>0.35880440000000002</v>
      </c>
      <c r="F2162" s="6">
        <v>7.4421699999999993E-2</v>
      </c>
      <c r="G2162" s="6">
        <v>1.2507280000000001</v>
      </c>
      <c r="H2162" s="6">
        <v>0.49353639999999999</v>
      </c>
      <c r="I2162" s="6"/>
    </row>
    <row r="2163" spans="1:9" x14ac:dyDescent="0.25">
      <c r="A2163">
        <v>388</v>
      </c>
      <c r="B2163">
        <v>1997</v>
      </c>
      <c r="C2163" s="2">
        <v>0</v>
      </c>
      <c r="D2163" s="6">
        <v>4.7711299999999998E-2</v>
      </c>
      <c r="E2163" s="6">
        <v>0.352329</v>
      </c>
      <c r="F2163" s="6">
        <v>3.5769500000000003E-2</v>
      </c>
      <c r="G2163" s="6">
        <v>1.512985</v>
      </c>
      <c r="H2163" s="6">
        <v>0.47306179999999998</v>
      </c>
      <c r="I2163" s="6"/>
    </row>
    <row r="2164" spans="1:9" x14ac:dyDescent="0.25">
      <c r="A2164">
        <v>389</v>
      </c>
      <c r="B2164">
        <v>2001</v>
      </c>
      <c r="C2164" s="2">
        <v>0</v>
      </c>
      <c r="D2164" s="6">
        <v>9.5881499999999995E-2</v>
      </c>
      <c r="E2164" s="6">
        <v>0.13156100000000001</v>
      </c>
      <c r="F2164" s="6">
        <v>5.14721E-2</v>
      </c>
      <c r="G2164" s="6">
        <v>0.86277729999999997</v>
      </c>
      <c r="H2164" s="6">
        <v>0.40735440000000001</v>
      </c>
      <c r="I2164" s="6"/>
    </row>
    <row r="2165" spans="1:9" x14ac:dyDescent="0.25">
      <c r="A2165">
        <v>389</v>
      </c>
      <c r="B2165">
        <v>2002</v>
      </c>
      <c r="C2165" s="2">
        <v>0</v>
      </c>
      <c r="D2165" s="6">
        <v>6.1542100000000002E-2</v>
      </c>
      <c r="E2165" s="6">
        <v>0.13405220000000001</v>
      </c>
      <c r="F2165" s="6">
        <v>5.6889599999999999E-2</v>
      </c>
      <c r="G2165" s="6">
        <v>0.55010669999999995</v>
      </c>
      <c r="H2165" s="6">
        <v>0.44463740000000002</v>
      </c>
      <c r="I2165" s="6"/>
    </row>
    <row r="2166" spans="1:9" x14ac:dyDescent="0.25">
      <c r="A2166">
        <v>390</v>
      </c>
      <c r="B2166">
        <v>1995</v>
      </c>
      <c r="C2166" s="2">
        <v>0</v>
      </c>
      <c r="D2166" s="6">
        <v>0.2267594</v>
      </c>
      <c r="E2166" s="6">
        <v>0.11893330000000001</v>
      </c>
      <c r="F2166" s="6">
        <v>5.0688400000000002E-2</v>
      </c>
      <c r="G2166" s="6">
        <v>0.95278130000000005</v>
      </c>
      <c r="H2166" s="6">
        <v>0.29546810000000001</v>
      </c>
      <c r="I2166" s="6"/>
    </row>
    <row r="2167" spans="1:9" x14ac:dyDescent="0.25">
      <c r="A2167">
        <v>390</v>
      </c>
      <c r="B2167">
        <v>1996</v>
      </c>
      <c r="C2167" s="2">
        <v>0</v>
      </c>
      <c r="D2167" s="6">
        <v>0.21429210000000001</v>
      </c>
      <c r="E2167" s="6">
        <v>0.1055744</v>
      </c>
      <c r="F2167" s="6">
        <v>5.3536399999999998E-2</v>
      </c>
      <c r="G2167" s="6">
        <v>1.2525360000000001</v>
      </c>
      <c r="H2167" s="6">
        <v>0.2918405</v>
      </c>
      <c r="I2167" s="6"/>
    </row>
    <row r="2168" spans="1:9" x14ac:dyDescent="0.25">
      <c r="A2168">
        <v>390</v>
      </c>
      <c r="B2168">
        <v>1997</v>
      </c>
      <c r="C2168" s="2">
        <v>0</v>
      </c>
      <c r="D2168" s="6">
        <v>0.22853780000000001</v>
      </c>
      <c r="E2168" s="6">
        <v>9.7620799999999994E-2</v>
      </c>
      <c r="F2168" s="6">
        <v>3.0355400000000001E-2</v>
      </c>
      <c r="G2168" s="6">
        <v>0.92025489999999999</v>
      </c>
      <c r="H2168" s="6">
        <v>0.24946960000000001</v>
      </c>
      <c r="I2168" s="6"/>
    </row>
    <row r="2169" spans="1:9" x14ac:dyDescent="0.25">
      <c r="A2169">
        <v>390</v>
      </c>
      <c r="B2169">
        <v>1998</v>
      </c>
      <c r="C2169" s="2">
        <v>0</v>
      </c>
      <c r="D2169" s="6">
        <v>0.26280389999999998</v>
      </c>
      <c r="E2169" s="6">
        <v>9.5804600000000004E-2</v>
      </c>
      <c r="F2169" s="6">
        <v>3.8367900000000003E-2</v>
      </c>
      <c r="G2169" s="6">
        <v>0.55808369999999996</v>
      </c>
      <c r="H2169" s="6">
        <v>0.23407929999999999</v>
      </c>
      <c r="I2169" s="6"/>
    </row>
    <row r="2170" spans="1:9" x14ac:dyDescent="0.25">
      <c r="A2170">
        <v>390</v>
      </c>
      <c r="B2170">
        <v>1999</v>
      </c>
      <c r="C2170" s="2">
        <v>0</v>
      </c>
      <c r="D2170" s="6">
        <v>0.21847739999999999</v>
      </c>
      <c r="E2170" s="6">
        <v>0.1331928</v>
      </c>
      <c r="F2170" s="6">
        <v>4.5263100000000001E-2</v>
      </c>
      <c r="G2170" s="6">
        <v>0.59508609999999995</v>
      </c>
      <c r="H2170" s="6">
        <v>0.27350570000000002</v>
      </c>
      <c r="I2170" s="6"/>
    </row>
    <row r="2171" spans="1:9" x14ac:dyDescent="0.25">
      <c r="A2171">
        <v>391</v>
      </c>
      <c r="B2171">
        <v>1995</v>
      </c>
      <c r="C2171" s="2">
        <v>0</v>
      </c>
      <c r="D2171" s="6">
        <v>6.4074599999999995E-2</v>
      </c>
      <c r="E2171" s="6">
        <v>0.42133290000000001</v>
      </c>
      <c r="F2171" s="6">
        <v>6.2486E-2</v>
      </c>
      <c r="G2171" s="6">
        <v>2.4440400000000002</v>
      </c>
      <c r="H2171" s="6">
        <v>0.2466168</v>
      </c>
      <c r="I2171" s="6"/>
    </row>
    <row r="2172" spans="1:9" x14ac:dyDescent="0.25">
      <c r="A2172">
        <v>391</v>
      </c>
      <c r="B2172">
        <v>1996</v>
      </c>
      <c r="C2172" s="2">
        <v>0</v>
      </c>
      <c r="D2172" s="6">
        <v>7.9436499999999993E-2</v>
      </c>
      <c r="E2172" s="6">
        <v>0.47783789999999998</v>
      </c>
      <c r="F2172" s="6">
        <v>6.7427299999999996E-2</v>
      </c>
      <c r="G2172" s="6">
        <v>2.8588789999999999</v>
      </c>
      <c r="H2172" s="6">
        <v>0.25594339999999999</v>
      </c>
      <c r="I2172" s="6"/>
    </row>
    <row r="2173" spans="1:9" x14ac:dyDescent="0.25">
      <c r="A2173">
        <v>391</v>
      </c>
      <c r="B2173">
        <v>1997</v>
      </c>
      <c r="C2173" s="2">
        <v>0</v>
      </c>
      <c r="D2173" s="6">
        <v>5.79461E-2</v>
      </c>
      <c r="E2173" s="6">
        <v>0.31636799999999998</v>
      </c>
      <c r="F2173" s="6">
        <v>6.0016699999999999E-2</v>
      </c>
      <c r="G2173" s="6">
        <v>2.7365949999999999</v>
      </c>
      <c r="H2173" s="6">
        <v>0.24269959999999999</v>
      </c>
      <c r="I2173" s="6"/>
    </row>
    <row r="2174" spans="1:9" x14ac:dyDescent="0.25">
      <c r="A2174">
        <v>391</v>
      </c>
      <c r="B2174">
        <v>1998</v>
      </c>
      <c r="C2174" s="2">
        <v>0</v>
      </c>
      <c r="D2174" s="6">
        <v>-0.1060189</v>
      </c>
      <c r="E2174" s="6">
        <v>0.26235920000000001</v>
      </c>
      <c r="F2174" s="6">
        <v>6.0684399999999999E-2</v>
      </c>
      <c r="G2174" s="6">
        <v>1.8492109999999999</v>
      </c>
      <c r="H2174" s="6">
        <v>0.19949910000000001</v>
      </c>
      <c r="I2174" s="6"/>
    </row>
    <row r="2175" spans="1:9" x14ac:dyDescent="0.25">
      <c r="A2175">
        <v>391</v>
      </c>
      <c r="B2175">
        <v>1999</v>
      </c>
      <c r="C2175" s="2">
        <v>0</v>
      </c>
      <c r="D2175" s="6">
        <v>-4.6677499999999997E-2</v>
      </c>
      <c r="E2175" s="6">
        <v>0.22274910000000001</v>
      </c>
      <c r="F2175" s="6">
        <v>5.9287800000000002E-2</v>
      </c>
      <c r="G2175" s="6">
        <v>2.9033350000000002</v>
      </c>
      <c r="H2175" s="6">
        <v>0.21023520000000001</v>
      </c>
      <c r="I2175" s="6"/>
    </row>
    <row r="2176" spans="1:9" x14ac:dyDescent="0.25">
      <c r="A2176">
        <v>391</v>
      </c>
      <c r="B2176">
        <v>2000</v>
      </c>
      <c r="C2176" s="2">
        <v>0</v>
      </c>
      <c r="D2176" s="6">
        <v>-2.6540000000000001E-3</v>
      </c>
      <c r="E2176" s="6">
        <v>0.25429279999999999</v>
      </c>
      <c r="F2176" s="6">
        <v>7.9666200000000006E-2</v>
      </c>
      <c r="G2176" s="6">
        <v>3.7451460000000001</v>
      </c>
      <c r="H2176" s="6">
        <v>0.2154181</v>
      </c>
      <c r="I2176" s="6"/>
    </row>
    <row r="2177" spans="1:9" x14ac:dyDescent="0.25">
      <c r="A2177">
        <v>391</v>
      </c>
      <c r="B2177">
        <v>2001</v>
      </c>
      <c r="C2177" s="2">
        <v>0</v>
      </c>
      <c r="D2177" s="6">
        <v>1.9606499999999999E-2</v>
      </c>
      <c r="E2177" s="6">
        <v>0.29280590000000001</v>
      </c>
      <c r="F2177" s="6">
        <v>6.53585E-2</v>
      </c>
      <c r="G2177" s="6">
        <v>3.66181</v>
      </c>
      <c r="H2177" s="6">
        <v>0.1982254</v>
      </c>
      <c r="I2177" s="6"/>
    </row>
    <row r="2178" spans="1:9" x14ac:dyDescent="0.25">
      <c r="A2178">
        <v>391</v>
      </c>
      <c r="B2178">
        <v>2002</v>
      </c>
      <c r="C2178" s="2">
        <v>0</v>
      </c>
      <c r="D2178" s="6">
        <v>1.5045899999999999E-2</v>
      </c>
      <c r="E2178" s="6">
        <v>0.31521529999999998</v>
      </c>
      <c r="F2178" s="6">
        <v>7.2359999999999994E-2</v>
      </c>
      <c r="G2178" s="6">
        <v>2.8320789999999998</v>
      </c>
      <c r="H2178" s="6">
        <v>0.21265210000000001</v>
      </c>
      <c r="I2178" s="6"/>
    </row>
    <row r="2179" spans="1:9" x14ac:dyDescent="0.25">
      <c r="A2179">
        <v>391</v>
      </c>
      <c r="B2179">
        <v>2003</v>
      </c>
      <c r="C2179" s="2">
        <v>0</v>
      </c>
      <c r="D2179" s="6">
        <v>1.9874200000000002E-2</v>
      </c>
      <c r="E2179" s="6">
        <v>0.3561106</v>
      </c>
      <c r="F2179" s="6">
        <v>7.3885000000000006E-2</v>
      </c>
      <c r="G2179" s="6">
        <v>2.6535310000000001</v>
      </c>
      <c r="H2179" s="6">
        <v>0.2281357</v>
      </c>
      <c r="I2179" s="6"/>
    </row>
    <row r="2180" spans="1:9" x14ac:dyDescent="0.25">
      <c r="A2180">
        <v>391</v>
      </c>
      <c r="B2180">
        <v>2004</v>
      </c>
      <c r="C2180" s="2">
        <v>0</v>
      </c>
      <c r="D2180" s="6">
        <v>3.7799899999999997E-2</v>
      </c>
      <c r="E2180" s="6">
        <v>0.27586899999999998</v>
      </c>
      <c r="F2180" s="6">
        <v>3.2424300000000003E-2</v>
      </c>
      <c r="G2180" s="6">
        <v>1.33525</v>
      </c>
      <c r="H2180" s="6">
        <v>0.18755079999999999</v>
      </c>
      <c r="I2180" s="6"/>
    </row>
    <row r="2181" spans="1:9" x14ac:dyDescent="0.25">
      <c r="A2181">
        <v>392</v>
      </c>
      <c r="B2181">
        <v>1995</v>
      </c>
      <c r="C2181" s="2">
        <v>0</v>
      </c>
      <c r="D2181" s="6">
        <v>9.2758300000000002E-2</v>
      </c>
      <c r="E2181" s="6">
        <v>0.29448980000000002</v>
      </c>
      <c r="F2181" s="6">
        <v>3.5737699999999997E-2</v>
      </c>
      <c r="G2181" s="6">
        <v>0.40246579999999998</v>
      </c>
      <c r="H2181" s="6">
        <v>0.85888500000000001</v>
      </c>
      <c r="I2181" s="6"/>
    </row>
    <row r="2182" spans="1:9" x14ac:dyDescent="0.25">
      <c r="A2182">
        <v>392</v>
      </c>
      <c r="B2182">
        <v>1996</v>
      </c>
      <c r="C2182" s="2">
        <v>0</v>
      </c>
      <c r="D2182" s="6">
        <v>8.6863300000000004E-2</v>
      </c>
      <c r="E2182" s="6">
        <v>0.26918239999999999</v>
      </c>
      <c r="F2182" s="6">
        <v>4.90991E-2</v>
      </c>
      <c r="G2182" s="6">
        <v>0.41489789999999999</v>
      </c>
      <c r="H2182" s="6">
        <v>0.86215359999999996</v>
      </c>
      <c r="I2182" s="6"/>
    </row>
    <row r="2183" spans="1:9" x14ac:dyDescent="0.25">
      <c r="A2183">
        <v>392</v>
      </c>
      <c r="B2183">
        <v>1997</v>
      </c>
      <c r="C2183" s="2">
        <v>0</v>
      </c>
      <c r="D2183" s="6">
        <v>0.15942519999999999</v>
      </c>
      <c r="E2183" s="6">
        <v>0.24752869999999999</v>
      </c>
      <c r="F2183" s="6">
        <v>5.5376300000000003E-2</v>
      </c>
      <c r="G2183" s="6">
        <v>0.41450910000000002</v>
      </c>
      <c r="H2183" s="6">
        <v>0.76353280000000001</v>
      </c>
      <c r="I2183" s="6"/>
    </row>
    <row r="2184" spans="1:9" x14ac:dyDescent="0.25">
      <c r="A2184">
        <v>392</v>
      </c>
      <c r="B2184">
        <v>1998</v>
      </c>
      <c r="C2184" s="2">
        <v>0</v>
      </c>
      <c r="D2184" s="6">
        <v>0.1611062</v>
      </c>
      <c r="E2184" s="6">
        <v>0.24190890000000001</v>
      </c>
      <c r="F2184" s="6">
        <v>5.1803500000000002E-2</v>
      </c>
      <c r="G2184" s="6">
        <v>0.28195779999999998</v>
      </c>
      <c r="H2184" s="6">
        <v>0.76358150000000002</v>
      </c>
      <c r="I2184" s="6"/>
    </row>
    <row r="2185" spans="1:9" x14ac:dyDescent="0.25">
      <c r="A2185">
        <v>392</v>
      </c>
      <c r="B2185">
        <v>1999</v>
      </c>
      <c r="C2185" s="2">
        <v>0</v>
      </c>
      <c r="D2185" s="6">
        <v>0.10178420000000001</v>
      </c>
      <c r="E2185" s="6">
        <v>0.2227924</v>
      </c>
      <c r="F2185" s="6">
        <v>5.7456100000000003E-2</v>
      </c>
      <c r="G2185" s="6">
        <v>0.26821919999999999</v>
      </c>
      <c r="H2185" s="6">
        <v>0.80211339999999998</v>
      </c>
      <c r="I2185" s="6"/>
    </row>
    <row r="2186" spans="1:9" x14ac:dyDescent="0.25">
      <c r="A2186">
        <v>392</v>
      </c>
      <c r="B2186">
        <v>2000</v>
      </c>
      <c r="C2186" s="2">
        <v>0</v>
      </c>
      <c r="D2186" s="6">
        <v>0.15385399999999999</v>
      </c>
      <c r="E2186" s="6">
        <v>0.25669160000000002</v>
      </c>
      <c r="F2186" s="6">
        <v>4.3192599999999998E-2</v>
      </c>
      <c r="G2186" s="6">
        <v>0.28361750000000002</v>
      </c>
      <c r="H2186" s="6">
        <v>0.63472740000000005</v>
      </c>
      <c r="I2186" s="6"/>
    </row>
    <row r="2187" spans="1:9" x14ac:dyDescent="0.25">
      <c r="A2187">
        <v>392</v>
      </c>
      <c r="B2187">
        <v>2001</v>
      </c>
      <c r="C2187" s="2">
        <v>0</v>
      </c>
      <c r="D2187" s="6">
        <v>0.17210890000000001</v>
      </c>
      <c r="E2187" s="6">
        <v>0.25137759999999998</v>
      </c>
      <c r="F2187" s="6">
        <v>2.8697E-2</v>
      </c>
      <c r="G2187" s="6">
        <v>0.28426430000000003</v>
      </c>
      <c r="H2187" s="6">
        <v>0.66936419999999996</v>
      </c>
      <c r="I2187" s="6"/>
    </row>
    <row r="2188" spans="1:9" x14ac:dyDescent="0.25">
      <c r="A2188">
        <v>392</v>
      </c>
      <c r="B2188">
        <v>2002</v>
      </c>
      <c r="C2188" s="2">
        <v>0</v>
      </c>
      <c r="D2188" s="6">
        <v>0.15553349999999999</v>
      </c>
      <c r="E2188" s="6">
        <v>0.25823420000000002</v>
      </c>
      <c r="F2188" s="6">
        <v>4.0058499999999997E-2</v>
      </c>
      <c r="G2188" s="6">
        <v>0.23930999999999999</v>
      </c>
      <c r="H2188" s="6">
        <v>0.71654859999999998</v>
      </c>
      <c r="I2188" s="6"/>
    </row>
    <row r="2189" spans="1:9" x14ac:dyDescent="0.25">
      <c r="A2189">
        <v>392</v>
      </c>
      <c r="B2189">
        <v>2003</v>
      </c>
      <c r="C2189" s="2">
        <v>0</v>
      </c>
      <c r="D2189" s="6">
        <v>0.14287269999999999</v>
      </c>
      <c r="E2189" s="6">
        <v>0.24390970000000001</v>
      </c>
      <c r="F2189" s="6">
        <v>3.0247900000000001E-2</v>
      </c>
      <c r="G2189" s="6">
        <v>0.26745780000000002</v>
      </c>
      <c r="H2189" s="6">
        <v>0.71152629999999994</v>
      </c>
      <c r="I2189" s="6"/>
    </row>
    <row r="2190" spans="1:9" x14ac:dyDescent="0.25">
      <c r="A2190">
        <v>392</v>
      </c>
      <c r="B2190">
        <v>2004</v>
      </c>
      <c r="C2190" s="2">
        <v>0</v>
      </c>
      <c r="D2190" s="6">
        <v>4.5988399999999999E-2</v>
      </c>
      <c r="E2190" s="6">
        <v>0.23919950000000001</v>
      </c>
      <c r="F2190" s="6">
        <v>2.7304499999999999E-2</v>
      </c>
      <c r="G2190" s="6">
        <v>0.25207869999999999</v>
      </c>
      <c r="H2190" s="6">
        <v>0.79626160000000001</v>
      </c>
      <c r="I2190" s="6"/>
    </row>
    <row r="2191" spans="1:9" x14ac:dyDescent="0.25">
      <c r="A2191">
        <v>393</v>
      </c>
      <c r="B2191">
        <v>1995</v>
      </c>
      <c r="C2191" s="2">
        <v>0</v>
      </c>
      <c r="D2191" s="6">
        <v>0.16626930000000001</v>
      </c>
      <c r="E2191" s="6">
        <v>0.40077940000000001</v>
      </c>
      <c r="F2191" s="6">
        <v>4.3353999999999997E-2</v>
      </c>
      <c r="G2191" s="6">
        <v>2.392299</v>
      </c>
      <c r="H2191" s="6">
        <v>0.22712869999999999</v>
      </c>
      <c r="I2191" s="6"/>
    </row>
    <row r="2192" spans="1:9" x14ac:dyDescent="0.25">
      <c r="A2192">
        <v>393</v>
      </c>
      <c r="B2192">
        <v>1996</v>
      </c>
      <c r="C2192" s="2">
        <v>0</v>
      </c>
      <c r="D2192" s="6">
        <v>0.27343210000000001</v>
      </c>
      <c r="E2192" s="6">
        <v>0.45182369999999999</v>
      </c>
      <c r="F2192" s="6">
        <v>6.2752500000000003E-2</v>
      </c>
      <c r="G2192" s="6">
        <v>3.1392199999999999</v>
      </c>
      <c r="H2192" s="6">
        <v>0.25649739999999999</v>
      </c>
      <c r="I2192" s="6"/>
    </row>
    <row r="2193" spans="1:9" x14ac:dyDescent="0.25">
      <c r="A2193">
        <v>393</v>
      </c>
      <c r="B2193">
        <v>1997</v>
      </c>
      <c r="C2193" s="2">
        <v>0</v>
      </c>
      <c r="D2193" s="6">
        <v>0.25570759999999998</v>
      </c>
      <c r="E2193" s="6">
        <v>0.4401024</v>
      </c>
      <c r="F2193" s="6">
        <v>7.4814199999999997E-2</v>
      </c>
      <c r="G2193" s="6">
        <v>4.0246310000000003</v>
      </c>
      <c r="H2193" s="6">
        <v>0.26614850000000001</v>
      </c>
      <c r="I2193" s="6"/>
    </row>
    <row r="2194" spans="1:9" x14ac:dyDescent="0.25">
      <c r="A2194">
        <v>393</v>
      </c>
      <c r="B2194">
        <v>1998</v>
      </c>
      <c r="C2194" s="2">
        <v>0</v>
      </c>
      <c r="D2194" s="6">
        <v>0.2156148</v>
      </c>
      <c r="E2194" s="6">
        <v>0.44447880000000001</v>
      </c>
      <c r="F2194" s="6">
        <v>8.0316600000000002E-2</v>
      </c>
      <c r="G2194" s="6">
        <v>4.0356120000000004</v>
      </c>
      <c r="H2194" s="6">
        <v>0.29449419999999998</v>
      </c>
      <c r="I2194" s="6"/>
    </row>
    <row r="2195" spans="1:9" x14ac:dyDescent="0.25">
      <c r="A2195">
        <v>393</v>
      </c>
      <c r="B2195">
        <v>1999</v>
      </c>
      <c r="C2195" s="2">
        <v>0</v>
      </c>
      <c r="D2195" s="6">
        <v>0.2296511</v>
      </c>
      <c r="E2195" s="6">
        <v>0.3401209</v>
      </c>
      <c r="F2195" s="6">
        <v>6.2240499999999997E-2</v>
      </c>
      <c r="G2195" s="6">
        <v>3.2507359999999998</v>
      </c>
      <c r="H2195" s="6">
        <v>0.27839459999999999</v>
      </c>
      <c r="I2195" s="6"/>
    </row>
    <row r="2196" spans="1:9" x14ac:dyDescent="0.25">
      <c r="A2196">
        <v>393</v>
      </c>
      <c r="B2196">
        <v>2000</v>
      </c>
      <c r="C2196" s="2">
        <v>0</v>
      </c>
      <c r="D2196" s="6">
        <v>0.1775246</v>
      </c>
      <c r="E2196" s="6">
        <v>0.3241019</v>
      </c>
      <c r="F2196" s="6">
        <v>5.57922E-2</v>
      </c>
      <c r="G2196" s="6">
        <v>2.7365620000000002</v>
      </c>
      <c r="H2196" s="6">
        <v>0.24533160000000001</v>
      </c>
      <c r="I2196" s="6"/>
    </row>
    <row r="2197" spans="1:9" x14ac:dyDescent="0.25">
      <c r="A2197">
        <v>393</v>
      </c>
      <c r="B2197">
        <v>2001</v>
      </c>
      <c r="C2197" s="2">
        <v>0</v>
      </c>
      <c r="D2197" s="6">
        <v>0.17872979999999999</v>
      </c>
      <c r="E2197" s="6">
        <v>0.283553</v>
      </c>
      <c r="F2197" s="6">
        <v>6.0858700000000002E-2</v>
      </c>
      <c r="G2197" s="6">
        <v>2.2522630000000001</v>
      </c>
      <c r="H2197" s="6">
        <v>0.24596689999999999</v>
      </c>
      <c r="I2197" s="6"/>
    </row>
    <row r="2198" spans="1:9" x14ac:dyDescent="0.25">
      <c r="A2198">
        <v>393</v>
      </c>
      <c r="B2198">
        <v>2002</v>
      </c>
      <c r="C2198" s="2">
        <v>0</v>
      </c>
      <c r="D2198" s="6">
        <v>0.21558469999999999</v>
      </c>
      <c r="E2198" s="6">
        <v>0.259772</v>
      </c>
      <c r="F2198" s="6">
        <v>6.6764799999999999E-2</v>
      </c>
      <c r="G2198" s="6">
        <v>1.556797</v>
      </c>
      <c r="H2198" s="6">
        <v>0.23643210000000001</v>
      </c>
      <c r="I2198" s="6"/>
    </row>
    <row r="2199" spans="1:9" x14ac:dyDescent="0.25">
      <c r="A2199">
        <v>393</v>
      </c>
      <c r="B2199">
        <v>2003</v>
      </c>
      <c r="C2199" s="2">
        <v>0</v>
      </c>
      <c r="D2199" s="6">
        <v>0.16497500000000001</v>
      </c>
      <c r="E2199" s="6">
        <v>0.3445375</v>
      </c>
      <c r="F2199" s="6">
        <v>6.9260199999999994E-2</v>
      </c>
      <c r="G2199" s="6">
        <v>1.9327289999999999</v>
      </c>
      <c r="H2199" s="6">
        <v>0.25491960000000002</v>
      </c>
      <c r="I2199" s="6"/>
    </row>
    <row r="2200" spans="1:9" x14ac:dyDescent="0.25">
      <c r="A2200">
        <v>393</v>
      </c>
      <c r="B2200">
        <v>2004</v>
      </c>
      <c r="C2200" s="2">
        <v>0</v>
      </c>
      <c r="D2200" s="6">
        <v>0.2216418</v>
      </c>
      <c r="E2200" s="6">
        <v>0.37656200000000001</v>
      </c>
      <c r="F2200" s="6">
        <v>7.6017699999999994E-2</v>
      </c>
      <c r="G2200" s="6">
        <v>2.3356650000000001</v>
      </c>
      <c r="H2200" s="6">
        <v>0.27850659999999999</v>
      </c>
      <c r="I2200" s="6"/>
    </row>
    <row r="2201" spans="1:9" x14ac:dyDescent="0.25">
      <c r="A2201">
        <v>394</v>
      </c>
      <c r="B2201">
        <v>1995</v>
      </c>
      <c r="C2201" s="2">
        <v>0</v>
      </c>
      <c r="D2201" s="6">
        <v>0.22619890000000001</v>
      </c>
      <c r="E2201" s="6">
        <v>5.8716299999999999E-2</v>
      </c>
      <c r="F2201" s="6">
        <v>4.0563200000000001E-2</v>
      </c>
      <c r="G2201" s="6">
        <v>0.62735609999999997</v>
      </c>
      <c r="H2201" s="6">
        <v>0.29171609999999998</v>
      </c>
      <c r="I2201" s="6"/>
    </row>
    <row r="2202" spans="1:9" x14ac:dyDescent="0.25">
      <c r="A2202">
        <v>394</v>
      </c>
      <c r="B2202">
        <v>1996</v>
      </c>
      <c r="C2202" s="2">
        <v>0</v>
      </c>
      <c r="D2202" s="6">
        <v>0.22483429999999999</v>
      </c>
      <c r="E2202" s="6">
        <v>9.6444699999999994E-2</v>
      </c>
      <c r="F2202" s="6">
        <v>4.2298599999999999E-2</v>
      </c>
      <c r="G2202" s="6">
        <v>0.59648699999999999</v>
      </c>
      <c r="H2202" s="6">
        <v>0.25086619999999998</v>
      </c>
      <c r="I2202" s="6"/>
    </row>
    <row r="2203" spans="1:9" x14ac:dyDescent="0.25">
      <c r="A2203">
        <v>394</v>
      </c>
      <c r="B2203">
        <v>1997</v>
      </c>
      <c r="C2203" s="2">
        <v>0</v>
      </c>
      <c r="D2203" s="6">
        <v>0.17025499999999999</v>
      </c>
      <c r="E2203" s="6">
        <v>0.1284111</v>
      </c>
      <c r="F2203" s="6">
        <v>5.9865099999999997E-2</v>
      </c>
      <c r="G2203" s="6">
        <v>0.96453580000000005</v>
      </c>
      <c r="H2203" s="6">
        <v>0.22892879999999999</v>
      </c>
      <c r="I2203" s="6"/>
    </row>
    <row r="2204" spans="1:9" x14ac:dyDescent="0.25">
      <c r="A2204">
        <v>395</v>
      </c>
      <c r="B2204">
        <v>1995</v>
      </c>
      <c r="C2204" s="2">
        <v>0</v>
      </c>
      <c r="D2204" s="6">
        <v>0.1044967</v>
      </c>
      <c r="E2204" s="6">
        <v>-0.1436443</v>
      </c>
      <c r="F2204" s="6">
        <v>5.7207899999999999E-2</v>
      </c>
      <c r="G2204" s="6">
        <v>1.4585030000000001</v>
      </c>
      <c r="H2204" s="6">
        <v>0.3598557</v>
      </c>
      <c r="I2204" s="6"/>
    </row>
    <row r="2205" spans="1:9" x14ac:dyDescent="0.25">
      <c r="A2205">
        <v>396</v>
      </c>
      <c r="B2205">
        <v>1998</v>
      </c>
      <c r="C2205" s="2">
        <v>0</v>
      </c>
      <c r="D2205" s="6">
        <v>0.25389499999999998</v>
      </c>
      <c r="E2205" s="6">
        <v>0.39157609999999998</v>
      </c>
      <c r="F2205" s="6">
        <v>2.98397E-2</v>
      </c>
      <c r="G2205" s="6">
        <v>1.136649</v>
      </c>
      <c r="H2205" s="6">
        <v>0.2288541</v>
      </c>
      <c r="I2205" s="6"/>
    </row>
    <row r="2206" spans="1:9" x14ac:dyDescent="0.25">
      <c r="A2206">
        <v>396</v>
      </c>
      <c r="B2206">
        <v>1999</v>
      </c>
      <c r="C2206" s="2">
        <v>0</v>
      </c>
      <c r="D2206" s="6">
        <v>0.2595459</v>
      </c>
      <c r="E2206" s="6">
        <v>0.37309209999999998</v>
      </c>
      <c r="F2206" s="6">
        <v>2.9309600000000002E-2</v>
      </c>
      <c r="G2206" s="6">
        <v>1.6096779999999999</v>
      </c>
      <c r="H2206" s="6">
        <v>0.23622199999999999</v>
      </c>
      <c r="I2206" s="6"/>
    </row>
    <row r="2207" spans="1:9" x14ac:dyDescent="0.25">
      <c r="A2207">
        <v>396</v>
      </c>
      <c r="B2207">
        <v>2000</v>
      </c>
      <c r="C2207" s="2">
        <v>0</v>
      </c>
      <c r="D2207" s="6">
        <v>0.23789399999999999</v>
      </c>
      <c r="E2207" s="6">
        <v>0.39702019999999999</v>
      </c>
      <c r="F2207" s="6">
        <v>3.0128800000000001E-2</v>
      </c>
      <c r="G2207" s="6">
        <v>1.125548</v>
      </c>
      <c r="H2207" s="6">
        <v>0.21248320000000001</v>
      </c>
      <c r="I2207" s="6"/>
    </row>
    <row r="2208" spans="1:9" x14ac:dyDescent="0.25">
      <c r="A2208">
        <v>396</v>
      </c>
      <c r="B2208">
        <v>2001</v>
      </c>
      <c r="C2208" s="2">
        <v>0</v>
      </c>
      <c r="D2208" s="6">
        <v>0.21378520000000001</v>
      </c>
      <c r="E2208" s="6">
        <v>0.3259804</v>
      </c>
      <c r="F2208" s="6">
        <v>3.05332E-2</v>
      </c>
      <c r="G2208" s="6">
        <v>0.81435970000000002</v>
      </c>
      <c r="H2208" s="6">
        <v>0.2408207</v>
      </c>
      <c r="I2208" s="6"/>
    </row>
    <row r="2209" spans="1:9" x14ac:dyDescent="0.25">
      <c r="A2209">
        <v>396</v>
      </c>
      <c r="B2209">
        <v>2002</v>
      </c>
      <c r="C2209" s="2">
        <v>0</v>
      </c>
      <c r="D2209" s="6">
        <v>0.21762119999999999</v>
      </c>
      <c r="E2209" s="6">
        <v>0.25915870000000002</v>
      </c>
      <c r="F2209" s="6">
        <v>4.2081300000000002E-2</v>
      </c>
      <c r="G2209" s="6">
        <v>0.5695827</v>
      </c>
      <c r="H2209" s="6">
        <v>0.27995229999999999</v>
      </c>
      <c r="I2209" s="6"/>
    </row>
    <row r="2210" spans="1:9" x14ac:dyDescent="0.25">
      <c r="A2210">
        <v>396</v>
      </c>
      <c r="B2210">
        <v>2003</v>
      </c>
      <c r="C2210" s="2">
        <v>0</v>
      </c>
      <c r="D2210" s="6">
        <v>0.19988059999999999</v>
      </c>
      <c r="E2210" s="6">
        <v>0.31818869999999999</v>
      </c>
      <c r="F2210" s="6">
        <v>4.1529999999999997E-2</v>
      </c>
      <c r="G2210" s="6">
        <v>1.0024139999999999</v>
      </c>
      <c r="H2210" s="6">
        <v>0.2955354</v>
      </c>
      <c r="I2210" s="6"/>
    </row>
    <row r="2211" spans="1:9" x14ac:dyDescent="0.25">
      <c r="A2211">
        <v>397</v>
      </c>
      <c r="B2211">
        <v>1995</v>
      </c>
      <c r="C2211" s="2">
        <v>0</v>
      </c>
      <c r="D2211" s="6">
        <v>0.34197539999999998</v>
      </c>
      <c r="E2211" s="6">
        <v>0.39435579999999998</v>
      </c>
      <c r="F2211" s="6">
        <v>0.1137658</v>
      </c>
      <c r="G2211" s="6">
        <v>4.7988249999999999</v>
      </c>
      <c r="H2211" s="6">
        <v>0.47171770000000002</v>
      </c>
      <c r="I2211" s="6"/>
    </row>
    <row r="2212" spans="1:9" x14ac:dyDescent="0.25">
      <c r="A2212">
        <v>397</v>
      </c>
      <c r="B2212">
        <v>1996</v>
      </c>
      <c r="C2212" s="2">
        <v>0</v>
      </c>
      <c r="D2212" s="6">
        <v>0.31880540000000002</v>
      </c>
      <c r="E2212" s="6">
        <v>0.48868519999999999</v>
      </c>
      <c r="F2212" s="6">
        <v>8.1032800000000002E-2</v>
      </c>
      <c r="G2212" s="6">
        <v>5.2335380000000002</v>
      </c>
      <c r="H2212" s="6">
        <v>0.51901430000000004</v>
      </c>
      <c r="I2212" s="6"/>
    </row>
    <row r="2213" spans="1:9" x14ac:dyDescent="0.25">
      <c r="A2213">
        <v>397</v>
      </c>
      <c r="B2213">
        <v>1997</v>
      </c>
      <c r="C2213" s="2">
        <v>0</v>
      </c>
      <c r="D2213" s="6">
        <v>0.36598409999999998</v>
      </c>
      <c r="E2213" s="6">
        <v>0.36483090000000001</v>
      </c>
      <c r="F2213" s="6">
        <v>0.1134617</v>
      </c>
      <c r="G2213" s="6">
        <v>5.5065720000000002</v>
      </c>
      <c r="H2213" s="6">
        <v>0.456285</v>
      </c>
      <c r="I2213" s="6"/>
    </row>
    <row r="2214" spans="1:9" x14ac:dyDescent="0.25">
      <c r="A2214">
        <v>397</v>
      </c>
      <c r="B2214">
        <v>1998</v>
      </c>
      <c r="C2214" s="2">
        <v>0</v>
      </c>
      <c r="D2214" s="6">
        <v>0.2056635</v>
      </c>
      <c r="E2214" s="6">
        <v>0.38966909999999999</v>
      </c>
      <c r="F2214" s="6">
        <v>7.7913300000000005E-2</v>
      </c>
      <c r="G2214" s="6">
        <v>2.7873950000000001</v>
      </c>
      <c r="H2214" s="6">
        <v>0.44556970000000001</v>
      </c>
      <c r="I2214" s="6"/>
    </row>
    <row r="2215" spans="1:9" x14ac:dyDescent="0.25">
      <c r="A2215">
        <v>397</v>
      </c>
      <c r="B2215">
        <v>1999</v>
      </c>
      <c r="C2215" s="2">
        <v>0</v>
      </c>
      <c r="D2215" s="6">
        <v>0.16120280000000001</v>
      </c>
      <c r="E2215" s="6">
        <v>7.9253000000000004E-2</v>
      </c>
      <c r="F2215" s="6">
        <v>6.88222E-2</v>
      </c>
      <c r="G2215" s="6">
        <v>1.789841</v>
      </c>
      <c r="H2215" s="6">
        <v>0.33014120000000002</v>
      </c>
      <c r="I2215" s="6"/>
    </row>
    <row r="2216" spans="1:9" x14ac:dyDescent="0.25">
      <c r="A2216">
        <v>397</v>
      </c>
      <c r="B2216">
        <v>2000</v>
      </c>
      <c r="C2216" s="2">
        <v>0</v>
      </c>
      <c r="D2216" s="6">
        <v>7.4187600000000006E-2</v>
      </c>
      <c r="E2216" s="6">
        <v>-6.5173200000000001E-2</v>
      </c>
      <c r="F2216" s="6">
        <v>7.3078599999999994E-2</v>
      </c>
      <c r="G2216" s="6">
        <v>2.1632910000000001</v>
      </c>
      <c r="H2216" s="6">
        <v>0.40005649999999998</v>
      </c>
      <c r="I2216" s="6"/>
    </row>
    <row r="2217" spans="1:9" x14ac:dyDescent="0.25">
      <c r="A2217">
        <v>397</v>
      </c>
      <c r="B2217">
        <v>2001</v>
      </c>
      <c r="C2217" s="2">
        <v>0</v>
      </c>
      <c r="D2217" s="6">
        <v>0.13424720000000001</v>
      </c>
      <c r="E2217" s="6">
        <v>-1.7876699999999999E-2</v>
      </c>
      <c r="F2217" s="6">
        <v>7.0797899999999997E-2</v>
      </c>
      <c r="G2217" s="6">
        <v>2.67299</v>
      </c>
      <c r="H2217" s="6">
        <v>0.38321100000000002</v>
      </c>
      <c r="I2217" s="6"/>
    </row>
    <row r="2218" spans="1:9" x14ac:dyDescent="0.25">
      <c r="A2218">
        <v>397</v>
      </c>
      <c r="B2218">
        <v>2002</v>
      </c>
      <c r="C2218" s="2">
        <v>0</v>
      </c>
      <c r="D2218" s="6">
        <v>0.1937122</v>
      </c>
      <c r="E2218" s="6">
        <v>3.7728499999999998E-2</v>
      </c>
      <c r="F2218" s="6">
        <v>0.1066373</v>
      </c>
      <c r="G2218" s="6">
        <v>3.4176190000000002</v>
      </c>
      <c r="H2218" s="6">
        <v>0.403974</v>
      </c>
      <c r="I2218" s="6"/>
    </row>
    <row r="2219" spans="1:9" x14ac:dyDescent="0.25">
      <c r="A2219">
        <v>397</v>
      </c>
      <c r="B2219">
        <v>2003</v>
      </c>
      <c r="C2219" s="2">
        <v>0</v>
      </c>
      <c r="D2219" s="6">
        <v>0.25334640000000003</v>
      </c>
      <c r="E2219" s="6">
        <v>0.13041359999999999</v>
      </c>
      <c r="F2219" s="6">
        <v>0.10592600000000001</v>
      </c>
      <c r="G2219" s="6">
        <v>3.648091</v>
      </c>
      <c r="H2219" s="6">
        <v>0.42000310000000002</v>
      </c>
      <c r="I2219" s="6"/>
    </row>
    <row r="2220" spans="1:9" x14ac:dyDescent="0.25">
      <c r="A2220">
        <v>397</v>
      </c>
      <c r="B2220">
        <v>2004</v>
      </c>
      <c r="C2220" s="2">
        <v>0</v>
      </c>
      <c r="D2220" s="6">
        <v>0.2221688</v>
      </c>
      <c r="E2220" s="6">
        <v>0.2072659</v>
      </c>
      <c r="F2220" s="6">
        <v>0.1196231</v>
      </c>
      <c r="G2220" s="6">
        <v>3.432172</v>
      </c>
      <c r="H2220" s="6">
        <v>0.4155491</v>
      </c>
      <c r="I2220" s="6"/>
    </row>
    <row r="2221" spans="1:9" x14ac:dyDescent="0.25">
      <c r="A2221">
        <v>398</v>
      </c>
      <c r="B2221">
        <v>1998</v>
      </c>
      <c r="C2221" s="2">
        <v>0</v>
      </c>
      <c r="D2221" s="6">
        <v>0.26120969999999999</v>
      </c>
      <c r="E2221" s="6">
        <v>-0.78619749999999999</v>
      </c>
      <c r="F2221" s="6">
        <v>6.8322300000000002E-2</v>
      </c>
      <c r="G2221" s="6">
        <v>1.9329890000000001</v>
      </c>
      <c r="H2221" s="6">
        <v>0.87272850000000002</v>
      </c>
      <c r="I2221" s="6"/>
    </row>
    <row r="2222" spans="1:9" x14ac:dyDescent="0.25">
      <c r="A2222">
        <v>398</v>
      </c>
      <c r="B2222">
        <v>1999</v>
      </c>
      <c r="C2222" s="2">
        <v>0</v>
      </c>
      <c r="D2222" s="6">
        <v>0.21407979999999999</v>
      </c>
      <c r="E2222" s="6">
        <v>-0.83389679999999999</v>
      </c>
      <c r="F2222" s="6">
        <v>2.6663099999999999E-2</v>
      </c>
      <c r="G2222" s="6">
        <v>1.286986</v>
      </c>
      <c r="H2222" s="6">
        <v>0.78220959999999995</v>
      </c>
      <c r="I2222" s="6"/>
    </row>
    <row r="2223" spans="1:9" x14ac:dyDescent="0.25">
      <c r="A2223">
        <v>398</v>
      </c>
      <c r="B2223">
        <v>2000</v>
      </c>
      <c r="C2223" s="2">
        <v>0</v>
      </c>
      <c r="D2223" s="6">
        <v>0.2088844</v>
      </c>
      <c r="E2223" s="6">
        <v>-0.71686709999999998</v>
      </c>
      <c r="F2223" s="6">
        <v>3.30301E-2</v>
      </c>
      <c r="G2223" s="6">
        <v>0.91646369999999999</v>
      </c>
      <c r="H2223" s="6">
        <v>0.74459140000000001</v>
      </c>
      <c r="I2223" s="6"/>
    </row>
    <row r="2224" spans="1:9" x14ac:dyDescent="0.25">
      <c r="A2224">
        <v>398</v>
      </c>
      <c r="B2224">
        <v>2001</v>
      </c>
      <c r="C2224" s="2">
        <v>0</v>
      </c>
      <c r="D2224" s="6">
        <v>6.4153500000000002E-2</v>
      </c>
      <c r="E2224" s="6">
        <v>-0.50076609999999999</v>
      </c>
      <c r="F2224" s="6">
        <v>-9.4511999999999999E-3</v>
      </c>
      <c r="G2224" s="6">
        <v>0.87823039999999997</v>
      </c>
      <c r="H2224" s="6">
        <v>0.41052650000000002</v>
      </c>
      <c r="I2224" s="6"/>
    </row>
    <row r="2225" spans="1:9" x14ac:dyDescent="0.25">
      <c r="A2225">
        <v>398</v>
      </c>
      <c r="B2225">
        <v>2002</v>
      </c>
      <c r="C2225" s="2">
        <v>0</v>
      </c>
      <c r="D2225" s="6">
        <v>-3.2030099999999999E-2</v>
      </c>
      <c r="E2225" s="6">
        <v>-0.70974369999999998</v>
      </c>
      <c r="F2225" s="6">
        <v>1.52912E-2</v>
      </c>
      <c r="G2225" s="6">
        <v>0.71197100000000002</v>
      </c>
      <c r="H2225" s="6">
        <v>0.47030309999999997</v>
      </c>
      <c r="I2225" s="6"/>
    </row>
    <row r="2226" spans="1:9" x14ac:dyDescent="0.25">
      <c r="A2226">
        <v>398</v>
      </c>
      <c r="B2226">
        <v>2003</v>
      </c>
      <c r="C2226" s="2">
        <v>0</v>
      </c>
      <c r="D2226" s="6">
        <v>0.11716119999999999</v>
      </c>
      <c r="E2226" s="6">
        <v>-0.60893059999999999</v>
      </c>
      <c r="F2226" s="6">
        <v>4.05931E-2</v>
      </c>
      <c r="G2226" s="6">
        <v>1.542961</v>
      </c>
      <c r="H2226" s="6">
        <v>0.49509740000000002</v>
      </c>
      <c r="I2226" s="6"/>
    </row>
    <row r="2227" spans="1:9" x14ac:dyDescent="0.25">
      <c r="A2227">
        <v>398</v>
      </c>
      <c r="B2227">
        <v>2004</v>
      </c>
      <c r="C2227" s="2">
        <v>0</v>
      </c>
      <c r="D2227" s="6">
        <v>9.8568600000000006E-2</v>
      </c>
      <c r="E2227" s="6">
        <v>-0.82120599999999999</v>
      </c>
      <c r="F2227" s="6">
        <v>1.6519699999999998E-2</v>
      </c>
      <c r="G2227" s="6">
        <v>0.89013640000000005</v>
      </c>
      <c r="H2227" s="6">
        <v>0.51791869999999995</v>
      </c>
      <c r="I2227" s="6"/>
    </row>
    <row r="2228" spans="1:9" x14ac:dyDescent="0.25">
      <c r="A2228">
        <v>399</v>
      </c>
      <c r="B2228">
        <v>1995</v>
      </c>
      <c r="C2228" s="2">
        <v>0</v>
      </c>
      <c r="D2228" s="6">
        <v>0.3841753</v>
      </c>
      <c r="E2228" s="6">
        <v>0.47218100000000002</v>
      </c>
      <c r="F2228" s="6">
        <v>0.104009</v>
      </c>
      <c r="G2228" s="6">
        <v>2.0451899999999998</v>
      </c>
      <c r="H2228" s="6">
        <v>0.39769169999999998</v>
      </c>
      <c r="I2228" s="6"/>
    </row>
    <row r="2229" spans="1:9" x14ac:dyDescent="0.25">
      <c r="A2229">
        <v>399</v>
      </c>
      <c r="B2229">
        <v>1996</v>
      </c>
      <c r="C2229" s="2">
        <v>0</v>
      </c>
      <c r="D2229" s="6">
        <v>0.33784229999999998</v>
      </c>
      <c r="E2229" s="6">
        <v>0.3903277</v>
      </c>
      <c r="F2229" s="6">
        <v>0.10972609999999999</v>
      </c>
      <c r="G2229" s="6">
        <v>1.6796949999999999</v>
      </c>
      <c r="H2229" s="6">
        <v>0.4464514</v>
      </c>
      <c r="I2229" s="6"/>
    </row>
    <row r="2230" spans="1:9" x14ac:dyDescent="0.25">
      <c r="A2230">
        <v>399</v>
      </c>
      <c r="B2230">
        <v>1997</v>
      </c>
      <c r="C2230" s="2">
        <v>0</v>
      </c>
      <c r="D2230" s="6">
        <v>0.32139610000000002</v>
      </c>
      <c r="E2230" s="6">
        <v>0.39719680000000002</v>
      </c>
      <c r="F2230" s="6">
        <v>0.1025842</v>
      </c>
      <c r="G2230" s="6">
        <v>2.024432</v>
      </c>
      <c r="H2230" s="6">
        <v>0.4657114</v>
      </c>
      <c r="I2230" s="6"/>
    </row>
    <row r="2231" spans="1:9" x14ac:dyDescent="0.25">
      <c r="A2231">
        <v>399</v>
      </c>
      <c r="B2231">
        <v>1998</v>
      </c>
      <c r="C2231" s="2">
        <v>0</v>
      </c>
      <c r="D2231" s="6">
        <v>0.30431409999999998</v>
      </c>
      <c r="E2231" s="6">
        <v>0.39310109999999998</v>
      </c>
      <c r="F2231" s="6">
        <v>0.1222293</v>
      </c>
      <c r="G2231" s="6">
        <v>2.0594510000000001</v>
      </c>
      <c r="H2231" s="6">
        <v>0.45703090000000002</v>
      </c>
      <c r="I2231" s="6"/>
    </row>
    <row r="2232" spans="1:9" x14ac:dyDescent="0.25">
      <c r="A2232">
        <v>399</v>
      </c>
      <c r="B2232">
        <v>1999</v>
      </c>
      <c r="C2232" s="2">
        <v>0</v>
      </c>
      <c r="D2232" s="6">
        <v>0.28211730000000002</v>
      </c>
      <c r="E2232" s="6">
        <v>0.381602</v>
      </c>
      <c r="F2232" s="6">
        <v>0.10931399999999999</v>
      </c>
      <c r="G2232" s="6">
        <v>1.5403</v>
      </c>
      <c r="H2232" s="6">
        <v>0.45566329999999999</v>
      </c>
      <c r="I2232" s="6"/>
    </row>
    <row r="2233" spans="1:9" x14ac:dyDescent="0.25">
      <c r="A2233">
        <v>399</v>
      </c>
      <c r="B2233">
        <v>2000</v>
      </c>
      <c r="C2233" s="2">
        <v>0</v>
      </c>
      <c r="D2233" s="6">
        <v>0.28819830000000002</v>
      </c>
      <c r="E2233" s="6">
        <v>0.34287339999999999</v>
      </c>
      <c r="F2233" s="6">
        <v>0.1169905</v>
      </c>
      <c r="G2233" s="6">
        <v>1.5333559999999999</v>
      </c>
      <c r="H2233" s="6">
        <v>0.45775579999999999</v>
      </c>
      <c r="I2233" s="6"/>
    </row>
    <row r="2234" spans="1:9" x14ac:dyDescent="0.25">
      <c r="A2234">
        <v>399</v>
      </c>
      <c r="B2234">
        <v>2001</v>
      </c>
      <c r="C2234" s="2">
        <v>0</v>
      </c>
      <c r="D2234" s="6">
        <v>0.2328141</v>
      </c>
      <c r="E2234" s="6">
        <v>0.34635749999999998</v>
      </c>
      <c r="F2234" s="6">
        <v>8.7161799999999998E-2</v>
      </c>
      <c r="G2234" s="6">
        <v>1.3890199999999999</v>
      </c>
      <c r="H2234" s="6">
        <v>0.4116669</v>
      </c>
      <c r="I2234" s="6"/>
    </row>
    <row r="2235" spans="1:9" x14ac:dyDescent="0.25">
      <c r="A2235">
        <v>399</v>
      </c>
      <c r="B2235">
        <v>2002</v>
      </c>
      <c r="C2235" s="2">
        <v>0</v>
      </c>
      <c r="D2235" s="6">
        <v>0.1892807</v>
      </c>
      <c r="E2235" s="6">
        <v>0.36727159999999998</v>
      </c>
      <c r="F2235" s="6">
        <v>8.1100900000000004E-2</v>
      </c>
      <c r="G2235" s="6">
        <v>0.78087200000000001</v>
      </c>
      <c r="H2235" s="6">
        <v>0.41996990000000001</v>
      </c>
      <c r="I2235" s="6"/>
    </row>
    <row r="2236" spans="1:9" x14ac:dyDescent="0.25">
      <c r="A2236">
        <v>399</v>
      </c>
      <c r="B2236">
        <v>2003</v>
      </c>
      <c r="C2236" s="2">
        <v>0</v>
      </c>
      <c r="D2236" s="6">
        <v>0.2251541</v>
      </c>
      <c r="E2236" s="6">
        <v>0.35467660000000001</v>
      </c>
      <c r="F2236" s="6">
        <v>8.1989800000000002E-2</v>
      </c>
      <c r="G2236" s="6">
        <v>1.2470870000000001</v>
      </c>
      <c r="H2236" s="6">
        <v>0.40357100000000001</v>
      </c>
      <c r="I2236" s="6"/>
    </row>
    <row r="2237" spans="1:9" x14ac:dyDescent="0.25">
      <c r="A2237">
        <v>399</v>
      </c>
      <c r="B2237">
        <v>2004</v>
      </c>
      <c r="C2237" s="2">
        <v>0</v>
      </c>
      <c r="D2237" s="6">
        <v>0.16673859999999999</v>
      </c>
      <c r="E2237" s="6">
        <v>0.30414570000000002</v>
      </c>
      <c r="F2237" s="6">
        <v>6.1742699999999998E-2</v>
      </c>
      <c r="G2237" s="6">
        <v>0.97552349999999999</v>
      </c>
      <c r="H2237" s="6">
        <v>0.34732039999999997</v>
      </c>
      <c r="I2237" s="6"/>
    </row>
    <row r="2238" spans="1:9" x14ac:dyDescent="0.25">
      <c r="A2238">
        <v>400</v>
      </c>
      <c r="B2238">
        <v>1995</v>
      </c>
      <c r="C2238" s="2">
        <v>0</v>
      </c>
      <c r="D2238" s="6">
        <v>0.28634579999999998</v>
      </c>
      <c r="E2238" s="6">
        <v>0.18842800000000001</v>
      </c>
      <c r="F2238" s="6">
        <v>6.5474900000000003E-2</v>
      </c>
      <c r="G2238" s="6">
        <v>1.4623550000000001</v>
      </c>
      <c r="H2238" s="6">
        <v>0.34873090000000001</v>
      </c>
      <c r="I2238" s="6"/>
    </row>
    <row r="2239" spans="1:9" x14ac:dyDescent="0.25">
      <c r="A2239">
        <v>400</v>
      </c>
      <c r="B2239">
        <v>1996</v>
      </c>
      <c r="C2239" s="2">
        <v>0</v>
      </c>
      <c r="D2239" s="6">
        <v>0.16809299999999999</v>
      </c>
      <c r="E2239" s="6">
        <v>0.2090658</v>
      </c>
      <c r="F2239" s="6">
        <v>6.0290900000000001E-2</v>
      </c>
      <c r="G2239" s="6">
        <v>1.1329050000000001</v>
      </c>
      <c r="H2239" s="6">
        <v>0.35489739999999997</v>
      </c>
      <c r="I2239" s="6"/>
    </row>
    <row r="2240" spans="1:9" x14ac:dyDescent="0.25">
      <c r="A2240">
        <v>400</v>
      </c>
      <c r="B2240">
        <v>1997</v>
      </c>
      <c r="C2240" s="2">
        <v>0</v>
      </c>
      <c r="D2240" s="6">
        <v>0.18653169999999999</v>
      </c>
      <c r="E2240" s="6">
        <v>0.2568764</v>
      </c>
      <c r="F2240" s="6">
        <v>8.3080200000000007E-2</v>
      </c>
      <c r="G2240" s="6">
        <v>1.8925639999999999</v>
      </c>
      <c r="H2240" s="6">
        <v>0.40532109999999999</v>
      </c>
      <c r="I2240" s="6"/>
    </row>
    <row r="2241" spans="1:9" x14ac:dyDescent="0.25">
      <c r="A2241">
        <v>400</v>
      </c>
      <c r="B2241">
        <v>1998</v>
      </c>
      <c r="C2241" s="2">
        <v>0</v>
      </c>
      <c r="D2241" s="6">
        <v>0.1052698</v>
      </c>
      <c r="E2241" s="6">
        <v>0.31745180000000001</v>
      </c>
      <c r="F2241" s="6">
        <v>7.5193099999999999E-2</v>
      </c>
      <c r="G2241" s="6">
        <v>2.7301449999999998</v>
      </c>
      <c r="H2241" s="6">
        <v>0.39950350000000001</v>
      </c>
      <c r="I2241" s="6"/>
    </row>
    <row r="2242" spans="1:9" x14ac:dyDescent="0.25">
      <c r="A2242">
        <v>400</v>
      </c>
      <c r="B2242">
        <v>1999</v>
      </c>
      <c r="C2242" s="2">
        <v>0</v>
      </c>
      <c r="D2242" s="6">
        <v>8.9922600000000005E-2</v>
      </c>
      <c r="E2242" s="6">
        <v>0.41250819999999999</v>
      </c>
      <c r="F2242" s="6">
        <v>7.9869800000000005E-2</v>
      </c>
      <c r="G2242" s="6">
        <v>1.8614599999999999</v>
      </c>
      <c r="H2242" s="6">
        <v>0.42321340000000002</v>
      </c>
      <c r="I2242" s="6"/>
    </row>
    <row r="2243" spans="1:9" x14ac:dyDescent="0.25">
      <c r="A2243">
        <v>400</v>
      </c>
      <c r="B2243">
        <v>2000</v>
      </c>
      <c r="C2243" s="2">
        <v>0</v>
      </c>
      <c r="D2243" s="6">
        <v>7.4591699999999997E-2</v>
      </c>
      <c r="E2243" s="6">
        <v>0.45812570000000002</v>
      </c>
      <c r="F2243" s="6">
        <v>5.7926800000000001E-2</v>
      </c>
      <c r="G2243" s="6">
        <v>1.0540160000000001</v>
      </c>
      <c r="H2243" s="6">
        <v>0.3793164</v>
      </c>
      <c r="I2243" s="6"/>
    </row>
    <row r="2244" spans="1:9" x14ac:dyDescent="0.25">
      <c r="A2244">
        <v>400</v>
      </c>
      <c r="B2244">
        <v>2001</v>
      </c>
      <c r="C2244" s="2">
        <v>0</v>
      </c>
      <c r="D2244" s="6">
        <v>0.1232636</v>
      </c>
      <c r="E2244" s="6">
        <v>0.3390417</v>
      </c>
      <c r="F2244" s="6">
        <v>4.2733599999999997E-2</v>
      </c>
      <c r="G2244" s="6">
        <v>0.78829249999999995</v>
      </c>
      <c r="H2244" s="6">
        <v>0.37715539999999997</v>
      </c>
      <c r="I2244" s="6"/>
    </row>
    <row r="2245" spans="1:9" x14ac:dyDescent="0.25">
      <c r="A2245">
        <v>400</v>
      </c>
      <c r="B2245">
        <v>2002</v>
      </c>
      <c r="C2245" s="2">
        <v>0</v>
      </c>
      <c r="D2245" s="6">
        <v>7.9139000000000001E-2</v>
      </c>
      <c r="E2245" s="6">
        <v>0.32994269999999998</v>
      </c>
      <c r="F2245" s="6">
        <v>6.7829200000000006E-2</v>
      </c>
      <c r="G2245" s="6">
        <v>0.75811039999999996</v>
      </c>
      <c r="H2245" s="6">
        <v>0.3932406</v>
      </c>
      <c r="I2245" s="6"/>
    </row>
    <row r="2246" spans="1:9" x14ac:dyDescent="0.25">
      <c r="A2246">
        <v>400</v>
      </c>
      <c r="B2246">
        <v>2003</v>
      </c>
      <c r="C2246" s="2">
        <v>0</v>
      </c>
      <c r="D2246" s="6">
        <v>0.1297403</v>
      </c>
      <c r="E2246" s="6">
        <v>0.33747270000000001</v>
      </c>
      <c r="F2246" s="6">
        <v>5.1472299999999999E-2</v>
      </c>
      <c r="G2246" s="6">
        <v>0.76251360000000001</v>
      </c>
      <c r="H2246" s="6">
        <v>0.435525</v>
      </c>
      <c r="I2246" s="6"/>
    </row>
    <row r="2247" spans="1:9" x14ac:dyDescent="0.25">
      <c r="A2247">
        <v>400</v>
      </c>
      <c r="B2247">
        <v>2004</v>
      </c>
      <c r="C2247" s="2">
        <v>0</v>
      </c>
      <c r="D2247" s="6">
        <v>0.1960278</v>
      </c>
      <c r="E2247" s="6">
        <v>0.285603</v>
      </c>
      <c r="F2247" s="6">
        <v>4.6267799999999998E-2</v>
      </c>
      <c r="G2247" s="6">
        <v>0.56165010000000004</v>
      </c>
      <c r="H2247" s="6">
        <v>0.40917740000000002</v>
      </c>
      <c r="I2247" s="6"/>
    </row>
    <row r="2248" spans="1:9" x14ac:dyDescent="0.25">
      <c r="A2248">
        <v>401</v>
      </c>
      <c r="B2248">
        <v>1995</v>
      </c>
      <c r="C2248" s="2">
        <v>0</v>
      </c>
      <c r="D2248" s="6">
        <v>2.4473200000000001E-2</v>
      </c>
      <c r="E2248" s="6">
        <v>0.26054719999999998</v>
      </c>
      <c r="F2248" s="6">
        <v>8.3692799999999998E-2</v>
      </c>
      <c r="G2248" s="6">
        <v>1.7801940000000001</v>
      </c>
      <c r="H2248" s="6">
        <v>0.34647159999999999</v>
      </c>
      <c r="I2248" s="6"/>
    </row>
    <row r="2249" spans="1:9" x14ac:dyDescent="0.25">
      <c r="A2249">
        <v>401</v>
      </c>
      <c r="B2249">
        <v>1996</v>
      </c>
      <c r="C2249" s="2">
        <v>0</v>
      </c>
      <c r="D2249" s="6">
        <v>6.2737500000000002E-2</v>
      </c>
      <c r="E2249" s="6">
        <v>0.25331039999999999</v>
      </c>
      <c r="F2249" s="6">
        <v>8.5850200000000002E-2</v>
      </c>
      <c r="G2249" s="6">
        <v>2.2326739999999998</v>
      </c>
      <c r="H2249" s="6">
        <v>0.44005040000000001</v>
      </c>
      <c r="I2249" s="6"/>
    </row>
    <row r="2250" spans="1:9" x14ac:dyDescent="0.25">
      <c r="A2250">
        <v>401</v>
      </c>
      <c r="B2250">
        <v>1997</v>
      </c>
      <c r="C2250" s="2">
        <v>0</v>
      </c>
      <c r="D2250" s="6">
        <v>3.5118700000000003E-2</v>
      </c>
      <c r="E2250" s="6">
        <v>0.2219267</v>
      </c>
      <c r="F2250" s="6">
        <v>9.4473299999999996E-2</v>
      </c>
      <c r="G2250" s="6">
        <v>2.2932410000000001</v>
      </c>
      <c r="H2250" s="6">
        <v>0.46599190000000001</v>
      </c>
      <c r="I2250" s="6"/>
    </row>
    <row r="2251" spans="1:9" x14ac:dyDescent="0.25">
      <c r="A2251">
        <v>401</v>
      </c>
      <c r="B2251">
        <v>1998</v>
      </c>
      <c r="C2251" s="2">
        <v>0</v>
      </c>
      <c r="D2251" s="6">
        <v>2.1710199999999999E-2</v>
      </c>
      <c r="E2251" s="6">
        <v>0.2081616</v>
      </c>
      <c r="F2251" s="6">
        <v>0.1041839</v>
      </c>
      <c r="G2251" s="6">
        <v>2.8107760000000002</v>
      </c>
      <c r="H2251" s="6">
        <v>0.50998889999999997</v>
      </c>
      <c r="I2251" s="6"/>
    </row>
    <row r="2252" spans="1:9" x14ac:dyDescent="0.25">
      <c r="A2252">
        <v>401</v>
      </c>
      <c r="B2252">
        <v>1999</v>
      </c>
      <c r="C2252" s="2">
        <v>0</v>
      </c>
      <c r="D2252" s="6">
        <v>5.6727899999999998E-2</v>
      </c>
      <c r="E2252" s="6">
        <v>0.2144703</v>
      </c>
      <c r="F2252" s="6">
        <v>0.11003250000000001</v>
      </c>
      <c r="G2252" s="6">
        <v>2.845399</v>
      </c>
      <c r="H2252" s="6">
        <v>0.53465410000000002</v>
      </c>
      <c r="I2252" s="6"/>
    </row>
    <row r="2253" spans="1:9" x14ac:dyDescent="0.25">
      <c r="A2253">
        <v>401</v>
      </c>
      <c r="B2253">
        <v>2000</v>
      </c>
      <c r="C2253" s="2">
        <v>0</v>
      </c>
      <c r="D2253" s="6">
        <v>-0.21470549999999999</v>
      </c>
      <c r="E2253" s="6">
        <v>0.138069</v>
      </c>
      <c r="F2253" s="6">
        <v>9.3712799999999999E-2</v>
      </c>
      <c r="G2253" s="6">
        <v>1.98753</v>
      </c>
      <c r="H2253" s="6">
        <v>0.42786669999999999</v>
      </c>
      <c r="I2253" s="6"/>
    </row>
    <row r="2254" spans="1:9" x14ac:dyDescent="0.25">
      <c r="A2254">
        <v>401</v>
      </c>
      <c r="B2254">
        <v>2001</v>
      </c>
      <c r="C2254" s="2">
        <v>0</v>
      </c>
      <c r="D2254" s="6">
        <v>-1.9768399999999998E-2</v>
      </c>
      <c r="E2254" s="6">
        <v>0.18477399999999999</v>
      </c>
      <c r="F2254" s="6">
        <v>9.6540000000000001E-2</v>
      </c>
      <c r="G2254" s="6">
        <v>2.299553</v>
      </c>
      <c r="H2254" s="6">
        <v>0.39911679999999999</v>
      </c>
      <c r="I2254" s="6"/>
    </row>
    <row r="2255" spans="1:9" x14ac:dyDescent="0.25">
      <c r="A2255">
        <v>401</v>
      </c>
      <c r="B2255">
        <v>2002</v>
      </c>
      <c r="C2255" s="2">
        <v>0</v>
      </c>
      <c r="D2255" s="6">
        <v>5.19465E-2</v>
      </c>
      <c r="E2255" s="6">
        <v>0.2167558</v>
      </c>
      <c r="F2255" s="6">
        <v>9.7288399999999997E-2</v>
      </c>
      <c r="G2255" s="6">
        <v>2.5097909999999999</v>
      </c>
      <c r="H2255" s="6">
        <v>0.35034530000000003</v>
      </c>
      <c r="I2255" s="6"/>
    </row>
    <row r="2256" spans="1:9" x14ac:dyDescent="0.25">
      <c r="A2256">
        <v>401</v>
      </c>
      <c r="B2256">
        <v>2003</v>
      </c>
      <c r="C2256" s="2">
        <v>0</v>
      </c>
      <c r="D2256" s="6">
        <v>6.8427199999999994E-2</v>
      </c>
      <c r="E2256" s="6">
        <v>0.25989390000000001</v>
      </c>
      <c r="F2256" s="6">
        <v>8.3786399999999997E-2</v>
      </c>
      <c r="G2256" s="6">
        <v>2.8873869999999999</v>
      </c>
      <c r="H2256" s="6">
        <v>0.35354409999999997</v>
      </c>
      <c r="I2256" s="6"/>
    </row>
    <row r="2257" spans="1:9" x14ac:dyDescent="0.25">
      <c r="A2257">
        <v>401</v>
      </c>
      <c r="B2257">
        <v>2004</v>
      </c>
      <c r="C2257" s="2">
        <v>0</v>
      </c>
      <c r="D2257" s="6">
        <v>7.5504299999999996E-2</v>
      </c>
      <c r="E2257" s="6">
        <v>0.25589099999999998</v>
      </c>
      <c r="F2257" s="6">
        <v>8.1775299999999995E-2</v>
      </c>
      <c r="G2257" s="6">
        <v>3.4084310000000002</v>
      </c>
      <c r="H2257" s="6">
        <v>0.33923779999999998</v>
      </c>
      <c r="I2257" s="6"/>
    </row>
    <row r="2258" spans="1:9" x14ac:dyDescent="0.25">
      <c r="A2258">
        <v>402</v>
      </c>
      <c r="B2258">
        <v>1995</v>
      </c>
      <c r="C2258" s="2">
        <v>0</v>
      </c>
      <c r="D2258" s="6">
        <v>-1.6565900000000001E-2</v>
      </c>
      <c r="E2258" s="6">
        <v>0.65799529999999995</v>
      </c>
      <c r="F2258" s="6">
        <v>8.7404999999999997E-2</v>
      </c>
      <c r="G2258" s="6">
        <v>4.2157960000000001</v>
      </c>
      <c r="H2258" s="6">
        <v>0.21024680000000001</v>
      </c>
      <c r="I2258" s="6"/>
    </row>
    <row r="2259" spans="1:9" x14ac:dyDescent="0.25">
      <c r="A2259">
        <v>402</v>
      </c>
      <c r="B2259">
        <v>1996</v>
      </c>
      <c r="C2259" s="2">
        <v>0</v>
      </c>
      <c r="D2259" s="6">
        <v>-2.2871800000000001E-2</v>
      </c>
      <c r="E2259" s="6">
        <v>0.66922769999999998</v>
      </c>
      <c r="F2259" s="6">
        <v>6.9549399999999997E-2</v>
      </c>
      <c r="G2259" s="6">
        <v>3.6708940000000001</v>
      </c>
      <c r="H2259" s="6">
        <v>0.1906738</v>
      </c>
      <c r="I2259" s="6"/>
    </row>
    <row r="2260" spans="1:9" x14ac:dyDescent="0.25">
      <c r="A2260">
        <v>402</v>
      </c>
      <c r="B2260">
        <v>1997</v>
      </c>
      <c r="C2260" s="2">
        <v>0</v>
      </c>
      <c r="D2260" s="6">
        <v>-8.6348599999999998E-2</v>
      </c>
      <c r="E2260" s="6">
        <v>0.67677710000000002</v>
      </c>
      <c r="F2260" s="6">
        <v>6.8683599999999997E-2</v>
      </c>
      <c r="G2260" s="6">
        <v>3.5431270000000001</v>
      </c>
      <c r="H2260" s="6">
        <v>0.19445270000000001</v>
      </c>
      <c r="I2260" s="6"/>
    </row>
    <row r="2261" spans="1:9" x14ac:dyDescent="0.25">
      <c r="A2261">
        <v>402</v>
      </c>
      <c r="B2261">
        <v>1998</v>
      </c>
      <c r="C2261" s="2">
        <v>0</v>
      </c>
      <c r="D2261" s="6">
        <v>-2.9395899999999999E-2</v>
      </c>
      <c r="E2261" s="6">
        <v>0.69797240000000005</v>
      </c>
      <c r="F2261" s="6">
        <v>7.9145900000000005E-2</v>
      </c>
      <c r="G2261" s="6">
        <v>5.1157659999999998</v>
      </c>
      <c r="H2261" s="6">
        <v>0.18853200000000001</v>
      </c>
      <c r="I2261" s="6"/>
    </row>
    <row r="2262" spans="1:9" x14ac:dyDescent="0.25">
      <c r="A2262">
        <v>402</v>
      </c>
      <c r="B2262">
        <v>1999</v>
      </c>
      <c r="C2262" s="2">
        <v>0</v>
      </c>
      <c r="D2262" s="6">
        <v>-4.1455499999999999E-2</v>
      </c>
      <c r="E2262" s="6">
        <v>0.72642479999999998</v>
      </c>
      <c r="F2262" s="6">
        <v>7.3147799999999999E-2</v>
      </c>
      <c r="G2262" s="6">
        <v>5.1669309999999999</v>
      </c>
      <c r="H2262" s="6">
        <v>0.202371</v>
      </c>
      <c r="I2262" s="6"/>
    </row>
    <row r="2263" spans="1:9" x14ac:dyDescent="0.25">
      <c r="A2263">
        <v>402</v>
      </c>
      <c r="B2263">
        <v>2000</v>
      </c>
      <c r="C2263" s="2">
        <v>0</v>
      </c>
      <c r="D2263" s="6">
        <v>5.8885999999999999E-3</v>
      </c>
      <c r="E2263" s="6">
        <v>0.77892189999999994</v>
      </c>
      <c r="F2263" s="6">
        <v>5.2122399999999999E-2</v>
      </c>
      <c r="G2263" s="6">
        <v>3.8209070000000001</v>
      </c>
      <c r="H2263" s="6">
        <v>0.2005574</v>
      </c>
      <c r="I2263" s="6"/>
    </row>
    <row r="2264" spans="1:9" x14ac:dyDescent="0.25">
      <c r="A2264">
        <v>402</v>
      </c>
      <c r="B2264">
        <v>2001</v>
      </c>
      <c r="C2264" s="2">
        <v>0</v>
      </c>
      <c r="D2264" s="6">
        <v>3.2292500000000002E-2</v>
      </c>
      <c r="E2264" s="6">
        <v>0.77831779999999995</v>
      </c>
      <c r="F2264" s="6">
        <v>5.3209100000000002E-2</v>
      </c>
      <c r="G2264" s="6">
        <v>2.7401710000000001</v>
      </c>
      <c r="H2264" s="6">
        <v>0.21075630000000001</v>
      </c>
      <c r="I2264" s="6"/>
    </row>
    <row r="2265" spans="1:9" x14ac:dyDescent="0.25">
      <c r="A2265">
        <v>402</v>
      </c>
      <c r="B2265">
        <v>2002</v>
      </c>
      <c r="C2265" s="2">
        <v>0</v>
      </c>
      <c r="D2265" s="6">
        <v>-3.8211999999999999E-3</v>
      </c>
      <c r="E2265" s="6">
        <v>0.7507549</v>
      </c>
      <c r="F2265" s="6">
        <v>7.2363700000000003E-2</v>
      </c>
      <c r="G2265" s="6">
        <v>1.533069</v>
      </c>
      <c r="H2265" s="6">
        <v>0.20288610000000001</v>
      </c>
      <c r="I2265" s="6"/>
    </row>
    <row r="2266" spans="1:9" x14ac:dyDescent="0.25">
      <c r="A2266">
        <v>402</v>
      </c>
      <c r="B2266">
        <v>2003</v>
      </c>
      <c r="C2266" s="2">
        <v>0</v>
      </c>
      <c r="D2266" s="6">
        <v>2.8444E-3</v>
      </c>
      <c r="E2266" s="6">
        <v>0.81758520000000001</v>
      </c>
      <c r="F2266" s="6">
        <v>6.84332E-2</v>
      </c>
      <c r="G2266" s="6">
        <v>2.3639329999999998</v>
      </c>
      <c r="H2266" s="6">
        <v>0.20600640000000001</v>
      </c>
      <c r="I2266" s="6"/>
    </row>
    <row r="2267" spans="1:9" x14ac:dyDescent="0.25">
      <c r="A2267">
        <v>402</v>
      </c>
      <c r="B2267">
        <v>2004</v>
      </c>
      <c r="C2267" s="2">
        <v>0</v>
      </c>
      <c r="D2267" s="6">
        <v>1.7836500000000002E-2</v>
      </c>
      <c r="E2267" s="6">
        <v>0.80493769999999998</v>
      </c>
      <c r="F2267" s="6">
        <v>6.9767599999999999E-2</v>
      </c>
      <c r="G2267" s="6">
        <v>2.9936799999999999</v>
      </c>
      <c r="H2267" s="6">
        <v>0.2141797</v>
      </c>
      <c r="I2267" s="6"/>
    </row>
    <row r="2268" spans="1:9" x14ac:dyDescent="0.25">
      <c r="A2268">
        <v>403</v>
      </c>
      <c r="B2268">
        <v>1995</v>
      </c>
      <c r="C2268" s="2">
        <v>0</v>
      </c>
      <c r="D2268" s="6">
        <v>0.1028693</v>
      </c>
      <c r="E2268" s="6">
        <v>0.33337749999999999</v>
      </c>
      <c r="F2268" s="6">
        <v>6.4655099999999993E-2</v>
      </c>
      <c r="G2268" s="6">
        <v>2.132174</v>
      </c>
      <c r="H2268" s="6">
        <v>0.25852799999999998</v>
      </c>
      <c r="I2268" s="6"/>
    </row>
    <row r="2269" spans="1:9" x14ac:dyDescent="0.25">
      <c r="A2269">
        <v>403</v>
      </c>
      <c r="B2269">
        <v>1996</v>
      </c>
      <c r="C2269" s="2">
        <v>0</v>
      </c>
      <c r="D2269" s="6">
        <v>6.9612300000000002E-2</v>
      </c>
      <c r="E2269" s="6">
        <v>0.3913373</v>
      </c>
      <c r="F2269" s="6">
        <v>5.6060400000000003E-2</v>
      </c>
      <c r="G2269" s="6">
        <v>2.0317289999999999</v>
      </c>
      <c r="H2269" s="6">
        <v>0.25202219999999997</v>
      </c>
      <c r="I2269" s="6"/>
    </row>
    <row r="2270" spans="1:9" x14ac:dyDescent="0.25">
      <c r="A2270">
        <v>403</v>
      </c>
      <c r="B2270">
        <v>1997</v>
      </c>
      <c r="C2270" s="2">
        <v>0</v>
      </c>
      <c r="D2270" s="6">
        <v>9.4063900000000006E-2</v>
      </c>
      <c r="E2270" s="6">
        <v>0.41620390000000002</v>
      </c>
      <c r="F2270" s="6">
        <v>5.3179799999999999E-2</v>
      </c>
      <c r="G2270" s="6">
        <v>3.2342080000000002</v>
      </c>
      <c r="H2270" s="6">
        <v>0.26014470000000001</v>
      </c>
      <c r="I2270" s="6"/>
    </row>
    <row r="2271" spans="1:9" x14ac:dyDescent="0.25">
      <c r="A2271">
        <v>403</v>
      </c>
      <c r="B2271">
        <v>1998</v>
      </c>
      <c r="C2271" s="2">
        <v>0</v>
      </c>
      <c r="D2271" s="6">
        <v>7.8993599999999997E-2</v>
      </c>
      <c r="E2271" s="6">
        <v>0.46129239999999999</v>
      </c>
      <c r="F2271" s="6">
        <v>6.7658599999999999E-2</v>
      </c>
      <c r="G2271" s="6">
        <v>4.5183600000000004</v>
      </c>
      <c r="H2271" s="6">
        <v>0.27724949999999998</v>
      </c>
      <c r="I2271" s="6"/>
    </row>
    <row r="2272" spans="1:9" x14ac:dyDescent="0.25">
      <c r="A2272">
        <v>403</v>
      </c>
      <c r="B2272">
        <v>1999</v>
      </c>
      <c r="C2272" s="2">
        <v>0</v>
      </c>
      <c r="D2272" s="6">
        <v>3.36884E-2</v>
      </c>
      <c r="E2272" s="6">
        <v>0.4846625</v>
      </c>
      <c r="F2272" s="6">
        <v>7.6140399999999997E-2</v>
      </c>
      <c r="G2272" s="6">
        <v>5.0630559999999996</v>
      </c>
      <c r="H2272" s="6">
        <v>0.2738138</v>
      </c>
      <c r="I2272" s="6"/>
    </row>
    <row r="2273" spans="1:9" x14ac:dyDescent="0.25">
      <c r="A2273">
        <v>403</v>
      </c>
      <c r="B2273">
        <v>2000</v>
      </c>
      <c r="C2273" s="2">
        <v>0</v>
      </c>
      <c r="D2273" s="6">
        <v>3.0076499999999999E-2</v>
      </c>
      <c r="E2273" s="6">
        <v>0.44341760000000002</v>
      </c>
      <c r="F2273" s="6">
        <v>7.1954799999999999E-2</v>
      </c>
      <c r="G2273" s="6">
        <v>3.6290740000000001</v>
      </c>
      <c r="H2273" s="6">
        <v>0.25314969999999998</v>
      </c>
      <c r="I2273" s="6"/>
    </row>
    <row r="2274" spans="1:9" x14ac:dyDescent="0.25">
      <c r="A2274">
        <v>403</v>
      </c>
      <c r="B2274">
        <v>2001</v>
      </c>
      <c r="C2274" s="2">
        <v>0</v>
      </c>
      <c r="D2274" s="6">
        <v>1.34889E-2</v>
      </c>
      <c r="E2274" s="6">
        <v>0.45316020000000001</v>
      </c>
      <c r="F2274" s="6">
        <v>7.2820099999999999E-2</v>
      </c>
      <c r="G2274" s="6">
        <v>3.5856889999999999</v>
      </c>
      <c r="H2274" s="6">
        <v>0.24914339999999999</v>
      </c>
      <c r="I2274" s="6"/>
    </row>
    <row r="2275" spans="1:9" x14ac:dyDescent="0.25">
      <c r="A2275">
        <v>403</v>
      </c>
      <c r="B2275">
        <v>2003</v>
      </c>
      <c r="C2275" s="2">
        <v>0</v>
      </c>
      <c r="D2275" s="6">
        <v>7.0891300000000004E-2</v>
      </c>
      <c r="E2275" s="6">
        <v>0.59980230000000001</v>
      </c>
      <c r="F2275" s="6">
        <v>7.3285100000000006E-2</v>
      </c>
      <c r="G2275" s="6">
        <v>4.7536389999999997</v>
      </c>
      <c r="H2275" s="6">
        <v>0.27084039999999998</v>
      </c>
      <c r="I2275" s="6"/>
    </row>
    <row r="2276" spans="1:9" x14ac:dyDescent="0.25">
      <c r="A2276">
        <v>404</v>
      </c>
      <c r="B2276">
        <v>1999</v>
      </c>
      <c r="C2276" s="2">
        <v>0</v>
      </c>
      <c r="D2276" s="6">
        <v>0.30261569999999999</v>
      </c>
      <c r="E2276" s="6">
        <v>0.2135273</v>
      </c>
      <c r="F2276" s="6">
        <v>1.3252999999999999E-2</v>
      </c>
      <c r="G2276" s="6">
        <v>0.89355989999999996</v>
      </c>
      <c r="H2276" s="6">
        <v>0.93853169999999997</v>
      </c>
      <c r="I2276" s="6"/>
    </row>
    <row r="2277" spans="1:9" x14ac:dyDescent="0.25">
      <c r="A2277">
        <v>404</v>
      </c>
      <c r="B2277">
        <v>2000</v>
      </c>
      <c r="C2277" s="2">
        <v>0</v>
      </c>
      <c r="D2277" s="6">
        <v>0.26279469999999999</v>
      </c>
      <c r="E2277" s="6">
        <v>0.1743719</v>
      </c>
      <c r="F2277" s="6">
        <v>2.3696700000000001E-2</v>
      </c>
      <c r="G2277" s="6">
        <v>0.98973860000000002</v>
      </c>
      <c r="H2277" s="6">
        <v>1.0181249999999999</v>
      </c>
      <c r="I2277" s="6"/>
    </row>
    <row r="2278" spans="1:9" x14ac:dyDescent="0.25">
      <c r="A2278">
        <v>404</v>
      </c>
      <c r="B2278">
        <v>2001</v>
      </c>
      <c r="C2278" s="2">
        <v>0</v>
      </c>
      <c r="D2278" s="6">
        <v>0.26394790000000001</v>
      </c>
      <c r="E2278" s="6">
        <v>0.19691069999999999</v>
      </c>
      <c r="F2278" s="6">
        <v>4.80919E-2</v>
      </c>
      <c r="G2278" s="6">
        <v>1.179748</v>
      </c>
      <c r="H2278" s="6">
        <v>1.012475</v>
      </c>
      <c r="I2278" s="6"/>
    </row>
    <row r="2279" spans="1:9" x14ac:dyDescent="0.25">
      <c r="A2279">
        <v>404</v>
      </c>
      <c r="B2279">
        <v>2002</v>
      </c>
      <c r="C2279" s="2">
        <v>0</v>
      </c>
      <c r="D2279" s="6">
        <v>0.25984970000000002</v>
      </c>
      <c r="E2279" s="6">
        <v>0.21498249999999999</v>
      </c>
      <c r="F2279" s="6">
        <v>4.6349399999999999E-2</v>
      </c>
      <c r="G2279" s="6">
        <v>0.77115469999999997</v>
      </c>
      <c r="H2279" s="6">
        <v>1.0704800000000001</v>
      </c>
      <c r="I2279" s="6"/>
    </row>
    <row r="2280" spans="1:9" x14ac:dyDescent="0.25">
      <c r="A2280">
        <v>404</v>
      </c>
      <c r="B2280">
        <v>2003</v>
      </c>
      <c r="C2280" s="2">
        <v>0</v>
      </c>
      <c r="D2280" s="6">
        <v>0.24718609999999999</v>
      </c>
      <c r="E2280" s="6">
        <v>0.2430871</v>
      </c>
      <c r="F2280" s="6">
        <v>4.9695200000000002E-2</v>
      </c>
      <c r="G2280" s="6">
        <v>0.83023910000000001</v>
      </c>
      <c r="H2280" s="6">
        <v>1.13646</v>
      </c>
      <c r="I2280" s="6"/>
    </row>
    <row r="2281" spans="1:9" x14ac:dyDescent="0.25">
      <c r="A2281">
        <v>404</v>
      </c>
      <c r="B2281">
        <v>2004</v>
      </c>
      <c r="C2281" s="2">
        <v>0</v>
      </c>
      <c r="D2281" s="6">
        <v>0.21042179999999999</v>
      </c>
      <c r="E2281" s="6">
        <v>0.19191739999999999</v>
      </c>
      <c r="F2281" s="6">
        <v>4.4833100000000001E-2</v>
      </c>
      <c r="G2281" s="6">
        <v>0.86124800000000001</v>
      </c>
      <c r="H2281" s="6">
        <v>1.1209750000000001</v>
      </c>
      <c r="I2281" s="6"/>
    </row>
    <row r="2282" spans="1:9" x14ac:dyDescent="0.25">
      <c r="A2282">
        <v>405</v>
      </c>
      <c r="B2282">
        <v>1995</v>
      </c>
      <c r="C2282" s="2">
        <v>0</v>
      </c>
      <c r="D2282" s="6">
        <v>0.15397469999999999</v>
      </c>
      <c r="E2282" s="6">
        <v>0.50319000000000003</v>
      </c>
      <c r="F2282" s="6">
        <v>6.30796E-2</v>
      </c>
      <c r="G2282" s="6">
        <v>1.2922370000000001</v>
      </c>
      <c r="H2282" s="6">
        <v>0.2808214</v>
      </c>
      <c r="I2282" s="6"/>
    </row>
    <row r="2283" spans="1:9" x14ac:dyDescent="0.25">
      <c r="A2283">
        <v>405</v>
      </c>
      <c r="B2283">
        <v>1996</v>
      </c>
      <c r="C2283" s="2">
        <v>0</v>
      </c>
      <c r="D2283" s="6">
        <v>0.12675549999999999</v>
      </c>
      <c r="E2283" s="6">
        <v>0.45312350000000001</v>
      </c>
      <c r="F2283" s="6">
        <v>3.36505E-2</v>
      </c>
      <c r="G2283" s="6">
        <v>1.1228340000000001</v>
      </c>
      <c r="H2283" s="6">
        <v>0.25752000000000003</v>
      </c>
      <c r="I2283" s="6"/>
    </row>
    <row r="2284" spans="1:9" x14ac:dyDescent="0.25">
      <c r="A2284">
        <v>405</v>
      </c>
      <c r="B2284">
        <v>1997</v>
      </c>
      <c r="C2284" s="2">
        <v>0</v>
      </c>
      <c r="D2284" s="6">
        <v>0.1293792</v>
      </c>
      <c r="E2284" s="6">
        <v>0.4217265</v>
      </c>
      <c r="F2284" s="6">
        <v>4.8887300000000002E-2</v>
      </c>
      <c r="G2284" s="6">
        <v>1.0218210000000001</v>
      </c>
      <c r="H2284" s="6">
        <v>0.1977815</v>
      </c>
      <c r="I2284" s="6"/>
    </row>
    <row r="2285" spans="1:9" x14ac:dyDescent="0.25">
      <c r="A2285">
        <v>405</v>
      </c>
      <c r="B2285">
        <v>1998</v>
      </c>
      <c r="C2285" s="2">
        <v>0</v>
      </c>
      <c r="D2285" s="6">
        <v>0.107845</v>
      </c>
      <c r="E2285" s="6">
        <v>0.42735970000000001</v>
      </c>
      <c r="F2285" s="6">
        <v>3.3694200000000001E-2</v>
      </c>
      <c r="G2285" s="6">
        <v>1.076247</v>
      </c>
      <c r="H2285" s="6">
        <v>0.19815089999999999</v>
      </c>
      <c r="I2285" s="6"/>
    </row>
    <row r="2286" spans="1:9" x14ac:dyDescent="0.25">
      <c r="A2286">
        <v>405</v>
      </c>
      <c r="B2286">
        <v>1999</v>
      </c>
      <c r="C2286" s="2">
        <v>0</v>
      </c>
      <c r="D2286" s="6">
        <v>8.0615199999999998E-2</v>
      </c>
      <c r="E2286" s="6">
        <v>0.39931359999999999</v>
      </c>
      <c r="F2286" s="6">
        <v>5.39257E-2</v>
      </c>
      <c r="G2286" s="6">
        <v>1.402371</v>
      </c>
      <c r="H2286" s="6">
        <v>0.20392550000000001</v>
      </c>
      <c r="I2286" s="6"/>
    </row>
    <row r="2287" spans="1:9" x14ac:dyDescent="0.25">
      <c r="A2287">
        <v>405</v>
      </c>
      <c r="B2287">
        <v>2000</v>
      </c>
      <c r="C2287" s="2">
        <v>0</v>
      </c>
      <c r="D2287" s="6">
        <v>7.6561799999999999E-2</v>
      </c>
      <c r="E2287" s="6">
        <v>0.40393630000000003</v>
      </c>
      <c r="F2287" s="6">
        <v>4.0139099999999997E-2</v>
      </c>
      <c r="G2287" s="6">
        <v>1.015479</v>
      </c>
      <c r="H2287" s="6">
        <v>0.2032419</v>
      </c>
      <c r="I2287" s="6"/>
    </row>
    <row r="2288" spans="1:9" x14ac:dyDescent="0.25">
      <c r="A2288">
        <v>406</v>
      </c>
      <c r="B2288">
        <v>2003</v>
      </c>
      <c r="C2288" s="2">
        <v>0</v>
      </c>
      <c r="D2288" s="6">
        <v>0.13863829999999999</v>
      </c>
      <c r="E2288" s="6">
        <v>4.1501200000000002E-2</v>
      </c>
      <c r="F2288" s="6">
        <v>7.4447299999999994E-2</v>
      </c>
      <c r="G2288" s="6">
        <v>1.8074190000000001</v>
      </c>
      <c r="H2288" s="6">
        <v>0.92004839999999999</v>
      </c>
      <c r="I2288" s="6"/>
    </row>
    <row r="2289" spans="1:9" x14ac:dyDescent="0.25">
      <c r="A2289">
        <v>406</v>
      </c>
      <c r="B2289">
        <v>2004</v>
      </c>
      <c r="C2289" s="2">
        <v>0</v>
      </c>
      <c r="D2289" s="6">
        <v>0.19807669999999999</v>
      </c>
      <c r="E2289" s="6">
        <v>9.9766199999999999E-2</v>
      </c>
      <c r="F2289" s="6">
        <v>4.6242199999999997E-2</v>
      </c>
      <c r="G2289" s="6">
        <v>2.3833630000000001</v>
      </c>
      <c r="H2289" s="6">
        <v>0.89460119999999999</v>
      </c>
      <c r="I2289" s="6"/>
    </row>
    <row r="2290" spans="1:9" x14ac:dyDescent="0.25">
      <c r="A2290">
        <v>407</v>
      </c>
      <c r="B2290">
        <v>2001</v>
      </c>
      <c r="C2290" s="2">
        <v>0</v>
      </c>
      <c r="D2290" s="6">
        <v>4.8062899999999999E-2</v>
      </c>
      <c r="E2290" s="6">
        <v>0.42620340000000001</v>
      </c>
      <c r="F2290" s="6">
        <v>2.6773700000000001E-2</v>
      </c>
      <c r="G2290" s="6">
        <v>0.84300920000000001</v>
      </c>
      <c r="H2290" s="6">
        <v>0.1069852</v>
      </c>
      <c r="I2290" s="6"/>
    </row>
    <row r="2291" spans="1:9" x14ac:dyDescent="0.25">
      <c r="A2291">
        <v>407</v>
      </c>
      <c r="B2291">
        <v>2002</v>
      </c>
      <c r="C2291" s="2">
        <v>0</v>
      </c>
      <c r="D2291" s="6">
        <v>5.3579300000000003E-2</v>
      </c>
      <c r="E2291" s="6">
        <v>0.42715779999999998</v>
      </c>
      <c r="F2291" s="6">
        <v>5.5781699999999997E-2</v>
      </c>
      <c r="G2291" s="6">
        <v>1.0809299999999999</v>
      </c>
      <c r="H2291" s="6">
        <v>0.12347909999999999</v>
      </c>
      <c r="I2291" s="6"/>
    </row>
    <row r="2292" spans="1:9" x14ac:dyDescent="0.25">
      <c r="A2292">
        <v>407</v>
      </c>
      <c r="B2292">
        <v>2003</v>
      </c>
      <c r="C2292" s="2">
        <v>0</v>
      </c>
      <c r="D2292" s="6">
        <v>5.2604699999999997E-2</v>
      </c>
      <c r="E2292" s="6">
        <v>0.43740830000000003</v>
      </c>
      <c r="F2292" s="6">
        <v>5.44597E-2</v>
      </c>
      <c r="G2292" s="6">
        <v>1.207662</v>
      </c>
      <c r="H2292" s="6">
        <v>0.1173676</v>
      </c>
      <c r="I2292" s="6"/>
    </row>
    <row r="2293" spans="1:9" x14ac:dyDescent="0.25">
      <c r="A2293">
        <v>407</v>
      </c>
      <c r="B2293">
        <v>2004</v>
      </c>
      <c r="C2293" s="2">
        <v>0</v>
      </c>
      <c r="D2293" s="6">
        <v>4.88911E-2</v>
      </c>
      <c r="E2293" s="6">
        <v>0.46246169999999998</v>
      </c>
      <c r="F2293" s="6">
        <v>5.4482700000000002E-2</v>
      </c>
      <c r="G2293" s="6">
        <v>1.297121</v>
      </c>
      <c r="H2293" s="6">
        <v>0.14487439999999999</v>
      </c>
      <c r="I2293" s="6"/>
    </row>
    <row r="2294" spans="1:9" x14ac:dyDescent="0.25">
      <c r="A2294">
        <v>408</v>
      </c>
      <c r="B2294">
        <v>1996</v>
      </c>
      <c r="C2294" s="2">
        <v>0</v>
      </c>
      <c r="D2294" s="6">
        <v>6.5362500000000004E-2</v>
      </c>
      <c r="E2294" s="6">
        <v>-4.34405E-2</v>
      </c>
      <c r="F2294" s="6">
        <v>5.5489200000000002E-2</v>
      </c>
      <c r="G2294" s="6">
        <v>0.42190830000000001</v>
      </c>
      <c r="H2294" s="6">
        <v>0.13823730000000001</v>
      </c>
      <c r="I2294" s="6"/>
    </row>
    <row r="2295" spans="1:9" x14ac:dyDescent="0.25">
      <c r="A2295">
        <v>408</v>
      </c>
      <c r="B2295">
        <v>1997</v>
      </c>
      <c r="C2295" s="2">
        <v>0</v>
      </c>
      <c r="D2295" s="6">
        <v>0.162521</v>
      </c>
      <c r="E2295" s="6">
        <v>2.18893E-2</v>
      </c>
      <c r="F2295" s="6">
        <v>3.8035199999999998E-2</v>
      </c>
      <c r="G2295" s="6">
        <v>0.81255869999999997</v>
      </c>
      <c r="H2295" s="6">
        <v>0.17224700000000001</v>
      </c>
      <c r="I2295" s="6"/>
    </row>
    <row r="2296" spans="1:9" x14ac:dyDescent="0.25">
      <c r="A2296">
        <v>409</v>
      </c>
      <c r="B2296">
        <v>2001</v>
      </c>
      <c r="C2296" s="2">
        <v>0</v>
      </c>
      <c r="D2296" s="6">
        <v>-2.2072700000000001E-2</v>
      </c>
      <c r="E2296" s="6">
        <v>0.61235819999999996</v>
      </c>
      <c r="F2296" s="6">
        <v>8.2020899999999994E-2</v>
      </c>
      <c r="G2296" s="6">
        <v>12.147069999999999</v>
      </c>
      <c r="H2296" s="6">
        <v>0.18774469999999999</v>
      </c>
      <c r="I2296" s="6"/>
    </row>
    <row r="2297" spans="1:9" x14ac:dyDescent="0.25">
      <c r="A2297">
        <v>409</v>
      </c>
      <c r="B2297">
        <v>2002</v>
      </c>
      <c r="C2297" s="2">
        <v>0</v>
      </c>
      <c r="D2297" s="6">
        <v>0.25700669999999998</v>
      </c>
      <c r="E2297" s="6">
        <v>0.66241360000000005</v>
      </c>
      <c r="F2297" s="6">
        <v>8.7400800000000001E-2</v>
      </c>
      <c r="G2297" s="6">
        <v>13.20561</v>
      </c>
      <c r="H2297" s="6">
        <v>0.2138176</v>
      </c>
      <c r="I2297" s="6"/>
    </row>
    <row r="2298" spans="1:9" x14ac:dyDescent="0.25">
      <c r="A2298">
        <v>409</v>
      </c>
      <c r="B2298">
        <v>2003</v>
      </c>
      <c r="C2298" s="2">
        <v>0</v>
      </c>
      <c r="D2298" s="6">
        <v>0.1066597</v>
      </c>
      <c r="E2298" s="6">
        <v>0.66428620000000005</v>
      </c>
      <c r="F2298" s="6">
        <v>9.4856300000000005E-2</v>
      </c>
      <c r="G2298" s="6">
        <v>12.17525</v>
      </c>
      <c r="H2298" s="6">
        <v>0.21648300000000001</v>
      </c>
      <c r="I2298" s="6"/>
    </row>
    <row r="2299" spans="1:9" x14ac:dyDescent="0.25">
      <c r="A2299">
        <v>409</v>
      </c>
      <c r="B2299">
        <v>2004</v>
      </c>
      <c r="C2299" s="2">
        <v>0</v>
      </c>
      <c r="D2299" s="6">
        <v>0.26643109999999998</v>
      </c>
      <c r="E2299" s="6">
        <v>0.65763369999999999</v>
      </c>
      <c r="F2299" s="6">
        <v>9.0188400000000002E-2</v>
      </c>
      <c r="G2299" s="6">
        <v>10.365489999999999</v>
      </c>
      <c r="H2299" s="6">
        <v>0.193439</v>
      </c>
      <c r="I2299" s="6"/>
    </row>
    <row r="2300" spans="1:9" x14ac:dyDescent="0.25">
      <c r="A2300">
        <v>410</v>
      </c>
      <c r="B2300">
        <v>1995</v>
      </c>
      <c r="C2300" s="2">
        <v>0</v>
      </c>
      <c r="D2300" s="6">
        <v>0.29312870000000002</v>
      </c>
      <c r="E2300" s="6">
        <v>0.46908539999999999</v>
      </c>
      <c r="F2300" s="6">
        <v>0.12439600000000001</v>
      </c>
      <c r="G2300" s="6">
        <v>3.5358610000000001</v>
      </c>
      <c r="H2300" s="6">
        <v>0.36857269999999998</v>
      </c>
      <c r="I2300" s="6"/>
    </row>
    <row r="2301" spans="1:9" x14ac:dyDescent="0.25">
      <c r="A2301">
        <v>411</v>
      </c>
      <c r="B2301">
        <v>1995</v>
      </c>
      <c r="C2301" s="2">
        <v>0</v>
      </c>
      <c r="D2301" s="6">
        <v>0.2161883</v>
      </c>
      <c r="E2301" s="6">
        <v>0.43141030000000002</v>
      </c>
      <c r="F2301" s="6">
        <v>2.9359900000000001E-2</v>
      </c>
      <c r="G2301" s="6">
        <v>1.380711</v>
      </c>
      <c r="H2301" s="6">
        <v>0.37611260000000002</v>
      </c>
      <c r="I2301" s="6"/>
    </row>
    <row r="2302" spans="1:9" x14ac:dyDescent="0.25">
      <c r="A2302">
        <v>411</v>
      </c>
      <c r="B2302">
        <v>1996</v>
      </c>
      <c r="C2302" s="2">
        <v>0</v>
      </c>
      <c r="D2302" s="6">
        <v>0.31248379999999998</v>
      </c>
      <c r="E2302" s="6">
        <v>0.39182220000000001</v>
      </c>
      <c r="F2302" s="6">
        <v>9.3370599999999998E-2</v>
      </c>
      <c r="G2302" s="6">
        <v>2.8169580000000001</v>
      </c>
      <c r="H2302" s="6">
        <v>1.1266050000000001</v>
      </c>
      <c r="I2302" s="6"/>
    </row>
    <row r="2303" spans="1:9" x14ac:dyDescent="0.25">
      <c r="A2303">
        <v>411</v>
      </c>
      <c r="B2303">
        <v>1997</v>
      </c>
      <c r="C2303" s="2">
        <v>0</v>
      </c>
      <c r="D2303" s="6">
        <v>0.1961183</v>
      </c>
      <c r="E2303" s="6">
        <v>0.25324439999999998</v>
      </c>
      <c r="F2303" s="6">
        <v>8.6202500000000001E-2</v>
      </c>
      <c r="G2303" s="6">
        <v>3.4102579999999998</v>
      </c>
      <c r="H2303" s="6">
        <v>0.66793449999999999</v>
      </c>
      <c r="I2303" s="6"/>
    </row>
    <row r="2304" spans="1:9" x14ac:dyDescent="0.25">
      <c r="A2304">
        <v>411</v>
      </c>
      <c r="B2304">
        <v>1998</v>
      </c>
      <c r="C2304" s="2">
        <v>0</v>
      </c>
      <c r="D2304" s="6">
        <v>0.2070217</v>
      </c>
      <c r="E2304" s="6">
        <v>0.29995460000000002</v>
      </c>
      <c r="F2304" s="6">
        <v>6.52948E-2</v>
      </c>
      <c r="G2304" s="6">
        <v>6.0242740000000001</v>
      </c>
      <c r="H2304" s="6">
        <v>0.65415279999999998</v>
      </c>
      <c r="I2304" s="6"/>
    </row>
    <row r="2305" spans="1:9" x14ac:dyDescent="0.25">
      <c r="A2305">
        <v>411</v>
      </c>
      <c r="B2305">
        <v>1999</v>
      </c>
      <c r="C2305" s="2">
        <v>0</v>
      </c>
      <c r="D2305" s="6">
        <v>0.26477200000000001</v>
      </c>
      <c r="E2305" s="6">
        <v>0.33481509999999998</v>
      </c>
      <c r="F2305" s="6">
        <v>7.8568499999999999E-2</v>
      </c>
      <c r="G2305" s="6">
        <v>4.3677960000000002</v>
      </c>
      <c r="H2305" s="6">
        <v>0.74830730000000001</v>
      </c>
      <c r="I2305" s="6"/>
    </row>
    <row r="2306" spans="1:9" x14ac:dyDescent="0.25">
      <c r="A2306">
        <v>411</v>
      </c>
      <c r="B2306">
        <v>2000</v>
      </c>
      <c r="C2306" s="2">
        <v>0</v>
      </c>
      <c r="D2306" s="6">
        <v>0.281976</v>
      </c>
      <c r="E2306" s="6">
        <v>0.40076970000000001</v>
      </c>
      <c r="F2306" s="6">
        <v>7.6322399999999999E-2</v>
      </c>
      <c r="G2306" s="6">
        <v>6.4512539999999996</v>
      </c>
      <c r="H2306" s="6">
        <v>0.73204729999999996</v>
      </c>
      <c r="I2306" s="6"/>
    </row>
    <row r="2307" spans="1:9" x14ac:dyDescent="0.25">
      <c r="A2307">
        <v>411</v>
      </c>
      <c r="B2307">
        <v>2001</v>
      </c>
      <c r="C2307" s="2">
        <v>0</v>
      </c>
      <c r="D2307" s="6">
        <v>0.31687900000000002</v>
      </c>
      <c r="E2307" s="6">
        <v>0.42134949999999999</v>
      </c>
      <c r="F2307" s="6">
        <v>4.5473800000000002E-2</v>
      </c>
      <c r="G2307" s="6">
        <v>2.8789929999999999</v>
      </c>
      <c r="H2307" s="6">
        <v>0.72095609999999999</v>
      </c>
      <c r="I2307" s="6"/>
    </row>
    <row r="2308" spans="1:9" x14ac:dyDescent="0.25">
      <c r="A2308">
        <v>411</v>
      </c>
      <c r="B2308">
        <v>2002</v>
      </c>
      <c r="C2308" s="2">
        <v>0</v>
      </c>
      <c r="D2308" s="6">
        <v>0.33084960000000002</v>
      </c>
      <c r="E2308" s="6">
        <v>0.4521096</v>
      </c>
      <c r="F2308" s="6">
        <v>6.0241099999999999E-2</v>
      </c>
      <c r="G2308" s="6">
        <v>2.2443569999999999</v>
      </c>
      <c r="H2308" s="6">
        <v>0.69117589999999995</v>
      </c>
      <c r="I2308" s="6"/>
    </row>
    <row r="2309" spans="1:9" x14ac:dyDescent="0.25">
      <c r="A2309">
        <v>411</v>
      </c>
      <c r="B2309">
        <v>2003</v>
      </c>
      <c r="C2309" s="2">
        <v>0</v>
      </c>
      <c r="D2309" s="6">
        <v>0.3133861</v>
      </c>
      <c r="E2309" s="6">
        <v>0.50031939999999997</v>
      </c>
      <c r="F2309" s="6">
        <v>6.3680100000000003E-2</v>
      </c>
      <c r="G2309" s="6">
        <v>3.1842890000000001</v>
      </c>
      <c r="H2309" s="6">
        <v>0.72783920000000002</v>
      </c>
      <c r="I2309" s="6"/>
    </row>
    <row r="2310" spans="1:9" x14ac:dyDescent="0.25">
      <c r="A2310">
        <v>411</v>
      </c>
      <c r="B2310">
        <v>2004</v>
      </c>
      <c r="C2310" s="2">
        <v>0</v>
      </c>
      <c r="D2310" s="6">
        <v>0.2286714</v>
      </c>
      <c r="E2310" s="6">
        <v>0.40349760000000001</v>
      </c>
      <c r="F2310" s="6">
        <v>4.6937199999999998E-2</v>
      </c>
      <c r="G2310" s="6">
        <v>2.4364129999999999</v>
      </c>
      <c r="H2310" s="6">
        <v>0.63163939999999996</v>
      </c>
      <c r="I2310" s="6"/>
    </row>
    <row r="2311" spans="1:9" x14ac:dyDescent="0.25">
      <c r="A2311">
        <v>412</v>
      </c>
      <c r="B2311">
        <v>1995</v>
      </c>
      <c r="C2311" s="2">
        <v>0</v>
      </c>
      <c r="D2311" s="6">
        <v>0.52018319999999996</v>
      </c>
      <c r="E2311" s="6">
        <v>0.73729489999999998</v>
      </c>
      <c r="F2311" s="6">
        <v>8.4962700000000002E-2</v>
      </c>
      <c r="G2311" s="6">
        <v>2.973986</v>
      </c>
      <c r="H2311" s="6">
        <v>0.521733</v>
      </c>
      <c r="I2311" s="6"/>
    </row>
    <row r="2312" spans="1:9" x14ac:dyDescent="0.25">
      <c r="A2312">
        <v>412</v>
      </c>
      <c r="B2312">
        <v>1996</v>
      </c>
      <c r="C2312" s="2">
        <v>0</v>
      </c>
      <c r="D2312" s="6">
        <v>0.49609579999999998</v>
      </c>
      <c r="E2312" s="6">
        <v>0.74701019999999996</v>
      </c>
      <c r="F2312" s="6">
        <v>9.2119699999999999E-2</v>
      </c>
      <c r="G2312" s="6">
        <v>3.1543570000000001</v>
      </c>
      <c r="H2312" s="6">
        <v>0.48510999999999999</v>
      </c>
      <c r="I2312" s="6"/>
    </row>
    <row r="2313" spans="1:9" x14ac:dyDescent="0.25">
      <c r="A2313">
        <v>412</v>
      </c>
      <c r="B2313">
        <v>1997</v>
      </c>
      <c r="C2313" s="2">
        <v>0</v>
      </c>
      <c r="D2313" s="6">
        <v>0.49613760000000001</v>
      </c>
      <c r="E2313" s="6">
        <v>0.78374060000000001</v>
      </c>
      <c r="F2313" s="6">
        <v>8.3183099999999996E-2</v>
      </c>
      <c r="G2313" s="6">
        <v>4.153295</v>
      </c>
      <c r="H2313" s="6">
        <v>0.49921270000000001</v>
      </c>
      <c r="I2313" s="6"/>
    </row>
    <row r="2314" spans="1:9" x14ac:dyDescent="0.25">
      <c r="A2314">
        <v>413</v>
      </c>
      <c r="B2314">
        <v>1995</v>
      </c>
      <c r="C2314" s="2">
        <v>0</v>
      </c>
      <c r="D2314" s="6">
        <v>0.14715739999999999</v>
      </c>
      <c r="E2314" s="6">
        <v>0.55138779999999998</v>
      </c>
      <c r="F2314" s="6">
        <v>7.2174199999999994E-2</v>
      </c>
      <c r="G2314" s="6">
        <v>6.6948869999999996</v>
      </c>
      <c r="H2314" s="6">
        <v>0.21290870000000001</v>
      </c>
      <c r="I2314" s="6"/>
    </row>
    <row r="2315" spans="1:9" x14ac:dyDescent="0.25">
      <c r="A2315">
        <v>413</v>
      </c>
      <c r="B2315">
        <v>1996</v>
      </c>
      <c r="C2315" s="2">
        <v>0</v>
      </c>
      <c r="D2315" s="6">
        <v>0.15126290000000001</v>
      </c>
      <c r="E2315" s="6">
        <v>0.65078659999999999</v>
      </c>
      <c r="F2315" s="6">
        <v>7.5151399999999993E-2</v>
      </c>
      <c r="G2315" s="6">
        <v>7.8257729999999999</v>
      </c>
      <c r="H2315" s="6">
        <v>0.26072139999999999</v>
      </c>
      <c r="I2315" s="6"/>
    </row>
    <row r="2316" spans="1:9" x14ac:dyDescent="0.25">
      <c r="A2316">
        <v>413</v>
      </c>
      <c r="B2316">
        <v>1997</v>
      </c>
      <c r="C2316" s="2">
        <v>0</v>
      </c>
      <c r="D2316" s="6">
        <v>0.14123920000000001</v>
      </c>
      <c r="E2316" s="6">
        <v>0.70688519999999999</v>
      </c>
      <c r="F2316" s="6">
        <v>7.9731200000000002E-2</v>
      </c>
      <c r="G2316" s="6">
        <v>9.6248419999999992</v>
      </c>
      <c r="H2316" s="6">
        <v>0.28487760000000001</v>
      </c>
      <c r="I2316" s="6"/>
    </row>
    <row r="2317" spans="1:9" x14ac:dyDescent="0.25">
      <c r="A2317">
        <v>413</v>
      </c>
      <c r="B2317">
        <v>1998</v>
      </c>
      <c r="C2317" s="2">
        <v>0</v>
      </c>
      <c r="D2317" s="6">
        <v>0.16530800000000001</v>
      </c>
      <c r="E2317" s="6">
        <v>0.66592689999999999</v>
      </c>
      <c r="F2317" s="6">
        <v>7.7961100000000005E-2</v>
      </c>
      <c r="G2317" s="6">
        <v>9.2584400000000002</v>
      </c>
      <c r="H2317" s="6">
        <v>0.27869840000000001</v>
      </c>
      <c r="I2317" s="6"/>
    </row>
    <row r="2318" spans="1:9" x14ac:dyDescent="0.25">
      <c r="A2318">
        <v>413</v>
      </c>
      <c r="B2318">
        <v>1999</v>
      </c>
      <c r="C2318" s="2">
        <v>0</v>
      </c>
      <c r="D2318" s="6">
        <v>0.1130039</v>
      </c>
      <c r="E2318" s="6">
        <v>0.68495309999999998</v>
      </c>
      <c r="F2318" s="6">
        <v>8.9638200000000001E-2</v>
      </c>
      <c r="G2318" s="6">
        <v>7.0249009999999998</v>
      </c>
      <c r="H2318" s="6">
        <v>0.29488959999999997</v>
      </c>
      <c r="I2318" s="6"/>
    </row>
    <row r="2319" spans="1:9" x14ac:dyDescent="0.25">
      <c r="A2319">
        <v>413</v>
      </c>
      <c r="B2319">
        <v>2000</v>
      </c>
      <c r="C2319" s="2">
        <v>0</v>
      </c>
      <c r="D2319" s="6">
        <v>0.1175964</v>
      </c>
      <c r="E2319" s="6">
        <v>0.72319049999999996</v>
      </c>
      <c r="F2319" s="6">
        <v>9.1867900000000002E-2</v>
      </c>
      <c r="G2319" s="6">
        <v>8.6263509999999997</v>
      </c>
      <c r="H2319" s="6">
        <v>0.33089619999999997</v>
      </c>
      <c r="I2319" s="6"/>
    </row>
    <row r="2320" spans="1:9" x14ac:dyDescent="0.25">
      <c r="A2320">
        <v>413</v>
      </c>
      <c r="B2320">
        <v>2001</v>
      </c>
      <c r="C2320" s="2">
        <v>0</v>
      </c>
      <c r="D2320" s="6">
        <v>5.0489300000000001E-2</v>
      </c>
      <c r="E2320" s="6">
        <v>0.75269839999999999</v>
      </c>
      <c r="F2320" s="6">
        <v>9.0657100000000004E-2</v>
      </c>
      <c r="G2320" s="6">
        <v>4.8189399999999996</v>
      </c>
      <c r="H2320" s="6">
        <v>0.32331280000000001</v>
      </c>
      <c r="I2320" s="6"/>
    </row>
    <row r="2321" spans="1:9" x14ac:dyDescent="0.25">
      <c r="A2321">
        <v>413</v>
      </c>
      <c r="B2321">
        <v>2002</v>
      </c>
      <c r="C2321" s="2">
        <v>0</v>
      </c>
      <c r="D2321" s="6">
        <v>8.9470900000000006E-2</v>
      </c>
      <c r="E2321" s="6">
        <v>0.77353300000000003</v>
      </c>
      <c r="F2321" s="6">
        <v>8.3608000000000002E-2</v>
      </c>
      <c r="G2321" s="6">
        <v>4.3690090000000001</v>
      </c>
      <c r="H2321" s="6">
        <v>0.1577556</v>
      </c>
      <c r="I2321" s="6"/>
    </row>
    <row r="2322" spans="1:9" x14ac:dyDescent="0.25">
      <c r="A2322">
        <v>413</v>
      </c>
      <c r="B2322">
        <v>2003</v>
      </c>
      <c r="C2322" s="2">
        <v>0</v>
      </c>
      <c r="D2322" s="6">
        <v>6.7893300000000004E-2</v>
      </c>
      <c r="E2322" s="6">
        <v>0.87856259999999997</v>
      </c>
      <c r="F2322" s="6">
        <v>9.3546199999999996E-2</v>
      </c>
      <c r="G2322" s="6">
        <v>4.1444470000000004</v>
      </c>
      <c r="H2322" s="6">
        <v>0.17106850000000001</v>
      </c>
      <c r="I2322" s="6"/>
    </row>
    <row r="2323" spans="1:9" x14ac:dyDescent="0.25">
      <c r="A2323">
        <v>413</v>
      </c>
      <c r="B2323">
        <v>2004</v>
      </c>
      <c r="C2323" s="2">
        <v>0</v>
      </c>
      <c r="D2323" s="6">
        <v>7.7546500000000004E-2</v>
      </c>
      <c r="E2323" s="6">
        <v>0.89712080000000005</v>
      </c>
      <c r="F2323" s="6">
        <v>7.7442300000000006E-2</v>
      </c>
      <c r="G2323" s="6">
        <v>2.8492440000000001</v>
      </c>
      <c r="H2323" s="6">
        <v>0.17775150000000001</v>
      </c>
      <c r="I2323" s="6"/>
    </row>
    <row r="2324" spans="1:9" x14ac:dyDescent="0.25">
      <c r="A2324">
        <v>414</v>
      </c>
      <c r="B2324">
        <v>1995</v>
      </c>
      <c r="C2324" s="2">
        <v>1</v>
      </c>
      <c r="D2324" s="6">
        <v>4.0332300000000001E-2</v>
      </c>
      <c r="E2324" s="6">
        <v>-0.19844149999999999</v>
      </c>
      <c r="F2324" s="6">
        <v>3.4754100000000003E-2</v>
      </c>
      <c r="G2324" s="6">
        <v>0.2141342</v>
      </c>
      <c r="H2324" s="6">
        <v>6.6475900000000004E-2</v>
      </c>
      <c r="I2324" s="6"/>
    </row>
    <row r="2325" spans="1:9" x14ac:dyDescent="0.25">
      <c r="A2325">
        <v>415</v>
      </c>
      <c r="B2325">
        <v>1995</v>
      </c>
      <c r="C2325" s="2">
        <v>0</v>
      </c>
      <c r="D2325" s="6">
        <v>0.34051500000000001</v>
      </c>
      <c r="E2325" s="6">
        <v>0.1418838</v>
      </c>
      <c r="F2325" s="6">
        <v>6.1974099999999997E-2</v>
      </c>
      <c r="G2325" s="6">
        <v>0.71697100000000002</v>
      </c>
      <c r="H2325" s="6">
        <v>0.65601390000000004</v>
      </c>
      <c r="I2325" s="6"/>
    </row>
    <row r="2326" spans="1:9" x14ac:dyDescent="0.25">
      <c r="A2326">
        <v>415</v>
      </c>
      <c r="B2326">
        <v>1996</v>
      </c>
      <c r="C2326" s="2">
        <v>0</v>
      </c>
      <c r="D2326" s="6">
        <v>0.33793069999999997</v>
      </c>
      <c r="E2326" s="6">
        <v>0.1036189</v>
      </c>
      <c r="F2326" s="6">
        <v>4.0571299999999998E-2</v>
      </c>
      <c r="G2326" s="6">
        <v>0.71656580000000003</v>
      </c>
      <c r="H2326" s="6">
        <v>0.65698699999999999</v>
      </c>
      <c r="I2326" s="6"/>
    </row>
    <row r="2327" spans="1:9" x14ac:dyDescent="0.25">
      <c r="A2327">
        <v>415</v>
      </c>
      <c r="B2327">
        <v>1997</v>
      </c>
      <c r="C2327" s="2">
        <v>0</v>
      </c>
      <c r="D2327" s="6">
        <v>0.41005049999999998</v>
      </c>
      <c r="E2327" s="6">
        <v>0.12875320000000001</v>
      </c>
      <c r="F2327" s="6">
        <v>7.12034E-2</v>
      </c>
      <c r="G2327" s="6">
        <v>1.9411480000000001</v>
      </c>
      <c r="H2327" s="6">
        <v>0.58719270000000001</v>
      </c>
      <c r="I2327" s="6"/>
    </row>
    <row r="2328" spans="1:9" x14ac:dyDescent="0.25">
      <c r="A2328">
        <v>415</v>
      </c>
      <c r="B2328">
        <v>1998</v>
      </c>
      <c r="C2328" s="2">
        <v>0</v>
      </c>
      <c r="D2328" s="6">
        <v>0.4484901</v>
      </c>
      <c r="E2328" s="6">
        <v>0.17193140000000001</v>
      </c>
      <c r="F2328" s="6">
        <v>8.8483699999999998E-2</v>
      </c>
      <c r="G2328" s="6">
        <v>1.131175</v>
      </c>
      <c r="H2328" s="6">
        <v>0.58739079999999999</v>
      </c>
      <c r="I2328" s="6"/>
    </row>
    <row r="2329" spans="1:9" x14ac:dyDescent="0.25">
      <c r="A2329">
        <v>415</v>
      </c>
      <c r="B2329">
        <v>1999</v>
      </c>
      <c r="C2329" s="2">
        <v>0</v>
      </c>
      <c r="D2329" s="6">
        <v>0.43197419999999997</v>
      </c>
      <c r="E2329" s="6">
        <v>0.22220419999999999</v>
      </c>
      <c r="F2329" s="6">
        <v>9.8017099999999996E-2</v>
      </c>
      <c r="G2329" s="6">
        <v>1.5929960000000001</v>
      </c>
      <c r="H2329" s="6">
        <v>0.6405554</v>
      </c>
      <c r="I2329" s="6"/>
    </row>
    <row r="2330" spans="1:9" x14ac:dyDescent="0.25">
      <c r="A2330">
        <v>415</v>
      </c>
      <c r="B2330">
        <v>2000</v>
      </c>
      <c r="C2330" s="2">
        <v>0</v>
      </c>
      <c r="D2330" s="6">
        <v>0.40655570000000002</v>
      </c>
      <c r="E2330" s="6">
        <v>0.2449897</v>
      </c>
      <c r="F2330" s="6">
        <v>9.9010399999999998E-2</v>
      </c>
      <c r="G2330" s="6">
        <v>2.9023059999999998</v>
      </c>
      <c r="H2330" s="6">
        <v>0.74017849999999996</v>
      </c>
      <c r="I2330" s="6"/>
    </row>
    <row r="2331" spans="1:9" x14ac:dyDescent="0.25">
      <c r="A2331">
        <v>415</v>
      </c>
      <c r="B2331">
        <v>2001</v>
      </c>
      <c r="C2331" s="2">
        <v>0</v>
      </c>
      <c r="D2331" s="6">
        <v>0.44828200000000001</v>
      </c>
      <c r="E2331" s="6">
        <v>0.28871340000000001</v>
      </c>
      <c r="F2331" s="6">
        <v>0.1111301</v>
      </c>
      <c r="G2331" s="6">
        <v>3.9279419999999998</v>
      </c>
      <c r="H2331" s="6">
        <v>0.67083000000000004</v>
      </c>
      <c r="I2331" s="6"/>
    </row>
    <row r="2332" spans="1:9" x14ac:dyDescent="0.25">
      <c r="A2332">
        <v>415</v>
      </c>
      <c r="B2332">
        <v>2002</v>
      </c>
      <c r="C2332" s="2">
        <v>0</v>
      </c>
      <c r="D2332" s="6">
        <v>0.51431490000000002</v>
      </c>
      <c r="E2332" s="6">
        <v>0.34846519999999997</v>
      </c>
      <c r="F2332" s="6">
        <v>9.8206600000000005E-2</v>
      </c>
      <c r="G2332" s="6">
        <v>4.1770339999999999</v>
      </c>
      <c r="H2332" s="6">
        <v>0.65079640000000005</v>
      </c>
      <c r="I2332" s="6"/>
    </row>
    <row r="2333" spans="1:9" x14ac:dyDescent="0.25">
      <c r="A2333">
        <v>415</v>
      </c>
      <c r="B2333">
        <v>2003</v>
      </c>
      <c r="C2333" s="2">
        <v>0</v>
      </c>
      <c r="D2333" s="6">
        <v>0.52718419999999999</v>
      </c>
      <c r="E2333" s="6">
        <v>0.40423819999999999</v>
      </c>
      <c r="F2333" s="6">
        <v>0.1165651</v>
      </c>
      <c r="G2333" s="6">
        <v>4.8299370000000001</v>
      </c>
      <c r="H2333" s="6">
        <v>0.61661189999999999</v>
      </c>
      <c r="I2333" s="6"/>
    </row>
    <row r="2334" spans="1:9" x14ac:dyDescent="0.25">
      <c r="A2334">
        <v>415</v>
      </c>
      <c r="B2334">
        <v>2004</v>
      </c>
      <c r="C2334" s="2">
        <v>0</v>
      </c>
      <c r="D2334" s="6">
        <v>0.53091909999999998</v>
      </c>
      <c r="E2334" s="6">
        <v>0.41170899999999999</v>
      </c>
      <c r="F2334" s="6">
        <v>0.10367899999999999</v>
      </c>
      <c r="G2334" s="6">
        <v>5.1089370000000001</v>
      </c>
      <c r="H2334" s="6">
        <v>0.59047749999999999</v>
      </c>
      <c r="I2334" s="6"/>
    </row>
    <row r="2335" spans="1:9" x14ac:dyDescent="0.25">
      <c r="A2335">
        <v>416</v>
      </c>
      <c r="B2335">
        <v>1999</v>
      </c>
      <c r="C2335" s="2">
        <v>0</v>
      </c>
      <c r="D2335" s="6">
        <v>-2.23742E-2</v>
      </c>
      <c r="E2335" s="6">
        <v>-6.0583E-3</v>
      </c>
      <c r="F2335" s="6">
        <v>3.5452200000000003E-2</v>
      </c>
      <c r="G2335" s="6">
        <v>0.62833159999999999</v>
      </c>
      <c r="H2335" s="6">
        <v>0.19132779999999999</v>
      </c>
      <c r="I2335" s="6"/>
    </row>
    <row r="2336" spans="1:9" x14ac:dyDescent="0.25">
      <c r="A2336">
        <v>416</v>
      </c>
      <c r="B2336">
        <v>2000</v>
      </c>
      <c r="C2336" s="2">
        <v>0</v>
      </c>
      <c r="D2336" s="6">
        <v>-5.2770699999999997E-2</v>
      </c>
      <c r="E2336" s="6">
        <v>-8.4940000000000005E-4</v>
      </c>
      <c r="F2336" s="6">
        <v>4.0454900000000002E-2</v>
      </c>
      <c r="G2336" s="6">
        <v>0.66069160000000005</v>
      </c>
      <c r="H2336" s="6">
        <v>0.2270788</v>
      </c>
      <c r="I2336" s="6"/>
    </row>
    <row r="2337" spans="1:9" x14ac:dyDescent="0.25">
      <c r="A2337">
        <v>417</v>
      </c>
      <c r="B2337">
        <v>1995</v>
      </c>
      <c r="C2337" s="2">
        <v>0</v>
      </c>
      <c r="D2337" s="6">
        <v>0.40390999999999999</v>
      </c>
      <c r="E2337" s="6">
        <v>-0.62836270000000005</v>
      </c>
      <c r="F2337" s="6">
        <v>-9.5758899999999994E-2</v>
      </c>
      <c r="G2337" s="6">
        <v>0.37424249999999998</v>
      </c>
      <c r="H2337" s="6">
        <v>0.2516099</v>
      </c>
      <c r="I2337" s="6"/>
    </row>
    <row r="2338" spans="1:9" x14ac:dyDescent="0.25">
      <c r="A2338">
        <v>418</v>
      </c>
      <c r="B2338">
        <v>1997</v>
      </c>
      <c r="C2338" s="2">
        <v>0</v>
      </c>
      <c r="D2338" s="6">
        <v>0.2843482</v>
      </c>
      <c r="E2338" s="6">
        <v>0.53047639999999996</v>
      </c>
      <c r="F2338" s="6">
        <v>6.21868E-2</v>
      </c>
      <c r="G2338" s="6">
        <v>4.8164189999999998</v>
      </c>
      <c r="H2338" s="6">
        <v>0.23422470000000001</v>
      </c>
      <c r="I2338" s="6"/>
    </row>
    <row r="2339" spans="1:9" x14ac:dyDescent="0.25">
      <c r="A2339">
        <v>418</v>
      </c>
      <c r="B2339">
        <v>1998</v>
      </c>
      <c r="C2339" s="2">
        <v>0</v>
      </c>
      <c r="D2339" s="6">
        <v>0.1893273</v>
      </c>
      <c r="E2339" s="6">
        <v>0.4825796</v>
      </c>
      <c r="F2339" s="6">
        <v>-3.3828999999999999E-3</v>
      </c>
      <c r="G2339" s="6">
        <v>2.4646080000000001</v>
      </c>
      <c r="H2339" s="6">
        <v>0.18180450000000001</v>
      </c>
      <c r="I2339" s="6"/>
    </row>
    <row r="2340" spans="1:9" x14ac:dyDescent="0.25">
      <c r="A2340">
        <v>418</v>
      </c>
      <c r="B2340">
        <v>1999</v>
      </c>
      <c r="C2340" s="2">
        <v>0</v>
      </c>
      <c r="D2340" s="6">
        <v>0.30901220000000001</v>
      </c>
      <c r="E2340" s="6">
        <v>0.30733250000000001</v>
      </c>
      <c r="F2340" s="6">
        <v>1.8616600000000001E-2</v>
      </c>
      <c r="G2340" s="6">
        <v>6.294556</v>
      </c>
      <c r="H2340" s="6">
        <v>0.1939843</v>
      </c>
      <c r="I2340" s="6"/>
    </row>
    <row r="2341" spans="1:9" x14ac:dyDescent="0.25">
      <c r="A2341">
        <v>418</v>
      </c>
      <c r="B2341">
        <v>2000</v>
      </c>
      <c r="C2341" s="2">
        <v>0</v>
      </c>
      <c r="D2341" s="6">
        <v>0.37306299999999998</v>
      </c>
      <c r="E2341" s="6">
        <v>0.3834497</v>
      </c>
      <c r="F2341" s="6">
        <v>0.1486152</v>
      </c>
      <c r="G2341" s="6">
        <v>13.407550000000001</v>
      </c>
      <c r="H2341" s="6">
        <v>0.25639640000000002</v>
      </c>
      <c r="I2341" s="6"/>
    </row>
    <row r="2342" spans="1:9" x14ac:dyDescent="0.25">
      <c r="A2342">
        <v>418</v>
      </c>
      <c r="B2342">
        <v>2001</v>
      </c>
      <c r="C2342" s="2">
        <v>0</v>
      </c>
      <c r="D2342" s="6">
        <v>0.32489889999999999</v>
      </c>
      <c r="E2342" s="6">
        <v>0.38491059999999999</v>
      </c>
      <c r="F2342" s="6">
        <v>1.5346E-2</v>
      </c>
      <c r="G2342" s="6">
        <v>18.324850000000001</v>
      </c>
      <c r="H2342" s="6">
        <v>8.5635500000000003E-2</v>
      </c>
      <c r="I2342" s="6"/>
    </row>
    <row r="2343" spans="1:9" x14ac:dyDescent="0.25">
      <c r="A2343">
        <v>418</v>
      </c>
      <c r="B2343">
        <v>2002</v>
      </c>
      <c r="C2343" s="2">
        <v>0</v>
      </c>
      <c r="D2343" s="6">
        <v>0.21017169999999999</v>
      </c>
      <c r="E2343" s="6">
        <v>0.29645739999999998</v>
      </c>
      <c r="F2343" s="6">
        <v>-3.6620199999999999E-2</v>
      </c>
      <c r="G2343" s="6">
        <v>8.7915500000000009</v>
      </c>
      <c r="H2343" s="6">
        <v>0.1240029</v>
      </c>
      <c r="I2343" s="6"/>
    </row>
    <row r="2344" spans="1:9" x14ac:dyDescent="0.25">
      <c r="A2344">
        <v>418</v>
      </c>
      <c r="B2344">
        <v>2003</v>
      </c>
      <c r="C2344" s="2">
        <v>0</v>
      </c>
      <c r="D2344" s="6">
        <v>0.1870329</v>
      </c>
      <c r="E2344" s="6">
        <v>0.1249764</v>
      </c>
      <c r="F2344" s="6">
        <v>6.5348000000000003E-3</v>
      </c>
      <c r="G2344" s="6">
        <v>4.1579100000000002</v>
      </c>
      <c r="H2344" s="6">
        <v>0.15376380000000001</v>
      </c>
      <c r="I2344" s="6"/>
    </row>
    <row r="2345" spans="1:9" x14ac:dyDescent="0.25">
      <c r="A2345">
        <v>418</v>
      </c>
      <c r="B2345">
        <v>2004</v>
      </c>
      <c r="C2345" s="2">
        <v>0</v>
      </c>
      <c r="D2345" s="6">
        <v>0.24041170000000001</v>
      </c>
      <c r="E2345" s="6">
        <v>0.1515811</v>
      </c>
      <c r="F2345" s="6">
        <v>5.2308899999999998E-2</v>
      </c>
      <c r="G2345" s="6">
        <v>3.3054549999999998</v>
      </c>
      <c r="H2345" s="6">
        <v>0.1819045</v>
      </c>
      <c r="I2345" s="6"/>
    </row>
    <row r="2346" spans="1:9" x14ac:dyDescent="0.25">
      <c r="A2346">
        <v>419</v>
      </c>
      <c r="B2346">
        <v>1995</v>
      </c>
      <c r="C2346" s="2">
        <v>0</v>
      </c>
      <c r="D2346" s="6">
        <v>0.47412900000000002</v>
      </c>
      <c r="E2346" s="6">
        <v>7.4717199999999998E-2</v>
      </c>
      <c r="F2346" s="6">
        <v>8.4991399999999995E-2</v>
      </c>
      <c r="G2346" s="6">
        <v>1.118212</v>
      </c>
      <c r="H2346" s="6">
        <v>0.38382060000000001</v>
      </c>
      <c r="I2346" s="6"/>
    </row>
    <row r="2347" spans="1:9" x14ac:dyDescent="0.25">
      <c r="A2347">
        <v>419</v>
      </c>
      <c r="B2347">
        <v>1996</v>
      </c>
      <c r="C2347" s="2">
        <v>0</v>
      </c>
      <c r="D2347" s="6">
        <v>0.47232730000000001</v>
      </c>
      <c r="E2347" s="6">
        <v>0.1422281</v>
      </c>
      <c r="F2347" s="6">
        <v>7.8341999999999995E-2</v>
      </c>
      <c r="G2347" s="6">
        <v>0.93847590000000003</v>
      </c>
      <c r="H2347" s="6">
        <v>0.3780599</v>
      </c>
      <c r="I2347" s="6"/>
    </row>
    <row r="2348" spans="1:9" x14ac:dyDescent="0.25">
      <c r="A2348">
        <v>419</v>
      </c>
      <c r="B2348">
        <v>1997</v>
      </c>
      <c r="C2348" s="2">
        <v>0</v>
      </c>
      <c r="D2348" s="6">
        <v>0.4308863</v>
      </c>
      <c r="E2348" s="6">
        <v>0.21995719999999999</v>
      </c>
      <c r="F2348" s="6">
        <v>6.4696600000000007E-2</v>
      </c>
      <c r="G2348" s="6">
        <v>1.6509290000000001</v>
      </c>
      <c r="H2348" s="6">
        <v>0.34817029999999999</v>
      </c>
      <c r="I2348" s="6"/>
    </row>
    <row r="2349" spans="1:9" x14ac:dyDescent="0.25">
      <c r="A2349">
        <v>420</v>
      </c>
      <c r="B2349">
        <v>2001</v>
      </c>
      <c r="C2349" s="2">
        <v>0</v>
      </c>
      <c r="D2349" s="6">
        <v>0.26601649999999999</v>
      </c>
      <c r="E2349" s="6">
        <v>0.35102810000000001</v>
      </c>
      <c r="F2349" s="6">
        <v>2.9793099999999999E-2</v>
      </c>
      <c r="G2349" s="6">
        <v>3.4300199999999998</v>
      </c>
      <c r="H2349" s="6">
        <v>0.43842520000000001</v>
      </c>
      <c r="I2349" s="6"/>
    </row>
    <row r="2350" spans="1:9" x14ac:dyDescent="0.25">
      <c r="A2350">
        <v>420</v>
      </c>
      <c r="B2350">
        <v>2002</v>
      </c>
      <c r="C2350" s="2">
        <v>0</v>
      </c>
      <c r="D2350" s="6">
        <v>0.27343149999999999</v>
      </c>
      <c r="E2350" s="6">
        <v>0.26872940000000001</v>
      </c>
      <c r="F2350" s="6">
        <v>5.4041800000000001E-2</v>
      </c>
      <c r="G2350" s="6">
        <v>2.4654579999999999</v>
      </c>
      <c r="H2350" s="6">
        <v>0.4635533</v>
      </c>
      <c r="I2350" s="6"/>
    </row>
    <row r="2351" spans="1:9" x14ac:dyDescent="0.25">
      <c r="A2351">
        <v>420</v>
      </c>
      <c r="B2351">
        <v>2003</v>
      </c>
      <c r="C2351" s="2">
        <v>0</v>
      </c>
      <c r="D2351" s="6">
        <v>0.28929470000000002</v>
      </c>
      <c r="E2351" s="6">
        <v>0.29546509999999998</v>
      </c>
      <c r="F2351" s="6">
        <v>6.2670199999999995E-2</v>
      </c>
      <c r="G2351" s="6">
        <v>3.3695050000000002</v>
      </c>
      <c r="H2351" s="6">
        <v>0.52416819999999997</v>
      </c>
      <c r="I2351" s="6"/>
    </row>
    <row r="2352" spans="1:9" x14ac:dyDescent="0.25">
      <c r="A2352">
        <v>421</v>
      </c>
      <c r="B2352">
        <v>1995</v>
      </c>
      <c r="C2352" s="2">
        <v>0</v>
      </c>
      <c r="D2352" s="6">
        <v>0.2002565</v>
      </c>
      <c r="E2352" s="6">
        <v>1.0096879999999999</v>
      </c>
      <c r="F2352" s="6">
        <v>9.0636599999999998E-2</v>
      </c>
      <c r="G2352" s="6">
        <v>6.0107920000000004</v>
      </c>
      <c r="H2352" s="6">
        <v>0.30742370000000002</v>
      </c>
      <c r="I2352" s="6"/>
    </row>
    <row r="2353" spans="1:9" x14ac:dyDescent="0.25">
      <c r="A2353">
        <v>421</v>
      </c>
      <c r="B2353">
        <v>1996</v>
      </c>
      <c r="C2353" s="2">
        <v>0</v>
      </c>
      <c r="D2353" s="6">
        <v>0.17903079999999999</v>
      </c>
      <c r="E2353" s="6">
        <v>0.84423479999999995</v>
      </c>
      <c r="F2353" s="6">
        <v>7.5421799999999997E-2</v>
      </c>
      <c r="G2353" s="6">
        <v>3.890018</v>
      </c>
      <c r="H2353" s="6">
        <v>0.25645200000000001</v>
      </c>
      <c r="I2353" s="6"/>
    </row>
    <row r="2354" spans="1:9" x14ac:dyDescent="0.25">
      <c r="A2354">
        <v>421</v>
      </c>
      <c r="B2354">
        <v>1997</v>
      </c>
      <c r="C2354" s="2">
        <v>0</v>
      </c>
      <c r="D2354" s="6">
        <v>9.7176399999999996E-2</v>
      </c>
      <c r="E2354" s="6">
        <v>0.64523240000000004</v>
      </c>
      <c r="F2354" s="6">
        <v>7.0515300000000003E-2</v>
      </c>
      <c r="G2354" s="6">
        <v>2.4380850000000001</v>
      </c>
      <c r="H2354" s="6">
        <v>0.30135859999999998</v>
      </c>
      <c r="I2354" s="6"/>
    </row>
    <row r="2355" spans="1:9" x14ac:dyDescent="0.25">
      <c r="A2355">
        <v>421</v>
      </c>
      <c r="B2355">
        <v>1998</v>
      </c>
      <c r="C2355" s="2">
        <v>0</v>
      </c>
      <c r="D2355" s="6">
        <v>4.2705399999999998E-2</v>
      </c>
      <c r="E2355" s="6">
        <v>0.60836239999999997</v>
      </c>
      <c r="F2355" s="6">
        <v>5.6221699999999999E-2</v>
      </c>
      <c r="G2355" s="6">
        <v>2.0106999999999999</v>
      </c>
      <c r="H2355" s="6">
        <v>0.26873989999999998</v>
      </c>
      <c r="I2355" s="6"/>
    </row>
    <row r="2356" spans="1:9" x14ac:dyDescent="0.25">
      <c r="A2356">
        <v>421</v>
      </c>
      <c r="B2356">
        <v>1999</v>
      </c>
      <c r="C2356" s="2">
        <v>0</v>
      </c>
      <c r="D2356" s="6">
        <v>0.13159019999999999</v>
      </c>
      <c r="E2356" s="6">
        <v>0.58750979999999997</v>
      </c>
      <c r="F2356" s="6">
        <v>7.6432899999999998E-2</v>
      </c>
      <c r="G2356" s="6">
        <v>2.848808</v>
      </c>
      <c r="H2356" s="6">
        <v>0.30135060000000002</v>
      </c>
      <c r="I2356" s="6"/>
    </row>
    <row r="2357" spans="1:9" x14ac:dyDescent="0.25">
      <c r="A2357">
        <v>421</v>
      </c>
      <c r="B2357">
        <v>2000</v>
      </c>
      <c r="C2357" s="2">
        <v>0</v>
      </c>
      <c r="D2357" s="6">
        <v>0.30120390000000002</v>
      </c>
      <c r="E2357" s="6">
        <v>0.63103529999999997</v>
      </c>
      <c r="F2357" s="6">
        <v>6.8018499999999996E-2</v>
      </c>
      <c r="G2357" s="6">
        <v>5.1546459999999996</v>
      </c>
      <c r="H2357" s="6">
        <v>0.2068683</v>
      </c>
      <c r="I2357" s="6"/>
    </row>
    <row r="2358" spans="1:9" x14ac:dyDescent="0.25">
      <c r="A2358">
        <v>421</v>
      </c>
      <c r="B2358">
        <v>2001</v>
      </c>
      <c r="C2358" s="2">
        <v>0</v>
      </c>
      <c r="D2358" s="6">
        <v>0.21394940000000001</v>
      </c>
      <c r="E2358" s="6">
        <v>0.58016880000000004</v>
      </c>
      <c r="F2358" s="6">
        <v>5.5480700000000001E-2</v>
      </c>
      <c r="G2358" s="6">
        <v>5.5902880000000001</v>
      </c>
      <c r="H2358" s="6">
        <v>0.2092493</v>
      </c>
      <c r="I2358" s="6"/>
    </row>
    <row r="2359" spans="1:9" x14ac:dyDescent="0.25">
      <c r="A2359">
        <v>421</v>
      </c>
      <c r="B2359">
        <v>2002</v>
      </c>
      <c r="C2359" s="2">
        <v>0</v>
      </c>
      <c r="D2359" s="6">
        <v>0.36071360000000002</v>
      </c>
      <c r="E2359" s="6">
        <v>0.53091999999999995</v>
      </c>
      <c r="F2359" s="6">
        <v>6.8433099999999997E-2</v>
      </c>
      <c r="G2359" s="6">
        <v>3.3132480000000002</v>
      </c>
      <c r="H2359" s="6">
        <v>0.2493253</v>
      </c>
      <c r="I2359" s="6"/>
    </row>
    <row r="2360" spans="1:9" x14ac:dyDescent="0.25">
      <c r="A2360">
        <v>421</v>
      </c>
      <c r="B2360">
        <v>2003</v>
      </c>
      <c r="C2360" s="2">
        <v>0</v>
      </c>
      <c r="D2360" s="6">
        <v>0.33904830000000002</v>
      </c>
      <c r="E2360" s="6">
        <v>0.60565789999999997</v>
      </c>
      <c r="F2360" s="6">
        <v>6.6499600000000006E-2</v>
      </c>
      <c r="G2360" s="6">
        <v>4.3221850000000002</v>
      </c>
      <c r="H2360" s="6">
        <v>0.25754709999999997</v>
      </c>
      <c r="I2360" s="6"/>
    </row>
    <row r="2361" spans="1:9" x14ac:dyDescent="0.25">
      <c r="A2361">
        <v>421</v>
      </c>
      <c r="B2361">
        <v>2004</v>
      </c>
      <c r="C2361" s="2">
        <v>0</v>
      </c>
      <c r="D2361" s="6">
        <v>0.40185949999999998</v>
      </c>
      <c r="E2361" s="6">
        <v>0.5940782</v>
      </c>
      <c r="F2361" s="6">
        <v>5.79287E-2</v>
      </c>
      <c r="G2361" s="6">
        <v>6.6362880000000004</v>
      </c>
      <c r="H2361" s="6">
        <v>0.24385229999999999</v>
      </c>
      <c r="I2361" s="6"/>
    </row>
    <row r="2362" spans="1:9" x14ac:dyDescent="0.25">
      <c r="A2362">
        <v>422</v>
      </c>
      <c r="B2362">
        <v>1995</v>
      </c>
      <c r="C2362" s="2">
        <v>0</v>
      </c>
      <c r="D2362" s="6">
        <v>0.2233453</v>
      </c>
      <c r="E2362" s="6">
        <v>0.63732</v>
      </c>
      <c r="F2362" s="6">
        <v>7.7727000000000004E-2</v>
      </c>
      <c r="G2362" s="6">
        <v>3.8391489999999999</v>
      </c>
      <c r="H2362" s="6">
        <v>0.26844630000000003</v>
      </c>
      <c r="I2362" s="6"/>
    </row>
    <row r="2363" spans="1:9" x14ac:dyDescent="0.25">
      <c r="A2363">
        <v>422</v>
      </c>
      <c r="B2363">
        <v>1996</v>
      </c>
      <c r="C2363" s="2">
        <v>0</v>
      </c>
      <c r="D2363" s="6">
        <v>0.23068089999999999</v>
      </c>
      <c r="E2363" s="6">
        <v>0.6370304</v>
      </c>
      <c r="F2363" s="6">
        <v>9.4221700000000005E-2</v>
      </c>
      <c r="G2363" s="6">
        <v>4.9335760000000004</v>
      </c>
      <c r="H2363" s="6">
        <v>0.31453720000000002</v>
      </c>
      <c r="I2363" s="6"/>
    </row>
    <row r="2364" spans="1:9" x14ac:dyDescent="0.25">
      <c r="A2364">
        <v>422</v>
      </c>
      <c r="B2364">
        <v>1997</v>
      </c>
      <c r="C2364" s="2">
        <v>0</v>
      </c>
      <c r="D2364" s="6">
        <v>0.21014840000000001</v>
      </c>
      <c r="E2364" s="6">
        <v>0.69890750000000001</v>
      </c>
      <c r="F2364" s="6">
        <v>8.1871899999999997E-2</v>
      </c>
      <c r="G2364" s="6">
        <v>4.5734260000000004</v>
      </c>
      <c r="H2364" s="6">
        <v>0.31378080000000003</v>
      </c>
      <c r="I2364" s="6"/>
    </row>
    <row r="2365" spans="1:9" x14ac:dyDescent="0.25">
      <c r="A2365">
        <v>422</v>
      </c>
      <c r="B2365">
        <v>1998</v>
      </c>
      <c r="C2365" s="2">
        <v>0</v>
      </c>
      <c r="D2365" s="6">
        <v>0.16398489999999999</v>
      </c>
      <c r="E2365" s="6">
        <v>0.66964009999999996</v>
      </c>
      <c r="F2365" s="6">
        <v>6.3568799999999995E-2</v>
      </c>
      <c r="G2365" s="6">
        <v>3.5005829999999998</v>
      </c>
      <c r="H2365" s="6">
        <v>0.30522050000000001</v>
      </c>
      <c r="I2365" s="6"/>
    </row>
    <row r="2366" spans="1:9" x14ac:dyDescent="0.25">
      <c r="A2366">
        <v>422</v>
      </c>
      <c r="B2366">
        <v>1999</v>
      </c>
      <c r="C2366" s="2">
        <v>0</v>
      </c>
      <c r="D2366" s="6">
        <v>0.1870761</v>
      </c>
      <c r="E2366" s="6">
        <v>0.73657709999999998</v>
      </c>
      <c r="F2366" s="6">
        <v>8.4925E-2</v>
      </c>
      <c r="G2366" s="6">
        <v>5.1909710000000002</v>
      </c>
      <c r="H2366" s="6">
        <v>0.32998939999999999</v>
      </c>
      <c r="I2366" s="6"/>
    </row>
    <row r="2367" spans="1:9" x14ac:dyDescent="0.25">
      <c r="A2367">
        <v>422</v>
      </c>
      <c r="B2367">
        <v>2000</v>
      </c>
      <c r="C2367" s="2">
        <v>0</v>
      </c>
      <c r="D2367" s="6">
        <v>0.14177870000000001</v>
      </c>
      <c r="E2367" s="6">
        <v>0.74050240000000001</v>
      </c>
      <c r="F2367" s="6">
        <v>7.2068499999999994E-2</v>
      </c>
      <c r="G2367" s="6">
        <v>5.987552</v>
      </c>
      <c r="H2367" s="6">
        <v>0.32088220000000001</v>
      </c>
      <c r="I2367" s="6"/>
    </row>
    <row r="2368" spans="1:9" x14ac:dyDescent="0.25">
      <c r="A2368">
        <v>422</v>
      </c>
      <c r="B2368">
        <v>2001</v>
      </c>
      <c r="C2368" s="2">
        <v>0</v>
      </c>
      <c r="D2368" s="6">
        <v>0.15523490000000001</v>
      </c>
      <c r="E2368" s="6">
        <v>0.75948789999999999</v>
      </c>
      <c r="F2368" s="6">
        <v>7.4248800000000004E-2</v>
      </c>
      <c r="G2368" s="6">
        <v>5.475454</v>
      </c>
      <c r="H2368" s="6">
        <v>0.29355530000000002</v>
      </c>
      <c r="I2368" s="6"/>
    </row>
    <row r="2369" spans="1:9" x14ac:dyDescent="0.25">
      <c r="A2369">
        <v>422</v>
      </c>
      <c r="B2369">
        <v>2002</v>
      </c>
      <c r="C2369" s="2">
        <v>0</v>
      </c>
      <c r="D2369" s="6">
        <v>0.12903229999999999</v>
      </c>
      <c r="E2369" s="6">
        <v>0.71852300000000002</v>
      </c>
      <c r="F2369" s="6">
        <v>7.7149999999999996E-2</v>
      </c>
      <c r="G2369" s="6">
        <v>5.1771320000000003</v>
      </c>
      <c r="H2369" s="6">
        <v>0.29716730000000002</v>
      </c>
      <c r="I2369" s="6"/>
    </row>
    <row r="2370" spans="1:9" x14ac:dyDescent="0.25">
      <c r="A2370">
        <v>422</v>
      </c>
      <c r="B2370">
        <v>2003</v>
      </c>
      <c r="C2370" s="2">
        <v>0</v>
      </c>
      <c r="D2370" s="6">
        <v>0.17736940000000001</v>
      </c>
      <c r="E2370" s="6">
        <v>0.73545000000000005</v>
      </c>
      <c r="F2370" s="6">
        <v>7.64658E-2</v>
      </c>
      <c r="G2370" s="6">
        <v>6.8805449999999997</v>
      </c>
      <c r="H2370" s="6">
        <v>0.3010372</v>
      </c>
      <c r="I2370" s="6"/>
    </row>
    <row r="2371" spans="1:9" x14ac:dyDescent="0.25">
      <c r="A2371">
        <v>422</v>
      </c>
      <c r="B2371">
        <v>2004</v>
      </c>
      <c r="C2371" s="2">
        <v>0</v>
      </c>
      <c r="D2371" s="6">
        <v>0.15861159999999999</v>
      </c>
      <c r="E2371" s="6">
        <v>0.79749729999999996</v>
      </c>
      <c r="F2371" s="6">
        <v>8.0491199999999999E-2</v>
      </c>
      <c r="G2371" s="6">
        <v>6.2227189999999997</v>
      </c>
      <c r="H2371" s="6">
        <v>0.2688161</v>
      </c>
      <c r="I2371" s="6"/>
    </row>
    <row r="2372" spans="1:9" x14ac:dyDescent="0.25">
      <c r="A2372">
        <v>423</v>
      </c>
      <c r="B2372">
        <v>1995</v>
      </c>
      <c r="C2372" s="2">
        <v>0</v>
      </c>
      <c r="D2372" s="6">
        <v>3.7317099999999999E-2</v>
      </c>
      <c r="E2372" s="6">
        <v>0.17535000000000001</v>
      </c>
      <c r="F2372" s="6">
        <v>3.3680599999999998E-2</v>
      </c>
      <c r="G2372" s="6">
        <v>0.74864520000000001</v>
      </c>
      <c r="H2372" s="6">
        <v>0.1399291</v>
      </c>
      <c r="I2372" s="6"/>
    </row>
    <row r="2373" spans="1:9" x14ac:dyDescent="0.25">
      <c r="A2373">
        <v>423</v>
      </c>
      <c r="B2373">
        <v>1996</v>
      </c>
      <c r="C2373" s="2">
        <v>0</v>
      </c>
      <c r="D2373" s="6">
        <v>3.4534799999999997E-2</v>
      </c>
      <c r="E2373" s="6">
        <v>0.18174760000000001</v>
      </c>
      <c r="F2373" s="6">
        <v>3.8617699999999998E-2</v>
      </c>
      <c r="G2373" s="6">
        <v>0.66036490000000003</v>
      </c>
      <c r="H2373" s="6">
        <v>0.13739209999999999</v>
      </c>
      <c r="I2373" s="6"/>
    </row>
    <row r="2374" spans="1:9" x14ac:dyDescent="0.25">
      <c r="A2374">
        <v>423</v>
      </c>
      <c r="B2374">
        <v>1997</v>
      </c>
      <c r="C2374" s="2">
        <v>0</v>
      </c>
      <c r="D2374" s="6">
        <v>4.7671499999999999E-2</v>
      </c>
      <c r="E2374" s="6">
        <v>0.19270029999999999</v>
      </c>
      <c r="F2374" s="6">
        <v>2.7302E-2</v>
      </c>
      <c r="G2374" s="6">
        <v>1.087615</v>
      </c>
      <c r="H2374" s="6">
        <v>0.1369824</v>
      </c>
      <c r="I2374" s="6"/>
    </row>
    <row r="2375" spans="1:9" x14ac:dyDescent="0.25">
      <c r="A2375">
        <v>423</v>
      </c>
      <c r="B2375">
        <v>1998</v>
      </c>
      <c r="C2375" s="2">
        <v>0</v>
      </c>
      <c r="D2375" s="6">
        <v>9.0232599999999996E-2</v>
      </c>
      <c r="E2375" s="6">
        <v>0.16998179999999999</v>
      </c>
      <c r="F2375" s="6">
        <v>3.4688799999999999E-2</v>
      </c>
      <c r="G2375" s="6">
        <v>1.1643049999999999</v>
      </c>
      <c r="H2375" s="6">
        <v>0.12736939999999999</v>
      </c>
      <c r="I2375" s="6"/>
    </row>
    <row r="2376" spans="1:9" x14ac:dyDescent="0.25">
      <c r="A2376">
        <v>423</v>
      </c>
      <c r="B2376">
        <v>1999</v>
      </c>
      <c r="C2376" s="2">
        <v>0</v>
      </c>
      <c r="D2376" s="6">
        <v>9.3032000000000004E-2</v>
      </c>
      <c r="E2376" s="6">
        <v>0.1672265</v>
      </c>
      <c r="F2376" s="6">
        <v>3.5234500000000002E-2</v>
      </c>
      <c r="G2376" s="6">
        <v>0.87986969999999998</v>
      </c>
      <c r="H2376" s="6">
        <v>0.13650770000000001</v>
      </c>
      <c r="I2376" s="6"/>
    </row>
    <row r="2377" spans="1:9" x14ac:dyDescent="0.25">
      <c r="A2377">
        <v>423</v>
      </c>
      <c r="B2377">
        <v>2000</v>
      </c>
      <c r="C2377" s="2">
        <v>0</v>
      </c>
      <c r="D2377" s="6">
        <v>5.6477800000000002E-2</v>
      </c>
      <c r="E2377" s="6">
        <v>0.15887080000000001</v>
      </c>
      <c r="F2377" s="6">
        <v>4.4975000000000001E-2</v>
      </c>
      <c r="G2377" s="6">
        <v>0.94685160000000002</v>
      </c>
      <c r="H2377" s="6">
        <v>0.1440862</v>
      </c>
      <c r="I2377" s="6"/>
    </row>
    <row r="2378" spans="1:9" x14ac:dyDescent="0.25">
      <c r="A2378">
        <v>423</v>
      </c>
      <c r="B2378">
        <v>2001</v>
      </c>
      <c r="C2378" s="2">
        <v>0</v>
      </c>
      <c r="D2378" s="6">
        <v>9.6775799999999995E-2</v>
      </c>
      <c r="E2378" s="6">
        <v>0.15878900000000001</v>
      </c>
      <c r="F2378" s="6">
        <v>4.4021299999999999E-2</v>
      </c>
      <c r="G2378" s="6">
        <v>1.005725</v>
      </c>
      <c r="H2378" s="6">
        <v>0.1545311</v>
      </c>
      <c r="I2378" s="6"/>
    </row>
    <row r="2379" spans="1:9" x14ac:dyDescent="0.25">
      <c r="A2379">
        <v>423</v>
      </c>
      <c r="B2379">
        <v>2002</v>
      </c>
      <c r="C2379" s="2">
        <v>0</v>
      </c>
      <c r="D2379" s="6">
        <v>9.1956999999999994E-3</v>
      </c>
      <c r="E2379" s="6">
        <v>0.1739185</v>
      </c>
      <c r="F2379" s="6">
        <v>5.0494799999999999E-2</v>
      </c>
      <c r="G2379" s="6">
        <v>1.035185</v>
      </c>
      <c r="H2379" s="6">
        <v>0.1460235</v>
      </c>
      <c r="I2379" s="6"/>
    </row>
    <row r="2380" spans="1:9" x14ac:dyDescent="0.25">
      <c r="A2380">
        <v>423</v>
      </c>
      <c r="B2380">
        <v>2003</v>
      </c>
      <c r="C2380" s="2">
        <v>0</v>
      </c>
      <c r="D2380" s="6">
        <v>7.8475900000000001E-2</v>
      </c>
      <c r="E2380" s="6">
        <v>0.24684449999999999</v>
      </c>
      <c r="F2380" s="6">
        <v>3.5034099999999999E-2</v>
      </c>
      <c r="G2380" s="6">
        <v>1.656603</v>
      </c>
      <c r="H2380" s="6">
        <v>7.4721300000000004E-2</v>
      </c>
      <c r="I2380" s="6"/>
    </row>
    <row r="2381" spans="1:9" x14ac:dyDescent="0.25">
      <c r="A2381">
        <v>423</v>
      </c>
      <c r="B2381">
        <v>2004</v>
      </c>
      <c r="C2381" s="2">
        <v>0</v>
      </c>
      <c r="D2381" s="6">
        <v>0.1996444</v>
      </c>
      <c r="E2381" s="6">
        <v>0.21980620000000001</v>
      </c>
      <c r="F2381" s="6">
        <v>3.5597499999999997E-2</v>
      </c>
      <c r="G2381" s="6">
        <v>1.3848819999999999</v>
      </c>
      <c r="H2381" s="6">
        <v>0.15872220000000001</v>
      </c>
      <c r="I2381" s="6"/>
    </row>
    <row r="2382" spans="1:9" x14ac:dyDescent="0.25">
      <c r="A2382">
        <v>424</v>
      </c>
      <c r="B2382">
        <v>1997</v>
      </c>
      <c r="C2382" s="2">
        <v>0</v>
      </c>
      <c r="D2382" s="6">
        <v>9.1997800000000005E-2</v>
      </c>
      <c r="E2382" s="6">
        <v>0.2070237</v>
      </c>
      <c r="F2382" s="6">
        <v>7.4213100000000004E-2</v>
      </c>
      <c r="G2382" s="6">
        <v>1.392536</v>
      </c>
      <c r="H2382" s="6">
        <v>0.23648810000000001</v>
      </c>
      <c r="I2382" s="6"/>
    </row>
    <row r="2383" spans="1:9" x14ac:dyDescent="0.25">
      <c r="A2383">
        <v>424</v>
      </c>
      <c r="B2383">
        <v>1998</v>
      </c>
      <c r="C2383" s="2">
        <v>0</v>
      </c>
      <c r="D2383" s="6">
        <v>0.1050463</v>
      </c>
      <c r="E2383" s="6">
        <v>0.20447219999999999</v>
      </c>
      <c r="F2383" s="6">
        <v>4.2243000000000003E-2</v>
      </c>
      <c r="G2383" s="6">
        <v>0.99671609999999999</v>
      </c>
      <c r="H2383" s="6">
        <v>0.19676479999999999</v>
      </c>
      <c r="I2383" s="6"/>
    </row>
    <row r="2384" spans="1:9" x14ac:dyDescent="0.25">
      <c r="A2384">
        <v>424</v>
      </c>
      <c r="B2384">
        <v>1999</v>
      </c>
      <c r="C2384" s="2">
        <v>0</v>
      </c>
      <c r="D2384" s="6">
        <v>0.1089171</v>
      </c>
      <c r="E2384" s="6">
        <v>0.19367110000000001</v>
      </c>
      <c r="F2384" s="6">
        <v>2.62264E-2</v>
      </c>
      <c r="G2384" s="6">
        <v>0.56059170000000003</v>
      </c>
      <c r="H2384" s="6">
        <v>0.17201830000000001</v>
      </c>
      <c r="I2384" s="6"/>
    </row>
    <row r="2385" spans="1:9" x14ac:dyDescent="0.25">
      <c r="A2385">
        <v>424</v>
      </c>
      <c r="B2385">
        <v>2000</v>
      </c>
      <c r="C2385" s="2">
        <v>0</v>
      </c>
      <c r="D2385" s="6">
        <v>0.12106459999999999</v>
      </c>
      <c r="E2385" s="6">
        <v>0.16134660000000001</v>
      </c>
      <c r="F2385" s="6">
        <v>3.9446799999999997E-2</v>
      </c>
      <c r="G2385" s="6">
        <v>0.29383599999999999</v>
      </c>
      <c r="H2385" s="6">
        <v>0.2000237</v>
      </c>
      <c r="I2385" s="6"/>
    </row>
    <row r="2386" spans="1:9" x14ac:dyDescent="0.25">
      <c r="A2386">
        <v>424</v>
      </c>
      <c r="B2386">
        <v>2001</v>
      </c>
      <c r="C2386" s="2">
        <v>0</v>
      </c>
      <c r="D2386" s="6">
        <v>0.1753815</v>
      </c>
      <c r="E2386" s="6">
        <v>4.5049400000000003E-2</v>
      </c>
      <c r="F2386" s="6">
        <v>8.5155999999999999E-3</v>
      </c>
      <c r="G2386" s="6">
        <v>0.19727890000000001</v>
      </c>
      <c r="H2386" s="6">
        <v>0.20826130000000001</v>
      </c>
      <c r="I2386" s="6"/>
    </row>
    <row r="2387" spans="1:9" x14ac:dyDescent="0.25">
      <c r="A2387">
        <v>424</v>
      </c>
      <c r="B2387">
        <v>2002</v>
      </c>
      <c r="C2387" s="2">
        <v>1</v>
      </c>
      <c r="D2387" s="6">
        <v>-9.6430000000000005E-3</v>
      </c>
      <c r="E2387" s="6">
        <v>-0.1249161</v>
      </c>
      <c r="F2387" s="6">
        <v>1.7905799999999999E-2</v>
      </c>
      <c r="G2387" s="6">
        <v>8.8655899999999996E-2</v>
      </c>
      <c r="H2387" s="6">
        <v>0.23970649999999999</v>
      </c>
      <c r="I2387" s="6"/>
    </row>
    <row r="2388" spans="1:9" x14ac:dyDescent="0.25">
      <c r="A2388">
        <v>425</v>
      </c>
      <c r="B2388">
        <v>1995</v>
      </c>
      <c r="C2388" s="2">
        <v>0</v>
      </c>
      <c r="D2388" s="6">
        <v>3.1926599999999999E-2</v>
      </c>
      <c r="E2388" s="6">
        <v>0.23320560000000001</v>
      </c>
      <c r="F2388" s="6">
        <v>4.1860500000000002E-2</v>
      </c>
      <c r="G2388" s="6">
        <v>0.71958029999999995</v>
      </c>
      <c r="H2388" s="6">
        <v>0.15647820000000001</v>
      </c>
      <c r="I2388" s="6"/>
    </row>
    <row r="2389" spans="1:9" x14ac:dyDescent="0.25">
      <c r="A2389">
        <v>425</v>
      </c>
      <c r="B2389">
        <v>1996</v>
      </c>
      <c r="C2389" s="2">
        <v>0</v>
      </c>
      <c r="D2389" s="6">
        <v>1.7759E-2</v>
      </c>
      <c r="E2389" s="6">
        <v>0.25226789999999999</v>
      </c>
      <c r="F2389" s="6">
        <v>6.6669099999999995E-2</v>
      </c>
      <c r="G2389" s="6">
        <v>0.93443299999999996</v>
      </c>
      <c r="H2389" s="6">
        <v>0.1940325</v>
      </c>
      <c r="I2389" s="6"/>
    </row>
    <row r="2390" spans="1:9" x14ac:dyDescent="0.25">
      <c r="A2390">
        <v>425</v>
      </c>
      <c r="B2390">
        <v>1997</v>
      </c>
      <c r="C2390" s="2">
        <v>0</v>
      </c>
      <c r="D2390" s="6">
        <v>7.1542599999999998E-2</v>
      </c>
      <c r="E2390" s="6">
        <v>0.31451449999999997</v>
      </c>
      <c r="F2390" s="6">
        <v>5.765E-2</v>
      </c>
      <c r="G2390" s="6">
        <v>1.6110139999999999</v>
      </c>
      <c r="H2390" s="6">
        <v>0.2000567</v>
      </c>
      <c r="I2390" s="6"/>
    </row>
    <row r="2391" spans="1:9" x14ac:dyDescent="0.25">
      <c r="A2391">
        <v>425</v>
      </c>
      <c r="B2391">
        <v>1998</v>
      </c>
      <c r="C2391" s="2">
        <v>0</v>
      </c>
      <c r="D2391" s="6">
        <v>-0.10008690000000001</v>
      </c>
      <c r="E2391" s="6">
        <v>0.27573330000000001</v>
      </c>
      <c r="F2391" s="6">
        <v>-2.1656399999999999E-2</v>
      </c>
      <c r="G2391" s="6">
        <v>0.75931669999999996</v>
      </c>
      <c r="H2391" s="6">
        <v>0.1730537</v>
      </c>
      <c r="I2391" s="6"/>
    </row>
    <row r="2392" spans="1:9" x14ac:dyDescent="0.25">
      <c r="A2392">
        <v>425</v>
      </c>
      <c r="B2392">
        <v>1999</v>
      </c>
      <c r="C2392" s="2">
        <v>0</v>
      </c>
      <c r="D2392" s="6">
        <v>-2.6068999999999998E-2</v>
      </c>
      <c r="E2392" s="6">
        <v>0.3269667</v>
      </c>
      <c r="F2392" s="6">
        <v>8.6579699999999996E-2</v>
      </c>
      <c r="G2392" s="6">
        <v>1.469776</v>
      </c>
      <c r="H2392" s="6">
        <v>0.25748969999999999</v>
      </c>
      <c r="I2392" s="6"/>
    </row>
    <row r="2393" spans="1:9" x14ac:dyDescent="0.25">
      <c r="A2393">
        <v>425</v>
      </c>
      <c r="B2393">
        <v>2000</v>
      </c>
      <c r="C2393" s="2">
        <v>0</v>
      </c>
      <c r="D2393" s="6">
        <v>1.05702E-2</v>
      </c>
      <c r="E2393" s="6">
        <v>0.39347589999999999</v>
      </c>
      <c r="F2393" s="6">
        <v>0.1206047</v>
      </c>
      <c r="G2393" s="6">
        <v>3.395241</v>
      </c>
      <c r="H2393" s="6">
        <v>0.3977484</v>
      </c>
      <c r="I2393" s="6"/>
    </row>
    <row r="2394" spans="1:9" x14ac:dyDescent="0.25">
      <c r="A2394">
        <v>426</v>
      </c>
      <c r="B2394">
        <v>1995</v>
      </c>
      <c r="C2394" s="2">
        <v>0</v>
      </c>
      <c r="D2394" s="6">
        <v>6.1827999999999996E-3</v>
      </c>
      <c r="E2394" s="6">
        <v>0.460005</v>
      </c>
      <c r="F2394" s="6">
        <v>3.1271599999999997E-2</v>
      </c>
      <c r="G2394" s="6">
        <v>1.8393919999999999</v>
      </c>
      <c r="H2394" s="6">
        <v>0.4452952</v>
      </c>
      <c r="I2394" s="6"/>
    </row>
    <row r="2395" spans="1:9" x14ac:dyDescent="0.25">
      <c r="A2395">
        <v>426</v>
      </c>
      <c r="B2395">
        <v>1996</v>
      </c>
      <c r="C2395" s="2">
        <v>0</v>
      </c>
      <c r="D2395" s="6">
        <v>-3.1811999999999999E-3</v>
      </c>
      <c r="E2395" s="6">
        <v>0.4344249</v>
      </c>
      <c r="F2395" s="6">
        <v>5.8260100000000002E-2</v>
      </c>
      <c r="G2395" s="6">
        <v>1.7932809999999999</v>
      </c>
      <c r="H2395" s="6">
        <v>0.4627773</v>
      </c>
      <c r="I2395" s="6"/>
    </row>
    <row r="2396" spans="1:9" x14ac:dyDescent="0.25">
      <c r="A2396">
        <v>426</v>
      </c>
      <c r="B2396">
        <v>1997</v>
      </c>
      <c r="C2396" s="2">
        <v>0</v>
      </c>
      <c r="D2396" s="6">
        <v>-4.1900899999999998E-2</v>
      </c>
      <c r="E2396" s="6">
        <v>0.49444949999999999</v>
      </c>
      <c r="F2396" s="6">
        <v>4.5368800000000001E-2</v>
      </c>
      <c r="G2396" s="6">
        <v>2.3838029999999999</v>
      </c>
      <c r="H2396" s="6">
        <v>0.36059999999999998</v>
      </c>
      <c r="I2396" s="6"/>
    </row>
    <row r="2397" spans="1:9" x14ac:dyDescent="0.25">
      <c r="A2397">
        <v>426</v>
      </c>
      <c r="B2397">
        <v>1998</v>
      </c>
      <c r="C2397" s="2">
        <v>0</v>
      </c>
      <c r="D2397" s="6">
        <v>-6.6572400000000004E-2</v>
      </c>
      <c r="E2397" s="6">
        <v>0.47506910000000002</v>
      </c>
      <c r="F2397" s="6">
        <v>2.5363799999999999E-2</v>
      </c>
      <c r="G2397" s="6">
        <v>2.80661</v>
      </c>
      <c r="H2397" s="6">
        <v>0.28977330000000001</v>
      </c>
      <c r="I2397" s="6"/>
    </row>
    <row r="2398" spans="1:9" x14ac:dyDescent="0.25">
      <c r="A2398">
        <v>427</v>
      </c>
      <c r="B2398">
        <v>1995</v>
      </c>
      <c r="C2398" s="2">
        <v>0</v>
      </c>
      <c r="D2398" s="6">
        <v>-1.12432E-2</v>
      </c>
      <c r="E2398" s="6">
        <v>0.15128720000000001</v>
      </c>
      <c r="F2398" s="6">
        <v>2.4241800000000001E-2</v>
      </c>
      <c r="G2398" s="6">
        <v>0.83858180000000004</v>
      </c>
      <c r="H2398" s="6">
        <v>0.13698830000000001</v>
      </c>
      <c r="I2398" s="6"/>
    </row>
    <row r="2399" spans="1:9" x14ac:dyDescent="0.25">
      <c r="A2399">
        <v>427</v>
      </c>
      <c r="B2399">
        <v>1996</v>
      </c>
      <c r="C2399" s="2">
        <v>0</v>
      </c>
      <c r="D2399" s="6">
        <v>1.6539E-3</v>
      </c>
      <c r="E2399" s="6">
        <v>0.14222370000000001</v>
      </c>
      <c r="F2399" s="6">
        <v>5.15971E-2</v>
      </c>
      <c r="G2399" s="6">
        <v>0.71853900000000004</v>
      </c>
      <c r="H2399" s="6">
        <v>0.14240729999999999</v>
      </c>
      <c r="I2399" s="6"/>
    </row>
    <row r="2400" spans="1:9" x14ac:dyDescent="0.25">
      <c r="A2400">
        <v>427</v>
      </c>
      <c r="B2400">
        <v>1997</v>
      </c>
      <c r="C2400" s="2">
        <v>0</v>
      </c>
      <c r="D2400" s="6">
        <v>-4.4325999999999997E-2</v>
      </c>
      <c r="E2400" s="6">
        <v>0.1531805</v>
      </c>
      <c r="F2400" s="6">
        <v>5.1671099999999998E-2</v>
      </c>
      <c r="G2400" s="6">
        <v>1.028664</v>
      </c>
      <c r="H2400" s="6">
        <v>0.12456689999999999</v>
      </c>
      <c r="I2400" s="6"/>
    </row>
    <row r="2401" spans="1:9" x14ac:dyDescent="0.25">
      <c r="A2401">
        <v>427</v>
      </c>
      <c r="B2401">
        <v>1998</v>
      </c>
      <c r="C2401" s="2">
        <v>0</v>
      </c>
      <c r="D2401" s="6">
        <v>-5.3468999999999999E-3</v>
      </c>
      <c r="E2401" s="6">
        <v>0.170241</v>
      </c>
      <c r="F2401" s="6">
        <v>6.8061099999999999E-2</v>
      </c>
      <c r="G2401" s="6">
        <v>1.77851</v>
      </c>
      <c r="H2401" s="6">
        <v>0.16771430000000001</v>
      </c>
      <c r="I2401" s="6"/>
    </row>
    <row r="2402" spans="1:9" x14ac:dyDescent="0.25">
      <c r="A2402">
        <v>427</v>
      </c>
      <c r="B2402">
        <v>1999</v>
      </c>
      <c r="C2402" s="2">
        <v>0</v>
      </c>
      <c r="D2402" s="6">
        <v>0.13475429999999999</v>
      </c>
      <c r="E2402" s="6">
        <v>0.2028527</v>
      </c>
      <c r="F2402" s="6">
        <v>3.5528700000000003E-2</v>
      </c>
      <c r="G2402" s="6">
        <v>2.0312049999999999</v>
      </c>
      <c r="H2402" s="6">
        <v>8.6182599999999998E-2</v>
      </c>
      <c r="I2402" s="6"/>
    </row>
    <row r="2403" spans="1:9" x14ac:dyDescent="0.25">
      <c r="A2403">
        <v>427</v>
      </c>
      <c r="B2403">
        <v>2000</v>
      </c>
      <c r="C2403" s="2">
        <v>0</v>
      </c>
      <c r="D2403" s="6">
        <v>-7.1161000000000002E-3</v>
      </c>
      <c r="E2403" s="6">
        <v>0.26048739999999998</v>
      </c>
      <c r="F2403" s="6">
        <v>3.9342500000000002E-2</v>
      </c>
      <c r="G2403" s="6">
        <v>1.353102</v>
      </c>
      <c r="H2403" s="6">
        <v>0.14065659999999999</v>
      </c>
      <c r="I2403" s="6"/>
    </row>
    <row r="2404" spans="1:9" x14ac:dyDescent="0.25">
      <c r="A2404">
        <v>428</v>
      </c>
      <c r="B2404">
        <v>1995</v>
      </c>
      <c r="C2404" s="2">
        <v>0</v>
      </c>
      <c r="D2404" s="6">
        <v>0.4239406</v>
      </c>
      <c r="E2404" s="6">
        <v>0.18414</v>
      </c>
      <c r="F2404" s="6">
        <v>5.2638699999999997E-2</v>
      </c>
      <c r="G2404" s="6">
        <v>0.35920279999999999</v>
      </c>
      <c r="H2404" s="6">
        <v>0.25307590000000002</v>
      </c>
      <c r="I2404" s="6"/>
    </row>
    <row r="2405" spans="1:9" x14ac:dyDescent="0.25">
      <c r="A2405">
        <v>428</v>
      </c>
      <c r="B2405">
        <v>1996</v>
      </c>
      <c r="C2405" s="2">
        <v>0</v>
      </c>
      <c r="D2405" s="6">
        <v>0.46394150000000001</v>
      </c>
      <c r="E2405" s="6">
        <v>0.20428950000000001</v>
      </c>
      <c r="F2405" s="6">
        <v>5.3380400000000001E-2</v>
      </c>
      <c r="G2405" s="6">
        <v>0.4861589</v>
      </c>
      <c r="H2405" s="6">
        <v>0.26036130000000002</v>
      </c>
      <c r="I2405" s="6"/>
    </row>
    <row r="2406" spans="1:9" x14ac:dyDescent="0.25">
      <c r="A2406">
        <v>428</v>
      </c>
      <c r="B2406">
        <v>1997</v>
      </c>
      <c r="C2406" s="2">
        <v>0</v>
      </c>
      <c r="D2406" s="6">
        <v>0.397314</v>
      </c>
      <c r="E2406" s="6">
        <v>0.21640039999999999</v>
      </c>
      <c r="F2406" s="6">
        <v>5.93196E-2</v>
      </c>
      <c r="G2406" s="6">
        <v>0.78091270000000002</v>
      </c>
      <c r="H2406" s="6">
        <v>0.27414300000000003</v>
      </c>
      <c r="I2406" s="6"/>
    </row>
    <row r="2407" spans="1:9" x14ac:dyDescent="0.25">
      <c r="A2407">
        <v>428</v>
      </c>
      <c r="B2407">
        <v>1998</v>
      </c>
      <c r="C2407" s="2">
        <v>0</v>
      </c>
      <c r="D2407" s="6">
        <v>0.42331649999999998</v>
      </c>
      <c r="E2407" s="6">
        <v>0.2084888</v>
      </c>
      <c r="F2407" s="6">
        <v>4.8545900000000003E-2</v>
      </c>
      <c r="G2407" s="6">
        <v>0.7589323</v>
      </c>
      <c r="H2407" s="6">
        <v>0.28880790000000001</v>
      </c>
      <c r="I2407" s="6"/>
    </row>
    <row r="2408" spans="1:9" x14ac:dyDescent="0.25">
      <c r="A2408">
        <v>428</v>
      </c>
      <c r="B2408">
        <v>1999</v>
      </c>
      <c r="C2408" s="2">
        <v>0</v>
      </c>
      <c r="D2408" s="6">
        <v>0.32097330000000002</v>
      </c>
      <c r="E2408" s="6">
        <v>0.19187480000000001</v>
      </c>
      <c r="F2408" s="6">
        <v>4.5155899999999999E-2</v>
      </c>
      <c r="G2408" s="6">
        <v>0.49367440000000001</v>
      </c>
      <c r="H2408" s="6">
        <v>0.22660910000000001</v>
      </c>
      <c r="I2408" s="6"/>
    </row>
    <row r="2409" spans="1:9" x14ac:dyDescent="0.25">
      <c r="A2409">
        <v>428</v>
      </c>
      <c r="B2409">
        <v>2000</v>
      </c>
      <c r="C2409" s="2">
        <v>0</v>
      </c>
      <c r="D2409" s="6">
        <v>0.3276365</v>
      </c>
      <c r="E2409" s="6">
        <v>0.2250086</v>
      </c>
      <c r="F2409" s="6">
        <v>6.6665600000000005E-2</v>
      </c>
      <c r="G2409" s="6">
        <v>0.51908969999999999</v>
      </c>
      <c r="H2409" s="6">
        <v>0.2433003</v>
      </c>
      <c r="I2409" s="6"/>
    </row>
    <row r="2410" spans="1:9" x14ac:dyDescent="0.25">
      <c r="A2410">
        <v>428</v>
      </c>
      <c r="B2410">
        <v>2001</v>
      </c>
      <c r="C2410" s="2">
        <v>0</v>
      </c>
      <c r="D2410" s="6">
        <v>0.33193679999999998</v>
      </c>
      <c r="E2410" s="6">
        <v>0.22135089999999999</v>
      </c>
      <c r="F2410" s="6">
        <v>4.6996999999999997E-2</v>
      </c>
      <c r="G2410" s="6">
        <v>0.52615679999999998</v>
      </c>
      <c r="H2410" s="6">
        <v>0.25306099999999998</v>
      </c>
      <c r="I2410" s="6"/>
    </row>
    <row r="2411" spans="1:9" x14ac:dyDescent="0.25">
      <c r="A2411">
        <v>428</v>
      </c>
      <c r="B2411">
        <v>2002</v>
      </c>
      <c r="C2411" s="2">
        <v>0</v>
      </c>
      <c r="D2411" s="6">
        <v>0.3424449</v>
      </c>
      <c r="E2411" s="6">
        <v>0.24396219999999999</v>
      </c>
      <c r="F2411" s="6">
        <v>3.99715E-2</v>
      </c>
      <c r="G2411" s="6">
        <v>0.76640750000000002</v>
      </c>
      <c r="H2411" s="6">
        <v>0.25231819999999999</v>
      </c>
      <c r="I2411" s="6"/>
    </row>
    <row r="2412" spans="1:9" x14ac:dyDescent="0.25">
      <c r="A2412">
        <v>428</v>
      </c>
      <c r="B2412">
        <v>2003</v>
      </c>
      <c r="C2412" s="2">
        <v>0</v>
      </c>
      <c r="D2412" s="6">
        <v>0.36522779999999999</v>
      </c>
      <c r="E2412" s="6">
        <v>0.27114670000000002</v>
      </c>
      <c r="F2412" s="6">
        <v>6.0047400000000001E-2</v>
      </c>
      <c r="G2412" s="6">
        <v>1.192553</v>
      </c>
      <c r="H2412" s="6">
        <v>0.22124170000000001</v>
      </c>
      <c r="I2412" s="6"/>
    </row>
    <row r="2413" spans="1:9" x14ac:dyDescent="0.25">
      <c r="A2413">
        <v>428</v>
      </c>
      <c r="B2413">
        <v>2004</v>
      </c>
      <c r="C2413" s="2">
        <v>0</v>
      </c>
      <c r="D2413" s="6">
        <v>0.3173067</v>
      </c>
      <c r="E2413" s="6">
        <v>0.28263070000000001</v>
      </c>
      <c r="F2413" s="6">
        <v>4.3548900000000001E-2</v>
      </c>
      <c r="G2413" s="6">
        <v>1.442232</v>
      </c>
      <c r="H2413" s="6">
        <v>0.24856690000000001</v>
      </c>
      <c r="I2413" s="6"/>
    </row>
    <row r="2414" spans="1:9" x14ac:dyDescent="0.25">
      <c r="A2414">
        <v>429</v>
      </c>
      <c r="B2414">
        <v>1995</v>
      </c>
      <c r="C2414" s="2">
        <v>0</v>
      </c>
      <c r="D2414" s="6">
        <v>0.3097992</v>
      </c>
      <c r="E2414" s="6">
        <v>0.52483849999999999</v>
      </c>
      <c r="F2414" s="6">
        <v>6.2930600000000003E-2</v>
      </c>
      <c r="G2414" s="6">
        <v>1.3841829999999999</v>
      </c>
      <c r="H2414" s="6">
        <v>0.36066749999999997</v>
      </c>
      <c r="I2414" s="6"/>
    </row>
    <row r="2415" spans="1:9" x14ac:dyDescent="0.25">
      <c r="A2415">
        <v>429</v>
      </c>
      <c r="B2415">
        <v>1996</v>
      </c>
      <c r="C2415" s="2">
        <v>0</v>
      </c>
      <c r="D2415" s="6">
        <v>0.1844751</v>
      </c>
      <c r="E2415" s="6">
        <v>0.57540599999999997</v>
      </c>
      <c r="F2415" s="6">
        <v>5.1169800000000001E-2</v>
      </c>
      <c r="G2415" s="6">
        <v>1.962925</v>
      </c>
      <c r="H2415" s="6">
        <v>0.30570269999999999</v>
      </c>
      <c r="I2415" s="6"/>
    </row>
    <row r="2416" spans="1:9" x14ac:dyDescent="0.25">
      <c r="A2416">
        <v>429</v>
      </c>
      <c r="B2416">
        <v>1997</v>
      </c>
      <c r="C2416" s="2">
        <v>0</v>
      </c>
      <c r="D2416" s="6">
        <v>0.2410313</v>
      </c>
      <c r="E2416" s="6">
        <v>0.62339869999999997</v>
      </c>
      <c r="F2416" s="6">
        <v>6.6888199999999995E-2</v>
      </c>
      <c r="G2416" s="6">
        <v>3.8910550000000002</v>
      </c>
      <c r="H2416" s="6">
        <v>0.33899190000000001</v>
      </c>
      <c r="I2416" s="6"/>
    </row>
    <row r="2417" spans="1:9" x14ac:dyDescent="0.25">
      <c r="A2417">
        <v>429</v>
      </c>
      <c r="B2417">
        <v>1998</v>
      </c>
      <c r="C2417" s="2">
        <v>0</v>
      </c>
      <c r="D2417" s="6">
        <v>6.3658900000000004E-2</v>
      </c>
      <c r="E2417" s="6">
        <v>0.2497249</v>
      </c>
      <c r="F2417" s="6">
        <v>4.6088299999999999E-2</v>
      </c>
      <c r="G2417" s="6">
        <v>0.65593380000000001</v>
      </c>
      <c r="H2417" s="6">
        <v>0.2614262</v>
      </c>
      <c r="I2417" s="6"/>
    </row>
    <row r="2418" spans="1:9" x14ac:dyDescent="0.25">
      <c r="A2418">
        <v>429</v>
      </c>
      <c r="B2418">
        <v>1999</v>
      </c>
      <c r="C2418" s="2">
        <v>0</v>
      </c>
      <c r="D2418" s="6">
        <v>6.2890399999999999E-2</v>
      </c>
      <c r="E2418" s="6">
        <v>0.35269929999999999</v>
      </c>
      <c r="F2418" s="6">
        <v>6.8974599999999997E-2</v>
      </c>
      <c r="G2418" s="6">
        <v>0.75909380000000004</v>
      </c>
      <c r="H2418" s="6">
        <v>0.29221520000000001</v>
      </c>
      <c r="I2418" s="6"/>
    </row>
    <row r="2419" spans="1:9" x14ac:dyDescent="0.25">
      <c r="A2419">
        <v>430</v>
      </c>
      <c r="B2419">
        <v>1995</v>
      </c>
      <c r="C2419" s="2">
        <v>0</v>
      </c>
      <c r="D2419" s="6">
        <v>0.14246339999999999</v>
      </c>
      <c r="E2419" s="6">
        <v>0.35381669999999998</v>
      </c>
      <c r="F2419" s="6">
        <v>6.59106E-2</v>
      </c>
      <c r="G2419" s="6">
        <v>2.9072200000000001</v>
      </c>
      <c r="H2419" s="6">
        <v>0.34019100000000002</v>
      </c>
      <c r="I2419" s="6"/>
    </row>
    <row r="2420" spans="1:9" x14ac:dyDescent="0.25">
      <c r="A2420">
        <v>430</v>
      </c>
      <c r="B2420">
        <v>1996</v>
      </c>
      <c r="C2420" s="2">
        <v>0</v>
      </c>
      <c r="D2420" s="6">
        <v>0.17593130000000001</v>
      </c>
      <c r="E2420" s="6">
        <v>0.39148850000000002</v>
      </c>
      <c r="F2420" s="6">
        <v>5.41523E-2</v>
      </c>
      <c r="G2420" s="6">
        <v>2.9993810000000001</v>
      </c>
      <c r="H2420" s="6">
        <v>0.3486264</v>
      </c>
      <c r="I2420" s="6"/>
    </row>
    <row r="2421" spans="1:9" x14ac:dyDescent="0.25">
      <c r="A2421">
        <v>430</v>
      </c>
      <c r="B2421">
        <v>1997</v>
      </c>
      <c r="C2421" s="2">
        <v>0</v>
      </c>
      <c r="D2421" s="6">
        <v>0.18214530000000001</v>
      </c>
      <c r="E2421" s="6">
        <v>0.37337399999999998</v>
      </c>
      <c r="F2421" s="6">
        <v>5.2726599999999998E-2</v>
      </c>
      <c r="G2421" s="6">
        <v>2.4609779999999999</v>
      </c>
      <c r="H2421" s="6">
        <v>0.32549260000000002</v>
      </c>
      <c r="I2421" s="6"/>
    </row>
    <row r="2422" spans="1:9" x14ac:dyDescent="0.25">
      <c r="A2422">
        <v>430</v>
      </c>
      <c r="B2422">
        <v>1998</v>
      </c>
      <c r="C2422" s="2">
        <v>0</v>
      </c>
      <c r="D2422" s="6">
        <v>0.1044746</v>
      </c>
      <c r="E2422" s="6">
        <v>0.32124730000000001</v>
      </c>
      <c r="F2422" s="6">
        <v>4.0792099999999998E-2</v>
      </c>
      <c r="G2422" s="6">
        <v>2.2516560000000001</v>
      </c>
      <c r="H2422" s="6">
        <v>0.31540309999999999</v>
      </c>
      <c r="I2422" s="6"/>
    </row>
    <row r="2423" spans="1:9" x14ac:dyDescent="0.25">
      <c r="A2423">
        <v>430</v>
      </c>
      <c r="B2423">
        <v>1999</v>
      </c>
      <c r="C2423" s="2">
        <v>0</v>
      </c>
      <c r="D2423" s="6">
        <v>0.1414832</v>
      </c>
      <c r="E2423" s="6">
        <v>0.34277449999999998</v>
      </c>
      <c r="F2423" s="6">
        <v>3.2851400000000003E-2</v>
      </c>
      <c r="G2423" s="6">
        <v>4.303382</v>
      </c>
      <c r="H2423" s="6">
        <v>0.26487050000000001</v>
      </c>
      <c r="I2423" s="6"/>
    </row>
    <row r="2424" spans="1:9" x14ac:dyDescent="0.25">
      <c r="A2424">
        <v>430</v>
      </c>
      <c r="B2424">
        <v>2000</v>
      </c>
      <c r="C2424" s="2">
        <v>0</v>
      </c>
      <c r="D2424" s="6">
        <v>0.1194326</v>
      </c>
      <c r="E2424" s="6">
        <v>0.29157050000000001</v>
      </c>
      <c r="F2424" s="6">
        <v>3.29821E-2</v>
      </c>
      <c r="G2424" s="6">
        <v>1.890204</v>
      </c>
      <c r="H2424" s="6">
        <v>0.27719510000000003</v>
      </c>
      <c r="I2424" s="6"/>
    </row>
    <row r="2425" spans="1:9" x14ac:dyDescent="0.25">
      <c r="A2425">
        <v>430</v>
      </c>
      <c r="B2425">
        <v>2001</v>
      </c>
      <c r="C2425" s="2">
        <v>0</v>
      </c>
      <c r="D2425" s="6">
        <v>0.24878710000000001</v>
      </c>
      <c r="E2425" s="6">
        <v>0.18669559999999999</v>
      </c>
      <c r="F2425" s="6">
        <v>2.8076199999999999E-2</v>
      </c>
      <c r="G2425" s="6">
        <v>1.7283390000000001</v>
      </c>
      <c r="H2425" s="6">
        <v>0.2547354</v>
      </c>
      <c r="I2425" s="6"/>
    </row>
    <row r="2426" spans="1:9" x14ac:dyDescent="0.25">
      <c r="A2426">
        <v>430</v>
      </c>
      <c r="B2426">
        <v>2002</v>
      </c>
      <c r="C2426" s="2">
        <v>0</v>
      </c>
      <c r="D2426" s="6">
        <v>0.2624146</v>
      </c>
      <c r="E2426" s="6">
        <v>0.1059664</v>
      </c>
      <c r="F2426" s="6">
        <v>3.9822799999999998E-2</v>
      </c>
      <c r="G2426" s="6">
        <v>1.0336270000000001</v>
      </c>
      <c r="H2426" s="6">
        <v>0.29062139999999997</v>
      </c>
      <c r="I2426" s="6"/>
    </row>
    <row r="2427" spans="1:9" x14ac:dyDescent="0.25">
      <c r="A2427">
        <v>430</v>
      </c>
      <c r="B2427">
        <v>2003</v>
      </c>
      <c r="C2427" s="2">
        <v>0</v>
      </c>
      <c r="D2427" s="6">
        <v>0.2914467</v>
      </c>
      <c r="E2427" s="6">
        <v>0.14056250000000001</v>
      </c>
      <c r="F2427" s="6">
        <v>4.23592E-2</v>
      </c>
      <c r="G2427" s="6">
        <v>1.7498320000000001</v>
      </c>
      <c r="H2427" s="6">
        <v>0.2766477</v>
      </c>
      <c r="I2427" s="6"/>
    </row>
    <row r="2428" spans="1:9" x14ac:dyDescent="0.25">
      <c r="A2428">
        <v>431</v>
      </c>
      <c r="B2428">
        <v>1999</v>
      </c>
      <c r="C2428" s="2">
        <v>0</v>
      </c>
      <c r="D2428" s="6">
        <v>7.8319899999999998E-2</v>
      </c>
      <c r="E2428" s="6">
        <v>0.27727829999999998</v>
      </c>
      <c r="F2428" s="6">
        <v>6.4557299999999998E-2</v>
      </c>
      <c r="G2428" s="6">
        <v>1.892301</v>
      </c>
      <c r="H2428" s="6">
        <v>0.29902610000000002</v>
      </c>
      <c r="I2428" s="6"/>
    </row>
    <row r="2429" spans="1:9" x14ac:dyDescent="0.25">
      <c r="A2429">
        <v>431</v>
      </c>
      <c r="B2429">
        <v>2000</v>
      </c>
      <c r="C2429" s="2">
        <v>0</v>
      </c>
      <c r="D2429" s="6">
        <v>4.4345500000000003E-2</v>
      </c>
      <c r="E2429" s="6">
        <v>0.28296070000000001</v>
      </c>
      <c r="F2429" s="6">
        <v>6.8904000000000007E-2</v>
      </c>
      <c r="G2429" s="6">
        <v>1.4798960000000001</v>
      </c>
      <c r="H2429" s="6">
        <v>0.43481170000000002</v>
      </c>
      <c r="I2429" s="6"/>
    </row>
    <row r="2430" spans="1:9" x14ac:dyDescent="0.25">
      <c r="A2430">
        <v>431</v>
      </c>
      <c r="B2430">
        <v>2002</v>
      </c>
      <c r="C2430" s="2">
        <v>0</v>
      </c>
      <c r="D2430" s="6">
        <v>6.5760299999999994E-2</v>
      </c>
      <c r="E2430" s="6">
        <v>0.31522830000000002</v>
      </c>
      <c r="F2430" s="6">
        <v>5.2878000000000001E-2</v>
      </c>
      <c r="G2430" s="6">
        <v>1.7357750000000001</v>
      </c>
      <c r="H2430" s="6">
        <v>0.31736209999999998</v>
      </c>
      <c r="I2430" s="6"/>
    </row>
    <row r="2431" spans="1:9" x14ac:dyDescent="0.25">
      <c r="A2431">
        <v>431</v>
      </c>
      <c r="B2431">
        <v>2003</v>
      </c>
      <c r="C2431" s="2">
        <v>0</v>
      </c>
      <c r="D2431" s="6">
        <v>8.7081099999999995E-2</v>
      </c>
      <c r="E2431" s="6">
        <v>0.3263336</v>
      </c>
      <c r="F2431" s="6">
        <v>5.4392299999999998E-2</v>
      </c>
      <c r="G2431" s="6">
        <v>2.1928070000000002</v>
      </c>
      <c r="H2431" s="6">
        <v>0.31994610000000001</v>
      </c>
      <c r="I2431" s="6"/>
    </row>
    <row r="2432" spans="1:9" x14ac:dyDescent="0.25">
      <c r="A2432">
        <v>431</v>
      </c>
      <c r="B2432">
        <v>2004</v>
      </c>
      <c r="C2432" s="2">
        <v>0</v>
      </c>
      <c r="D2432" s="6">
        <v>0.10212499999999999</v>
      </c>
      <c r="E2432" s="6">
        <v>0.42508839999999998</v>
      </c>
      <c r="F2432" s="6">
        <v>7.5827699999999998E-2</v>
      </c>
      <c r="G2432" s="6">
        <v>2.6744189999999999</v>
      </c>
      <c r="H2432" s="6">
        <v>0.44159120000000002</v>
      </c>
      <c r="I2432" s="6"/>
    </row>
    <row r="2433" spans="1:9" x14ac:dyDescent="0.25">
      <c r="A2433">
        <v>432</v>
      </c>
      <c r="B2433">
        <v>1996</v>
      </c>
      <c r="C2433" s="2">
        <v>0</v>
      </c>
      <c r="D2433" s="6">
        <v>0.2870859</v>
      </c>
      <c r="E2433" s="6">
        <v>2.5883900000000001E-2</v>
      </c>
      <c r="F2433" s="6">
        <v>5.8351399999999998E-2</v>
      </c>
      <c r="G2433" s="6">
        <v>0.89905630000000003</v>
      </c>
      <c r="H2433" s="6">
        <v>0.41666570000000003</v>
      </c>
      <c r="I2433" s="6"/>
    </row>
    <row r="2434" spans="1:9" x14ac:dyDescent="0.25">
      <c r="A2434">
        <v>432</v>
      </c>
      <c r="B2434">
        <v>1997</v>
      </c>
      <c r="C2434" s="2">
        <v>0</v>
      </c>
      <c r="D2434" s="6">
        <v>0.28825970000000001</v>
      </c>
      <c r="E2434" s="6">
        <v>7.0641999999999996E-3</v>
      </c>
      <c r="F2434" s="6">
        <v>4.23264E-2</v>
      </c>
      <c r="G2434" s="6">
        <v>0.75677369999999999</v>
      </c>
      <c r="H2434" s="6">
        <v>0.41747990000000001</v>
      </c>
      <c r="I2434" s="6"/>
    </row>
    <row r="2435" spans="1:9" x14ac:dyDescent="0.25">
      <c r="A2435">
        <v>432</v>
      </c>
      <c r="B2435">
        <v>1998</v>
      </c>
      <c r="C2435" s="2">
        <v>0</v>
      </c>
      <c r="D2435" s="6">
        <v>0.2134305</v>
      </c>
      <c r="E2435" s="6">
        <v>6.1679100000000001E-2</v>
      </c>
      <c r="F2435" s="6">
        <v>5.7336199999999997E-2</v>
      </c>
      <c r="G2435" s="6">
        <v>1.2332920000000001</v>
      </c>
      <c r="H2435" s="6">
        <v>0.44877929999999999</v>
      </c>
      <c r="I2435" s="6"/>
    </row>
    <row r="2436" spans="1:9" x14ac:dyDescent="0.25">
      <c r="A2436">
        <v>432</v>
      </c>
      <c r="B2436">
        <v>1999</v>
      </c>
      <c r="C2436" s="2">
        <v>0</v>
      </c>
      <c r="D2436" s="6">
        <v>0.20782200000000001</v>
      </c>
      <c r="E2436" s="6">
        <v>0.1504933</v>
      </c>
      <c r="F2436" s="6">
        <v>5.6423899999999999E-2</v>
      </c>
      <c r="G2436" s="6">
        <v>1.134598</v>
      </c>
      <c r="H2436" s="6">
        <v>0.38995180000000002</v>
      </c>
      <c r="I2436" s="6"/>
    </row>
    <row r="2437" spans="1:9" x14ac:dyDescent="0.25">
      <c r="A2437">
        <v>432</v>
      </c>
      <c r="B2437">
        <v>2000</v>
      </c>
      <c r="C2437" s="2">
        <v>0</v>
      </c>
      <c r="D2437" s="6">
        <v>0.11664919999999999</v>
      </c>
      <c r="E2437" s="6">
        <v>0.15064179999999999</v>
      </c>
      <c r="F2437" s="6">
        <v>5.7108699999999998E-2</v>
      </c>
      <c r="G2437" s="6">
        <v>1.4358919999999999</v>
      </c>
      <c r="H2437" s="6">
        <v>0.37750699999999998</v>
      </c>
      <c r="I2437" s="6"/>
    </row>
    <row r="2438" spans="1:9" x14ac:dyDescent="0.25">
      <c r="A2438">
        <v>432</v>
      </c>
      <c r="B2438">
        <v>2001</v>
      </c>
      <c r="C2438" s="2">
        <v>0</v>
      </c>
      <c r="D2438" s="6">
        <v>0.1263271</v>
      </c>
      <c r="E2438" s="6">
        <v>0.19279099999999999</v>
      </c>
      <c r="F2438" s="6">
        <v>4.8882299999999997E-2</v>
      </c>
      <c r="G2438" s="6">
        <v>1.303909</v>
      </c>
      <c r="H2438" s="6">
        <v>0.36293350000000002</v>
      </c>
      <c r="I2438" s="6"/>
    </row>
    <row r="2439" spans="1:9" x14ac:dyDescent="0.25">
      <c r="A2439">
        <v>432</v>
      </c>
      <c r="B2439">
        <v>2002</v>
      </c>
      <c r="C2439" s="2">
        <v>0</v>
      </c>
      <c r="D2439" s="6">
        <v>0.19738439999999999</v>
      </c>
      <c r="E2439" s="6">
        <v>4.9005300000000002E-2</v>
      </c>
      <c r="F2439" s="6">
        <v>5.7634100000000001E-2</v>
      </c>
      <c r="G2439" s="6">
        <v>0.72246069999999996</v>
      </c>
      <c r="H2439" s="6">
        <v>0.36236170000000001</v>
      </c>
      <c r="I2439" s="6"/>
    </row>
    <row r="2440" spans="1:9" x14ac:dyDescent="0.25">
      <c r="A2440">
        <v>432</v>
      </c>
      <c r="B2440">
        <v>2003</v>
      </c>
      <c r="C2440" s="2">
        <v>0</v>
      </c>
      <c r="D2440" s="6">
        <v>0.1931332</v>
      </c>
      <c r="E2440" s="6">
        <v>0.154672</v>
      </c>
      <c r="F2440" s="6">
        <v>5.5725900000000002E-2</v>
      </c>
      <c r="G2440" s="6">
        <v>1.050036</v>
      </c>
      <c r="H2440" s="6">
        <v>0.32725650000000001</v>
      </c>
      <c r="I2440" s="6"/>
    </row>
    <row r="2441" spans="1:9" x14ac:dyDescent="0.25">
      <c r="A2441">
        <v>432</v>
      </c>
      <c r="B2441">
        <v>2004</v>
      </c>
      <c r="C2441" s="2">
        <v>0</v>
      </c>
      <c r="D2441" s="6">
        <v>0.19178719999999999</v>
      </c>
      <c r="E2441" s="6">
        <v>0.22114700000000001</v>
      </c>
      <c r="F2441" s="6">
        <v>5.2720400000000001E-2</v>
      </c>
      <c r="G2441" s="6">
        <v>1.8921539999999999</v>
      </c>
      <c r="H2441" s="6">
        <v>0.34167969999999998</v>
      </c>
      <c r="I2441" s="6"/>
    </row>
    <row r="2442" spans="1:9" x14ac:dyDescent="0.25">
      <c r="A2442">
        <v>433</v>
      </c>
      <c r="B2442">
        <v>1995</v>
      </c>
      <c r="C2442" s="2">
        <v>0</v>
      </c>
      <c r="D2442" s="6">
        <v>0.23292280000000001</v>
      </c>
      <c r="E2442" s="6">
        <v>-0.4407566</v>
      </c>
      <c r="F2442" s="6">
        <v>6.8524799999999997E-2</v>
      </c>
      <c r="G2442" s="6">
        <v>0.46617690000000001</v>
      </c>
      <c r="H2442" s="6">
        <v>0.2069114</v>
      </c>
      <c r="I2442" s="6"/>
    </row>
    <row r="2443" spans="1:9" x14ac:dyDescent="0.25">
      <c r="A2443">
        <v>433</v>
      </c>
      <c r="B2443">
        <v>1996</v>
      </c>
      <c r="C2443" s="2">
        <v>0</v>
      </c>
      <c r="D2443" s="6">
        <v>0.19653470000000001</v>
      </c>
      <c r="E2443" s="6">
        <v>-0.46116000000000001</v>
      </c>
      <c r="F2443" s="6">
        <v>4.2300999999999998E-2</v>
      </c>
      <c r="G2443" s="6">
        <v>0.42693639999999999</v>
      </c>
      <c r="H2443" s="6">
        <v>0.23349809999999999</v>
      </c>
      <c r="I2443" s="6"/>
    </row>
    <row r="2444" spans="1:9" x14ac:dyDescent="0.25">
      <c r="A2444">
        <v>433</v>
      </c>
      <c r="B2444">
        <v>1997</v>
      </c>
      <c r="C2444" s="2">
        <v>0</v>
      </c>
      <c r="D2444" s="6">
        <v>0.1990083</v>
      </c>
      <c r="E2444" s="6">
        <v>-0.53642480000000003</v>
      </c>
      <c r="F2444" s="6">
        <v>5.5804600000000003E-2</v>
      </c>
      <c r="G2444" s="6">
        <v>0.56179259999999998</v>
      </c>
      <c r="H2444" s="6">
        <v>0.22422980000000001</v>
      </c>
      <c r="I2444" s="6"/>
    </row>
    <row r="2445" spans="1:9" x14ac:dyDescent="0.25">
      <c r="A2445">
        <v>433</v>
      </c>
      <c r="B2445">
        <v>1998</v>
      </c>
      <c r="C2445" s="2">
        <v>0</v>
      </c>
      <c r="D2445" s="6">
        <v>0.22453409999999999</v>
      </c>
      <c r="E2445" s="6">
        <v>-0.20416770000000001</v>
      </c>
      <c r="F2445" s="6">
        <v>7.76646E-2</v>
      </c>
      <c r="G2445" s="6">
        <v>0.77164600000000005</v>
      </c>
      <c r="H2445" s="6">
        <v>0.2028768</v>
      </c>
      <c r="I2445" s="6"/>
    </row>
    <row r="2446" spans="1:9" x14ac:dyDescent="0.25">
      <c r="A2446">
        <v>433</v>
      </c>
      <c r="B2446">
        <v>1999</v>
      </c>
      <c r="C2446" s="2">
        <v>0</v>
      </c>
      <c r="D2446" s="6">
        <v>0.25600509999999999</v>
      </c>
      <c r="E2446" s="6">
        <v>-0.1054583</v>
      </c>
      <c r="F2446" s="6">
        <v>5.1489500000000001E-2</v>
      </c>
      <c r="G2446" s="6">
        <v>1.026872</v>
      </c>
      <c r="H2446" s="6">
        <v>0.25963399999999998</v>
      </c>
      <c r="I2446" s="6"/>
    </row>
    <row r="2447" spans="1:9" x14ac:dyDescent="0.25">
      <c r="A2447">
        <v>433</v>
      </c>
      <c r="B2447">
        <v>2000</v>
      </c>
      <c r="C2447" s="2">
        <v>0</v>
      </c>
      <c r="D2447" s="6">
        <v>0.26285510000000001</v>
      </c>
      <c r="E2447" s="6">
        <v>-1.26289E-2</v>
      </c>
      <c r="F2447" s="6">
        <v>5.5804100000000002E-2</v>
      </c>
      <c r="G2447" s="6">
        <v>1.6029169999999999</v>
      </c>
      <c r="H2447" s="6">
        <v>0.20873449999999999</v>
      </c>
      <c r="I2447" s="6"/>
    </row>
    <row r="2448" spans="1:9" x14ac:dyDescent="0.25">
      <c r="A2448">
        <v>433</v>
      </c>
      <c r="B2448">
        <v>2001</v>
      </c>
      <c r="C2448" s="2">
        <v>0</v>
      </c>
      <c r="D2448" s="6">
        <v>0.26775850000000001</v>
      </c>
      <c r="E2448" s="6">
        <v>3.53324E-2</v>
      </c>
      <c r="F2448" s="6">
        <v>6.2009500000000002E-2</v>
      </c>
      <c r="G2448" s="6">
        <v>1.0122059999999999</v>
      </c>
      <c r="H2448" s="6">
        <v>0.19015070000000001</v>
      </c>
      <c r="I2448" s="6"/>
    </row>
    <row r="2449" spans="1:9" x14ac:dyDescent="0.25">
      <c r="A2449">
        <v>434</v>
      </c>
      <c r="B2449">
        <v>2002</v>
      </c>
      <c r="C2449" s="2">
        <v>0</v>
      </c>
      <c r="D2449" s="6">
        <v>-3.4337399999999997E-2</v>
      </c>
      <c r="E2449" s="6">
        <v>3.69465E-2</v>
      </c>
      <c r="F2449" s="6">
        <v>2.9261300000000001E-2</v>
      </c>
      <c r="G2449" s="6">
        <v>0.47925509999999999</v>
      </c>
      <c r="H2449" s="6">
        <v>0.1210552</v>
      </c>
      <c r="I2449" s="6"/>
    </row>
    <row r="2450" spans="1:9" x14ac:dyDescent="0.25">
      <c r="A2450">
        <v>434</v>
      </c>
      <c r="B2450">
        <v>2003</v>
      </c>
      <c r="C2450" s="2">
        <v>0</v>
      </c>
      <c r="D2450" s="6">
        <v>-6.94911E-2</v>
      </c>
      <c r="E2450" s="6">
        <v>-1.55405E-2</v>
      </c>
      <c r="F2450" s="6">
        <v>-2.3590699999999999E-2</v>
      </c>
      <c r="G2450" s="6">
        <v>0.31432450000000001</v>
      </c>
      <c r="H2450" s="6">
        <v>0.12821360000000001</v>
      </c>
      <c r="I2450" s="6"/>
    </row>
    <row r="2451" spans="1:9" x14ac:dyDescent="0.25">
      <c r="A2451">
        <v>435</v>
      </c>
      <c r="B2451">
        <v>1995</v>
      </c>
      <c r="C2451" s="2">
        <v>0</v>
      </c>
      <c r="D2451" s="6">
        <v>-4.1207800000000003E-2</v>
      </c>
      <c r="E2451" s="6">
        <v>-0.18419759999999999</v>
      </c>
      <c r="F2451" s="6">
        <v>3.01255E-2</v>
      </c>
      <c r="G2451" s="6">
        <v>0.58802679999999996</v>
      </c>
      <c r="H2451" s="6">
        <v>0.28605750000000002</v>
      </c>
      <c r="I2451" s="6"/>
    </row>
    <row r="2452" spans="1:9" x14ac:dyDescent="0.25">
      <c r="A2452">
        <v>435</v>
      </c>
      <c r="B2452">
        <v>1996</v>
      </c>
      <c r="C2452" s="2">
        <v>0</v>
      </c>
      <c r="D2452" s="6">
        <v>-5.99803E-2</v>
      </c>
      <c r="E2452" s="6">
        <v>-8.3421300000000004E-2</v>
      </c>
      <c r="F2452" s="6">
        <v>3.0775E-2</v>
      </c>
      <c r="G2452" s="6">
        <v>0.51639360000000001</v>
      </c>
      <c r="H2452" s="6">
        <v>0.307172</v>
      </c>
      <c r="I2452" s="6"/>
    </row>
    <row r="2453" spans="1:9" x14ac:dyDescent="0.25">
      <c r="A2453">
        <v>435</v>
      </c>
      <c r="B2453">
        <v>1997</v>
      </c>
      <c r="C2453" s="2">
        <v>0</v>
      </c>
      <c r="D2453" s="6">
        <v>-4.6001399999999998E-2</v>
      </c>
      <c r="E2453" s="6">
        <v>-0.1104031</v>
      </c>
      <c r="F2453" s="6">
        <v>5.4908699999999998E-2</v>
      </c>
      <c r="G2453" s="6">
        <v>0.57739079999999998</v>
      </c>
      <c r="H2453" s="6">
        <v>0.2876611</v>
      </c>
      <c r="I2453" s="6"/>
    </row>
    <row r="2454" spans="1:9" x14ac:dyDescent="0.25">
      <c r="A2454">
        <v>435</v>
      </c>
      <c r="B2454">
        <v>1998</v>
      </c>
      <c r="C2454" s="2">
        <v>0</v>
      </c>
      <c r="D2454" s="6">
        <v>-0.1222748</v>
      </c>
      <c r="E2454" s="6">
        <v>-3.8411300000000002E-2</v>
      </c>
      <c r="F2454" s="6">
        <v>1.9500400000000001E-2</v>
      </c>
      <c r="G2454" s="6">
        <v>0.23538049999999999</v>
      </c>
      <c r="H2454" s="6">
        <v>0.24658089999999999</v>
      </c>
      <c r="I2454" s="6"/>
    </row>
    <row r="2455" spans="1:9" x14ac:dyDescent="0.25">
      <c r="A2455">
        <v>435</v>
      </c>
      <c r="B2455">
        <v>1999</v>
      </c>
      <c r="C2455" s="2">
        <v>0</v>
      </c>
      <c r="D2455" s="6">
        <v>-0.1061909</v>
      </c>
      <c r="E2455" s="6">
        <v>-8.3788000000000005E-3</v>
      </c>
      <c r="F2455" s="6">
        <v>3.32941E-2</v>
      </c>
      <c r="G2455" s="6">
        <v>0.21257129999999999</v>
      </c>
      <c r="H2455" s="6">
        <v>0.26632699999999998</v>
      </c>
      <c r="I2455" s="6"/>
    </row>
    <row r="2456" spans="1:9" x14ac:dyDescent="0.25">
      <c r="A2456">
        <v>435</v>
      </c>
      <c r="B2456">
        <v>2000</v>
      </c>
      <c r="C2456" s="2">
        <v>0</v>
      </c>
      <c r="D2456" s="6">
        <v>-0.1059597</v>
      </c>
      <c r="E2456" s="6">
        <v>1.52154E-2</v>
      </c>
      <c r="F2456" s="6">
        <v>2.7847899999999998E-2</v>
      </c>
      <c r="G2456" s="6">
        <v>0.2827789</v>
      </c>
      <c r="H2456" s="6">
        <v>0.2888733</v>
      </c>
      <c r="I2456" s="6"/>
    </row>
    <row r="2457" spans="1:9" x14ac:dyDescent="0.25">
      <c r="A2457">
        <v>435</v>
      </c>
      <c r="B2457">
        <v>2001</v>
      </c>
      <c r="C2457" s="2">
        <v>0</v>
      </c>
      <c r="D2457" s="6">
        <v>8.1911999999999992E-3</v>
      </c>
      <c r="E2457" s="6">
        <v>-2.3649E-2</v>
      </c>
      <c r="F2457" s="6">
        <v>5.2160000000000002E-3</v>
      </c>
      <c r="G2457" s="6">
        <v>0.1251882</v>
      </c>
      <c r="H2457" s="6">
        <v>0.1655914</v>
      </c>
      <c r="I2457" s="6"/>
    </row>
    <row r="2458" spans="1:9" x14ac:dyDescent="0.25">
      <c r="A2458">
        <v>435</v>
      </c>
      <c r="B2458">
        <v>2002</v>
      </c>
      <c r="C2458" s="2">
        <v>0</v>
      </c>
      <c r="D2458" s="6">
        <v>-2.6938799999999999E-2</v>
      </c>
      <c r="E2458" s="6">
        <v>-0.16094320000000001</v>
      </c>
      <c r="F2458" s="6">
        <v>2.8590999999999998E-2</v>
      </c>
      <c r="G2458" s="6">
        <v>7.9917000000000002E-2</v>
      </c>
      <c r="H2458" s="6">
        <v>0.21362919999999999</v>
      </c>
      <c r="I2458" s="6"/>
    </row>
    <row r="2459" spans="1:9" x14ac:dyDescent="0.25">
      <c r="A2459">
        <v>435</v>
      </c>
      <c r="B2459">
        <v>2003</v>
      </c>
      <c r="C2459" s="2">
        <v>0</v>
      </c>
      <c r="D2459" s="6">
        <v>1.75598E-2</v>
      </c>
      <c r="E2459" s="6">
        <v>-0.13261419999999999</v>
      </c>
      <c r="F2459" s="6">
        <v>3.1966599999999998E-2</v>
      </c>
      <c r="G2459" s="6">
        <v>9.8017300000000002E-2</v>
      </c>
      <c r="H2459" s="6">
        <v>0.20454149999999999</v>
      </c>
      <c r="I2459" s="6"/>
    </row>
    <row r="2460" spans="1:9" x14ac:dyDescent="0.25">
      <c r="A2460">
        <v>435</v>
      </c>
      <c r="B2460">
        <v>2004</v>
      </c>
      <c r="C2460" s="2">
        <v>0</v>
      </c>
      <c r="D2460" s="6">
        <v>-3.9556800000000003E-2</v>
      </c>
      <c r="E2460" s="6">
        <v>-0.23446049999999999</v>
      </c>
      <c r="F2460" s="6">
        <v>2.2753000000000001E-3</v>
      </c>
      <c r="G2460" s="6">
        <v>8.0405299999999999E-2</v>
      </c>
      <c r="H2460" s="6">
        <v>0.22785710000000001</v>
      </c>
      <c r="I2460" s="6"/>
    </row>
    <row r="2461" spans="1:9" x14ac:dyDescent="0.25">
      <c r="A2461">
        <v>436</v>
      </c>
      <c r="B2461">
        <v>1998</v>
      </c>
      <c r="C2461" s="2">
        <v>0</v>
      </c>
      <c r="D2461" s="6">
        <v>0.1199622</v>
      </c>
      <c r="E2461" s="6">
        <v>0.60159949999999995</v>
      </c>
      <c r="F2461" s="6">
        <v>6.0892599999999998E-2</v>
      </c>
      <c r="G2461" s="6">
        <v>1.9468730000000001</v>
      </c>
      <c r="H2461" s="6">
        <v>0.27811190000000002</v>
      </c>
      <c r="I2461" s="6"/>
    </row>
    <row r="2462" spans="1:9" x14ac:dyDescent="0.25">
      <c r="A2462">
        <v>437</v>
      </c>
      <c r="B2462">
        <v>1998</v>
      </c>
      <c r="C2462" s="2">
        <v>0</v>
      </c>
      <c r="D2462" s="6">
        <v>0.1968857</v>
      </c>
      <c r="E2462" s="6">
        <v>0.18610170000000001</v>
      </c>
      <c r="F2462" s="6">
        <v>2.2102799999999999E-2</v>
      </c>
      <c r="G2462" s="6">
        <v>0.26054100000000002</v>
      </c>
      <c r="H2462" s="6">
        <v>1.1903319999999999</v>
      </c>
      <c r="I2462" s="6"/>
    </row>
    <row r="2463" spans="1:9" x14ac:dyDescent="0.25">
      <c r="A2463">
        <v>437</v>
      </c>
      <c r="B2463">
        <v>1999</v>
      </c>
      <c r="C2463" s="2">
        <v>0</v>
      </c>
      <c r="D2463" s="6">
        <v>0.19966390000000001</v>
      </c>
      <c r="E2463" s="6">
        <v>0.18943989999999999</v>
      </c>
      <c r="F2463" s="6">
        <v>5.1431600000000001E-2</v>
      </c>
      <c r="G2463" s="6">
        <v>0.1350384</v>
      </c>
      <c r="H2463" s="6">
        <v>1.1482429999999999</v>
      </c>
      <c r="I2463" s="6"/>
    </row>
    <row r="2464" spans="1:9" x14ac:dyDescent="0.25">
      <c r="A2464">
        <v>437</v>
      </c>
      <c r="B2464">
        <v>2000</v>
      </c>
      <c r="C2464" s="2">
        <v>0</v>
      </c>
      <c r="D2464" s="6">
        <v>0.1437889</v>
      </c>
      <c r="E2464" s="6">
        <v>0.1923531</v>
      </c>
      <c r="F2464" s="6">
        <v>3.31715E-2</v>
      </c>
      <c r="G2464" s="6">
        <v>0.2191553</v>
      </c>
      <c r="H2464" s="6">
        <v>1.127111</v>
      </c>
      <c r="I2464" s="6"/>
    </row>
    <row r="2465" spans="1:9" x14ac:dyDescent="0.25">
      <c r="A2465">
        <v>437</v>
      </c>
      <c r="B2465">
        <v>2001</v>
      </c>
      <c r="C2465" s="2">
        <v>0</v>
      </c>
      <c r="D2465" s="6">
        <v>0.13519510000000001</v>
      </c>
      <c r="E2465" s="6">
        <v>0.1921022</v>
      </c>
      <c r="F2465" s="6">
        <v>5.3583199999999997E-2</v>
      </c>
      <c r="G2465" s="6">
        <v>0.50703600000000004</v>
      </c>
      <c r="H2465" s="6">
        <v>1.0006569999999999</v>
      </c>
      <c r="I2465" s="6"/>
    </row>
    <row r="2466" spans="1:9" x14ac:dyDescent="0.25">
      <c r="A2466">
        <v>437</v>
      </c>
      <c r="B2466">
        <v>2002</v>
      </c>
      <c r="C2466" s="2">
        <v>0</v>
      </c>
      <c r="D2466" s="6">
        <v>0.18969939999999999</v>
      </c>
      <c r="E2466" s="6">
        <v>0.22726270000000001</v>
      </c>
      <c r="F2466" s="6">
        <v>5.2744199999999998E-2</v>
      </c>
      <c r="G2466" s="6">
        <v>0.1614805</v>
      </c>
      <c r="H2466" s="6">
        <v>0.96261839999999999</v>
      </c>
      <c r="I2466" s="6"/>
    </row>
    <row r="2467" spans="1:9" x14ac:dyDescent="0.25">
      <c r="A2467">
        <v>437</v>
      </c>
      <c r="B2467">
        <v>2003</v>
      </c>
      <c r="C2467" s="2">
        <v>0</v>
      </c>
      <c r="D2467" s="6">
        <v>0.17616889999999999</v>
      </c>
      <c r="E2467" s="6">
        <v>0.27060299999999998</v>
      </c>
      <c r="F2467" s="6">
        <v>6.3284400000000005E-2</v>
      </c>
      <c r="G2467" s="6">
        <v>0.46345059999999999</v>
      </c>
      <c r="H2467" s="6">
        <v>1.1696169999999999</v>
      </c>
      <c r="I2467" s="6"/>
    </row>
    <row r="2468" spans="1:9" x14ac:dyDescent="0.25">
      <c r="A2468">
        <v>437</v>
      </c>
      <c r="B2468">
        <v>2004</v>
      </c>
      <c r="C2468" s="2">
        <v>0</v>
      </c>
      <c r="D2468" s="6">
        <v>0.1797532</v>
      </c>
      <c r="E2468" s="6">
        <v>0.30370049999999998</v>
      </c>
      <c r="F2468" s="6">
        <v>6.12037E-2</v>
      </c>
      <c r="G2468" s="6">
        <v>0.89498900000000003</v>
      </c>
      <c r="H2468" s="6">
        <v>1.171133</v>
      </c>
      <c r="I2468" s="6"/>
    </row>
    <row r="2469" spans="1:9" x14ac:dyDescent="0.25">
      <c r="A2469">
        <v>438</v>
      </c>
      <c r="B2469">
        <v>1997</v>
      </c>
      <c r="C2469" s="2">
        <v>0</v>
      </c>
      <c r="D2469" s="6">
        <v>1.7175699999999999E-2</v>
      </c>
      <c r="E2469" s="6">
        <v>3.01365E-2</v>
      </c>
      <c r="F2469" s="6">
        <v>5.92086E-2</v>
      </c>
      <c r="G2469" s="6">
        <v>3.334908</v>
      </c>
      <c r="H2469" s="6">
        <v>0.27819070000000001</v>
      </c>
      <c r="I2469" s="6"/>
    </row>
    <row r="2470" spans="1:9" x14ac:dyDescent="0.25">
      <c r="A2470">
        <v>438</v>
      </c>
      <c r="B2470">
        <v>1998</v>
      </c>
      <c r="C2470" s="2">
        <v>0</v>
      </c>
      <c r="D2470" s="6">
        <v>9.0985700000000003E-2</v>
      </c>
      <c r="E2470" s="6">
        <v>0.13702439999999999</v>
      </c>
      <c r="F2470" s="6">
        <v>6.9197700000000001E-2</v>
      </c>
      <c r="G2470" s="6">
        <v>4.509398</v>
      </c>
      <c r="H2470" s="6">
        <v>0.27067439999999998</v>
      </c>
      <c r="I2470" s="6"/>
    </row>
    <row r="2471" spans="1:9" x14ac:dyDescent="0.25">
      <c r="A2471">
        <v>438</v>
      </c>
      <c r="B2471">
        <v>1999</v>
      </c>
      <c r="C2471" s="2">
        <v>0</v>
      </c>
      <c r="D2471" s="6">
        <v>1.3526699999999999E-2</v>
      </c>
      <c r="E2471" s="6">
        <v>4.4601200000000001E-2</v>
      </c>
      <c r="F2471" s="6">
        <v>4.7596800000000002E-2</v>
      </c>
      <c r="G2471" s="6">
        <v>1.976831</v>
      </c>
      <c r="H2471" s="6">
        <v>0.15922539999999999</v>
      </c>
      <c r="I2471" s="6"/>
    </row>
    <row r="2472" spans="1:9" x14ac:dyDescent="0.25">
      <c r="A2472">
        <v>438</v>
      </c>
      <c r="B2472">
        <v>2000</v>
      </c>
      <c r="C2472" s="2">
        <v>0</v>
      </c>
      <c r="D2472" s="6">
        <v>0.1489038</v>
      </c>
      <c r="E2472" s="6">
        <v>0.1311232</v>
      </c>
      <c r="F2472" s="6">
        <v>7.9457799999999995E-2</v>
      </c>
      <c r="G2472" s="6">
        <v>3.8469609999999999</v>
      </c>
      <c r="H2472" s="6">
        <v>0.22877210000000001</v>
      </c>
      <c r="I2472" s="6"/>
    </row>
    <row r="2473" spans="1:9" x14ac:dyDescent="0.25">
      <c r="A2473">
        <v>438</v>
      </c>
      <c r="B2473">
        <v>2001</v>
      </c>
      <c r="C2473" s="2">
        <v>0</v>
      </c>
      <c r="D2473" s="6">
        <v>-8.2908499999999996E-2</v>
      </c>
      <c r="E2473" s="6">
        <v>9.5057100000000005E-2</v>
      </c>
      <c r="F2473" s="6">
        <v>5.5205900000000002E-2</v>
      </c>
      <c r="G2473" s="6">
        <v>2.7818710000000002</v>
      </c>
      <c r="H2473" s="6">
        <v>0.1672544</v>
      </c>
      <c r="I2473" s="6"/>
    </row>
    <row r="2474" spans="1:9" x14ac:dyDescent="0.25">
      <c r="A2474">
        <v>438</v>
      </c>
      <c r="B2474">
        <v>2002</v>
      </c>
      <c r="C2474" s="2">
        <v>0</v>
      </c>
      <c r="D2474" s="6">
        <v>4.48017E-2</v>
      </c>
      <c r="E2474" s="6">
        <v>0.14654020000000001</v>
      </c>
      <c r="F2474" s="6">
        <v>5.8567800000000003E-2</v>
      </c>
      <c r="G2474" s="6">
        <v>1.475007</v>
      </c>
      <c r="H2474" s="6">
        <v>0.19274649999999999</v>
      </c>
      <c r="I2474" s="6"/>
    </row>
    <row r="2475" spans="1:9" x14ac:dyDescent="0.25">
      <c r="A2475">
        <v>438</v>
      </c>
      <c r="B2475">
        <v>2003</v>
      </c>
      <c r="C2475" s="2">
        <v>0</v>
      </c>
      <c r="D2475" s="6">
        <v>8.1034800000000004E-2</v>
      </c>
      <c r="E2475" s="6">
        <v>0.13428319999999999</v>
      </c>
      <c r="F2475" s="6">
        <v>3.62945E-2</v>
      </c>
      <c r="G2475" s="6">
        <v>1.61009</v>
      </c>
      <c r="H2475" s="6">
        <v>0.1681841</v>
      </c>
      <c r="I2475" s="6"/>
    </row>
    <row r="2476" spans="1:9" x14ac:dyDescent="0.25">
      <c r="A2476">
        <v>439</v>
      </c>
      <c r="B2476">
        <v>1995</v>
      </c>
      <c r="C2476" s="2">
        <v>0</v>
      </c>
      <c r="D2476" s="6">
        <v>0.2035643</v>
      </c>
      <c r="E2476" s="6">
        <v>-0.73698680000000005</v>
      </c>
      <c r="F2476" s="6">
        <v>4.2724900000000003E-2</v>
      </c>
      <c r="G2476" s="6">
        <v>1.670291</v>
      </c>
      <c r="H2476" s="6">
        <v>0.39922259999999998</v>
      </c>
      <c r="I2476" s="6"/>
    </row>
    <row r="2477" spans="1:9" x14ac:dyDescent="0.25">
      <c r="A2477">
        <v>439</v>
      </c>
      <c r="B2477">
        <v>1996</v>
      </c>
      <c r="C2477" s="2">
        <v>0</v>
      </c>
      <c r="D2477" s="6">
        <v>0.29255569999999997</v>
      </c>
      <c r="E2477" s="6">
        <v>-0.50111870000000003</v>
      </c>
      <c r="F2477" s="6">
        <v>8.2877999999999993E-2</v>
      </c>
      <c r="G2477" s="6">
        <v>2.9141319999999999</v>
      </c>
      <c r="H2477" s="6">
        <v>0.40388869999999999</v>
      </c>
      <c r="I2477" s="6"/>
    </row>
    <row r="2478" spans="1:9" x14ac:dyDescent="0.25">
      <c r="A2478">
        <v>440</v>
      </c>
      <c r="B2478">
        <v>1995</v>
      </c>
      <c r="C2478" s="2">
        <v>0</v>
      </c>
      <c r="D2478" s="6">
        <v>-7.0245600000000005E-2</v>
      </c>
      <c r="E2478" s="6">
        <v>0.22732540000000001</v>
      </c>
      <c r="F2478" s="6">
        <v>1.7645500000000001E-2</v>
      </c>
      <c r="G2478" s="6">
        <v>0.89087490000000003</v>
      </c>
      <c r="H2478" s="6">
        <v>0.10643370000000001</v>
      </c>
      <c r="I2478" s="6"/>
    </row>
    <row r="2479" spans="1:9" x14ac:dyDescent="0.25">
      <c r="A2479">
        <v>440</v>
      </c>
      <c r="B2479">
        <v>1996</v>
      </c>
      <c r="C2479" s="2">
        <v>0</v>
      </c>
      <c r="D2479" s="6">
        <v>-3.6564899999999997E-2</v>
      </c>
      <c r="E2479" s="6">
        <v>0.23653920000000001</v>
      </c>
      <c r="F2479" s="6">
        <v>4.4510800000000003E-2</v>
      </c>
      <c r="G2479" s="6">
        <v>1.1084240000000001</v>
      </c>
      <c r="H2479" s="6">
        <v>0.1000108</v>
      </c>
      <c r="I2479" s="6"/>
    </row>
    <row r="2480" spans="1:9" x14ac:dyDescent="0.25">
      <c r="A2480">
        <v>440</v>
      </c>
      <c r="B2480">
        <v>1997</v>
      </c>
      <c r="C2480" s="2">
        <v>0</v>
      </c>
      <c r="D2480" s="6">
        <v>-6.2907199999999996E-2</v>
      </c>
      <c r="E2480" s="6">
        <v>0.2432619</v>
      </c>
      <c r="F2480" s="6">
        <v>4.4996099999999997E-2</v>
      </c>
      <c r="G2480" s="6">
        <v>1.262124</v>
      </c>
      <c r="H2480" s="6">
        <v>0.1029219</v>
      </c>
      <c r="I2480" s="6"/>
    </row>
    <row r="2481" spans="1:9" x14ac:dyDescent="0.25">
      <c r="A2481">
        <v>440</v>
      </c>
      <c r="B2481">
        <v>1998</v>
      </c>
      <c r="C2481" s="2">
        <v>0</v>
      </c>
      <c r="D2481" s="6">
        <v>-0.1460388</v>
      </c>
      <c r="E2481" s="6">
        <v>0.18441260000000001</v>
      </c>
      <c r="F2481" s="6">
        <v>2.59887E-2</v>
      </c>
      <c r="G2481" s="6">
        <v>1.0521240000000001</v>
      </c>
      <c r="H2481" s="6">
        <v>9.1901499999999997E-2</v>
      </c>
      <c r="I2481" s="6"/>
    </row>
    <row r="2482" spans="1:9" x14ac:dyDescent="0.25">
      <c r="A2482">
        <v>440</v>
      </c>
      <c r="B2482">
        <v>1999</v>
      </c>
      <c r="C2482" s="2">
        <v>0</v>
      </c>
      <c r="D2482" s="6">
        <v>-0.1093939</v>
      </c>
      <c r="E2482" s="6">
        <v>0.18125430000000001</v>
      </c>
      <c r="F2482" s="6">
        <v>4.6288599999999999E-2</v>
      </c>
      <c r="G2482" s="6">
        <v>0.99535830000000003</v>
      </c>
      <c r="H2482" s="6">
        <v>9.4625200000000007E-2</v>
      </c>
      <c r="I2482" s="6"/>
    </row>
    <row r="2483" spans="1:9" x14ac:dyDescent="0.25">
      <c r="A2483">
        <v>440</v>
      </c>
      <c r="B2483">
        <v>2000</v>
      </c>
      <c r="C2483" s="2">
        <v>0</v>
      </c>
      <c r="D2483" s="6">
        <v>-0.11787019999999999</v>
      </c>
      <c r="E2483" s="6">
        <v>0.17369789999999999</v>
      </c>
      <c r="F2483" s="6">
        <v>3.4512500000000002E-2</v>
      </c>
      <c r="G2483" s="6">
        <v>1.0044470000000001</v>
      </c>
      <c r="H2483" s="6">
        <v>0.1034689</v>
      </c>
      <c r="I2483" s="6"/>
    </row>
    <row r="2484" spans="1:9" x14ac:dyDescent="0.25">
      <c r="A2484">
        <v>440</v>
      </c>
      <c r="B2484">
        <v>2001</v>
      </c>
      <c r="C2484" s="2">
        <v>0</v>
      </c>
      <c r="D2484" s="6">
        <v>-0.1302693</v>
      </c>
      <c r="E2484" s="6">
        <v>0.1559555</v>
      </c>
      <c r="F2484" s="6">
        <v>-6.3645000000000004E-3</v>
      </c>
      <c r="G2484" s="6">
        <v>0.79855220000000005</v>
      </c>
      <c r="H2484" s="6">
        <v>0.1073711</v>
      </c>
      <c r="I2484" s="6"/>
    </row>
    <row r="2485" spans="1:9" x14ac:dyDescent="0.25">
      <c r="A2485">
        <v>440</v>
      </c>
      <c r="B2485">
        <v>2002</v>
      </c>
      <c r="C2485" s="2">
        <v>0</v>
      </c>
      <c r="D2485" s="6">
        <v>-9.8034200000000002E-2</v>
      </c>
      <c r="E2485" s="6">
        <v>0.1591535</v>
      </c>
      <c r="F2485" s="6">
        <v>3.92097E-2</v>
      </c>
      <c r="G2485" s="6">
        <v>0.70708329999999997</v>
      </c>
      <c r="H2485" s="6">
        <v>0.1090097</v>
      </c>
      <c r="I2485" s="6"/>
    </row>
    <row r="2486" spans="1:9" x14ac:dyDescent="0.25">
      <c r="A2486">
        <v>440</v>
      </c>
      <c r="B2486">
        <v>2003</v>
      </c>
      <c r="C2486" s="2">
        <v>0</v>
      </c>
      <c r="D2486" s="6">
        <v>-6.7945000000000002E-3</v>
      </c>
      <c r="E2486" s="6">
        <v>0.17633080000000001</v>
      </c>
      <c r="F2486" s="6">
        <v>2.66185E-2</v>
      </c>
      <c r="G2486" s="6">
        <v>0.75211479999999997</v>
      </c>
      <c r="H2486" s="6">
        <v>0.101439</v>
      </c>
      <c r="I2486" s="6"/>
    </row>
    <row r="2487" spans="1:9" x14ac:dyDescent="0.25">
      <c r="A2487">
        <v>440</v>
      </c>
      <c r="B2487">
        <v>2004</v>
      </c>
      <c r="C2487" s="2">
        <v>0</v>
      </c>
      <c r="D2487" s="6">
        <v>-2.0249999999999999E-4</v>
      </c>
      <c r="E2487" s="6">
        <v>0.20327339999999999</v>
      </c>
      <c r="F2487" s="6">
        <v>3.4744799999999999E-2</v>
      </c>
      <c r="G2487" s="6">
        <v>0.97212589999999999</v>
      </c>
      <c r="H2487" s="6">
        <v>0.1086661</v>
      </c>
      <c r="I2487" s="6"/>
    </row>
    <row r="2488" spans="1:9" x14ac:dyDescent="0.25">
      <c r="A2488">
        <v>441</v>
      </c>
      <c r="B2488">
        <v>1995</v>
      </c>
      <c r="C2488" s="2">
        <v>0</v>
      </c>
      <c r="D2488" s="6">
        <v>6.6785899999999995E-2</v>
      </c>
      <c r="E2488" s="6">
        <v>0.1661376</v>
      </c>
      <c r="F2488" s="6">
        <v>7.5450000000000003E-2</v>
      </c>
      <c r="G2488" s="6">
        <v>0.84355239999999998</v>
      </c>
      <c r="H2488" s="6">
        <v>0.28357209999999999</v>
      </c>
      <c r="I2488" s="6"/>
    </row>
    <row r="2489" spans="1:9" x14ac:dyDescent="0.25">
      <c r="A2489">
        <v>441</v>
      </c>
      <c r="B2489">
        <v>1996</v>
      </c>
      <c r="C2489" s="2">
        <v>0</v>
      </c>
      <c r="D2489" s="6">
        <v>7.2496900000000003E-2</v>
      </c>
      <c r="E2489" s="6">
        <v>0.11611340000000001</v>
      </c>
      <c r="F2489" s="6">
        <v>6.5792100000000006E-2</v>
      </c>
      <c r="G2489" s="6">
        <v>1.014022</v>
      </c>
      <c r="H2489" s="6">
        <v>0.22246099999999999</v>
      </c>
      <c r="I2489" s="6"/>
    </row>
    <row r="2490" spans="1:9" x14ac:dyDescent="0.25">
      <c r="A2490">
        <v>441</v>
      </c>
      <c r="B2490">
        <v>1997</v>
      </c>
      <c r="C2490" s="2">
        <v>0</v>
      </c>
      <c r="D2490" s="6">
        <v>0.1326658</v>
      </c>
      <c r="E2490" s="6">
        <v>0.11796189999999999</v>
      </c>
      <c r="F2490" s="6">
        <v>5.8742099999999998E-2</v>
      </c>
      <c r="G2490" s="6">
        <v>1.199973</v>
      </c>
      <c r="H2490" s="6">
        <v>0.23503969999999999</v>
      </c>
      <c r="I2490" s="6"/>
    </row>
    <row r="2491" spans="1:9" x14ac:dyDescent="0.25">
      <c r="A2491">
        <v>441</v>
      </c>
      <c r="B2491">
        <v>1998</v>
      </c>
      <c r="C2491" s="2">
        <v>0</v>
      </c>
      <c r="D2491" s="6">
        <v>0.1680546</v>
      </c>
      <c r="E2491" s="6">
        <v>0.1211015</v>
      </c>
      <c r="F2491" s="6">
        <v>4.8938799999999998E-2</v>
      </c>
      <c r="G2491" s="6">
        <v>0.78870059999999997</v>
      </c>
      <c r="H2491" s="6">
        <v>0.24653939999999999</v>
      </c>
      <c r="I2491" s="6"/>
    </row>
    <row r="2492" spans="1:9" x14ac:dyDescent="0.25">
      <c r="A2492">
        <v>441</v>
      </c>
      <c r="B2492">
        <v>1999</v>
      </c>
      <c r="C2492" s="2">
        <v>0</v>
      </c>
      <c r="D2492" s="6">
        <v>0.16046199999999999</v>
      </c>
      <c r="E2492" s="6">
        <v>0.1614806</v>
      </c>
      <c r="F2492" s="6">
        <v>5.7603099999999997E-2</v>
      </c>
      <c r="G2492" s="6">
        <v>0.91488769999999997</v>
      </c>
      <c r="H2492" s="6">
        <v>0.25237860000000001</v>
      </c>
      <c r="I2492" s="6"/>
    </row>
    <row r="2493" spans="1:9" x14ac:dyDescent="0.25">
      <c r="A2493">
        <v>441</v>
      </c>
      <c r="B2493">
        <v>2000</v>
      </c>
      <c r="C2493" s="2">
        <v>0</v>
      </c>
      <c r="D2493" s="6">
        <v>0.1232731</v>
      </c>
      <c r="E2493" s="6">
        <v>0.19565080000000001</v>
      </c>
      <c r="F2493" s="6">
        <v>6.7057500000000006E-2</v>
      </c>
      <c r="G2493" s="6">
        <v>1.892401</v>
      </c>
      <c r="H2493" s="6">
        <v>0.27501959999999998</v>
      </c>
      <c r="I2493" s="6"/>
    </row>
    <row r="2494" spans="1:9" x14ac:dyDescent="0.25">
      <c r="A2494">
        <v>441</v>
      </c>
      <c r="B2494">
        <v>2001</v>
      </c>
      <c r="C2494" s="2">
        <v>0</v>
      </c>
      <c r="D2494" s="6">
        <v>7.9629099999999994E-2</v>
      </c>
      <c r="E2494" s="6">
        <v>0.25395459999999997</v>
      </c>
      <c r="F2494" s="6">
        <v>6.8719199999999994E-2</v>
      </c>
      <c r="G2494" s="6">
        <v>2.9880260000000001</v>
      </c>
      <c r="H2494" s="6">
        <v>0.29996349999999999</v>
      </c>
      <c r="I2494" s="6"/>
    </row>
    <row r="2495" spans="1:9" x14ac:dyDescent="0.25">
      <c r="A2495">
        <v>441</v>
      </c>
      <c r="B2495">
        <v>2003</v>
      </c>
      <c r="C2495" s="2">
        <v>0</v>
      </c>
      <c r="D2495" s="6">
        <v>0.17477999999999999</v>
      </c>
      <c r="E2495" s="6">
        <v>0.16040370000000001</v>
      </c>
      <c r="F2495" s="6">
        <v>3.7668199999999999E-2</v>
      </c>
      <c r="G2495" s="6">
        <v>0.97039220000000004</v>
      </c>
      <c r="H2495" s="6">
        <v>0.2317196</v>
      </c>
      <c r="I2495" s="6"/>
    </row>
    <row r="2496" spans="1:9" x14ac:dyDescent="0.25">
      <c r="A2496">
        <v>441</v>
      </c>
      <c r="B2496">
        <v>2004</v>
      </c>
      <c r="C2496" s="2">
        <v>0</v>
      </c>
      <c r="D2496" s="6">
        <v>0.20884030000000001</v>
      </c>
      <c r="E2496" s="6">
        <v>-6.2304400000000003E-2</v>
      </c>
      <c r="F2496" s="6">
        <v>2.3867099999999999E-2</v>
      </c>
      <c r="G2496" s="6">
        <v>0.64584339999999996</v>
      </c>
      <c r="H2496" s="6">
        <v>0.26892179999999999</v>
      </c>
      <c r="I2496" s="6"/>
    </row>
    <row r="2497" spans="1:9" x14ac:dyDescent="0.25">
      <c r="A2497">
        <v>442</v>
      </c>
      <c r="B2497">
        <v>1995</v>
      </c>
      <c r="C2497" s="2">
        <v>0</v>
      </c>
      <c r="D2497" s="6">
        <v>0.24896450000000001</v>
      </c>
      <c r="E2497" s="6">
        <v>0.24731020000000001</v>
      </c>
      <c r="F2497" s="6">
        <v>3.6323800000000003E-2</v>
      </c>
      <c r="G2497" s="6">
        <v>2.085636</v>
      </c>
      <c r="H2497" s="6">
        <v>0.25765919999999998</v>
      </c>
      <c r="I2497" s="6"/>
    </row>
    <row r="2498" spans="1:9" x14ac:dyDescent="0.25">
      <c r="A2498">
        <v>442</v>
      </c>
      <c r="B2498">
        <v>1996</v>
      </c>
      <c r="C2498" s="2">
        <v>0</v>
      </c>
      <c r="D2498" s="6">
        <v>0.29520730000000001</v>
      </c>
      <c r="E2498" s="6">
        <v>0.25668410000000003</v>
      </c>
      <c r="F2498" s="6">
        <v>4.8525600000000002E-2</v>
      </c>
      <c r="G2498" s="6">
        <v>3.5317949999999998</v>
      </c>
      <c r="H2498" s="6">
        <v>0.26482159999999999</v>
      </c>
      <c r="I2498" s="6"/>
    </row>
    <row r="2499" spans="1:9" x14ac:dyDescent="0.25">
      <c r="A2499">
        <v>442</v>
      </c>
      <c r="B2499">
        <v>1997</v>
      </c>
      <c r="C2499" s="2">
        <v>0</v>
      </c>
      <c r="D2499" s="6">
        <v>0.205345</v>
      </c>
      <c r="E2499" s="6">
        <v>0.2179989</v>
      </c>
      <c r="F2499" s="6">
        <v>5.2024999999999997E-3</v>
      </c>
      <c r="G2499" s="6">
        <v>2.1828630000000002</v>
      </c>
      <c r="H2499" s="6">
        <v>0.20223099999999999</v>
      </c>
      <c r="I2499" s="6"/>
    </row>
    <row r="2500" spans="1:9" x14ac:dyDescent="0.25">
      <c r="A2500">
        <v>442</v>
      </c>
      <c r="B2500">
        <v>1998</v>
      </c>
      <c r="C2500" s="2">
        <v>0</v>
      </c>
      <c r="D2500" s="6">
        <v>0.194382</v>
      </c>
      <c r="E2500" s="6">
        <v>-0.17734549999999999</v>
      </c>
      <c r="F2500" s="6">
        <v>-1.27619E-2</v>
      </c>
      <c r="G2500" s="6">
        <v>2.8819910000000002</v>
      </c>
      <c r="H2500" s="6">
        <v>0.25753589999999998</v>
      </c>
      <c r="I2500" s="6"/>
    </row>
    <row r="2501" spans="1:9" x14ac:dyDescent="0.25">
      <c r="A2501">
        <v>443</v>
      </c>
      <c r="B2501">
        <v>1997</v>
      </c>
      <c r="C2501" s="2">
        <v>0</v>
      </c>
      <c r="D2501" s="6">
        <v>0.1562017</v>
      </c>
      <c r="E2501" s="6">
        <v>0.15506320000000001</v>
      </c>
      <c r="F2501" s="6">
        <v>7.3236200000000001E-2</v>
      </c>
      <c r="G2501" s="6">
        <v>0.95646390000000003</v>
      </c>
      <c r="H2501" s="6">
        <v>0.2373239</v>
      </c>
      <c r="I2501" s="6"/>
    </row>
    <row r="2502" spans="1:9" x14ac:dyDescent="0.25">
      <c r="A2502">
        <v>443</v>
      </c>
      <c r="B2502">
        <v>1998</v>
      </c>
      <c r="C2502" s="2">
        <v>0</v>
      </c>
      <c r="D2502" s="6">
        <v>0.20804139999999999</v>
      </c>
      <c r="E2502" s="6">
        <v>0.25812449999999998</v>
      </c>
      <c r="F2502" s="6">
        <v>7.3835399999999995E-2</v>
      </c>
      <c r="G2502" s="6">
        <v>1.9852920000000001</v>
      </c>
      <c r="H2502" s="6">
        <v>0.33066719999999999</v>
      </c>
      <c r="I2502" s="6"/>
    </row>
    <row r="2503" spans="1:9" x14ac:dyDescent="0.25">
      <c r="A2503">
        <v>443</v>
      </c>
      <c r="B2503">
        <v>1999</v>
      </c>
      <c r="C2503" s="2">
        <v>0</v>
      </c>
      <c r="D2503" s="6">
        <v>0.2440447</v>
      </c>
      <c r="E2503" s="6">
        <v>0.25359310000000002</v>
      </c>
      <c r="F2503" s="6">
        <v>7.90627E-2</v>
      </c>
      <c r="G2503" s="6">
        <v>1.6486890000000001</v>
      </c>
      <c r="H2503" s="6">
        <v>0.34891220000000001</v>
      </c>
      <c r="I2503" s="6"/>
    </row>
    <row r="2504" spans="1:9" x14ac:dyDescent="0.25">
      <c r="A2504">
        <v>443</v>
      </c>
      <c r="B2504">
        <v>2000</v>
      </c>
      <c r="C2504" s="2">
        <v>0</v>
      </c>
      <c r="D2504" s="6">
        <v>0.19524749999999999</v>
      </c>
      <c r="E2504" s="6">
        <v>0.27354689999999998</v>
      </c>
      <c r="F2504" s="6">
        <v>8.0674599999999999E-2</v>
      </c>
      <c r="G2504" s="6">
        <v>1.371947</v>
      </c>
      <c r="H2504" s="6">
        <v>0.31662810000000002</v>
      </c>
      <c r="I2504" s="6"/>
    </row>
    <row r="2505" spans="1:9" x14ac:dyDescent="0.25">
      <c r="A2505">
        <v>443</v>
      </c>
      <c r="B2505">
        <v>2001</v>
      </c>
      <c r="C2505" s="2">
        <v>0</v>
      </c>
      <c r="D2505" s="6">
        <v>0.21355959999999999</v>
      </c>
      <c r="E2505" s="6">
        <v>0.27874690000000002</v>
      </c>
      <c r="F2505" s="6">
        <v>5.9536100000000002E-2</v>
      </c>
      <c r="G2505" s="6">
        <v>2.1526869999999998</v>
      </c>
      <c r="H2505" s="6">
        <v>0.33721079999999998</v>
      </c>
      <c r="I2505" s="6"/>
    </row>
    <row r="2506" spans="1:9" x14ac:dyDescent="0.25">
      <c r="A2506">
        <v>443</v>
      </c>
      <c r="B2506">
        <v>2002</v>
      </c>
      <c r="C2506" s="2">
        <v>0</v>
      </c>
      <c r="D2506" s="6">
        <v>0.28179769999999998</v>
      </c>
      <c r="E2506" s="6">
        <v>0.42737910000000001</v>
      </c>
      <c r="F2506" s="6">
        <v>8.2391800000000001E-2</v>
      </c>
      <c r="G2506" s="6">
        <v>2.7550349999999999</v>
      </c>
      <c r="H2506" s="6">
        <v>0.36969570000000002</v>
      </c>
      <c r="I2506" s="6"/>
    </row>
    <row r="2507" spans="1:9" x14ac:dyDescent="0.25">
      <c r="A2507">
        <v>443</v>
      </c>
      <c r="B2507">
        <v>2003</v>
      </c>
      <c r="C2507" s="2">
        <v>0</v>
      </c>
      <c r="D2507" s="6">
        <v>0.29500300000000002</v>
      </c>
      <c r="E2507" s="6">
        <v>0.34281099999999998</v>
      </c>
      <c r="F2507" s="6">
        <v>5.7611599999999999E-2</v>
      </c>
      <c r="G2507" s="6">
        <v>2.267963</v>
      </c>
      <c r="H2507" s="6">
        <v>0.31851770000000001</v>
      </c>
      <c r="I2507" s="6"/>
    </row>
    <row r="2508" spans="1:9" x14ac:dyDescent="0.25">
      <c r="A2508">
        <v>443</v>
      </c>
      <c r="B2508">
        <v>2004</v>
      </c>
      <c r="C2508" s="2">
        <v>0</v>
      </c>
      <c r="D2508" s="6">
        <v>0.32729239999999998</v>
      </c>
      <c r="E2508" s="6">
        <v>0.44206050000000002</v>
      </c>
      <c r="F2508" s="6">
        <v>6.20244E-2</v>
      </c>
      <c r="G2508" s="6">
        <v>2.466809</v>
      </c>
      <c r="H2508" s="6">
        <v>0.3810074</v>
      </c>
      <c r="I2508" s="6"/>
    </row>
    <row r="2509" spans="1:9" x14ac:dyDescent="0.25">
      <c r="A2509">
        <v>444</v>
      </c>
      <c r="B2509">
        <v>1999</v>
      </c>
      <c r="C2509" s="2">
        <v>0</v>
      </c>
      <c r="D2509" s="6">
        <v>-0.14430109999999999</v>
      </c>
      <c r="E2509" s="6">
        <v>5.84825E-2</v>
      </c>
      <c r="F2509" s="6">
        <v>2.39188E-2</v>
      </c>
      <c r="G2509" s="6">
        <v>0.3852293</v>
      </c>
      <c r="H2509" s="6">
        <v>9.9105399999999996E-2</v>
      </c>
      <c r="I2509" s="6"/>
    </row>
    <row r="2510" spans="1:9" x14ac:dyDescent="0.25">
      <c r="A2510">
        <v>444</v>
      </c>
      <c r="B2510">
        <v>2000</v>
      </c>
      <c r="C2510" s="2">
        <v>0</v>
      </c>
      <c r="D2510" s="6">
        <v>-8.1420000000000006E-2</v>
      </c>
      <c r="E2510" s="6">
        <v>2.7994499999999999E-2</v>
      </c>
      <c r="F2510" s="6">
        <v>2.54909E-2</v>
      </c>
      <c r="G2510" s="6">
        <v>0.33394299999999999</v>
      </c>
      <c r="H2510" s="6">
        <v>0.13163530000000001</v>
      </c>
      <c r="I2510" s="6"/>
    </row>
    <row r="2511" spans="1:9" x14ac:dyDescent="0.25">
      <c r="A2511">
        <v>444</v>
      </c>
      <c r="B2511">
        <v>2001</v>
      </c>
      <c r="C2511" s="2">
        <v>0</v>
      </c>
      <c r="D2511" s="6">
        <v>-1.3583899999999999E-2</v>
      </c>
      <c r="E2511" s="6">
        <v>3.48288E-2</v>
      </c>
      <c r="F2511" s="6">
        <v>3.9668299999999997E-2</v>
      </c>
      <c r="G2511" s="6">
        <v>0.25995600000000002</v>
      </c>
      <c r="H2511" s="6">
        <v>0.12168039999999999</v>
      </c>
      <c r="I2511" s="6"/>
    </row>
    <row r="2512" spans="1:9" x14ac:dyDescent="0.25">
      <c r="A2512">
        <v>444</v>
      </c>
      <c r="B2512">
        <v>2002</v>
      </c>
      <c r="C2512" s="2">
        <v>0</v>
      </c>
      <c r="D2512" s="6">
        <v>-7.9489999999999997E-4</v>
      </c>
      <c r="E2512" s="6">
        <v>-1.13784E-2</v>
      </c>
      <c r="F2512" s="6">
        <v>3.2073299999999999E-2</v>
      </c>
      <c r="G2512" s="6">
        <v>0.15022269999999999</v>
      </c>
      <c r="H2512" s="6">
        <v>0.11880739999999999</v>
      </c>
      <c r="I2512" s="6"/>
    </row>
    <row r="2513" spans="1:9" x14ac:dyDescent="0.25">
      <c r="A2513">
        <v>444</v>
      </c>
      <c r="B2513">
        <v>2003</v>
      </c>
      <c r="C2513" s="2">
        <v>0</v>
      </c>
      <c r="D2513" s="6">
        <v>2.5405199999999999E-2</v>
      </c>
      <c r="E2513" s="6">
        <v>-3.6577999999999999E-2</v>
      </c>
      <c r="F2513" s="6">
        <v>1.8848299999999998E-2</v>
      </c>
      <c r="G2513" s="6">
        <v>0.1914283</v>
      </c>
      <c r="H2513" s="6">
        <v>0.12490809999999999</v>
      </c>
      <c r="I2513" s="6"/>
    </row>
    <row r="2514" spans="1:9" x14ac:dyDescent="0.25">
      <c r="A2514">
        <v>444</v>
      </c>
      <c r="B2514">
        <v>2004</v>
      </c>
      <c r="C2514" s="2">
        <v>0</v>
      </c>
      <c r="D2514" s="6">
        <v>6.0865000000000002E-2</v>
      </c>
      <c r="E2514" s="6">
        <v>-2.48998E-2</v>
      </c>
      <c r="F2514" s="6">
        <v>3.7248799999999999E-2</v>
      </c>
      <c r="G2514" s="6">
        <v>0.24883749999999999</v>
      </c>
      <c r="H2514" s="6">
        <v>0.1304274</v>
      </c>
      <c r="I2514" s="6"/>
    </row>
    <row r="2515" spans="1:9" x14ac:dyDescent="0.25">
      <c r="A2515">
        <v>445</v>
      </c>
      <c r="B2515">
        <v>2000</v>
      </c>
      <c r="C2515" s="2">
        <v>0</v>
      </c>
      <c r="D2515" s="6">
        <v>-7.7479999999999997E-3</v>
      </c>
      <c r="E2515" s="6">
        <v>0.15682280000000001</v>
      </c>
      <c r="F2515" s="6">
        <v>4.9995100000000001E-2</v>
      </c>
      <c r="G2515" s="6">
        <v>0.51710020000000001</v>
      </c>
      <c r="H2515" s="6">
        <v>0.184721</v>
      </c>
      <c r="I2515" s="6"/>
    </row>
    <row r="2516" spans="1:9" x14ac:dyDescent="0.25">
      <c r="A2516">
        <v>445</v>
      </c>
      <c r="B2516">
        <v>2001</v>
      </c>
      <c r="C2516" s="2">
        <v>0</v>
      </c>
      <c r="D2516" s="6">
        <v>7.5389800000000007E-2</v>
      </c>
      <c r="E2516" s="6">
        <v>0.15933130000000001</v>
      </c>
      <c r="F2516" s="6">
        <v>6.4717899999999995E-2</v>
      </c>
      <c r="G2516" s="6">
        <v>0.43472670000000002</v>
      </c>
      <c r="H2516" s="6">
        <v>0.16649410000000001</v>
      </c>
      <c r="I2516" s="6"/>
    </row>
    <row r="2517" spans="1:9" x14ac:dyDescent="0.25">
      <c r="A2517">
        <v>445</v>
      </c>
      <c r="B2517">
        <v>2002</v>
      </c>
      <c r="C2517" s="2">
        <v>0</v>
      </c>
      <c r="D2517" s="6">
        <v>1.35005E-2</v>
      </c>
      <c r="E2517" s="6">
        <v>0.12918869999999999</v>
      </c>
      <c r="F2517" s="6">
        <v>5.1629300000000003E-2</v>
      </c>
      <c r="G2517" s="6">
        <v>0.4385135</v>
      </c>
      <c r="H2517" s="6">
        <v>0.12804560000000001</v>
      </c>
      <c r="I2517" s="6"/>
    </row>
    <row r="2518" spans="1:9" x14ac:dyDescent="0.25">
      <c r="A2518">
        <v>445</v>
      </c>
      <c r="B2518">
        <v>2003</v>
      </c>
      <c r="C2518" s="2">
        <v>0</v>
      </c>
      <c r="D2518" s="6">
        <v>3.6633800000000001E-2</v>
      </c>
      <c r="E2518" s="6">
        <v>0.12942409999999999</v>
      </c>
      <c r="F2518" s="6">
        <v>3.72129E-2</v>
      </c>
      <c r="G2518" s="6">
        <v>0.41999839999999999</v>
      </c>
      <c r="H2518" s="6">
        <v>0.14042650000000001</v>
      </c>
      <c r="I2518" s="6"/>
    </row>
    <row r="2519" spans="1:9" x14ac:dyDescent="0.25">
      <c r="A2519">
        <v>445</v>
      </c>
      <c r="B2519">
        <v>2004</v>
      </c>
      <c r="C2519" s="2">
        <v>0</v>
      </c>
      <c r="D2519" s="6">
        <v>7.3092799999999999E-2</v>
      </c>
      <c r="E2519" s="6">
        <v>0.13807530000000001</v>
      </c>
      <c r="F2519" s="6">
        <v>4.55261E-2</v>
      </c>
      <c r="G2519" s="6">
        <v>0.5136752</v>
      </c>
      <c r="H2519" s="6">
        <v>0.16093679999999999</v>
      </c>
      <c r="I2519" s="6"/>
    </row>
    <row r="2520" spans="1:9" x14ac:dyDescent="0.25">
      <c r="A2520">
        <v>446</v>
      </c>
      <c r="B2520">
        <v>1995</v>
      </c>
      <c r="C2520" s="2">
        <v>0</v>
      </c>
      <c r="D2520" s="6">
        <v>9.8277E-3</v>
      </c>
      <c r="E2520" s="6">
        <v>0.3807739</v>
      </c>
      <c r="F2520" s="6">
        <v>5.0300900000000003E-2</v>
      </c>
      <c r="G2520" s="6">
        <v>1.6744239999999999</v>
      </c>
      <c r="H2520" s="6">
        <v>0.2168503</v>
      </c>
      <c r="I2520" s="6"/>
    </row>
    <row r="2521" spans="1:9" x14ac:dyDescent="0.25">
      <c r="A2521">
        <v>446</v>
      </c>
      <c r="B2521">
        <v>1996</v>
      </c>
      <c r="C2521" s="2">
        <v>0</v>
      </c>
      <c r="D2521" s="6">
        <v>-2.7060899999999999E-2</v>
      </c>
      <c r="E2521" s="6">
        <v>0.38678069999999998</v>
      </c>
      <c r="F2521" s="6">
        <v>7.0615399999999995E-2</v>
      </c>
      <c r="G2521" s="6">
        <v>1.972056</v>
      </c>
      <c r="H2521" s="6">
        <v>0.2340208</v>
      </c>
      <c r="I2521" s="6"/>
    </row>
    <row r="2522" spans="1:9" x14ac:dyDescent="0.25">
      <c r="A2522">
        <v>446</v>
      </c>
      <c r="B2522">
        <v>1997</v>
      </c>
      <c r="C2522" s="2">
        <v>0</v>
      </c>
      <c r="D2522" s="6">
        <v>1.2105299999999999E-2</v>
      </c>
      <c r="E2522" s="6">
        <v>0.43492029999999998</v>
      </c>
      <c r="F2522" s="6">
        <v>7.3487300000000005E-2</v>
      </c>
      <c r="G2522" s="6">
        <v>3.3669959999999999</v>
      </c>
      <c r="H2522" s="6">
        <v>0.23537949999999999</v>
      </c>
      <c r="I2522" s="6"/>
    </row>
    <row r="2523" spans="1:9" x14ac:dyDescent="0.25">
      <c r="A2523">
        <v>446</v>
      </c>
      <c r="B2523">
        <v>1998</v>
      </c>
      <c r="C2523" s="2">
        <v>0</v>
      </c>
      <c r="D2523" s="6">
        <v>1.449E-3</v>
      </c>
      <c r="E2523" s="6">
        <v>0.50909340000000003</v>
      </c>
      <c r="F2523" s="6">
        <v>7.1861700000000001E-2</v>
      </c>
      <c r="G2523" s="6">
        <v>3.2867459999999999</v>
      </c>
      <c r="H2523" s="6">
        <v>0.25365690000000002</v>
      </c>
      <c r="I2523" s="6"/>
    </row>
    <row r="2524" spans="1:9" x14ac:dyDescent="0.25">
      <c r="A2524">
        <v>446</v>
      </c>
      <c r="B2524">
        <v>1999</v>
      </c>
      <c r="C2524" s="2">
        <v>0</v>
      </c>
      <c r="D2524" s="6">
        <v>5.9794000000000002E-3</v>
      </c>
      <c r="E2524" s="6">
        <v>0.48351909999999998</v>
      </c>
      <c r="F2524" s="6">
        <v>9.51182E-2</v>
      </c>
      <c r="G2524" s="6">
        <v>4.1291029999999997</v>
      </c>
      <c r="H2524" s="6">
        <v>0.29281040000000003</v>
      </c>
      <c r="I2524" s="6"/>
    </row>
    <row r="2525" spans="1:9" x14ac:dyDescent="0.25">
      <c r="A2525">
        <v>446</v>
      </c>
      <c r="B2525">
        <v>2000</v>
      </c>
      <c r="C2525" s="2">
        <v>0</v>
      </c>
      <c r="D2525" s="6">
        <v>-3.8220200000000003E-2</v>
      </c>
      <c r="E2525" s="6">
        <v>0.43721500000000002</v>
      </c>
      <c r="F2525" s="6">
        <v>8.8757699999999995E-2</v>
      </c>
      <c r="G2525" s="6">
        <v>2.828754</v>
      </c>
      <c r="H2525" s="6">
        <v>0.29474699999999998</v>
      </c>
      <c r="I2525" s="6"/>
    </row>
    <row r="2526" spans="1:9" x14ac:dyDescent="0.25">
      <c r="A2526">
        <v>446</v>
      </c>
      <c r="B2526">
        <v>2001</v>
      </c>
      <c r="C2526" s="2">
        <v>0</v>
      </c>
      <c r="D2526" s="6">
        <v>-6.7250000000000004E-2</v>
      </c>
      <c r="E2526" s="6">
        <v>0.41809000000000002</v>
      </c>
      <c r="F2526" s="6">
        <v>8.0649999999999999E-2</v>
      </c>
      <c r="G2526" s="6">
        <v>2.880709</v>
      </c>
      <c r="H2526" s="6">
        <v>0.26900770000000002</v>
      </c>
      <c r="I2526" s="6"/>
    </row>
    <row r="2527" spans="1:9" x14ac:dyDescent="0.25">
      <c r="A2527">
        <v>446</v>
      </c>
      <c r="B2527">
        <v>2002</v>
      </c>
      <c r="C2527" s="2">
        <v>0</v>
      </c>
      <c r="D2527" s="6">
        <v>-2.5251599999999999E-2</v>
      </c>
      <c r="E2527" s="6">
        <v>0.43782949999999998</v>
      </c>
      <c r="F2527" s="6">
        <v>7.8006800000000001E-2</v>
      </c>
      <c r="G2527" s="6">
        <v>2.9527239999999999</v>
      </c>
      <c r="H2527" s="6">
        <v>0.26601639999999999</v>
      </c>
      <c r="I2527" s="6"/>
    </row>
    <row r="2528" spans="1:9" x14ac:dyDescent="0.25">
      <c r="A2528">
        <v>446</v>
      </c>
      <c r="B2528">
        <v>2003</v>
      </c>
      <c r="C2528" s="2">
        <v>0</v>
      </c>
      <c r="D2528" s="6">
        <v>8.8080000000000005E-4</v>
      </c>
      <c r="E2528" s="6">
        <v>0.47671980000000003</v>
      </c>
      <c r="F2528" s="6">
        <v>8.1869600000000001E-2</v>
      </c>
      <c r="G2528" s="6">
        <v>2.9742259999999998</v>
      </c>
      <c r="H2528" s="6">
        <v>0.263374</v>
      </c>
      <c r="I2528" s="6"/>
    </row>
    <row r="2529" spans="1:9" x14ac:dyDescent="0.25">
      <c r="A2529">
        <v>446</v>
      </c>
      <c r="B2529">
        <v>2004</v>
      </c>
      <c r="C2529" s="2">
        <v>0</v>
      </c>
      <c r="D2529" s="6">
        <v>-9.7467399999999996E-2</v>
      </c>
      <c r="E2529" s="6">
        <v>0.44952710000000001</v>
      </c>
      <c r="F2529" s="6">
        <v>7.0667499999999994E-2</v>
      </c>
      <c r="G2529" s="6">
        <v>2.3597299999999999</v>
      </c>
      <c r="H2529" s="6">
        <v>0.25655679999999997</v>
      </c>
      <c r="I2529" s="6"/>
    </row>
    <row r="2530" spans="1:9" x14ac:dyDescent="0.25">
      <c r="A2530">
        <v>447</v>
      </c>
      <c r="B2530">
        <v>1998</v>
      </c>
      <c r="C2530" s="2">
        <v>0</v>
      </c>
      <c r="D2530" s="6">
        <v>0.17090089999999999</v>
      </c>
      <c r="E2530" s="6">
        <v>0.1056407</v>
      </c>
      <c r="F2530" s="6">
        <v>4.76508E-2</v>
      </c>
      <c r="G2530" s="6">
        <v>0.1311928</v>
      </c>
      <c r="H2530" s="6">
        <v>0.3246734</v>
      </c>
      <c r="I2530" s="6"/>
    </row>
    <row r="2531" spans="1:9" x14ac:dyDescent="0.25">
      <c r="A2531">
        <v>447</v>
      </c>
      <c r="B2531">
        <v>1999</v>
      </c>
      <c r="C2531" s="2">
        <v>0</v>
      </c>
      <c r="D2531" s="6">
        <v>0.12284929999999999</v>
      </c>
      <c r="E2531" s="6">
        <v>5.6317300000000001E-2</v>
      </c>
      <c r="F2531" s="6">
        <v>3.7127899999999998E-2</v>
      </c>
      <c r="G2531" s="6">
        <v>9.3242900000000004E-2</v>
      </c>
      <c r="H2531" s="6">
        <v>0.35812880000000002</v>
      </c>
      <c r="I2531" s="6"/>
    </row>
    <row r="2532" spans="1:9" x14ac:dyDescent="0.25">
      <c r="A2532">
        <v>447</v>
      </c>
      <c r="B2532">
        <v>2000</v>
      </c>
      <c r="C2532" s="2">
        <v>1</v>
      </c>
      <c r="D2532" s="6">
        <v>0.1069628</v>
      </c>
      <c r="E2532" s="6">
        <v>3.5254300000000002E-2</v>
      </c>
      <c r="F2532" s="6">
        <v>1.14603E-2</v>
      </c>
      <c r="G2532" s="6">
        <v>5.0194700000000002E-2</v>
      </c>
      <c r="H2532" s="6">
        <v>0.2750668</v>
      </c>
      <c r="I2532" s="6"/>
    </row>
    <row r="2533" spans="1:9" x14ac:dyDescent="0.25">
      <c r="A2533">
        <v>448</v>
      </c>
      <c r="B2533">
        <v>1995</v>
      </c>
      <c r="C2533" s="2">
        <v>0</v>
      </c>
      <c r="D2533" s="6">
        <v>0.1835822</v>
      </c>
      <c r="E2533" s="6">
        <v>0.34885250000000001</v>
      </c>
      <c r="F2533" s="6">
        <v>5.6515599999999999E-2</v>
      </c>
      <c r="G2533" s="6">
        <v>2.5480209999999999</v>
      </c>
      <c r="H2533" s="6">
        <v>0.26593030000000001</v>
      </c>
      <c r="I2533" s="6"/>
    </row>
    <row r="2534" spans="1:9" x14ac:dyDescent="0.25">
      <c r="A2534">
        <v>448</v>
      </c>
      <c r="B2534">
        <v>1996</v>
      </c>
      <c r="C2534" s="2">
        <v>0</v>
      </c>
      <c r="D2534" s="6">
        <v>0.19139349999999999</v>
      </c>
      <c r="E2534" s="6">
        <v>0.399727</v>
      </c>
      <c r="F2534" s="6">
        <v>7.2111400000000006E-2</v>
      </c>
      <c r="G2534" s="6">
        <v>3.3425349999999998</v>
      </c>
      <c r="H2534" s="6">
        <v>0.27180470000000001</v>
      </c>
      <c r="I2534" s="6"/>
    </row>
    <row r="2535" spans="1:9" x14ac:dyDescent="0.25">
      <c r="A2535">
        <v>448</v>
      </c>
      <c r="B2535">
        <v>1997</v>
      </c>
      <c r="C2535" s="2">
        <v>0</v>
      </c>
      <c r="D2535" s="6">
        <v>0.20666399999999999</v>
      </c>
      <c r="E2535" s="6">
        <v>0.35842279999999999</v>
      </c>
      <c r="F2535" s="6">
        <v>6.9636199999999995E-2</v>
      </c>
      <c r="G2535" s="6">
        <v>3.0753339999999998</v>
      </c>
      <c r="H2535" s="6">
        <v>0.27306540000000001</v>
      </c>
      <c r="I2535" s="6"/>
    </row>
    <row r="2536" spans="1:9" x14ac:dyDescent="0.25">
      <c r="A2536">
        <v>448</v>
      </c>
      <c r="B2536">
        <v>1998</v>
      </c>
      <c r="C2536" s="2">
        <v>0</v>
      </c>
      <c r="D2536" s="6">
        <v>0.2112387</v>
      </c>
      <c r="E2536" s="6">
        <v>0.3953507</v>
      </c>
      <c r="F2536" s="6">
        <v>8.1041299999999997E-2</v>
      </c>
      <c r="G2536" s="6">
        <v>2.8028960000000001</v>
      </c>
      <c r="H2536" s="6">
        <v>0.41166340000000001</v>
      </c>
      <c r="I2536" s="6"/>
    </row>
    <row r="2537" spans="1:9" x14ac:dyDescent="0.25">
      <c r="A2537">
        <v>448</v>
      </c>
      <c r="B2537">
        <v>1999</v>
      </c>
      <c r="C2537" s="2">
        <v>0</v>
      </c>
      <c r="D2537" s="6">
        <v>0.17836750000000001</v>
      </c>
      <c r="E2537" s="6">
        <v>0.36819429999999997</v>
      </c>
      <c r="F2537" s="6">
        <v>7.0682599999999998E-2</v>
      </c>
      <c r="G2537" s="6">
        <v>2.0582400000000001</v>
      </c>
      <c r="H2537" s="6">
        <v>0.28730080000000002</v>
      </c>
      <c r="I2537" s="6"/>
    </row>
    <row r="2538" spans="1:9" x14ac:dyDescent="0.25">
      <c r="A2538">
        <v>448</v>
      </c>
      <c r="B2538">
        <v>2000</v>
      </c>
      <c r="C2538" s="2">
        <v>0</v>
      </c>
      <c r="D2538" s="6">
        <v>0.2181497</v>
      </c>
      <c r="E2538" s="6">
        <v>0.36076540000000001</v>
      </c>
      <c r="F2538" s="6">
        <v>6.8928500000000004E-2</v>
      </c>
      <c r="G2538" s="6">
        <v>1.290403</v>
      </c>
      <c r="H2538" s="6">
        <v>0.26707059999999999</v>
      </c>
      <c r="I2538" s="6"/>
    </row>
    <row r="2539" spans="1:9" x14ac:dyDescent="0.25">
      <c r="A2539">
        <v>448</v>
      </c>
      <c r="B2539">
        <v>2001</v>
      </c>
      <c r="C2539" s="2">
        <v>0</v>
      </c>
      <c r="D2539" s="6">
        <v>6.8702799999999994E-2</v>
      </c>
      <c r="E2539" s="6">
        <v>0.34983409999999998</v>
      </c>
      <c r="F2539" s="6">
        <v>5.8675199999999997E-2</v>
      </c>
      <c r="G2539" s="6">
        <v>1.549029</v>
      </c>
      <c r="H2539" s="6">
        <v>0.27934170000000003</v>
      </c>
      <c r="I2539" s="6"/>
    </row>
    <row r="2540" spans="1:9" x14ac:dyDescent="0.25">
      <c r="A2540">
        <v>448</v>
      </c>
      <c r="B2540">
        <v>2002</v>
      </c>
      <c r="C2540" s="2">
        <v>0</v>
      </c>
      <c r="D2540" s="6">
        <v>9.1571799999999995E-2</v>
      </c>
      <c r="E2540" s="6">
        <v>0.2842035</v>
      </c>
      <c r="F2540" s="6">
        <v>5.1302899999999999E-2</v>
      </c>
      <c r="G2540" s="6">
        <v>1.5482830000000001</v>
      </c>
      <c r="H2540" s="6">
        <v>0.29635610000000001</v>
      </c>
      <c r="I2540" s="6"/>
    </row>
    <row r="2541" spans="1:9" x14ac:dyDescent="0.25">
      <c r="A2541">
        <v>448</v>
      </c>
      <c r="B2541">
        <v>2003</v>
      </c>
      <c r="C2541" s="2">
        <v>0</v>
      </c>
      <c r="D2541" s="6">
        <v>0.16693939999999999</v>
      </c>
      <c r="E2541" s="6">
        <v>0.25802799999999998</v>
      </c>
      <c r="F2541" s="6">
        <v>5.4843299999999998E-2</v>
      </c>
      <c r="G2541" s="6">
        <v>1.161529</v>
      </c>
      <c r="H2541" s="6">
        <v>0.27060600000000001</v>
      </c>
      <c r="I2541" s="6"/>
    </row>
    <row r="2542" spans="1:9" x14ac:dyDescent="0.25">
      <c r="A2542">
        <v>448</v>
      </c>
      <c r="B2542">
        <v>2004</v>
      </c>
      <c r="C2542" s="2">
        <v>0</v>
      </c>
      <c r="D2542" s="6">
        <v>0.20351</v>
      </c>
      <c r="E2542" s="6">
        <v>0.2371085</v>
      </c>
      <c r="F2542" s="6">
        <v>5.2448000000000002E-2</v>
      </c>
      <c r="G2542" s="6">
        <v>1.3828020000000001</v>
      </c>
      <c r="H2542" s="6">
        <v>0.3007917</v>
      </c>
      <c r="I2542" s="6"/>
    </row>
    <row r="2543" spans="1:9" x14ac:dyDescent="0.25">
      <c r="A2543">
        <v>449</v>
      </c>
      <c r="B2543">
        <v>1997</v>
      </c>
      <c r="C2543" s="2">
        <v>0</v>
      </c>
      <c r="D2543" s="6">
        <v>0.2260596</v>
      </c>
      <c r="E2543" s="6">
        <v>-4.7496999999999999E-3</v>
      </c>
      <c r="F2543" s="6">
        <v>6.1944899999999997E-2</v>
      </c>
      <c r="G2543" s="6">
        <v>6.3655220000000003</v>
      </c>
      <c r="H2543" s="6">
        <v>0.18141119999999999</v>
      </c>
      <c r="I2543" s="6"/>
    </row>
    <row r="2544" spans="1:9" x14ac:dyDescent="0.25">
      <c r="A2544">
        <v>449</v>
      </c>
      <c r="B2544">
        <v>1998</v>
      </c>
      <c r="C2544" s="2">
        <v>0</v>
      </c>
      <c r="D2544" s="6">
        <v>0.18174299999999999</v>
      </c>
      <c r="E2544" s="6">
        <v>-0.1159582</v>
      </c>
      <c r="F2544" s="6">
        <v>-2.3987999999999999E-2</v>
      </c>
      <c r="G2544" s="6">
        <v>1.805722</v>
      </c>
      <c r="H2544" s="6">
        <v>0.1489104</v>
      </c>
      <c r="I2544" s="6"/>
    </row>
    <row r="2545" spans="1:9" x14ac:dyDescent="0.25">
      <c r="A2545">
        <v>449</v>
      </c>
      <c r="B2545">
        <v>1999</v>
      </c>
      <c r="C2545" s="2">
        <v>0</v>
      </c>
      <c r="D2545" s="6">
        <v>0.13653970000000001</v>
      </c>
      <c r="E2545" s="6">
        <v>-0.29553600000000002</v>
      </c>
      <c r="F2545" s="6">
        <v>7.4897999999999996E-3</v>
      </c>
      <c r="G2545" s="6">
        <v>1.626028</v>
      </c>
      <c r="H2545" s="6">
        <v>0.14995549999999999</v>
      </c>
      <c r="I2545" s="6"/>
    </row>
    <row r="2546" spans="1:9" x14ac:dyDescent="0.25">
      <c r="A2546">
        <v>449</v>
      </c>
      <c r="B2546">
        <v>2000</v>
      </c>
      <c r="C2546" s="2">
        <v>0</v>
      </c>
      <c r="D2546" s="6">
        <v>0.25210719999999998</v>
      </c>
      <c r="E2546" s="6">
        <v>-0.2482703</v>
      </c>
      <c r="F2546" s="6">
        <v>5.7575500000000002E-2</v>
      </c>
      <c r="G2546" s="6">
        <v>2.7161580000000001</v>
      </c>
      <c r="H2546" s="6">
        <v>0.18769079999999999</v>
      </c>
      <c r="I2546" s="6"/>
    </row>
    <row r="2547" spans="1:9" x14ac:dyDescent="0.25">
      <c r="A2547">
        <v>449</v>
      </c>
      <c r="B2547">
        <v>2001</v>
      </c>
      <c r="C2547" s="2">
        <v>0</v>
      </c>
      <c r="D2547" s="6">
        <v>0.22252479999999999</v>
      </c>
      <c r="E2547" s="6">
        <v>-0.1839586</v>
      </c>
      <c r="F2547" s="6">
        <v>5.8230400000000002E-2</v>
      </c>
      <c r="G2547" s="6">
        <v>2.466008</v>
      </c>
      <c r="H2547" s="6">
        <v>0.20955670000000001</v>
      </c>
      <c r="I2547" s="6"/>
    </row>
    <row r="2548" spans="1:9" x14ac:dyDescent="0.25">
      <c r="A2548">
        <v>449</v>
      </c>
      <c r="B2548">
        <v>2002</v>
      </c>
      <c r="C2548" s="2">
        <v>0</v>
      </c>
      <c r="D2548" s="6">
        <v>0.2512702</v>
      </c>
      <c r="E2548" s="6">
        <v>-0.18132580000000001</v>
      </c>
      <c r="F2548" s="6">
        <v>4.1841299999999998E-2</v>
      </c>
      <c r="G2548" s="6">
        <v>1.4056949999999999</v>
      </c>
      <c r="H2548" s="6">
        <v>0.20031189999999999</v>
      </c>
      <c r="I2548" s="6"/>
    </row>
    <row r="2549" spans="1:9" x14ac:dyDescent="0.25">
      <c r="A2549">
        <v>449</v>
      </c>
      <c r="B2549">
        <v>2003</v>
      </c>
      <c r="C2549" s="2">
        <v>0</v>
      </c>
      <c r="D2549" s="6">
        <v>0.2691114</v>
      </c>
      <c r="E2549" s="6">
        <v>-0.1534913</v>
      </c>
      <c r="F2549" s="6">
        <v>3.3379300000000001E-2</v>
      </c>
      <c r="G2549" s="6">
        <v>1.5137370000000001</v>
      </c>
      <c r="H2549" s="6">
        <v>0.205426</v>
      </c>
      <c r="I2549" s="6"/>
    </row>
    <row r="2550" spans="1:9" x14ac:dyDescent="0.25">
      <c r="A2550">
        <v>449</v>
      </c>
      <c r="B2550">
        <v>2004</v>
      </c>
      <c r="C2550" s="2">
        <v>0</v>
      </c>
      <c r="D2550" s="6">
        <v>0.27363850000000001</v>
      </c>
      <c r="E2550" s="6">
        <v>-0.15168690000000001</v>
      </c>
      <c r="F2550" s="6">
        <v>2.8397499999999999E-2</v>
      </c>
      <c r="G2550" s="6">
        <v>1.6511849999999999</v>
      </c>
      <c r="H2550" s="6">
        <v>0.2309862</v>
      </c>
      <c r="I2550" s="6"/>
    </row>
    <row r="2551" spans="1:9" x14ac:dyDescent="0.25">
      <c r="A2551">
        <v>450</v>
      </c>
      <c r="B2551">
        <v>1995</v>
      </c>
      <c r="C2551" s="2">
        <v>0</v>
      </c>
      <c r="D2551" s="6">
        <v>5.83621E-2</v>
      </c>
      <c r="E2551" s="6">
        <v>7.9676200000000003E-2</v>
      </c>
      <c r="F2551" s="6">
        <v>3.3581100000000003E-2</v>
      </c>
      <c r="G2551" s="6">
        <v>0.23204630000000001</v>
      </c>
      <c r="H2551" s="6">
        <v>0.12850690000000001</v>
      </c>
      <c r="I2551" s="6"/>
    </row>
    <row r="2552" spans="1:9" x14ac:dyDescent="0.25">
      <c r="A2552">
        <v>450</v>
      </c>
      <c r="B2552">
        <v>1996</v>
      </c>
      <c r="C2552" s="2">
        <v>0</v>
      </c>
      <c r="D2552" s="6">
        <v>6.6994100000000001E-2</v>
      </c>
      <c r="E2552" s="6">
        <v>8.88602E-2</v>
      </c>
      <c r="F2552" s="6">
        <v>2.60974E-2</v>
      </c>
      <c r="G2552" s="6">
        <v>0.2638066</v>
      </c>
      <c r="H2552" s="6">
        <v>0.13466310000000001</v>
      </c>
      <c r="I2552" s="6"/>
    </row>
    <row r="2553" spans="1:9" x14ac:dyDescent="0.25">
      <c r="A2553">
        <v>450</v>
      </c>
      <c r="B2553">
        <v>1997</v>
      </c>
      <c r="C2553" s="2">
        <v>0</v>
      </c>
      <c r="D2553" s="6">
        <v>9.8483600000000004E-2</v>
      </c>
      <c r="E2553" s="6">
        <v>0.1221018</v>
      </c>
      <c r="F2553" s="6">
        <v>3.7000600000000002E-2</v>
      </c>
      <c r="G2553" s="6">
        <v>0.26645380000000002</v>
      </c>
      <c r="H2553" s="6">
        <v>0.14382900000000001</v>
      </c>
      <c r="I2553" s="6"/>
    </row>
    <row r="2554" spans="1:9" x14ac:dyDescent="0.25">
      <c r="A2554">
        <v>450</v>
      </c>
      <c r="B2554">
        <v>1998</v>
      </c>
      <c r="C2554" s="2">
        <v>0</v>
      </c>
      <c r="D2554" s="6">
        <v>3.80519E-2</v>
      </c>
      <c r="E2554" s="6">
        <v>7.8237399999999999E-2</v>
      </c>
      <c r="F2554" s="6">
        <v>2.9988000000000001E-2</v>
      </c>
      <c r="G2554" s="6">
        <v>0.33068419999999998</v>
      </c>
      <c r="H2554" s="6">
        <v>0.1024718</v>
      </c>
      <c r="I2554" s="6"/>
    </row>
    <row r="2555" spans="1:9" x14ac:dyDescent="0.25">
      <c r="A2555">
        <v>450</v>
      </c>
      <c r="B2555">
        <v>1999</v>
      </c>
      <c r="C2555" s="2">
        <v>0</v>
      </c>
      <c r="D2555" s="6">
        <v>-4.5166E-3</v>
      </c>
      <c r="E2555" s="6">
        <v>8.7674100000000005E-2</v>
      </c>
      <c r="F2555" s="6">
        <v>4.5173400000000002E-2</v>
      </c>
      <c r="G2555" s="6">
        <v>0.31459409999999999</v>
      </c>
      <c r="H2555" s="6">
        <v>9.9903900000000004E-2</v>
      </c>
      <c r="I2555" s="6"/>
    </row>
    <row r="2556" spans="1:9" x14ac:dyDescent="0.25">
      <c r="A2556">
        <v>450</v>
      </c>
      <c r="B2556">
        <v>2000</v>
      </c>
      <c r="C2556" s="2">
        <v>0</v>
      </c>
      <c r="D2556" s="6">
        <v>-2.7093200000000001E-2</v>
      </c>
      <c r="E2556" s="6">
        <v>8.1805299999999997E-2</v>
      </c>
      <c r="F2556" s="6">
        <v>2.9571E-2</v>
      </c>
      <c r="G2556" s="6">
        <v>0.3101082</v>
      </c>
      <c r="H2556" s="6">
        <v>0.1208423</v>
      </c>
      <c r="I2556" s="6"/>
    </row>
    <row r="2557" spans="1:9" x14ac:dyDescent="0.25">
      <c r="A2557">
        <v>451</v>
      </c>
      <c r="B2557">
        <v>1999</v>
      </c>
      <c r="C2557" s="2">
        <v>0</v>
      </c>
      <c r="D2557" s="6">
        <v>0.2687812</v>
      </c>
      <c r="E2557" s="6">
        <v>0.49969580000000002</v>
      </c>
      <c r="F2557" s="6">
        <v>7.2231699999999996E-2</v>
      </c>
      <c r="G2557" s="6">
        <v>2.7620100000000001</v>
      </c>
      <c r="H2557" s="6">
        <v>0.41739009999999999</v>
      </c>
      <c r="I2557" s="6"/>
    </row>
    <row r="2558" spans="1:9" x14ac:dyDescent="0.25">
      <c r="A2558">
        <v>451</v>
      </c>
      <c r="B2558">
        <v>2000</v>
      </c>
      <c r="C2558" s="2">
        <v>0</v>
      </c>
      <c r="D2558" s="6">
        <v>0.36288589999999998</v>
      </c>
      <c r="E2558" s="6">
        <v>0.55014379999999996</v>
      </c>
      <c r="F2558" s="6">
        <v>8.3461999999999995E-2</v>
      </c>
      <c r="G2558" s="6">
        <v>3.081893</v>
      </c>
      <c r="H2558" s="6">
        <v>0.45403450000000001</v>
      </c>
      <c r="I2558" s="6"/>
    </row>
    <row r="2559" spans="1:9" x14ac:dyDescent="0.25">
      <c r="A2559">
        <v>451</v>
      </c>
      <c r="B2559">
        <v>2001</v>
      </c>
      <c r="C2559" s="2">
        <v>0</v>
      </c>
      <c r="D2559" s="6">
        <v>0.38800220000000002</v>
      </c>
      <c r="E2559" s="6">
        <v>0.54539899999999997</v>
      </c>
      <c r="F2559" s="6">
        <v>8.4487099999999996E-2</v>
      </c>
      <c r="G2559" s="6">
        <v>3.5365769999999999</v>
      </c>
      <c r="H2559" s="6">
        <v>0.45055319999999999</v>
      </c>
      <c r="I2559" s="6"/>
    </row>
    <row r="2560" spans="1:9" x14ac:dyDescent="0.25">
      <c r="A2560">
        <v>451</v>
      </c>
      <c r="B2560">
        <v>2002</v>
      </c>
      <c r="C2560" s="2">
        <v>0</v>
      </c>
      <c r="D2560" s="6">
        <v>0.4247456</v>
      </c>
      <c r="E2560" s="6">
        <v>0.53319439999999996</v>
      </c>
      <c r="F2560" s="6">
        <v>0.1005089</v>
      </c>
      <c r="G2560" s="6">
        <v>3.4527649999999999</v>
      </c>
      <c r="H2560" s="6">
        <v>0.46999590000000002</v>
      </c>
      <c r="I2560" s="6"/>
    </row>
    <row r="2561" spans="1:9" x14ac:dyDescent="0.25">
      <c r="A2561">
        <v>451</v>
      </c>
      <c r="B2561">
        <v>2003</v>
      </c>
      <c r="C2561" s="2">
        <v>0</v>
      </c>
      <c r="D2561" s="6">
        <v>0.47697919999999999</v>
      </c>
      <c r="E2561" s="6">
        <v>0.53616229999999998</v>
      </c>
      <c r="F2561" s="6">
        <v>8.5619600000000004E-2</v>
      </c>
      <c r="G2561" s="6">
        <v>4.2940009999999997</v>
      </c>
      <c r="H2561" s="6">
        <v>0.474966</v>
      </c>
      <c r="I2561" s="6"/>
    </row>
    <row r="2562" spans="1:9" x14ac:dyDescent="0.25">
      <c r="A2562">
        <v>452</v>
      </c>
      <c r="B2562">
        <v>2004</v>
      </c>
      <c r="C2562" s="2">
        <v>0</v>
      </c>
      <c r="D2562" s="6">
        <v>6.6047700000000001E-2</v>
      </c>
      <c r="E2562" s="6">
        <v>0.21462010000000001</v>
      </c>
      <c r="F2562" s="6">
        <v>2.7777699999999999E-2</v>
      </c>
      <c r="G2562" s="6">
        <v>0.63445110000000005</v>
      </c>
      <c r="H2562" s="6">
        <v>0.1479549</v>
      </c>
      <c r="I2562" s="6"/>
    </row>
    <row r="2563" spans="1:9" x14ac:dyDescent="0.25">
      <c r="A2563">
        <v>453</v>
      </c>
      <c r="B2563">
        <v>1995</v>
      </c>
      <c r="C2563" s="2">
        <v>0</v>
      </c>
      <c r="D2563" s="6">
        <v>5.1002499999999999E-2</v>
      </c>
      <c r="E2563" s="6">
        <v>0.1417079</v>
      </c>
      <c r="F2563" s="6">
        <v>5.6405900000000002E-2</v>
      </c>
      <c r="G2563" s="6">
        <v>2.6316069999999998</v>
      </c>
      <c r="H2563" s="6">
        <v>0.1701676</v>
      </c>
      <c r="I2563" s="6"/>
    </row>
    <row r="2564" spans="1:9" x14ac:dyDescent="0.25">
      <c r="A2564">
        <v>453</v>
      </c>
      <c r="B2564">
        <v>1996</v>
      </c>
      <c r="C2564" s="2">
        <v>0</v>
      </c>
      <c r="D2564" s="6">
        <v>5.6511899999999997E-2</v>
      </c>
      <c r="E2564" s="6">
        <v>0.12630720000000001</v>
      </c>
      <c r="F2564" s="6">
        <v>5.1754099999999997E-2</v>
      </c>
      <c r="G2564" s="6">
        <v>2.2341389999999999</v>
      </c>
      <c r="H2564" s="6">
        <v>0.1813284</v>
      </c>
      <c r="I2564" s="6"/>
    </row>
    <row r="2565" spans="1:9" x14ac:dyDescent="0.25">
      <c r="A2565">
        <v>453</v>
      </c>
      <c r="B2565">
        <v>1997</v>
      </c>
      <c r="C2565" s="2">
        <v>0</v>
      </c>
      <c r="D2565" s="6">
        <v>5.1717899999999997E-2</v>
      </c>
      <c r="E2565" s="6">
        <v>0.173763</v>
      </c>
      <c r="F2565" s="6">
        <v>4.7139100000000003E-2</v>
      </c>
      <c r="G2565" s="6">
        <v>1.9273439999999999</v>
      </c>
      <c r="H2565" s="6">
        <v>0.18380260000000001</v>
      </c>
      <c r="I2565" s="6"/>
    </row>
    <row r="2566" spans="1:9" x14ac:dyDescent="0.25">
      <c r="A2566">
        <v>453</v>
      </c>
      <c r="B2566">
        <v>1998</v>
      </c>
      <c r="C2566" s="2">
        <v>0</v>
      </c>
      <c r="D2566" s="6">
        <v>6.6991800000000004E-2</v>
      </c>
      <c r="E2566" s="6">
        <v>9.8084000000000005E-2</v>
      </c>
      <c r="F2566" s="6">
        <v>-0.11098379999999999</v>
      </c>
      <c r="G2566" s="6">
        <v>1.3805689999999999</v>
      </c>
      <c r="H2566" s="6">
        <v>0.1499529</v>
      </c>
      <c r="I2566" s="6"/>
    </row>
    <row r="2567" spans="1:9" x14ac:dyDescent="0.25">
      <c r="A2567">
        <v>453</v>
      </c>
      <c r="B2567">
        <v>1999</v>
      </c>
      <c r="C2567" s="2">
        <v>0</v>
      </c>
      <c r="D2567" s="6">
        <v>7.3539E-3</v>
      </c>
      <c r="E2567" s="6">
        <v>0.12075379999999999</v>
      </c>
      <c r="F2567" s="6">
        <v>6.9060899999999995E-2</v>
      </c>
      <c r="G2567" s="6">
        <v>1.627786</v>
      </c>
      <c r="H2567" s="6">
        <v>0.20034099999999999</v>
      </c>
      <c r="I2567" s="6"/>
    </row>
    <row r="2568" spans="1:9" x14ac:dyDescent="0.25">
      <c r="A2568">
        <v>453</v>
      </c>
      <c r="B2568">
        <v>2000</v>
      </c>
      <c r="C2568" s="2">
        <v>0</v>
      </c>
      <c r="D2568" s="6">
        <v>-2.5682000000000001E-3</v>
      </c>
      <c r="E2568" s="6">
        <v>0.20209060000000001</v>
      </c>
      <c r="F2568" s="6">
        <v>9.4595399999999996E-2</v>
      </c>
      <c r="G2568" s="6">
        <v>2.5390920000000001</v>
      </c>
      <c r="H2568" s="6">
        <v>0.26456459999999998</v>
      </c>
      <c r="I2568" s="6"/>
    </row>
    <row r="2569" spans="1:9" x14ac:dyDescent="0.25">
      <c r="A2569">
        <v>453</v>
      </c>
      <c r="B2569">
        <v>2001</v>
      </c>
      <c r="C2569" s="2">
        <v>0</v>
      </c>
      <c r="D2569" s="6">
        <v>1.7314300000000001E-2</v>
      </c>
      <c r="E2569" s="6">
        <v>0.2097888</v>
      </c>
      <c r="F2569" s="6">
        <v>2.93945E-2</v>
      </c>
      <c r="G2569" s="6">
        <v>1.3983220000000001</v>
      </c>
      <c r="H2569" s="6">
        <v>0.14989340000000001</v>
      </c>
      <c r="I2569" s="6"/>
    </row>
    <row r="2570" spans="1:9" x14ac:dyDescent="0.25">
      <c r="A2570">
        <v>453</v>
      </c>
      <c r="B2570">
        <v>2002</v>
      </c>
      <c r="C2570" s="2">
        <v>0</v>
      </c>
      <c r="D2570" s="6">
        <v>-1.09537E-2</v>
      </c>
      <c r="E2570" s="6">
        <v>0.1882788</v>
      </c>
      <c r="F2570" s="6">
        <v>4.0099799999999998E-2</v>
      </c>
      <c r="G2570" s="6">
        <v>1.2833920000000001</v>
      </c>
      <c r="H2570" s="6">
        <v>9.8600599999999997E-2</v>
      </c>
      <c r="I2570" s="6"/>
    </row>
    <row r="2571" spans="1:9" x14ac:dyDescent="0.25">
      <c r="A2571">
        <v>453</v>
      </c>
      <c r="B2571">
        <v>2003</v>
      </c>
      <c r="C2571" s="2">
        <v>0</v>
      </c>
      <c r="D2571" s="6">
        <v>-3.1887899999999997E-2</v>
      </c>
      <c r="E2571" s="6">
        <v>0.20197560000000001</v>
      </c>
      <c r="F2571" s="6">
        <v>5.0789800000000003E-2</v>
      </c>
      <c r="G2571" s="6">
        <v>1.4633080000000001</v>
      </c>
      <c r="H2571" s="6">
        <v>0.1069354</v>
      </c>
      <c r="I2571" s="6"/>
    </row>
    <row r="2572" spans="1:9" x14ac:dyDescent="0.25">
      <c r="A2572">
        <v>453</v>
      </c>
      <c r="B2572">
        <v>2004</v>
      </c>
      <c r="C2572" s="2">
        <v>0</v>
      </c>
      <c r="D2572" s="6">
        <v>4.7141799999999998E-2</v>
      </c>
      <c r="E2572" s="6">
        <v>0.27009420000000001</v>
      </c>
      <c r="F2572" s="6">
        <v>6.7621200000000006E-2</v>
      </c>
      <c r="G2572" s="6">
        <v>1.8715189999999999</v>
      </c>
      <c r="H2572" s="6">
        <v>0.1266477</v>
      </c>
      <c r="I2572" s="6"/>
    </row>
    <row r="2573" spans="1:9" x14ac:dyDescent="0.25">
      <c r="A2573">
        <v>454</v>
      </c>
      <c r="B2573">
        <v>2001</v>
      </c>
      <c r="C2573" s="2">
        <v>0</v>
      </c>
      <c r="D2573" s="6">
        <v>9.6722299999999997E-2</v>
      </c>
      <c r="E2573" s="6">
        <v>0.11591070000000001</v>
      </c>
      <c r="F2573" s="6">
        <v>3.8040299999999999E-2</v>
      </c>
      <c r="G2573" s="6">
        <v>0.46323140000000002</v>
      </c>
      <c r="H2573" s="6">
        <v>0.13871700000000001</v>
      </c>
      <c r="I2573" s="6"/>
    </row>
    <row r="2574" spans="1:9" x14ac:dyDescent="0.25">
      <c r="A2574">
        <v>454</v>
      </c>
      <c r="B2574">
        <v>2002</v>
      </c>
      <c r="C2574" s="2">
        <v>0</v>
      </c>
      <c r="D2574" s="6">
        <v>0.1122153</v>
      </c>
      <c r="E2574" s="6">
        <v>4.8098200000000001E-2</v>
      </c>
      <c r="F2574" s="6">
        <v>2.94951E-2</v>
      </c>
      <c r="G2574" s="6">
        <v>0.42154370000000002</v>
      </c>
      <c r="H2574" s="6">
        <v>0.13258880000000001</v>
      </c>
      <c r="I2574" s="6"/>
    </row>
    <row r="2575" spans="1:9" x14ac:dyDescent="0.25">
      <c r="A2575">
        <v>454</v>
      </c>
      <c r="B2575">
        <v>2003</v>
      </c>
      <c r="C2575" s="2">
        <v>0</v>
      </c>
      <c r="D2575" s="6">
        <v>0.15705820000000001</v>
      </c>
      <c r="E2575" s="6">
        <v>6.5080100000000002E-2</v>
      </c>
      <c r="F2575" s="6">
        <v>6.3731099999999999E-2</v>
      </c>
      <c r="G2575" s="6">
        <v>0.85065950000000001</v>
      </c>
      <c r="H2575" s="6">
        <v>0.1883494</v>
      </c>
      <c r="I2575" s="6"/>
    </row>
    <row r="2576" spans="1:9" x14ac:dyDescent="0.25">
      <c r="A2576">
        <v>454</v>
      </c>
      <c r="B2576">
        <v>2004</v>
      </c>
      <c r="C2576" s="2">
        <v>0</v>
      </c>
      <c r="D2576" s="6">
        <v>0.18718170000000001</v>
      </c>
      <c r="E2576" s="6">
        <v>9.5041600000000004E-2</v>
      </c>
      <c r="F2576" s="6">
        <v>5.86618E-2</v>
      </c>
      <c r="G2576" s="6">
        <v>0.84168670000000001</v>
      </c>
      <c r="H2576" s="6">
        <v>0.23394899999999999</v>
      </c>
      <c r="I2576" s="6"/>
    </row>
    <row r="2577" spans="1:9" x14ac:dyDescent="0.25">
      <c r="A2577">
        <v>455</v>
      </c>
      <c r="B2577">
        <v>1995</v>
      </c>
      <c r="C2577" s="2">
        <v>0</v>
      </c>
      <c r="D2577" s="6">
        <v>0.31429230000000002</v>
      </c>
      <c r="E2577" s="6">
        <v>0.49705159999999998</v>
      </c>
      <c r="F2577" s="6">
        <v>6.1180400000000003E-2</v>
      </c>
      <c r="G2577" s="6">
        <v>2.452048</v>
      </c>
      <c r="H2577" s="6">
        <v>0.50442739999999997</v>
      </c>
      <c r="I2577" s="6"/>
    </row>
    <row r="2578" spans="1:9" x14ac:dyDescent="0.25">
      <c r="A2578">
        <v>455</v>
      </c>
      <c r="B2578">
        <v>1996</v>
      </c>
      <c r="C2578" s="2">
        <v>0</v>
      </c>
      <c r="D2578" s="6">
        <v>0.32671460000000002</v>
      </c>
      <c r="E2578" s="6">
        <v>0.50517990000000002</v>
      </c>
      <c r="F2578" s="6">
        <v>6.92387E-2</v>
      </c>
      <c r="G2578" s="6">
        <v>2.43065</v>
      </c>
      <c r="H2578" s="6">
        <v>0.53675320000000004</v>
      </c>
      <c r="I2578" s="6"/>
    </row>
    <row r="2579" spans="1:9" x14ac:dyDescent="0.25">
      <c r="A2579">
        <v>455</v>
      </c>
      <c r="B2579">
        <v>1997</v>
      </c>
      <c r="C2579" s="2">
        <v>0</v>
      </c>
      <c r="D2579" s="6">
        <v>0.25874740000000002</v>
      </c>
      <c r="E2579" s="6">
        <v>0.45941680000000001</v>
      </c>
      <c r="F2579" s="6">
        <v>7.2032399999999996E-2</v>
      </c>
      <c r="G2579" s="6">
        <v>2.8350759999999999</v>
      </c>
      <c r="H2579" s="6">
        <v>0.54536720000000005</v>
      </c>
      <c r="I2579" s="6"/>
    </row>
    <row r="2580" spans="1:9" x14ac:dyDescent="0.25">
      <c r="A2580">
        <v>455</v>
      </c>
      <c r="B2580">
        <v>1998</v>
      </c>
      <c r="C2580" s="2">
        <v>0</v>
      </c>
      <c r="D2580" s="6">
        <v>0.31634699999999999</v>
      </c>
      <c r="E2580" s="6">
        <v>0.38112390000000002</v>
      </c>
      <c r="F2580" s="6">
        <v>6.4574400000000004E-2</v>
      </c>
      <c r="G2580" s="6">
        <v>3.3152020000000002</v>
      </c>
      <c r="H2580" s="6">
        <v>0.49392970000000003</v>
      </c>
      <c r="I2580" s="6"/>
    </row>
    <row r="2581" spans="1:9" x14ac:dyDescent="0.25">
      <c r="A2581">
        <v>455</v>
      </c>
      <c r="B2581">
        <v>1999</v>
      </c>
      <c r="C2581" s="2">
        <v>0</v>
      </c>
      <c r="D2581" s="6">
        <v>0.26324350000000002</v>
      </c>
      <c r="E2581" s="6">
        <v>0.33175280000000001</v>
      </c>
      <c r="F2581" s="6">
        <v>7.3122199999999998E-2</v>
      </c>
      <c r="G2581" s="6">
        <v>1.6146149999999999</v>
      </c>
      <c r="H2581" s="6">
        <v>0.5561545</v>
      </c>
      <c r="I2581" s="6"/>
    </row>
    <row r="2582" spans="1:9" x14ac:dyDescent="0.25">
      <c r="A2582">
        <v>455</v>
      </c>
      <c r="B2582">
        <v>2000</v>
      </c>
      <c r="C2582" s="2">
        <v>0</v>
      </c>
      <c r="D2582" s="6">
        <v>0.27473760000000003</v>
      </c>
      <c r="E2582" s="6">
        <v>0.28228019999999998</v>
      </c>
      <c r="F2582" s="6">
        <v>5.6971500000000001E-2</v>
      </c>
      <c r="G2582" s="6">
        <v>1.1822710000000001</v>
      </c>
      <c r="H2582" s="6">
        <v>0.50183449999999996</v>
      </c>
      <c r="I2582" s="6"/>
    </row>
    <row r="2583" spans="1:9" x14ac:dyDescent="0.25">
      <c r="A2583">
        <v>455</v>
      </c>
      <c r="B2583">
        <v>2001</v>
      </c>
      <c r="C2583" s="2">
        <v>0</v>
      </c>
      <c r="D2583" s="6">
        <v>0.30325360000000001</v>
      </c>
      <c r="E2583" s="6">
        <v>0.279669</v>
      </c>
      <c r="F2583" s="6">
        <v>5.00706E-2</v>
      </c>
      <c r="G2583" s="6">
        <v>1.284181</v>
      </c>
      <c r="H2583" s="6">
        <v>0.45370240000000001</v>
      </c>
      <c r="I2583" s="6"/>
    </row>
    <row r="2584" spans="1:9" x14ac:dyDescent="0.25">
      <c r="A2584">
        <v>455</v>
      </c>
      <c r="B2584">
        <v>2002</v>
      </c>
      <c r="C2584" s="2">
        <v>0</v>
      </c>
      <c r="D2584" s="6">
        <v>0.3326887</v>
      </c>
      <c r="E2584" s="6">
        <v>0.29877049999999999</v>
      </c>
      <c r="F2584" s="6">
        <v>5.4125699999999999E-2</v>
      </c>
      <c r="G2584" s="6">
        <v>0.92456360000000004</v>
      </c>
      <c r="H2584" s="6">
        <v>0.46927020000000003</v>
      </c>
      <c r="I2584" s="6"/>
    </row>
    <row r="2585" spans="1:9" x14ac:dyDescent="0.25">
      <c r="A2585">
        <v>455</v>
      </c>
      <c r="B2585">
        <v>2003</v>
      </c>
      <c r="C2585" s="2">
        <v>0</v>
      </c>
      <c r="D2585" s="6">
        <v>0.34789360000000003</v>
      </c>
      <c r="E2585" s="6">
        <v>0.30379220000000001</v>
      </c>
      <c r="F2585" s="6">
        <v>6.8793099999999996E-2</v>
      </c>
      <c r="G2585" s="6">
        <v>1.9529000000000001</v>
      </c>
      <c r="H2585" s="6">
        <v>0.47491850000000002</v>
      </c>
      <c r="I2585" s="6"/>
    </row>
    <row r="2586" spans="1:9" x14ac:dyDescent="0.25">
      <c r="A2586">
        <v>455</v>
      </c>
      <c r="B2586">
        <v>2004</v>
      </c>
      <c r="C2586" s="2">
        <v>0</v>
      </c>
      <c r="D2586" s="6">
        <v>0.31263210000000002</v>
      </c>
      <c r="E2586" s="6">
        <v>0.29270119999999999</v>
      </c>
      <c r="F2586" s="6">
        <v>8.2152699999999995E-2</v>
      </c>
      <c r="G2586" s="6">
        <v>2.4319959999999998</v>
      </c>
      <c r="H2586" s="6">
        <v>0.49180679999999999</v>
      </c>
      <c r="I2586" s="6"/>
    </row>
    <row r="2587" spans="1:9" x14ac:dyDescent="0.25">
      <c r="A2587">
        <v>456</v>
      </c>
      <c r="B2587">
        <v>1995</v>
      </c>
      <c r="C2587" s="2">
        <v>0</v>
      </c>
      <c r="D2587" s="6">
        <v>4.80195E-2</v>
      </c>
      <c r="E2587" s="6">
        <v>0.42072530000000002</v>
      </c>
      <c r="F2587" s="6">
        <v>6.4604700000000001E-2</v>
      </c>
      <c r="G2587" s="6">
        <v>1.7069479999999999</v>
      </c>
      <c r="H2587" s="6">
        <v>0.1465138</v>
      </c>
      <c r="I2587" s="6"/>
    </row>
    <row r="2588" spans="1:9" x14ac:dyDescent="0.25">
      <c r="A2588">
        <v>456</v>
      </c>
      <c r="B2588">
        <v>1997</v>
      </c>
      <c r="C2588" s="2">
        <v>0</v>
      </c>
      <c r="D2588" s="6">
        <v>4.1266400000000002E-2</v>
      </c>
      <c r="E2588" s="6">
        <v>0.3017553</v>
      </c>
      <c r="F2588" s="6">
        <v>6.1184799999999998E-2</v>
      </c>
      <c r="G2588" s="6">
        <v>1.002194</v>
      </c>
      <c r="H2588" s="6">
        <v>9.96504E-2</v>
      </c>
      <c r="I2588" s="6"/>
    </row>
    <row r="2589" spans="1:9" x14ac:dyDescent="0.25">
      <c r="A2589">
        <v>456</v>
      </c>
      <c r="B2589">
        <v>1998</v>
      </c>
      <c r="C2589" s="2">
        <v>0</v>
      </c>
      <c r="D2589" s="6">
        <v>3.7264100000000001E-2</v>
      </c>
      <c r="E2589" s="6">
        <v>0.31050559999999999</v>
      </c>
      <c r="F2589" s="6">
        <v>5.0507900000000001E-2</v>
      </c>
      <c r="G2589" s="6">
        <v>1.0063</v>
      </c>
      <c r="H2589" s="6">
        <v>8.6196800000000004E-2</v>
      </c>
      <c r="I2589" s="6"/>
    </row>
    <row r="2590" spans="1:9" x14ac:dyDescent="0.25">
      <c r="A2590">
        <v>456</v>
      </c>
      <c r="B2590">
        <v>1999</v>
      </c>
      <c r="C2590" s="2">
        <v>0</v>
      </c>
      <c r="D2590" s="6">
        <v>1.9719999999999998E-3</v>
      </c>
      <c r="E2590" s="6">
        <v>0.30781999999999998</v>
      </c>
      <c r="F2590" s="6">
        <v>3.2110300000000001E-2</v>
      </c>
      <c r="G2590" s="6">
        <v>0.62740169999999995</v>
      </c>
      <c r="H2590" s="6">
        <v>9.7783400000000006E-2</v>
      </c>
      <c r="I2590" s="6"/>
    </row>
    <row r="2591" spans="1:9" x14ac:dyDescent="0.25">
      <c r="A2591">
        <v>456</v>
      </c>
      <c r="B2591">
        <v>2000</v>
      </c>
      <c r="C2591" s="2">
        <v>0</v>
      </c>
      <c r="D2591" s="6">
        <v>-2.6356000000000001E-2</v>
      </c>
      <c r="E2591" s="6">
        <v>0.30792429999999998</v>
      </c>
      <c r="F2591" s="6">
        <v>3.9312600000000003E-2</v>
      </c>
      <c r="G2591" s="6">
        <v>0.42296990000000001</v>
      </c>
      <c r="H2591" s="6">
        <v>0.10719480000000001</v>
      </c>
      <c r="I2591" s="6"/>
    </row>
    <row r="2592" spans="1:9" x14ac:dyDescent="0.25">
      <c r="A2592">
        <v>456</v>
      </c>
      <c r="B2592">
        <v>2001</v>
      </c>
      <c r="C2592" s="2">
        <v>0</v>
      </c>
      <c r="D2592" s="6">
        <v>-4.26944E-2</v>
      </c>
      <c r="E2592" s="6">
        <v>0.30817549999999999</v>
      </c>
      <c r="F2592" s="6">
        <v>4.4765100000000002E-2</v>
      </c>
      <c r="G2592" s="6">
        <v>0.56638080000000002</v>
      </c>
      <c r="H2592" s="6">
        <v>0.1097451</v>
      </c>
      <c r="I2592" s="6"/>
    </row>
    <row r="2593" spans="1:9" x14ac:dyDescent="0.25">
      <c r="A2593">
        <v>456</v>
      </c>
      <c r="B2593">
        <v>2002</v>
      </c>
      <c r="C2593" s="2">
        <v>0</v>
      </c>
      <c r="D2593" s="6">
        <v>-2.0462000000000002E-3</v>
      </c>
      <c r="E2593" s="6">
        <v>0.30745899999999998</v>
      </c>
      <c r="F2593" s="6">
        <v>4.4430200000000003E-2</v>
      </c>
      <c r="G2593" s="6">
        <v>0.60209860000000004</v>
      </c>
      <c r="H2593" s="6">
        <v>0.1210817</v>
      </c>
      <c r="I2593" s="6"/>
    </row>
    <row r="2594" spans="1:9" x14ac:dyDescent="0.25">
      <c r="A2594">
        <v>456</v>
      </c>
      <c r="B2594">
        <v>2003</v>
      </c>
      <c r="C2594" s="2">
        <v>0</v>
      </c>
      <c r="D2594" s="6">
        <v>1.03205E-2</v>
      </c>
      <c r="E2594" s="6">
        <v>0.33655960000000001</v>
      </c>
      <c r="F2594" s="6">
        <v>4.5101000000000002E-2</v>
      </c>
      <c r="G2594" s="6">
        <v>0.7049185</v>
      </c>
      <c r="H2594" s="6">
        <v>0.1193467</v>
      </c>
      <c r="I2594" s="6"/>
    </row>
    <row r="2595" spans="1:9" x14ac:dyDescent="0.25">
      <c r="A2595">
        <v>456</v>
      </c>
      <c r="B2595">
        <v>2004</v>
      </c>
      <c r="C2595" s="2">
        <v>0</v>
      </c>
      <c r="D2595" s="6">
        <v>2.5882100000000002E-2</v>
      </c>
      <c r="E2595" s="6">
        <v>0.31988840000000002</v>
      </c>
      <c r="F2595" s="6">
        <v>4.6434200000000002E-2</v>
      </c>
      <c r="G2595" s="6">
        <v>0.87979929999999995</v>
      </c>
      <c r="H2595" s="6">
        <v>0.10331</v>
      </c>
      <c r="I2595" s="6"/>
    </row>
    <row r="2596" spans="1:9" x14ac:dyDescent="0.25">
      <c r="A2596">
        <v>457</v>
      </c>
      <c r="B2596">
        <v>1995</v>
      </c>
      <c r="C2596" s="2">
        <v>0</v>
      </c>
      <c r="D2596" s="6">
        <v>0.28048820000000002</v>
      </c>
      <c r="E2596" s="6">
        <v>5.3118199999999997E-2</v>
      </c>
      <c r="F2596" s="6">
        <v>5.2703100000000003E-2</v>
      </c>
      <c r="G2596" s="6">
        <v>0.33614959999999999</v>
      </c>
      <c r="H2596" s="6">
        <v>0.36807210000000001</v>
      </c>
      <c r="I2596" s="6"/>
    </row>
    <row r="2597" spans="1:9" x14ac:dyDescent="0.25">
      <c r="A2597">
        <v>457</v>
      </c>
      <c r="B2597">
        <v>1997</v>
      </c>
      <c r="C2597" s="2">
        <v>0</v>
      </c>
      <c r="D2597" s="6">
        <v>0.29574719999999999</v>
      </c>
      <c r="E2597" s="6">
        <v>7.7399499999999996E-2</v>
      </c>
      <c r="F2597" s="6">
        <v>4.51948E-2</v>
      </c>
      <c r="G2597" s="6">
        <v>0.23485519999999999</v>
      </c>
      <c r="H2597" s="6">
        <v>0.36080570000000001</v>
      </c>
      <c r="I2597" s="6"/>
    </row>
    <row r="2598" spans="1:9" x14ac:dyDescent="0.25">
      <c r="A2598">
        <v>458</v>
      </c>
      <c r="B2598">
        <v>1996</v>
      </c>
      <c r="C2598" s="2">
        <v>0</v>
      </c>
      <c r="D2598" s="6">
        <v>0.33598800000000001</v>
      </c>
      <c r="E2598" s="6">
        <v>-0.23771030000000001</v>
      </c>
      <c r="F2598" s="6">
        <v>5.0487400000000002E-2</v>
      </c>
      <c r="G2598" s="6">
        <v>2.6449739999999999</v>
      </c>
      <c r="H2598" s="6">
        <v>0.36782939999999997</v>
      </c>
      <c r="I2598" s="6"/>
    </row>
    <row r="2599" spans="1:9" x14ac:dyDescent="0.25">
      <c r="A2599">
        <v>458</v>
      </c>
      <c r="B2599">
        <v>1997</v>
      </c>
      <c r="C2599" s="2">
        <v>0</v>
      </c>
      <c r="D2599" s="6">
        <v>0.30977359999999998</v>
      </c>
      <c r="E2599" s="6">
        <v>-0.25673679999999999</v>
      </c>
      <c r="F2599" s="6">
        <v>3.4948000000000002E-3</v>
      </c>
      <c r="G2599" s="6">
        <v>0.82114980000000004</v>
      </c>
      <c r="H2599" s="6">
        <v>0.30280899999999999</v>
      </c>
      <c r="I2599" s="6"/>
    </row>
    <row r="2600" spans="1:9" x14ac:dyDescent="0.25">
      <c r="A2600">
        <v>458</v>
      </c>
      <c r="B2600">
        <v>1998</v>
      </c>
      <c r="C2600" s="2">
        <v>0</v>
      </c>
      <c r="D2600" s="6">
        <v>0.2136025</v>
      </c>
      <c r="E2600" s="6">
        <v>-0.37053829999999999</v>
      </c>
      <c r="F2600" s="6">
        <v>2.9567400000000001E-2</v>
      </c>
      <c r="G2600" s="6">
        <v>0.60274119999999998</v>
      </c>
      <c r="H2600" s="6">
        <v>0.31211100000000003</v>
      </c>
      <c r="I2600" s="6"/>
    </row>
    <row r="2601" spans="1:9" x14ac:dyDescent="0.25">
      <c r="A2601">
        <v>458</v>
      </c>
      <c r="B2601">
        <v>1999</v>
      </c>
      <c r="C2601" s="2">
        <v>0</v>
      </c>
      <c r="D2601" s="6">
        <v>0.2024803</v>
      </c>
      <c r="E2601" s="6">
        <v>-0.35690329999999998</v>
      </c>
      <c r="F2601" s="6">
        <v>3.7426399999999999E-2</v>
      </c>
      <c r="G2601" s="6">
        <v>1.069423</v>
      </c>
      <c r="H2601" s="6">
        <v>0.319303</v>
      </c>
      <c r="I2601" s="6"/>
    </row>
    <row r="2602" spans="1:9" x14ac:dyDescent="0.25">
      <c r="A2602">
        <v>458</v>
      </c>
      <c r="B2602">
        <v>2000</v>
      </c>
      <c r="C2602" s="2">
        <v>0</v>
      </c>
      <c r="D2602" s="6">
        <v>0.2081404</v>
      </c>
      <c r="E2602" s="6">
        <v>-0.32949830000000002</v>
      </c>
      <c r="F2602" s="6">
        <v>3.9883200000000001E-2</v>
      </c>
      <c r="G2602" s="6">
        <v>1.2218290000000001</v>
      </c>
      <c r="H2602" s="6">
        <v>0.32041150000000002</v>
      </c>
      <c r="I2602" s="6"/>
    </row>
    <row r="2603" spans="1:9" x14ac:dyDescent="0.25">
      <c r="A2603">
        <v>458</v>
      </c>
      <c r="B2603">
        <v>2001</v>
      </c>
      <c r="C2603" s="2">
        <v>0</v>
      </c>
      <c r="D2603" s="6">
        <v>0.50266500000000003</v>
      </c>
      <c r="E2603" s="6">
        <v>0.1100718</v>
      </c>
      <c r="F2603" s="6">
        <v>4.8390299999999997E-2</v>
      </c>
      <c r="G2603" s="6">
        <v>3.2275689999999999</v>
      </c>
      <c r="H2603" s="6">
        <v>0.2114066</v>
      </c>
      <c r="I2603" s="6"/>
    </row>
    <row r="2604" spans="1:9" x14ac:dyDescent="0.25">
      <c r="A2604">
        <v>459</v>
      </c>
      <c r="B2604">
        <v>1995</v>
      </c>
      <c r="C2604" s="2">
        <v>1</v>
      </c>
      <c r="D2604" s="6">
        <v>-4.4067099999999998E-2</v>
      </c>
      <c r="E2604" s="6">
        <v>-0.25792500000000002</v>
      </c>
      <c r="F2604" s="6">
        <v>5.03978E-2</v>
      </c>
      <c r="G2604" s="6">
        <v>0.30961729999999998</v>
      </c>
      <c r="H2604" s="6">
        <v>0.17560439999999999</v>
      </c>
      <c r="I2604" s="6"/>
    </row>
    <row r="2605" spans="1:9" x14ac:dyDescent="0.25">
      <c r="A2605">
        <v>460</v>
      </c>
      <c r="B2605">
        <v>1995</v>
      </c>
      <c r="C2605" s="2">
        <v>0</v>
      </c>
      <c r="D2605" s="6">
        <v>2.3157500000000001E-2</v>
      </c>
      <c r="E2605" s="6">
        <v>0.12608079999999999</v>
      </c>
      <c r="F2605" s="6">
        <v>6.1205099999999998E-2</v>
      </c>
      <c r="G2605" s="6">
        <v>0.42947380000000002</v>
      </c>
      <c r="H2605" s="6">
        <v>0.12390619999999999</v>
      </c>
      <c r="I2605" s="6"/>
    </row>
    <row r="2606" spans="1:9" x14ac:dyDescent="0.25">
      <c r="A2606">
        <v>460</v>
      </c>
      <c r="B2606">
        <v>1996</v>
      </c>
      <c r="C2606" s="2">
        <v>0</v>
      </c>
      <c r="D2606" s="6">
        <v>9.9755E-3</v>
      </c>
      <c r="E2606" s="6">
        <v>0.1161832</v>
      </c>
      <c r="F2606" s="6">
        <v>3.1430600000000003E-2</v>
      </c>
      <c r="G2606" s="6">
        <v>0.24628559999999999</v>
      </c>
      <c r="H2606" s="6">
        <v>0.1210233</v>
      </c>
      <c r="I2606" s="6"/>
    </row>
    <row r="2607" spans="1:9" x14ac:dyDescent="0.25">
      <c r="A2607">
        <v>460</v>
      </c>
      <c r="B2607">
        <v>1997</v>
      </c>
      <c r="C2607" s="2">
        <v>0</v>
      </c>
      <c r="D2607" s="6">
        <v>7.7464999999999999E-3</v>
      </c>
      <c r="E2607" s="6">
        <v>9.7737900000000003E-2</v>
      </c>
      <c r="F2607" s="6">
        <v>3.1436600000000002E-2</v>
      </c>
      <c r="G2607" s="6">
        <v>0.22952800000000001</v>
      </c>
      <c r="H2607" s="6">
        <v>0.1184125</v>
      </c>
      <c r="I2607" s="6"/>
    </row>
    <row r="2608" spans="1:9" x14ac:dyDescent="0.25">
      <c r="A2608">
        <v>460</v>
      </c>
      <c r="B2608">
        <v>1998</v>
      </c>
      <c r="C2608" s="2">
        <v>0</v>
      </c>
      <c r="D2608" s="6">
        <v>1.47064E-2</v>
      </c>
      <c r="E2608" s="6">
        <v>7.9379199999999997E-2</v>
      </c>
      <c r="F2608" s="6">
        <v>3.9423699999999999E-2</v>
      </c>
      <c r="G2608" s="6">
        <v>0.29907450000000002</v>
      </c>
      <c r="H2608" s="6">
        <v>0.1247496</v>
      </c>
      <c r="I2608" s="6"/>
    </row>
    <row r="2609" spans="1:9" x14ac:dyDescent="0.25">
      <c r="A2609">
        <v>460</v>
      </c>
      <c r="B2609">
        <v>1999</v>
      </c>
      <c r="C2609" s="2">
        <v>0</v>
      </c>
      <c r="D2609" s="6">
        <v>-2.3732900000000001E-2</v>
      </c>
      <c r="E2609" s="6">
        <v>9.9453700000000006E-2</v>
      </c>
      <c r="F2609" s="6">
        <v>4.3780800000000002E-2</v>
      </c>
      <c r="G2609" s="6">
        <v>0.39842499999999997</v>
      </c>
      <c r="H2609" s="6">
        <v>0.16221340000000001</v>
      </c>
      <c r="I2609" s="6"/>
    </row>
    <row r="2610" spans="1:9" x14ac:dyDescent="0.25">
      <c r="A2610">
        <v>460</v>
      </c>
      <c r="B2610">
        <v>2000</v>
      </c>
      <c r="C2610" s="2">
        <v>0</v>
      </c>
      <c r="D2610" s="6">
        <v>-0.1041908</v>
      </c>
      <c r="E2610" s="6">
        <v>7.2909699999999994E-2</v>
      </c>
      <c r="F2610" s="6">
        <v>5.1640600000000002E-2</v>
      </c>
      <c r="G2610" s="6">
        <v>0.48425299999999999</v>
      </c>
      <c r="H2610" s="6">
        <v>0.1804133</v>
      </c>
      <c r="I2610" s="6"/>
    </row>
    <row r="2611" spans="1:9" x14ac:dyDescent="0.25">
      <c r="A2611">
        <v>460</v>
      </c>
      <c r="B2611">
        <v>2001</v>
      </c>
      <c r="C2611" s="2">
        <v>0</v>
      </c>
      <c r="D2611" s="6">
        <v>2.427E-2</v>
      </c>
      <c r="E2611" s="6">
        <v>8.2949700000000001E-2</v>
      </c>
      <c r="F2611" s="6">
        <v>4.1299000000000002E-2</v>
      </c>
      <c r="G2611" s="6">
        <v>0.32309650000000001</v>
      </c>
      <c r="H2611" s="6">
        <v>0.15789010000000001</v>
      </c>
      <c r="I2611" s="6"/>
    </row>
    <row r="2612" spans="1:9" x14ac:dyDescent="0.25">
      <c r="A2612">
        <v>460</v>
      </c>
      <c r="B2612">
        <v>2002</v>
      </c>
      <c r="C2612" s="2">
        <v>0</v>
      </c>
      <c r="D2612" s="6">
        <v>4.7185600000000001E-2</v>
      </c>
      <c r="E2612" s="6">
        <v>0.1201318</v>
      </c>
      <c r="F2612" s="6">
        <v>4.6927499999999997E-2</v>
      </c>
      <c r="G2612" s="6">
        <v>0.28577370000000002</v>
      </c>
      <c r="H2612" s="6">
        <v>0.1645886</v>
      </c>
      <c r="I2612" s="6"/>
    </row>
    <row r="2613" spans="1:9" x14ac:dyDescent="0.25">
      <c r="A2613">
        <v>460</v>
      </c>
      <c r="B2613">
        <v>2003</v>
      </c>
      <c r="C2613" s="2">
        <v>0</v>
      </c>
      <c r="D2613" s="6">
        <v>5.6000000000000001E-2</v>
      </c>
      <c r="E2613" s="6">
        <v>0.1043299</v>
      </c>
      <c r="F2613" s="6">
        <v>3.3343299999999999E-2</v>
      </c>
      <c r="G2613" s="6">
        <v>0.32903500000000002</v>
      </c>
      <c r="H2613" s="6">
        <v>0.15446589999999999</v>
      </c>
      <c r="I2613" s="6"/>
    </row>
    <row r="2614" spans="1:9" x14ac:dyDescent="0.25">
      <c r="A2614">
        <v>460</v>
      </c>
      <c r="B2614">
        <v>2004</v>
      </c>
      <c r="C2614" s="2">
        <v>0</v>
      </c>
      <c r="D2614" s="6">
        <v>3.6098400000000003E-2</v>
      </c>
      <c r="E2614" s="6">
        <v>0.1020982</v>
      </c>
      <c r="F2614" s="6">
        <v>4.9940100000000001E-2</v>
      </c>
      <c r="G2614" s="6">
        <v>0.28940909999999997</v>
      </c>
      <c r="H2614" s="6">
        <v>0.18824750000000001</v>
      </c>
      <c r="I2614" s="6"/>
    </row>
    <row r="2615" spans="1:9" x14ac:dyDescent="0.25">
      <c r="A2615">
        <v>461</v>
      </c>
      <c r="B2615">
        <v>1999</v>
      </c>
      <c r="C2615" s="2">
        <v>0</v>
      </c>
      <c r="D2615" s="6">
        <v>-7.3064599999999993E-2</v>
      </c>
      <c r="E2615" s="6">
        <v>0.13478190000000001</v>
      </c>
      <c r="F2615" s="6">
        <v>4.3366000000000002E-2</v>
      </c>
      <c r="G2615" s="6">
        <v>0.44584570000000001</v>
      </c>
      <c r="H2615" s="6">
        <v>0.14862130000000001</v>
      </c>
      <c r="I2615" s="6"/>
    </row>
    <row r="2616" spans="1:9" x14ac:dyDescent="0.25">
      <c r="A2616">
        <v>461</v>
      </c>
      <c r="B2616">
        <v>2000</v>
      </c>
      <c r="C2616" s="2">
        <v>0</v>
      </c>
      <c r="D2616" s="6">
        <v>-8.2842899999999997E-2</v>
      </c>
      <c r="E2616" s="6">
        <v>6.2715400000000004E-2</v>
      </c>
      <c r="F2616" s="6">
        <v>3.3337199999999997E-2</v>
      </c>
      <c r="G2616" s="6">
        <v>0.42322470000000001</v>
      </c>
      <c r="H2616" s="6">
        <v>0.1741163</v>
      </c>
      <c r="I2616" s="6"/>
    </row>
    <row r="2617" spans="1:9" x14ac:dyDescent="0.25">
      <c r="A2617">
        <v>461</v>
      </c>
      <c r="B2617">
        <v>2001</v>
      </c>
      <c r="C2617" s="2">
        <v>0</v>
      </c>
      <c r="D2617" s="6">
        <v>-8.6544599999999999E-2</v>
      </c>
      <c r="E2617" s="6">
        <v>8.5035600000000003E-2</v>
      </c>
      <c r="F2617" s="6">
        <v>5.0113699999999997E-2</v>
      </c>
      <c r="G2617" s="6">
        <v>0.38127939999999999</v>
      </c>
      <c r="H2617" s="6">
        <v>0.14493039999999999</v>
      </c>
      <c r="I2617" s="6"/>
    </row>
    <row r="2618" spans="1:9" x14ac:dyDescent="0.25">
      <c r="A2618">
        <v>461</v>
      </c>
      <c r="B2618">
        <v>2002</v>
      </c>
      <c r="C2618" s="2">
        <v>0</v>
      </c>
      <c r="D2618" s="6">
        <v>-0.1114052</v>
      </c>
      <c r="E2618" s="6">
        <v>6.9658300000000006E-2</v>
      </c>
      <c r="F2618" s="6">
        <v>4.8197299999999998E-2</v>
      </c>
      <c r="G2618" s="6">
        <v>0.47049299999999999</v>
      </c>
      <c r="H2618" s="6">
        <v>0.12432310000000001</v>
      </c>
      <c r="I2618" s="6"/>
    </row>
    <row r="2619" spans="1:9" x14ac:dyDescent="0.25">
      <c r="A2619">
        <v>461</v>
      </c>
      <c r="B2619">
        <v>2003</v>
      </c>
      <c r="C2619" s="2">
        <v>0</v>
      </c>
      <c r="D2619" s="6">
        <v>-1.6239E-3</v>
      </c>
      <c r="E2619" s="6">
        <v>7.7733300000000005E-2</v>
      </c>
      <c r="F2619" s="6">
        <v>4.49132E-2</v>
      </c>
      <c r="G2619" s="6">
        <v>0.53450640000000005</v>
      </c>
      <c r="H2619" s="6">
        <v>0.1320133</v>
      </c>
      <c r="I2619" s="6"/>
    </row>
    <row r="2620" spans="1:9" x14ac:dyDescent="0.25">
      <c r="A2620">
        <v>461</v>
      </c>
      <c r="B2620">
        <v>2004</v>
      </c>
      <c r="C2620" s="2">
        <v>0</v>
      </c>
      <c r="D2620" s="6">
        <v>-5.6448900000000003E-2</v>
      </c>
      <c r="E2620" s="6">
        <v>7.6405100000000004E-2</v>
      </c>
      <c r="F2620" s="6">
        <v>6.1131900000000003E-2</v>
      </c>
      <c r="G2620" s="6">
        <v>0.52773460000000005</v>
      </c>
      <c r="H2620" s="6">
        <v>0.1616679</v>
      </c>
      <c r="I2620" s="6"/>
    </row>
    <row r="2621" spans="1:9" x14ac:dyDescent="0.25">
      <c r="A2621">
        <v>462</v>
      </c>
      <c r="B2621">
        <v>2000</v>
      </c>
      <c r="C2621" s="2">
        <v>0</v>
      </c>
      <c r="D2621" s="6">
        <v>-3.6909200000000003E-2</v>
      </c>
      <c r="E2621" s="6">
        <v>0.13483410000000001</v>
      </c>
      <c r="F2621" s="6">
        <v>4.07205E-2</v>
      </c>
      <c r="G2621" s="6">
        <v>0.636131</v>
      </c>
      <c r="H2621" s="6">
        <v>0.20361580000000001</v>
      </c>
      <c r="I2621" s="6"/>
    </row>
    <row r="2622" spans="1:9" x14ac:dyDescent="0.25">
      <c r="A2622">
        <v>462</v>
      </c>
      <c r="B2622">
        <v>2001</v>
      </c>
      <c r="C2622" s="2">
        <v>0</v>
      </c>
      <c r="D2622" s="6">
        <v>-4.8681599999999998E-2</v>
      </c>
      <c r="E2622" s="6">
        <v>0.1096583</v>
      </c>
      <c r="F2622" s="6">
        <v>4.2596000000000002E-2</v>
      </c>
      <c r="G2622" s="6">
        <v>0.4562001</v>
      </c>
      <c r="H2622" s="6">
        <v>0.1023183</v>
      </c>
      <c r="I2622" s="6"/>
    </row>
    <row r="2623" spans="1:9" x14ac:dyDescent="0.25">
      <c r="A2623">
        <v>462</v>
      </c>
      <c r="B2623">
        <v>2002</v>
      </c>
      <c r="C2623" s="2">
        <v>0</v>
      </c>
      <c r="D2623" s="6">
        <v>-0.29682550000000002</v>
      </c>
      <c r="E2623" s="6">
        <v>2.5428800000000001E-2</v>
      </c>
      <c r="F2623" s="6">
        <v>3.1231399999999999E-2</v>
      </c>
      <c r="G2623" s="6">
        <v>0.23725060000000001</v>
      </c>
      <c r="H2623" s="6">
        <v>0.1038138</v>
      </c>
      <c r="I2623" s="6"/>
    </row>
    <row r="2624" spans="1:9" x14ac:dyDescent="0.25">
      <c r="A2624">
        <v>462</v>
      </c>
      <c r="B2624">
        <v>2003</v>
      </c>
      <c r="C2624" s="2">
        <v>0</v>
      </c>
      <c r="D2624" s="6">
        <v>5.3957499999999999E-2</v>
      </c>
      <c r="E2624" s="6">
        <v>3.6774599999999998E-2</v>
      </c>
      <c r="F2624" s="6">
        <v>4.2874500000000003E-2</v>
      </c>
      <c r="G2624" s="6">
        <v>0.4889174</v>
      </c>
      <c r="H2624" s="6">
        <v>0.1256428</v>
      </c>
      <c r="I2624" s="6"/>
    </row>
    <row r="2625" spans="1:9" x14ac:dyDescent="0.25">
      <c r="A2625">
        <v>462</v>
      </c>
      <c r="B2625">
        <v>2004</v>
      </c>
      <c r="C2625" s="2">
        <v>0</v>
      </c>
      <c r="D2625" s="6">
        <v>2.9545399999999999E-2</v>
      </c>
      <c r="E2625" s="6">
        <v>5.6256E-2</v>
      </c>
      <c r="F2625" s="6">
        <v>3.6356699999999999E-2</v>
      </c>
      <c r="G2625" s="6">
        <v>0.52731450000000002</v>
      </c>
      <c r="H2625" s="6">
        <v>0.1378105</v>
      </c>
      <c r="I2625" s="6"/>
    </row>
    <row r="2626" spans="1:9" x14ac:dyDescent="0.25">
      <c r="A2626">
        <v>463</v>
      </c>
      <c r="B2626">
        <v>1995</v>
      </c>
      <c r="C2626" s="2">
        <v>0</v>
      </c>
      <c r="D2626" s="6">
        <v>9.7838599999999998E-2</v>
      </c>
      <c r="E2626" s="6">
        <v>0.25053399999999998</v>
      </c>
      <c r="F2626" s="6">
        <v>5.5086999999999997E-2</v>
      </c>
      <c r="G2626" s="6">
        <v>0.81967880000000004</v>
      </c>
      <c r="H2626" s="6">
        <v>0.35610619999999998</v>
      </c>
      <c r="I2626" s="6"/>
    </row>
    <row r="2627" spans="1:9" x14ac:dyDescent="0.25">
      <c r="A2627">
        <v>463</v>
      </c>
      <c r="B2627">
        <v>1996</v>
      </c>
      <c r="C2627" s="2">
        <v>0</v>
      </c>
      <c r="D2627" s="6">
        <v>3.1183800000000001E-2</v>
      </c>
      <c r="E2627" s="6">
        <v>0.16933110000000001</v>
      </c>
      <c r="F2627" s="6">
        <v>5.3587200000000001E-2</v>
      </c>
      <c r="G2627" s="6">
        <v>0.68796610000000002</v>
      </c>
      <c r="H2627" s="6">
        <v>0.28659089999999998</v>
      </c>
      <c r="I2627" s="6"/>
    </row>
    <row r="2628" spans="1:9" x14ac:dyDescent="0.25">
      <c r="A2628">
        <v>463</v>
      </c>
      <c r="B2628">
        <v>1997</v>
      </c>
      <c r="C2628" s="2">
        <v>0</v>
      </c>
      <c r="D2628" s="6">
        <v>4.7902899999999998E-2</v>
      </c>
      <c r="E2628" s="6">
        <v>0.21172779999999999</v>
      </c>
      <c r="F2628" s="6">
        <v>6.08111E-2</v>
      </c>
      <c r="G2628" s="6">
        <v>1.1299360000000001</v>
      </c>
      <c r="H2628" s="6">
        <v>0.29454639999999999</v>
      </c>
      <c r="I2628" s="6"/>
    </row>
    <row r="2629" spans="1:9" x14ac:dyDescent="0.25">
      <c r="A2629">
        <v>463</v>
      </c>
      <c r="B2629">
        <v>1998</v>
      </c>
      <c r="C2629" s="2">
        <v>0</v>
      </c>
      <c r="D2629" s="6">
        <v>0.1045879</v>
      </c>
      <c r="E2629" s="6">
        <v>0.23037489999999999</v>
      </c>
      <c r="F2629" s="6">
        <v>5.2080500000000002E-2</v>
      </c>
      <c r="G2629" s="6">
        <v>0.78326609999999997</v>
      </c>
      <c r="H2629" s="6">
        <v>0.31630999999999998</v>
      </c>
      <c r="I2629" s="6"/>
    </row>
    <row r="2630" spans="1:9" x14ac:dyDescent="0.25">
      <c r="A2630">
        <v>463</v>
      </c>
      <c r="B2630">
        <v>1999</v>
      </c>
      <c r="C2630" s="2">
        <v>0</v>
      </c>
      <c r="D2630" s="6">
        <v>7.0150699999999996E-2</v>
      </c>
      <c r="E2630" s="6">
        <v>0.26247510000000002</v>
      </c>
      <c r="F2630" s="6">
        <v>5.3447799999999997E-2</v>
      </c>
      <c r="G2630" s="6">
        <v>0.66837219999999997</v>
      </c>
      <c r="H2630" s="6">
        <v>0.25583669999999997</v>
      </c>
      <c r="I2630" s="6"/>
    </row>
    <row r="2631" spans="1:9" x14ac:dyDescent="0.25">
      <c r="A2631">
        <v>463</v>
      </c>
      <c r="B2631">
        <v>2000</v>
      </c>
      <c r="C2631" s="2">
        <v>0</v>
      </c>
      <c r="D2631" s="6">
        <v>1.68022E-2</v>
      </c>
      <c r="E2631" s="6">
        <v>0.30050900000000003</v>
      </c>
      <c r="F2631" s="6">
        <v>6.3611899999999999E-2</v>
      </c>
      <c r="G2631" s="6">
        <v>1.0361560000000001</v>
      </c>
      <c r="H2631" s="6">
        <v>0.26278040000000003</v>
      </c>
      <c r="I2631" s="6"/>
    </row>
    <row r="2632" spans="1:9" x14ac:dyDescent="0.25">
      <c r="A2632">
        <v>463</v>
      </c>
      <c r="B2632">
        <v>2001</v>
      </c>
      <c r="C2632" s="2">
        <v>0</v>
      </c>
      <c r="D2632" s="6">
        <v>-5.6705000000000002E-3</v>
      </c>
      <c r="E2632" s="6">
        <v>0.1710913</v>
      </c>
      <c r="F2632" s="6">
        <v>4.8714199999999999E-2</v>
      </c>
      <c r="G2632" s="6">
        <v>0.8816119</v>
      </c>
      <c r="H2632" s="6">
        <v>0.23584379999999999</v>
      </c>
      <c r="I2632" s="6"/>
    </row>
    <row r="2633" spans="1:9" x14ac:dyDescent="0.25">
      <c r="A2633">
        <v>463</v>
      </c>
      <c r="B2633">
        <v>2002</v>
      </c>
      <c r="C2633" s="2">
        <v>0</v>
      </c>
      <c r="D2633" s="6">
        <v>0.13164020000000001</v>
      </c>
      <c r="E2633" s="6">
        <v>6.6606299999999993E-2</v>
      </c>
      <c r="F2633" s="6">
        <v>3.8161500000000001E-2</v>
      </c>
      <c r="G2633" s="6">
        <v>0.70199579999999995</v>
      </c>
      <c r="H2633" s="6">
        <v>0.14424390000000001</v>
      </c>
      <c r="I2633" s="6"/>
    </row>
    <row r="2634" spans="1:9" x14ac:dyDescent="0.25">
      <c r="A2634">
        <v>463</v>
      </c>
      <c r="B2634">
        <v>2003</v>
      </c>
      <c r="C2634" s="2">
        <v>0</v>
      </c>
      <c r="D2634" s="6">
        <v>1.24682E-2</v>
      </c>
      <c r="E2634" s="6">
        <v>0.14152519999999999</v>
      </c>
      <c r="F2634" s="6">
        <v>4.5240099999999998E-2</v>
      </c>
      <c r="G2634" s="6">
        <v>1.08158</v>
      </c>
      <c r="H2634" s="6">
        <v>0.25337290000000001</v>
      </c>
      <c r="I2634" s="6"/>
    </row>
    <row r="2635" spans="1:9" x14ac:dyDescent="0.25">
      <c r="A2635">
        <v>463</v>
      </c>
      <c r="B2635">
        <v>2004</v>
      </c>
      <c r="C2635" s="2">
        <v>0</v>
      </c>
      <c r="D2635" s="6">
        <v>4.9253900000000003E-2</v>
      </c>
      <c r="E2635" s="6">
        <v>0.15080569999999999</v>
      </c>
      <c r="F2635" s="6">
        <v>5.0950599999999999E-2</v>
      </c>
      <c r="G2635" s="6">
        <v>1.2232050000000001</v>
      </c>
      <c r="H2635" s="6">
        <v>0.2584939</v>
      </c>
      <c r="I2635" s="6"/>
    </row>
    <row r="2636" spans="1:9" x14ac:dyDescent="0.25">
      <c r="A2636">
        <v>464</v>
      </c>
      <c r="B2636">
        <v>1995</v>
      </c>
      <c r="C2636" s="2">
        <v>0</v>
      </c>
      <c r="D2636" s="6">
        <v>0.243003</v>
      </c>
      <c r="E2636" s="6">
        <v>-0.1941156</v>
      </c>
      <c r="F2636" s="6">
        <v>4.8196599999999999E-2</v>
      </c>
      <c r="G2636" s="6">
        <v>8.2669099999999995E-2</v>
      </c>
      <c r="H2636" s="6">
        <v>0.2601849</v>
      </c>
      <c r="I2636" s="6"/>
    </row>
    <row r="2637" spans="1:9" x14ac:dyDescent="0.25">
      <c r="A2637">
        <v>464</v>
      </c>
      <c r="B2637">
        <v>1996</v>
      </c>
      <c r="C2637" s="2">
        <v>0</v>
      </c>
      <c r="D2637" s="6">
        <v>0.45181320000000003</v>
      </c>
      <c r="E2637" s="6">
        <v>-0.2423582</v>
      </c>
      <c r="F2637" s="6">
        <v>4.09956E-2</v>
      </c>
      <c r="G2637" s="6">
        <v>0.29704170000000002</v>
      </c>
      <c r="H2637" s="6">
        <v>0.36288009999999998</v>
      </c>
      <c r="I2637" s="6"/>
    </row>
    <row r="2638" spans="1:9" x14ac:dyDescent="0.25">
      <c r="A2638">
        <v>464</v>
      </c>
      <c r="B2638">
        <v>1997</v>
      </c>
      <c r="C2638" s="2">
        <v>0</v>
      </c>
      <c r="D2638" s="6">
        <v>0.351493</v>
      </c>
      <c r="E2638" s="6">
        <v>-0.16210769999999999</v>
      </c>
      <c r="F2638" s="6">
        <v>5.5988200000000002E-2</v>
      </c>
      <c r="G2638" s="6">
        <v>0.94566380000000005</v>
      </c>
      <c r="H2638" s="6">
        <v>0.40840530000000003</v>
      </c>
      <c r="I2638" s="6"/>
    </row>
    <row r="2639" spans="1:9" x14ac:dyDescent="0.25">
      <c r="A2639">
        <v>464</v>
      </c>
      <c r="B2639">
        <v>1998</v>
      </c>
      <c r="C2639" s="2">
        <v>0</v>
      </c>
      <c r="D2639" s="6">
        <v>0.34093309999999999</v>
      </c>
      <c r="E2639" s="6">
        <v>-4.9398600000000001E-2</v>
      </c>
      <c r="F2639" s="6">
        <v>7.4256799999999998E-2</v>
      </c>
      <c r="G2639" s="6">
        <v>0.59813989999999995</v>
      </c>
      <c r="H2639" s="6">
        <v>0.31574180000000002</v>
      </c>
      <c r="I2639" s="6"/>
    </row>
    <row r="2640" spans="1:9" x14ac:dyDescent="0.25">
      <c r="A2640">
        <v>464</v>
      </c>
      <c r="B2640">
        <v>1999</v>
      </c>
      <c r="C2640" s="2">
        <v>0</v>
      </c>
      <c r="D2640" s="6">
        <v>0.36343510000000001</v>
      </c>
      <c r="E2640" s="6">
        <v>5.9813100000000001E-2</v>
      </c>
      <c r="F2640" s="6">
        <v>4.2708599999999999E-2</v>
      </c>
      <c r="G2640" s="6">
        <v>0.46780840000000001</v>
      </c>
      <c r="H2640" s="6">
        <v>0.25325199999999998</v>
      </c>
      <c r="I2640" s="6"/>
    </row>
    <row r="2641" spans="1:9" x14ac:dyDescent="0.25">
      <c r="A2641">
        <v>464</v>
      </c>
      <c r="B2641">
        <v>2000</v>
      </c>
      <c r="C2641" s="2">
        <v>0</v>
      </c>
      <c r="D2641" s="6">
        <v>0.36860540000000003</v>
      </c>
      <c r="E2641" s="6">
        <v>9.4823099999999994E-2</v>
      </c>
      <c r="F2641" s="6">
        <v>3.7645999999999999E-2</v>
      </c>
      <c r="G2641" s="6">
        <v>0.30787949999999997</v>
      </c>
      <c r="H2641" s="6">
        <v>0.25894220000000001</v>
      </c>
      <c r="I2641" s="6"/>
    </row>
    <row r="2642" spans="1:9" x14ac:dyDescent="0.25">
      <c r="A2642">
        <v>464</v>
      </c>
      <c r="B2642">
        <v>2001</v>
      </c>
      <c r="C2642" s="2">
        <v>0</v>
      </c>
      <c r="D2642" s="6">
        <v>0.34918979999999999</v>
      </c>
      <c r="E2642" s="6">
        <v>7.1815299999999999E-2</v>
      </c>
      <c r="F2642" s="6">
        <v>2.9683899999999999E-2</v>
      </c>
      <c r="G2642" s="6">
        <v>0.39016919999999999</v>
      </c>
      <c r="H2642" s="6">
        <v>0.22339200000000001</v>
      </c>
      <c r="I2642" s="6"/>
    </row>
    <row r="2643" spans="1:9" x14ac:dyDescent="0.25">
      <c r="A2643">
        <v>464</v>
      </c>
      <c r="B2643">
        <v>2002</v>
      </c>
      <c r="C2643" s="2">
        <v>0</v>
      </c>
      <c r="D2643" s="6">
        <v>0.3426109</v>
      </c>
      <c r="E2643" s="6">
        <v>3.3025100000000002E-2</v>
      </c>
      <c r="F2643" s="6">
        <v>3.4838500000000001E-2</v>
      </c>
      <c r="G2643" s="6">
        <v>0.20451659999999999</v>
      </c>
      <c r="H2643" s="6">
        <v>0.26755119999999999</v>
      </c>
      <c r="I2643" s="6"/>
    </row>
    <row r="2644" spans="1:9" x14ac:dyDescent="0.25">
      <c r="A2644">
        <v>464</v>
      </c>
      <c r="B2644">
        <v>2003</v>
      </c>
      <c r="C2644" s="2">
        <v>0</v>
      </c>
      <c r="D2644" s="6">
        <v>0.30420589999999997</v>
      </c>
      <c r="E2644" s="6">
        <v>6.2367600000000002E-2</v>
      </c>
      <c r="F2644" s="6">
        <v>4.5458999999999999E-2</v>
      </c>
      <c r="G2644" s="6">
        <v>0.51703100000000002</v>
      </c>
      <c r="H2644" s="6">
        <v>0.29960759999999997</v>
      </c>
      <c r="I2644" s="6"/>
    </row>
    <row r="2645" spans="1:9" x14ac:dyDescent="0.25">
      <c r="A2645">
        <v>465</v>
      </c>
      <c r="B2645">
        <v>1995</v>
      </c>
      <c r="C2645" s="2">
        <v>0</v>
      </c>
      <c r="D2645" s="6">
        <v>-4.3067000000000001E-3</v>
      </c>
      <c r="E2645" s="6">
        <v>0.1430275</v>
      </c>
      <c r="F2645" s="6">
        <v>6.4665E-2</v>
      </c>
      <c r="G2645" s="6">
        <v>0.8964763</v>
      </c>
      <c r="H2645" s="6">
        <v>0.1505553</v>
      </c>
      <c r="I2645" s="6"/>
    </row>
    <row r="2646" spans="1:9" x14ac:dyDescent="0.25">
      <c r="A2646">
        <v>465</v>
      </c>
      <c r="B2646">
        <v>1996</v>
      </c>
      <c r="C2646" s="2">
        <v>0</v>
      </c>
      <c r="D2646" s="6">
        <v>-4.0450600000000003E-2</v>
      </c>
      <c r="E2646" s="6">
        <v>0.1272761</v>
      </c>
      <c r="F2646" s="6">
        <v>5.8614899999999998E-2</v>
      </c>
      <c r="G2646" s="6">
        <v>0.931369</v>
      </c>
      <c r="H2646" s="6">
        <v>0.1601215</v>
      </c>
      <c r="I2646" s="6"/>
    </row>
    <row r="2647" spans="1:9" x14ac:dyDescent="0.25">
      <c r="A2647">
        <v>465</v>
      </c>
      <c r="B2647">
        <v>1997</v>
      </c>
      <c r="C2647" s="2">
        <v>0</v>
      </c>
      <c r="D2647" s="6">
        <v>-5.0379300000000002E-2</v>
      </c>
      <c r="E2647" s="6">
        <v>0.1195369</v>
      </c>
      <c r="F2647" s="6">
        <v>4.4671799999999998E-2</v>
      </c>
      <c r="G2647" s="6">
        <v>1.021898</v>
      </c>
      <c r="H2647" s="6">
        <v>0.1282816</v>
      </c>
      <c r="I2647" s="6"/>
    </row>
    <row r="2648" spans="1:9" x14ac:dyDescent="0.25">
      <c r="A2648">
        <v>465</v>
      </c>
      <c r="B2648">
        <v>1998</v>
      </c>
      <c r="C2648" s="2">
        <v>0</v>
      </c>
      <c r="D2648" s="6">
        <v>-2.47729E-2</v>
      </c>
      <c r="E2648" s="6">
        <v>0.1190706</v>
      </c>
      <c r="F2648" s="6">
        <v>4.6613399999999999E-2</v>
      </c>
      <c r="G2648" s="6">
        <v>0.90277609999999997</v>
      </c>
      <c r="H2648" s="6">
        <v>0.14124529999999999</v>
      </c>
      <c r="I2648" s="6"/>
    </row>
    <row r="2649" spans="1:9" x14ac:dyDescent="0.25">
      <c r="A2649">
        <v>465</v>
      </c>
      <c r="B2649">
        <v>1999</v>
      </c>
      <c r="C2649" s="2">
        <v>0</v>
      </c>
      <c r="D2649" s="6">
        <v>1.0637300000000001E-2</v>
      </c>
      <c r="E2649" s="6">
        <v>0.12615100000000001</v>
      </c>
      <c r="F2649" s="6">
        <v>5.4833100000000003E-2</v>
      </c>
      <c r="G2649" s="6">
        <v>0.74098679999999995</v>
      </c>
      <c r="H2649" s="6">
        <v>0.1360479</v>
      </c>
      <c r="I2649" s="6"/>
    </row>
    <row r="2650" spans="1:9" x14ac:dyDescent="0.25">
      <c r="A2650">
        <v>465</v>
      </c>
      <c r="B2650">
        <v>2000</v>
      </c>
      <c r="C2650" s="2">
        <v>0</v>
      </c>
      <c r="D2650" s="6">
        <v>3.0341999999999999E-3</v>
      </c>
      <c r="E2650" s="6">
        <v>0.1317402</v>
      </c>
      <c r="F2650" s="6">
        <v>6.9402800000000001E-2</v>
      </c>
      <c r="G2650" s="6">
        <v>0.87281050000000004</v>
      </c>
      <c r="H2650" s="6">
        <v>0.18552769999999999</v>
      </c>
      <c r="I2650" s="6"/>
    </row>
    <row r="2651" spans="1:9" x14ac:dyDescent="0.25">
      <c r="A2651">
        <v>465</v>
      </c>
      <c r="B2651">
        <v>2001</v>
      </c>
      <c r="C2651" s="2">
        <v>0</v>
      </c>
      <c r="D2651" s="6">
        <v>-1.59609E-2</v>
      </c>
      <c r="E2651" s="6">
        <v>0.13065550000000001</v>
      </c>
      <c r="F2651" s="6">
        <v>5.4707199999999997E-2</v>
      </c>
      <c r="G2651" s="6">
        <v>0.72426579999999996</v>
      </c>
      <c r="H2651" s="6">
        <v>0.19104570000000001</v>
      </c>
      <c r="I2651" s="6"/>
    </row>
    <row r="2652" spans="1:9" x14ac:dyDescent="0.25">
      <c r="A2652">
        <v>465</v>
      </c>
      <c r="B2652">
        <v>2002</v>
      </c>
      <c r="C2652" s="2">
        <v>0</v>
      </c>
      <c r="D2652" s="6">
        <v>1.4702700000000001E-2</v>
      </c>
      <c r="E2652" s="6">
        <v>0.12899679999999999</v>
      </c>
      <c r="F2652" s="6">
        <v>6.3521300000000003E-2</v>
      </c>
      <c r="G2652" s="6">
        <v>0.83917249999999999</v>
      </c>
      <c r="H2652" s="6">
        <v>0.17705689999999999</v>
      </c>
      <c r="I2652" s="6"/>
    </row>
    <row r="2653" spans="1:9" x14ac:dyDescent="0.25">
      <c r="A2653">
        <v>465</v>
      </c>
      <c r="B2653">
        <v>2003</v>
      </c>
      <c r="C2653" s="2">
        <v>0</v>
      </c>
      <c r="D2653" s="6">
        <v>2.4907499999999999E-2</v>
      </c>
      <c r="E2653" s="6">
        <v>0.1442861</v>
      </c>
      <c r="F2653" s="6">
        <v>6.2717999999999996E-2</v>
      </c>
      <c r="G2653" s="6">
        <v>0.75641190000000003</v>
      </c>
      <c r="H2653" s="6">
        <v>0.17533499999999999</v>
      </c>
      <c r="I2653" s="6"/>
    </row>
    <row r="2654" spans="1:9" x14ac:dyDescent="0.25">
      <c r="A2654">
        <v>465</v>
      </c>
      <c r="B2654">
        <v>2004</v>
      </c>
      <c r="C2654" s="2">
        <v>0</v>
      </c>
      <c r="D2654" s="6">
        <v>1.10172E-2</v>
      </c>
      <c r="E2654" s="6">
        <v>0.14340269999999999</v>
      </c>
      <c r="F2654" s="6">
        <v>6.3345100000000001E-2</v>
      </c>
      <c r="G2654" s="6">
        <v>0.82974219999999999</v>
      </c>
      <c r="H2654" s="6">
        <v>0.1875397</v>
      </c>
      <c r="I2654" s="6"/>
    </row>
    <row r="2655" spans="1:9" x14ac:dyDescent="0.25">
      <c r="A2655">
        <v>466</v>
      </c>
      <c r="B2655">
        <v>1995</v>
      </c>
      <c r="C2655" s="2">
        <v>0</v>
      </c>
      <c r="D2655" s="6">
        <v>8.4318100000000007E-2</v>
      </c>
      <c r="E2655" s="6">
        <v>0.1568069</v>
      </c>
      <c r="F2655" s="6">
        <v>6.0716300000000001E-2</v>
      </c>
      <c r="G2655" s="6">
        <v>0.65640270000000001</v>
      </c>
      <c r="H2655" s="6">
        <v>0.1470786</v>
      </c>
      <c r="I2655" s="6"/>
    </row>
    <row r="2656" spans="1:9" x14ac:dyDescent="0.25">
      <c r="A2656">
        <v>466</v>
      </c>
      <c r="B2656">
        <v>1996</v>
      </c>
      <c r="C2656" s="2">
        <v>0</v>
      </c>
      <c r="D2656" s="6">
        <v>7.4628799999999995E-2</v>
      </c>
      <c r="E2656" s="6">
        <v>9.3975000000000003E-2</v>
      </c>
      <c r="F2656" s="6">
        <v>5.0389400000000001E-2</v>
      </c>
      <c r="G2656" s="6">
        <v>0.34975980000000001</v>
      </c>
      <c r="H2656" s="6">
        <v>0.17004449999999999</v>
      </c>
      <c r="I2656" s="6"/>
    </row>
    <row r="2657" spans="1:9" x14ac:dyDescent="0.25">
      <c r="A2657">
        <v>466</v>
      </c>
      <c r="B2657">
        <v>1997</v>
      </c>
      <c r="C2657" s="2">
        <v>0</v>
      </c>
      <c r="D2657" s="6">
        <v>3.0240699999999999E-2</v>
      </c>
      <c r="E2657" s="6">
        <v>9.6723699999999996E-2</v>
      </c>
      <c r="F2657" s="6">
        <v>3.8989200000000002E-2</v>
      </c>
      <c r="G2657" s="6">
        <v>0.46223799999999998</v>
      </c>
      <c r="H2657" s="6">
        <v>0.28598109999999999</v>
      </c>
      <c r="I2657" s="6"/>
    </row>
    <row r="2658" spans="1:9" x14ac:dyDescent="0.25">
      <c r="A2658">
        <v>467</v>
      </c>
      <c r="B2658">
        <v>1999</v>
      </c>
      <c r="C2658" s="2">
        <v>0</v>
      </c>
      <c r="D2658" s="6">
        <v>0.23621600000000001</v>
      </c>
      <c r="E2658" s="6">
        <v>-0.2023268</v>
      </c>
      <c r="F2658" s="6">
        <v>-6.3933999999999996E-3</v>
      </c>
      <c r="G2658" s="6">
        <v>0.1018863</v>
      </c>
      <c r="H2658" s="6">
        <v>0.27015899999999998</v>
      </c>
      <c r="I2658" s="6"/>
    </row>
    <row r="2659" spans="1:9" x14ac:dyDescent="0.25">
      <c r="A2659">
        <v>467</v>
      </c>
      <c r="B2659">
        <v>2000</v>
      </c>
      <c r="C2659" s="2">
        <v>0</v>
      </c>
      <c r="D2659" s="6">
        <v>-0.32837169999999999</v>
      </c>
      <c r="E2659" s="6">
        <v>-0.56967500000000004</v>
      </c>
      <c r="F2659" s="6">
        <v>1.59036E-2</v>
      </c>
      <c r="G2659" s="6">
        <v>6.4009700000000003E-2</v>
      </c>
      <c r="H2659" s="6">
        <v>0.38763599999999998</v>
      </c>
      <c r="I2659" s="6"/>
    </row>
    <row r="2660" spans="1:9" x14ac:dyDescent="0.25">
      <c r="A2660">
        <v>468</v>
      </c>
      <c r="B2660">
        <v>1995</v>
      </c>
      <c r="C2660" s="2">
        <v>0</v>
      </c>
      <c r="D2660" s="6">
        <v>6.7222799999999999E-2</v>
      </c>
      <c r="E2660" s="6">
        <v>0.15389259999999999</v>
      </c>
      <c r="F2660" s="6">
        <v>5.4611399999999997E-2</v>
      </c>
      <c r="G2660" s="6">
        <v>0.99485789999999996</v>
      </c>
      <c r="H2660" s="6">
        <v>0.1309631</v>
      </c>
      <c r="I2660" s="6"/>
    </row>
    <row r="2661" spans="1:9" x14ac:dyDescent="0.25">
      <c r="A2661">
        <v>468</v>
      </c>
      <c r="B2661">
        <v>1996</v>
      </c>
      <c r="C2661" s="2">
        <v>0</v>
      </c>
      <c r="D2661" s="6">
        <v>7.2279099999999999E-2</v>
      </c>
      <c r="E2661" s="6">
        <v>0.16343969999999999</v>
      </c>
      <c r="F2661" s="6">
        <v>6.3396900000000006E-2</v>
      </c>
      <c r="G2661" s="6">
        <v>0.94051470000000004</v>
      </c>
      <c r="H2661" s="6">
        <v>0.14028080000000001</v>
      </c>
      <c r="I2661" s="6"/>
    </row>
    <row r="2662" spans="1:9" x14ac:dyDescent="0.25">
      <c r="A2662">
        <v>468</v>
      </c>
      <c r="B2662">
        <v>1997</v>
      </c>
      <c r="C2662" s="2">
        <v>0</v>
      </c>
      <c r="D2662" s="6">
        <v>8.0400000000000003E-5</v>
      </c>
      <c r="E2662" s="6">
        <v>0.16326589999999999</v>
      </c>
      <c r="F2662" s="6">
        <v>3.9397300000000003E-2</v>
      </c>
      <c r="G2662" s="6">
        <v>0.98065579999999997</v>
      </c>
      <c r="H2662" s="6">
        <v>0.117012</v>
      </c>
      <c r="I2662" s="6"/>
    </row>
    <row r="2663" spans="1:9" x14ac:dyDescent="0.25">
      <c r="A2663">
        <v>468</v>
      </c>
      <c r="B2663">
        <v>1998</v>
      </c>
      <c r="C2663" s="2">
        <v>0</v>
      </c>
      <c r="D2663" s="6">
        <v>8.4608000000000003E-2</v>
      </c>
      <c r="E2663" s="6">
        <v>0.2029581</v>
      </c>
      <c r="F2663" s="6">
        <v>3.6020999999999997E-2</v>
      </c>
      <c r="G2663" s="6">
        <v>0.60359660000000004</v>
      </c>
      <c r="H2663" s="6">
        <v>0.1614968</v>
      </c>
      <c r="I2663" s="6"/>
    </row>
    <row r="2664" spans="1:9" x14ac:dyDescent="0.25">
      <c r="A2664">
        <v>468</v>
      </c>
      <c r="B2664">
        <v>1999</v>
      </c>
      <c r="C2664" s="2">
        <v>0</v>
      </c>
      <c r="D2664" s="6">
        <v>8.9238300000000007E-2</v>
      </c>
      <c r="E2664" s="6">
        <v>0.22014400000000001</v>
      </c>
      <c r="F2664" s="6">
        <v>4.90716E-2</v>
      </c>
      <c r="G2664" s="6">
        <v>0.71973160000000003</v>
      </c>
      <c r="H2664" s="6">
        <v>0.20435600000000001</v>
      </c>
      <c r="I2664" s="6"/>
    </row>
    <row r="2665" spans="1:9" x14ac:dyDescent="0.25">
      <c r="A2665">
        <v>468</v>
      </c>
      <c r="B2665">
        <v>2000</v>
      </c>
      <c r="C2665" s="2">
        <v>0</v>
      </c>
      <c r="D2665" s="6">
        <v>0.1043766</v>
      </c>
      <c r="E2665" s="6">
        <v>0.2200638</v>
      </c>
      <c r="F2665" s="6">
        <v>3.6898399999999998E-2</v>
      </c>
      <c r="G2665" s="6">
        <v>0.66461979999999998</v>
      </c>
      <c r="H2665" s="6">
        <v>0.25264940000000002</v>
      </c>
      <c r="I2665" s="6"/>
    </row>
    <row r="2666" spans="1:9" x14ac:dyDescent="0.25">
      <c r="A2666">
        <v>468</v>
      </c>
      <c r="B2666">
        <v>2001</v>
      </c>
      <c r="C2666" s="2">
        <v>0</v>
      </c>
      <c r="D2666" s="6">
        <v>4.1598599999999999E-2</v>
      </c>
      <c r="E2666" s="6">
        <v>0.16074949999999999</v>
      </c>
      <c r="F2666" s="6">
        <v>2.4770999999999999E-3</v>
      </c>
      <c r="G2666" s="6">
        <v>0.64261000000000001</v>
      </c>
      <c r="H2666" s="6">
        <v>0.17025699999999999</v>
      </c>
      <c r="I2666" s="6"/>
    </row>
    <row r="2667" spans="1:9" x14ac:dyDescent="0.25">
      <c r="A2667">
        <v>468</v>
      </c>
      <c r="B2667">
        <v>2002</v>
      </c>
      <c r="C2667" s="2">
        <v>0</v>
      </c>
      <c r="D2667" s="6">
        <v>2.9756600000000001E-2</v>
      </c>
      <c r="E2667" s="6">
        <v>0.14190949999999999</v>
      </c>
      <c r="F2667" s="6">
        <v>4.5566299999999997E-2</v>
      </c>
      <c r="G2667" s="6">
        <v>0.63732460000000002</v>
      </c>
      <c r="H2667" s="6">
        <v>0.22117809999999999</v>
      </c>
      <c r="I2667" s="6"/>
    </row>
    <row r="2668" spans="1:9" x14ac:dyDescent="0.25">
      <c r="A2668">
        <v>468</v>
      </c>
      <c r="B2668">
        <v>2003</v>
      </c>
      <c r="C2668" s="2">
        <v>0</v>
      </c>
      <c r="D2668" s="6">
        <v>0.1163305</v>
      </c>
      <c r="E2668" s="6">
        <v>0.214166</v>
      </c>
      <c r="F2668" s="6">
        <v>2.3969899999999999E-2</v>
      </c>
      <c r="G2668" s="6">
        <v>0.96756560000000003</v>
      </c>
      <c r="H2668" s="6">
        <v>0.27055869999999999</v>
      </c>
      <c r="I2668" s="6"/>
    </row>
    <row r="2669" spans="1:9" x14ac:dyDescent="0.25">
      <c r="A2669">
        <v>468</v>
      </c>
      <c r="B2669">
        <v>2004</v>
      </c>
      <c r="C2669" s="2">
        <v>0</v>
      </c>
      <c r="D2669" s="6">
        <v>0.14020650000000001</v>
      </c>
      <c r="E2669" s="6">
        <v>0.21907740000000001</v>
      </c>
      <c r="F2669" s="6">
        <v>3.3387E-2</v>
      </c>
      <c r="G2669" s="6">
        <v>1.25196</v>
      </c>
      <c r="H2669" s="6">
        <v>0.32675179999999998</v>
      </c>
      <c r="I2669" s="6"/>
    </row>
    <row r="2670" spans="1:9" x14ac:dyDescent="0.25">
      <c r="A2670">
        <v>469</v>
      </c>
      <c r="B2670">
        <v>1998</v>
      </c>
      <c r="C2670" s="2">
        <v>0</v>
      </c>
      <c r="D2670" s="6">
        <v>0.23342979999999999</v>
      </c>
      <c r="E2670" s="6">
        <v>0.64753249999999996</v>
      </c>
      <c r="F2670" s="6">
        <v>4.2443399999999999E-2</v>
      </c>
      <c r="G2670" s="6">
        <v>3.309857</v>
      </c>
      <c r="H2670" s="6">
        <v>0.300645</v>
      </c>
      <c r="I2670" s="6"/>
    </row>
    <row r="2671" spans="1:9" x14ac:dyDescent="0.25">
      <c r="A2671">
        <v>469</v>
      </c>
      <c r="B2671">
        <v>1999</v>
      </c>
      <c r="C2671" s="2">
        <v>0</v>
      </c>
      <c r="D2671" s="6">
        <v>0.30016330000000002</v>
      </c>
      <c r="E2671" s="6">
        <v>0.61269130000000005</v>
      </c>
      <c r="F2671" s="6">
        <v>6.9634399999999999E-2</v>
      </c>
      <c r="G2671" s="6">
        <v>3.290991</v>
      </c>
      <c r="H2671" s="6">
        <v>0.3197643</v>
      </c>
      <c r="I2671" s="6"/>
    </row>
    <row r="2672" spans="1:9" x14ac:dyDescent="0.25">
      <c r="A2672">
        <v>469</v>
      </c>
      <c r="B2672">
        <v>2000</v>
      </c>
      <c r="C2672" s="2">
        <v>0</v>
      </c>
      <c r="D2672" s="6">
        <v>0.2436265</v>
      </c>
      <c r="E2672" s="6">
        <v>0.70055199999999995</v>
      </c>
      <c r="F2672" s="6">
        <v>6.01275E-2</v>
      </c>
      <c r="G2672" s="6">
        <v>2.0583019999999999</v>
      </c>
      <c r="H2672" s="6">
        <v>0.30265419999999998</v>
      </c>
      <c r="I2672" s="6"/>
    </row>
    <row r="2673" spans="1:9" x14ac:dyDescent="0.25">
      <c r="A2673">
        <v>469</v>
      </c>
      <c r="B2673">
        <v>2001</v>
      </c>
      <c r="C2673" s="2">
        <v>0</v>
      </c>
      <c r="D2673" s="6">
        <v>0.26457310000000001</v>
      </c>
      <c r="E2673" s="6">
        <v>0.71859729999999999</v>
      </c>
      <c r="F2673" s="6">
        <v>3.8996599999999999E-2</v>
      </c>
      <c r="G2673" s="6">
        <v>2.6743410000000001</v>
      </c>
      <c r="H2673" s="6">
        <v>0.29371130000000001</v>
      </c>
      <c r="I2673" s="6"/>
    </row>
    <row r="2674" spans="1:9" x14ac:dyDescent="0.25">
      <c r="A2674">
        <v>469</v>
      </c>
      <c r="B2674">
        <v>2002</v>
      </c>
      <c r="C2674" s="2">
        <v>0</v>
      </c>
      <c r="D2674" s="6">
        <v>0.21784490000000001</v>
      </c>
      <c r="E2674" s="6">
        <v>0.61937379999999997</v>
      </c>
      <c r="F2674" s="6">
        <v>5.7260900000000003E-2</v>
      </c>
      <c r="G2674" s="6">
        <v>1.6068899999999999</v>
      </c>
      <c r="H2674" s="6">
        <v>0.32489820000000003</v>
      </c>
      <c r="I2674" s="6"/>
    </row>
    <row r="2675" spans="1:9" x14ac:dyDescent="0.25">
      <c r="A2675">
        <v>469</v>
      </c>
      <c r="B2675">
        <v>2003</v>
      </c>
      <c r="C2675" s="2">
        <v>0</v>
      </c>
      <c r="D2675" s="6">
        <v>0.2311087</v>
      </c>
      <c r="E2675" s="6">
        <v>0.62943550000000004</v>
      </c>
      <c r="F2675" s="6">
        <v>3.8009399999999999E-2</v>
      </c>
      <c r="G2675" s="6">
        <v>2.0611079999999999</v>
      </c>
      <c r="H2675" s="6">
        <v>0.4014375</v>
      </c>
      <c r="I2675" s="6"/>
    </row>
    <row r="2676" spans="1:9" x14ac:dyDescent="0.25">
      <c r="A2676">
        <v>469</v>
      </c>
      <c r="B2676">
        <v>2004</v>
      </c>
      <c r="C2676" s="2">
        <v>0</v>
      </c>
      <c r="D2676" s="6">
        <v>0.36150979999999999</v>
      </c>
      <c r="E2676" s="6">
        <v>0.6405267</v>
      </c>
      <c r="F2676" s="6">
        <v>0.1071737</v>
      </c>
      <c r="G2676" s="6">
        <v>3.1480060000000001</v>
      </c>
      <c r="H2676" s="6">
        <v>0.52960560000000001</v>
      </c>
      <c r="I2676" s="6"/>
    </row>
    <row r="2677" spans="1:9" x14ac:dyDescent="0.25">
      <c r="A2677">
        <v>470</v>
      </c>
      <c r="B2677">
        <v>1995</v>
      </c>
      <c r="C2677" s="2">
        <v>0</v>
      </c>
      <c r="D2677" s="6">
        <v>1.53118E-2</v>
      </c>
      <c r="E2677" s="6">
        <v>3.7521800000000001E-2</v>
      </c>
      <c r="F2677" s="6">
        <v>6.5557000000000004E-2</v>
      </c>
      <c r="G2677" s="6">
        <v>1.17946</v>
      </c>
      <c r="H2677" s="6">
        <v>0.1708952</v>
      </c>
      <c r="I2677" s="6"/>
    </row>
    <row r="2678" spans="1:9" x14ac:dyDescent="0.25">
      <c r="A2678">
        <v>470</v>
      </c>
      <c r="B2678">
        <v>1996</v>
      </c>
      <c r="C2678" s="2">
        <v>0</v>
      </c>
      <c r="D2678" s="6">
        <v>3.4916599999999999E-2</v>
      </c>
      <c r="E2678" s="6">
        <v>4.8678899999999997E-2</v>
      </c>
      <c r="F2678" s="6">
        <v>6.0071800000000002E-2</v>
      </c>
      <c r="G2678" s="6">
        <v>1.054584</v>
      </c>
      <c r="H2678" s="6">
        <v>0.1517636</v>
      </c>
      <c r="I2678" s="6"/>
    </row>
    <row r="2679" spans="1:9" x14ac:dyDescent="0.25">
      <c r="A2679">
        <v>471</v>
      </c>
      <c r="B2679">
        <v>1995</v>
      </c>
      <c r="C2679" s="2">
        <v>1</v>
      </c>
      <c r="D2679" s="6">
        <v>0.2933405</v>
      </c>
      <c r="E2679" s="6">
        <v>-0.48168539999999999</v>
      </c>
      <c r="F2679" s="6">
        <v>8.2482600000000003E-2</v>
      </c>
      <c r="G2679" s="6">
        <v>1.7309209999999999</v>
      </c>
      <c r="H2679" s="6">
        <v>0.24845690000000001</v>
      </c>
      <c r="I2679" s="6"/>
    </row>
    <row r="2680" spans="1:9" x14ac:dyDescent="0.25">
      <c r="A2680">
        <v>471</v>
      </c>
      <c r="B2680">
        <v>1997</v>
      </c>
      <c r="C2680" s="2">
        <v>0</v>
      </c>
      <c r="D2680" s="6">
        <v>0.24418670000000001</v>
      </c>
      <c r="E2680" s="6">
        <v>-0.22265879999999999</v>
      </c>
      <c r="F2680" s="6">
        <v>6.2970100000000001E-2</v>
      </c>
      <c r="G2680" s="6">
        <v>2.5979350000000001</v>
      </c>
      <c r="H2680" s="6">
        <v>0.25398470000000001</v>
      </c>
      <c r="I2680" s="6"/>
    </row>
    <row r="2681" spans="1:9" x14ac:dyDescent="0.25">
      <c r="A2681">
        <v>471</v>
      </c>
      <c r="B2681">
        <v>1998</v>
      </c>
      <c r="C2681" s="2">
        <v>0</v>
      </c>
      <c r="D2681" s="6">
        <v>0.25482500000000002</v>
      </c>
      <c r="E2681" s="6">
        <v>-0.1291889</v>
      </c>
      <c r="F2681" s="6">
        <v>5.6925999999999997E-2</v>
      </c>
      <c r="G2681" s="6">
        <v>2.215894</v>
      </c>
      <c r="H2681" s="6">
        <v>0.21758710000000001</v>
      </c>
      <c r="I2681" s="6"/>
    </row>
    <row r="2682" spans="1:9" x14ac:dyDescent="0.25">
      <c r="A2682">
        <v>472</v>
      </c>
      <c r="B2682">
        <v>1995</v>
      </c>
      <c r="C2682" s="2">
        <v>0</v>
      </c>
      <c r="D2682" s="6">
        <v>2.20967E-2</v>
      </c>
      <c r="E2682" s="6">
        <v>-5.0216900000000002E-2</v>
      </c>
      <c r="F2682" s="6">
        <v>3.2364499999999997E-2</v>
      </c>
      <c r="G2682" s="6">
        <v>0.55021059999999999</v>
      </c>
      <c r="H2682" s="6">
        <v>0.1704089</v>
      </c>
      <c r="I2682" s="6"/>
    </row>
    <row r="2683" spans="1:9" x14ac:dyDescent="0.25">
      <c r="A2683">
        <v>472</v>
      </c>
      <c r="B2683">
        <v>1996</v>
      </c>
      <c r="C2683" s="2">
        <v>0</v>
      </c>
      <c r="D2683" s="6">
        <v>2.7862399999999999E-2</v>
      </c>
      <c r="E2683" s="6">
        <v>-1.9510799999999998E-2</v>
      </c>
      <c r="F2683" s="6">
        <v>5.9935599999999999E-2</v>
      </c>
      <c r="G2683" s="6">
        <v>0.64617500000000005</v>
      </c>
      <c r="H2683" s="6">
        <v>0.19441330000000001</v>
      </c>
      <c r="I2683" s="6"/>
    </row>
    <row r="2684" spans="1:9" x14ac:dyDescent="0.25">
      <c r="A2684">
        <v>472</v>
      </c>
      <c r="B2684">
        <v>1997</v>
      </c>
      <c r="C2684" s="2">
        <v>0</v>
      </c>
      <c r="D2684" s="6">
        <v>2.2653099999999999E-2</v>
      </c>
      <c r="E2684" s="6">
        <v>-3.7506699999999997E-2</v>
      </c>
      <c r="F2684" s="6">
        <v>2.1306200000000001E-2</v>
      </c>
      <c r="G2684" s="6">
        <v>0.95263249999999999</v>
      </c>
      <c r="H2684" s="6">
        <v>0.15681809999999999</v>
      </c>
      <c r="I2684" s="6"/>
    </row>
    <row r="2685" spans="1:9" x14ac:dyDescent="0.25">
      <c r="A2685">
        <v>472</v>
      </c>
      <c r="B2685">
        <v>1998</v>
      </c>
      <c r="C2685" s="2">
        <v>0</v>
      </c>
      <c r="D2685" s="6">
        <v>2.5277999999999998E-2</v>
      </c>
      <c r="E2685" s="6">
        <v>-1.62507E-2</v>
      </c>
      <c r="F2685" s="6">
        <v>3.0195900000000001E-2</v>
      </c>
      <c r="G2685" s="6">
        <v>0.53979100000000002</v>
      </c>
      <c r="H2685" s="6">
        <v>0.14690420000000001</v>
      </c>
      <c r="I2685" s="6"/>
    </row>
    <row r="2686" spans="1:9" x14ac:dyDescent="0.25">
      <c r="A2686">
        <v>472</v>
      </c>
      <c r="B2686">
        <v>1999</v>
      </c>
      <c r="C2686" s="2">
        <v>0</v>
      </c>
      <c r="D2686" s="6">
        <v>1.58516E-2</v>
      </c>
      <c r="E2686" s="6">
        <v>1.5391999999999999E-3</v>
      </c>
      <c r="F2686" s="6">
        <v>6.9044700000000001E-2</v>
      </c>
      <c r="G2686" s="6">
        <v>0.77781029999999995</v>
      </c>
      <c r="H2686" s="6">
        <v>0.21690319999999999</v>
      </c>
      <c r="I2686" s="6"/>
    </row>
    <row r="2687" spans="1:9" x14ac:dyDescent="0.25">
      <c r="A2687">
        <v>472</v>
      </c>
      <c r="B2687">
        <v>2000</v>
      </c>
      <c r="C2687" s="2">
        <v>0</v>
      </c>
      <c r="D2687" s="6">
        <v>2.9989000000000001E-3</v>
      </c>
      <c r="E2687" s="6">
        <v>8.8608800000000001E-2</v>
      </c>
      <c r="F2687" s="6">
        <v>8.2901100000000005E-2</v>
      </c>
      <c r="G2687" s="6">
        <v>0.64454120000000004</v>
      </c>
      <c r="H2687" s="6">
        <v>0.22437489999999999</v>
      </c>
      <c r="I2687" s="6"/>
    </row>
    <row r="2688" spans="1:9" x14ac:dyDescent="0.25">
      <c r="A2688">
        <v>472</v>
      </c>
      <c r="B2688">
        <v>2001</v>
      </c>
      <c r="C2688" s="2">
        <v>0</v>
      </c>
      <c r="D2688" s="6">
        <v>9.1982000000000001E-3</v>
      </c>
      <c r="E2688" s="6">
        <v>0.12986990000000001</v>
      </c>
      <c r="F2688" s="6">
        <v>3.3117099999999997E-2</v>
      </c>
      <c r="G2688" s="6">
        <v>0.84494809999999998</v>
      </c>
      <c r="H2688" s="6">
        <v>0.1098589</v>
      </c>
      <c r="I2688" s="6"/>
    </row>
    <row r="2689" spans="1:9" x14ac:dyDescent="0.25">
      <c r="A2689">
        <v>472</v>
      </c>
      <c r="B2689">
        <v>2002</v>
      </c>
      <c r="C2689" s="2">
        <v>0</v>
      </c>
      <c r="D2689" s="6">
        <v>1.26386E-2</v>
      </c>
      <c r="E2689" s="6">
        <v>0.16588140000000001</v>
      </c>
      <c r="F2689" s="6">
        <v>8.6468100000000006E-2</v>
      </c>
      <c r="G2689" s="6">
        <v>1.0771310000000001</v>
      </c>
      <c r="H2689" s="6">
        <v>0.15559000000000001</v>
      </c>
      <c r="I2689" s="6"/>
    </row>
    <row r="2690" spans="1:9" x14ac:dyDescent="0.25">
      <c r="A2690">
        <v>472</v>
      </c>
      <c r="B2690">
        <v>2003</v>
      </c>
      <c r="C2690" s="2">
        <v>0</v>
      </c>
      <c r="D2690" s="6">
        <v>2.84833E-2</v>
      </c>
      <c r="E2690" s="6">
        <v>0.23458380000000001</v>
      </c>
      <c r="F2690" s="6">
        <v>7.2260699999999997E-2</v>
      </c>
      <c r="G2690" s="6">
        <v>1.617405</v>
      </c>
      <c r="H2690" s="6">
        <v>0.15378820000000001</v>
      </c>
      <c r="I2690" s="6"/>
    </row>
    <row r="2691" spans="1:9" x14ac:dyDescent="0.25">
      <c r="A2691">
        <v>473</v>
      </c>
      <c r="B2691">
        <v>1997</v>
      </c>
      <c r="C2691" s="2">
        <v>0</v>
      </c>
      <c r="D2691" s="6">
        <v>0.19904179999999999</v>
      </c>
      <c r="E2691" s="6">
        <v>0.2356374</v>
      </c>
      <c r="F2691" s="6">
        <v>4.5775900000000001E-2</v>
      </c>
      <c r="G2691" s="6">
        <v>0.97379970000000005</v>
      </c>
      <c r="H2691" s="6">
        <v>0.17857999999999999</v>
      </c>
      <c r="I2691" s="6"/>
    </row>
    <row r="2692" spans="1:9" x14ac:dyDescent="0.25">
      <c r="A2692">
        <v>473</v>
      </c>
      <c r="B2692">
        <v>1998</v>
      </c>
      <c r="C2692" s="2">
        <v>0</v>
      </c>
      <c r="D2692" s="6">
        <v>0.2251302</v>
      </c>
      <c r="E2692" s="6">
        <v>0.26403159999999998</v>
      </c>
      <c r="F2692" s="6">
        <v>3.6089000000000003E-2</v>
      </c>
      <c r="G2692" s="6">
        <v>0.60014749999999994</v>
      </c>
      <c r="H2692" s="6">
        <v>0.1720257</v>
      </c>
      <c r="I2692" s="6"/>
    </row>
    <row r="2693" spans="1:9" x14ac:dyDescent="0.25">
      <c r="A2693">
        <v>473</v>
      </c>
      <c r="B2693">
        <v>1999</v>
      </c>
      <c r="C2693" s="2">
        <v>0</v>
      </c>
      <c r="D2693" s="6">
        <v>0.1731298</v>
      </c>
      <c r="E2693" s="6">
        <v>0.2430891</v>
      </c>
      <c r="F2693" s="6">
        <v>3.5283799999999997E-2</v>
      </c>
      <c r="G2693" s="6">
        <v>0.67305499999999996</v>
      </c>
      <c r="H2693" s="6">
        <v>0.16916639999999999</v>
      </c>
      <c r="I2693" s="6"/>
    </row>
    <row r="2694" spans="1:9" x14ac:dyDescent="0.25">
      <c r="A2694">
        <v>473</v>
      </c>
      <c r="B2694">
        <v>2000</v>
      </c>
      <c r="C2694" s="2">
        <v>0</v>
      </c>
      <c r="D2694" s="6">
        <v>0.2030081</v>
      </c>
      <c r="E2694" s="6">
        <v>0.2484653</v>
      </c>
      <c r="F2694" s="6">
        <v>4.6390300000000002E-2</v>
      </c>
      <c r="G2694" s="6">
        <v>1.1880200000000001</v>
      </c>
      <c r="H2694" s="6">
        <v>0.19260820000000001</v>
      </c>
      <c r="I2694" s="6"/>
    </row>
    <row r="2695" spans="1:9" x14ac:dyDescent="0.25">
      <c r="A2695">
        <v>473</v>
      </c>
      <c r="B2695">
        <v>2001</v>
      </c>
      <c r="C2695" s="2">
        <v>0</v>
      </c>
      <c r="D2695" s="6">
        <v>0.19788900000000001</v>
      </c>
      <c r="E2695" s="6">
        <v>0.29036729999999999</v>
      </c>
      <c r="F2695" s="6">
        <v>3.9732900000000002E-2</v>
      </c>
      <c r="G2695" s="6">
        <v>1.0512790000000001</v>
      </c>
      <c r="H2695" s="6">
        <v>0.19466839999999999</v>
      </c>
      <c r="I2695" s="6"/>
    </row>
    <row r="2696" spans="1:9" x14ac:dyDescent="0.25">
      <c r="A2696">
        <v>473</v>
      </c>
      <c r="B2696">
        <v>2002</v>
      </c>
      <c r="C2696" s="2">
        <v>0</v>
      </c>
      <c r="D2696" s="6">
        <v>0.14262449999999999</v>
      </c>
      <c r="E2696" s="6">
        <v>0.27796539999999997</v>
      </c>
      <c r="F2696" s="6">
        <v>3.7073799999999997E-2</v>
      </c>
      <c r="G2696" s="6">
        <v>0.77854429999999997</v>
      </c>
      <c r="H2696" s="6">
        <v>0.1829094</v>
      </c>
      <c r="I2696" s="6"/>
    </row>
    <row r="2697" spans="1:9" x14ac:dyDescent="0.25">
      <c r="A2697">
        <v>473</v>
      </c>
      <c r="B2697">
        <v>2003</v>
      </c>
      <c r="C2697" s="2">
        <v>0</v>
      </c>
      <c r="D2697" s="6">
        <v>0.2811978</v>
      </c>
      <c r="E2697" s="6">
        <v>0.31691200000000003</v>
      </c>
      <c r="F2697" s="6">
        <v>4.51984E-2</v>
      </c>
      <c r="G2697" s="6">
        <v>0.89833649999999998</v>
      </c>
      <c r="H2697" s="6">
        <v>0.17859439999999999</v>
      </c>
      <c r="I2697" s="6"/>
    </row>
    <row r="2698" spans="1:9" x14ac:dyDescent="0.25">
      <c r="A2698">
        <v>473</v>
      </c>
      <c r="B2698">
        <v>2004</v>
      </c>
      <c r="C2698" s="2">
        <v>0</v>
      </c>
      <c r="D2698" s="6">
        <v>0.27722020000000003</v>
      </c>
      <c r="E2698" s="6">
        <v>0.33665299999999998</v>
      </c>
      <c r="F2698" s="6">
        <v>3.4217900000000002E-2</v>
      </c>
      <c r="G2698" s="6">
        <v>1.2542</v>
      </c>
      <c r="H2698" s="6">
        <v>0.18331020000000001</v>
      </c>
      <c r="I2698" s="6"/>
    </row>
    <row r="2699" spans="1:9" x14ac:dyDescent="0.25">
      <c r="A2699">
        <v>474</v>
      </c>
      <c r="B2699">
        <v>1995</v>
      </c>
      <c r="C2699" s="2">
        <v>0</v>
      </c>
      <c r="D2699" s="6">
        <v>0.12624869999999999</v>
      </c>
      <c r="E2699" s="6">
        <v>0.13136039999999999</v>
      </c>
      <c r="F2699" s="6">
        <v>4.41492E-2</v>
      </c>
      <c r="G2699" s="6">
        <v>0.36127930000000003</v>
      </c>
      <c r="H2699" s="6">
        <v>0.17866000000000001</v>
      </c>
      <c r="I2699" s="6"/>
    </row>
    <row r="2700" spans="1:9" x14ac:dyDescent="0.25">
      <c r="A2700">
        <v>474</v>
      </c>
      <c r="B2700">
        <v>1996</v>
      </c>
      <c r="C2700" s="2">
        <v>0</v>
      </c>
      <c r="D2700" s="6">
        <v>0.1217107</v>
      </c>
      <c r="E2700" s="6">
        <v>0.1029817</v>
      </c>
      <c r="F2700" s="6">
        <v>4.8257700000000001E-2</v>
      </c>
      <c r="G2700" s="6">
        <v>0.34480739999999999</v>
      </c>
      <c r="H2700" s="6">
        <v>0.1641782</v>
      </c>
      <c r="I2700" s="6"/>
    </row>
    <row r="2701" spans="1:9" x14ac:dyDescent="0.25">
      <c r="A2701">
        <v>474</v>
      </c>
      <c r="B2701">
        <v>1997</v>
      </c>
      <c r="C2701" s="2">
        <v>0</v>
      </c>
      <c r="D2701" s="6">
        <v>0.1029144</v>
      </c>
      <c r="E2701" s="6">
        <v>0.13014149999999999</v>
      </c>
      <c r="F2701" s="6">
        <v>4.84208E-2</v>
      </c>
      <c r="G2701" s="6">
        <v>0.49071360000000003</v>
      </c>
      <c r="H2701" s="6">
        <v>0.1357196</v>
      </c>
      <c r="I2701" s="6"/>
    </row>
    <row r="2702" spans="1:9" x14ac:dyDescent="0.25">
      <c r="A2702">
        <v>474</v>
      </c>
      <c r="B2702">
        <v>1998</v>
      </c>
      <c r="C2702" s="2">
        <v>0</v>
      </c>
      <c r="D2702" s="6">
        <v>0.1123623</v>
      </c>
      <c r="E2702" s="6">
        <v>0.1106953</v>
      </c>
      <c r="F2702" s="6">
        <v>5.1487400000000003E-2</v>
      </c>
      <c r="G2702" s="6">
        <v>0.39410269999999997</v>
      </c>
      <c r="H2702" s="6">
        <v>9.7117599999999998E-2</v>
      </c>
      <c r="I2702" s="6"/>
    </row>
    <row r="2703" spans="1:9" x14ac:dyDescent="0.25">
      <c r="A2703">
        <v>474</v>
      </c>
      <c r="B2703">
        <v>1999</v>
      </c>
      <c r="C2703" s="2">
        <v>0</v>
      </c>
      <c r="D2703" s="6">
        <v>0.17883779999999999</v>
      </c>
      <c r="E2703" s="6">
        <v>9.4363100000000005E-2</v>
      </c>
      <c r="F2703" s="6">
        <v>3.33771E-2</v>
      </c>
      <c r="G2703" s="6">
        <v>0.21325540000000001</v>
      </c>
      <c r="H2703" s="6">
        <v>0.1129783</v>
      </c>
      <c r="I2703" s="6"/>
    </row>
    <row r="2704" spans="1:9" x14ac:dyDescent="0.25">
      <c r="A2704">
        <v>474</v>
      </c>
      <c r="B2704">
        <v>2000</v>
      </c>
      <c r="C2704" s="2">
        <v>0</v>
      </c>
      <c r="D2704" s="6">
        <v>7.6404399999999997E-2</v>
      </c>
      <c r="E2704" s="6">
        <v>5.62671E-2</v>
      </c>
      <c r="F2704" s="6">
        <v>3.9480800000000003E-2</v>
      </c>
      <c r="G2704" s="6">
        <v>0.29221659999999999</v>
      </c>
      <c r="H2704" s="6">
        <v>0.1220295</v>
      </c>
      <c r="I2704" s="6"/>
    </row>
    <row r="2705" spans="1:9" x14ac:dyDescent="0.25">
      <c r="A2705">
        <v>474</v>
      </c>
      <c r="B2705">
        <v>2001</v>
      </c>
      <c r="C2705" s="2">
        <v>1</v>
      </c>
      <c r="D2705" s="6">
        <v>-5.4135900000000001E-2</v>
      </c>
      <c r="E2705" s="6">
        <v>-3.03141E-2</v>
      </c>
      <c r="F2705" s="6">
        <v>2.9028499999999999E-2</v>
      </c>
      <c r="G2705" s="6">
        <v>8.9803400000000005E-2</v>
      </c>
      <c r="H2705" s="6">
        <v>0.1070989</v>
      </c>
      <c r="I2705" s="6"/>
    </row>
    <row r="2706" spans="1:9" x14ac:dyDescent="0.25">
      <c r="A2706">
        <v>475</v>
      </c>
      <c r="B2706">
        <v>2001</v>
      </c>
      <c r="C2706" s="2">
        <v>0</v>
      </c>
      <c r="D2706" s="6">
        <v>-2.8395699999999999E-2</v>
      </c>
      <c r="E2706" s="6">
        <v>7.6872099999999999E-2</v>
      </c>
      <c r="F2706" s="6">
        <v>4.2883699999999997E-2</v>
      </c>
      <c r="G2706" s="6">
        <v>0.38456089999999998</v>
      </c>
      <c r="H2706" s="6">
        <v>8.7278900000000006E-2</v>
      </c>
      <c r="I2706" s="6"/>
    </row>
    <row r="2707" spans="1:9" x14ac:dyDescent="0.25">
      <c r="A2707">
        <v>475</v>
      </c>
      <c r="B2707">
        <v>2002</v>
      </c>
      <c r="C2707" s="2">
        <v>0</v>
      </c>
      <c r="D2707" s="6">
        <v>-5.6229099999999997E-2</v>
      </c>
      <c r="E2707" s="6">
        <v>5.8316600000000003E-2</v>
      </c>
      <c r="F2707" s="6">
        <v>2.9619199999999998E-2</v>
      </c>
      <c r="G2707" s="6">
        <v>0.394065</v>
      </c>
      <c r="H2707" s="6">
        <v>0.112821</v>
      </c>
      <c r="I2707" s="6"/>
    </row>
    <row r="2708" spans="1:9" x14ac:dyDescent="0.25">
      <c r="A2708">
        <v>475</v>
      </c>
      <c r="B2708">
        <v>2003</v>
      </c>
      <c r="C2708" s="2">
        <v>0</v>
      </c>
      <c r="D2708" s="6">
        <v>-5.33584E-2</v>
      </c>
      <c r="E2708" s="6">
        <v>7.3850399999999997E-2</v>
      </c>
      <c r="F2708" s="6">
        <v>3.1536399999999999E-2</v>
      </c>
      <c r="G2708" s="6">
        <v>0.50049359999999998</v>
      </c>
      <c r="H2708" s="6">
        <v>0.1132674</v>
      </c>
      <c r="I2708" s="6"/>
    </row>
    <row r="2709" spans="1:9" x14ac:dyDescent="0.25">
      <c r="A2709">
        <v>475</v>
      </c>
      <c r="B2709">
        <v>2004</v>
      </c>
      <c r="C2709" s="2">
        <v>0</v>
      </c>
      <c r="D2709" s="6">
        <v>-8.9280999999999996E-3</v>
      </c>
      <c r="E2709" s="6">
        <v>8.7687000000000001E-2</v>
      </c>
      <c r="F2709" s="6">
        <v>6.0340400000000002E-2</v>
      </c>
      <c r="G2709" s="6">
        <v>0.62621910000000003</v>
      </c>
      <c r="H2709" s="6">
        <v>0.120267</v>
      </c>
      <c r="I2709" s="6"/>
    </row>
    <row r="2710" spans="1:9" x14ac:dyDescent="0.25">
      <c r="A2710">
        <v>476</v>
      </c>
      <c r="B2710">
        <v>1999</v>
      </c>
      <c r="C2710" s="2">
        <v>0</v>
      </c>
      <c r="D2710" s="6">
        <v>-0.1044914</v>
      </c>
      <c r="E2710" s="6">
        <v>0.17157210000000001</v>
      </c>
      <c r="F2710" s="6">
        <v>3.9959700000000001E-2</v>
      </c>
      <c r="G2710" s="6">
        <v>0.53365220000000002</v>
      </c>
      <c r="H2710" s="6">
        <v>0.19003159999999999</v>
      </c>
      <c r="I2710" s="6"/>
    </row>
    <row r="2711" spans="1:9" x14ac:dyDescent="0.25">
      <c r="A2711">
        <v>476</v>
      </c>
      <c r="B2711">
        <v>2000</v>
      </c>
      <c r="C2711" s="2">
        <v>0</v>
      </c>
      <c r="D2711" s="6">
        <v>3.4243999999999997E-2</v>
      </c>
      <c r="E2711" s="6">
        <v>0.1697987</v>
      </c>
      <c r="F2711" s="6">
        <v>4.0645100000000003E-2</v>
      </c>
      <c r="G2711" s="6">
        <v>0.62367110000000003</v>
      </c>
      <c r="H2711" s="6">
        <v>0.2619283</v>
      </c>
      <c r="I2711" s="6"/>
    </row>
    <row r="2712" spans="1:9" x14ac:dyDescent="0.25">
      <c r="A2712">
        <v>476</v>
      </c>
      <c r="B2712">
        <v>2001</v>
      </c>
      <c r="C2712" s="2">
        <v>0</v>
      </c>
      <c r="D2712" s="6">
        <v>1.2557199999999999E-2</v>
      </c>
      <c r="E2712" s="6">
        <v>0.17880960000000001</v>
      </c>
      <c r="F2712" s="6">
        <v>3.4921899999999999E-2</v>
      </c>
      <c r="G2712" s="6">
        <v>0.63363829999999999</v>
      </c>
      <c r="H2712" s="6">
        <v>0.14766360000000001</v>
      </c>
      <c r="I2712" s="6"/>
    </row>
    <row r="2713" spans="1:9" x14ac:dyDescent="0.25">
      <c r="A2713">
        <v>476</v>
      </c>
      <c r="B2713">
        <v>2002</v>
      </c>
      <c r="C2713" s="2">
        <v>0</v>
      </c>
      <c r="D2713" s="6">
        <v>-2.4237E-3</v>
      </c>
      <c r="E2713" s="6">
        <v>0.15778890000000001</v>
      </c>
      <c r="F2713" s="6">
        <v>5.7029999999999997E-3</v>
      </c>
      <c r="G2713" s="6">
        <v>0.47258610000000001</v>
      </c>
      <c r="H2713" s="6">
        <v>0.24469859999999999</v>
      </c>
      <c r="I2713" s="6"/>
    </row>
    <row r="2714" spans="1:9" x14ac:dyDescent="0.25">
      <c r="A2714">
        <v>476</v>
      </c>
      <c r="B2714">
        <v>2003</v>
      </c>
      <c r="C2714" s="2">
        <v>0</v>
      </c>
      <c r="D2714" s="6">
        <v>6.5266500000000005E-2</v>
      </c>
      <c r="E2714" s="6">
        <v>0.1518024</v>
      </c>
      <c r="F2714" s="6">
        <v>2.07783E-2</v>
      </c>
      <c r="G2714" s="6">
        <v>0.64729329999999996</v>
      </c>
      <c r="H2714" s="6">
        <v>0.2058518</v>
      </c>
      <c r="I2714" s="6"/>
    </row>
    <row r="2715" spans="1:9" x14ac:dyDescent="0.25">
      <c r="A2715">
        <v>476</v>
      </c>
      <c r="B2715">
        <v>2004</v>
      </c>
      <c r="C2715" s="2">
        <v>0</v>
      </c>
      <c r="D2715" s="6">
        <v>5.2537E-2</v>
      </c>
      <c r="E2715" s="6">
        <v>0.1512703</v>
      </c>
      <c r="F2715" s="6">
        <v>4.9570799999999998E-2</v>
      </c>
      <c r="G2715" s="6">
        <v>0.69898039999999995</v>
      </c>
      <c r="H2715" s="6">
        <v>0.32485140000000001</v>
      </c>
      <c r="I2715" s="6"/>
    </row>
    <row r="2716" spans="1:9" x14ac:dyDescent="0.25">
      <c r="A2716">
        <v>477</v>
      </c>
      <c r="B2716">
        <v>1995</v>
      </c>
      <c r="C2716" s="2">
        <v>0</v>
      </c>
      <c r="D2716" s="6">
        <v>0.1596426</v>
      </c>
      <c r="E2716" s="6">
        <v>0.16987079999999999</v>
      </c>
      <c r="F2716" s="6">
        <v>3.6466499999999999E-2</v>
      </c>
      <c r="G2716" s="6">
        <v>1.3020970000000001</v>
      </c>
      <c r="H2716" s="6">
        <v>0.3649714</v>
      </c>
      <c r="I2716" s="6"/>
    </row>
    <row r="2717" spans="1:9" x14ac:dyDescent="0.25">
      <c r="A2717">
        <v>477</v>
      </c>
      <c r="B2717">
        <v>1996</v>
      </c>
      <c r="C2717" s="2">
        <v>0</v>
      </c>
      <c r="D2717" s="6">
        <v>0.24894720000000001</v>
      </c>
      <c r="E2717" s="6">
        <v>0.20162260000000001</v>
      </c>
      <c r="F2717" s="6">
        <v>4.5160800000000001E-2</v>
      </c>
      <c r="G2717" s="6">
        <v>1.4384410000000001</v>
      </c>
      <c r="H2717" s="6">
        <v>0.27743069999999997</v>
      </c>
      <c r="I2717" s="6"/>
    </row>
    <row r="2718" spans="1:9" x14ac:dyDescent="0.25">
      <c r="A2718">
        <v>477</v>
      </c>
      <c r="B2718">
        <v>1997</v>
      </c>
      <c r="C2718" s="2">
        <v>0</v>
      </c>
      <c r="D2718" s="6">
        <v>0.24819540000000001</v>
      </c>
      <c r="E2718" s="6">
        <v>0.28198830000000003</v>
      </c>
      <c r="F2718" s="6">
        <v>6.8249599999999994E-2</v>
      </c>
      <c r="G2718" s="6">
        <v>2.160612</v>
      </c>
      <c r="H2718" s="6">
        <v>0.32675939999999998</v>
      </c>
      <c r="I2718" s="6"/>
    </row>
    <row r="2719" spans="1:9" x14ac:dyDescent="0.25">
      <c r="A2719">
        <v>477</v>
      </c>
      <c r="B2719">
        <v>1998</v>
      </c>
      <c r="C2719" s="2">
        <v>0</v>
      </c>
      <c r="D2719" s="6">
        <v>0.1661292</v>
      </c>
      <c r="E2719" s="6">
        <v>0.35458190000000001</v>
      </c>
      <c r="F2719" s="6">
        <v>5.1373599999999998E-2</v>
      </c>
      <c r="G2719" s="6">
        <v>1.6968160000000001</v>
      </c>
      <c r="H2719" s="6">
        <v>0.23408580000000001</v>
      </c>
      <c r="I2719" s="6"/>
    </row>
    <row r="2720" spans="1:9" x14ac:dyDescent="0.25">
      <c r="A2720">
        <v>477</v>
      </c>
      <c r="B2720">
        <v>1999</v>
      </c>
      <c r="C2720" s="2">
        <v>0</v>
      </c>
      <c r="D2720" s="6">
        <v>0.27185609999999999</v>
      </c>
      <c r="E2720" s="6">
        <v>5.5391799999999998E-2</v>
      </c>
      <c r="F2720" s="6">
        <v>5.4969499999999998E-2</v>
      </c>
      <c r="G2720" s="6">
        <v>1.2157199999999999</v>
      </c>
      <c r="H2720" s="6">
        <v>0.35539480000000001</v>
      </c>
      <c r="I2720" s="6"/>
    </row>
    <row r="2721" spans="1:9" x14ac:dyDescent="0.25">
      <c r="A2721">
        <v>477</v>
      </c>
      <c r="B2721">
        <v>2000</v>
      </c>
      <c r="C2721" s="2">
        <v>0</v>
      </c>
      <c r="D2721" s="6">
        <v>0.26687090000000002</v>
      </c>
      <c r="E2721" s="6">
        <v>9.3008999999999994E-2</v>
      </c>
      <c r="F2721" s="6">
        <v>5.08645E-2</v>
      </c>
      <c r="G2721" s="6">
        <v>1.264052</v>
      </c>
      <c r="H2721" s="6">
        <v>0.34853849999999997</v>
      </c>
      <c r="I2721" s="6"/>
    </row>
    <row r="2722" spans="1:9" x14ac:dyDescent="0.25">
      <c r="A2722">
        <v>477</v>
      </c>
      <c r="B2722">
        <v>2001</v>
      </c>
      <c r="C2722" s="2">
        <v>0</v>
      </c>
      <c r="D2722" s="6">
        <v>0.26563619999999999</v>
      </c>
      <c r="E2722" s="6">
        <v>5.30085E-2</v>
      </c>
      <c r="F2722" s="6">
        <v>3.9210500000000002E-2</v>
      </c>
      <c r="G2722" s="6">
        <v>0.77911940000000002</v>
      </c>
      <c r="H2722" s="6">
        <v>0.27309159999999999</v>
      </c>
      <c r="I2722" s="6"/>
    </row>
    <row r="2723" spans="1:9" x14ac:dyDescent="0.25">
      <c r="A2723">
        <v>477</v>
      </c>
      <c r="B2723">
        <v>2002</v>
      </c>
      <c r="C2723" s="2">
        <v>0</v>
      </c>
      <c r="D2723" s="6">
        <v>0.30273549999999999</v>
      </c>
      <c r="E2723" s="6">
        <v>-0.15865860000000001</v>
      </c>
      <c r="F2723" s="6">
        <v>1.5570799999999999E-2</v>
      </c>
      <c r="G2723" s="6">
        <v>0.79014030000000002</v>
      </c>
      <c r="H2723" s="6">
        <v>0.28405829999999999</v>
      </c>
      <c r="I2723" s="6"/>
    </row>
    <row r="2724" spans="1:9" x14ac:dyDescent="0.25">
      <c r="A2724">
        <v>477</v>
      </c>
      <c r="B2724">
        <v>2003</v>
      </c>
      <c r="C2724" s="2">
        <v>0</v>
      </c>
      <c r="D2724" s="6">
        <v>0.28249869999999999</v>
      </c>
      <c r="E2724" s="6">
        <v>-0.21634999999999999</v>
      </c>
      <c r="F2724" s="6">
        <v>2.0989399999999998E-2</v>
      </c>
      <c r="G2724" s="6">
        <v>0.95867400000000003</v>
      </c>
      <c r="H2724" s="6">
        <v>0.29838629999999999</v>
      </c>
      <c r="I2724" s="6"/>
    </row>
    <row r="2725" spans="1:9" x14ac:dyDescent="0.25">
      <c r="A2725">
        <v>477</v>
      </c>
      <c r="B2725">
        <v>2004</v>
      </c>
      <c r="C2725" s="2">
        <v>0</v>
      </c>
      <c r="D2725" s="6">
        <v>0.27043040000000002</v>
      </c>
      <c r="E2725" s="6">
        <v>-0.19001960000000001</v>
      </c>
      <c r="F2725" s="6">
        <v>4.3197600000000003E-2</v>
      </c>
      <c r="G2725" s="6">
        <v>1.249609</v>
      </c>
      <c r="H2725" s="6">
        <v>0.34168290000000001</v>
      </c>
      <c r="I2725" s="6"/>
    </row>
    <row r="2726" spans="1:9" x14ac:dyDescent="0.25">
      <c r="A2726">
        <v>478</v>
      </c>
      <c r="B2726">
        <v>1995</v>
      </c>
      <c r="C2726" s="2">
        <v>0</v>
      </c>
      <c r="D2726" s="6">
        <v>0.40255249999999998</v>
      </c>
      <c r="E2726" s="6">
        <v>0.28134199999999998</v>
      </c>
      <c r="F2726" s="6">
        <v>9.43243E-2</v>
      </c>
      <c r="G2726" s="6">
        <v>4.0562440000000004</v>
      </c>
      <c r="H2726" s="6">
        <v>0.86082990000000004</v>
      </c>
      <c r="I2726" s="6"/>
    </row>
    <row r="2727" spans="1:9" x14ac:dyDescent="0.25">
      <c r="A2727">
        <v>478</v>
      </c>
      <c r="B2727">
        <v>1996</v>
      </c>
      <c r="C2727" s="2">
        <v>0</v>
      </c>
      <c r="D2727" s="6">
        <v>0.46223619999999999</v>
      </c>
      <c r="E2727" s="6">
        <v>0.24459939999999999</v>
      </c>
      <c r="F2727" s="6">
        <v>5.7678500000000001E-2</v>
      </c>
      <c r="G2727" s="6">
        <v>1.8304119999999999</v>
      </c>
      <c r="H2727" s="6">
        <v>0.68141479999999999</v>
      </c>
      <c r="I2727" s="6"/>
    </row>
    <row r="2728" spans="1:9" x14ac:dyDescent="0.25">
      <c r="A2728">
        <v>478</v>
      </c>
      <c r="B2728">
        <v>1997</v>
      </c>
      <c r="C2728" s="2">
        <v>0</v>
      </c>
      <c r="D2728" s="6">
        <v>0.42533929999999998</v>
      </c>
      <c r="E2728" s="6">
        <v>0.24114730000000001</v>
      </c>
      <c r="F2728" s="6">
        <v>6.0412100000000003E-2</v>
      </c>
      <c r="G2728" s="6">
        <v>1.3745339999999999</v>
      </c>
      <c r="H2728" s="6">
        <v>0.65059889999999998</v>
      </c>
      <c r="I2728" s="6"/>
    </row>
    <row r="2729" spans="1:9" x14ac:dyDescent="0.25">
      <c r="A2729">
        <v>478</v>
      </c>
      <c r="B2729">
        <v>1998</v>
      </c>
      <c r="C2729" s="2">
        <v>0</v>
      </c>
      <c r="D2729" s="6">
        <v>0.32259710000000003</v>
      </c>
      <c r="E2729" s="6">
        <v>0.18481790000000001</v>
      </c>
      <c r="F2729" s="6">
        <v>1.4190299999999999E-2</v>
      </c>
      <c r="G2729" s="6">
        <v>0.4151532</v>
      </c>
      <c r="H2729" s="6">
        <v>0.64811430000000003</v>
      </c>
      <c r="I2729" s="6"/>
    </row>
    <row r="2730" spans="1:9" x14ac:dyDescent="0.25">
      <c r="A2730">
        <v>479</v>
      </c>
      <c r="B2730">
        <v>1995</v>
      </c>
      <c r="C2730" s="2">
        <v>0</v>
      </c>
      <c r="D2730" s="6">
        <v>0.3135791</v>
      </c>
      <c r="E2730" s="6">
        <v>0.28693200000000002</v>
      </c>
      <c r="F2730" s="6">
        <v>7.6294000000000001E-2</v>
      </c>
      <c r="G2730" s="6">
        <v>8.0855370000000004</v>
      </c>
      <c r="H2730" s="6">
        <v>0.33050190000000002</v>
      </c>
      <c r="I2730" s="6"/>
    </row>
    <row r="2731" spans="1:9" x14ac:dyDescent="0.25">
      <c r="A2731">
        <v>479</v>
      </c>
      <c r="B2731">
        <v>1996</v>
      </c>
      <c r="C2731" s="2">
        <v>0</v>
      </c>
      <c r="D2731" s="6">
        <v>0.47392709999999999</v>
      </c>
      <c r="E2731" s="6">
        <v>0.2139267</v>
      </c>
      <c r="F2731" s="6">
        <v>5.7002799999999999E-2</v>
      </c>
      <c r="G2731" s="6">
        <v>28.377179999999999</v>
      </c>
      <c r="H2731" s="6">
        <v>0.2387164</v>
      </c>
      <c r="I2731" s="6"/>
    </row>
    <row r="2732" spans="1:9" x14ac:dyDescent="0.25">
      <c r="A2732">
        <v>479</v>
      </c>
      <c r="B2732">
        <v>1997</v>
      </c>
      <c r="C2732" s="2">
        <v>0</v>
      </c>
      <c r="D2732" s="6">
        <v>0.29108220000000001</v>
      </c>
      <c r="E2732" s="6">
        <v>0.1744521</v>
      </c>
      <c r="F2732" s="6">
        <v>6.8802799999999997E-2</v>
      </c>
      <c r="G2732" s="6">
        <v>4.9721520000000003</v>
      </c>
      <c r="H2732" s="6">
        <v>0.28829359999999998</v>
      </c>
      <c r="I2732" s="6"/>
    </row>
    <row r="2733" spans="1:9" x14ac:dyDescent="0.25">
      <c r="A2733">
        <v>479</v>
      </c>
      <c r="B2733">
        <v>1998</v>
      </c>
      <c r="C2733" s="2">
        <v>0</v>
      </c>
      <c r="D2733" s="6">
        <v>0.23004459999999999</v>
      </c>
      <c r="E2733" s="6">
        <v>0.14428099999999999</v>
      </c>
      <c r="F2733" s="6">
        <v>5.21246E-2</v>
      </c>
      <c r="G2733" s="6">
        <v>3.3436270000000001</v>
      </c>
      <c r="H2733" s="6">
        <v>0.26456020000000002</v>
      </c>
      <c r="I2733" s="6"/>
    </row>
    <row r="2734" spans="1:9" x14ac:dyDescent="0.25">
      <c r="A2734">
        <v>479</v>
      </c>
      <c r="B2734">
        <v>1999</v>
      </c>
      <c r="C2734" s="2">
        <v>0</v>
      </c>
      <c r="D2734" s="6">
        <v>0.2267015</v>
      </c>
      <c r="E2734" s="6">
        <v>0.16783899999999999</v>
      </c>
      <c r="F2734" s="6">
        <v>5.7088E-2</v>
      </c>
      <c r="G2734" s="6">
        <v>0.99028590000000005</v>
      </c>
      <c r="H2734" s="6">
        <v>0.25048779999999998</v>
      </c>
      <c r="I2734" s="6"/>
    </row>
    <row r="2735" spans="1:9" x14ac:dyDescent="0.25">
      <c r="A2735">
        <v>479</v>
      </c>
      <c r="B2735">
        <v>2000</v>
      </c>
      <c r="C2735" s="2">
        <v>0</v>
      </c>
      <c r="D2735" s="6">
        <v>0.2823176</v>
      </c>
      <c r="E2735" s="6">
        <v>0.16566020000000001</v>
      </c>
      <c r="F2735" s="6">
        <v>5.6827500000000003E-2</v>
      </c>
      <c r="G2735" s="6">
        <v>1.7866219999999999</v>
      </c>
      <c r="H2735" s="6">
        <v>0.2561871</v>
      </c>
      <c r="I2735" s="6"/>
    </row>
    <row r="2736" spans="1:9" x14ac:dyDescent="0.25">
      <c r="A2736">
        <v>479</v>
      </c>
      <c r="B2736">
        <v>2001</v>
      </c>
      <c r="C2736" s="2">
        <v>0</v>
      </c>
      <c r="D2736" s="6">
        <v>0.31640360000000001</v>
      </c>
      <c r="E2736" s="6">
        <v>0.19512060000000001</v>
      </c>
      <c r="F2736" s="6">
        <v>4.3804599999999999E-2</v>
      </c>
      <c r="G2736" s="6">
        <v>2.0794600000000001</v>
      </c>
      <c r="H2736" s="6">
        <v>0.27707870000000001</v>
      </c>
      <c r="I2736" s="6"/>
    </row>
    <row r="2737" spans="1:9" x14ac:dyDescent="0.25">
      <c r="A2737">
        <v>479</v>
      </c>
      <c r="B2737">
        <v>2002</v>
      </c>
      <c r="C2737" s="2">
        <v>0</v>
      </c>
      <c r="D2737" s="6">
        <v>0.31707020000000002</v>
      </c>
      <c r="E2737" s="6">
        <v>0.2362426</v>
      </c>
      <c r="F2737" s="6">
        <v>6.0846299999999999E-2</v>
      </c>
      <c r="G2737" s="6">
        <v>1.9805489999999999</v>
      </c>
      <c r="H2737" s="6">
        <v>0.3134362</v>
      </c>
      <c r="I2737" s="6"/>
    </row>
    <row r="2738" spans="1:9" x14ac:dyDescent="0.25">
      <c r="A2738">
        <v>479</v>
      </c>
      <c r="B2738">
        <v>2003</v>
      </c>
      <c r="C2738" s="2">
        <v>0</v>
      </c>
      <c r="D2738" s="6">
        <v>0.292217</v>
      </c>
      <c r="E2738" s="6">
        <v>0.225329</v>
      </c>
      <c r="F2738" s="6">
        <v>5.9465499999999998E-2</v>
      </c>
      <c r="G2738" s="6">
        <v>2.4428779999999999</v>
      </c>
      <c r="H2738" s="6">
        <v>0.31377149999999998</v>
      </c>
      <c r="I2738" s="6"/>
    </row>
    <row r="2739" spans="1:9" x14ac:dyDescent="0.25">
      <c r="A2739">
        <v>479</v>
      </c>
      <c r="B2739">
        <v>2004</v>
      </c>
      <c r="C2739" s="2">
        <v>0</v>
      </c>
      <c r="D2739" s="6">
        <v>0.3138011</v>
      </c>
      <c r="E2739" s="6">
        <v>0.26107399999999997</v>
      </c>
      <c r="F2739" s="6">
        <v>6.5454600000000002E-2</v>
      </c>
      <c r="G2739" s="6">
        <v>1.867267</v>
      </c>
      <c r="H2739" s="6">
        <v>0.31762420000000002</v>
      </c>
      <c r="I2739" s="6"/>
    </row>
    <row r="2740" spans="1:9" x14ac:dyDescent="0.25">
      <c r="A2740">
        <v>480</v>
      </c>
      <c r="B2740">
        <v>1995</v>
      </c>
      <c r="C2740" s="2">
        <v>0</v>
      </c>
      <c r="D2740" s="6">
        <v>5.2317900000000001E-2</v>
      </c>
      <c r="E2740" s="6">
        <v>0.193934</v>
      </c>
      <c r="F2740" s="6">
        <v>3.1286399999999999E-2</v>
      </c>
      <c r="G2740" s="6">
        <v>0.80805640000000001</v>
      </c>
      <c r="H2740" s="6">
        <v>0.2114017</v>
      </c>
      <c r="I2740" s="6"/>
    </row>
    <row r="2741" spans="1:9" x14ac:dyDescent="0.25">
      <c r="A2741">
        <v>480</v>
      </c>
      <c r="B2741">
        <v>1996</v>
      </c>
      <c r="C2741" s="2">
        <v>0</v>
      </c>
      <c r="D2741" s="6">
        <v>4.9852300000000002E-2</v>
      </c>
      <c r="E2741" s="6">
        <v>0.1988231</v>
      </c>
      <c r="F2741" s="6">
        <v>2.2706400000000002E-2</v>
      </c>
      <c r="G2741" s="6">
        <v>0.96728499999999995</v>
      </c>
      <c r="H2741" s="6">
        <v>0.2279167</v>
      </c>
      <c r="I2741" s="6"/>
    </row>
    <row r="2742" spans="1:9" x14ac:dyDescent="0.25">
      <c r="A2742">
        <v>480</v>
      </c>
      <c r="B2742">
        <v>1997</v>
      </c>
      <c r="C2742" s="2">
        <v>0</v>
      </c>
      <c r="D2742" s="6">
        <v>3.3732199999999997E-2</v>
      </c>
      <c r="E2742" s="6">
        <v>0.2209122</v>
      </c>
      <c r="F2742" s="6">
        <v>3.0107999999999999E-2</v>
      </c>
      <c r="G2742" s="6">
        <v>1.216699</v>
      </c>
      <c r="H2742" s="6">
        <v>0.21328749999999999</v>
      </c>
      <c r="I2742" s="6"/>
    </row>
    <row r="2743" spans="1:9" x14ac:dyDescent="0.25">
      <c r="A2743">
        <v>480</v>
      </c>
      <c r="B2743">
        <v>1998</v>
      </c>
      <c r="C2743" s="2">
        <v>0</v>
      </c>
      <c r="D2743" s="6">
        <v>-2.5754900000000001E-2</v>
      </c>
      <c r="E2743" s="6">
        <v>0.13322500000000001</v>
      </c>
      <c r="F2743" s="6">
        <v>4.3856399999999997E-2</v>
      </c>
      <c r="G2743" s="6">
        <v>0.79576119999999995</v>
      </c>
      <c r="H2743" s="6">
        <v>0.1845234</v>
      </c>
      <c r="I2743" s="6"/>
    </row>
    <row r="2744" spans="1:9" x14ac:dyDescent="0.25">
      <c r="A2744">
        <v>480</v>
      </c>
      <c r="B2744">
        <v>1999</v>
      </c>
      <c r="C2744" s="2">
        <v>0</v>
      </c>
      <c r="D2744" s="6">
        <v>7.1209999999999997E-3</v>
      </c>
      <c r="E2744" s="6">
        <v>0.13085140000000001</v>
      </c>
      <c r="F2744" s="6">
        <v>2.8682900000000001E-2</v>
      </c>
      <c r="G2744" s="6">
        <v>0.55802799999999997</v>
      </c>
      <c r="H2744" s="6">
        <v>0.18071660000000001</v>
      </c>
      <c r="I2744" s="6"/>
    </row>
    <row r="2745" spans="1:9" x14ac:dyDescent="0.25">
      <c r="A2745">
        <v>480</v>
      </c>
      <c r="B2745">
        <v>2000</v>
      </c>
      <c r="C2745" s="2">
        <v>0</v>
      </c>
      <c r="D2745" s="6">
        <v>-5.3714000000000001E-3</v>
      </c>
      <c r="E2745" s="6">
        <v>8.5962499999999997E-2</v>
      </c>
      <c r="F2745" s="6">
        <v>3.6332700000000002E-2</v>
      </c>
      <c r="G2745" s="6">
        <v>0.25288040000000001</v>
      </c>
      <c r="H2745" s="6">
        <v>0.3858241</v>
      </c>
      <c r="I2745" s="6"/>
    </row>
    <row r="2746" spans="1:9" x14ac:dyDescent="0.25">
      <c r="A2746">
        <v>480</v>
      </c>
      <c r="B2746">
        <v>2001</v>
      </c>
      <c r="C2746" s="2">
        <v>0</v>
      </c>
      <c r="D2746" s="6">
        <v>-7.0786E-3</v>
      </c>
      <c r="E2746" s="6">
        <v>0.1063465</v>
      </c>
      <c r="F2746" s="6">
        <v>2.1271700000000001E-2</v>
      </c>
      <c r="G2746" s="6">
        <v>0.26652680000000001</v>
      </c>
      <c r="H2746" s="6">
        <v>0.1040372</v>
      </c>
      <c r="I2746" s="6"/>
    </row>
    <row r="2747" spans="1:9" x14ac:dyDescent="0.25">
      <c r="A2747">
        <v>480</v>
      </c>
      <c r="B2747">
        <v>2002</v>
      </c>
      <c r="C2747" s="2">
        <v>0</v>
      </c>
      <c r="D2747" s="6">
        <v>9.6868000000000006E-3</v>
      </c>
      <c r="E2747" s="6">
        <v>0.1032937</v>
      </c>
      <c r="F2747" s="6">
        <v>4.3676600000000003E-2</v>
      </c>
      <c r="G2747" s="6">
        <v>0.3090484</v>
      </c>
      <c r="H2747" s="6">
        <v>0.13572780000000001</v>
      </c>
      <c r="I2747" s="6"/>
    </row>
    <row r="2748" spans="1:9" x14ac:dyDescent="0.25">
      <c r="A2748">
        <v>480</v>
      </c>
      <c r="B2748">
        <v>2003</v>
      </c>
      <c r="C2748" s="2">
        <v>0</v>
      </c>
      <c r="D2748" s="6">
        <v>-2.2432500000000001E-2</v>
      </c>
      <c r="E2748" s="6">
        <v>0.11588320000000001</v>
      </c>
      <c r="F2748" s="6">
        <v>5.3807199999999999E-2</v>
      </c>
      <c r="G2748" s="6">
        <v>0.44240400000000002</v>
      </c>
      <c r="H2748" s="6">
        <v>0.15819859999999999</v>
      </c>
      <c r="I2748" s="6"/>
    </row>
    <row r="2749" spans="1:9" x14ac:dyDescent="0.25">
      <c r="A2749">
        <v>480</v>
      </c>
      <c r="B2749">
        <v>2004</v>
      </c>
      <c r="C2749" s="2">
        <v>0</v>
      </c>
      <c r="D2749" s="6">
        <v>-3.18166E-2</v>
      </c>
      <c r="E2749" s="6">
        <v>0.1034267</v>
      </c>
      <c r="F2749" s="6">
        <v>6.2929799999999994E-2</v>
      </c>
      <c r="G2749" s="6">
        <v>0.62359290000000001</v>
      </c>
      <c r="H2749" s="6">
        <v>0.37474489999999999</v>
      </c>
      <c r="I2749" s="6"/>
    </row>
    <row r="2750" spans="1:9" x14ac:dyDescent="0.25">
      <c r="A2750">
        <v>481</v>
      </c>
      <c r="B2750">
        <v>1995</v>
      </c>
      <c r="C2750" s="2">
        <v>0</v>
      </c>
      <c r="D2750" s="6">
        <v>1.9929599999999999E-2</v>
      </c>
      <c r="E2750" s="6">
        <v>0.1622845</v>
      </c>
      <c r="F2750" s="6">
        <v>4.2852899999999999E-2</v>
      </c>
      <c r="G2750" s="6">
        <v>0.55536739999999996</v>
      </c>
      <c r="H2750" s="6">
        <v>0.2067986</v>
      </c>
      <c r="I2750" s="6"/>
    </row>
    <row r="2751" spans="1:9" x14ac:dyDescent="0.25">
      <c r="A2751">
        <v>481</v>
      </c>
      <c r="B2751">
        <v>1996</v>
      </c>
      <c r="C2751" s="2">
        <v>0</v>
      </c>
      <c r="D2751" s="6">
        <v>-3.9183700000000002E-2</v>
      </c>
      <c r="E2751" s="6">
        <v>0.163156</v>
      </c>
      <c r="F2751" s="6">
        <v>6.2426299999999997E-2</v>
      </c>
      <c r="G2751" s="6">
        <v>0.6031012</v>
      </c>
      <c r="H2751" s="6">
        <v>0.13442370000000001</v>
      </c>
      <c r="I2751" s="6"/>
    </row>
    <row r="2752" spans="1:9" x14ac:dyDescent="0.25">
      <c r="A2752">
        <v>481</v>
      </c>
      <c r="B2752">
        <v>1997</v>
      </c>
      <c r="C2752" s="2">
        <v>0</v>
      </c>
      <c r="D2752" s="6">
        <v>-5.6588000000000003E-3</v>
      </c>
      <c r="E2752" s="6">
        <v>0.15660080000000001</v>
      </c>
      <c r="F2752" s="6">
        <v>5.8056200000000002E-2</v>
      </c>
      <c r="G2752" s="6">
        <v>0.75366279999999997</v>
      </c>
      <c r="H2752" s="6">
        <v>0.16186030000000001</v>
      </c>
      <c r="I2752" s="6"/>
    </row>
    <row r="2753" spans="1:9" x14ac:dyDescent="0.25">
      <c r="A2753">
        <v>481</v>
      </c>
      <c r="B2753">
        <v>1998</v>
      </c>
      <c r="C2753" s="2">
        <v>0</v>
      </c>
      <c r="D2753" s="6">
        <v>-3.4146799999999998E-2</v>
      </c>
      <c r="E2753" s="6">
        <v>0.15927759999999999</v>
      </c>
      <c r="F2753" s="6">
        <v>5.1305000000000003E-2</v>
      </c>
      <c r="G2753" s="6">
        <v>0.85227790000000003</v>
      </c>
      <c r="H2753" s="6">
        <v>0.15116840000000001</v>
      </c>
      <c r="I2753" s="6"/>
    </row>
    <row r="2754" spans="1:9" x14ac:dyDescent="0.25">
      <c r="A2754">
        <v>482</v>
      </c>
      <c r="B2754">
        <v>1995</v>
      </c>
      <c r="C2754" s="2">
        <v>0</v>
      </c>
      <c r="D2754" s="6">
        <v>5.7402799999999997E-2</v>
      </c>
      <c r="E2754" s="6">
        <v>0.1879567</v>
      </c>
      <c r="F2754" s="6">
        <v>3.8749199999999998E-2</v>
      </c>
      <c r="G2754" s="6">
        <v>1.0752349999999999</v>
      </c>
      <c r="H2754" s="6">
        <v>0.17985979999999999</v>
      </c>
      <c r="I2754" s="6"/>
    </row>
    <row r="2755" spans="1:9" x14ac:dyDescent="0.25">
      <c r="A2755">
        <v>482</v>
      </c>
      <c r="B2755">
        <v>1996</v>
      </c>
      <c r="C2755" s="2">
        <v>0</v>
      </c>
      <c r="D2755" s="6">
        <v>-2.1005900000000001E-2</v>
      </c>
      <c r="E2755" s="6">
        <v>0.19207859999999999</v>
      </c>
      <c r="F2755" s="6">
        <v>3.7632499999999999E-2</v>
      </c>
      <c r="G2755" s="6">
        <v>0.86612270000000002</v>
      </c>
      <c r="H2755" s="6">
        <v>0.15955900000000001</v>
      </c>
      <c r="I2755" s="6"/>
    </row>
    <row r="2756" spans="1:9" x14ac:dyDescent="0.25">
      <c r="A2756">
        <v>482</v>
      </c>
      <c r="B2756">
        <v>1997</v>
      </c>
      <c r="C2756" s="2">
        <v>0</v>
      </c>
      <c r="D2756" s="6">
        <v>4.9270000000000001E-2</v>
      </c>
      <c r="E2756" s="6">
        <v>0.19880329999999999</v>
      </c>
      <c r="F2756" s="6">
        <v>4.1121999999999999E-2</v>
      </c>
      <c r="G2756" s="6">
        <v>1.133246</v>
      </c>
      <c r="H2756" s="6">
        <v>0.19696659999999999</v>
      </c>
      <c r="I2756" s="6"/>
    </row>
    <row r="2757" spans="1:9" x14ac:dyDescent="0.25">
      <c r="A2757">
        <v>482</v>
      </c>
      <c r="B2757">
        <v>1998</v>
      </c>
      <c r="C2757" s="2">
        <v>0</v>
      </c>
      <c r="D2757" s="6">
        <v>8.0255900000000005E-2</v>
      </c>
      <c r="E2757" s="6">
        <v>0.21299889999999999</v>
      </c>
      <c r="F2757" s="6">
        <v>6.9098999999999994E-2</v>
      </c>
      <c r="G2757" s="6">
        <v>1.2389209999999999</v>
      </c>
      <c r="H2757" s="6">
        <v>0.2214257</v>
      </c>
      <c r="I2757" s="6"/>
    </row>
    <row r="2758" spans="1:9" x14ac:dyDescent="0.25">
      <c r="A2758">
        <v>482</v>
      </c>
      <c r="B2758">
        <v>1999</v>
      </c>
      <c r="C2758" s="2">
        <v>0</v>
      </c>
      <c r="D2758" s="6">
        <v>9.9082900000000002E-2</v>
      </c>
      <c r="E2758" s="6">
        <v>0.23734150000000001</v>
      </c>
      <c r="F2758" s="6">
        <v>4.2270000000000002E-2</v>
      </c>
      <c r="G2758" s="6">
        <v>1.1433880000000001</v>
      </c>
      <c r="H2758" s="6">
        <v>0.19810410000000001</v>
      </c>
      <c r="I2758" s="6"/>
    </row>
    <row r="2759" spans="1:9" x14ac:dyDescent="0.25">
      <c r="A2759">
        <v>482</v>
      </c>
      <c r="B2759">
        <v>2000</v>
      </c>
      <c r="C2759" s="2">
        <v>0</v>
      </c>
      <c r="D2759" s="6">
        <v>8.0652500000000002E-2</v>
      </c>
      <c r="E2759" s="6">
        <v>0.2132811</v>
      </c>
      <c r="F2759" s="6">
        <v>5.05298E-2</v>
      </c>
      <c r="G2759" s="6">
        <v>1.5551269999999999</v>
      </c>
      <c r="H2759" s="6">
        <v>0.23744399999999999</v>
      </c>
      <c r="I2759" s="6"/>
    </row>
    <row r="2760" spans="1:9" x14ac:dyDescent="0.25">
      <c r="A2760">
        <v>482</v>
      </c>
      <c r="B2760">
        <v>2001</v>
      </c>
      <c r="C2760" s="2">
        <v>0</v>
      </c>
      <c r="D2760" s="6">
        <v>6.9109599999999993E-2</v>
      </c>
      <c r="E2760" s="6">
        <v>0.22794809999999999</v>
      </c>
      <c r="F2760" s="6">
        <v>4.2580300000000001E-2</v>
      </c>
      <c r="G2760" s="6">
        <v>1.497655</v>
      </c>
      <c r="H2760" s="6">
        <v>0.23639189999999999</v>
      </c>
      <c r="I2760" s="6"/>
    </row>
    <row r="2761" spans="1:9" x14ac:dyDescent="0.25">
      <c r="A2761">
        <v>482</v>
      </c>
      <c r="B2761">
        <v>2002</v>
      </c>
      <c r="C2761" s="2">
        <v>0</v>
      </c>
      <c r="D2761" s="6">
        <v>8.0820600000000006E-2</v>
      </c>
      <c r="E2761" s="6">
        <v>0.21424979999999999</v>
      </c>
      <c r="F2761" s="6">
        <v>4.2076200000000001E-2</v>
      </c>
      <c r="G2761" s="6">
        <v>1.2752870000000001</v>
      </c>
      <c r="H2761" s="6">
        <v>0.25807849999999999</v>
      </c>
      <c r="I2761" s="6"/>
    </row>
    <row r="2762" spans="1:9" x14ac:dyDescent="0.25">
      <c r="A2762">
        <v>482</v>
      </c>
      <c r="B2762">
        <v>2003</v>
      </c>
      <c r="C2762" s="2">
        <v>0</v>
      </c>
      <c r="D2762" s="6">
        <v>7.6369400000000004E-2</v>
      </c>
      <c r="E2762" s="6">
        <v>0.21150659999999999</v>
      </c>
      <c r="F2762" s="6">
        <v>4.5143000000000003E-2</v>
      </c>
      <c r="G2762" s="6">
        <v>1.1112040000000001</v>
      </c>
      <c r="H2762" s="6">
        <v>0.2299678</v>
      </c>
      <c r="I2762" s="6"/>
    </row>
    <row r="2763" spans="1:9" x14ac:dyDescent="0.25">
      <c r="A2763">
        <v>482</v>
      </c>
      <c r="B2763">
        <v>2004</v>
      </c>
      <c r="C2763" s="2">
        <v>0</v>
      </c>
      <c r="D2763" s="6">
        <v>0.1127548</v>
      </c>
      <c r="E2763" s="6">
        <v>0.2261425</v>
      </c>
      <c r="F2763" s="6">
        <v>5.4151299999999999E-2</v>
      </c>
      <c r="G2763" s="6">
        <v>1.1251690000000001</v>
      </c>
      <c r="H2763" s="6">
        <v>0.24281530000000001</v>
      </c>
      <c r="I2763" s="6"/>
    </row>
    <row r="2764" spans="1:9" x14ac:dyDescent="0.25">
      <c r="A2764">
        <v>483</v>
      </c>
      <c r="B2764">
        <v>1995</v>
      </c>
      <c r="C2764" s="2">
        <v>0</v>
      </c>
      <c r="D2764" s="6">
        <v>0.30681229999999998</v>
      </c>
      <c r="E2764" s="6">
        <v>0.18362600000000001</v>
      </c>
      <c r="F2764" s="6">
        <v>3.14334E-2</v>
      </c>
      <c r="G2764" s="6">
        <v>0.68199350000000003</v>
      </c>
      <c r="H2764" s="6">
        <v>0.40446280000000001</v>
      </c>
      <c r="I2764" s="6"/>
    </row>
    <row r="2765" spans="1:9" x14ac:dyDescent="0.25">
      <c r="A2765">
        <v>483</v>
      </c>
      <c r="B2765">
        <v>1996</v>
      </c>
      <c r="C2765" s="2">
        <v>0</v>
      </c>
      <c r="D2765" s="6">
        <v>0.28062700000000002</v>
      </c>
      <c r="E2765" s="6">
        <v>0.16852339999999999</v>
      </c>
      <c r="F2765" s="6">
        <v>3.8275799999999999E-2</v>
      </c>
      <c r="G2765" s="6">
        <v>0.52222440000000003</v>
      </c>
      <c r="H2765" s="6">
        <v>0.39701009999999998</v>
      </c>
      <c r="I2765" s="6"/>
    </row>
    <row r="2766" spans="1:9" x14ac:dyDescent="0.25">
      <c r="A2766">
        <v>484</v>
      </c>
      <c r="B2766">
        <v>1995</v>
      </c>
      <c r="C2766" s="2">
        <v>0</v>
      </c>
      <c r="D2766" s="6">
        <v>0.11635760000000001</v>
      </c>
      <c r="E2766" s="6">
        <v>0.36437789999999998</v>
      </c>
      <c r="F2766" s="6">
        <v>2.9482299999999999E-2</v>
      </c>
      <c r="G2766" s="6">
        <v>0.55743319999999996</v>
      </c>
      <c r="H2766" s="6">
        <v>8.7147000000000002E-2</v>
      </c>
      <c r="I2766" s="6"/>
    </row>
    <row r="2767" spans="1:9" x14ac:dyDescent="0.25">
      <c r="A2767">
        <v>484</v>
      </c>
      <c r="B2767">
        <v>1996</v>
      </c>
      <c r="C2767" s="2">
        <v>0</v>
      </c>
      <c r="D2767" s="6">
        <v>7.4332400000000007E-2</v>
      </c>
      <c r="E2767" s="6">
        <v>0.37276599999999999</v>
      </c>
      <c r="F2767" s="6">
        <v>3.3987499999999997E-2</v>
      </c>
      <c r="G2767" s="6">
        <v>0.5258043</v>
      </c>
      <c r="H2767" s="6">
        <v>7.6914499999999997E-2</v>
      </c>
      <c r="I2767" s="6"/>
    </row>
    <row r="2768" spans="1:9" x14ac:dyDescent="0.25">
      <c r="A2768">
        <v>484</v>
      </c>
      <c r="B2768">
        <v>1997</v>
      </c>
      <c r="C2768" s="2">
        <v>0</v>
      </c>
      <c r="D2768" s="6">
        <v>8.49269E-2</v>
      </c>
      <c r="E2768" s="6">
        <v>0.37778089999999998</v>
      </c>
      <c r="F2768" s="6">
        <v>4.0648299999999998E-2</v>
      </c>
      <c r="G2768" s="6">
        <v>0.6777704</v>
      </c>
      <c r="H2768" s="6">
        <v>7.9487600000000005E-2</v>
      </c>
      <c r="I2768" s="6"/>
    </row>
    <row r="2769" spans="1:9" x14ac:dyDescent="0.25">
      <c r="A2769">
        <v>484</v>
      </c>
      <c r="B2769">
        <v>1998</v>
      </c>
      <c r="C2769" s="2">
        <v>0</v>
      </c>
      <c r="D2769" s="6">
        <v>6.5113799999999999E-2</v>
      </c>
      <c r="E2769" s="6">
        <v>0.39816760000000001</v>
      </c>
      <c r="F2769" s="6">
        <v>1.9007699999999999E-2</v>
      </c>
      <c r="G2769" s="6">
        <v>0.63879810000000004</v>
      </c>
      <c r="H2769" s="6">
        <v>9.4701499999999994E-2</v>
      </c>
      <c r="I2769" s="6"/>
    </row>
    <row r="2770" spans="1:9" x14ac:dyDescent="0.25">
      <c r="A2770">
        <v>484</v>
      </c>
      <c r="B2770">
        <v>1999</v>
      </c>
      <c r="C2770" s="2">
        <v>0</v>
      </c>
      <c r="D2770" s="6">
        <v>7.2051000000000004E-2</v>
      </c>
      <c r="E2770" s="6">
        <v>0.37472030000000001</v>
      </c>
      <c r="F2770" s="6">
        <v>2.26956E-2</v>
      </c>
      <c r="G2770" s="6">
        <v>0.50688449999999996</v>
      </c>
      <c r="H2770" s="6">
        <v>8.3734600000000006E-2</v>
      </c>
      <c r="I2770" s="6"/>
    </row>
    <row r="2771" spans="1:9" x14ac:dyDescent="0.25">
      <c r="A2771">
        <v>484</v>
      </c>
      <c r="B2771">
        <v>2000</v>
      </c>
      <c r="C2771" s="2">
        <v>0</v>
      </c>
      <c r="D2771" s="6">
        <v>8.1837499999999994E-2</v>
      </c>
      <c r="E2771" s="6">
        <v>0.40896870000000002</v>
      </c>
      <c r="F2771" s="6">
        <v>5.5795499999999998E-2</v>
      </c>
      <c r="G2771" s="6">
        <v>0.76044369999999994</v>
      </c>
      <c r="H2771" s="6">
        <v>0.1036533</v>
      </c>
      <c r="I2771" s="6"/>
    </row>
    <row r="2772" spans="1:9" x14ac:dyDescent="0.25">
      <c r="A2772">
        <v>484</v>
      </c>
      <c r="B2772">
        <v>2001</v>
      </c>
      <c r="C2772" s="2">
        <v>0</v>
      </c>
      <c r="D2772" s="6">
        <v>6.4456799999999995E-2</v>
      </c>
      <c r="E2772" s="6">
        <v>0.40107739999999997</v>
      </c>
      <c r="F2772" s="6">
        <v>4.9079400000000002E-2</v>
      </c>
      <c r="G2772" s="6">
        <v>0.70081119999999997</v>
      </c>
      <c r="H2772" s="6">
        <v>8.3250000000000005E-2</v>
      </c>
      <c r="I2772" s="6"/>
    </row>
    <row r="2773" spans="1:9" x14ac:dyDescent="0.25">
      <c r="A2773">
        <v>484</v>
      </c>
      <c r="B2773">
        <v>2002</v>
      </c>
      <c r="C2773" s="2">
        <v>0</v>
      </c>
      <c r="D2773" s="6">
        <v>6.29083E-2</v>
      </c>
      <c r="E2773" s="6">
        <v>0.37759130000000002</v>
      </c>
      <c r="F2773" s="6">
        <v>3.4617000000000002E-2</v>
      </c>
      <c r="G2773" s="6">
        <v>0.52053859999999996</v>
      </c>
      <c r="H2773" s="6">
        <v>7.1287000000000003E-2</v>
      </c>
      <c r="I2773" s="6"/>
    </row>
    <row r="2774" spans="1:9" x14ac:dyDescent="0.25">
      <c r="A2774">
        <v>484</v>
      </c>
      <c r="B2774">
        <v>2003</v>
      </c>
      <c r="C2774" s="2">
        <v>0</v>
      </c>
      <c r="D2774" s="6">
        <v>5.7456800000000002E-2</v>
      </c>
      <c r="E2774" s="6">
        <v>0.4405094</v>
      </c>
      <c r="F2774" s="6">
        <v>5.2387000000000003E-2</v>
      </c>
      <c r="G2774" s="6">
        <v>1.145932</v>
      </c>
      <c r="H2774" s="6">
        <v>8.9884699999999998E-2</v>
      </c>
      <c r="I2774" s="6"/>
    </row>
    <row r="2775" spans="1:9" x14ac:dyDescent="0.25">
      <c r="A2775">
        <v>484</v>
      </c>
      <c r="B2775">
        <v>2004</v>
      </c>
      <c r="C2775" s="2">
        <v>0</v>
      </c>
      <c r="D2775" s="6">
        <v>0.1939282</v>
      </c>
      <c r="E2775" s="6">
        <v>0.46976200000000001</v>
      </c>
      <c r="F2775" s="6">
        <v>7.9112600000000005E-2</v>
      </c>
      <c r="G2775" s="6">
        <v>1.7595689999999999</v>
      </c>
      <c r="H2775" s="6">
        <v>0.12678710000000001</v>
      </c>
      <c r="I2775" s="6"/>
    </row>
    <row r="2776" spans="1:9" x14ac:dyDescent="0.25">
      <c r="A2776">
        <v>485</v>
      </c>
      <c r="B2776">
        <v>1995</v>
      </c>
      <c r="C2776" s="2">
        <v>0</v>
      </c>
      <c r="D2776" s="6">
        <v>0.42094999999999999</v>
      </c>
      <c r="E2776" s="6">
        <v>9.8268099999999997E-2</v>
      </c>
      <c r="F2776" s="6">
        <v>4.0645500000000001E-2</v>
      </c>
      <c r="G2776" s="6">
        <v>0.66758700000000004</v>
      </c>
      <c r="H2776" s="6">
        <v>0.89262149999999996</v>
      </c>
      <c r="I2776" s="6"/>
    </row>
    <row r="2777" spans="1:9" x14ac:dyDescent="0.25">
      <c r="A2777">
        <v>485</v>
      </c>
      <c r="B2777">
        <v>1996</v>
      </c>
      <c r="C2777" s="2">
        <v>0</v>
      </c>
      <c r="D2777" s="6">
        <v>0.2988191</v>
      </c>
      <c r="E2777" s="6">
        <v>0.1213461</v>
      </c>
      <c r="F2777" s="6">
        <v>5.0723600000000001E-2</v>
      </c>
      <c r="G2777" s="6">
        <v>0.77775329999999998</v>
      </c>
      <c r="H2777" s="6">
        <v>1.1430229999999999</v>
      </c>
      <c r="I2777" s="6"/>
    </row>
    <row r="2778" spans="1:9" x14ac:dyDescent="0.25">
      <c r="A2778">
        <v>485</v>
      </c>
      <c r="B2778">
        <v>1997</v>
      </c>
      <c r="C2778" s="2">
        <v>0</v>
      </c>
      <c r="D2778" s="6">
        <v>0.36759229999999998</v>
      </c>
      <c r="E2778" s="6">
        <v>0.13125600000000001</v>
      </c>
      <c r="F2778" s="6">
        <v>4.9652200000000001E-2</v>
      </c>
      <c r="G2778" s="6">
        <v>1.0528949999999999</v>
      </c>
      <c r="H2778" s="6">
        <v>1.1527890000000001</v>
      </c>
      <c r="I2778" s="6"/>
    </row>
    <row r="2779" spans="1:9" x14ac:dyDescent="0.25">
      <c r="A2779">
        <v>485</v>
      </c>
      <c r="B2779">
        <v>1998</v>
      </c>
      <c r="C2779" s="2">
        <v>0</v>
      </c>
      <c r="D2779" s="6">
        <v>0.35698489999999999</v>
      </c>
      <c r="E2779" s="6">
        <v>0.14249829999999999</v>
      </c>
      <c r="F2779" s="6">
        <v>6.2135099999999999E-2</v>
      </c>
      <c r="G2779" s="6">
        <v>0.95196860000000005</v>
      </c>
      <c r="H2779" s="6">
        <v>1.0273270000000001</v>
      </c>
      <c r="I2779" s="6"/>
    </row>
    <row r="2780" spans="1:9" x14ac:dyDescent="0.25">
      <c r="A2780">
        <v>485</v>
      </c>
      <c r="B2780">
        <v>1999</v>
      </c>
      <c r="C2780" s="2">
        <v>0</v>
      </c>
      <c r="D2780" s="6">
        <v>0.28591480000000002</v>
      </c>
      <c r="E2780" s="6">
        <v>0.13466649999999999</v>
      </c>
      <c r="F2780" s="6">
        <v>5.9495699999999999E-2</v>
      </c>
      <c r="G2780" s="6">
        <v>0.45081710000000003</v>
      </c>
      <c r="H2780" s="6">
        <v>1.034427</v>
      </c>
      <c r="I2780" s="6"/>
    </row>
    <row r="2781" spans="1:9" x14ac:dyDescent="0.25">
      <c r="A2781">
        <v>485</v>
      </c>
      <c r="B2781">
        <v>2000</v>
      </c>
      <c r="C2781" s="2">
        <v>0</v>
      </c>
      <c r="D2781" s="6">
        <v>0.30748880000000001</v>
      </c>
      <c r="E2781" s="6">
        <v>0.1742118</v>
      </c>
      <c r="F2781" s="6">
        <v>6.5961099999999995E-2</v>
      </c>
      <c r="G2781" s="6">
        <v>0.90972960000000003</v>
      </c>
      <c r="H2781" s="6">
        <v>1.0535380000000001</v>
      </c>
      <c r="I2781" s="6"/>
    </row>
    <row r="2782" spans="1:9" x14ac:dyDescent="0.25">
      <c r="A2782">
        <v>485</v>
      </c>
      <c r="B2782">
        <v>2001</v>
      </c>
      <c r="C2782" s="2">
        <v>0</v>
      </c>
      <c r="D2782" s="6">
        <v>0.36522860000000001</v>
      </c>
      <c r="E2782" s="6">
        <v>0.17798249999999999</v>
      </c>
      <c r="F2782" s="6">
        <v>5.6269300000000001E-2</v>
      </c>
      <c r="G2782" s="6">
        <v>0.89365779999999995</v>
      </c>
      <c r="H2782" s="6">
        <v>1.048279</v>
      </c>
      <c r="I2782" s="6"/>
    </row>
    <row r="2783" spans="1:9" x14ac:dyDescent="0.25">
      <c r="A2783">
        <v>485</v>
      </c>
      <c r="B2783">
        <v>2002</v>
      </c>
      <c r="C2783" s="2">
        <v>0</v>
      </c>
      <c r="D2783" s="6">
        <v>0.41217609999999999</v>
      </c>
      <c r="E2783" s="6">
        <v>0.2126199</v>
      </c>
      <c r="F2783" s="6">
        <v>5.4710300000000003E-2</v>
      </c>
      <c r="G2783" s="6">
        <v>0.79529209999999995</v>
      </c>
      <c r="H2783" s="6">
        <v>1.055061</v>
      </c>
      <c r="I2783" s="6"/>
    </row>
    <row r="2784" spans="1:9" x14ac:dyDescent="0.25">
      <c r="A2784">
        <v>485</v>
      </c>
      <c r="B2784">
        <v>2003</v>
      </c>
      <c r="C2784" s="2">
        <v>0</v>
      </c>
      <c r="D2784" s="6">
        <v>0.39482640000000002</v>
      </c>
      <c r="E2784" s="6">
        <v>0.22822419999999999</v>
      </c>
      <c r="F2784" s="6">
        <v>4.1737700000000003E-2</v>
      </c>
      <c r="G2784" s="6">
        <v>1.367721</v>
      </c>
      <c r="H2784" s="6">
        <v>1.089153</v>
      </c>
      <c r="I2784" s="6"/>
    </row>
    <row r="2785" spans="1:9" x14ac:dyDescent="0.25">
      <c r="A2785">
        <v>485</v>
      </c>
      <c r="B2785">
        <v>2004</v>
      </c>
      <c r="C2785" s="2">
        <v>0</v>
      </c>
      <c r="D2785" s="6">
        <v>0.41444219999999998</v>
      </c>
      <c r="E2785" s="6">
        <v>0.2359388</v>
      </c>
      <c r="F2785" s="6">
        <v>6.8561399999999995E-2</v>
      </c>
      <c r="G2785" s="6">
        <v>1.6770989999999999</v>
      </c>
      <c r="H2785" s="6">
        <v>1.05138</v>
      </c>
      <c r="I2785" s="6"/>
    </row>
    <row r="2786" spans="1:9" x14ac:dyDescent="0.25">
      <c r="A2786">
        <v>486</v>
      </c>
      <c r="B2786">
        <v>1995</v>
      </c>
      <c r="C2786" s="2">
        <v>0</v>
      </c>
      <c r="D2786" s="6">
        <v>3.8089900000000003E-2</v>
      </c>
      <c r="E2786" s="6">
        <v>-0.211835</v>
      </c>
      <c r="F2786" s="6">
        <v>5.6347700000000001E-2</v>
      </c>
      <c r="G2786" s="6">
        <v>0.67802709999999999</v>
      </c>
      <c r="H2786" s="6">
        <v>0.33836369999999999</v>
      </c>
      <c r="I2786" s="6"/>
    </row>
    <row r="2787" spans="1:9" x14ac:dyDescent="0.25">
      <c r="A2787">
        <v>486</v>
      </c>
      <c r="B2787">
        <v>1996</v>
      </c>
      <c r="C2787" s="2">
        <v>0</v>
      </c>
      <c r="D2787" s="6">
        <v>-1.13458E-2</v>
      </c>
      <c r="E2787" s="6">
        <v>-0.2402783</v>
      </c>
      <c r="F2787" s="6">
        <v>7.4385300000000001E-2</v>
      </c>
      <c r="G2787" s="6">
        <v>0.53352869999999997</v>
      </c>
      <c r="H2787" s="6">
        <v>0.286746</v>
      </c>
      <c r="I2787" s="6"/>
    </row>
    <row r="2788" spans="1:9" x14ac:dyDescent="0.25">
      <c r="A2788">
        <v>486</v>
      </c>
      <c r="B2788">
        <v>1997</v>
      </c>
      <c r="C2788" s="2">
        <v>0</v>
      </c>
      <c r="D2788" s="6">
        <v>5.1576400000000001E-2</v>
      </c>
      <c r="E2788" s="6">
        <v>-0.18416060000000001</v>
      </c>
      <c r="F2788" s="6">
        <v>4.3618799999999999E-2</v>
      </c>
      <c r="G2788" s="6">
        <v>0.38151200000000002</v>
      </c>
      <c r="H2788" s="6">
        <v>0.27532129999999999</v>
      </c>
      <c r="I2788" s="6"/>
    </row>
    <row r="2789" spans="1:9" x14ac:dyDescent="0.25">
      <c r="A2789">
        <v>486</v>
      </c>
      <c r="B2789">
        <v>1998</v>
      </c>
      <c r="C2789" s="2">
        <v>0</v>
      </c>
      <c r="D2789" s="6">
        <v>-4.5360200000000003E-2</v>
      </c>
      <c r="E2789" s="6">
        <v>-0.3318469</v>
      </c>
      <c r="F2789" s="6">
        <v>4.0802199999999997E-2</v>
      </c>
      <c r="G2789" s="6">
        <v>0.34261209999999997</v>
      </c>
      <c r="H2789" s="6">
        <v>0.2865663</v>
      </c>
      <c r="I2789" s="6"/>
    </row>
    <row r="2790" spans="1:9" x14ac:dyDescent="0.25">
      <c r="A2790">
        <v>486</v>
      </c>
      <c r="B2790">
        <v>1999</v>
      </c>
      <c r="C2790" s="2">
        <v>1</v>
      </c>
      <c r="D2790" s="6">
        <v>-9.83266E-2</v>
      </c>
      <c r="E2790" s="6">
        <v>-0.2161151</v>
      </c>
      <c r="F2790" s="6">
        <v>5.0780699999999998E-2</v>
      </c>
      <c r="G2790" s="6">
        <v>0.16641529999999999</v>
      </c>
      <c r="H2790" s="6">
        <v>0.22759670000000001</v>
      </c>
      <c r="I2790" s="6"/>
    </row>
    <row r="2791" spans="1:9" x14ac:dyDescent="0.25">
      <c r="A2791">
        <v>487</v>
      </c>
      <c r="B2791">
        <v>1995</v>
      </c>
      <c r="C2791" s="2">
        <v>0</v>
      </c>
      <c r="D2791" s="6">
        <v>8.3340899999999996E-2</v>
      </c>
      <c r="E2791" s="6">
        <v>-6.4512299999999995E-2</v>
      </c>
      <c r="F2791" s="6">
        <v>4.3471500000000003E-2</v>
      </c>
      <c r="G2791" s="6">
        <v>0.3912427</v>
      </c>
      <c r="H2791" s="6">
        <v>0.19505130000000001</v>
      </c>
      <c r="I2791" s="6"/>
    </row>
    <row r="2792" spans="1:9" x14ac:dyDescent="0.25">
      <c r="A2792">
        <v>487</v>
      </c>
      <c r="B2792">
        <v>1996</v>
      </c>
      <c r="C2792" s="2">
        <v>0</v>
      </c>
      <c r="D2792" s="6">
        <v>8.7957300000000002E-2</v>
      </c>
      <c r="E2792" s="6">
        <v>-2.053E-2</v>
      </c>
      <c r="F2792" s="6">
        <v>6.0862800000000002E-2</v>
      </c>
      <c r="G2792" s="6">
        <v>0.54493239999999998</v>
      </c>
      <c r="H2792" s="6">
        <v>0.20142109999999999</v>
      </c>
      <c r="I2792" s="6"/>
    </row>
    <row r="2793" spans="1:9" x14ac:dyDescent="0.25">
      <c r="A2793">
        <v>487</v>
      </c>
      <c r="B2793">
        <v>1997</v>
      </c>
      <c r="C2793" s="2">
        <v>0</v>
      </c>
      <c r="D2793" s="6">
        <v>0.1201132</v>
      </c>
      <c r="E2793" s="6">
        <v>6.8274E-3</v>
      </c>
      <c r="F2793" s="6">
        <v>5.7166300000000003E-2</v>
      </c>
      <c r="G2793" s="6">
        <v>0.99184220000000001</v>
      </c>
      <c r="H2793" s="6">
        <v>0.2042146</v>
      </c>
      <c r="I2793" s="6"/>
    </row>
    <row r="2794" spans="1:9" x14ac:dyDescent="0.25">
      <c r="A2794">
        <v>487</v>
      </c>
      <c r="B2794">
        <v>1998</v>
      </c>
      <c r="C2794" s="2">
        <v>0</v>
      </c>
      <c r="D2794" s="6">
        <v>0.1137664</v>
      </c>
      <c r="E2794" s="6">
        <v>8.5115999999999994E-3</v>
      </c>
      <c r="F2794" s="6">
        <v>4.5822000000000002E-2</v>
      </c>
      <c r="G2794" s="6">
        <v>0.57839110000000005</v>
      </c>
      <c r="H2794" s="6">
        <v>0.14384060000000001</v>
      </c>
      <c r="I2794" s="6"/>
    </row>
    <row r="2795" spans="1:9" x14ac:dyDescent="0.25">
      <c r="A2795">
        <v>487</v>
      </c>
      <c r="B2795">
        <v>1999</v>
      </c>
      <c r="C2795" s="2">
        <v>0</v>
      </c>
      <c r="D2795" s="6">
        <v>0.13254540000000001</v>
      </c>
      <c r="E2795" s="6">
        <v>3.4049999999999997E-2</v>
      </c>
      <c r="F2795" s="6">
        <v>3.3098799999999998E-2</v>
      </c>
      <c r="G2795" s="6">
        <v>0.48393199999999997</v>
      </c>
      <c r="H2795" s="6">
        <v>0.1585878</v>
      </c>
      <c r="I2795" s="6"/>
    </row>
    <row r="2796" spans="1:9" x14ac:dyDescent="0.25">
      <c r="A2796">
        <v>487</v>
      </c>
      <c r="B2796">
        <v>2000</v>
      </c>
      <c r="C2796" s="2">
        <v>0</v>
      </c>
      <c r="D2796" s="6">
        <v>0.1041116</v>
      </c>
      <c r="E2796" s="6">
        <v>-1.4559000000000001E-2</v>
      </c>
      <c r="F2796" s="6">
        <v>5.8709799999999999E-2</v>
      </c>
      <c r="G2796" s="6">
        <v>0.1344022</v>
      </c>
      <c r="H2796" s="6">
        <v>0.16632730000000001</v>
      </c>
      <c r="I2796" s="6"/>
    </row>
    <row r="2797" spans="1:9" x14ac:dyDescent="0.25">
      <c r="A2797">
        <v>487</v>
      </c>
      <c r="B2797">
        <v>2001</v>
      </c>
      <c r="C2797" s="2">
        <v>0</v>
      </c>
      <c r="D2797" s="6">
        <v>0.1089302</v>
      </c>
      <c r="E2797" s="6">
        <v>-6.6080000000000002E-4</v>
      </c>
      <c r="F2797" s="6">
        <v>4.8650199999999998E-2</v>
      </c>
      <c r="G2797" s="6">
        <v>0.2078797</v>
      </c>
      <c r="H2797" s="6">
        <v>0.16519519999999999</v>
      </c>
      <c r="I2797" s="6"/>
    </row>
    <row r="2798" spans="1:9" x14ac:dyDescent="0.25">
      <c r="A2798">
        <v>487</v>
      </c>
      <c r="B2798">
        <v>2002</v>
      </c>
      <c r="C2798" s="2">
        <v>0</v>
      </c>
      <c r="D2798" s="6">
        <v>7.6881400000000003E-2</v>
      </c>
      <c r="E2798" s="6">
        <v>-4.3649500000000001E-2</v>
      </c>
      <c r="F2798" s="6">
        <v>5.1961800000000002E-2</v>
      </c>
      <c r="G2798" s="6">
        <v>0.29382740000000002</v>
      </c>
      <c r="H2798" s="6">
        <v>0.17879880000000001</v>
      </c>
      <c r="I2798" s="6"/>
    </row>
    <row r="2799" spans="1:9" x14ac:dyDescent="0.25">
      <c r="A2799">
        <v>487</v>
      </c>
      <c r="B2799">
        <v>2003</v>
      </c>
      <c r="C2799" s="2">
        <v>0</v>
      </c>
      <c r="D2799" s="6">
        <v>0.1126259</v>
      </c>
      <c r="E2799" s="6">
        <v>-0.11491560000000001</v>
      </c>
      <c r="F2799" s="6">
        <v>3.9335200000000001E-2</v>
      </c>
      <c r="G2799" s="6">
        <v>0.23477809999999999</v>
      </c>
      <c r="H2799" s="6">
        <v>0.1640559</v>
      </c>
      <c r="I2799" s="6"/>
    </row>
    <row r="2800" spans="1:9" x14ac:dyDescent="0.25">
      <c r="A2800">
        <v>487</v>
      </c>
      <c r="B2800">
        <v>2004</v>
      </c>
      <c r="C2800" s="2">
        <v>0</v>
      </c>
      <c r="D2800" s="6">
        <v>7.9941200000000004E-2</v>
      </c>
      <c r="E2800" s="6">
        <v>-5.0183199999999997E-2</v>
      </c>
      <c r="F2800" s="6">
        <v>4.2701599999999999E-2</v>
      </c>
      <c r="G2800" s="6">
        <v>0.39746369999999998</v>
      </c>
      <c r="H2800" s="6">
        <v>0.18601129999999999</v>
      </c>
      <c r="I2800" s="6"/>
    </row>
    <row r="2801" spans="1:9" x14ac:dyDescent="0.25">
      <c r="A2801">
        <v>488</v>
      </c>
      <c r="B2801">
        <v>1995</v>
      </c>
      <c r="C2801" s="2">
        <v>0</v>
      </c>
      <c r="D2801" s="6">
        <v>0.12220590000000001</v>
      </c>
      <c r="E2801" s="6">
        <v>0.68328239999999996</v>
      </c>
      <c r="F2801" s="6">
        <v>8.7112400000000006E-2</v>
      </c>
      <c r="G2801" s="6">
        <v>2.4849009999999998</v>
      </c>
      <c r="H2801" s="6">
        <v>0.29749229999999999</v>
      </c>
      <c r="I2801" s="6"/>
    </row>
    <row r="2802" spans="1:9" x14ac:dyDescent="0.25">
      <c r="A2802">
        <v>488</v>
      </c>
      <c r="B2802">
        <v>1996</v>
      </c>
      <c r="C2802" s="2">
        <v>0</v>
      </c>
      <c r="D2802" s="6">
        <v>0.10781839999999999</v>
      </c>
      <c r="E2802" s="6">
        <v>0.74639610000000001</v>
      </c>
      <c r="F2802" s="6">
        <v>7.9899899999999996E-2</v>
      </c>
      <c r="G2802" s="6">
        <v>2.6282740000000002</v>
      </c>
      <c r="H2802" s="6">
        <v>0.30899529999999997</v>
      </c>
      <c r="I2802" s="6"/>
    </row>
    <row r="2803" spans="1:9" x14ac:dyDescent="0.25">
      <c r="A2803">
        <v>488</v>
      </c>
      <c r="B2803">
        <v>1997</v>
      </c>
      <c r="C2803" s="2">
        <v>0</v>
      </c>
      <c r="D2803" s="6">
        <v>0.16674159999999999</v>
      </c>
      <c r="E2803" s="6">
        <v>0.73899630000000005</v>
      </c>
      <c r="F2803" s="6">
        <v>7.7126100000000003E-2</v>
      </c>
      <c r="G2803" s="6">
        <v>2.3610570000000002</v>
      </c>
      <c r="H2803" s="6">
        <v>0.2988497</v>
      </c>
      <c r="I2803" s="6"/>
    </row>
    <row r="2804" spans="1:9" x14ac:dyDescent="0.25">
      <c r="A2804">
        <v>488</v>
      </c>
      <c r="B2804">
        <v>1998</v>
      </c>
      <c r="C2804" s="2">
        <v>0</v>
      </c>
      <c r="D2804" s="6">
        <v>0.12611069999999999</v>
      </c>
      <c r="E2804" s="6">
        <v>0.76764900000000003</v>
      </c>
      <c r="F2804" s="6">
        <v>5.91777E-2</v>
      </c>
      <c r="G2804" s="6">
        <v>2.324592</v>
      </c>
      <c r="H2804" s="6">
        <v>0.26789370000000001</v>
      </c>
      <c r="I2804" s="6"/>
    </row>
    <row r="2805" spans="1:9" x14ac:dyDescent="0.25">
      <c r="A2805">
        <v>488</v>
      </c>
      <c r="B2805">
        <v>1999</v>
      </c>
      <c r="C2805" s="2">
        <v>0</v>
      </c>
      <c r="D2805" s="6">
        <v>0.101574</v>
      </c>
      <c r="E2805" s="6">
        <v>0.67920910000000001</v>
      </c>
      <c r="F2805" s="6">
        <v>7.0654499999999995E-2</v>
      </c>
      <c r="G2805" s="6">
        <v>1.9025829999999999</v>
      </c>
      <c r="H2805" s="6">
        <v>0.2643317</v>
      </c>
      <c r="I2805" s="6"/>
    </row>
    <row r="2806" spans="1:9" x14ac:dyDescent="0.25">
      <c r="A2806">
        <v>488</v>
      </c>
      <c r="B2806">
        <v>2000</v>
      </c>
      <c r="C2806" s="2">
        <v>0</v>
      </c>
      <c r="D2806" s="6">
        <v>9.2367699999999997E-2</v>
      </c>
      <c r="E2806" s="6">
        <v>0.68590680000000004</v>
      </c>
      <c r="F2806" s="6">
        <v>5.49054E-2</v>
      </c>
      <c r="G2806" s="6">
        <v>1.3392520000000001</v>
      </c>
      <c r="H2806" s="6">
        <v>0.27523239999999999</v>
      </c>
      <c r="I2806" s="6"/>
    </row>
    <row r="2807" spans="1:9" x14ac:dyDescent="0.25">
      <c r="A2807">
        <v>488</v>
      </c>
      <c r="B2807">
        <v>2001</v>
      </c>
      <c r="C2807" s="2">
        <v>0</v>
      </c>
      <c r="D2807" s="6">
        <v>0.1180794</v>
      </c>
      <c r="E2807" s="6">
        <v>0.74016950000000004</v>
      </c>
      <c r="F2807" s="6">
        <v>5.5724999999999997E-2</v>
      </c>
      <c r="G2807" s="6">
        <v>1.652488</v>
      </c>
      <c r="H2807" s="6">
        <v>0.25674209999999997</v>
      </c>
      <c r="I2807" s="6"/>
    </row>
    <row r="2808" spans="1:9" x14ac:dyDescent="0.25">
      <c r="A2808">
        <v>488</v>
      </c>
      <c r="B2808">
        <v>2002</v>
      </c>
      <c r="C2808" s="2">
        <v>0</v>
      </c>
      <c r="D2808" s="6">
        <v>0.1639169</v>
      </c>
      <c r="E2808" s="6">
        <v>0.68857440000000003</v>
      </c>
      <c r="F2808" s="6">
        <v>4.2932100000000001E-2</v>
      </c>
      <c r="G2808" s="6">
        <v>1.5236019999999999</v>
      </c>
      <c r="H2808" s="6">
        <v>0.28334619999999999</v>
      </c>
      <c r="I2808" s="6"/>
    </row>
    <row r="2809" spans="1:9" x14ac:dyDescent="0.25">
      <c r="A2809">
        <v>488</v>
      </c>
      <c r="B2809">
        <v>2003</v>
      </c>
      <c r="C2809" s="2">
        <v>0</v>
      </c>
      <c r="D2809" s="6">
        <v>0.20906179999999999</v>
      </c>
      <c r="E2809" s="6">
        <v>0.71802089999999996</v>
      </c>
      <c r="F2809" s="6">
        <v>5.8650899999999999E-2</v>
      </c>
      <c r="G2809" s="6">
        <v>1.991541</v>
      </c>
      <c r="H2809" s="6">
        <v>0.28272750000000002</v>
      </c>
      <c r="I2809" s="6"/>
    </row>
    <row r="2810" spans="1:9" x14ac:dyDescent="0.25">
      <c r="A2810">
        <v>488</v>
      </c>
      <c r="B2810">
        <v>2004</v>
      </c>
      <c r="C2810" s="2">
        <v>0</v>
      </c>
      <c r="D2810" s="6">
        <v>0.23946429999999999</v>
      </c>
      <c r="E2810" s="6">
        <v>0.74143119999999996</v>
      </c>
      <c r="F2810" s="6">
        <v>5.1534900000000002E-2</v>
      </c>
      <c r="G2810" s="6">
        <v>2.211052</v>
      </c>
      <c r="H2810" s="6">
        <v>0.31376409999999999</v>
      </c>
      <c r="I2810" s="6"/>
    </row>
    <row r="2811" spans="1:9" x14ac:dyDescent="0.25">
      <c r="A2811">
        <v>489</v>
      </c>
      <c r="B2811">
        <v>1999</v>
      </c>
      <c r="C2811" s="2">
        <v>0</v>
      </c>
      <c r="D2811" s="6">
        <v>3.0506000000000001E-3</v>
      </c>
      <c r="E2811" s="6">
        <v>0.1246091</v>
      </c>
      <c r="F2811" s="6">
        <v>6.1875699999999999E-2</v>
      </c>
      <c r="G2811" s="6">
        <v>0.55932420000000005</v>
      </c>
      <c r="H2811" s="6">
        <v>0.17291019999999999</v>
      </c>
      <c r="I2811" s="6"/>
    </row>
    <row r="2812" spans="1:9" x14ac:dyDescent="0.25">
      <c r="A2812">
        <v>489</v>
      </c>
      <c r="B2812">
        <v>2000</v>
      </c>
      <c r="C2812" s="2">
        <v>0</v>
      </c>
      <c r="D2812" s="6">
        <v>-4.23119E-2</v>
      </c>
      <c r="E2812" s="6">
        <v>0.10279099999999999</v>
      </c>
      <c r="F2812" s="6">
        <v>3.0202799999999998E-2</v>
      </c>
      <c r="G2812" s="6">
        <v>0.4134563</v>
      </c>
      <c r="H2812" s="6">
        <v>0.1759735</v>
      </c>
      <c r="I2812" s="6"/>
    </row>
    <row r="2813" spans="1:9" x14ac:dyDescent="0.25">
      <c r="A2813">
        <v>489</v>
      </c>
      <c r="B2813">
        <v>2001</v>
      </c>
      <c r="C2813" s="2">
        <v>0</v>
      </c>
      <c r="D2813" s="6">
        <v>-1.4777E-2</v>
      </c>
      <c r="E2813" s="6">
        <v>0.1180541</v>
      </c>
      <c r="F2813" s="6">
        <v>3.74081E-2</v>
      </c>
      <c r="G2813" s="6">
        <v>0.43941150000000001</v>
      </c>
      <c r="H2813" s="6">
        <v>0.12668740000000001</v>
      </c>
      <c r="I2813" s="6"/>
    </row>
    <row r="2814" spans="1:9" x14ac:dyDescent="0.25">
      <c r="A2814">
        <v>489</v>
      </c>
      <c r="B2814">
        <v>2002</v>
      </c>
      <c r="C2814" s="2">
        <v>0</v>
      </c>
      <c r="D2814" s="6">
        <v>4.5611000000000002E-3</v>
      </c>
      <c r="E2814" s="6">
        <v>0.1143213</v>
      </c>
      <c r="F2814" s="6">
        <v>4.3615800000000003E-2</v>
      </c>
      <c r="G2814" s="6">
        <v>0.36356470000000002</v>
      </c>
      <c r="H2814" s="6">
        <v>0.11709410000000001</v>
      </c>
      <c r="I2814" s="6"/>
    </row>
    <row r="2815" spans="1:9" x14ac:dyDescent="0.25">
      <c r="A2815">
        <v>489</v>
      </c>
      <c r="B2815">
        <v>2003</v>
      </c>
      <c r="C2815" s="2">
        <v>0</v>
      </c>
      <c r="D2815" s="6">
        <v>9.8943E-3</v>
      </c>
      <c r="E2815" s="6">
        <v>0.1119124</v>
      </c>
      <c r="F2815" s="6">
        <v>5.06536E-2</v>
      </c>
      <c r="G2815" s="6">
        <v>0.4153927</v>
      </c>
      <c r="H2815" s="6">
        <v>0.12042319999999999</v>
      </c>
      <c r="I2815" s="6"/>
    </row>
    <row r="2816" spans="1:9" x14ac:dyDescent="0.25">
      <c r="A2816">
        <v>489</v>
      </c>
      <c r="B2816">
        <v>2004</v>
      </c>
      <c r="C2816" s="2">
        <v>0</v>
      </c>
      <c r="D2816" s="6">
        <v>2.49097E-2</v>
      </c>
      <c r="E2816" s="6">
        <v>0.1416288</v>
      </c>
      <c r="F2816" s="6">
        <v>5.0862900000000003E-2</v>
      </c>
      <c r="G2816" s="6">
        <v>0.47954190000000002</v>
      </c>
      <c r="H2816" s="6">
        <v>0.1394088</v>
      </c>
      <c r="I2816" s="6"/>
    </row>
    <row r="2817" spans="1:9" x14ac:dyDescent="0.25">
      <c r="A2817">
        <v>490</v>
      </c>
      <c r="B2817">
        <v>1995</v>
      </c>
      <c r="C2817" s="2">
        <v>0</v>
      </c>
      <c r="D2817" s="6">
        <v>0.35042899999999999</v>
      </c>
      <c r="E2817" s="6">
        <v>0.4451116</v>
      </c>
      <c r="F2817" s="6">
        <v>6.3276600000000002E-2</v>
      </c>
      <c r="G2817" s="6">
        <v>2.5713879999999998</v>
      </c>
      <c r="H2817" s="6">
        <v>0.337397</v>
      </c>
      <c r="I2817" s="6"/>
    </row>
    <row r="2818" spans="1:9" x14ac:dyDescent="0.25">
      <c r="A2818">
        <v>490</v>
      </c>
      <c r="B2818">
        <v>1996</v>
      </c>
      <c r="C2818" s="2">
        <v>0</v>
      </c>
      <c r="D2818" s="6">
        <v>0.3793955</v>
      </c>
      <c r="E2818" s="6">
        <v>0.41244449999999999</v>
      </c>
      <c r="F2818" s="6">
        <v>2.87596E-2</v>
      </c>
      <c r="G2818" s="6">
        <v>1.1485669999999999</v>
      </c>
      <c r="H2818" s="6">
        <v>0.35940929999999999</v>
      </c>
      <c r="I2818" s="6"/>
    </row>
    <row r="2819" spans="1:9" x14ac:dyDescent="0.25">
      <c r="A2819">
        <v>491</v>
      </c>
      <c r="B2819">
        <v>1995</v>
      </c>
      <c r="C2819" s="2">
        <v>0</v>
      </c>
      <c r="D2819" s="6">
        <v>-4.5730600000000003E-2</v>
      </c>
      <c r="E2819" s="6">
        <v>8.3814299999999994E-2</v>
      </c>
      <c r="F2819" s="6">
        <v>4.6639300000000002E-2</v>
      </c>
      <c r="G2819" s="6">
        <v>0.64718310000000001</v>
      </c>
      <c r="H2819" s="6">
        <v>8.4364300000000003E-2</v>
      </c>
      <c r="I2819" s="6"/>
    </row>
    <row r="2820" spans="1:9" x14ac:dyDescent="0.25">
      <c r="A2820">
        <v>491</v>
      </c>
      <c r="B2820">
        <v>1996</v>
      </c>
      <c r="C2820" s="2">
        <v>0</v>
      </c>
      <c r="D2820" s="6">
        <v>-8.8692000000000007E-3</v>
      </c>
      <c r="E2820" s="6">
        <v>8.3509799999999995E-2</v>
      </c>
      <c r="F2820" s="6">
        <v>3.8866699999999997E-2</v>
      </c>
      <c r="G2820" s="6">
        <v>0.62121440000000006</v>
      </c>
      <c r="H2820" s="6">
        <v>9.2991000000000004E-2</v>
      </c>
      <c r="I2820" s="6"/>
    </row>
    <row r="2821" spans="1:9" x14ac:dyDescent="0.25">
      <c r="A2821">
        <v>491</v>
      </c>
      <c r="B2821">
        <v>1997</v>
      </c>
      <c r="C2821" s="2">
        <v>0</v>
      </c>
      <c r="D2821" s="6">
        <v>4.22967E-2</v>
      </c>
      <c r="E2821" s="6">
        <v>0.10952050000000001</v>
      </c>
      <c r="F2821" s="6">
        <v>2.6265299999999998E-2</v>
      </c>
      <c r="G2821" s="6">
        <v>0.89115299999999997</v>
      </c>
      <c r="H2821" s="6">
        <v>0.13895370000000001</v>
      </c>
      <c r="I2821" s="6"/>
    </row>
    <row r="2822" spans="1:9" x14ac:dyDescent="0.25">
      <c r="A2822">
        <v>491</v>
      </c>
      <c r="B2822">
        <v>1998</v>
      </c>
      <c r="C2822" s="2">
        <v>0</v>
      </c>
      <c r="D2822" s="6">
        <v>3.5027299999999997E-2</v>
      </c>
      <c r="E2822" s="6">
        <v>7.3508500000000004E-2</v>
      </c>
      <c r="F2822" s="6">
        <v>4.4957999999999998E-2</v>
      </c>
      <c r="G2822" s="6">
        <v>0.73745519999999998</v>
      </c>
      <c r="H2822" s="6">
        <v>0.1319372</v>
      </c>
      <c r="I2822" s="6"/>
    </row>
    <row r="2823" spans="1:9" x14ac:dyDescent="0.25">
      <c r="A2823">
        <v>492</v>
      </c>
      <c r="B2823">
        <v>2002</v>
      </c>
      <c r="C2823" s="2">
        <v>0</v>
      </c>
      <c r="D2823" s="6">
        <v>0.26499109999999998</v>
      </c>
      <c r="E2823" s="6">
        <v>0.4251721</v>
      </c>
      <c r="F2823" s="6">
        <v>5.1101000000000001E-2</v>
      </c>
      <c r="G2823" s="6">
        <v>1.8091950000000001</v>
      </c>
      <c r="H2823" s="6">
        <v>0.24891669999999999</v>
      </c>
      <c r="I2823" s="6"/>
    </row>
    <row r="2824" spans="1:9" x14ac:dyDescent="0.25">
      <c r="A2824">
        <v>492</v>
      </c>
      <c r="B2824">
        <v>2003</v>
      </c>
      <c r="C2824" s="2">
        <v>0</v>
      </c>
      <c r="D2824" s="6">
        <v>0.29897600000000002</v>
      </c>
      <c r="E2824" s="6">
        <v>0.47240729999999997</v>
      </c>
      <c r="F2824" s="6">
        <v>6.0964999999999998E-2</v>
      </c>
      <c r="G2824" s="6">
        <v>2.6246999999999998</v>
      </c>
      <c r="H2824" s="6">
        <v>0.26635750000000002</v>
      </c>
      <c r="I2824" s="6"/>
    </row>
    <row r="2825" spans="1:9" x14ac:dyDescent="0.25">
      <c r="A2825">
        <v>492</v>
      </c>
      <c r="B2825">
        <v>2004</v>
      </c>
      <c r="C2825" s="2">
        <v>0</v>
      </c>
      <c r="D2825" s="6">
        <v>0.32968520000000001</v>
      </c>
      <c r="E2825" s="6">
        <v>0.51740889999999995</v>
      </c>
      <c r="F2825" s="6">
        <v>7.6541600000000001E-2</v>
      </c>
      <c r="G2825" s="6">
        <v>2.6845460000000001</v>
      </c>
      <c r="H2825" s="6">
        <v>0.2828215</v>
      </c>
      <c r="I2825" s="6"/>
    </row>
    <row r="2826" spans="1:9" x14ac:dyDescent="0.25">
      <c r="A2826">
        <v>493</v>
      </c>
      <c r="B2826">
        <v>1995</v>
      </c>
      <c r="C2826" s="2">
        <v>0</v>
      </c>
      <c r="D2826" s="6">
        <v>3.0417E-2</v>
      </c>
      <c r="E2826" s="6">
        <v>-0.1838089</v>
      </c>
      <c r="F2826" s="6">
        <v>7.0246699999999995E-2</v>
      </c>
      <c r="G2826" s="6">
        <v>0.29717700000000002</v>
      </c>
      <c r="H2826" s="6">
        <v>9.6795099999999995E-2</v>
      </c>
      <c r="I2826" s="6"/>
    </row>
    <row r="2827" spans="1:9" x14ac:dyDescent="0.25">
      <c r="A2827">
        <v>493</v>
      </c>
      <c r="B2827">
        <v>1996</v>
      </c>
      <c r="C2827" s="2">
        <v>0</v>
      </c>
      <c r="D2827" s="6">
        <v>2.72318E-2</v>
      </c>
      <c r="E2827" s="6">
        <v>-0.20270630000000001</v>
      </c>
      <c r="F2827" s="6">
        <v>2.88274E-2</v>
      </c>
      <c r="G2827" s="6">
        <v>1.1674420000000001</v>
      </c>
      <c r="H2827" s="6">
        <v>9.7242700000000001E-2</v>
      </c>
      <c r="I2827" s="6"/>
    </row>
    <row r="2828" spans="1:9" x14ac:dyDescent="0.25">
      <c r="A2828">
        <v>493</v>
      </c>
      <c r="B2828">
        <v>1997</v>
      </c>
      <c r="C2828" s="2">
        <v>0</v>
      </c>
      <c r="D2828" s="6">
        <v>-1.4659500000000001E-2</v>
      </c>
      <c r="E2828" s="6">
        <v>-0.25634400000000002</v>
      </c>
      <c r="F2828" s="6">
        <v>5.0349699999999997E-2</v>
      </c>
      <c r="G2828" s="6">
        <v>0.43552020000000002</v>
      </c>
      <c r="H2828" s="6">
        <v>9.03085E-2</v>
      </c>
      <c r="I2828" s="6"/>
    </row>
    <row r="2829" spans="1:9" x14ac:dyDescent="0.25">
      <c r="A2829">
        <v>494</v>
      </c>
      <c r="B2829">
        <v>1995</v>
      </c>
      <c r="C2829" s="2">
        <v>0</v>
      </c>
      <c r="D2829" s="6">
        <v>-1.87592E-2</v>
      </c>
      <c r="E2829" s="6">
        <v>1.3610300000000001E-2</v>
      </c>
      <c r="F2829" s="6">
        <v>5.7948600000000003E-2</v>
      </c>
      <c r="G2829" s="6">
        <v>0.81680450000000004</v>
      </c>
      <c r="H2829" s="6">
        <v>0.1856709</v>
      </c>
      <c r="I2829" s="6"/>
    </row>
    <row r="2830" spans="1:9" x14ac:dyDescent="0.25">
      <c r="A2830">
        <v>494</v>
      </c>
      <c r="B2830">
        <v>1996</v>
      </c>
      <c r="C2830" s="2">
        <v>0</v>
      </c>
      <c r="D2830" s="6">
        <v>-2.24765E-2</v>
      </c>
      <c r="E2830" s="6">
        <v>3.98798E-2</v>
      </c>
      <c r="F2830" s="6">
        <v>4.42923E-2</v>
      </c>
      <c r="G2830" s="6">
        <v>1.1255919999999999</v>
      </c>
      <c r="H2830" s="6">
        <v>0.31819809999999998</v>
      </c>
      <c r="I2830" s="6"/>
    </row>
    <row r="2831" spans="1:9" x14ac:dyDescent="0.25">
      <c r="A2831">
        <v>495</v>
      </c>
      <c r="B2831">
        <v>1995</v>
      </c>
      <c r="C2831" s="2">
        <v>0</v>
      </c>
      <c r="D2831" s="6">
        <v>0.56263379999999996</v>
      </c>
      <c r="E2831" s="6">
        <v>0.35107359999999999</v>
      </c>
      <c r="F2831" s="6">
        <v>5.49399E-2</v>
      </c>
      <c r="G2831" s="6">
        <v>2.2822819999999999</v>
      </c>
      <c r="H2831" s="6">
        <v>0.32494820000000002</v>
      </c>
      <c r="I2831" s="6"/>
    </row>
    <row r="2832" spans="1:9" x14ac:dyDescent="0.25">
      <c r="A2832">
        <v>495</v>
      </c>
      <c r="B2832">
        <v>1996</v>
      </c>
      <c r="C2832" s="2">
        <v>0</v>
      </c>
      <c r="D2832" s="6">
        <v>0.57709100000000002</v>
      </c>
      <c r="E2832" s="6">
        <v>0.37919009999999997</v>
      </c>
      <c r="F2832" s="6">
        <v>4.8541500000000001E-2</v>
      </c>
      <c r="G2832" s="6">
        <v>1.706698</v>
      </c>
      <c r="H2832" s="6">
        <v>0.31666539999999999</v>
      </c>
      <c r="I2832" s="6"/>
    </row>
    <row r="2833" spans="1:9" x14ac:dyDescent="0.25">
      <c r="A2833">
        <v>495</v>
      </c>
      <c r="B2833">
        <v>1997</v>
      </c>
      <c r="C2833" s="2">
        <v>0</v>
      </c>
      <c r="D2833" s="6">
        <v>0.51558389999999998</v>
      </c>
      <c r="E2833" s="6">
        <v>0.38143759999999999</v>
      </c>
      <c r="F2833" s="6">
        <v>5.8622199999999999E-2</v>
      </c>
      <c r="G2833" s="6">
        <v>1.9384429999999999</v>
      </c>
      <c r="H2833" s="6">
        <v>0.32378570000000001</v>
      </c>
      <c r="I2833" s="6"/>
    </row>
    <row r="2834" spans="1:9" x14ac:dyDescent="0.25">
      <c r="A2834">
        <v>495</v>
      </c>
      <c r="B2834">
        <v>1998</v>
      </c>
      <c r="C2834" s="2">
        <v>0</v>
      </c>
      <c r="D2834" s="6">
        <v>0.50286909999999996</v>
      </c>
      <c r="E2834" s="6">
        <v>0.42818800000000001</v>
      </c>
      <c r="F2834" s="6">
        <v>4.2934100000000003E-2</v>
      </c>
      <c r="G2834" s="6">
        <v>1.525879</v>
      </c>
      <c r="H2834" s="6">
        <v>0.29535739999999999</v>
      </c>
      <c r="I2834" s="6"/>
    </row>
    <row r="2835" spans="1:9" x14ac:dyDescent="0.25">
      <c r="A2835">
        <v>495</v>
      </c>
      <c r="B2835">
        <v>1999</v>
      </c>
      <c r="C2835" s="2">
        <v>0</v>
      </c>
      <c r="D2835" s="6">
        <v>0.51028039999999997</v>
      </c>
      <c r="E2835" s="6">
        <v>0.45604210000000001</v>
      </c>
      <c r="F2835" s="6">
        <v>4.1609100000000003E-2</v>
      </c>
      <c r="G2835" s="6">
        <v>1.305866</v>
      </c>
      <c r="H2835" s="6">
        <v>0.30894690000000002</v>
      </c>
      <c r="I2835" s="6"/>
    </row>
    <row r="2836" spans="1:9" x14ac:dyDescent="0.25">
      <c r="A2836">
        <v>495</v>
      </c>
      <c r="B2836">
        <v>2000</v>
      </c>
      <c r="C2836" s="2">
        <v>0</v>
      </c>
      <c r="D2836" s="6">
        <v>0.47970269999999998</v>
      </c>
      <c r="E2836" s="6">
        <v>0.47466170000000002</v>
      </c>
      <c r="F2836" s="6">
        <v>7.32796E-2</v>
      </c>
      <c r="G2836" s="6">
        <v>2.3521380000000001</v>
      </c>
      <c r="H2836" s="6">
        <v>0.33728429999999998</v>
      </c>
      <c r="I2836" s="6"/>
    </row>
    <row r="2837" spans="1:9" x14ac:dyDescent="0.25">
      <c r="A2837">
        <v>496</v>
      </c>
      <c r="B2837">
        <v>1997</v>
      </c>
      <c r="C2837" s="2">
        <v>0</v>
      </c>
      <c r="D2837" s="6">
        <v>0.3943818</v>
      </c>
      <c r="E2837" s="6">
        <v>0.19075</v>
      </c>
      <c r="F2837" s="6">
        <v>5.77446E-2</v>
      </c>
      <c r="G2837" s="6">
        <v>0.73003510000000005</v>
      </c>
      <c r="H2837" s="6">
        <v>0.3313256</v>
      </c>
      <c r="I2837" s="6"/>
    </row>
    <row r="2838" spans="1:9" x14ac:dyDescent="0.25">
      <c r="A2838">
        <v>496</v>
      </c>
      <c r="B2838">
        <v>1998</v>
      </c>
      <c r="C2838" s="2">
        <v>0</v>
      </c>
      <c r="D2838" s="6">
        <v>0.38421680000000002</v>
      </c>
      <c r="E2838" s="6">
        <v>0.18309600000000001</v>
      </c>
      <c r="F2838" s="6">
        <v>4.9342799999999999E-2</v>
      </c>
      <c r="G2838" s="6">
        <v>0.50405060000000002</v>
      </c>
      <c r="H2838" s="6">
        <v>0.31397229999999998</v>
      </c>
      <c r="I2838" s="6"/>
    </row>
    <row r="2839" spans="1:9" x14ac:dyDescent="0.25">
      <c r="A2839">
        <v>496</v>
      </c>
      <c r="B2839">
        <v>1999</v>
      </c>
      <c r="C2839" s="2">
        <v>0</v>
      </c>
      <c r="D2839" s="6">
        <v>0.36497109999999999</v>
      </c>
      <c r="E2839" s="6">
        <v>0.17365320000000001</v>
      </c>
      <c r="F2839" s="6">
        <v>4.6332699999999997E-2</v>
      </c>
      <c r="G2839" s="6">
        <v>0.25495719999999999</v>
      </c>
      <c r="H2839" s="6">
        <v>0.31456529999999999</v>
      </c>
      <c r="I2839" s="6"/>
    </row>
    <row r="2840" spans="1:9" x14ac:dyDescent="0.25">
      <c r="A2840">
        <v>496</v>
      </c>
      <c r="B2840">
        <v>2000</v>
      </c>
      <c r="C2840" s="2">
        <v>0</v>
      </c>
      <c r="D2840" s="6">
        <v>0.36348619999999998</v>
      </c>
      <c r="E2840" s="6">
        <v>0.18231539999999999</v>
      </c>
      <c r="F2840" s="6">
        <v>4.3949599999999998E-2</v>
      </c>
      <c r="G2840" s="6">
        <v>0.1455496</v>
      </c>
      <c r="H2840" s="6">
        <v>0.30790420000000002</v>
      </c>
      <c r="I2840" s="6"/>
    </row>
    <row r="2841" spans="1:9" x14ac:dyDescent="0.25">
      <c r="A2841">
        <v>496</v>
      </c>
      <c r="B2841">
        <v>2001</v>
      </c>
      <c r="C2841" s="2">
        <v>0</v>
      </c>
      <c r="D2841" s="6">
        <v>0.35015669999999999</v>
      </c>
      <c r="E2841" s="6">
        <v>0.14784079999999999</v>
      </c>
      <c r="F2841" s="6">
        <v>1.6526900000000001E-2</v>
      </c>
      <c r="G2841" s="6">
        <v>8.8723800000000005E-2</v>
      </c>
      <c r="H2841" s="6">
        <v>0.27798230000000002</v>
      </c>
      <c r="I2841" s="6"/>
    </row>
    <row r="2842" spans="1:9" x14ac:dyDescent="0.25">
      <c r="A2842">
        <v>496</v>
      </c>
      <c r="B2842">
        <v>2002</v>
      </c>
      <c r="C2842" s="2">
        <v>0</v>
      </c>
      <c r="D2842" s="6">
        <v>0.29297079999999998</v>
      </c>
      <c r="E2842" s="6">
        <v>2.3943800000000001E-2</v>
      </c>
      <c r="F2842" s="6">
        <v>4.6895699999999998E-2</v>
      </c>
      <c r="G2842" s="6">
        <v>0.1181653</v>
      </c>
      <c r="H2842" s="6">
        <v>0.32242340000000003</v>
      </c>
      <c r="I2842" s="6"/>
    </row>
    <row r="2843" spans="1:9" x14ac:dyDescent="0.25">
      <c r="A2843">
        <v>496</v>
      </c>
      <c r="B2843">
        <v>2003</v>
      </c>
      <c r="C2843" s="2">
        <v>0</v>
      </c>
      <c r="D2843" s="6">
        <v>0.33489819999999998</v>
      </c>
      <c r="E2843" s="6">
        <v>4.1115499999999999E-2</v>
      </c>
      <c r="F2843" s="6">
        <v>6.0665700000000003E-2</v>
      </c>
      <c r="G2843" s="6">
        <v>0.20088780000000001</v>
      </c>
      <c r="H2843" s="6">
        <v>0.35436509999999999</v>
      </c>
      <c r="I2843" s="6"/>
    </row>
    <row r="2844" spans="1:9" x14ac:dyDescent="0.25">
      <c r="A2844">
        <v>496</v>
      </c>
      <c r="B2844">
        <v>2004</v>
      </c>
      <c r="C2844" s="2">
        <v>0</v>
      </c>
      <c r="D2844" s="6">
        <v>0.30743720000000002</v>
      </c>
      <c r="E2844" s="6">
        <v>4.4497700000000001E-2</v>
      </c>
      <c r="F2844" s="6">
        <v>4.7788400000000002E-2</v>
      </c>
      <c r="G2844" s="6">
        <v>0.53772889999999995</v>
      </c>
      <c r="H2844" s="6">
        <v>0.3700678</v>
      </c>
      <c r="I2844" s="6"/>
    </row>
    <row r="2845" spans="1:9" x14ac:dyDescent="0.25">
      <c r="A2845">
        <v>497</v>
      </c>
      <c r="B2845">
        <v>1996</v>
      </c>
      <c r="C2845" s="2">
        <v>0</v>
      </c>
      <c r="D2845" s="6">
        <v>0.38096219999999997</v>
      </c>
      <c r="E2845" s="6">
        <v>-5.1315100000000002E-2</v>
      </c>
      <c r="F2845" s="6">
        <v>3.9683900000000001E-2</v>
      </c>
      <c r="G2845" s="6">
        <v>14.348089999999999</v>
      </c>
      <c r="H2845" s="6">
        <v>0.1934495</v>
      </c>
      <c r="I2845" s="6"/>
    </row>
    <row r="2846" spans="1:9" x14ac:dyDescent="0.25">
      <c r="A2846">
        <v>497</v>
      </c>
      <c r="B2846">
        <v>1997</v>
      </c>
      <c r="C2846" s="2">
        <v>0</v>
      </c>
      <c r="D2846" s="6">
        <v>0.31301289999999998</v>
      </c>
      <c r="E2846" s="6">
        <v>2.54658E-2</v>
      </c>
      <c r="F2846" s="6">
        <v>3.9613299999999997E-2</v>
      </c>
      <c r="G2846" s="6">
        <v>1.6231059999999999</v>
      </c>
      <c r="H2846" s="6">
        <v>0.1425681</v>
      </c>
      <c r="I2846" s="6"/>
    </row>
    <row r="2847" spans="1:9" x14ac:dyDescent="0.25">
      <c r="A2847">
        <v>497</v>
      </c>
      <c r="B2847">
        <v>1998</v>
      </c>
      <c r="C2847" s="2">
        <v>0</v>
      </c>
      <c r="D2847" s="6">
        <v>9.1287699999999999E-2</v>
      </c>
      <c r="E2847" s="6">
        <v>4.7994299999999997E-2</v>
      </c>
      <c r="F2847" s="6">
        <v>3.4666799999999998E-2</v>
      </c>
      <c r="G2847" s="6">
        <v>0.39740730000000002</v>
      </c>
      <c r="H2847" s="6">
        <v>0.12483850000000001</v>
      </c>
      <c r="I2847" s="6"/>
    </row>
    <row r="2848" spans="1:9" x14ac:dyDescent="0.25">
      <c r="A2848">
        <v>497</v>
      </c>
      <c r="B2848">
        <v>1999</v>
      </c>
      <c r="C2848" s="2">
        <v>0</v>
      </c>
      <c r="D2848" s="6">
        <v>9.6102099999999996E-2</v>
      </c>
      <c r="E2848" s="6">
        <v>1.04145E-2</v>
      </c>
      <c r="F2848" s="6">
        <v>3.5412199999999998E-2</v>
      </c>
      <c r="G2848" s="6">
        <v>0.36732019999999999</v>
      </c>
      <c r="H2848" s="6">
        <v>0.10691879999999999</v>
      </c>
      <c r="I2848" s="6"/>
    </row>
    <row r="2849" spans="1:9" x14ac:dyDescent="0.25">
      <c r="A2849">
        <v>497</v>
      </c>
      <c r="B2849">
        <v>2000</v>
      </c>
      <c r="C2849" s="2">
        <v>0</v>
      </c>
      <c r="D2849" s="6">
        <v>0.13672909999999999</v>
      </c>
      <c r="E2849" s="6">
        <v>-1.3441E-2</v>
      </c>
      <c r="F2849" s="6">
        <v>5.5600200000000002E-2</v>
      </c>
      <c r="G2849" s="6">
        <v>0.69343600000000005</v>
      </c>
      <c r="H2849" s="6">
        <v>0.1192535</v>
      </c>
      <c r="I2849" s="6"/>
    </row>
    <row r="2850" spans="1:9" x14ac:dyDescent="0.25">
      <c r="A2850">
        <v>497</v>
      </c>
      <c r="B2850">
        <v>2001</v>
      </c>
      <c r="C2850" s="2">
        <v>0</v>
      </c>
      <c r="D2850" s="6">
        <v>0.1273436</v>
      </c>
      <c r="E2850" s="6">
        <v>-2.0725000000000001E-3</v>
      </c>
      <c r="F2850" s="6">
        <v>3.7935400000000001E-2</v>
      </c>
      <c r="G2850" s="6">
        <v>0.51655660000000003</v>
      </c>
      <c r="H2850" s="6">
        <v>0.1249846</v>
      </c>
      <c r="I2850" s="6"/>
    </row>
    <row r="2851" spans="1:9" x14ac:dyDescent="0.25">
      <c r="A2851">
        <v>497</v>
      </c>
      <c r="B2851">
        <v>2002</v>
      </c>
      <c r="C2851" s="2">
        <v>0</v>
      </c>
      <c r="D2851" s="6">
        <v>0.15044550000000001</v>
      </c>
      <c r="E2851" s="6">
        <v>-0.1367208</v>
      </c>
      <c r="F2851" s="6">
        <v>4.0346199999999999E-2</v>
      </c>
      <c r="G2851" s="6">
        <v>0.35637180000000002</v>
      </c>
      <c r="H2851" s="6">
        <v>0.1298376</v>
      </c>
      <c r="I2851" s="6"/>
    </row>
    <row r="2852" spans="1:9" x14ac:dyDescent="0.25">
      <c r="A2852">
        <v>497</v>
      </c>
      <c r="B2852">
        <v>2003</v>
      </c>
      <c r="C2852" s="2">
        <v>0</v>
      </c>
      <c r="D2852" s="6">
        <v>9.6444000000000002E-2</v>
      </c>
      <c r="E2852" s="6">
        <v>-0.27635989999999999</v>
      </c>
      <c r="F2852" s="6">
        <v>3.3649100000000001E-2</v>
      </c>
      <c r="G2852" s="6">
        <v>0.40953119999999998</v>
      </c>
      <c r="H2852" s="6">
        <v>0.14355609999999999</v>
      </c>
      <c r="I2852" s="6"/>
    </row>
    <row r="2853" spans="1:9" x14ac:dyDescent="0.25">
      <c r="A2853">
        <v>497</v>
      </c>
      <c r="B2853">
        <v>2004</v>
      </c>
      <c r="C2853" s="2">
        <v>0</v>
      </c>
      <c r="D2853" s="6">
        <v>0.17604700000000001</v>
      </c>
      <c r="E2853" s="6">
        <v>-0.38952239999999999</v>
      </c>
      <c r="F2853" s="6">
        <v>4.16307E-2</v>
      </c>
      <c r="G2853" s="6">
        <v>0.67802320000000005</v>
      </c>
      <c r="H2853" s="6">
        <v>0.17164280000000001</v>
      </c>
      <c r="I2853" s="6"/>
    </row>
    <row r="2854" spans="1:9" x14ac:dyDescent="0.25">
      <c r="A2854">
        <v>498</v>
      </c>
      <c r="B2854">
        <v>1995</v>
      </c>
      <c r="C2854" s="2">
        <v>0</v>
      </c>
      <c r="D2854" s="6">
        <v>0.29503119999999999</v>
      </c>
      <c r="E2854" s="6">
        <v>0.46886250000000002</v>
      </c>
      <c r="F2854" s="6">
        <v>7.8552200000000003E-2</v>
      </c>
      <c r="G2854" s="6">
        <v>2.4534129999999998</v>
      </c>
      <c r="H2854" s="6">
        <v>0.4181183</v>
      </c>
      <c r="I2854" s="6"/>
    </row>
    <row r="2855" spans="1:9" x14ac:dyDescent="0.25">
      <c r="A2855">
        <v>498</v>
      </c>
      <c r="B2855">
        <v>1996</v>
      </c>
      <c r="C2855" s="2">
        <v>0</v>
      </c>
      <c r="D2855" s="6">
        <v>0.23492640000000001</v>
      </c>
      <c r="E2855" s="6">
        <v>0.4400135</v>
      </c>
      <c r="F2855" s="6">
        <v>7.19698E-2</v>
      </c>
      <c r="G2855" s="6">
        <v>2.1232030000000002</v>
      </c>
      <c r="H2855" s="6">
        <v>0.36065730000000001</v>
      </c>
      <c r="I2855" s="6"/>
    </row>
    <row r="2856" spans="1:9" x14ac:dyDescent="0.25">
      <c r="A2856">
        <v>498</v>
      </c>
      <c r="B2856">
        <v>1997</v>
      </c>
      <c r="C2856" s="2">
        <v>0</v>
      </c>
      <c r="D2856" s="6">
        <v>0.28876800000000002</v>
      </c>
      <c r="E2856" s="6">
        <v>0.48466110000000001</v>
      </c>
      <c r="F2856" s="6">
        <v>7.6287199999999999E-2</v>
      </c>
      <c r="G2856" s="6">
        <v>3.1352380000000002</v>
      </c>
      <c r="H2856" s="6">
        <v>0.39378059999999998</v>
      </c>
      <c r="I2856" s="6"/>
    </row>
    <row r="2857" spans="1:9" x14ac:dyDescent="0.25">
      <c r="A2857">
        <v>498</v>
      </c>
      <c r="B2857">
        <v>1998</v>
      </c>
      <c r="C2857" s="2">
        <v>0</v>
      </c>
      <c r="D2857" s="6">
        <v>0.2571061</v>
      </c>
      <c r="E2857" s="6">
        <v>0.49265170000000003</v>
      </c>
      <c r="F2857" s="6">
        <v>6.80534E-2</v>
      </c>
      <c r="G2857" s="6">
        <v>2.3064580000000001</v>
      </c>
      <c r="H2857" s="6">
        <v>0.3760752</v>
      </c>
      <c r="I2857" s="6"/>
    </row>
    <row r="2858" spans="1:9" x14ac:dyDescent="0.25">
      <c r="A2858">
        <v>498</v>
      </c>
      <c r="B2858">
        <v>1999</v>
      </c>
      <c r="C2858" s="2">
        <v>0</v>
      </c>
      <c r="D2858" s="6">
        <v>0.2960642</v>
      </c>
      <c r="E2858" s="6">
        <v>0.51340889999999995</v>
      </c>
      <c r="F2858" s="6">
        <v>6.5611100000000006E-2</v>
      </c>
      <c r="G2858" s="6">
        <v>2.7242000000000002</v>
      </c>
      <c r="H2858" s="6">
        <v>0.3738301</v>
      </c>
      <c r="I2858" s="6"/>
    </row>
    <row r="2859" spans="1:9" x14ac:dyDescent="0.25">
      <c r="A2859">
        <v>498</v>
      </c>
      <c r="B2859">
        <v>2000</v>
      </c>
      <c r="C2859" s="2">
        <v>0</v>
      </c>
      <c r="D2859" s="6">
        <v>0.24284810000000001</v>
      </c>
      <c r="E2859" s="6">
        <v>0.47008420000000001</v>
      </c>
      <c r="F2859" s="6">
        <v>7.2005700000000006E-2</v>
      </c>
      <c r="G2859" s="6">
        <v>1.791194</v>
      </c>
      <c r="H2859" s="6">
        <v>0.35264800000000002</v>
      </c>
      <c r="I2859" s="6"/>
    </row>
    <row r="2860" spans="1:9" x14ac:dyDescent="0.25">
      <c r="A2860">
        <v>498</v>
      </c>
      <c r="B2860">
        <v>2001</v>
      </c>
      <c r="C2860" s="2">
        <v>0</v>
      </c>
      <c r="D2860" s="6">
        <v>0.1890685</v>
      </c>
      <c r="E2860" s="6">
        <v>0.4563181</v>
      </c>
      <c r="F2860" s="6">
        <v>5.00163E-2</v>
      </c>
      <c r="G2860" s="6">
        <v>1.7882469999999999</v>
      </c>
      <c r="H2860" s="6">
        <v>0.31117070000000002</v>
      </c>
      <c r="I2860" s="6"/>
    </row>
    <row r="2861" spans="1:9" x14ac:dyDescent="0.25">
      <c r="A2861">
        <v>498</v>
      </c>
      <c r="B2861">
        <v>2002</v>
      </c>
      <c r="C2861" s="2">
        <v>0</v>
      </c>
      <c r="D2861" s="6">
        <v>0.17495830000000001</v>
      </c>
      <c r="E2861" s="6">
        <v>0.42638609999999999</v>
      </c>
      <c r="F2861" s="6">
        <v>4.6207999999999999E-2</v>
      </c>
      <c r="G2861" s="6">
        <v>1.7997609999999999</v>
      </c>
      <c r="H2861" s="6">
        <v>0.31550800000000001</v>
      </c>
      <c r="I2861" s="6"/>
    </row>
    <row r="2862" spans="1:9" x14ac:dyDescent="0.25">
      <c r="A2862">
        <v>498</v>
      </c>
      <c r="B2862">
        <v>2003</v>
      </c>
      <c r="C2862" s="2">
        <v>0</v>
      </c>
      <c r="D2862" s="6">
        <v>0.1762881</v>
      </c>
      <c r="E2862" s="6">
        <v>0.3929436</v>
      </c>
      <c r="F2862" s="6">
        <v>5.7074300000000001E-2</v>
      </c>
      <c r="G2862" s="6">
        <v>1.4565429999999999</v>
      </c>
      <c r="H2862" s="6">
        <v>0.30075499999999999</v>
      </c>
      <c r="I2862" s="6"/>
    </row>
    <row r="2863" spans="1:9" x14ac:dyDescent="0.25">
      <c r="A2863">
        <v>498</v>
      </c>
      <c r="B2863">
        <v>2004</v>
      </c>
      <c r="C2863" s="2">
        <v>0</v>
      </c>
      <c r="D2863" s="6">
        <v>0.22197120000000001</v>
      </c>
      <c r="E2863" s="6">
        <v>0.41236489999999998</v>
      </c>
      <c r="F2863" s="6">
        <v>5.9195999999999999E-2</v>
      </c>
      <c r="G2863" s="6">
        <v>2.2060680000000001</v>
      </c>
      <c r="H2863" s="6">
        <v>0.35109590000000002</v>
      </c>
      <c r="I2863" s="6"/>
    </row>
    <row r="2864" spans="1:9" x14ac:dyDescent="0.25">
      <c r="A2864">
        <v>499</v>
      </c>
      <c r="B2864">
        <v>1997</v>
      </c>
      <c r="C2864" s="2">
        <v>0</v>
      </c>
      <c r="D2864" s="6">
        <v>0.2130367</v>
      </c>
      <c r="E2864" s="6">
        <v>-4.6814300000000003E-2</v>
      </c>
      <c r="F2864" s="6">
        <v>2.3685299999999999E-2</v>
      </c>
      <c r="G2864" s="6">
        <v>1.857874</v>
      </c>
      <c r="H2864" s="6">
        <v>0.15119360000000001</v>
      </c>
      <c r="I2864" s="6"/>
    </row>
    <row r="2865" spans="1:9" x14ac:dyDescent="0.25">
      <c r="A2865">
        <v>499</v>
      </c>
      <c r="B2865">
        <v>1998</v>
      </c>
      <c r="C2865" s="2">
        <v>0</v>
      </c>
      <c r="D2865" s="6">
        <v>0.22322</v>
      </c>
      <c r="E2865" s="6">
        <v>-0.20497309999999999</v>
      </c>
      <c r="F2865" s="6">
        <v>2.42671E-2</v>
      </c>
      <c r="G2865" s="6">
        <v>0.53569929999999999</v>
      </c>
      <c r="H2865" s="6">
        <v>0.23232659999999999</v>
      </c>
      <c r="I2865" s="6"/>
    </row>
    <row r="2866" spans="1:9" x14ac:dyDescent="0.25">
      <c r="A2866">
        <v>500</v>
      </c>
      <c r="B2866">
        <v>1995</v>
      </c>
      <c r="C2866" s="2">
        <v>0</v>
      </c>
      <c r="D2866" s="6">
        <v>9.3061000000000005E-2</v>
      </c>
      <c r="E2866" s="6">
        <v>-0.12866610000000001</v>
      </c>
      <c r="F2866" s="6">
        <v>4.2089399999999999E-2</v>
      </c>
      <c r="G2866" s="6">
        <v>0.19738939999999999</v>
      </c>
      <c r="H2866" s="6">
        <v>0.53146459999999995</v>
      </c>
      <c r="I2866" s="6"/>
    </row>
    <row r="2867" spans="1:9" x14ac:dyDescent="0.25">
      <c r="A2867">
        <v>500</v>
      </c>
      <c r="B2867">
        <v>1996</v>
      </c>
      <c r="C2867" s="2">
        <v>1</v>
      </c>
      <c r="D2867" s="6">
        <v>0.12609960000000001</v>
      </c>
      <c r="E2867" s="6">
        <v>-0.14100260000000001</v>
      </c>
      <c r="F2867" s="6">
        <v>5.1884399999999997E-2</v>
      </c>
      <c r="G2867" s="6">
        <v>8.8891100000000001E-2</v>
      </c>
      <c r="H2867" s="6">
        <v>0.57536030000000005</v>
      </c>
      <c r="I2867" s="6"/>
    </row>
    <row r="2868" spans="1:9" x14ac:dyDescent="0.25">
      <c r="A2868">
        <v>501</v>
      </c>
      <c r="B2868">
        <v>1995</v>
      </c>
      <c r="C2868" s="2">
        <v>0</v>
      </c>
      <c r="D2868" s="6">
        <v>0.1019661</v>
      </c>
      <c r="E2868" s="6">
        <v>-0.1128296</v>
      </c>
      <c r="F2868" s="6">
        <v>5.4901800000000001E-2</v>
      </c>
      <c r="G2868" s="6">
        <v>0.126668</v>
      </c>
      <c r="H2868" s="6">
        <v>0.57625020000000005</v>
      </c>
      <c r="I2868" s="6"/>
    </row>
    <row r="2869" spans="1:9" x14ac:dyDescent="0.25">
      <c r="A2869">
        <v>501</v>
      </c>
      <c r="B2869">
        <v>1996</v>
      </c>
      <c r="C2869" s="2">
        <v>0</v>
      </c>
      <c r="D2869" s="6">
        <v>0.10186050000000001</v>
      </c>
      <c r="E2869" s="6">
        <v>-0.13163929999999999</v>
      </c>
      <c r="F2869" s="6">
        <v>5.6128200000000003E-2</v>
      </c>
      <c r="G2869" s="6">
        <v>5.3470200000000002E-2</v>
      </c>
      <c r="H2869" s="6">
        <v>0.5211055</v>
      </c>
      <c r="I2869" s="6"/>
    </row>
    <row r="2870" spans="1:9" x14ac:dyDescent="0.25">
      <c r="A2870">
        <v>501</v>
      </c>
      <c r="B2870">
        <v>1997</v>
      </c>
      <c r="C2870" s="2">
        <v>1</v>
      </c>
      <c r="D2870" s="6">
        <v>0.1104757</v>
      </c>
      <c r="E2870" s="6">
        <v>-0.1969071</v>
      </c>
      <c r="F2870" s="6">
        <v>3.14235E-2</v>
      </c>
      <c r="G2870" s="6">
        <v>5.9797299999999998E-2</v>
      </c>
      <c r="H2870" s="6">
        <v>0.51651599999999998</v>
      </c>
      <c r="I2870" s="6"/>
    </row>
    <row r="2871" spans="1:9" x14ac:dyDescent="0.25">
      <c r="A2871">
        <v>502</v>
      </c>
      <c r="B2871">
        <v>1995</v>
      </c>
      <c r="C2871" s="2">
        <v>0</v>
      </c>
      <c r="D2871" s="6">
        <v>0.36062309999999997</v>
      </c>
      <c r="E2871" s="6">
        <v>0.27571089999999998</v>
      </c>
      <c r="F2871" s="6">
        <v>5.0820400000000002E-2</v>
      </c>
      <c r="G2871" s="6">
        <v>1.016335</v>
      </c>
      <c r="H2871" s="6">
        <v>0.43090620000000002</v>
      </c>
      <c r="I2871" s="6"/>
    </row>
    <row r="2872" spans="1:9" x14ac:dyDescent="0.25">
      <c r="A2872">
        <v>502</v>
      </c>
      <c r="B2872">
        <v>1996</v>
      </c>
      <c r="C2872" s="2">
        <v>0</v>
      </c>
      <c r="D2872" s="6">
        <v>0.2015229</v>
      </c>
      <c r="E2872" s="6">
        <v>0.22926250000000001</v>
      </c>
      <c r="F2872" s="6">
        <v>4.8075899999999998E-2</v>
      </c>
      <c r="G2872" s="6">
        <v>0.68904679999999996</v>
      </c>
      <c r="H2872" s="6">
        <v>0.39788000000000001</v>
      </c>
      <c r="I2872" s="6"/>
    </row>
    <row r="2873" spans="1:9" x14ac:dyDescent="0.25">
      <c r="A2873">
        <v>502</v>
      </c>
      <c r="B2873">
        <v>1997</v>
      </c>
      <c r="C2873" s="2">
        <v>0</v>
      </c>
      <c r="D2873" s="6">
        <v>0.25463239999999998</v>
      </c>
      <c r="E2873" s="6">
        <v>0.20496</v>
      </c>
      <c r="F2873" s="6">
        <v>5.3725299999999997E-2</v>
      </c>
      <c r="G2873" s="6">
        <v>1.0747640000000001</v>
      </c>
      <c r="H2873" s="6">
        <v>0.45717639999999998</v>
      </c>
      <c r="I2873" s="6"/>
    </row>
    <row r="2874" spans="1:9" x14ac:dyDescent="0.25">
      <c r="A2874">
        <v>502</v>
      </c>
      <c r="B2874">
        <v>1998</v>
      </c>
      <c r="C2874" s="2">
        <v>0</v>
      </c>
      <c r="D2874" s="6">
        <v>0.2521853</v>
      </c>
      <c r="E2874" s="6">
        <v>0.1692024</v>
      </c>
      <c r="F2874" s="6">
        <v>4.4560299999999997E-2</v>
      </c>
      <c r="G2874" s="6">
        <v>0.62857189999999996</v>
      </c>
      <c r="H2874" s="6">
        <v>0.40123989999999998</v>
      </c>
      <c r="I2874" s="6"/>
    </row>
    <row r="2875" spans="1:9" x14ac:dyDescent="0.25">
      <c r="A2875">
        <v>502</v>
      </c>
      <c r="B2875">
        <v>1999</v>
      </c>
      <c r="C2875" s="2">
        <v>0</v>
      </c>
      <c r="D2875" s="6">
        <v>0.22588040000000001</v>
      </c>
      <c r="E2875" s="6">
        <v>0.1982227</v>
      </c>
      <c r="F2875" s="6">
        <v>4.6490400000000001E-2</v>
      </c>
      <c r="G2875" s="6">
        <v>0.3984316</v>
      </c>
      <c r="H2875" s="6">
        <v>0.48102250000000002</v>
      </c>
      <c r="I2875" s="6"/>
    </row>
    <row r="2876" spans="1:9" x14ac:dyDescent="0.25">
      <c r="A2876">
        <v>502</v>
      </c>
      <c r="B2876">
        <v>2000</v>
      </c>
      <c r="C2876" s="2">
        <v>0</v>
      </c>
      <c r="D2876" s="6">
        <v>0.17603469999999999</v>
      </c>
      <c r="E2876" s="6">
        <v>0.1513217</v>
      </c>
      <c r="F2876" s="6">
        <v>1.9569799999999998E-2</v>
      </c>
      <c r="G2876" s="6">
        <v>0.30587730000000002</v>
      </c>
      <c r="H2876" s="6">
        <v>0.50000880000000003</v>
      </c>
      <c r="I2876" s="6"/>
    </row>
    <row r="2877" spans="1:9" x14ac:dyDescent="0.25">
      <c r="A2877">
        <v>502</v>
      </c>
      <c r="B2877">
        <v>2001</v>
      </c>
      <c r="C2877" s="2">
        <v>0</v>
      </c>
      <c r="D2877" s="6">
        <v>0.25146869999999999</v>
      </c>
      <c r="E2877" s="6">
        <v>0.1708422</v>
      </c>
      <c r="F2877" s="6">
        <v>5.0400199999999999E-2</v>
      </c>
      <c r="G2877" s="6">
        <v>0.57455000000000001</v>
      </c>
      <c r="H2877" s="6">
        <v>0.56543840000000001</v>
      </c>
      <c r="I2877" s="6"/>
    </row>
    <row r="2878" spans="1:9" x14ac:dyDescent="0.25">
      <c r="A2878">
        <v>502</v>
      </c>
      <c r="B2878">
        <v>2002</v>
      </c>
      <c r="C2878" s="2">
        <v>0</v>
      </c>
      <c r="D2878" s="6">
        <v>0.26073160000000001</v>
      </c>
      <c r="E2878" s="6">
        <v>0.1737503</v>
      </c>
      <c r="F2878" s="6">
        <v>6.4119999999999996E-2</v>
      </c>
      <c r="G2878" s="6">
        <v>0.47892689999999999</v>
      </c>
      <c r="H2878" s="6">
        <v>0.56152299999999999</v>
      </c>
      <c r="I2878" s="6"/>
    </row>
    <row r="2879" spans="1:9" x14ac:dyDescent="0.25">
      <c r="A2879">
        <v>502</v>
      </c>
      <c r="B2879">
        <v>2004</v>
      </c>
      <c r="C2879" s="2">
        <v>0</v>
      </c>
      <c r="D2879" s="6">
        <v>0.38205499999999998</v>
      </c>
      <c r="E2879" s="6">
        <v>8.7405899999999995E-2</v>
      </c>
      <c r="F2879" s="6">
        <v>7.1598400000000006E-2</v>
      </c>
      <c r="G2879" s="6">
        <v>1.3580209999999999</v>
      </c>
      <c r="H2879" s="6">
        <v>0.46027669999999998</v>
      </c>
      <c r="I2879" s="6"/>
    </row>
    <row r="2880" spans="1:9" x14ac:dyDescent="0.25">
      <c r="A2880">
        <v>503</v>
      </c>
      <c r="B2880">
        <v>1995</v>
      </c>
      <c r="C2880" s="2">
        <v>0</v>
      </c>
      <c r="D2880" s="6">
        <v>-0.16358839999999999</v>
      </c>
      <c r="E2880" s="6">
        <v>0.14118449999999999</v>
      </c>
      <c r="F2880" s="6">
        <v>5.9749799999999999E-2</v>
      </c>
      <c r="G2880" s="6">
        <v>0.71395200000000003</v>
      </c>
      <c r="H2880" s="6">
        <v>0.1197001</v>
      </c>
      <c r="I2880" s="6"/>
    </row>
    <row r="2881" spans="1:9" x14ac:dyDescent="0.25">
      <c r="A2881">
        <v>503</v>
      </c>
      <c r="B2881">
        <v>1996</v>
      </c>
      <c r="C2881" s="2">
        <v>0</v>
      </c>
      <c r="D2881" s="6">
        <v>3.8979999999999999E-4</v>
      </c>
      <c r="E2881" s="6">
        <v>0.16402800000000001</v>
      </c>
      <c r="F2881" s="6">
        <v>6.3515199999999994E-2</v>
      </c>
      <c r="G2881" s="6">
        <v>0.94515289999999996</v>
      </c>
      <c r="H2881" s="6">
        <v>0.19361</v>
      </c>
      <c r="I2881" s="6"/>
    </row>
    <row r="2882" spans="1:9" x14ac:dyDescent="0.25">
      <c r="A2882">
        <v>504</v>
      </c>
      <c r="B2882">
        <v>2001</v>
      </c>
      <c r="C2882" s="2">
        <v>0</v>
      </c>
      <c r="D2882" s="6">
        <v>6.4459699999999995E-2</v>
      </c>
      <c r="E2882" s="6">
        <v>9.4142799999999999E-2</v>
      </c>
      <c r="F2882" s="6">
        <v>1.9846200000000001E-2</v>
      </c>
      <c r="G2882" s="6">
        <v>0.51657580000000003</v>
      </c>
      <c r="H2882" s="6">
        <v>0.12971489999999999</v>
      </c>
      <c r="I2882" s="6"/>
    </row>
    <row r="2883" spans="1:9" x14ac:dyDescent="0.25">
      <c r="A2883">
        <v>504</v>
      </c>
      <c r="B2883">
        <v>2002</v>
      </c>
      <c r="C2883" s="2">
        <v>0</v>
      </c>
      <c r="D2883" s="6">
        <v>-1.7726100000000002E-2</v>
      </c>
      <c r="E2883" s="6">
        <v>6.46954E-2</v>
      </c>
      <c r="F2883" s="6">
        <v>5.2690099999999997E-2</v>
      </c>
      <c r="G2883" s="6">
        <v>0.45254810000000001</v>
      </c>
      <c r="H2883" s="6">
        <v>0.126468</v>
      </c>
      <c r="I2883" s="6"/>
    </row>
    <row r="2884" spans="1:9" x14ac:dyDescent="0.25">
      <c r="A2884">
        <v>504</v>
      </c>
      <c r="B2884">
        <v>2003</v>
      </c>
      <c r="C2884" s="2">
        <v>0</v>
      </c>
      <c r="D2884" s="6">
        <v>5.3652600000000002E-2</v>
      </c>
      <c r="E2884" s="6">
        <v>0.1045615</v>
      </c>
      <c r="F2884" s="6">
        <v>6.1128599999999998E-2</v>
      </c>
      <c r="G2884" s="6">
        <v>0.59847830000000002</v>
      </c>
      <c r="H2884" s="6">
        <v>0.1234804</v>
      </c>
      <c r="I2884" s="6"/>
    </row>
    <row r="2885" spans="1:9" x14ac:dyDescent="0.25">
      <c r="A2885">
        <v>505</v>
      </c>
      <c r="B2885">
        <v>1995</v>
      </c>
      <c r="C2885" s="2">
        <v>0</v>
      </c>
      <c r="D2885" s="6">
        <v>0.2260904</v>
      </c>
      <c r="E2885" s="6">
        <v>0.2495743</v>
      </c>
      <c r="F2885" s="6">
        <v>7.2957999999999995E-2</v>
      </c>
      <c r="G2885" s="6">
        <v>1.2500389999999999</v>
      </c>
      <c r="H2885" s="6">
        <v>0.33552520000000002</v>
      </c>
      <c r="I2885" s="6"/>
    </row>
    <row r="2886" spans="1:9" x14ac:dyDescent="0.25">
      <c r="A2886">
        <v>505</v>
      </c>
      <c r="B2886">
        <v>1996</v>
      </c>
      <c r="C2886" s="2">
        <v>0</v>
      </c>
      <c r="D2886" s="6">
        <v>0.27133889999999999</v>
      </c>
      <c r="E2886" s="6">
        <v>0.30711889999999997</v>
      </c>
      <c r="F2886" s="6">
        <v>6.0703699999999999E-2</v>
      </c>
      <c r="G2886" s="6">
        <v>1.7234799999999999</v>
      </c>
      <c r="H2886" s="6">
        <v>0.35185270000000002</v>
      </c>
      <c r="I2886" s="6"/>
    </row>
    <row r="2887" spans="1:9" x14ac:dyDescent="0.25">
      <c r="A2887">
        <v>505</v>
      </c>
      <c r="B2887">
        <v>1997</v>
      </c>
      <c r="C2887" s="2">
        <v>0</v>
      </c>
      <c r="D2887" s="6">
        <v>0.2373941</v>
      </c>
      <c r="E2887" s="6">
        <v>0.29138459999999999</v>
      </c>
      <c r="F2887" s="6">
        <v>5.7174000000000003E-2</v>
      </c>
      <c r="G2887" s="6">
        <v>1.6601699999999999</v>
      </c>
      <c r="H2887" s="6">
        <v>0.40041729999999998</v>
      </c>
      <c r="I2887" s="6"/>
    </row>
    <row r="2888" spans="1:9" x14ac:dyDescent="0.25">
      <c r="A2888">
        <v>505</v>
      </c>
      <c r="B2888">
        <v>1998</v>
      </c>
      <c r="C2888" s="2">
        <v>0</v>
      </c>
      <c r="D2888" s="6">
        <v>0.2597102</v>
      </c>
      <c r="E2888" s="6">
        <v>0.34212559999999997</v>
      </c>
      <c r="F2888" s="6">
        <v>7.1871000000000004E-2</v>
      </c>
      <c r="G2888" s="6">
        <v>1.8283959999999999</v>
      </c>
      <c r="H2888" s="6">
        <v>0.3732664</v>
      </c>
      <c r="I2888" s="6"/>
    </row>
    <row r="2889" spans="1:9" x14ac:dyDescent="0.25">
      <c r="A2889">
        <v>505</v>
      </c>
      <c r="B2889">
        <v>1999</v>
      </c>
      <c r="C2889" s="2">
        <v>0</v>
      </c>
      <c r="D2889" s="6">
        <v>0.18602920000000001</v>
      </c>
      <c r="E2889" s="6">
        <v>0.22649549999999999</v>
      </c>
      <c r="F2889" s="6">
        <v>6.1175199999999999E-2</v>
      </c>
      <c r="G2889" s="6">
        <v>1.0349660000000001</v>
      </c>
      <c r="H2889" s="6">
        <v>0.31718649999999998</v>
      </c>
      <c r="I2889" s="6"/>
    </row>
    <row r="2890" spans="1:9" x14ac:dyDescent="0.25">
      <c r="A2890">
        <v>505</v>
      </c>
      <c r="B2890">
        <v>2000</v>
      </c>
      <c r="C2890" s="2">
        <v>0</v>
      </c>
      <c r="D2890" s="6">
        <v>0.2106731</v>
      </c>
      <c r="E2890" s="6">
        <v>0.2454141</v>
      </c>
      <c r="F2890" s="6">
        <v>4.24772E-2</v>
      </c>
      <c r="G2890" s="6">
        <v>0.75083330000000004</v>
      </c>
      <c r="H2890" s="6">
        <v>0.2884603</v>
      </c>
      <c r="I2890" s="6"/>
    </row>
    <row r="2891" spans="1:9" x14ac:dyDescent="0.25">
      <c r="A2891">
        <v>505</v>
      </c>
      <c r="B2891">
        <v>2001</v>
      </c>
      <c r="C2891" s="2">
        <v>0</v>
      </c>
      <c r="D2891" s="6">
        <v>0.19381509999999999</v>
      </c>
      <c r="E2891" s="6">
        <v>0.26714199999999999</v>
      </c>
      <c r="F2891" s="6">
        <v>4.8076199999999999E-2</v>
      </c>
      <c r="G2891" s="6">
        <v>1.349413</v>
      </c>
      <c r="H2891" s="6">
        <v>0.28289379999999997</v>
      </c>
      <c r="I2891" s="6"/>
    </row>
    <row r="2892" spans="1:9" x14ac:dyDescent="0.25">
      <c r="A2892">
        <v>505</v>
      </c>
      <c r="B2892">
        <v>2002</v>
      </c>
      <c r="C2892" s="2">
        <v>0</v>
      </c>
      <c r="D2892" s="6">
        <v>0.14780299999999999</v>
      </c>
      <c r="E2892" s="6">
        <v>0.28354580000000001</v>
      </c>
      <c r="F2892" s="6">
        <v>4.5126300000000001E-2</v>
      </c>
      <c r="G2892" s="6">
        <v>1.2381120000000001</v>
      </c>
      <c r="H2892" s="6">
        <v>0.2770936</v>
      </c>
      <c r="I2892" s="6"/>
    </row>
    <row r="2893" spans="1:9" x14ac:dyDescent="0.25">
      <c r="A2893">
        <v>505</v>
      </c>
      <c r="B2893">
        <v>2003</v>
      </c>
      <c r="C2893" s="2">
        <v>0</v>
      </c>
      <c r="D2893" s="6">
        <v>0.1505495</v>
      </c>
      <c r="E2893" s="6">
        <v>0.3164689</v>
      </c>
      <c r="F2893" s="6">
        <v>5.32129E-2</v>
      </c>
      <c r="G2893" s="6">
        <v>1.53243</v>
      </c>
      <c r="H2893" s="6">
        <v>0.1740476</v>
      </c>
      <c r="I2893" s="6"/>
    </row>
    <row r="2894" spans="1:9" x14ac:dyDescent="0.25">
      <c r="A2894">
        <v>505</v>
      </c>
      <c r="B2894">
        <v>2004</v>
      </c>
      <c r="C2894" s="2">
        <v>0</v>
      </c>
      <c r="D2894" s="6">
        <v>0.12781310000000001</v>
      </c>
      <c r="E2894" s="6">
        <v>0.34129510000000002</v>
      </c>
      <c r="F2894" s="6">
        <v>5.57186E-2</v>
      </c>
      <c r="G2894" s="6">
        <v>2.6543800000000002</v>
      </c>
      <c r="H2894" s="6">
        <v>0.23677970000000001</v>
      </c>
      <c r="I2894" s="6"/>
    </row>
    <row r="2895" spans="1:9" x14ac:dyDescent="0.25">
      <c r="A2895">
        <v>506</v>
      </c>
      <c r="B2895">
        <v>1995</v>
      </c>
      <c r="C2895" s="2">
        <v>0</v>
      </c>
      <c r="D2895" s="6">
        <v>-4.9394899999999999E-2</v>
      </c>
      <c r="E2895" s="6">
        <v>0.21078710000000001</v>
      </c>
      <c r="F2895" s="6">
        <v>2.8296700000000001E-2</v>
      </c>
      <c r="G2895" s="6">
        <v>0.60396890000000003</v>
      </c>
      <c r="H2895" s="6">
        <v>0.17656079999999999</v>
      </c>
      <c r="I2895" s="6"/>
    </row>
    <row r="2896" spans="1:9" x14ac:dyDescent="0.25">
      <c r="A2896">
        <v>506</v>
      </c>
      <c r="B2896">
        <v>1996</v>
      </c>
      <c r="C2896" s="2">
        <v>0</v>
      </c>
      <c r="D2896" s="6">
        <v>7.2786000000000003E-2</v>
      </c>
      <c r="E2896" s="6">
        <v>0.25945439999999997</v>
      </c>
      <c r="F2896" s="6">
        <v>5.4440299999999997E-2</v>
      </c>
      <c r="G2896" s="6">
        <v>0.86456949999999999</v>
      </c>
      <c r="H2896" s="6">
        <v>0.18915580000000001</v>
      </c>
      <c r="I2896" s="6"/>
    </row>
    <row r="2897" spans="1:9" x14ac:dyDescent="0.25">
      <c r="A2897">
        <v>506</v>
      </c>
      <c r="B2897">
        <v>1997</v>
      </c>
      <c r="C2897" s="2">
        <v>0</v>
      </c>
      <c r="D2897" s="6">
        <v>6.3964199999999999E-2</v>
      </c>
      <c r="E2897" s="6">
        <v>0.26105109999999998</v>
      </c>
      <c r="F2897" s="6">
        <v>4.7990100000000001E-2</v>
      </c>
      <c r="G2897" s="6">
        <v>0.99056250000000001</v>
      </c>
      <c r="H2897" s="6">
        <v>8.5174700000000006E-2</v>
      </c>
      <c r="I2897" s="6"/>
    </row>
    <row r="2898" spans="1:9" x14ac:dyDescent="0.25">
      <c r="A2898">
        <v>506</v>
      </c>
      <c r="B2898">
        <v>1998</v>
      </c>
      <c r="C2898" s="2">
        <v>0</v>
      </c>
      <c r="D2898" s="6">
        <v>6.6778000000000002E-3</v>
      </c>
      <c r="E2898" s="6">
        <v>0.1202406</v>
      </c>
      <c r="F2898" s="6">
        <v>-1.8819900000000001E-2</v>
      </c>
      <c r="G2898" s="6">
        <v>0.41586899999999999</v>
      </c>
      <c r="H2898" s="6">
        <v>8.7064000000000002E-2</v>
      </c>
      <c r="I2898" s="6"/>
    </row>
    <row r="2899" spans="1:9" x14ac:dyDescent="0.25">
      <c r="A2899">
        <v>507</v>
      </c>
      <c r="B2899">
        <v>2000</v>
      </c>
      <c r="C2899" s="2">
        <v>0</v>
      </c>
      <c r="D2899" s="6">
        <v>-0.1218457</v>
      </c>
      <c r="E2899" s="6">
        <v>0.2130251</v>
      </c>
      <c r="F2899" s="6">
        <v>3.41488E-2</v>
      </c>
      <c r="G2899" s="6">
        <v>0.71872539999999996</v>
      </c>
      <c r="H2899" s="6">
        <v>0.1086577</v>
      </c>
      <c r="I2899" s="6"/>
    </row>
    <row r="2900" spans="1:9" x14ac:dyDescent="0.25">
      <c r="A2900">
        <v>507</v>
      </c>
      <c r="B2900">
        <v>2001</v>
      </c>
      <c r="C2900" s="2">
        <v>0</v>
      </c>
      <c r="D2900" s="6">
        <v>-8.3804500000000004E-2</v>
      </c>
      <c r="E2900" s="6">
        <v>0.19011320000000001</v>
      </c>
      <c r="F2900" s="6">
        <v>2.31887E-2</v>
      </c>
      <c r="G2900" s="6">
        <v>0.66505329999999996</v>
      </c>
      <c r="H2900" s="6">
        <v>8.3177000000000001E-2</v>
      </c>
      <c r="I2900" s="6"/>
    </row>
    <row r="2901" spans="1:9" x14ac:dyDescent="0.25">
      <c r="A2901">
        <v>507</v>
      </c>
      <c r="B2901">
        <v>2002</v>
      </c>
      <c r="C2901" s="2">
        <v>0</v>
      </c>
      <c r="D2901" s="6">
        <v>-0.1038092</v>
      </c>
      <c r="E2901" s="6">
        <v>0.2196023</v>
      </c>
      <c r="F2901" s="6">
        <v>2.0898300000000002E-2</v>
      </c>
      <c r="G2901" s="6">
        <v>0.64927780000000002</v>
      </c>
      <c r="H2901" s="6">
        <v>0.13154830000000001</v>
      </c>
      <c r="I2901" s="6"/>
    </row>
    <row r="2902" spans="1:9" x14ac:dyDescent="0.25">
      <c r="A2902">
        <v>507</v>
      </c>
      <c r="B2902">
        <v>2003</v>
      </c>
      <c r="C2902" s="2">
        <v>0</v>
      </c>
      <c r="D2902" s="6">
        <v>-4.5700999999999997E-3</v>
      </c>
      <c r="E2902" s="6">
        <v>0.19174540000000001</v>
      </c>
      <c r="F2902" s="6">
        <v>1.6259599999999999E-2</v>
      </c>
      <c r="G2902" s="6">
        <v>0.75968219999999997</v>
      </c>
      <c r="H2902" s="6">
        <v>0.1364263</v>
      </c>
      <c r="I2902" s="6"/>
    </row>
    <row r="2903" spans="1:9" x14ac:dyDescent="0.25">
      <c r="A2903">
        <v>507</v>
      </c>
      <c r="B2903">
        <v>2004</v>
      </c>
      <c r="C2903" s="2">
        <v>0</v>
      </c>
      <c r="D2903" s="6">
        <v>5.1322300000000001E-2</v>
      </c>
      <c r="E2903" s="6">
        <v>0.18925520000000001</v>
      </c>
      <c r="F2903" s="6">
        <v>2.3394600000000002E-2</v>
      </c>
      <c r="G2903" s="6">
        <v>0.74444759999999999</v>
      </c>
      <c r="H2903" s="6">
        <v>0.14580070000000001</v>
      </c>
      <c r="I2903" s="6"/>
    </row>
    <row r="2904" spans="1:9" x14ac:dyDescent="0.25">
      <c r="A2904">
        <v>508</v>
      </c>
      <c r="B2904">
        <v>1995</v>
      </c>
      <c r="C2904" s="2">
        <v>0</v>
      </c>
      <c r="D2904" s="6">
        <v>5.4159600000000002E-2</v>
      </c>
      <c r="E2904" s="6">
        <v>0.38334099999999999</v>
      </c>
      <c r="F2904" s="6">
        <v>5.4561699999999998E-2</v>
      </c>
      <c r="G2904" s="6">
        <v>2.0906470000000001</v>
      </c>
      <c r="H2904" s="6">
        <v>0.29899569999999998</v>
      </c>
      <c r="I2904" s="6"/>
    </row>
    <row r="2905" spans="1:9" x14ac:dyDescent="0.25">
      <c r="A2905">
        <v>508</v>
      </c>
      <c r="B2905">
        <v>1996</v>
      </c>
      <c r="C2905" s="2">
        <v>0</v>
      </c>
      <c r="D2905" s="6">
        <v>7.3647500000000005E-2</v>
      </c>
      <c r="E2905" s="6">
        <v>0.38185920000000001</v>
      </c>
      <c r="F2905" s="6">
        <v>3.6211399999999998E-2</v>
      </c>
      <c r="G2905" s="6">
        <v>1.907802</v>
      </c>
      <c r="H2905" s="6">
        <v>0.26288099999999998</v>
      </c>
      <c r="I2905" s="6"/>
    </row>
    <row r="2906" spans="1:9" x14ac:dyDescent="0.25">
      <c r="A2906">
        <v>508</v>
      </c>
      <c r="B2906">
        <v>1997</v>
      </c>
      <c r="C2906" s="2">
        <v>0</v>
      </c>
      <c r="D2906" s="6">
        <v>0.1066392</v>
      </c>
      <c r="E2906" s="6">
        <v>0.33555059999999998</v>
      </c>
      <c r="F2906" s="6">
        <v>3.3212699999999998E-2</v>
      </c>
      <c r="G2906" s="6">
        <v>1.0480210000000001</v>
      </c>
      <c r="H2906" s="6">
        <v>0.26312930000000001</v>
      </c>
      <c r="I2906" s="6"/>
    </row>
    <row r="2907" spans="1:9" x14ac:dyDescent="0.25">
      <c r="A2907">
        <v>508</v>
      </c>
      <c r="B2907">
        <v>1998</v>
      </c>
      <c r="C2907" s="2">
        <v>0</v>
      </c>
      <c r="D2907" s="6">
        <v>0.1431134</v>
      </c>
      <c r="E2907" s="6">
        <v>0.33559919999999999</v>
      </c>
      <c r="F2907" s="6">
        <v>3.7760700000000001E-2</v>
      </c>
      <c r="G2907" s="6">
        <v>0.65907910000000003</v>
      </c>
      <c r="H2907" s="6">
        <v>0.29739660000000001</v>
      </c>
      <c r="I2907" s="6"/>
    </row>
    <row r="2908" spans="1:9" x14ac:dyDescent="0.25">
      <c r="A2908">
        <v>508</v>
      </c>
      <c r="B2908">
        <v>1999</v>
      </c>
      <c r="C2908" s="2">
        <v>0</v>
      </c>
      <c r="D2908" s="6">
        <v>0.1085515</v>
      </c>
      <c r="E2908" s="6">
        <v>0.34615230000000002</v>
      </c>
      <c r="F2908" s="6">
        <v>2.3389699999999999E-2</v>
      </c>
      <c r="G2908" s="6">
        <v>0.30108489999999999</v>
      </c>
      <c r="H2908" s="6">
        <v>0.29844100000000001</v>
      </c>
      <c r="I2908" s="6"/>
    </row>
    <row r="2909" spans="1:9" x14ac:dyDescent="0.25">
      <c r="A2909">
        <v>508</v>
      </c>
      <c r="B2909">
        <v>2000</v>
      </c>
      <c r="C2909" s="2">
        <v>0</v>
      </c>
      <c r="D2909" s="6">
        <v>9.0835799999999994E-2</v>
      </c>
      <c r="E2909" s="6">
        <v>0.33762110000000001</v>
      </c>
      <c r="F2909" s="6">
        <v>4.2015700000000003E-2</v>
      </c>
      <c r="G2909" s="6">
        <v>0.23150490000000001</v>
      </c>
      <c r="H2909" s="6">
        <v>0.31480399999999997</v>
      </c>
      <c r="I2909" s="6"/>
    </row>
    <row r="2910" spans="1:9" x14ac:dyDescent="0.25">
      <c r="A2910">
        <v>508</v>
      </c>
      <c r="B2910">
        <v>2001</v>
      </c>
      <c r="C2910" s="2">
        <v>0</v>
      </c>
      <c r="D2910" s="6">
        <v>7.9007999999999995E-2</v>
      </c>
      <c r="E2910" s="6">
        <v>0.3487615</v>
      </c>
      <c r="F2910" s="6">
        <v>4.7296400000000002E-2</v>
      </c>
      <c r="G2910" s="6">
        <v>0.73770000000000002</v>
      </c>
      <c r="H2910" s="6">
        <v>0.30944179999999999</v>
      </c>
      <c r="I2910" s="6"/>
    </row>
    <row r="2911" spans="1:9" x14ac:dyDescent="0.25">
      <c r="A2911">
        <v>508</v>
      </c>
      <c r="B2911">
        <v>2002</v>
      </c>
      <c r="C2911" s="2">
        <v>0</v>
      </c>
      <c r="D2911" s="6">
        <v>0.1111163</v>
      </c>
      <c r="E2911" s="6">
        <v>0.37760729999999998</v>
      </c>
      <c r="F2911" s="6">
        <v>2.3861199999999999E-2</v>
      </c>
      <c r="G2911" s="6">
        <v>0.50806099999999998</v>
      </c>
      <c r="H2911" s="6">
        <v>0.28265810000000002</v>
      </c>
      <c r="I2911" s="6"/>
    </row>
    <row r="2912" spans="1:9" x14ac:dyDescent="0.25">
      <c r="A2912">
        <v>508</v>
      </c>
      <c r="B2912">
        <v>2003</v>
      </c>
      <c r="C2912" s="2">
        <v>0</v>
      </c>
      <c r="D2912" s="6">
        <v>8.35312E-2</v>
      </c>
      <c r="E2912" s="6">
        <v>0.34326820000000002</v>
      </c>
      <c r="F2912" s="6">
        <v>3.9615699999999997E-2</v>
      </c>
      <c r="G2912" s="6">
        <v>0.9803752</v>
      </c>
      <c r="H2912" s="6">
        <v>0.33280690000000002</v>
      </c>
      <c r="I2912" s="6"/>
    </row>
    <row r="2913" spans="1:9" x14ac:dyDescent="0.25">
      <c r="A2913">
        <v>509</v>
      </c>
      <c r="B2913">
        <v>1995</v>
      </c>
      <c r="C2913" s="2">
        <v>0</v>
      </c>
      <c r="D2913" s="6">
        <v>3.0145100000000001E-2</v>
      </c>
      <c r="E2913" s="6">
        <v>0.34179110000000001</v>
      </c>
      <c r="F2913" s="6">
        <v>7.0397500000000002E-2</v>
      </c>
      <c r="G2913" s="6">
        <v>2.467692</v>
      </c>
      <c r="H2913" s="6">
        <v>0.39319549999999998</v>
      </c>
      <c r="I2913" s="6"/>
    </row>
    <row r="2914" spans="1:9" x14ac:dyDescent="0.25">
      <c r="A2914">
        <v>509</v>
      </c>
      <c r="B2914">
        <v>1996</v>
      </c>
      <c r="C2914" s="2">
        <v>0</v>
      </c>
      <c r="D2914" s="6">
        <v>2.66535E-2</v>
      </c>
      <c r="E2914" s="6">
        <v>0.37332140000000003</v>
      </c>
      <c r="F2914" s="6">
        <v>5.3398300000000003E-2</v>
      </c>
      <c r="G2914" s="6">
        <v>2.5717919999999999</v>
      </c>
      <c r="H2914" s="6">
        <v>0.2891801</v>
      </c>
      <c r="I2914" s="6"/>
    </row>
    <row r="2915" spans="1:9" x14ac:dyDescent="0.25">
      <c r="A2915">
        <v>509</v>
      </c>
      <c r="B2915">
        <v>1997</v>
      </c>
      <c r="C2915" s="2">
        <v>0</v>
      </c>
      <c r="D2915" s="6">
        <v>0.1269092</v>
      </c>
      <c r="E2915" s="6">
        <v>0.56236489999999995</v>
      </c>
      <c r="F2915" s="6">
        <v>5.0024600000000002E-2</v>
      </c>
      <c r="G2915" s="6">
        <v>4.1654059999999999</v>
      </c>
      <c r="H2915" s="6">
        <v>0.33981210000000001</v>
      </c>
      <c r="I2915" s="6"/>
    </row>
    <row r="2916" spans="1:9" x14ac:dyDescent="0.25">
      <c r="A2916">
        <v>509</v>
      </c>
      <c r="B2916">
        <v>1998</v>
      </c>
      <c r="C2916" s="2">
        <v>0</v>
      </c>
      <c r="D2916" s="6">
        <v>-0.12133969999999999</v>
      </c>
      <c r="E2916" s="6">
        <v>0.55216489999999996</v>
      </c>
      <c r="F2916" s="6">
        <v>5.9307400000000003E-2</v>
      </c>
      <c r="G2916" s="6">
        <v>3.724091</v>
      </c>
      <c r="H2916" s="6">
        <v>0.3504429</v>
      </c>
      <c r="I2916" s="6"/>
    </row>
    <row r="2917" spans="1:9" x14ac:dyDescent="0.25">
      <c r="A2917">
        <v>509</v>
      </c>
      <c r="B2917">
        <v>1999</v>
      </c>
      <c r="C2917" s="2">
        <v>0</v>
      </c>
      <c r="D2917" s="6">
        <v>5.3069199999999997E-2</v>
      </c>
      <c r="E2917" s="6">
        <v>0.78125290000000003</v>
      </c>
      <c r="F2917" s="6">
        <v>7.0263800000000001E-2</v>
      </c>
      <c r="G2917" s="6">
        <v>4.8290819999999997</v>
      </c>
      <c r="H2917" s="6">
        <v>0.35120570000000001</v>
      </c>
      <c r="I2917" s="6"/>
    </row>
    <row r="2918" spans="1:9" x14ac:dyDescent="0.25">
      <c r="A2918">
        <v>509</v>
      </c>
      <c r="B2918">
        <v>2000</v>
      </c>
      <c r="C2918" s="2">
        <v>0</v>
      </c>
      <c r="D2918" s="6">
        <v>8.1803399999999998E-2</v>
      </c>
      <c r="E2918" s="6">
        <v>0.8054055</v>
      </c>
      <c r="F2918" s="6">
        <v>0.10075000000000001</v>
      </c>
      <c r="G2918" s="6">
        <v>6.479133</v>
      </c>
      <c r="H2918" s="6">
        <v>0.46929890000000002</v>
      </c>
      <c r="I2918" s="6"/>
    </row>
    <row r="2919" spans="1:9" x14ac:dyDescent="0.25">
      <c r="A2919">
        <v>509</v>
      </c>
      <c r="B2919">
        <v>2001</v>
      </c>
      <c r="C2919" s="2">
        <v>0</v>
      </c>
      <c r="D2919" s="6">
        <v>6.5770300000000004E-2</v>
      </c>
      <c r="E2919" s="6">
        <v>0.50171410000000005</v>
      </c>
      <c r="F2919" s="6">
        <v>7.9122300000000007E-2</v>
      </c>
      <c r="G2919" s="6">
        <v>6.5529149999999996</v>
      </c>
      <c r="H2919" s="6">
        <v>0.3507982</v>
      </c>
      <c r="I2919" s="6"/>
    </row>
    <row r="2920" spans="1:9" x14ac:dyDescent="0.25">
      <c r="A2920">
        <v>509</v>
      </c>
      <c r="B2920">
        <v>2003</v>
      </c>
      <c r="C2920" s="2">
        <v>0</v>
      </c>
      <c r="D2920" s="6">
        <v>4.9956800000000003E-2</v>
      </c>
      <c r="E2920" s="6">
        <v>0.62580380000000002</v>
      </c>
      <c r="F2920" s="6">
        <v>9.0931300000000007E-2</v>
      </c>
      <c r="G2920" s="6">
        <v>5.9738610000000003</v>
      </c>
      <c r="H2920" s="6">
        <v>0.33558159999999998</v>
      </c>
      <c r="I2920" s="6"/>
    </row>
    <row r="2921" spans="1:9" x14ac:dyDescent="0.25">
      <c r="A2921">
        <v>509</v>
      </c>
      <c r="B2921">
        <v>2004</v>
      </c>
      <c r="C2921" s="2">
        <v>0</v>
      </c>
      <c r="D2921" s="6">
        <v>0.1073972</v>
      </c>
      <c r="E2921" s="6">
        <v>0.66643379999999997</v>
      </c>
      <c r="F2921" s="6">
        <v>8.6019700000000004E-2</v>
      </c>
      <c r="G2921" s="6">
        <v>6.1150320000000002</v>
      </c>
      <c r="H2921" s="6">
        <v>0.32794089999999998</v>
      </c>
      <c r="I2921" s="6"/>
    </row>
    <row r="2922" spans="1:9" x14ac:dyDescent="0.25">
      <c r="A2922">
        <v>510</v>
      </c>
      <c r="B2922">
        <v>1995</v>
      </c>
      <c r="C2922" s="2">
        <v>0</v>
      </c>
      <c r="D2922" s="6">
        <v>0.21094969999999999</v>
      </c>
      <c r="E2922" s="6">
        <v>-0.46342680000000003</v>
      </c>
      <c r="F2922" s="6">
        <v>7.4765399999999996E-2</v>
      </c>
      <c r="G2922" s="6">
        <v>0.49512119999999998</v>
      </c>
      <c r="H2922" s="6">
        <v>0.59917750000000003</v>
      </c>
      <c r="I2922" s="6"/>
    </row>
    <row r="2923" spans="1:9" x14ac:dyDescent="0.25">
      <c r="A2923">
        <v>510</v>
      </c>
      <c r="B2923">
        <v>1996</v>
      </c>
      <c r="C2923" s="2">
        <v>0</v>
      </c>
      <c r="D2923" s="6">
        <v>9.6296400000000004E-2</v>
      </c>
      <c r="E2923" s="6">
        <v>-0.80477010000000004</v>
      </c>
      <c r="F2923" s="6">
        <v>5.3580599999999999E-2</v>
      </c>
      <c r="G2923" s="6">
        <v>0.4066767</v>
      </c>
      <c r="H2923" s="6">
        <v>0.71397549999999999</v>
      </c>
      <c r="I2923" s="6"/>
    </row>
    <row r="2924" spans="1:9" x14ac:dyDescent="0.25">
      <c r="A2924">
        <v>510</v>
      </c>
      <c r="B2924">
        <v>1997</v>
      </c>
      <c r="C2924" s="2">
        <v>0</v>
      </c>
      <c r="D2924" s="6">
        <v>8.3901100000000006E-2</v>
      </c>
      <c r="E2924" s="6">
        <v>-1.0244059999999999</v>
      </c>
      <c r="F2924" s="6">
        <v>7.4526200000000001E-2</v>
      </c>
      <c r="G2924" s="6">
        <v>0.18556039999999999</v>
      </c>
      <c r="H2924" s="6">
        <v>0.67760739999999997</v>
      </c>
      <c r="I2924" s="6"/>
    </row>
    <row r="2925" spans="1:9" x14ac:dyDescent="0.25">
      <c r="A2925">
        <v>511</v>
      </c>
      <c r="B2925">
        <v>2002</v>
      </c>
      <c r="C2925" s="2">
        <v>0</v>
      </c>
      <c r="D2925" s="6">
        <v>0.2395109</v>
      </c>
      <c r="E2925" s="6">
        <v>0.2810802</v>
      </c>
      <c r="F2925" s="6">
        <v>5.6000099999999997E-2</v>
      </c>
      <c r="G2925" s="6">
        <v>0.65496529999999997</v>
      </c>
      <c r="H2925" s="6">
        <v>0.2275498</v>
      </c>
      <c r="I2925" s="6"/>
    </row>
    <row r="2926" spans="1:9" x14ac:dyDescent="0.25">
      <c r="A2926">
        <v>511</v>
      </c>
      <c r="B2926">
        <v>2003</v>
      </c>
      <c r="C2926" s="2">
        <v>0</v>
      </c>
      <c r="D2926" s="6">
        <v>0.22029899999999999</v>
      </c>
      <c r="E2926" s="6">
        <v>0.28352759999999999</v>
      </c>
      <c r="F2926" s="6">
        <v>4.3788599999999997E-2</v>
      </c>
      <c r="G2926" s="6">
        <v>0.54332139999999995</v>
      </c>
      <c r="H2926" s="6">
        <v>0.20013839999999999</v>
      </c>
      <c r="I2926" s="6"/>
    </row>
    <row r="2927" spans="1:9" x14ac:dyDescent="0.25">
      <c r="A2927">
        <v>511</v>
      </c>
      <c r="B2927">
        <v>2004</v>
      </c>
      <c r="C2927" s="2">
        <v>0</v>
      </c>
      <c r="D2927" s="6">
        <v>0.26157999999999998</v>
      </c>
      <c r="E2927" s="6">
        <v>0.2748004</v>
      </c>
      <c r="F2927" s="6">
        <v>3.8847600000000003E-2</v>
      </c>
      <c r="G2927" s="6">
        <v>0.51609369999999999</v>
      </c>
      <c r="H2927" s="6">
        <v>0.21653600000000001</v>
      </c>
      <c r="I2927" s="6"/>
    </row>
    <row r="2928" spans="1:9" x14ac:dyDescent="0.25">
      <c r="A2928">
        <v>512</v>
      </c>
      <c r="B2928">
        <v>1995</v>
      </c>
      <c r="C2928" s="2">
        <v>0</v>
      </c>
      <c r="D2928" s="6">
        <v>0.1175322</v>
      </c>
      <c r="E2928" s="6">
        <v>0.57557789999999998</v>
      </c>
      <c r="F2928" s="6">
        <v>8.8684700000000005E-2</v>
      </c>
      <c r="G2928" s="6">
        <v>5.5771949999999997</v>
      </c>
      <c r="H2928" s="6">
        <v>0.24915780000000001</v>
      </c>
      <c r="I2928" s="6"/>
    </row>
    <row r="2929" spans="1:9" x14ac:dyDescent="0.25">
      <c r="A2929">
        <v>512</v>
      </c>
      <c r="B2929">
        <v>1996</v>
      </c>
      <c r="C2929" s="2">
        <v>0</v>
      </c>
      <c r="D2929" s="6">
        <v>8.3185700000000001E-2</v>
      </c>
      <c r="E2929" s="6">
        <v>0.5841092</v>
      </c>
      <c r="F2929" s="6">
        <v>8.9909000000000003E-2</v>
      </c>
      <c r="G2929" s="6">
        <v>6.970256</v>
      </c>
      <c r="H2929" s="6">
        <v>0.25032529999999997</v>
      </c>
      <c r="I2929" s="6"/>
    </row>
    <row r="2930" spans="1:9" x14ac:dyDescent="0.25">
      <c r="A2930">
        <v>512</v>
      </c>
      <c r="B2930">
        <v>1997</v>
      </c>
      <c r="C2930" s="2">
        <v>0</v>
      </c>
      <c r="D2930" s="6">
        <v>0.13573950000000001</v>
      </c>
      <c r="E2930" s="6">
        <v>0.63183920000000005</v>
      </c>
      <c r="F2930" s="6">
        <v>8.1319699999999995E-2</v>
      </c>
      <c r="G2930" s="6">
        <v>13.06629</v>
      </c>
      <c r="H2930" s="6">
        <v>0.23695920000000001</v>
      </c>
      <c r="I2930" s="6"/>
    </row>
    <row r="2931" spans="1:9" x14ac:dyDescent="0.25">
      <c r="A2931">
        <v>512</v>
      </c>
      <c r="B2931">
        <v>1998</v>
      </c>
      <c r="C2931" s="2">
        <v>0</v>
      </c>
      <c r="D2931" s="6">
        <v>0.1740525</v>
      </c>
      <c r="E2931" s="6">
        <v>0.64163800000000004</v>
      </c>
      <c r="F2931" s="6">
        <v>8.4804199999999996E-2</v>
      </c>
      <c r="G2931" s="6">
        <v>17.12415</v>
      </c>
      <c r="H2931" s="6">
        <v>0.2303374</v>
      </c>
      <c r="I2931" s="6"/>
    </row>
    <row r="2932" spans="1:9" x14ac:dyDescent="0.25">
      <c r="A2932">
        <v>512</v>
      </c>
      <c r="B2932">
        <v>1999</v>
      </c>
      <c r="C2932" s="2">
        <v>0</v>
      </c>
      <c r="D2932" s="6">
        <v>0.13769239999999999</v>
      </c>
      <c r="E2932" s="6">
        <v>0.66951119999999997</v>
      </c>
      <c r="F2932" s="6">
        <v>0.12585360000000001</v>
      </c>
      <c r="G2932" s="6">
        <v>10.77158</v>
      </c>
      <c r="H2932" s="6">
        <v>0.40687190000000001</v>
      </c>
      <c r="I2932" s="6"/>
    </row>
    <row r="2933" spans="1:9" x14ac:dyDescent="0.25">
      <c r="A2933">
        <v>512</v>
      </c>
      <c r="B2933">
        <v>2000</v>
      </c>
      <c r="C2933" s="2">
        <v>0</v>
      </c>
      <c r="D2933" s="6">
        <v>0.17898359999999999</v>
      </c>
      <c r="E2933" s="6">
        <v>0.55915930000000003</v>
      </c>
      <c r="F2933" s="6">
        <v>0.1018922</v>
      </c>
      <c r="G2933" s="6">
        <v>16.67388</v>
      </c>
      <c r="H2933" s="6">
        <v>0.28188570000000002</v>
      </c>
      <c r="I2933" s="6"/>
    </row>
    <row r="2934" spans="1:9" x14ac:dyDescent="0.25">
      <c r="A2934">
        <v>512</v>
      </c>
      <c r="B2934">
        <v>2001</v>
      </c>
      <c r="C2934" s="2">
        <v>0</v>
      </c>
      <c r="D2934" s="6">
        <v>0.1576079</v>
      </c>
      <c r="E2934" s="6">
        <v>0.6121316</v>
      </c>
      <c r="F2934" s="6">
        <v>0.1040456</v>
      </c>
      <c r="G2934" s="6">
        <v>12.05288</v>
      </c>
      <c r="H2934" s="6">
        <v>0.2290469</v>
      </c>
      <c r="I2934" s="6"/>
    </row>
    <row r="2935" spans="1:9" x14ac:dyDescent="0.25">
      <c r="A2935">
        <v>512</v>
      </c>
      <c r="B2935">
        <v>2002</v>
      </c>
      <c r="C2935" s="2">
        <v>0</v>
      </c>
      <c r="D2935" s="6">
        <v>0.1605596</v>
      </c>
      <c r="E2935" s="6">
        <v>0.65037789999999995</v>
      </c>
      <c r="F2935" s="6">
        <v>0.112193</v>
      </c>
      <c r="G2935" s="6">
        <v>7.1677710000000001</v>
      </c>
      <c r="H2935" s="6">
        <v>0.23428389999999999</v>
      </c>
      <c r="I2935" s="6"/>
    </row>
    <row r="2936" spans="1:9" x14ac:dyDescent="0.25">
      <c r="A2936">
        <v>512</v>
      </c>
      <c r="B2936">
        <v>2003</v>
      </c>
      <c r="C2936" s="2">
        <v>0</v>
      </c>
      <c r="D2936" s="6">
        <v>7.5074399999999999E-2</v>
      </c>
      <c r="E2936" s="6">
        <v>0.28512379999999998</v>
      </c>
      <c r="F2936" s="6">
        <v>4.5853999999999999E-2</v>
      </c>
      <c r="G2936" s="6">
        <v>5.2845680000000002</v>
      </c>
      <c r="H2936" s="6">
        <v>0.1620259</v>
      </c>
      <c r="I2936" s="6"/>
    </row>
    <row r="2937" spans="1:9" x14ac:dyDescent="0.25">
      <c r="A2937">
        <v>512</v>
      </c>
      <c r="B2937">
        <v>2004</v>
      </c>
      <c r="C2937" s="2">
        <v>0</v>
      </c>
      <c r="D2937" s="6">
        <v>0.1354542</v>
      </c>
      <c r="E2937" s="6">
        <v>0.32737749999999999</v>
      </c>
      <c r="F2937" s="6">
        <v>6.9381499999999999E-2</v>
      </c>
      <c r="G2937" s="6">
        <v>3.6836820000000001</v>
      </c>
      <c r="H2937" s="6">
        <v>0.1590656</v>
      </c>
      <c r="I2937" s="6"/>
    </row>
    <row r="2938" spans="1:9" x14ac:dyDescent="0.25">
      <c r="A2938">
        <v>513</v>
      </c>
      <c r="B2938">
        <v>1995</v>
      </c>
      <c r="C2938" s="2">
        <v>0</v>
      </c>
      <c r="D2938" s="6">
        <v>0.22749659999999999</v>
      </c>
      <c r="E2938" s="6">
        <v>0.51594249999999997</v>
      </c>
      <c r="F2938" s="6">
        <v>8.5109199999999996E-2</v>
      </c>
      <c r="G2938" s="6">
        <v>2.2071290000000001</v>
      </c>
      <c r="H2938" s="6">
        <v>0.26772390000000001</v>
      </c>
      <c r="I2938" s="6"/>
    </row>
    <row r="2939" spans="1:9" x14ac:dyDescent="0.25">
      <c r="A2939">
        <v>513</v>
      </c>
      <c r="B2939">
        <v>1996</v>
      </c>
      <c r="C2939" s="2">
        <v>0</v>
      </c>
      <c r="D2939" s="6">
        <v>0.16765630000000001</v>
      </c>
      <c r="E2939" s="6">
        <v>0.51564759999999998</v>
      </c>
      <c r="F2939" s="6">
        <v>7.77944E-2</v>
      </c>
      <c r="G2939" s="6">
        <v>2.148542</v>
      </c>
      <c r="H2939" s="6">
        <v>0.23700940000000001</v>
      </c>
      <c r="I2939" s="6"/>
    </row>
    <row r="2940" spans="1:9" x14ac:dyDescent="0.25">
      <c r="A2940">
        <v>513</v>
      </c>
      <c r="B2940">
        <v>1997</v>
      </c>
      <c r="C2940" s="2">
        <v>0</v>
      </c>
      <c r="D2940" s="6">
        <v>9.1721999999999998E-2</v>
      </c>
      <c r="E2940" s="6">
        <v>0.46357179999999998</v>
      </c>
      <c r="F2940" s="6">
        <v>5.83054E-2</v>
      </c>
      <c r="G2940" s="6">
        <v>1.520618</v>
      </c>
      <c r="H2940" s="6">
        <v>0.20217769999999999</v>
      </c>
      <c r="I2940" s="6"/>
    </row>
    <row r="2941" spans="1:9" x14ac:dyDescent="0.25">
      <c r="A2941">
        <v>513</v>
      </c>
      <c r="B2941">
        <v>1998</v>
      </c>
      <c r="C2941" s="2">
        <v>0</v>
      </c>
      <c r="D2941" s="6">
        <v>8.8458099999999998E-2</v>
      </c>
      <c r="E2941" s="6">
        <v>0.47214929999999999</v>
      </c>
      <c r="F2941" s="6">
        <v>2.5732499999999998E-2</v>
      </c>
      <c r="G2941" s="6">
        <v>1.237098</v>
      </c>
      <c r="H2941" s="6">
        <v>0.17295469999999999</v>
      </c>
      <c r="I2941" s="6"/>
    </row>
    <row r="2942" spans="1:9" x14ac:dyDescent="0.25">
      <c r="A2942">
        <v>513</v>
      </c>
      <c r="B2942">
        <v>1999</v>
      </c>
      <c r="C2942" s="2">
        <v>0</v>
      </c>
      <c r="D2942" s="6">
        <v>4.6462999999999997E-2</v>
      </c>
      <c r="E2942" s="6">
        <v>0.23798459999999999</v>
      </c>
      <c r="F2942" s="6">
        <v>3.9110399999999997E-2</v>
      </c>
      <c r="G2942" s="6">
        <v>1.0582530000000001</v>
      </c>
      <c r="H2942" s="6">
        <v>0.14097519999999999</v>
      </c>
      <c r="I2942" s="6"/>
    </row>
    <row r="2943" spans="1:9" x14ac:dyDescent="0.25">
      <c r="A2943">
        <v>513</v>
      </c>
      <c r="B2943">
        <v>2000</v>
      </c>
      <c r="C2943" s="2">
        <v>0</v>
      </c>
      <c r="D2943" s="6">
        <v>4.7779599999999998E-2</v>
      </c>
      <c r="E2943" s="6">
        <v>0.2245848</v>
      </c>
      <c r="F2943" s="6">
        <v>2.6497799999999998E-2</v>
      </c>
      <c r="G2943" s="6">
        <v>0.96887489999999998</v>
      </c>
      <c r="H2943" s="6">
        <v>0.17117060000000001</v>
      </c>
      <c r="I2943" s="6"/>
    </row>
    <row r="2944" spans="1:9" x14ac:dyDescent="0.25">
      <c r="A2944">
        <v>513</v>
      </c>
      <c r="B2944">
        <v>2001</v>
      </c>
      <c r="C2944" s="2">
        <v>0</v>
      </c>
      <c r="D2944" s="6">
        <v>8.4611900000000004E-2</v>
      </c>
      <c r="E2944" s="6">
        <v>0.1990295</v>
      </c>
      <c r="F2944" s="6">
        <v>4.8365400000000003E-2</v>
      </c>
      <c r="G2944" s="6">
        <v>0.54852999999999996</v>
      </c>
      <c r="H2944" s="6">
        <v>0.1488756</v>
      </c>
      <c r="I2944" s="6"/>
    </row>
    <row r="2945" spans="1:9" x14ac:dyDescent="0.25">
      <c r="A2945">
        <v>513</v>
      </c>
      <c r="B2945">
        <v>2002</v>
      </c>
      <c r="C2945" s="2">
        <v>0</v>
      </c>
      <c r="D2945" s="6">
        <v>0.1118079</v>
      </c>
      <c r="E2945" s="6">
        <v>0.13663459999999999</v>
      </c>
      <c r="F2945" s="6">
        <v>2.88921E-2</v>
      </c>
      <c r="G2945" s="6">
        <v>0.71160630000000002</v>
      </c>
      <c r="H2945" s="6">
        <v>0.16983760000000001</v>
      </c>
      <c r="I2945" s="6"/>
    </row>
    <row r="2946" spans="1:9" x14ac:dyDescent="0.25">
      <c r="A2946">
        <v>513</v>
      </c>
      <c r="B2946">
        <v>2003</v>
      </c>
      <c r="C2946" s="2">
        <v>0</v>
      </c>
      <c r="D2946" s="6">
        <v>0.1416684</v>
      </c>
      <c r="E2946" s="6">
        <v>0.14516409999999999</v>
      </c>
      <c r="F2946" s="6">
        <v>6.2881199999999998E-2</v>
      </c>
      <c r="G2946" s="6">
        <v>1.649713</v>
      </c>
      <c r="H2946" s="6">
        <v>0.18980739999999999</v>
      </c>
      <c r="I2946" s="6"/>
    </row>
    <row r="2947" spans="1:9" x14ac:dyDescent="0.25">
      <c r="A2947">
        <v>513</v>
      </c>
      <c r="B2947">
        <v>2004</v>
      </c>
      <c r="C2947" s="2">
        <v>0</v>
      </c>
      <c r="D2947" s="6">
        <v>0.19737270000000001</v>
      </c>
      <c r="E2947" s="6">
        <v>0.25238630000000001</v>
      </c>
      <c r="F2947" s="6">
        <v>9.0243199999999996E-2</v>
      </c>
      <c r="G2947" s="6">
        <v>2.2440980000000001</v>
      </c>
      <c r="H2947" s="6">
        <v>0.26364880000000002</v>
      </c>
      <c r="I2947" s="6"/>
    </row>
    <row r="2948" spans="1:9" x14ac:dyDescent="0.25">
      <c r="A2948">
        <v>514</v>
      </c>
      <c r="B2948">
        <v>2000</v>
      </c>
      <c r="C2948" s="2">
        <v>0</v>
      </c>
      <c r="D2948" s="6">
        <v>1.67952E-2</v>
      </c>
      <c r="E2948" s="6">
        <v>3.37603E-2</v>
      </c>
      <c r="F2948" s="6">
        <v>4.5730800000000002E-2</v>
      </c>
      <c r="G2948" s="6">
        <v>0.85800869999999996</v>
      </c>
      <c r="H2948" s="6">
        <v>0.12587409999999999</v>
      </c>
      <c r="I2948" s="6"/>
    </row>
    <row r="2949" spans="1:9" x14ac:dyDescent="0.25">
      <c r="A2949">
        <v>514</v>
      </c>
      <c r="B2949">
        <v>2001</v>
      </c>
      <c r="C2949" s="2">
        <v>0</v>
      </c>
      <c r="D2949" s="6">
        <v>-2.9445999999999999E-3</v>
      </c>
      <c r="E2949" s="6">
        <v>5.1396600000000001E-2</v>
      </c>
      <c r="F2949" s="6">
        <v>2.9228500000000001E-2</v>
      </c>
      <c r="G2949" s="6">
        <v>0.6116374</v>
      </c>
      <c r="H2949" s="6">
        <v>0.1152541</v>
      </c>
      <c r="I2949" s="6"/>
    </row>
    <row r="2950" spans="1:9" x14ac:dyDescent="0.25">
      <c r="A2950">
        <v>514</v>
      </c>
      <c r="B2950">
        <v>2002</v>
      </c>
      <c r="C2950" s="2">
        <v>0</v>
      </c>
      <c r="D2950" s="6">
        <v>-2.9298999999999999E-2</v>
      </c>
      <c r="E2950" s="6">
        <v>3.7110400000000002E-2</v>
      </c>
      <c r="F2950" s="6">
        <v>3.9970400000000003E-2</v>
      </c>
      <c r="G2950" s="6">
        <v>0.60527399999999998</v>
      </c>
      <c r="H2950" s="6">
        <v>0.12429220000000001</v>
      </c>
      <c r="I2950" s="6"/>
    </row>
    <row r="2951" spans="1:9" x14ac:dyDescent="0.25">
      <c r="A2951">
        <v>514</v>
      </c>
      <c r="B2951">
        <v>2003</v>
      </c>
      <c r="C2951" s="2">
        <v>0</v>
      </c>
      <c r="D2951" s="6">
        <v>-4.4558999999999996E-3</v>
      </c>
      <c r="E2951" s="6">
        <v>6.4236600000000005E-2</v>
      </c>
      <c r="F2951" s="6">
        <v>5.1058699999999999E-2</v>
      </c>
      <c r="G2951" s="6">
        <v>0.6827664</v>
      </c>
      <c r="H2951" s="6">
        <v>0.1139854</v>
      </c>
      <c r="I2951" s="6"/>
    </row>
    <row r="2952" spans="1:9" x14ac:dyDescent="0.25">
      <c r="A2952">
        <v>514</v>
      </c>
      <c r="B2952">
        <v>2004</v>
      </c>
      <c r="C2952" s="2">
        <v>0</v>
      </c>
      <c r="D2952" s="6">
        <v>1.09027E-2</v>
      </c>
      <c r="E2952" s="6">
        <v>7.2898099999999993E-2</v>
      </c>
      <c r="F2952" s="6">
        <v>3.07073E-2</v>
      </c>
      <c r="G2952" s="6">
        <v>0.91868249999999996</v>
      </c>
      <c r="H2952" s="6">
        <v>0.1010592</v>
      </c>
      <c r="I2952" s="6"/>
    </row>
    <row r="2953" spans="1:9" x14ac:dyDescent="0.25">
      <c r="A2953">
        <v>515</v>
      </c>
      <c r="B2953">
        <v>1995</v>
      </c>
      <c r="C2953" s="2">
        <v>0</v>
      </c>
      <c r="D2953" s="6">
        <v>-5.5183000000000003E-3</v>
      </c>
      <c r="E2953" s="6">
        <v>0.1026589</v>
      </c>
      <c r="F2953" s="6">
        <v>5.2058899999999998E-2</v>
      </c>
      <c r="G2953" s="6">
        <v>0.73564130000000005</v>
      </c>
      <c r="H2953" s="6">
        <v>8.0764900000000001E-2</v>
      </c>
      <c r="I2953" s="6"/>
    </row>
    <row r="2954" spans="1:9" x14ac:dyDescent="0.25">
      <c r="A2954">
        <v>515</v>
      </c>
      <c r="B2954">
        <v>1996</v>
      </c>
      <c r="C2954" s="2">
        <v>0</v>
      </c>
      <c r="D2954" s="6">
        <v>4.3090000000000001E-4</v>
      </c>
      <c r="E2954" s="6">
        <v>0.1121973</v>
      </c>
      <c r="F2954" s="6">
        <v>5.4764E-2</v>
      </c>
      <c r="G2954" s="6">
        <v>0.97578719999999997</v>
      </c>
      <c r="H2954" s="6">
        <v>8.0954799999999993E-2</v>
      </c>
      <c r="I2954" s="6"/>
    </row>
    <row r="2955" spans="1:9" x14ac:dyDescent="0.25">
      <c r="A2955">
        <v>515</v>
      </c>
      <c r="B2955">
        <v>1997</v>
      </c>
      <c r="C2955" s="2">
        <v>0</v>
      </c>
      <c r="D2955" s="6">
        <v>-4.8530999999999999E-3</v>
      </c>
      <c r="E2955" s="6">
        <v>0.1146027</v>
      </c>
      <c r="F2955" s="6">
        <v>4.7222300000000002E-2</v>
      </c>
      <c r="G2955" s="6">
        <v>1.3978330000000001</v>
      </c>
      <c r="H2955" s="6">
        <v>8.9884099999999995E-2</v>
      </c>
      <c r="I2955" s="6"/>
    </row>
    <row r="2956" spans="1:9" x14ac:dyDescent="0.25">
      <c r="A2956">
        <v>516</v>
      </c>
      <c r="B2956">
        <v>1995</v>
      </c>
      <c r="C2956" s="2">
        <v>0</v>
      </c>
      <c r="D2956" s="6">
        <v>7.7103000000000005E-2</v>
      </c>
      <c r="E2956" s="6">
        <v>0.23050109999999999</v>
      </c>
      <c r="F2956" s="6">
        <v>5.6592200000000002E-2</v>
      </c>
      <c r="G2956" s="6">
        <v>1.321358</v>
      </c>
      <c r="H2956" s="6">
        <v>0.107289</v>
      </c>
      <c r="I2956" s="6"/>
    </row>
    <row r="2957" spans="1:9" x14ac:dyDescent="0.25">
      <c r="A2957">
        <v>516</v>
      </c>
      <c r="B2957">
        <v>1996</v>
      </c>
      <c r="C2957" s="2">
        <v>0</v>
      </c>
      <c r="D2957" s="6">
        <v>7.4228600000000006E-2</v>
      </c>
      <c r="E2957" s="6">
        <v>0.2354638</v>
      </c>
      <c r="F2957" s="6">
        <v>5.7719100000000002E-2</v>
      </c>
      <c r="G2957" s="6">
        <v>0.96247519999999998</v>
      </c>
      <c r="H2957" s="6">
        <v>6.7580799999999996E-2</v>
      </c>
      <c r="I2957" s="6"/>
    </row>
    <row r="2958" spans="1:9" x14ac:dyDescent="0.25">
      <c r="A2958">
        <v>516</v>
      </c>
      <c r="B2958">
        <v>1997</v>
      </c>
      <c r="C2958" s="2">
        <v>0</v>
      </c>
      <c r="D2958" s="6">
        <v>4.66624E-2</v>
      </c>
      <c r="E2958" s="6">
        <v>0.1941862</v>
      </c>
      <c r="F2958" s="6">
        <v>4.3776099999999998E-2</v>
      </c>
      <c r="G2958" s="6">
        <v>0.84179130000000002</v>
      </c>
      <c r="H2958" s="6">
        <v>8.0291500000000002E-2</v>
      </c>
      <c r="I2958" s="6"/>
    </row>
    <row r="2959" spans="1:9" x14ac:dyDescent="0.25">
      <c r="A2959">
        <v>516</v>
      </c>
      <c r="B2959">
        <v>1998</v>
      </c>
      <c r="C2959" s="2">
        <v>0</v>
      </c>
      <c r="D2959" s="6">
        <v>1.00184E-2</v>
      </c>
      <c r="E2959" s="6">
        <v>0.15796089999999999</v>
      </c>
      <c r="F2959" s="6">
        <v>8.6738000000000006E-3</v>
      </c>
      <c r="G2959" s="6">
        <v>0.70823959999999997</v>
      </c>
      <c r="H2959" s="6">
        <v>8.4429299999999999E-2</v>
      </c>
      <c r="I2959" s="6"/>
    </row>
    <row r="2960" spans="1:9" x14ac:dyDescent="0.25">
      <c r="A2960">
        <v>516</v>
      </c>
      <c r="B2960">
        <v>1999</v>
      </c>
      <c r="C2960" s="2">
        <v>0</v>
      </c>
      <c r="D2960" s="6">
        <v>4.91785E-2</v>
      </c>
      <c r="E2960" s="6">
        <v>0.1629408</v>
      </c>
      <c r="F2960" s="6">
        <v>3.6035699999999997E-2</v>
      </c>
      <c r="G2960" s="6">
        <v>0.7414307</v>
      </c>
      <c r="H2960" s="6">
        <v>7.6252500000000001E-2</v>
      </c>
      <c r="I2960" s="6"/>
    </row>
    <row r="2961" spans="1:9" x14ac:dyDescent="0.25">
      <c r="A2961">
        <v>516</v>
      </c>
      <c r="B2961">
        <v>2000</v>
      </c>
      <c r="C2961" s="2">
        <v>0</v>
      </c>
      <c r="D2961" s="6">
        <v>3.4545600000000003E-2</v>
      </c>
      <c r="E2961" s="6">
        <v>0.1253648</v>
      </c>
      <c r="F2961" s="6">
        <v>2.5348699999999998E-2</v>
      </c>
      <c r="G2961" s="6">
        <v>0.50520310000000002</v>
      </c>
      <c r="H2961" s="6">
        <v>7.3162500000000005E-2</v>
      </c>
      <c r="I2961" s="6"/>
    </row>
    <row r="2962" spans="1:9" x14ac:dyDescent="0.25">
      <c r="A2962">
        <v>516</v>
      </c>
      <c r="B2962">
        <v>2001</v>
      </c>
      <c r="C2962" s="2">
        <v>0</v>
      </c>
      <c r="D2962" s="6">
        <v>1.1039500000000001E-2</v>
      </c>
      <c r="E2962" s="6">
        <v>0.14176359999999999</v>
      </c>
      <c r="F2962" s="6">
        <v>3.8502300000000003E-2</v>
      </c>
      <c r="G2962" s="6">
        <v>0.29631079999999999</v>
      </c>
      <c r="H2962" s="6">
        <v>8.6634900000000001E-2</v>
      </c>
      <c r="I2962" s="6"/>
    </row>
    <row r="2963" spans="1:9" x14ac:dyDescent="0.25">
      <c r="A2963">
        <v>516</v>
      </c>
      <c r="B2963">
        <v>2003</v>
      </c>
      <c r="C2963" s="2">
        <v>0</v>
      </c>
      <c r="D2963" s="6">
        <v>4.1386300000000001E-2</v>
      </c>
      <c r="E2963" s="6">
        <v>0.14560129999999999</v>
      </c>
      <c r="F2963" s="6">
        <v>4.0747999999999999E-2</v>
      </c>
      <c r="G2963" s="6">
        <v>2.9726279999999998</v>
      </c>
      <c r="H2963" s="6">
        <v>0.12434240000000001</v>
      </c>
      <c r="I2963" s="6"/>
    </row>
    <row r="2964" spans="1:9" x14ac:dyDescent="0.25">
      <c r="A2964">
        <v>516</v>
      </c>
      <c r="B2964">
        <v>2004</v>
      </c>
      <c r="C2964" s="2">
        <v>0</v>
      </c>
      <c r="D2964" s="6">
        <v>3.7390399999999997E-2</v>
      </c>
      <c r="E2964" s="6">
        <v>-8.5824899999999996E-2</v>
      </c>
      <c r="F2964" s="6">
        <v>8.4075700000000003E-2</v>
      </c>
      <c r="G2964" s="6">
        <v>3.2889659999999998</v>
      </c>
      <c r="H2964" s="6">
        <v>0.14975340000000001</v>
      </c>
      <c r="I2964" s="6"/>
    </row>
    <row r="2965" spans="1:9" x14ac:dyDescent="0.25">
      <c r="A2965">
        <v>517</v>
      </c>
      <c r="B2965">
        <v>1995</v>
      </c>
      <c r="C2965" s="2">
        <v>0</v>
      </c>
      <c r="D2965" s="6">
        <v>0.12588679999999999</v>
      </c>
      <c r="E2965" s="6">
        <v>0.164351</v>
      </c>
      <c r="F2965" s="6">
        <v>5.4196899999999999E-2</v>
      </c>
      <c r="G2965" s="6">
        <v>0.53546769999999999</v>
      </c>
      <c r="H2965" s="6">
        <v>0.40418999999999999</v>
      </c>
      <c r="I2965" s="6"/>
    </row>
    <row r="2966" spans="1:9" x14ac:dyDescent="0.25">
      <c r="A2966">
        <v>517</v>
      </c>
      <c r="B2966">
        <v>1996</v>
      </c>
      <c r="C2966" s="2">
        <v>0</v>
      </c>
      <c r="D2966" s="6">
        <v>8.8505E-2</v>
      </c>
      <c r="E2966" s="6">
        <v>0.15073549999999999</v>
      </c>
      <c r="F2966" s="6">
        <v>5.3894200000000003E-2</v>
      </c>
      <c r="G2966" s="6">
        <v>0.6041048</v>
      </c>
      <c r="H2966" s="6">
        <v>0.3859262</v>
      </c>
      <c r="I2966" s="6"/>
    </row>
    <row r="2967" spans="1:9" x14ac:dyDescent="0.25">
      <c r="A2967">
        <v>517</v>
      </c>
      <c r="B2967">
        <v>1997</v>
      </c>
      <c r="C2967" s="2">
        <v>0</v>
      </c>
      <c r="D2967" s="6">
        <v>0.1588784</v>
      </c>
      <c r="E2967" s="6">
        <v>0.2381267</v>
      </c>
      <c r="F2967" s="6">
        <v>6.1144299999999999E-2</v>
      </c>
      <c r="G2967" s="6">
        <v>1.1230929999999999</v>
      </c>
      <c r="H2967" s="6">
        <v>0.40283029999999997</v>
      </c>
      <c r="I2967" s="6"/>
    </row>
    <row r="2968" spans="1:9" x14ac:dyDescent="0.25">
      <c r="A2968">
        <v>517</v>
      </c>
      <c r="B2968">
        <v>1998</v>
      </c>
      <c r="C2968" s="2">
        <v>0</v>
      </c>
      <c r="D2968" s="6">
        <v>0.29212739999999998</v>
      </c>
      <c r="E2968" s="6">
        <v>0.40609050000000002</v>
      </c>
      <c r="F2968" s="6">
        <v>3.2899299999999999E-2</v>
      </c>
      <c r="G2968" s="6">
        <v>1.5328630000000001</v>
      </c>
      <c r="H2968" s="6">
        <v>0.27490690000000001</v>
      </c>
      <c r="I2968" s="6"/>
    </row>
    <row r="2969" spans="1:9" x14ac:dyDescent="0.25">
      <c r="A2969">
        <v>517</v>
      </c>
      <c r="B2969">
        <v>1999</v>
      </c>
      <c r="C2969" s="2">
        <v>0</v>
      </c>
      <c r="D2969" s="6">
        <v>0.22017149999999999</v>
      </c>
      <c r="E2969" s="6">
        <v>9.0263800000000005E-2</v>
      </c>
      <c r="F2969" s="6">
        <v>1.84222E-2</v>
      </c>
      <c r="G2969" s="6">
        <v>2.9420329999999999</v>
      </c>
      <c r="H2969" s="6">
        <v>0.30712709999999999</v>
      </c>
      <c r="I2969" s="6"/>
    </row>
    <row r="2970" spans="1:9" x14ac:dyDescent="0.25">
      <c r="A2970">
        <v>517</v>
      </c>
      <c r="B2970">
        <v>2000</v>
      </c>
      <c r="C2970" s="2">
        <v>0</v>
      </c>
      <c r="D2970" s="6">
        <v>8.4274399999999999E-2</v>
      </c>
      <c r="E2970" s="6">
        <v>0.61129359999999999</v>
      </c>
      <c r="F2970" s="6">
        <v>1.04127E-2</v>
      </c>
      <c r="G2970" s="6">
        <v>2.8748049999999998</v>
      </c>
      <c r="H2970" s="6">
        <v>0.34586749999999999</v>
      </c>
      <c r="I2970" s="6"/>
    </row>
    <row r="2971" spans="1:9" x14ac:dyDescent="0.25">
      <c r="A2971">
        <v>517</v>
      </c>
      <c r="B2971">
        <v>2001</v>
      </c>
      <c r="C2971" s="2">
        <v>0</v>
      </c>
      <c r="D2971" s="6">
        <v>3.7126800000000001E-2</v>
      </c>
      <c r="E2971" s="6">
        <v>0.50368429999999997</v>
      </c>
      <c r="F2971" s="6">
        <v>2.2277499999999999E-2</v>
      </c>
      <c r="G2971" s="6">
        <v>2.1225459999999998</v>
      </c>
      <c r="H2971" s="6">
        <v>0.26444250000000002</v>
      </c>
      <c r="I2971" s="6"/>
    </row>
    <row r="2972" spans="1:9" x14ac:dyDescent="0.25">
      <c r="A2972">
        <v>517</v>
      </c>
      <c r="B2972">
        <v>2002</v>
      </c>
      <c r="C2972" s="2">
        <v>0</v>
      </c>
      <c r="D2972" s="6">
        <v>0.1026436</v>
      </c>
      <c r="E2972" s="6">
        <v>0.4809717</v>
      </c>
      <c r="F2972" s="6">
        <v>5.31511E-2</v>
      </c>
      <c r="G2972" s="6">
        <v>1.1948460000000001</v>
      </c>
      <c r="H2972" s="6">
        <v>0.35305130000000001</v>
      </c>
      <c r="I2972" s="6"/>
    </row>
    <row r="2973" spans="1:9" x14ac:dyDescent="0.25">
      <c r="A2973">
        <v>517</v>
      </c>
      <c r="B2973">
        <v>2003</v>
      </c>
      <c r="C2973" s="2">
        <v>0</v>
      </c>
      <c r="D2973" s="6">
        <v>0.10994370000000001</v>
      </c>
      <c r="E2973" s="6">
        <v>0.49798690000000001</v>
      </c>
      <c r="F2973" s="6">
        <v>4.6975299999999998E-2</v>
      </c>
      <c r="G2973" s="6">
        <v>1.9043620000000001</v>
      </c>
      <c r="H2973" s="6">
        <v>0.39055400000000001</v>
      </c>
      <c r="I2973" s="6"/>
    </row>
    <row r="2974" spans="1:9" x14ac:dyDescent="0.25">
      <c r="A2974">
        <v>517</v>
      </c>
      <c r="B2974">
        <v>2004</v>
      </c>
      <c r="C2974" s="2">
        <v>0</v>
      </c>
      <c r="D2974" s="6">
        <v>0.1593917</v>
      </c>
      <c r="E2974" s="6">
        <v>0.54629919999999998</v>
      </c>
      <c r="F2974" s="6">
        <v>6.9252400000000006E-2</v>
      </c>
      <c r="G2974" s="6">
        <v>1.631761</v>
      </c>
      <c r="H2974" s="6">
        <v>0.38823669999999999</v>
      </c>
      <c r="I2974" s="6"/>
    </row>
    <row r="2975" spans="1:9" x14ac:dyDescent="0.25">
      <c r="A2975">
        <v>518</v>
      </c>
      <c r="B2975">
        <v>1995</v>
      </c>
      <c r="C2975" s="2">
        <v>0</v>
      </c>
      <c r="D2975" s="6">
        <v>0.39366289999999998</v>
      </c>
      <c r="E2975" s="6">
        <v>0.2134276</v>
      </c>
      <c r="F2975" s="6">
        <v>4.5381199999999997E-2</v>
      </c>
      <c r="G2975" s="6">
        <v>0.63743989999999995</v>
      </c>
      <c r="H2975" s="6">
        <v>0.52823790000000004</v>
      </c>
      <c r="I2975" s="6"/>
    </row>
    <row r="2976" spans="1:9" x14ac:dyDescent="0.25">
      <c r="A2976">
        <v>518</v>
      </c>
      <c r="B2976">
        <v>1996</v>
      </c>
      <c r="C2976" s="2">
        <v>0</v>
      </c>
      <c r="D2976" s="6">
        <v>0.41392519999999999</v>
      </c>
      <c r="E2976" s="6">
        <v>0.24319170000000001</v>
      </c>
      <c r="F2976" s="6">
        <v>6.0360200000000003E-2</v>
      </c>
      <c r="G2976" s="6">
        <v>1.012397</v>
      </c>
      <c r="H2976" s="6">
        <v>0.61009650000000004</v>
      </c>
      <c r="I2976" s="6"/>
    </row>
    <row r="2977" spans="1:9" x14ac:dyDescent="0.25">
      <c r="A2977">
        <v>518</v>
      </c>
      <c r="B2977">
        <v>1997</v>
      </c>
      <c r="C2977" s="2">
        <v>0</v>
      </c>
      <c r="D2977" s="6">
        <v>0.42025220000000002</v>
      </c>
      <c r="E2977" s="6">
        <v>0.1441846</v>
      </c>
      <c r="F2977" s="6">
        <v>3.8826399999999997E-2</v>
      </c>
      <c r="G2977" s="6">
        <v>0.7610439</v>
      </c>
      <c r="H2977" s="6">
        <v>0.5450467</v>
      </c>
      <c r="I2977" s="6"/>
    </row>
    <row r="2978" spans="1:9" x14ac:dyDescent="0.25">
      <c r="A2978">
        <v>518</v>
      </c>
      <c r="B2978">
        <v>1998</v>
      </c>
      <c r="C2978" s="2">
        <v>0</v>
      </c>
      <c r="D2978" s="6">
        <v>0.38080229999999998</v>
      </c>
      <c r="E2978" s="6">
        <v>0.15521670000000001</v>
      </c>
      <c r="F2978" s="6">
        <v>5.2719799999999997E-2</v>
      </c>
      <c r="G2978" s="6">
        <v>0.40562300000000001</v>
      </c>
      <c r="H2978" s="6">
        <v>0.5145364</v>
      </c>
      <c r="I2978" s="6"/>
    </row>
    <row r="2979" spans="1:9" x14ac:dyDescent="0.25">
      <c r="A2979">
        <v>518</v>
      </c>
      <c r="B2979">
        <v>1999</v>
      </c>
      <c r="C2979" s="2">
        <v>0</v>
      </c>
      <c r="D2979" s="6">
        <v>0.48855660000000001</v>
      </c>
      <c r="E2979" s="6">
        <v>0.16932069999999999</v>
      </c>
      <c r="F2979" s="6">
        <v>5.3875300000000001E-2</v>
      </c>
      <c r="G2979" s="6">
        <v>0.46748590000000001</v>
      </c>
      <c r="H2979" s="6">
        <v>0.46211930000000001</v>
      </c>
      <c r="I2979" s="6"/>
    </row>
    <row r="2980" spans="1:9" x14ac:dyDescent="0.25">
      <c r="A2980">
        <v>518</v>
      </c>
      <c r="B2980">
        <v>2000</v>
      </c>
      <c r="C2980" s="2">
        <v>0</v>
      </c>
      <c r="D2980" s="6">
        <v>0.44629540000000001</v>
      </c>
      <c r="E2980" s="6">
        <v>0.1932461</v>
      </c>
      <c r="F2980" s="6">
        <v>5.4884000000000002E-2</v>
      </c>
      <c r="G2980" s="6">
        <v>0.80189370000000004</v>
      </c>
      <c r="H2980" s="6">
        <v>0.5610349</v>
      </c>
      <c r="I2980" s="6"/>
    </row>
    <row r="2981" spans="1:9" x14ac:dyDescent="0.25">
      <c r="A2981">
        <v>518</v>
      </c>
      <c r="B2981">
        <v>2001</v>
      </c>
      <c r="C2981" s="2">
        <v>0</v>
      </c>
      <c r="D2981" s="6">
        <v>0.44854100000000002</v>
      </c>
      <c r="E2981" s="6">
        <v>0.20064699999999999</v>
      </c>
      <c r="F2981" s="6">
        <v>4.62119E-2</v>
      </c>
      <c r="G2981" s="6">
        <v>0.80128429999999995</v>
      </c>
      <c r="H2981" s="6">
        <v>0.48945430000000001</v>
      </c>
      <c r="I2981" s="6"/>
    </row>
    <row r="2982" spans="1:9" x14ac:dyDescent="0.25">
      <c r="A2982">
        <v>518</v>
      </c>
      <c r="B2982">
        <v>2002</v>
      </c>
      <c r="C2982" s="2">
        <v>0</v>
      </c>
      <c r="D2982" s="6">
        <v>0.44408180000000003</v>
      </c>
      <c r="E2982" s="6">
        <v>0.2041607</v>
      </c>
      <c r="F2982" s="6">
        <v>5.26014E-2</v>
      </c>
      <c r="G2982" s="6">
        <v>0.68794860000000002</v>
      </c>
      <c r="H2982" s="6">
        <v>0.45032420000000001</v>
      </c>
      <c r="I2982" s="6"/>
    </row>
    <row r="2983" spans="1:9" x14ac:dyDescent="0.25">
      <c r="A2983">
        <v>518</v>
      </c>
      <c r="B2983">
        <v>2003</v>
      </c>
      <c r="C2983" s="2">
        <v>0</v>
      </c>
      <c r="D2983" s="6">
        <v>0.24388170000000001</v>
      </c>
      <c r="E2983" s="6">
        <v>0.10484250000000001</v>
      </c>
      <c r="F2983" s="6">
        <v>2.7929599999999999E-2</v>
      </c>
      <c r="G2983" s="6">
        <v>0.63824769999999997</v>
      </c>
      <c r="H2983" s="6">
        <v>0.28587560000000001</v>
      </c>
      <c r="I2983" s="6"/>
    </row>
    <row r="2984" spans="1:9" x14ac:dyDescent="0.25">
      <c r="A2984">
        <v>518</v>
      </c>
      <c r="B2984">
        <v>2004</v>
      </c>
      <c r="C2984" s="2">
        <v>0</v>
      </c>
      <c r="D2984" s="6">
        <v>0.20891409999999999</v>
      </c>
      <c r="E2984" s="6">
        <v>0.1258367</v>
      </c>
      <c r="F2984" s="6">
        <v>4.36461E-2</v>
      </c>
      <c r="G2984" s="6">
        <v>0.98527880000000001</v>
      </c>
      <c r="H2984" s="6">
        <v>0.29692879999999999</v>
      </c>
      <c r="I2984" s="6"/>
    </row>
    <row r="2985" spans="1:9" x14ac:dyDescent="0.25">
      <c r="A2985">
        <v>519</v>
      </c>
      <c r="B2985">
        <v>2000</v>
      </c>
      <c r="C2985" s="2">
        <v>0</v>
      </c>
      <c r="D2985" s="6">
        <v>-0.36379879999999998</v>
      </c>
      <c r="E2985" s="6">
        <v>0.20690410000000001</v>
      </c>
      <c r="F2985" s="6">
        <v>2.7797100000000002E-2</v>
      </c>
      <c r="G2985" s="6">
        <v>0.2356801</v>
      </c>
      <c r="H2985" s="6">
        <v>0.54510239999999999</v>
      </c>
      <c r="I2985" s="6"/>
    </row>
    <row r="2986" spans="1:9" x14ac:dyDescent="0.25">
      <c r="A2986">
        <v>519</v>
      </c>
      <c r="B2986">
        <v>2001</v>
      </c>
      <c r="C2986" s="2">
        <v>0</v>
      </c>
      <c r="D2986" s="6">
        <v>-9.4114000000000003E-2</v>
      </c>
      <c r="E2986" s="6">
        <v>8.8844999999999993E-2</v>
      </c>
      <c r="F2986" s="6">
        <v>2.8983399999999999E-2</v>
      </c>
      <c r="G2986" s="6">
        <v>0.17309720000000001</v>
      </c>
      <c r="H2986" s="6">
        <v>0.64482660000000003</v>
      </c>
      <c r="I2986" s="6"/>
    </row>
    <row r="2987" spans="1:9" x14ac:dyDescent="0.25">
      <c r="A2987">
        <v>520</v>
      </c>
      <c r="B2987">
        <v>1995</v>
      </c>
      <c r="C2987" s="2">
        <v>0</v>
      </c>
      <c r="D2987" s="6">
        <v>2.4453699999999998E-2</v>
      </c>
      <c r="E2987" s="6">
        <v>0.17966270000000001</v>
      </c>
      <c r="F2987" s="6">
        <v>3.6829800000000003E-2</v>
      </c>
      <c r="G2987" s="6">
        <v>1.078689</v>
      </c>
      <c r="H2987" s="6">
        <v>8.3244700000000005E-2</v>
      </c>
      <c r="I2987" s="6"/>
    </row>
    <row r="2988" spans="1:9" x14ac:dyDescent="0.25">
      <c r="A2988">
        <v>520</v>
      </c>
      <c r="B2988">
        <v>1996</v>
      </c>
      <c r="C2988" s="2">
        <v>0</v>
      </c>
      <c r="D2988" s="6">
        <v>2.8691700000000001E-2</v>
      </c>
      <c r="E2988" s="6">
        <v>0.16439889999999999</v>
      </c>
      <c r="F2988" s="6">
        <v>2.2403599999999999E-2</v>
      </c>
      <c r="G2988" s="6">
        <v>1.109583</v>
      </c>
      <c r="H2988" s="6">
        <v>0.118701</v>
      </c>
      <c r="I2988" s="6"/>
    </row>
    <row r="2989" spans="1:9" x14ac:dyDescent="0.25">
      <c r="A2989">
        <v>520</v>
      </c>
      <c r="B2989">
        <v>1997</v>
      </c>
      <c r="C2989" s="2">
        <v>0</v>
      </c>
      <c r="D2989" s="6">
        <v>1.0463200000000001E-2</v>
      </c>
      <c r="E2989" s="6">
        <v>0.16935349999999999</v>
      </c>
      <c r="F2989" s="6">
        <v>3.37743E-2</v>
      </c>
      <c r="G2989" s="6">
        <v>1.277204</v>
      </c>
      <c r="H2989" s="6">
        <v>0.12609100000000001</v>
      </c>
      <c r="I2989" s="6"/>
    </row>
    <row r="2990" spans="1:9" x14ac:dyDescent="0.25">
      <c r="A2990">
        <v>520</v>
      </c>
      <c r="B2990">
        <v>1998</v>
      </c>
      <c r="C2990" s="2">
        <v>0</v>
      </c>
      <c r="D2990" s="6">
        <v>-1.35353E-2</v>
      </c>
      <c r="E2990" s="6">
        <v>0.18035680000000001</v>
      </c>
      <c r="F2990" s="6">
        <v>1.14123E-2</v>
      </c>
      <c r="G2990" s="6">
        <v>1.537512</v>
      </c>
      <c r="H2990" s="6">
        <v>0.11446539999999999</v>
      </c>
      <c r="I2990" s="6"/>
    </row>
    <row r="2991" spans="1:9" x14ac:dyDescent="0.25">
      <c r="A2991">
        <v>520</v>
      </c>
      <c r="B2991">
        <v>1999</v>
      </c>
      <c r="C2991" s="2">
        <v>0</v>
      </c>
      <c r="D2991" s="6">
        <v>1.7437500000000002E-2</v>
      </c>
      <c r="E2991" s="6">
        <v>0.1865385</v>
      </c>
      <c r="F2991" s="6">
        <v>2.7906299999999998E-2</v>
      </c>
      <c r="G2991" s="6">
        <v>1.2721579999999999</v>
      </c>
      <c r="H2991" s="6">
        <v>0.10073699999999999</v>
      </c>
      <c r="I2991" s="6"/>
    </row>
    <row r="2992" spans="1:9" x14ac:dyDescent="0.25">
      <c r="A2992">
        <v>520</v>
      </c>
      <c r="B2992">
        <v>2000</v>
      </c>
      <c r="C2992" s="2">
        <v>0</v>
      </c>
      <c r="D2992" s="6">
        <v>1.2399200000000001E-2</v>
      </c>
      <c r="E2992" s="6">
        <v>0.1785853</v>
      </c>
      <c r="F2992" s="6">
        <v>2.4744599999999999E-2</v>
      </c>
      <c r="G2992" s="6">
        <v>1.0993219999999999</v>
      </c>
      <c r="H2992" s="6">
        <v>0.12149020000000001</v>
      </c>
      <c r="I2992" s="6"/>
    </row>
    <row r="2993" spans="1:9" x14ac:dyDescent="0.25">
      <c r="A2993">
        <v>520</v>
      </c>
      <c r="B2993">
        <v>2001</v>
      </c>
      <c r="C2993" s="2">
        <v>0</v>
      </c>
      <c r="D2993" s="6">
        <v>4.24883E-2</v>
      </c>
      <c r="E2993" s="6">
        <v>0.19497639999999999</v>
      </c>
      <c r="F2993" s="6">
        <v>1.6494700000000001E-2</v>
      </c>
      <c r="G2993" s="6">
        <v>1.24777</v>
      </c>
      <c r="H2993" s="6">
        <v>0.1105903</v>
      </c>
      <c r="I2993" s="6"/>
    </row>
    <row r="2994" spans="1:9" x14ac:dyDescent="0.25">
      <c r="A2994">
        <v>520</v>
      </c>
      <c r="B2994">
        <v>2002</v>
      </c>
      <c r="C2994" s="2">
        <v>0</v>
      </c>
      <c r="D2994" s="6">
        <v>7.8417000000000001E-3</v>
      </c>
      <c r="E2994" s="6">
        <v>0.1917769</v>
      </c>
      <c r="F2994" s="6">
        <v>1.3256799999999999E-2</v>
      </c>
      <c r="G2994" s="6">
        <v>1.4103129999999999</v>
      </c>
      <c r="H2994" s="6">
        <v>0.1119508</v>
      </c>
      <c r="I2994" s="6"/>
    </row>
    <row r="2995" spans="1:9" x14ac:dyDescent="0.25">
      <c r="A2995">
        <v>520</v>
      </c>
      <c r="B2995">
        <v>2003</v>
      </c>
      <c r="C2995" s="2">
        <v>0</v>
      </c>
      <c r="D2995" s="6">
        <v>-0.14477110000000001</v>
      </c>
      <c r="E2995" s="6">
        <v>0.1478534</v>
      </c>
      <c r="F2995" s="6">
        <v>1.8856399999999999E-2</v>
      </c>
      <c r="G2995" s="6">
        <v>0.83495889999999995</v>
      </c>
      <c r="H2995" s="6">
        <v>0.1030546</v>
      </c>
      <c r="I2995" s="6"/>
    </row>
    <row r="2996" spans="1:9" x14ac:dyDescent="0.25">
      <c r="A2996">
        <v>520</v>
      </c>
      <c r="B2996">
        <v>2004</v>
      </c>
      <c r="C2996" s="2">
        <v>0</v>
      </c>
      <c r="D2996" s="6">
        <v>3.4569200000000001E-2</v>
      </c>
      <c r="E2996" s="6">
        <v>0.14941989999999999</v>
      </c>
      <c r="F2996" s="6">
        <v>3.7144200000000002E-2</v>
      </c>
      <c r="G2996" s="6">
        <v>1.2142550000000001</v>
      </c>
      <c r="H2996" s="6">
        <v>0.1079642</v>
      </c>
      <c r="I2996" s="6"/>
    </row>
    <row r="2997" spans="1:9" x14ac:dyDescent="0.25">
      <c r="A2997">
        <v>521</v>
      </c>
      <c r="B2997">
        <v>1995</v>
      </c>
      <c r="C2997" s="2">
        <v>0</v>
      </c>
      <c r="D2997" s="6">
        <v>0.49060959999999998</v>
      </c>
      <c r="E2997" s="6">
        <v>0.19035350000000001</v>
      </c>
      <c r="F2997" s="6">
        <v>8.6960999999999997E-2</v>
      </c>
      <c r="G2997" s="6">
        <v>1.7443390000000001</v>
      </c>
      <c r="H2997" s="6">
        <v>0.48893920000000002</v>
      </c>
      <c r="I2997" s="6"/>
    </row>
    <row r="2998" spans="1:9" x14ac:dyDescent="0.25">
      <c r="A2998">
        <v>521</v>
      </c>
      <c r="B2998">
        <v>1996</v>
      </c>
      <c r="C2998" s="2">
        <v>0</v>
      </c>
      <c r="D2998" s="6">
        <v>0.34279710000000002</v>
      </c>
      <c r="E2998" s="6">
        <v>0.24357000000000001</v>
      </c>
      <c r="F2998" s="6">
        <v>7.6279E-2</v>
      </c>
      <c r="G2998" s="6">
        <v>3.1929259999999999</v>
      </c>
      <c r="H2998" s="6">
        <v>0.54494149999999997</v>
      </c>
      <c r="I2998" s="6"/>
    </row>
    <row r="2999" spans="1:9" x14ac:dyDescent="0.25">
      <c r="A2999">
        <v>521</v>
      </c>
      <c r="B2999">
        <v>1997</v>
      </c>
      <c r="C2999" s="2">
        <v>0</v>
      </c>
      <c r="D2999" s="6">
        <v>0.45434219999999997</v>
      </c>
      <c r="E2999" s="6">
        <v>0.27821439999999997</v>
      </c>
      <c r="F2999" s="6">
        <v>9.28813E-2</v>
      </c>
      <c r="G2999" s="6">
        <v>6.9822660000000001</v>
      </c>
      <c r="H2999" s="6">
        <v>0.50909450000000001</v>
      </c>
      <c r="I2999" s="6"/>
    </row>
    <row r="3000" spans="1:9" x14ac:dyDescent="0.25">
      <c r="A3000">
        <v>521</v>
      </c>
      <c r="B3000">
        <v>1998</v>
      </c>
      <c r="C3000" s="2">
        <v>0</v>
      </c>
      <c r="D3000" s="6">
        <v>0.4186938</v>
      </c>
      <c r="E3000" s="6">
        <v>0.33461819999999998</v>
      </c>
      <c r="F3000" s="6">
        <v>9.4684400000000002E-2</v>
      </c>
      <c r="G3000" s="6">
        <v>3.4058679999999999</v>
      </c>
      <c r="H3000" s="6">
        <v>0.54316989999999998</v>
      </c>
      <c r="I3000" s="6"/>
    </row>
    <row r="3001" spans="1:9" x14ac:dyDescent="0.25">
      <c r="A3001">
        <v>521</v>
      </c>
      <c r="B3001">
        <v>1999</v>
      </c>
      <c r="C3001" s="2">
        <v>0</v>
      </c>
      <c r="D3001" s="6">
        <v>0.38211430000000002</v>
      </c>
      <c r="E3001" s="6">
        <v>0.42770979999999997</v>
      </c>
      <c r="F3001" s="6">
        <v>0.1023202</v>
      </c>
      <c r="G3001" s="6">
        <v>3.632933</v>
      </c>
      <c r="H3001" s="6">
        <v>0.61486339999999995</v>
      </c>
      <c r="I3001" s="6"/>
    </row>
    <row r="3002" spans="1:9" x14ac:dyDescent="0.25">
      <c r="A3002">
        <v>521</v>
      </c>
      <c r="B3002">
        <v>2000</v>
      </c>
      <c r="C3002" s="2">
        <v>0</v>
      </c>
      <c r="D3002" s="6">
        <v>0.4851374</v>
      </c>
      <c r="E3002" s="6">
        <v>0.48872759999999998</v>
      </c>
      <c r="F3002" s="6">
        <v>0.11380220000000001</v>
      </c>
      <c r="G3002" s="6">
        <v>6.1529769999999999</v>
      </c>
      <c r="H3002" s="6">
        <v>0.62455110000000003</v>
      </c>
      <c r="I3002" s="6"/>
    </row>
    <row r="3003" spans="1:9" x14ac:dyDescent="0.25">
      <c r="A3003">
        <v>521</v>
      </c>
      <c r="B3003">
        <v>2001</v>
      </c>
      <c r="C3003" s="2">
        <v>0</v>
      </c>
      <c r="D3003" s="6">
        <v>0.50354100000000002</v>
      </c>
      <c r="E3003" s="6">
        <v>0.52360530000000005</v>
      </c>
      <c r="F3003" s="6">
        <v>0.11195090000000001</v>
      </c>
      <c r="G3003" s="6">
        <v>6.7592239999999997</v>
      </c>
      <c r="H3003" s="6">
        <v>0.58191280000000001</v>
      </c>
      <c r="I3003" s="6"/>
    </row>
    <row r="3004" spans="1:9" x14ac:dyDescent="0.25">
      <c r="A3004">
        <v>521</v>
      </c>
      <c r="B3004">
        <v>2002</v>
      </c>
      <c r="C3004" s="2">
        <v>0</v>
      </c>
      <c r="D3004" s="6">
        <v>0.46209929999999999</v>
      </c>
      <c r="E3004" s="6">
        <v>0.59645049999999999</v>
      </c>
      <c r="F3004" s="6">
        <v>0.1160277</v>
      </c>
      <c r="G3004" s="6">
        <v>4.6172839999999997</v>
      </c>
      <c r="H3004" s="6">
        <v>0.57062460000000004</v>
      </c>
      <c r="I3004" s="6"/>
    </row>
    <row r="3005" spans="1:9" x14ac:dyDescent="0.25">
      <c r="A3005">
        <v>521</v>
      </c>
      <c r="B3005">
        <v>2003</v>
      </c>
      <c r="C3005" s="2">
        <v>0</v>
      </c>
      <c r="D3005" s="6">
        <v>0.43534529999999999</v>
      </c>
      <c r="E3005" s="6">
        <v>0.63472090000000003</v>
      </c>
      <c r="F3005" s="6">
        <v>9.28789E-2</v>
      </c>
      <c r="G3005" s="6">
        <v>5.6627000000000001</v>
      </c>
      <c r="H3005" s="6">
        <v>0.56309370000000003</v>
      </c>
      <c r="I3005" s="6"/>
    </row>
    <row r="3006" spans="1:9" x14ac:dyDescent="0.25">
      <c r="A3006">
        <v>521</v>
      </c>
      <c r="B3006">
        <v>2004</v>
      </c>
      <c r="C3006" s="2">
        <v>0</v>
      </c>
      <c r="D3006" s="6">
        <v>0.38170530000000003</v>
      </c>
      <c r="E3006" s="6">
        <v>0.64361619999999997</v>
      </c>
      <c r="F3006" s="6">
        <v>6.7264299999999999E-2</v>
      </c>
      <c r="G3006" s="6">
        <v>3.86246</v>
      </c>
      <c r="H3006" s="6">
        <v>0.5153259</v>
      </c>
      <c r="I3006" s="6"/>
    </row>
    <row r="3007" spans="1:9" x14ac:dyDescent="0.25">
      <c r="A3007">
        <v>522</v>
      </c>
      <c r="B3007">
        <v>1995</v>
      </c>
      <c r="C3007" s="2">
        <v>0</v>
      </c>
      <c r="D3007" s="6">
        <v>0.42150330000000003</v>
      </c>
      <c r="E3007" s="6">
        <v>0.91222329999999996</v>
      </c>
      <c r="F3007" s="6">
        <v>-2.1582500000000001E-2</v>
      </c>
      <c r="G3007" s="6">
        <v>9.4726689999999998</v>
      </c>
      <c r="H3007" s="6">
        <v>0.1261099</v>
      </c>
      <c r="I3007" s="6"/>
    </row>
    <row r="3008" spans="1:9" x14ac:dyDescent="0.25">
      <c r="A3008">
        <v>522</v>
      </c>
      <c r="B3008">
        <v>1996</v>
      </c>
      <c r="C3008" s="2">
        <v>0</v>
      </c>
      <c r="D3008" s="6">
        <v>0.38514369999999998</v>
      </c>
      <c r="E3008" s="6">
        <v>0.94619540000000002</v>
      </c>
      <c r="F3008" s="6">
        <v>-1.2193600000000001E-2</v>
      </c>
      <c r="G3008" s="6">
        <v>11.274330000000001</v>
      </c>
      <c r="H3008" s="6">
        <v>0.17096819999999999</v>
      </c>
      <c r="I3008" s="6"/>
    </row>
    <row r="3009" spans="1:9" x14ac:dyDescent="0.25">
      <c r="A3009">
        <v>522</v>
      </c>
      <c r="B3009">
        <v>1997</v>
      </c>
      <c r="C3009" s="2">
        <v>0</v>
      </c>
      <c r="D3009" s="6">
        <v>0.39377000000000001</v>
      </c>
      <c r="E3009" s="6">
        <v>0.92232329999999996</v>
      </c>
      <c r="F3009" s="6">
        <v>-2.3463700000000001E-2</v>
      </c>
      <c r="G3009" s="6">
        <v>15.499090000000001</v>
      </c>
      <c r="H3009" s="6">
        <v>0.12338349999999999</v>
      </c>
      <c r="I3009" s="6"/>
    </row>
    <row r="3010" spans="1:9" x14ac:dyDescent="0.25">
      <c r="A3010">
        <v>522</v>
      </c>
      <c r="B3010">
        <v>1998</v>
      </c>
      <c r="C3010" s="2">
        <v>0</v>
      </c>
      <c r="D3010" s="6">
        <v>0.435249</v>
      </c>
      <c r="E3010" s="6">
        <v>0.81560869999999996</v>
      </c>
      <c r="F3010" s="6">
        <v>-3.5151500000000002E-2</v>
      </c>
      <c r="G3010" s="6">
        <v>13.82662</v>
      </c>
      <c r="H3010" s="6">
        <v>0.1015773</v>
      </c>
      <c r="I3010" s="6"/>
    </row>
    <row r="3011" spans="1:9" x14ac:dyDescent="0.25">
      <c r="A3011">
        <v>523</v>
      </c>
      <c r="B3011">
        <v>1995</v>
      </c>
      <c r="C3011" s="2">
        <v>0</v>
      </c>
      <c r="D3011" s="6">
        <v>0.43208210000000002</v>
      </c>
      <c r="E3011" s="6">
        <v>0.26420189999999999</v>
      </c>
      <c r="F3011" s="6">
        <v>5.3215600000000002E-2</v>
      </c>
      <c r="G3011" s="6">
        <v>0.88852710000000001</v>
      </c>
      <c r="H3011" s="6">
        <v>0.70881079999999996</v>
      </c>
      <c r="I3011" s="6"/>
    </row>
    <row r="3012" spans="1:9" x14ac:dyDescent="0.25">
      <c r="A3012">
        <v>523</v>
      </c>
      <c r="B3012">
        <v>1996</v>
      </c>
      <c r="C3012" s="2">
        <v>0</v>
      </c>
      <c r="D3012" s="6">
        <v>0.52912329999999996</v>
      </c>
      <c r="E3012" s="6">
        <v>0.2687445</v>
      </c>
      <c r="F3012" s="6">
        <v>4.9548399999999999E-2</v>
      </c>
      <c r="G3012" s="6">
        <v>1.0770690000000001</v>
      </c>
      <c r="H3012" s="6">
        <v>0.69042720000000002</v>
      </c>
      <c r="I3012" s="6"/>
    </row>
    <row r="3013" spans="1:9" x14ac:dyDescent="0.25">
      <c r="A3013">
        <v>523</v>
      </c>
      <c r="B3013">
        <v>1997</v>
      </c>
      <c r="C3013" s="2">
        <v>0</v>
      </c>
      <c r="D3013" s="6">
        <v>0.51820869999999997</v>
      </c>
      <c r="E3013" s="6">
        <v>0.20940339999999999</v>
      </c>
      <c r="F3013" s="6">
        <v>4.1921100000000003E-2</v>
      </c>
      <c r="G3013" s="6">
        <v>0.57750820000000003</v>
      </c>
      <c r="H3013" s="6">
        <v>0.47893400000000003</v>
      </c>
      <c r="I3013" s="6"/>
    </row>
    <row r="3014" spans="1:9" x14ac:dyDescent="0.25">
      <c r="A3014">
        <v>523</v>
      </c>
      <c r="B3014">
        <v>1998</v>
      </c>
      <c r="C3014" s="2">
        <v>0</v>
      </c>
      <c r="D3014" s="6">
        <v>0.51981379999999999</v>
      </c>
      <c r="E3014" s="6">
        <v>0.24331610000000001</v>
      </c>
      <c r="F3014" s="6">
        <v>5.3012900000000002E-2</v>
      </c>
      <c r="G3014" s="6">
        <v>0.29506749999999998</v>
      </c>
      <c r="H3014" s="6">
        <v>0.62153210000000003</v>
      </c>
      <c r="I3014" s="6"/>
    </row>
    <row r="3015" spans="1:9" x14ac:dyDescent="0.25">
      <c r="A3015">
        <v>523</v>
      </c>
      <c r="B3015">
        <v>1999</v>
      </c>
      <c r="C3015" s="2">
        <v>0</v>
      </c>
      <c r="D3015" s="6">
        <v>0.49211899999999997</v>
      </c>
      <c r="E3015" s="6">
        <v>0.25513849999999999</v>
      </c>
      <c r="F3015" s="6">
        <v>4.0005800000000001E-2</v>
      </c>
      <c r="G3015" s="6">
        <v>0.56143330000000002</v>
      </c>
      <c r="H3015" s="6">
        <v>0.64494370000000001</v>
      </c>
      <c r="I3015" s="6"/>
    </row>
    <row r="3016" spans="1:9" x14ac:dyDescent="0.25">
      <c r="A3016">
        <v>523</v>
      </c>
      <c r="B3016">
        <v>2000</v>
      </c>
      <c r="C3016" s="2">
        <v>0</v>
      </c>
      <c r="D3016" s="6">
        <v>0.53083599999999997</v>
      </c>
      <c r="E3016" s="6">
        <v>0.23965159999999999</v>
      </c>
      <c r="F3016" s="6">
        <v>4.9205199999999998E-2</v>
      </c>
      <c r="G3016" s="6">
        <v>0.49844959999999999</v>
      </c>
      <c r="H3016" s="6">
        <v>0.63514590000000004</v>
      </c>
      <c r="I3016" s="6"/>
    </row>
    <row r="3017" spans="1:9" x14ac:dyDescent="0.25">
      <c r="A3017">
        <v>523</v>
      </c>
      <c r="B3017">
        <v>2001</v>
      </c>
      <c r="C3017" s="2">
        <v>0</v>
      </c>
      <c r="D3017" s="6">
        <v>0.46382770000000001</v>
      </c>
      <c r="E3017" s="6">
        <v>0.29152749999999999</v>
      </c>
      <c r="F3017" s="6">
        <v>4.2100899999999997E-2</v>
      </c>
      <c r="G3017" s="6">
        <v>0.81203060000000005</v>
      </c>
      <c r="H3017" s="6">
        <v>0.56687379999999998</v>
      </c>
      <c r="I3017" s="6"/>
    </row>
    <row r="3018" spans="1:9" x14ac:dyDescent="0.25">
      <c r="A3018">
        <v>523</v>
      </c>
      <c r="B3018">
        <v>2002</v>
      </c>
      <c r="C3018" s="2">
        <v>0</v>
      </c>
      <c r="D3018" s="6">
        <v>0.54489860000000001</v>
      </c>
      <c r="E3018" s="6">
        <v>0.30551719999999999</v>
      </c>
      <c r="F3018" s="6">
        <v>2.5456800000000002E-2</v>
      </c>
      <c r="G3018" s="6">
        <v>0.59563169999999999</v>
      </c>
      <c r="H3018" s="6">
        <v>0.36054069999999999</v>
      </c>
      <c r="I3018" s="6"/>
    </row>
    <row r="3019" spans="1:9" x14ac:dyDescent="0.25">
      <c r="A3019">
        <v>523</v>
      </c>
      <c r="B3019">
        <v>2003</v>
      </c>
      <c r="C3019" s="2">
        <v>0</v>
      </c>
      <c r="D3019" s="6">
        <v>0.37588909999999998</v>
      </c>
      <c r="E3019" s="6">
        <v>0.3239071</v>
      </c>
      <c r="F3019" s="6">
        <v>4.6143799999999999E-2</v>
      </c>
      <c r="G3019" s="6">
        <v>0.88204590000000005</v>
      </c>
      <c r="H3019" s="6">
        <v>0.52145280000000005</v>
      </c>
      <c r="I3019" s="6"/>
    </row>
    <row r="3020" spans="1:9" x14ac:dyDescent="0.25">
      <c r="A3020">
        <v>523</v>
      </c>
      <c r="B3020">
        <v>2004</v>
      </c>
      <c r="C3020" s="2">
        <v>0</v>
      </c>
      <c r="D3020" s="6">
        <v>0.243369</v>
      </c>
      <c r="E3020" s="6">
        <v>0.30814639999999999</v>
      </c>
      <c r="F3020" s="6">
        <v>4.9934800000000001E-2</v>
      </c>
      <c r="G3020" s="6">
        <v>1.198536</v>
      </c>
      <c r="H3020" s="6">
        <v>0.4620282</v>
      </c>
      <c r="I3020" s="6"/>
    </row>
    <row r="3021" spans="1:9" x14ac:dyDescent="0.25">
      <c r="A3021">
        <v>524</v>
      </c>
      <c r="B3021">
        <v>1995</v>
      </c>
      <c r="C3021" s="2">
        <v>0</v>
      </c>
      <c r="D3021" s="6">
        <v>-0.1386249</v>
      </c>
      <c r="E3021" s="6">
        <v>0.30923220000000001</v>
      </c>
      <c r="F3021" s="6">
        <v>4.9806000000000003E-2</v>
      </c>
      <c r="G3021" s="6">
        <v>1.2447079999999999</v>
      </c>
      <c r="H3021" s="6">
        <v>0.13989299999999999</v>
      </c>
      <c r="I3021" s="6"/>
    </row>
    <row r="3022" spans="1:9" x14ac:dyDescent="0.25">
      <c r="A3022">
        <v>524</v>
      </c>
      <c r="B3022">
        <v>1996</v>
      </c>
      <c r="C3022" s="2">
        <v>0</v>
      </c>
      <c r="D3022" s="6">
        <v>-9.44131E-2</v>
      </c>
      <c r="E3022" s="6">
        <v>0.33252739999999997</v>
      </c>
      <c r="F3022" s="6">
        <v>4.0160300000000003E-2</v>
      </c>
      <c r="G3022" s="6">
        <v>1.3890469999999999</v>
      </c>
      <c r="H3022" s="6">
        <v>0.1603048</v>
      </c>
      <c r="I3022" s="6"/>
    </row>
    <row r="3023" spans="1:9" x14ac:dyDescent="0.25">
      <c r="A3023">
        <v>524</v>
      </c>
      <c r="B3023">
        <v>1997</v>
      </c>
      <c r="C3023" s="2">
        <v>0</v>
      </c>
      <c r="D3023" s="6">
        <v>-8.1852599999999998E-2</v>
      </c>
      <c r="E3023" s="6">
        <v>0.36477080000000001</v>
      </c>
      <c r="F3023" s="6">
        <v>6.1790699999999997E-2</v>
      </c>
      <c r="G3023" s="6">
        <v>2.1073569999999999</v>
      </c>
      <c r="H3023" s="6">
        <v>0.1518456</v>
      </c>
      <c r="I3023" s="6"/>
    </row>
    <row r="3024" spans="1:9" x14ac:dyDescent="0.25">
      <c r="A3024">
        <v>524</v>
      </c>
      <c r="B3024">
        <v>1998</v>
      </c>
      <c r="C3024" s="2">
        <v>0</v>
      </c>
      <c r="D3024" s="6">
        <v>6.2607000000000001E-3</v>
      </c>
      <c r="E3024" s="6">
        <v>0.42233379999999998</v>
      </c>
      <c r="F3024" s="6">
        <v>6.4237199999999994E-2</v>
      </c>
      <c r="G3024" s="6">
        <v>3.019714</v>
      </c>
      <c r="H3024" s="6">
        <v>0.16529569999999999</v>
      </c>
      <c r="I3024" s="6"/>
    </row>
    <row r="3025" spans="1:9" x14ac:dyDescent="0.25">
      <c r="A3025">
        <v>524</v>
      </c>
      <c r="B3025">
        <v>1999</v>
      </c>
      <c r="C3025" s="2">
        <v>0</v>
      </c>
      <c r="D3025" s="6">
        <v>9.8268599999999998E-2</v>
      </c>
      <c r="E3025" s="6">
        <v>0.4356795</v>
      </c>
      <c r="F3025" s="6">
        <v>6.6972000000000004E-2</v>
      </c>
      <c r="G3025" s="6">
        <v>1.975449</v>
      </c>
      <c r="H3025" s="6">
        <v>0.1615876</v>
      </c>
      <c r="I3025" s="6"/>
    </row>
    <row r="3026" spans="1:9" x14ac:dyDescent="0.25">
      <c r="A3026">
        <v>524</v>
      </c>
      <c r="B3026">
        <v>2000</v>
      </c>
      <c r="C3026" s="2">
        <v>0</v>
      </c>
      <c r="D3026" s="6">
        <v>5.4095999999999997E-3</v>
      </c>
      <c r="E3026" s="6">
        <v>0.49179729999999999</v>
      </c>
      <c r="F3026" s="6">
        <v>6.0823599999999998E-2</v>
      </c>
      <c r="G3026" s="6">
        <v>1.320859</v>
      </c>
      <c r="H3026" s="6">
        <v>0.153277</v>
      </c>
      <c r="I3026" s="6"/>
    </row>
    <row r="3027" spans="1:9" x14ac:dyDescent="0.25">
      <c r="A3027">
        <v>524</v>
      </c>
      <c r="B3027">
        <v>2001</v>
      </c>
      <c r="C3027" s="2">
        <v>0</v>
      </c>
      <c r="D3027" s="6">
        <v>-3.91793E-2</v>
      </c>
      <c r="E3027" s="6">
        <v>0.45847840000000001</v>
      </c>
      <c r="F3027" s="6">
        <v>5.1042900000000002E-2</v>
      </c>
      <c r="G3027" s="6">
        <v>1.2669699999999999</v>
      </c>
      <c r="H3027" s="6">
        <v>0.1563959</v>
      </c>
      <c r="I3027" s="6"/>
    </row>
    <row r="3028" spans="1:9" x14ac:dyDescent="0.25">
      <c r="A3028">
        <v>524</v>
      </c>
      <c r="B3028">
        <v>2002</v>
      </c>
      <c r="C3028" s="2">
        <v>0</v>
      </c>
      <c r="D3028" s="6">
        <v>-6.0497700000000001E-2</v>
      </c>
      <c r="E3028" s="6">
        <v>0.4640648</v>
      </c>
      <c r="F3028" s="6">
        <v>6.4038800000000007E-2</v>
      </c>
      <c r="G3028" s="6">
        <v>1.0203880000000001</v>
      </c>
      <c r="H3028" s="6">
        <v>0.16908690000000001</v>
      </c>
      <c r="I3028" s="6"/>
    </row>
    <row r="3029" spans="1:9" x14ac:dyDescent="0.25">
      <c r="A3029">
        <v>524</v>
      </c>
      <c r="B3029">
        <v>2003</v>
      </c>
      <c r="C3029" s="2">
        <v>0</v>
      </c>
      <c r="D3029" s="6">
        <v>1.0575299999999999E-2</v>
      </c>
      <c r="E3029" s="6">
        <v>0.48358859999999998</v>
      </c>
      <c r="F3029" s="6">
        <v>6.2498499999999998E-2</v>
      </c>
      <c r="G3029" s="6">
        <v>1.2554780000000001</v>
      </c>
      <c r="H3029" s="6">
        <v>0.167742</v>
      </c>
      <c r="I3029" s="6"/>
    </row>
    <row r="3030" spans="1:9" x14ac:dyDescent="0.25">
      <c r="A3030">
        <v>524</v>
      </c>
      <c r="B3030">
        <v>2004</v>
      </c>
      <c r="C3030" s="2">
        <v>0</v>
      </c>
      <c r="D3030" s="6">
        <v>-2.9831E-2</v>
      </c>
      <c r="E3030" s="6">
        <v>0.47440949999999998</v>
      </c>
      <c r="F3030" s="6">
        <v>6.0762200000000002E-2</v>
      </c>
      <c r="G3030" s="6">
        <v>1.283795</v>
      </c>
      <c r="H3030" s="6">
        <v>0.1782108</v>
      </c>
      <c r="I3030" s="6"/>
    </row>
    <row r="3031" spans="1:9" x14ac:dyDescent="0.25">
      <c r="A3031">
        <v>525</v>
      </c>
      <c r="B3031">
        <v>1995</v>
      </c>
      <c r="C3031" s="2">
        <v>0</v>
      </c>
      <c r="D3031" s="6">
        <v>0.1985275</v>
      </c>
      <c r="E3031" s="6">
        <v>0.28518729999999998</v>
      </c>
      <c r="F3031" s="6">
        <v>5.6073400000000002E-2</v>
      </c>
      <c r="G3031" s="6">
        <v>5.6035269999999997</v>
      </c>
      <c r="H3031" s="6">
        <v>0.13153509999999999</v>
      </c>
      <c r="I3031" s="6"/>
    </row>
    <row r="3032" spans="1:9" x14ac:dyDescent="0.25">
      <c r="A3032">
        <v>525</v>
      </c>
      <c r="B3032">
        <v>1996</v>
      </c>
      <c r="C3032" s="2">
        <v>0</v>
      </c>
      <c r="D3032" s="6">
        <v>0.18675</v>
      </c>
      <c r="E3032" s="6">
        <v>0.21746740000000001</v>
      </c>
      <c r="F3032" s="6">
        <v>9.0954999999999994E-3</v>
      </c>
      <c r="G3032" s="6">
        <v>4.2171240000000001</v>
      </c>
      <c r="H3032" s="6">
        <v>0.1335268</v>
      </c>
      <c r="I3032" s="6"/>
    </row>
    <row r="3033" spans="1:9" x14ac:dyDescent="0.25">
      <c r="A3033">
        <v>525</v>
      </c>
      <c r="B3033">
        <v>1997</v>
      </c>
      <c r="C3033" s="2">
        <v>0</v>
      </c>
      <c r="D3033" s="6">
        <v>0.15948409999999999</v>
      </c>
      <c r="E3033" s="6">
        <v>0.13624939999999999</v>
      </c>
      <c r="F3033" s="6">
        <v>-7.0523199999999994E-2</v>
      </c>
      <c r="G3033" s="6">
        <v>3.21393</v>
      </c>
      <c r="H3033" s="6">
        <v>0.1362198</v>
      </c>
      <c r="I3033" s="6"/>
    </row>
    <row r="3034" spans="1:9" x14ac:dyDescent="0.25">
      <c r="A3034">
        <v>525</v>
      </c>
      <c r="B3034">
        <v>1998</v>
      </c>
      <c r="C3034" s="2">
        <v>0</v>
      </c>
      <c r="D3034" s="6">
        <v>0.26185120000000001</v>
      </c>
      <c r="E3034" s="6">
        <v>0.1519413</v>
      </c>
      <c r="F3034" s="6">
        <v>5.0385699999999999E-2</v>
      </c>
      <c r="G3034" s="6">
        <v>2.7679740000000002</v>
      </c>
      <c r="H3034" s="6">
        <v>0.13642989999999999</v>
      </c>
      <c r="I3034" s="6"/>
    </row>
    <row r="3035" spans="1:9" x14ac:dyDescent="0.25">
      <c r="A3035">
        <v>525</v>
      </c>
      <c r="B3035">
        <v>1999</v>
      </c>
      <c r="C3035" s="2">
        <v>0</v>
      </c>
      <c r="D3035" s="6">
        <v>0.1037738</v>
      </c>
      <c r="E3035" s="6">
        <v>0.13967479999999999</v>
      </c>
      <c r="F3035" s="6">
        <v>2.4671100000000001E-2</v>
      </c>
      <c r="G3035" s="6">
        <v>2.1835770000000001</v>
      </c>
      <c r="H3035" s="6">
        <v>0.13817399999999999</v>
      </c>
      <c r="I3035" s="6"/>
    </row>
    <row r="3036" spans="1:9" x14ac:dyDescent="0.25">
      <c r="A3036">
        <v>525</v>
      </c>
      <c r="B3036">
        <v>2000</v>
      </c>
      <c r="C3036" s="2">
        <v>0</v>
      </c>
      <c r="D3036" s="6">
        <v>0.16936480000000001</v>
      </c>
      <c r="E3036" s="6">
        <v>0.1006745</v>
      </c>
      <c r="F3036" s="6">
        <v>-4.7787400000000001E-2</v>
      </c>
      <c r="G3036" s="6">
        <v>2.5050979999999998</v>
      </c>
      <c r="H3036" s="6">
        <v>0.14448</v>
      </c>
      <c r="I3036" s="6"/>
    </row>
    <row r="3037" spans="1:9" x14ac:dyDescent="0.25">
      <c r="A3037">
        <v>525</v>
      </c>
      <c r="B3037">
        <v>2001</v>
      </c>
      <c r="C3037" s="2">
        <v>0</v>
      </c>
      <c r="D3037" s="6">
        <v>0.2169363</v>
      </c>
      <c r="E3037" s="6">
        <v>4.3444799999999999E-2</v>
      </c>
      <c r="F3037" s="6">
        <v>3.3172599999999997E-2</v>
      </c>
      <c r="G3037" s="6">
        <v>3.3005979999999999</v>
      </c>
      <c r="H3037" s="6">
        <v>0.1236048</v>
      </c>
      <c r="I3037" s="6"/>
    </row>
    <row r="3038" spans="1:9" x14ac:dyDescent="0.25">
      <c r="A3038">
        <v>525</v>
      </c>
      <c r="B3038">
        <v>2002</v>
      </c>
      <c r="C3038" s="2">
        <v>0</v>
      </c>
      <c r="D3038" s="6">
        <v>9.0692300000000003E-2</v>
      </c>
      <c r="E3038" s="6">
        <v>4.8701800000000003E-2</v>
      </c>
      <c r="F3038" s="6">
        <v>4.5070800000000001E-2</v>
      </c>
      <c r="G3038" s="6">
        <v>2.949862</v>
      </c>
      <c r="H3038" s="6">
        <v>0.10799599999999999</v>
      </c>
      <c r="I3038" s="6"/>
    </row>
    <row r="3039" spans="1:9" x14ac:dyDescent="0.25">
      <c r="A3039">
        <v>525</v>
      </c>
      <c r="B3039">
        <v>2003</v>
      </c>
      <c r="C3039" s="2">
        <v>0</v>
      </c>
      <c r="D3039" s="6">
        <v>0.19575049999999999</v>
      </c>
      <c r="E3039" s="6">
        <v>9.8138400000000001E-2</v>
      </c>
      <c r="F3039" s="6">
        <v>4.5992699999999997E-2</v>
      </c>
      <c r="G3039" s="6">
        <v>3.4882119999999999</v>
      </c>
      <c r="H3039" s="6">
        <v>0.1397216</v>
      </c>
      <c r="I3039" s="6"/>
    </row>
    <row r="3040" spans="1:9" x14ac:dyDescent="0.25">
      <c r="A3040">
        <v>525</v>
      </c>
      <c r="B3040">
        <v>2004</v>
      </c>
      <c r="C3040" s="2">
        <v>0</v>
      </c>
      <c r="D3040" s="6">
        <v>0.243205</v>
      </c>
      <c r="E3040" s="6">
        <v>0.1274737</v>
      </c>
      <c r="F3040" s="6">
        <v>2.91995E-2</v>
      </c>
      <c r="G3040" s="6">
        <v>3.4987270000000001</v>
      </c>
      <c r="H3040" s="6">
        <v>0.1125659</v>
      </c>
      <c r="I3040" s="6"/>
    </row>
    <row r="3041" spans="1:9" x14ac:dyDescent="0.25">
      <c r="A3041">
        <v>526</v>
      </c>
      <c r="B3041">
        <v>1995</v>
      </c>
      <c r="C3041" s="2">
        <v>0</v>
      </c>
      <c r="D3041" s="6">
        <v>1.23009E-2</v>
      </c>
      <c r="E3041" s="6">
        <v>-7.8461699999999995E-2</v>
      </c>
      <c r="F3041" s="6">
        <v>3.42311E-2</v>
      </c>
      <c r="G3041" s="6">
        <v>0.56153390000000003</v>
      </c>
      <c r="H3041" s="6">
        <v>0.36366710000000002</v>
      </c>
      <c r="I3041" s="6"/>
    </row>
    <row r="3042" spans="1:9" x14ac:dyDescent="0.25">
      <c r="A3042">
        <v>526</v>
      </c>
      <c r="B3042">
        <v>1996</v>
      </c>
      <c r="C3042" s="2">
        <v>0</v>
      </c>
      <c r="D3042" s="6">
        <v>2.6805900000000001E-2</v>
      </c>
      <c r="E3042" s="6">
        <v>-3.7604600000000002E-2</v>
      </c>
      <c r="F3042" s="6">
        <v>5.3927500000000003E-2</v>
      </c>
      <c r="G3042" s="6">
        <v>0.80063589999999996</v>
      </c>
      <c r="H3042" s="6">
        <v>0.45190259999999999</v>
      </c>
      <c r="I3042" s="6"/>
    </row>
    <row r="3043" spans="1:9" x14ac:dyDescent="0.25">
      <c r="A3043">
        <v>526</v>
      </c>
      <c r="B3043">
        <v>1997</v>
      </c>
      <c r="C3043" s="2">
        <v>0</v>
      </c>
      <c r="D3043" s="6">
        <v>1.9461599999999999E-2</v>
      </c>
      <c r="E3043" s="6">
        <v>1.5255100000000001E-2</v>
      </c>
      <c r="F3043" s="6">
        <v>4.7887600000000002E-2</v>
      </c>
      <c r="G3043" s="6">
        <v>0.71447150000000004</v>
      </c>
      <c r="H3043" s="6">
        <v>0.47591030000000001</v>
      </c>
      <c r="I3043" s="6"/>
    </row>
    <row r="3044" spans="1:9" x14ac:dyDescent="0.25">
      <c r="A3044">
        <v>526</v>
      </c>
      <c r="B3044">
        <v>1998</v>
      </c>
      <c r="C3044" s="2">
        <v>0</v>
      </c>
      <c r="D3044" s="6">
        <v>1.8539699999999999E-2</v>
      </c>
      <c r="E3044" s="6">
        <v>-4.4344500000000002E-2</v>
      </c>
      <c r="F3044" s="6">
        <v>5.3090199999999997E-2</v>
      </c>
      <c r="G3044" s="6">
        <v>0.33511200000000002</v>
      </c>
      <c r="H3044" s="6">
        <v>0.50889240000000002</v>
      </c>
      <c r="I3044" s="6"/>
    </row>
    <row r="3045" spans="1:9" x14ac:dyDescent="0.25">
      <c r="A3045">
        <v>526</v>
      </c>
      <c r="B3045">
        <v>1999</v>
      </c>
      <c r="C3045" s="2">
        <v>0</v>
      </c>
      <c r="D3045" s="6">
        <v>9.8953700000000006E-2</v>
      </c>
      <c r="E3045" s="6">
        <v>-4.4710600000000003E-2</v>
      </c>
      <c r="F3045" s="6">
        <v>5.7133999999999997E-2</v>
      </c>
      <c r="G3045" s="6">
        <v>0.172823</v>
      </c>
      <c r="H3045" s="6">
        <v>5.0077749999999996</v>
      </c>
      <c r="I3045" s="6"/>
    </row>
    <row r="3046" spans="1:9" x14ac:dyDescent="0.25">
      <c r="A3046">
        <v>526</v>
      </c>
      <c r="B3046">
        <v>2000</v>
      </c>
      <c r="C3046" s="2">
        <v>0</v>
      </c>
      <c r="D3046" s="6">
        <v>3.07359E-2</v>
      </c>
      <c r="E3046" s="6">
        <v>-3.7160899999999997E-2</v>
      </c>
      <c r="F3046" s="6">
        <v>5.2322100000000003E-2</v>
      </c>
      <c r="G3046" s="6">
        <v>0.33622340000000001</v>
      </c>
      <c r="H3046" s="6">
        <v>1.1578820000000001</v>
      </c>
      <c r="I3046" s="6"/>
    </row>
    <row r="3047" spans="1:9" x14ac:dyDescent="0.25">
      <c r="A3047">
        <v>526</v>
      </c>
      <c r="B3047">
        <v>2001</v>
      </c>
      <c r="C3047" s="2">
        <v>0</v>
      </c>
      <c r="D3047" s="6">
        <v>1.3793E-3</v>
      </c>
      <c r="E3047" s="6">
        <v>0.1031035</v>
      </c>
      <c r="F3047" s="6">
        <v>3.7488899999999999E-2</v>
      </c>
      <c r="G3047" s="6">
        <v>1.6863999999999999</v>
      </c>
      <c r="H3047" s="6">
        <v>9.7034400000000007E-2</v>
      </c>
      <c r="I3047" s="6"/>
    </row>
    <row r="3048" spans="1:9" x14ac:dyDescent="0.25">
      <c r="A3048">
        <v>526</v>
      </c>
      <c r="B3048">
        <v>2002</v>
      </c>
      <c r="C3048" s="2">
        <v>0</v>
      </c>
      <c r="D3048" s="6">
        <v>-3.7497099999999998E-2</v>
      </c>
      <c r="E3048" s="6">
        <v>-0.63747489999999996</v>
      </c>
      <c r="F3048" s="6">
        <v>3.84614E-2</v>
      </c>
      <c r="G3048" s="6">
        <v>5.1363430000000001</v>
      </c>
      <c r="H3048" s="6">
        <v>5.0072400000000003E-2</v>
      </c>
      <c r="I3048" s="6"/>
    </row>
    <row r="3049" spans="1:9" x14ac:dyDescent="0.25">
      <c r="A3049">
        <v>526</v>
      </c>
      <c r="B3049">
        <v>2003</v>
      </c>
      <c r="C3049" s="2">
        <v>0</v>
      </c>
      <c r="D3049" s="6">
        <v>-8.7120400000000001E-2</v>
      </c>
      <c r="E3049" s="6">
        <v>-0.45553650000000001</v>
      </c>
      <c r="F3049" s="6">
        <v>2.3906899999999998E-2</v>
      </c>
      <c r="G3049" s="6">
        <v>5.0777809999999999</v>
      </c>
      <c r="H3049" s="6">
        <v>6.5043299999999998E-2</v>
      </c>
      <c r="I3049" s="6"/>
    </row>
    <row r="3050" spans="1:9" x14ac:dyDescent="0.25">
      <c r="A3050">
        <v>527</v>
      </c>
      <c r="B3050">
        <v>1995</v>
      </c>
      <c r="C3050" s="2">
        <v>0</v>
      </c>
      <c r="D3050" s="6">
        <v>0.48533749999999998</v>
      </c>
      <c r="E3050" s="6">
        <v>-0.48211500000000002</v>
      </c>
      <c r="F3050" s="6">
        <v>0.14430280000000001</v>
      </c>
      <c r="G3050" s="6">
        <v>2.9819939999999998</v>
      </c>
      <c r="H3050" s="6">
        <v>0.46514470000000002</v>
      </c>
      <c r="I3050" s="6"/>
    </row>
    <row r="3051" spans="1:9" x14ac:dyDescent="0.25">
      <c r="A3051">
        <v>527</v>
      </c>
      <c r="B3051">
        <v>1996</v>
      </c>
      <c r="C3051" s="2">
        <v>0</v>
      </c>
      <c r="D3051" s="6">
        <v>0.5438634</v>
      </c>
      <c r="E3051" s="6">
        <v>-0.16079089999999999</v>
      </c>
      <c r="F3051" s="6">
        <v>0.13235939999999999</v>
      </c>
      <c r="G3051" s="6">
        <v>3.332633</v>
      </c>
      <c r="H3051" s="6">
        <v>0.44233830000000002</v>
      </c>
      <c r="I3051" s="6"/>
    </row>
    <row r="3052" spans="1:9" x14ac:dyDescent="0.25">
      <c r="A3052">
        <v>527</v>
      </c>
      <c r="B3052">
        <v>1997</v>
      </c>
      <c r="C3052" s="2">
        <v>0</v>
      </c>
      <c r="D3052" s="6">
        <v>0.63840330000000001</v>
      </c>
      <c r="E3052" s="6">
        <v>0.1189692</v>
      </c>
      <c r="F3052" s="6">
        <v>0.1233129</v>
      </c>
      <c r="G3052" s="6">
        <v>6.0429219999999999</v>
      </c>
      <c r="H3052" s="6">
        <v>0.40921279999999999</v>
      </c>
      <c r="I3052" s="6"/>
    </row>
    <row r="3053" spans="1:9" x14ac:dyDescent="0.25">
      <c r="A3053">
        <v>527</v>
      </c>
      <c r="B3053">
        <v>1998</v>
      </c>
      <c r="C3053" s="2">
        <v>0</v>
      </c>
      <c r="D3053" s="6">
        <v>0.55570759999999997</v>
      </c>
      <c r="E3053" s="6">
        <v>0.52479739999999997</v>
      </c>
      <c r="F3053" s="6">
        <v>0.17896419999999999</v>
      </c>
      <c r="G3053" s="6">
        <v>19.927119999999999</v>
      </c>
      <c r="H3053" s="6">
        <v>0.53148580000000001</v>
      </c>
      <c r="I3053" s="6"/>
    </row>
    <row r="3054" spans="1:9" x14ac:dyDescent="0.25">
      <c r="A3054">
        <v>528</v>
      </c>
      <c r="B3054">
        <v>1999</v>
      </c>
      <c r="C3054" s="2">
        <v>0</v>
      </c>
      <c r="D3054" s="6">
        <v>0.17421990000000001</v>
      </c>
      <c r="E3054" s="6">
        <v>-0.50008189999999997</v>
      </c>
      <c r="F3054" s="6">
        <v>-0.1983972</v>
      </c>
      <c r="G3054" s="6">
        <v>1.433179</v>
      </c>
      <c r="H3054" s="6">
        <v>0.10929179999999999</v>
      </c>
      <c r="I3054" s="6"/>
    </row>
    <row r="3055" spans="1:9" x14ac:dyDescent="0.25">
      <c r="A3055">
        <v>528</v>
      </c>
      <c r="B3055">
        <v>2000</v>
      </c>
      <c r="C3055" s="2">
        <v>0</v>
      </c>
      <c r="D3055" s="6">
        <v>0.1415014</v>
      </c>
      <c r="E3055" s="6">
        <v>-0.81077869999999996</v>
      </c>
      <c r="F3055" s="6">
        <v>-8.8586100000000001E-2</v>
      </c>
      <c r="G3055" s="6">
        <v>0.44850669999999998</v>
      </c>
      <c r="H3055" s="6">
        <v>0.12525439999999999</v>
      </c>
      <c r="I3055" s="6"/>
    </row>
    <row r="3056" spans="1:9" x14ac:dyDescent="0.25">
      <c r="A3056">
        <v>528</v>
      </c>
      <c r="B3056">
        <v>2001</v>
      </c>
      <c r="C3056" s="2">
        <v>0</v>
      </c>
      <c r="D3056" s="6">
        <v>0.13693169999999999</v>
      </c>
      <c r="E3056" s="6">
        <v>-1.052173</v>
      </c>
      <c r="F3056" s="6">
        <v>-1.1215999999999999E-3</v>
      </c>
      <c r="G3056" s="6">
        <v>1.0572060000000001</v>
      </c>
      <c r="H3056" s="6">
        <v>0.1562095</v>
      </c>
      <c r="I3056" s="6"/>
    </row>
    <row r="3057" spans="1:9" x14ac:dyDescent="0.25">
      <c r="A3057">
        <v>529</v>
      </c>
      <c r="B3057">
        <v>1995</v>
      </c>
      <c r="C3057" s="2">
        <v>0</v>
      </c>
      <c r="D3057" s="6">
        <v>8.4916699999999998E-2</v>
      </c>
      <c r="E3057" s="6">
        <v>-0.25402540000000001</v>
      </c>
      <c r="F3057" s="6">
        <v>4.33389E-2</v>
      </c>
      <c r="G3057" s="6">
        <v>3.5239050000000001</v>
      </c>
      <c r="H3057" s="6">
        <v>0.1354697</v>
      </c>
      <c r="I3057" s="6"/>
    </row>
    <row r="3058" spans="1:9" x14ac:dyDescent="0.25">
      <c r="A3058">
        <v>529</v>
      </c>
      <c r="B3058">
        <v>1996</v>
      </c>
      <c r="C3058" s="2">
        <v>0</v>
      </c>
      <c r="D3058" s="6">
        <v>4.41982E-2</v>
      </c>
      <c r="E3058" s="6">
        <v>-9.78744E-2</v>
      </c>
      <c r="F3058" s="6">
        <v>6.2841300000000003E-2</v>
      </c>
      <c r="G3058" s="6">
        <v>4.2559950000000004</v>
      </c>
      <c r="H3058" s="6">
        <v>0.12510940000000001</v>
      </c>
      <c r="I3058" s="6"/>
    </row>
    <row r="3059" spans="1:9" x14ac:dyDescent="0.25">
      <c r="A3059">
        <v>529</v>
      </c>
      <c r="B3059">
        <v>1997</v>
      </c>
      <c r="C3059" s="2">
        <v>0</v>
      </c>
      <c r="D3059" s="6">
        <v>3.9956600000000002E-2</v>
      </c>
      <c r="E3059" s="6">
        <v>-8.0993999999999997E-3</v>
      </c>
      <c r="F3059" s="6">
        <v>6.0687400000000002E-2</v>
      </c>
      <c r="G3059" s="6">
        <v>1.877567</v>
      </c>
      <c r="H3059" s="6">
        <v>0.15231510000000001</v>
      </c>
      <c r="I3059" s="6"/>
    </row>
    <row r="3060" spans="1:9" x14ac:dyDescent="0.25">
      <c r="A3060">
        <v>529</v>
      </c>
      <c r="B3060">
        <v>1998</v>
      </c>
      <c r="C3060" s="2">
        <v>0</v>
      </c>
      <c r="D3060" s="6">
        <v>-6.4939000000000004E-3</v>
      </c>
      <c r="E3060" s="6">
        <v>-4.6262299999999999E-2</v>
      </c>
      <c r="F3060" s="6">
        <v>-1.6629999999999999E-2</v>
      </c>
      <c r="G3060" s="6">
        <v>0.88395210000000002</v>
      </c>
      <c r="H3060" s="6">
        <v>8.3424300000000007E-2</v>
      </c>
      <c r="I3060" s="6"/>
    </row>
    <row r="3061" spans="1:9" x14ac:dyDescent="0.25">
      <c r="A3061">
        <v>529</v>
      </c>
      <c r="B3061">
        <v>1999</v>
      </c>
      <c r="C3061" s="2">
        <v>0</v>
      </c>
      <c r="D3061" s="6">
        <v>2.9866199999999999E-2</v>
      </c>
      <c r="E3061" s="6">
        <v>-3.9393499999999998E-2</v>
      </c>
      <c r="F3061" s="6">
        <v>4.2978799999999998E-2</v>
      </c>
      <c r="G3061" s="6">
        <v>1.24038</v>
      </c>
      <c r="H3061" s="6">
        <v>0.1173947</v>
      </c>
      <c r="I3061" s="6"/>
    </row>
    <row r="3062" spans="1:9" x14ac:dyDescent="0.25">
      <c r="A3062">
        <v>529</v>
      </c>
      <c r="B3062">
        <v>2000</v>
      </c>
      <c r="C3062" s="2">
        <v>0</v>
      </c>
      <c r="D3062" s="6">
        <v>0.12104520000000001</v>
      </c>
      <c r="E3062" s="6">
        <v>4.6562300000000001E-2</v>
      </c>
      <c r="F3062" s="6">
        <v>0.1046247</v>
      </c>
      <c r="G3062" s="6">
        <v>1.786602</v>
      </c>
      <c r="H3062" s="6">
        <v>0.1728391</v>
      </c>
      <c r="I3062" s="6"/>
    </row>
    <row r="3063" spans="1:9" x14ac:dyDescent="0.25">
      <c r="A3063">
        <v>529</v>
      </c>
      <c r="B3063">
        <v>2001</v>
      </c>
      <c r="C3063" s="2">
        <v>0</v>
      </c>
      <c r="D3063" s="6">
        <v>6.9822700000000001E-2</v>
      </c>
      <c r="E3063" s="6">
        <v>8.4901500000000005E-2</v>
      </c>
      <c r="F3063" s="6">
        <v>5.15848E-2</v>
      </c>
      <c r="G3063" s="6">
        <v>0.91203529999999999</v>
      </c>
      <c r="H3063" s="6">
        <v>7.4998300000000004E-2</v>
      </c>
      <c r="I3063" s="6"/>
    </row>
    <row r="3064" spans="1:9" x14ac:dyDescent="0.25">
      <c r="A3064">
        <v>529</v>
      </c>
      <c r="B3064">
        <v>2003</v>
      </c>
      <c r="C3064" s="2">
        <v>0</v>
      </c>
      <c r="D3064" s="6">
        <v>9.2793899999999999E-2</v>
      </c>
      <c r="E3064" s="6">
        <v>0.20072429999999999</v>
      </c>
      <c r="F3064" s="6">
        <v>7.8867499999999993E-2</v>
      </c>
      <c r="G3064" s="6">
        <v>2.371305</v>
      </c>
      <c r="H3064" s="6">
        <v>0.1299139</v>
      </c>
      <c r="I3064" s="6"/>
    </row>
    <row r="3065" spans="1:9" x14ac:dyDescent="0.25">
      <c r="A3065">
        <v>529</v>
      </c>
      <c r="B3065">
        <v>2004</v>
      </c>
      <c r="C3065" s="2">
        <v>0</v>
      </c>
      <c r="D3065" s="6">
        <v>7.9877199999999995E-2</v>
      </c>
      <c r="E3065" s="6">
        <v>0.24314259999999999</v>
      </c>
      <c r="F3065" s="6">
        <v>6.4656000000000005E-2</v>
      </c>
      <c r="G3065" s="6">
        <v>1.809088</v>
      </c>
      <c r="H3065" s="6">
        <v>0.12528610000000001</v>
      </c>
      <c r="I3065" s="6"/>
    </row>
    <row r="3066" spans="1:9" x14ac:dyDescent="0.25">
      <c r="A3066">
        <v>530</v>
      </c>
      <c r="B3066">
        <v>1995</v>
      </c>
      <c r="C3066" s="2">
        <v>0</v>
      </c>
      <c r="D3066" s="6">
        <v>0.35278409999999999</v>
      </c>
      <c r="E3066" s="6">
        <v>0.70882449999999997</v>
      </c>
      <c r="F3066" s="6">
        <v>3.9192200000000003E-2</v>
      </c>
      <c r="G3066" s="6">
        <v>1.4358280000000001</v>
      </c>
      <c r="H3066" s="6">
        <v>0.32159019999999999</v>
      </c>
      <c r="I3066" s="6"/>
    </row>
    <row r="3067" spans="1:9" x14ac:dyDescent="0.25">
      <c r="A3067">
        <v>530</v>
      </c>
      <c r="B3067">
        <v>1996</v>
      </c>
      <c r="C3067" s="2">
        <v>0</v>
      </c>
      <c r="D3067" s="6">
        <v>0.30300650000000001</v>
      </c>
      <c r="E3067" s="6">
        <v>0.69371300000000002</v>
      </c>
      <c r="F3067" s="6">
        <v>5.3976000000000003E-2</v>
      </c>
      <c r="G3067" s="6">
        <v>1.287299</v>
      </c>
      <c r="H3067" s="6">
        <v>0.33663599999999999</v>
      </c>
      <c r="I3067" s="6"/>
    </row>
    <row r="3068" spans="1:9" x14ac:dyDescent="0.25">
      <c r="A3068">
        <v>530</v>
      </c>
      <c r="B3068">
        <v>1997</v>
      </c>
      <c r="C3068" s="2">
        <v>0</v>
      </c>
      <c r="D3068" s="6">
        <v>0.29083429999999999</v>
      </c>
      <c r="E3068" s="6">
        <v>0.61972689999999997</v>
      </c>
      <c r="F3068" s="6">
        <v>5.7791700000000001E-2</v>
      </c>
      <c r="G3068" s="6">
        <v>1.3425739999999999</v>
      </c>
      <c r="H3068" s="6">
        <v>0.31113819999999998</v>
      </c>
      <c r="I3068" s="6"/>
    </row>
    <row r="3069" spans="1:9" x14ac:dyDescent="0.25">
      <c r="A3069">
        <v>530</v>
      </c>
      <c r="B3069">
        <v>1998</v>
      </c>
      <c r="C3069" s="2">
        <v>0</v>
      </c>
      <c r="D3069" s="6">
        <v>0.1947747</v>
      </c>
      <c r="E3069" s="6">
        <v>0.57926610000000001</v>
      </c>
      <c r="F3069" s="6">
        <v>4.6699000000000003E-3</v>
      </c>
      <c r="G3069" s="6">
        <v>0.48127160000000002</v>
      </c>
      <c r="H3069" s="6">
        <v>0.27005950000000001</v>
      </c>
      <c r="I3069" s="6"/>
    </row>
    <row r="3070" spans="1:9" x14ac:dyDescent="0.25">
      <c r="A3070">
        <v>530</v>
      </c>
      <c r="B3070">
        <v>1999</v>
      </c>
      <c r="C3070" s="2">
        <v>0</v>
      </c>
      <c r="D3070" s="6">
        <v>0.21302869999999999</v>
      </c>
      <c r="E3070" s="6">
        <v>0.61074170000000005</v>
      </c>
      <c r="F3070" s="6">
        <v>5.6883999999999997E-2</v>
      </c>
      <c r="G3070" s="6">
        <v>0.52413520000000002</v>
      </c>
      <c r="H3070" s="6">
        <v>0.34586230000000001</v>
      </c>
      <c r="I3070" s="6"/>
    </row>
    <row r="3071" spans="1:9" x14ac:dyDescent="0.25">
      <c r="A3071">
        <v>530</v>
      </c>
      <c r="B3071">
        <v>2000</v>
      </c>
      <c r="C3071" s="2">
        <v>1</v>
      </c>
      <c r="D3071" s="6">
        <v>0.18468399999999999</v>
      </c>
      <c r="E3071" s="6">
        <v>0.59257409999999999</v>
      </c>
      <c r="F3071" s="6">
        <v>3.0806400000000001E-2</v>
      </c>
      <c r="G3071" s="6">
        <v>0.2030933</v>
      </c>
      <c r="H3071" s="6">
        <v>0.27230690000000002</v>
      </c>
      <c r="I3071" s="6"/>
    </row>
    <row r="3072" spans="1:9" x14ac:dyDescent="0.25">
      <c r="A3072">
        <v>531</v>
      </c>
      <c r="B3072">
        <v>1995</v>
      </c>
      <c r="C3072" s="2">
        <v>0</v>
      </c>
      <c r="D3072" s="6">
        <v>0.24227940000000001</v>
      </c>
      <c r="E3072" s="6">
        <v>0.33463939999999998</v>
      </c>
      <c r="F3072" s="6">
        <v>3.1203100000000001E-2</v>
      </c>
      <c r="G3072" s="6">
        <v>0.66049179999999996</v>
      </c>
      <c r="H3072" s="6">
        <v>0.30514669999999999</v>
      </c>
      <c r="I3072" s="6"/>
    </row>
    <row r="3073" spans="1:9" x14ac:dyDescent="0.25">
      <c r="A3073">
        <v>531</v>
      </c>
      <c r="B3073">
        <v>1996</v>
      </c>
      <c r="C3073" s="2">
        <v>0</v>
      </c>
      <c r="D3073" s="6">
        <v>0.22387670000000001</v>
      </c>
      <c r="E3073" s="6">
        <v>0.38939200000000002</v>
      </c>
      <c r="F3073" s="6">
        <v>3.7645699999999997E-2</v>
      </c>
      <c r="G3073" s="6">
        <v>0.97752660000000002</v>
      </c>
      <c r="H3073" s="6">
        <v>0.31209170000000003</v>
      </c>
      <c r="I3073" s="6"/>
    </row>
    <row r="3074" spans="1:9" x14ac:dyDescent="0.25">
      <c r="A3074">
        <v>531</v>
      </c>
      <c r="B3074">
        <v>1997</v>
      </c>
      <c r="C3074" s="2">
        <v>0</v>
      </c>
      <c r="D3074" s="6">
        <v>0.35866300000000001</v>
      </c>
      <c r="E3074" s="6">
        <v>0.40572330000000001</v>
      </c>
      <c r="F3074" s="6">
        <v>5.0895900000000001E-2</v>
      </c>
      <c r="G3074" s="6">
        <v>1.0584499999999999</v>
      </c>
      <c r="H3074" s="6">
        <v>0.24579280000000001</v>
      </c>
      <c r="I3074" s="6"/>
    </row>
    <row r="3075" spans="1:9" x14ac:dyDescent="0.25">
      <c r="A3075">
        <v>531</v>
      </c>
      <c r="B3075">
        <v>1998</v>
      </c>
      <c r="C3075" s="2">
        <v>0</v>
      </c>
      <c r="D3075" s="6">
        <v>0.27402300000000002</v>
      </c>
      <c r="E3075" s="6">
        <v>0.28942240000000002</v>
      </c>
      <c r="F3075" s="6">
        <v>1.8270999999999999E-2</v>
      </c>
      <c r="G3075" s="6">
        <v>0.42023769999999999</v>
      </c>
      <c r="H3075" s="6">
        <v>0.25813370000000002</v>
      </c>
      <c r="I3075" s="6"/>
    </row>
    <row r="3076" spans="1:9" x14ac:dyDescent="0.25">
      <c r="A3076">
        <v>531</v>
      </c>
      <c r="B3076">
        <v>1999</v>
      </c>
      <c r="C3076" s="2">
        <v>0</v>
      </c>
      <c r="D3076" s="6">
        <v>0.2684493</v>
      </c>
      <c r="E3076" s="6">
        <v>0.31875399999999998</v>
      </c>
      <c r="F3076" s="6">
        <v>7.1913500000000005E-2</v>
      </c>
      <c r="G3076" s="6">
        <v>0.8550278</v>
      </c>
      <c r="H3076" s="6">
        <v>0.31160100000000002</v>
      </c>
      <c r="I3076" s="6"/>
    </row>
    <row r="3077" spans="1:9" x14ac:dyDescent="0.25">
      <c r="A3077">
        <v>531</v>
      </c>
      <c r="B3077">
        <v>2000</v>
      </c>
      <c r="C3077" s="2">
        <v>0</v>
      </c>
      <c r="D3077" s="6">
        <v>0.2779604</v>
      </c>
      <c r="E3077" s="6">
        <v>0.37989919999999999</v>
      </c>
      <c r="F3077" s="6">
        <v>4.5782799999999998E-2</v>
      </c>
      <c r="G3077" s="6">
        <v>0.92796900000000004</v>
      </c>
      <c r="H3077" s="6">
        <v>0.3110562</v>
      </c>
      <c r="I3077" s="6"/>
    </row>
    <row r="3078" spans="1:9" x14ac:dyDescent="0.25">
      <c r="A3078">
        <v>531</v>
      </c>
      <c r="B3078">
        <v>2001</v>
      </c>
      <c r="C3078" s="2">
        <v>0</v>
      </c>
      <c r="D3078" s="6">
        <v>0.22431119999999999</v>
      </c>
      <c r="E3078" s="6">
        <v>0.22700509999999999</v>
      </c>
      <c r="F3078" s="6">
        <v>1.4448300000000001E-2</v>
      </c>
      <c r="G3078" s="6">
        <v>0.64239800000000002</v>
      </c>
      <c r="H3078" s="6">
        <v>0.27846939999999998</v>
      </c>
      <c r="I3078" s="6"/>
    </row>
    <row r="3079" spans="1:9" x14ac:dyDescent="0.25">
      <c r="A3079">
        <v>531</v>
      </c>
      <c r="B3079">
        <v>2002</v>
      </c>
      <c r="C3079" s="2">
        <v>0</v>
      </c>
      <c r="D3079" s="6">
        <v>0.1647332</v>
      </c>
      <c r="E3079" s="6">
        <v>0.1835379</v>
      </c>
      <c r="F3079" s="6">
        <v>1.40628E-2</v>
      </c>
      <c r="G3079" s="6">
        <v>0.65985550000000004</v>
      </c>
      <c r="H3079" s="6">
        <v>0.30351709999999998</v>
      </c>
      <c r="I3079" s="6"/>
    </row>
    <row r="3080" spans="1:9" x14ac:dyDescent="0.25">
      <c r="A3080">
        <v>531</v>
      </c>
      <c r="B3080">
        <v>2003</v>
      </c>
      <c r="C3080" s="2">
        <v>0</v>
      </c>
      <c r="D3080" s="6">
        <v>0.19087000000000001</v>
      </c>
      <c r="E3080" s="6">
        <v>0.18440619999999999</v>
      </c>
      <c r="F3080" s="6">
        <v>1.71859E-2</v>
      </c>
      <c r="G3080" s="6">
        <v>0.73768069999999997</v>
      </c>
      <c r="H3080" s="6">
        <v>0.31353569999999997</v>
      </c>
      <c r="I3080" s="6"/>
    </row>
    <row r="3081" spans="1:9" x14ac:dyDescent="0.25">
      <c r="A3081">
        <v>531</v>
      </c>
      <c r="B3081">
        <v>2004</v>
      </c>
      <c r="C3081" s="2">
        <v>0</v>
      </c>
      <c r="D3081" s="6">
        <v>0.19707820000000001</v>
      </c>
      <c r="E3081" s="6">
        <v>0.19107499999999999</v>
      </c>
      <c r="F3081" s="6">
        <v>3.5246E-2</v>
      </c>
      <c r="G3081" s="6">
        <v>0.70980129999999997</v>
      </c>
      <c r="H3081" s="6">
        <v>0.36381940000000002</v>
      </c>
      <c r="I3081" s="6"/>
    </row>
    <row r="3082" spans="1:9" x14ac:dyDescent="0.25">
      <c r="A3082">
        <v>532</v>
      </c>
      <c r="B3082">
        <v>1995</v>
      </c>
      <c r="C3082" s="2">
        <v>0</v>
      </c>
      <c r="D3082" s="6">
        <v>9.2518600000000006E-2</v>
      </c>
      <c r="E3082" s="6">
        <v>0.4200583</v>
      </c>
      <c r="F3082" s="6">
        <v>6.3198799999999999E-2</v>
      </c>
      <c r="G3082" s="6">
        <v>0.93109299999999995</v>
      </c>
      <c r="H3082" s="6">
        <v>0.20901749999999999</v>
      </c>
      <c r="I3082" s="6"/>
    </row>
    <row r="3083" spans="1:9" x14ac:dyDescent="0.25">
      <c r="A3083">
        <v>532</v>
      </c>
      <c r="B3083">
        <v>1996</v>
      </c>
      <c r="C3083" s="2">
        <v>0</v>
      </c>
      <c r="D3083" s="6">
        <v>7.49364E-2</v>
      </c>
      <c r="E3083" s="6">
        <v>0.42012440000000001</v>
      </c>
      <c r="F3083" s="6">
        <v>4.2505500000000002E-2</v>
      </c>
      <c r="G3083" s="6">
        <v>0.98579859999999997</v>
      </c>
      <c r="H3083" s="6">
        <v>0.20400589999999999</v>
      </c>
      <c r="I3083" s="6"/>
    </row>
    <row r="3084" spans="1:9" x14ac:dyDescent="0.25">
      <c r="A3084">
        <v>532</v>
      </c>
      <c r="B3084">
        <v>1997</v>
      </c>
      <c r="C3084" s="2">
        <v>0</v>
      </c>
      <c r="D3084" s="6">
        <v>7.0102700000000004E-2</v>
      </c>
      <c r="E3084" s="6">
        <v>0.40585100000000002</v>
      </c>
      <c r="F3084" s="6">
        <v>3.4220199999999999E-2</v>
      </c>
      <c r="G3084" s="6">
        <v>0.90645759999999997</v>
      </c>
      <c r="H3084" s="6">
        <v>0.18083969999999999</v>
      </c>
      <c r="I3084" s="6"/>
    </row>
    <row r="3085" spans="1:9" x14ac:dyDescent="0.25">
      <c r="A3085">
        <v>532</v>
      </c>
      <c r="B3085">
        <v>1998</v>
      </c>
      <c r="C3085" s="2">
        <v>0</v>
      </c>
      <c r="D3085" s="6">
        <v>7.9723100000000005E-2</v>
      </c>
      <c r="E3085" s="6">
        <v>0.38203920000000002</v>
      </c>
      <c r="F3085" s="6">
        <v>4.7446799999999997E-2</v>
      </c>
      <c r="G3085" s="6">
        <v>0.77681829999999996</v>
      </c>
      <c r="H3085" s="6">
        <v>0.1659803</v>
      </c>
      <c r="I3085" s="6"/>
    </row>
    <row r="3086" spans="1:9" x14ac:dyDescent="0.25">
      <c r="A3086">
        <v>532</v>
      </c>
      <c r="B3086">
        <v>1999</v>
      </c>
      <c r="C3086" s="2">
        <v>0</v>
      </c>
      <c r="D3086" s="6">
        <v>3.79467E-2</v>
      </c>
      <c r="E3086" s="6">
        <v>0.37374420000000003</v>
      </c>
      <c r="F3086" s="6">
        <v>4.3317099999999997E-2</v>
      </c>
      <c r="G3086" s="6">
        <v>0.87608629999999998</v>
      </c>
      <c r="H3086" s="6">
        <v>0.19782930000000001</v>
      </c>
      <c r="I3086" s="6"/>
    </row>
    <row r="3087" spans="1:9" x14ac:dyDescent="0.25">
      <c r="A3087">
        <v>532</v>
      </c>
      <c r="B3087">
        <v>2000</v>
      </c>
      <c r="C3087" s="2">
        <v>0</v>
      </c>
      <c r="D3087" s="6">
        <v>4.4869399999999997E-2</v>
      </c>
      <c r="E3087" s="6">
        <v>0.31895430000000002</v>
      </c>
      <c r="F3087" s="6">
        <v>3.6830500000000002E-2</v>
      </c>
      <c r="G3087" s="6">
        <v>0.58341949999999998</v>
      </c>
      <c r="H3087" s="6">
        <v>0.20268530000000001</v>
      </c>
      <c r="I3087" s="6"/>
    </row>
    <row r="3088" spans="1:9" x14ac:dyDescent="0.25">
      <c r="A3088">
        <v>532</v>
      </c>
      <c r="B3088">
        <v>2001</v>
      </c>
      <c r="C3088" s="2">
        <v>0</v>
      </c>
      <c r="D3088" s="6">
        <v>8.1191700000000006E-2</v>
      </c>
      <c r="E3088" s="6">
        <v>0.31276029999999999</v>
      </c>
      <c r="F3088" s="6">
        <v>2.7109999999999999E-2</v>
      </c>
      <c r="G3088" s="6">
        <v>0.49441869999999999</v>
      </c>
      <c r="H3088" s="6">
        <v>0.15541640000000001</v>
      </c>
      <c r="I3088" s="6"/>
    </row>
    <row r="3089" spans="1:9" x14ac:dyDescent="0.25">
      <c r="A3089">
        <v>532</v>
      </c>
      <c r="B3089">
        <v>2002</v>
      </c>
      <c r="C3089" s="2">
        <v>0</v>
      </c>
      <c r="D3089" s="6">
        <v>8.4060999999999997E-2</v>
      </c>
      <c r="E3089" s="6">
        <v>0.26200410000000002</v>
      </c>
      <c r="F3089" s="6">
        <v>3.1702300000000003E-2</v>
      </c>
      <c r="G3089" s="6">
        <v>0.60149790000000003</v>
      </c>
      <c r="H3089" s="6">
        <v>0.22467780000000001</v>
      </c>
      <c r="I3089" s="6"/>
    </row>
    <row r="3090" spans="1:9" x14ac:dyDescent="0.25">
      <c r="A3090">
        <v>532</v>
      </c>
      <c r="B3090">
        <v>2003</v>
      </c>
      <c r="C3090" s="2">
        <v>0</v>
      </c>
      <c r="D3090" s="6">
        <v>0.1280027</v>
      </c>
      <c r="E3090" s="6">
        <v>0.29846119999999998</v>
      </c>
      <c r="F3090" s="6">
        <v>2.13075E-2</v>
      </c>
      <c r="G3090" s="6">
        <v>0.91008750000000005</v>
      </c>
      <c r="H3090" s="6">
        <v>0.214198</v>
      </c>
      <c r="I3090" s="6"/>
    </row>
    <row r="3091" spans="1:9" x14ac:dyDescent="0.25">
      <c r="A3091">
        <v>532</v>
      </c>
      <c r="B3091">
        <v>2004</v>
      </c>
      <c r="C3091" s="2">
        <v>0</v>
      </c>
      <c r="D3091" s="6">
        <v>0.17392279999999999</v>
      </c>
      <c r="E3091" s="6">
        <v>0.40044390000000002</v>
      </c>
      <c r="F3091" s="6">
        <v>4.5646199999999998E-2</v>
      </c>
      <c r="G3091" s="6">
        <v>1.656237</v>
      </c>
      <c r="H3091" s="6">
        <v>0.237177</v>
      </c>
      <c r="I3091" s="6"/>
    </row>
    <row r="3092" spans="1:9" x14ac:dyDescent="0.25">
      <c r="A3092">
        <v>533</v>
      </c>
      <c r="B3092">
        <v>2002</v>
      </c>
      <c r="C3092" s="2">
        <v>0</v>
      </c>
      <c r="D3092" s="6">
        <v>-2.6100499999999999E-2</v>
      </c>
      <c r="E3092" s="6">
        <v>8.3145499999999997E-2</v>
      </c>
      <c r="F3092" s="6">
        <v>3.5688400000000002E-2</v>
      </c>
      <c r="G3092" s="6">
        <v>0.37664880000000001</v>
      </c>
      <c r="H3092" s="6">
        <v>0.1526024</v>
      </c>
      <c r="I3092" s="6"/>
    </row>
    <row r="3093" spans="1:9" x14ac:dyDescent="0.25">
      <c r="A3093">
        <v>533</v>
      </c>
      <c r="B3093">
        <v>2003</v>
      </c>
      <c r="C3093" s="2">
        <v>0</v>
      </c>
      <c r="D3093" s="6">
        <v>-1.9643E-3</v>
      </c>
      <c r="E3093" s="6">
        <v>9.9007999999999999E-2</v>
      </c>
      <c r="F3093" s="6">
        <v>3.2864600000000001E-2</v>
      </c>
      <c r="G3093" s="6">
        <v>0.34184150000000002</v>
      </c>
      <c r="H3093" s="6">
        <v>0.1495302</v>
      </c>
      <c r="I3093" s="6"/>
    </row>
    <row r="3094" spans="1:9" x14ac:dyDescent="0.25">
      <c r="A3094">
        <v>533</v>
      </c>
      <c r="B3094">
        <v>2004</v>
      </c>
      <c r="C3094" s="2">
        <v>0</v>
      </c>
      <c r="D3094" s="6">
        <v>1.5410699999999999E-2</v>
      </c>
      <c r="E3094" s="6">
        <v>8.8816000000000006E-2</v>
      </c>
      <c r="F3094" s="6">
        <v>3.7806699999999999E-2</v>
      </c>
      <c r="G3094" s="6">
        <v>0.42471350000000002</v>
      </c>
      <c r="H3094" s="6">
        <v>0.15618609999999999</v>
      </c>
      <c r="I3094" s="6"/>
    </row>
    <row r="3095" spans="1:9" x14ac:dyDescent="0.25">
      <c r="A3095">
        <v>534</v>
      </c>
      <c r="B3095">
        <v>1997</v>
      </c>
      <c r="C3095" s="2">
        <v>0</v>
      </c>
      <c r="D3095" s="6">
        <v>0.21235209999999999</v>
      </c>
      <c r="E3095" s="6">
        <v>0.33750639999999998</v>
      </c>
      <c r="F3095" s="6">
        <v>7.1906999999999999E-2</v>
      </c>
      <c r="G3095" s="6">
        <v>2.161683</v>
      </c>
      <c r="H3095" s="6">
        <v>0.30422979999999999</v>
      </c>
      <c r="I3095" s="6"/>
    </row>
    <row r="3096" spans="1:9" x14ac:dyDescent="0.25">
      <c r="A3096">
        <v>534</v>
      </c>
      <c r="B3096">
        <v>1998</v>
      </c>
      <c r="C3096" s="2">
        <v>0</v>
      </c>
      <c r="D3096" s="6">
        <v>0.2059252</v>
      </c>
      <c r="E3096" s="6">
        <v>0.371585</v>
      </c>
      <c r="F3096" s="6">
        <v>6.7632899999999996E-2</v>
      </c>
      <c r="G3096" s="6">
        <v>1.348822</v>
      </c>
      <c r="H3096" s="6">
        <v>0.28996880000000003</v>
      </c>
      <c r="I3096" s="6"/>
    </row>
    <row r="3097" spans="1:9" x14ac:dyDescent="0.25">
      <c r="A3097">
        <v>534</v>
      </c>
      <c r="B3097">
        <v>1999</v>
      </c>
      <c r="C3097" s="2">
        <v>0</v>
      </c>
      <c r="D3097" s="6">
        <v>0.1107972</v>
      </c>
      <c r="E3097" s="6">
        <v>0.25365799999999999</v>
      </c>
      <c r="F3097" s="6">
        <v>6.1474800000000003E-2</v>
      </c>
      <c r="G3097" s="6">
        <v>0.58006420000000003</v>
      </c>
      <c r="H3097" s="6">
        <v>0.24613199999999999</v>
      </c>
      <c r="I3097" s="6"/>
    </row>
    <row r="3098" spans="1:9" x14ac:dyDescent="0.25">
      <c r="A3098">
        <v>534</v>
      </c>
      <c r="B3098">
        <v>2000</v>
      </c>
      <c r="C3098" s="2">
        <v>0</v>
      </c>
      <c r="D3098" s="6">
        <v>0.1022438</v>
      </c>
      <c r="E3098" s="6">
        <v>0.2880953</v>
      </c>
      <c r="F3098" s="6">
        <v>6.0403600000000002E-2</v>
      </c>
      <c r="G3098" s="6">
        <v>1.0370299999999999</v>
      </c>
      <c r="H3098" s="6">
        <v>0.25983020000000001</v>
      </c>
      <c r="I3098" s="6"/>
    </row>
    <row r="3099" spans="1:9" x14ac:dyDescent="0.25">
      <c r="A3099">
        <v>534</v>
      </c>
      <c r="B3099">
        <v>2001</v>
      </c>
      <c r="C3099" s="2">
        <v>0</v>
      </c>
      <c r="D3099" s="6">
        <v>7.6864600000000005E-2</v>
      </c>
      <c r="E3099" s="6">
        <v>0.2933366</v>
      </c>
      <c r="F3099" s="6">
        <v>6.1735699999999998E-2</v>
      </c>
      <c r="G3099" s="6">
        <v>1.1600159999999999</v>
      </c>
      <c r="H3099" s="6">
        <v>0.28165580000000001</v>
      </c>
      <c r="I3099" s="6"/>
    </row>
    <row r="3100" spans="1:9" x14ac:dyDescent="0.25">
      <c r="A3100">
        <v>534</v>
      </c>
      <c r="B3100">
        <v>2002</v>
      </c>
      <c r="C3100" s="2">
        <v>0</v>
      </c>
      <c r="D3100" s="6">
        <v>0.1027016</v>
      </c>
      <c r="E3100" s="6">
        <v>0.3416438</v>
      </c>
      <c r="F3100" s="6">
        <v>4.1619000000000003E-2</v>
      </c>
      <c r="G3100" s="6">
        <v>0.9176744</v>
      </c>
      <c r="H3100" s="6">
        <v>0.24092150000000001</v>
      </c>
      <c r="I3100" s="6"/>
    </row>
    <row r="3101" spans="1:9" x14ac:dyDescent="0.25">
      <c r="A3101">
        <v>534</v>
      </c>
      <c r="B3101">
        <v>2003</v>
      </c>
      <c r="C3101" s="2">
        <v>0</v>
      </c>
      <c r="D3101" s="6">
        <v>8.7137900000000004E-2</v>
      </c>
      <c r="E3101" s="6">
        <v>0.28209529999999999</v>
      </c>
      <c r="F3101" s="6">
        <v>4.3861799999999999E-2</v>
      </c>
      <c r="G3101" s="6">
        <v>1.4266669999999999</v>
      </c>
      <c r="H3101" s="6">
        <v>0.20845849999999999</v>
      </c>
      <c r="I3101" s="6"/>
    </row>
    <row r="3102" spans="1:9" x14ac:dyDescent="0.25">
      <c r="A3102">
        <v>534</v>
      </c>
      <c r="B3102">
        <v>2004</v>
      </c>
      <c r="C3102" s="2">
        <v>0</v>
      </c>
      <c r="D3102" s="6">
        <v>0.16063939999999999</v>
      </c>
      <c r="E3102" s="6">
        <v>0.28572120000000001</v>
      </c>
      <c r="F3102" s="6">
        <v>5.8308600000000002E-2</v>
      </c>
      <c r="G3102" s="6">
        <v>2.7933110000000001</v>
      </c>
      <c r="H3102" s="6">
        <v>0.26681919999999998</v>
      </c>
      <c r="I3102" s="6"/>
    </row>
    <row r="3103" spans="1:9" x14ac:dyDescent="0.25">
      <c r="A3103">
        <v>535</v>
      </c>
      <c r="B3103">
        <v>1995</v>
      </c>
      <c r="C3103" s="2">
        <v>0</v>
      </c>
      <c r="D3103" s="6">
        <v>0.1076614</v>
      </c>
      <c r="E3103" s="6">
        <v>0.1315897</v>
      </c>
      <c r="F3103" s="6">
        <v>5.1443900000000001E-2</v>
      </c>
      <c r="G3103" s="6">
        <v>0.93588629999999995</v>
      </c>
      <c r="H3103" s="6">
        <v>0.1243218</v>
      </c>
      <c r="I3103" s="6"/>
    </row>
    <row r="3104" spans="1:9" x14ac:dyDescent="0.25">
      <c r="A3104">
        <v>535</v>
      </c>
      <c r="B3104">
        <v>1997</v>
      </c>
      <c r="C3104" s="2">
        <v>0</v>
      </c>
      <c r="D3104" s="6">
        <v>1.6461900000000002E-2</v>
      </c>
      <c r="E3104" s="6">
        <v>0.1181874</v>
      </c>
      <c r="F3104" s="6">
        <v>4.2848600000000001E-2</v>
      </c>
      <c r="G3104" s="6">
        <v>1.465185</v>
      </c>
      <c r="H3104" s="6">
        <v>0.102461</v>
      </c>
      <c r="I3104" s="6"/>
    </row>
    <row r="3105" spans="1:9" x14ac:dyDescent="0.25">
      <c r="A3105">
        <v>535</v>
      </c>
      <c r="B3105">
        <v>1998</v>
      </c>
      <c r="C3105" s="2">
        <v>0</v>
      </c>
      <c r="D3105" s="6">
        <v>1.7572999999999998E-2</v>
      </c>
      <c r="E3105" s="6">
        <v>0.13337470000000001</v>
      </c>
      <c r="F3105" s="6">
        <v>5.5583199999999999E-2</v>
      </c>
      <c r="G3105" s="6">
        <v>0.77237619999999996</v>
      </c>
      <c r="H3105" s="6">
        <v>0.1081381</v>
      </c>
      <c r="I3105" s="6"/>
    </row>
    <row r="3106" spans="1:9" x14ac:dyDescent="0.25">
      <c r="A3106">
        <v>535</v>
      </c>
      <c r="B3106">
        <v>1999</v>
      </c>
      <c r="C3106" s="2">
        <v>0</v>
      </c>
      <c r="D3106" s="6">
        <v>1.3514699999999999E-2</v>
      </c>
      <c r="E3106" s="6">
        <v>0.172712</v>
      </c>
      <c r="F3106" s="6">
        <v>5.2124799999999999E-2</v>
      </c>
      <c r="G3106" s="6">
        <v>0.65922080000000005</v>
      </c>
      <c r="H3106" s="6">
        <v>0.134765</v>
      </c>
      <c r="I3106" s="6"/>
    </row>
    <row r="3107" spans="1:9" x14ac:dyDescent="0.25">
      <c r="A3107">
        <v>535</v>
      </c>
      <c r="B3107">
        <v>2000</v>
      </c>
      <c r="C3107" s="2">
        <v>0</v>
      </c>
      <c r="D3107" s="6">
        <v>1.48016E-2</v>
      </c>
      <c r="E3107" s="6">
        <v>0.25572420000000001</v>
      </c>
      <c r="F3107" s="6">
        <v>4.1618099999999998E-2</v>
      </c>
      <c r="G3107" s="6">
        <v>1.1019060000000001</v>
      </c>
      <c r="H3107" s="6">
        <v>0.14996039999999999</v>
      </c>
      <c r="I3107" s="6"/>
    </row>
    <row r="3108" spans="1:9" x14ac:dyDescent="0.25">
      <c r="A3108">
        <v>535</v>
      </c>
      <c r="B3108">
        <v>2001</v>
      </c>
      <c r="C3108" s="2">
        <v>0</v>
      </c>
      <c r="D3108" s="6">
        <v>5.7559300000000001E-2</v>
      </c>
      <c r="E3108" s="6">
        <v>0.29538599999999998</v>
      </c>
      <c r="F3108" s="6">
        <v>3.91443E-2</v>
      </c>
      <c r="G3108" s="6">
        <v>1.124279</v>
      </c>
      <c r="H3108" s="6">
        <v>0.1239024</v>
      </c>
      <c r="I3108" s="6"/>
    </row>
    <row r="3109" spans="1:9" x14ac:dyDescent="0.25">
      <c r="A3109">
        <v>535</v>
      </c>
      <c r="B3109">
        <v>2002</v>
      </c>
      <c r="C3109" s="2">
        <v>0</v>
      </c>
      <c r="D3109" s="6">
        <v>5.9662600000000003E-2</v>
      </c>
      <c r="E3109" s="6">
        <v>0.29059289999999999</v>
      </c>
      <c r="F3109" s="6">
        <v>1.7913999999999999E-2</v>
      </c>
      <c r="G3109" s="6">
        <v>0.91009589999999996</v>
      </c>
      <c r="H3109" s="6">
        <v>0.10171910000000001</v>
      </c>
      <c r="I3109" s="6"/>
    </row>
    <row r="3110" spans="1:9" x14ac:dyDescent="0.25">
      <c r="A3110">
        <v>535</v>
      </c>
      <c r="B3110">
        <v>2003</v>
      </c>
      <c r="C3110" s="2">
        <v>0</v>
      </c>
      <c r="D3110" s="6">
        <v>4.9970599999999997E-2</v>
      </c>
      <c r="E3110" s="6">
        <v>0.30682619999999999</v>
      </c>
      <c r="F3110" s="6">
        <v>1.6183400000000001E-2</v>
      </c>
      <c r="G3110" s="6">
        <v>1.433189</v>
      </c>
      <c r="H3110" s="6">
        <v>0.13520960000000001</v>
      </c>
      <c r="I3110" s="6"/>
    </row>
    <row r="3111" spans="1:9" x14ac:dyDescent="0.25">
      <c r="A3111">
        <v>536</v>
      </c>
      <c r="B3111">
        <v>1995</v>
      </c>
      <c r="C3111" s="2">
        <v>0</v>
      </c>
      <c r="D3111" s="6">
        <v>0.1134947</v>
      </c>
      <c r="E3111" s="6">
        <v>0.34043600000000002</v>
      </c>
      <c r="F3111" s="6">
        <v>4.6217500000000002E-2</v>
      </c>
      <c r="G3111" s="6">
        <v>2.8514789999999999</v>
      </c>
      <c r="H3111" s="6">
        <v>0.33399309999999999</v>
      </c>
      <c r="I3111" s="6"/>
    </row>
    <row r="3112" spans="1:9" x14ac:dyDescent="0.25">
      <c r="A3112">
        <v>536</v>
      </c>
      <c r="B3112">
        <v>1996</v>
      </c>
      <c r="C3112" s="2">
        <v>0</v>
      </c>
      <c r="D3112" s="6">
        <v>0.14562459999999999</v>
      </c>
      <c r="E3112" s="6">
        <v>0.39672109999999999</v>
      </c>
      <c r="F3112" s="6">
        <v>5.9347799999999999E-2</v>
      </c>
      <c r="G3112" s="6">
        <v>3.9132829999999998</v>
      </c>
      <c r="H3112" s="6">
        <v>0.34946509999999997</v>
      </c>
      <c r="I3112" s="6"/>
    </row>
    <row r="3113" spans="1:9" x14ac:dyDescent="0.25">
      <c r="A3113">
        <v>536</v>
      </c>
      <c r="B3113">
        <v>1997</v>
      </c>
      <c r="C3113" s="2">
        <v>0</v>
      </c>
      <c r="D3113" s="6">
        <v>0.13734060000000001</v>
      </c>
      <c r="E3113" s="6">
        <v>0.39494760000000001</v>
      </c>
      <c r="F3113" s="6">
        <v>5.9833200000000003E-2</v>
      </c>
      <c r="G3113" s="6">
        <v>6.1972230000000001</v>
      </c>
      <c r="H3113" s="6">
        <v>0.34483750000000002</v>
      </c>
      <c r="I3113" s="6"/>
    </row>
    <row r="3114" spans="1:9" x14ac:dyDescent="0.25">
      <c r="A3114">
        <v>536</v>
      </c>
      <c r="B3114">
        <v>1998</v>
      </c>
      <c r="C3114" s="2">
        <v>0</v>
      </c>
      <c r="D3114" s="6">
        <v>7.1253700000000003E-2</v>
      </c>
      <c r="E3114" s="6">
        <v>0.34659669999999998</v>
      </c>
      <c r="F3114" s="6">
        <v>7.2008199999999994E-2</v>
      </c>
      <c r="G3114" s="6">
        <v>6.5523730000000002</v>
      </c>
      <c r="H3114" s="6">
        <v>0.32512279999999999</v>
      </c>
      <c r="I3114" s="6"/>
    </row>
    <row r="3115" spans="1:9" x14ac:dyDescent="0.25">
      <c r="A3115">
        <v>536</v>
      </c>
      <c r="B3115">
        <v>1999</v>
      </c>
      <c r="C3115" s="2">
        <v>0</v>
      </c>
      <c r="D3115" s="6">
        <v>4.5669099999999997E-2</v>
      </c>
      <c r="E3115" s="6">
        <v>0.31739810000000002</v>
      </c>
      <c r="F3115" s="6">
        <v>7.7320899999999998E-2</v>
      </c>
      <c r="G3115" s="6">
        <v>5.9396979999999999</v>
      </c>
      <c r="H3115" s="6">
        <v>0.32672220000000002</v>
      </c>
      <c r="I3115" s="6"/>
    </row>
    <row r="3116" spans="1:9" x14ac:dyDescent="0.25">
      <c r="A3116">
        <v>536</v>
      </c>
      <c r="B3116">
        <v>2000</v>
      </c>
      <c r="C3116" s="2">
        <v>0</v>
      </c>
      <c r="D3116" s="6">
        <v>2.0592599999999999E-2</v>
      </c>
      <c r="E3116" s="6">
        <v>0.2878503</v>
      </c>
      <c r="F3116" s="6">
        <v>7.66458E-2</v>
      </c>
      <c r="G3116" s="6">
        <v>3.4656030000000002</v>
      </c>
      <c r="H3116" s="6">
        <v>0.31261040000000001</v>
      </c>
      <c r="I3116" s="6"/>
    </row>
    <row r="3117" spans="1:9" x14ac:dyDescent="0.25">
      <c r="A3117">
        <v>536</v>
      </c>
      <c r="B3117">
        <v>2001</v>
      </c>
      <c r="C3117" s="2">
        <v>0</v>
      </c>
      <c r="D3117" s="6">
        <v>6.18335E-2</v>
      </c>
      <c r="E3117" s="6">
        <v>0.26686739999999998</v>
      </c>
      <c r="F3117" s="6">
        <v>6.7970500000000003E-2</v>
      </c>
      <c r="G3117" s="6">
        <v>3.7263679999999999</v>
      </c>
      <c r="H3117" s="6">
        <v>0.3154749</v>
      </c>
      <c r="I3117" s="6"/>
    </row>
    <row r="3118" spans="1:9" x14ac:dyDescent="0.25">
      <c r="A3118">
        <v>536</v>
      </c>
      <c r="B3118">
        <v>2002</v>
      </c>
      <c r="C3118" s="2">
        <v>0</v>
      </c>
      <c r="D3118" s="6">
        <v>2.5135000000000001E-2</v>
      </c>
      <c r="E3118" s="6">
        <v>0.25613330000000001</v>
      </c>
      <c r="F3118" s="6">
        <v>7.7094599999999999E-2</v>
      </c>
      <c r="G3118" s="6">
        <v>4.3341560000000001</v>
      </c>
      <c r="H3118" s="6">
        <v>0.28012150000000002</v>
      </c>
      <c r="I3118" s="6"/>
    </row>
    <row r="3119" spans="1:9" x14ac:dyDescent="0.25">
      <c r="A3119">
        <v>536</v>
      </c>
      <c r="B3119">
        <v>2003</v>
      </c>
      <c r="C3119" s="2">
        <v>0</v>
      </c>
      <c r="D3119" s="6">
        <v>9.8987699999999998E-2</v>
      </c>
      <c r="E3119" s="6">
        <v>0.30015799999999998</v>
      </c>
      <c r="F3119" s="6">
        <v>8.2175300000000007E-2</v>
      </c>
      <c r="G3119" s="6">
        <v>4.2345360000000003</v>
      </c>
      <c r="H3119" s="6">
        <v>0.26694489999999998</v>
      </c>
      <c r="I3119" s="6"/>
    </row>
    <row r="3120" spans="1:9" x14ac:dyDescent="0.25">
      <c r="A3120">
        <v>536</v>
      </c>
      <c r="B3120">
        <v>2004</v>
      </c>
      <c r="C3120" s="2">
        <v>0</v>
      </c>
      <c r="D3120" s="6">
        <v>-6.0836800000000003E-2</v>
      </c>
      <c r="E3120" s="6">
        <v>0.23544480000000001</v>
      </c>
      <c r="F3120" s="6">
        <v>7.6758099999999996E-2</v>
      </c>
      <c r="G3120" s="6">
        <v>3.5451329999999999</v>
      </c>
      <c r="H3120" s="6">
        <v>0.25659300000000002</v>
      </c>
      <c r="I3120" s="6"/>
    </row>
    <row r="3121" spans="1:9" x14ac:dyDescent="0.25">
      <c r="A3121">
        <v>537</v>
      </c>
      <c r="B3121">
        <v>1995</v>
      </c>
      <c r="C3121" s="2">
        <v>0</v>
      </c>
      <c r="D3121" s="6">
        <v>8.7955099999999994E-2</v>
      </c>
      <c r="E3121" s="6">
        <v>3.7276299999999998E-2</v>
      </c>
      <c r="F3121" s="6">
        <v>4.9960499999999998E-2</v>
      </c>
      <c r="G3121" s="6">
        <v>0.59248029999999996</v>
      </c>
      <c r="H3121" s="6">
        <v>0.11802120000000001</v>
      </c>
      <c r="I3121" s="6"/>
    </row>
    <row r="3122" spans="1:9" x14ac:dyDescent="0.25">
      <c r="A3122">
        <v>537</v>
      </c>
      <c r="B3122">
        <v>1996</v>
      </c>
      <c r="C3122" s="2">
        <v>0</v>
      </c>
      <c r="D3122" s="6">
        <v>1.1310000000000001E-2</v>
      </c>
      <c r="E3122" s="6">
        <v>6.02006E-2</v>
      </c>
      <c r="F3122" s="6">
        <v>4.2198800000000002E-2</v>
      </c>
      <c r="G3122" s="6">
        <v>0.58950440000000004</v>
      </c>
      <c r="H3122" s="6">
        <v>0.13600290000000001</v>
      </c>
      <c r="I3122" s="6"/>
    </row>
    <row r="3123" spans="1:9" x14ac:dyDescent="0.25">
      <c r="A3123">
        <v>537</v>
      </c>
      <c r="B3123">
        <v>1997</v>
      </c>
      <c r="C3123" s="2">
        <v>0</v>
      </c>
      <c r="D3123" s="6">
        <v>1.5003000000000001E-2</v>
      </c>
      <c r="E3123" s="6">
        <v>9.3268100000000007E-2</v>
      </c>
      <c r="F3123" s="6">
        <v>4.8347000000000001E-2</v>
      </c>
      <c r="G3123" s="6">
        <v>0.69107790000000002</v>
      </c>
      <c r="H3123" s="6">
        <v>0.14156340000000001</v>
      </c>
      <c r="I3123" s="6"/>
    </row>
    <row r="3124" spans="1:9" x14ac:dyDescent="0.25">
      <c r="A3124">
        <v>537</v>
      </c>
      <c r="B3124">
        <v>1998</v>
      </c>
      <c r="C3124" s="2">
        <v>0</v>
      </c>
      <c r="D3124" s="6">
        <v>7.6580499999999996E-2</v>
      </c>
      <c r="E3124" s="6">
        <v>0.1057013</v>
      </c>
      <c r="F3124" s="6">
        <v>3.5091499999999998E-2</v>
      </c>
      <c r="G3124" s="6">
        <v>0.52354210000000001</v>
      </c>
      <c r="H3124" s="6">
        <v>0.14178499999999999</v>
      </c>
      <c r="I3124" s="6"/>
    </row>
    <row r="3125" spans="1:9" x14ac:dyDescent="0.25">
      <c r="A3125">
        <v>537</v>
      </c>
      <c r="B3125">
        <v>1999</v>
      </c>
      <c r="C3125" s="2">
        <v>0</v>
      </c>
      <c r="D3125" s="6">
        <v>8.9259099999999994E-2</v>
      </c>
      <c r="E3125" s="6">
        <v>0.10039770000000001</v>
      </c>
      <c r="F3125" s="6">
        <v>4.1285099999999998E-2</v>
      </c>
      <c r="G3125" s="6">
        <v>0.3829111</v>
      </c>
      <c r="H3125" s="6">
        <v>0.1288398</v>
      </c>
      <c r="I3125" s="6"/>
    </row>
    <row r="3126" spans="1:9" x14ac:dyDescent="0.25">
      <c r="A3126">
        <v>537</v>
      </c>
      <c r="B3126">
        <v>2000</v>
      </c>
      <c r="C3126" s="2">
        <v>0</v>
      </c>
      <c r="D3126" s="6">
        <v>9.3628900000000001E-2</v>
      </c>
      <c r="E3126" s="6">
        <v>0.1234311</v>
      </c>
      <c r="F3126" s="6">
        <v>3.5045300000000001E-2</v>
      </c>
      <c r="G3126" s="6">
        <v>0.56357219999999997</v>
      </c>
      <c r="H3126" s="6">
        <v>0.18987619999999999</v>
      </c>
      <c r="I3126" s="6"/>
    </row>
    <row r="3127" spans="1:9" x14ac:dyDescent="0.25">
      <c r="A3127">
        <v>537</v>
      </c>
      <c r="B3127">
        <v>2001</v>
      </c>
      <c r="C3127" s="2">
        <v>0</v>
      </c>
      <c r="D3127" s="6">
        <v>4.2233600000000003E-2</v>
      </c>
      <c r="E3127" s="6">
        <v>0.16708980000000001</v>
      </c>
      <c r="F3127" s="6">
        <v>4.4581799999999998E-2</v>
      </c>
      <c r="G3127" s="6">
        <v>0.59178739999999996</v>
      </c>
      <c r="H3127" s="6">
        <v>0.13359460000000001</v>
      </c>
      <c r="I3127" s="6"/>
    </row>
    <row r="3128" spans="1:9" x14ac:dyDescent="0.25">
      <c r="A3128">
        <v>537</v>
      </c>
      <c r="B3128">
        <v>2002</v>
      </c>
      <c r="C3128" s="2">
        <v>0</v>
      </c>
      <c r="D3128" s="6">
        <v>1.4241200000000001E-2</v>
      </c>
      <c r="E3128" s="6">
        <v>0.1565965</v>
      </c>
      <c r="F3128" s="6">
        <v>4.2989899999999998E-2</v>
      </c>
      <c r="G3128" s="6">
        <v>0.49468450000000003</v>
      </c>
      <c r="H3128" s="6">
        <v>0.12157900000000001</v>
      </c>
      <c r="I3128" s="6"/>
    </row>
    <row r="3129" spans="1:9" x14ac:dyDescent="0.25">
      <c r="A3129">
        <v>537</v>
      </c>
      <c r="B3129">
        <v>2003</v>
      </c>
      <c r="C3129" s="2">
        <v>0</v>
      </c>
      <c r="D3129" s="6">
        <v>1.5687599999999999E-2</v>
      </c>
      <c r="E3129" s="6">
        <v>0.16362470000000001</v>
      </c>
      <c r="F3129" s="6">
        <v>4.6483900000000002E-2</v>
      </c>
      <c r="G3129" s="6">
        <v>0.53933900000000001</v>
      </c>
      <c r="H3129" s="6">
        <v>0.1353366</v>
      </c>
      <c r="I3129" s="6"/>
    </row>
    <row r="3130" spans="1:9" x14ac:dyDescent="0.25">
      <c r="A3130">
        <v>537</v>
      </c>
      <c r="B3130">
        <v>2004</v>
      </c>
      <c r="C3130" s="2">
        <v>0</v>
      </c>
      <c r="D3130" s="6">
        <v>1.7754099999999998E-2</v>
      </c>
      <c r="E3130" s="6">
        <v>0.16772119999999999</v>
      </c>
      <c r="F3130" s="6">
        <v>3.7351000000000002E-2</v>
      </c>
      <c r="G3130" s="6">
        <v>0.67122649999999995</v>
      </c>
      <c r="H3130" s="6">
        <v>0.14399590000000001</v>
      </c>
      <c r="I3130" s="6"/>
    </row>
    <row r="3131" spans="1:9" x14ac:dyDescent="0.25">
      <c r="A3131">
        <v>538</v>
      </c>
      <c r="B3131">
        <v>1996</v>
      </c>
      <c r="C3131" s="2">
        <v>0</v>
      </c>
      <c r="D3131" s="6">
        <v>-5.41658E-2</v>
      </c>
      <c r="E3131" s="6">
        <v>0.13179279999999999</v>
      </c>
      <c r="F3131" s="6">
        <v>3.1559000000000001E-3</v>
      </c>
      <c r="G3131" s="6">
        <v>1.0809960000000001</v>
      </c>
      <c r="H3131" s="6">
        <v>7.88267E-2</v>
      </c>
      <c r="I3131" s="6"/>
    </row>
    <row r="3132" spans="1:9" x14ac:dyDescent="0.25">
      <c r="A3132">
        <v>538</v>
      </c>
      <c r="B3132">
        <v>1997</v>
      </c>
      <c r="C3132" s="2">
        <v>0</v>
      </c>
      <c r="D3132" s="6">
        <v>-3.9575000000000001E-3</v>
      </c>
      <c r="E3132" s="6">
        <v>0.1334033</v>
      </c>
      <c r="F3132" s="6">
        <v>1.86418E-2</v>
      </c>
      <c r="G3132" s="6">
        <v>1.0886910000000001</v>
      </c>
      <c r="H3132" s="6">
        <v>8.1660899999999995E-2</v>
      </c>
      <c r="I3132" s="6"/>
    </row>
    <row r="3133" spans="1:9" x14ac:dyDescent="0.25">
      <c r="A3133">
        <v>538</v>
      </c>
      <c r="B3133">
        <v>1998</v>
      </c>
      <c r="C3133" s="2">
        <v>0</v>
      </c>
      <c r="D3133" s="6">
        <v>-5.3602900000000002E-2</v>
      </c>
      <c r="E3133" s="6">
        <v>0.13915250000000001</v>
      </c>
      <c r="F3133" s="6">
        <v>1.25913E-2</v>
      </c>
      <c r="G3133" s="6">
        <v>1.2124330000000001</v>
      </c>
      <c r="H3133" s="6">
        <v>8.9172500000000002E-2</v>
      </c>
      <c r="I3133" s="6"/>
    </row>
    <row r="3134" spans="1:9" x14ac:dyDescent="0.25">
      <c r="A3134">
        <v>538</v>
      </c>
      <c r="B3134">
        <v>1999</v>
      </c>
      <c r="C3134" s="2">
        <v>0</v>
      </c>
      <c r="D3134" s="6">
        <v>-7.1984099999999995E-2</v>
      </c>
      <c r="E3134" s="6">
        <v>0.13930670000000001</v>
      </c>
      <c r="F3134" s="6">
        <v>4.22301E-2</v>
      </c>
      <c r="G3134" s="6">
        <v>1.5471779999999999</v>
      </c>
      <c r="H3134" s="6">
        <v>9.8430900000000002E-2</v>
      </c>
      <c r="I3134" s="6"/>
    </row>
    <row r="3135" spans="1:9" x14ac:dyDescent="0.25">
      <c r="A3135">
        <v>539</v>
      </c>
      <c r="B3135">
        <v>1998</v>
      </c>
      <c r="C3135" s="2">
        <v>0</v>
      </c>
      <c r="D3135" s="6">
        <v>-8.6890000000000003E-4</v>
      </c>
      <c r="E3135" s="6">
        <v>0.11233659999999999</v>
      </c>
      <c r="F3135" s="6">
        <v>4.93737E-2</v>
      </c>
      <c r="G3135" s="6">
        <v>0.74773339999999999</v>
      </c>
      <c r="H3135" s="6">
        <v>0.1180441</v>
      </c>
      <c r="I3135" s="6"/>
    </row>
    <row r="3136" spans="1:9" x14ac:dyDescent="0.25">
      <c r="A3136">
        <v>539</v>
      </c>
      <c r="B3136">
        <v>1999</v>
      </c>
      <c r="C3136" s="2">
        <v>0</v>
      </c>
      <c r="D3136" s="6">
        <v>-7.8069899999999998E-2</v>
      </c>
      <c r="E3136" s="6">
        <v>8.5949800000000007E-2</v>
      </c>
      <c r="F3136" s="6">
        <v>5.4594999999999998E-2</v>
      </c>
      <c r="G3136" s="6">
        <v>0.54039649999999995</v>
      </c>
      <c r="H3136" s="6">
        <v>0.10915179999999999</v>
      </c>
      <c r="I3136" s="6"/>
    </row>
    <row r="3137" spans="1:9" x14ac:dyDescent="0.25">
      <c r="A3137">
        <v>539</v>
      </c>
      <c r="B3137">
        <v>2000</v>
      </c>
      <c r="C3137" s="2">
        <v>0</v>
      </c>
      <c r="D3137" s="6">
        <v>-9.8324900000000007E-2</v>
      </c>
      <c r="E3137" s="6">
        <v>8.4407700000000002E-2</v>
      </c>
      <c r="F3137" s="6">
        <v>5.1682600000000002E-2</v>
      </c>
      <c r="G3137" s="6">
        <v>0.65676400000000001</v>
      </c>
      <c r="H3137" s="6">
        <v>0.16317380000000001</v>
      </c>
      <c r="I3137" s="6"/>
    </row>
    <row r="3138" spans="1:9" x14ac:dyDescent="0.25">
      <c r="A3138">
        <v>539</v>
      </c>
      <c r="B3138">
        <v>2001</v>
      </c>
      <c r="C3138" s="2">
        <v>0</v>
      </c>
      <c r="D3138" s="6">
        <v>-2.31027E-2</v>
      </c>
      <c r="E3138" s="6">
        <v>9.5578700000000003E-2</v>
      </c>
      <c r="F3138" s="6">
        <v>5.6701300000000003E-2</v>
      </c>
      <c r="G3138" s="6">
        <v>0.43176500000000001</v>
      </c>
      <c r="H3138" s="6">
        <v>0.1005612</v>
      </c>
      <c r="I3138" s="6"/>
    </row>
    <row r="3139" spans="1:9" x14ac:dyDescent="0.25">
      <c r="A3139">
        <v>539</v>
      </c>
      <c r="B3139">
        <v>2002</v>
      </c>
      <c r="C3139" s="2">
        <v>0</v>
      </c>
      <c r="D3139" s="6">
        <v>-5.476E-3</v>
      </c>
      <c r="E3139" s="6">
        <v>6.8235900000000002E-2</v>
      </c>
      <c r="F3139" s="6">
        <v>5.0104299999999997E-2</v>
      </c>
      <c r="G3139" s="6">
        <v>0.37924950000000002</v>
      </c>
      <c r="H3139" s="6">
        <v>0.13494429999999999</v>
      </c>
      <c r="I3139" s="6"/>
    </row>
    <row r="3140" spans="1:9" x14ac:dyDescent="0.25">
      <c r="A3140">
        <v>539</v>
      </c>
      <c r="B3140">
        <v>2003</v>
      </c>
      <c r="C3140" s="2">
        <v>0</v>
      </c>
      <c r="D3140" s="6">
        <v>3.3132599999999998E-2</v>
      </c>
      <c r="E3140" s="6">
        <v>9.6055299999999996E-2</v>
      </c>
      <c r="F3140" s="6">
        <v>3.7654E-2</v>
      </c>
      <c r="G3140" s="6">
        <v>0.49407479999999998</v>
      </c>
      <c r="H3140" s="6">
        <v>0.13132199999999999</v>
      </c>
      <c r="I3140" s="6"/>
    </row>
    <row r="3141" spans="1:9" x14ac:dyDescent="0.25">
      <c r="A3141">
        <v>539</v>
      </c>
      <c r="B3141">
        <v>2004</v>
      </c>
      <c r="C3141" s="2">
        <v>0</v>
      </c>
      <c r="D3141" s="6">
        <v>3.9662599999999999E-2</v>
      </c>
      <c r="E3141" s="6">
        <v>0.1055444</v>
      </c>
      <c r="F3141" s="6">
        <v>3.8340699999999998E-2</v>
      </c>
      <c r="G3141" s="6">
        <v>0.55757330000000005</v>
      </c>
      <c r="H3141" s="6">
        <v>0.1132079</v>
      </c>
      <c r="I3141" s="6"/>
    </row>
    <row r="3142" spans="1:9" x14ac:dyDescent="0.25">
      <c r="A3142">
        <v>540</v>
      </c>
      <c r="B3142">
        <v>1995</v>
      </c>
      <c r="C3142" s="2">
        <v>0</v>
      </c>
      <c r="D3142" s="6">
        <v>-0.10521659999999999</v>
      </c>
      <c r="E3142" s="6">
        <v>-0.92345270000000002</v>
      </c>
      <c r="F3142" s="6">
        <v>-1.934E-3</v>
      </c>
      <c r="G3142" s="6">
        <v>0.76915529999999999</v>
      </c>
      <c r="H3142" s="6">
        <v>0.1540252</v>
      </c>
      <c r="I3142" s="6"/>
    </row>
    <row r="3143" spans="1:9" x14ac:dyDescent="0.25">
      <c r="A3143">
        <v>541</v>
      </c>
      <c r="B3143">
        <v>1995</v>
      </c>
      <c r="C3143" s="2">
        <v>0</v>
      </c>
      <c r="D3143" s="6">
        <v>2.2703899999999999E-2</v>
      </c>
      <c r="E3143" s="6">
        <v>9.2023999999999995E-2</v>
      </c>
      <c r="F3143" s="6">
        <v>5.7949899999999999E-2</v>
      </c>
      <c r="G3143" s="6">
        <v>0.82835049999999999</v>
      </c>
      <c r="H3143" s="6">
        <v>0.1218967</v>
      </c>
      <c r="I3143" s="6"/>
    </row>
    <row r="3144" spans="1:9" x14ac:dyDescent="0.25">
      <c r="A3144">
        <v>541</v>
      </c>
      <c r="B3144">
        <v>1996</v>
      </c>
      <c r="C3144" s="2">
        <v>0</v>
      </c>
      <c r="D3144" s="6">
        <v>5.2062999999999996E-3</v>
      </c>
      <c r="E3144" s="6">
        <v>9.1923299999999999E-2</v>
      </c>
      <c r="F3144" s="6">
        <v>6.8664199999999995E-2</v>
      </c>
      <c r="G3144" s="6">
        <v>0.88771310000000003</v>
      </c>
      <c r="H3144" s="6">
        <v>0.194276</v>
      </c>
      <c r="I3144" s="6"/>
    </row>
    <row r="3145" spans="1:9" x14ac:dyDescent="0.25">
      <c r="A3145">
        <v>541</v>
      </c>
      <c r="B3145">
        <v>1997</v>
      </c>
      <c r="C3145" s="2">
        <v>0</v>
      </c>
      <c r="D3145" s="6">
        <v>-5.18355E-2</v>
      </c>
      <c r="E3145" s="6">
        <v>4.8850200000000003E-2</v>
      </c>
      <c r="F3145" s="6">
        <v>5.5999199999999999E-2</v>
      </c>
      <c r="G3145" s="6">
        <v>0.87584280000000003</v>
      </c>
      <c r="H3145" s="6">
        <v>0.1510881</v>
      </c>
      <c r="I3145" s="6"/>
    </row>
    <row r="3146" spans="1:9" x14ac:dyDescent="0.25">
      <c r="A3146">
        <v>541</v>
      </c>
      <c r="B3146">
        <v>1998</v>
      </c>
      <c r="C3146" s="2">
        <v>0</v>
      </c>
      <c r="D3146" s="6">
        <v>-7.7017799999999997E-2</v>
      </c>
      <c r="E3146" s="6">
        <v>3.3080100000000001E-2</v>
      </c>
      <c r="F3146" s="6">
        <v>5.4574200000000003E-2</v>
      </c>
      <c r="G3146" s="6">
        <v>0.77901819999999999</v>
      </c>
      <c r="H3146" s="6">
        <v>0.1564931</v>
      </c>
      <c r="I3146" s="6"/>
    </row>
    <row r="3147" spans="1:9" x14ac:dyDescent="0.25">
      <c r="A3147">
        <v>541</v>
      </c>
      <c r="B3147">
        <v>1999</v>
      </c>
      <c r="C3147" s="2">
        <v>0</v>
      </c>
      <c r="D3147" s="6">
        <v>-6.23931E-2</v>
      </c>
      <c r="E3147" s="6">
        <v>4.5031599999999998E-2</v>
      </c>
      <c r="F3147" s="6">
        <v>5.1175499999999999E-2</v>
      </c>
      <c r="G3147" s="6">
        <v>0.47807090000000002</v>
      </c>
      <c r="H3147" s="6">
        <v>0.16621749999999999</v>
      </c>
      <c r="I3147" s="6"/>
    </row>
    <row r="3148" spans="1:9" x14ac:dyDescent="0.25">
      <c r="A3148">
        <v>541</v>
      </c>
      <c r="B3148">
        <v>2000</v>
      </c>
      <c r="C3148" s="2">
        <v>0</v>
      </c>
      <c r="D3148" s="6">
        <v>-1.7635899999999999E-2</v>
      </c>
      <c r="E3148" s="6">
        <v>6.28248E-2</v>
      </c>
      <c r="F3148" s="6">
        <v>6.2466800000000003E-2</v>
      </c>
      <c r="G3148" s="6">
        <v>0.62526740000000003</v>
      </c>
      <c r="H3148" s="6">
        <v>0.25513780000000003</v>
      </c>
      <c r="I3148" s="6"/>
    </row>
    <row r="3149" spans="1:9" x14ac:dyDescent="0.25">
      <c r="A3149">
        <v>541</v>
      </c>
      <c r="B3149">
        <v>2001</v>
      </c>
      <c r="C3149" s="2">
        <v>0</v>
      </c>
      <c r="D3149" s="6">
        <v>1.6942000000000001E-3</v>
      </c>
      <c r="E3149" s="6">
        <v>2.8455399999999999E-2</v>
      </c>
      <c r="F3149" s="6">
        <v>5.0576299999999998E-2</v>
      </c>
      <c r="G3149" s="6">
        <v>0.49294969999999999</v>
      </c>
      <c r="H3149" s="6">
        <v>0.15887470000000001</v>
      </c>
      <c r="I3149" s="6"/>
    </row>
    <row r="3150" spans="1:9" x14ac:dyDescent="0.25">
      <c r="A3150">
        <v>541</v>
      </c>
      <c r="B3150">
        <v>2002</v>
      </c>
      <c r="C3150" s="2">
        <v>0</v>
      </c>
      <c r="D3150" s="6">
        <v>5.1520499999999997E-2</v>
      </c>
      <c r="E3150" s="6">
        <v>4.3532399999999999E-2</v>
      </c>
      <c r="F3150" s="6">
        <v>5.2027299999999999E-2</v>
      </c>
      <c r="G3150" s="6">
        <v>0.54413699999999998</v>
      </c>
      <c r="H3150" s="6">
        <v>0.15696389999999999</v>
      </c>
      <c r="I3150" s="6"/>
    </row>
    <row r="3151" spans="1:9" x14ac:dyDescent="0.25">
      <c r="A3151">
        <v>541</v>
      </c>
      <c r="B3151">
        <v>2003</v>
      </c>
      <c r="C3151" s="2">
        <v>0</v>
      </c>
      <c r="D3151" s="6">
        <v>1.4936999999999999E-3</v>
      </c>
      <c r="E3151" s="6">
        <v>3.7864299999999997E-2</v>
      </c>
      <c r="F3151" s="6">
        <v>5.5960200000000002E-2</v>
      </c>
      <c r="G3151" s="6">
        <v>0.60908759999999995</v>
      </c>
      <c r="H3151" s="6">
        <v>0.15106810000000001</v>
      </c>
      <c r="I3151" s="6"/>
    </row>
    <row r="3152" spans="1:9" x14ac:dyDescent="0.25">
      <c r="A3152">
        <v>541</v>
      </c>
      <c r="B3152">
        <v>2004</v>
      </c>
      <c r="C3152" s="2">
        <v>0</v>
      </c>
      <c r="D3152" s="6">
        <v>4.7091800000000003E-2</v>
      </c>
      <c r="E3152" s="6">
        <v>4.2298299999999997E-2</v>
      </c>
      <c r="F3152" s="6">
        <v>4.6036800000000003E-2</v>
      </c>
      <c r="G3152" s="6">
        <v>0.61646939999999995</v>
      </c>
      <c r="H3152" s="6">
        <v>0.1670866</v>
      </c>
      <c r="I3152" s="6"/>
    </row>
    <row r="3153" spans="1:9" x14ac:dyDescent="0.25">
      <c r="A3153">
        <v>542</v>
      </c>
      <c r="B3153">
        <v>1995</v>
      </c>
      <c r="C3153" s="2">
        <v>0</v>
      </c>
      <c r="D3153" s="6">
        <v>-7.2405800000000006E-2</v>
      </c>
      <c r="E3153" s="6">
        <v>0.31061129999999998</v>
      </c>
      <c r="F3153" s="6">
        <v>3.0523499999999999E-2</v>
      </c>
      <c r="G3153" s="6">
        <v>1.353337</v>
      </c>
      <c r="H3153" s="6">
        <v>0.27944639999999998</v>
      </c>
      <c r="I3153" s="6"/>
    </row>
    <row r="3154" spans="1:9" x14ac:dyDescent="0.25">
      <c r="A3154">
        <v>542</v>
      </c>
      <c r="B3154">
        <v>1996</v>
      </c>
      <c r="C3154" s="2">
        <v>0</v>
      </c>
      <c r="D3154" s="6">
        <v>-8.7958900000000007E-2</v>
      </c>
      <c r="E3154" s="6">
        <v>0.34416629999999998</v>
      </c>
      <c r="F3154" s="6">
        <v>3.6939399999999997E-2</v>
      </c>
      <c r="G3154" s="6">
        <v>1.687783</v>
      </c>
      <c r="H3154" s="6">
        <v>0.26931149999999998</v>
      </c>
      <c r="I3154" s="6"/>
    </row>
    <row r="3155" spans="1:9" x14ac:dyDescent="0.25">
      <c r="A3155">
        <v>542</v>
      </c>
      <c r="B3155">
        <v>1997</v>
      </c>
      <c r="C3155" s="2">
        <v>0</v>
      </c>
      <c r="D3155" s="6">
        <v>0.106456</v>
      </c>
      <c r="E3155" s="6">
        <v>0.1326473</v>
      </c>
      <c r="F3155" s="6">
        <v>5.5290600000000002E-2</v>
      </c>
      <c r="G3155" s="6">
        <v>3.0246369999999998</v>
      </c>
      <c r="H3155" s="6">
        <v>0.429398</v>
      </c>
      <c r="I3155" s="6"/>
    </row>
    <row r="3156" spans="1:9" x14ac:dyDescent="0.25">
      <c r="A3156">
        <v>542</v>
      </c>
      <c r="B3156">
        <v>1998</v>
      </c>
      <c r="C3156" s="2">
        <v>0</v>
      </c>
      <c r="D3156" s="6">
        <v>6.2912099999999999E-2</v>
      </c>
      <c r="E3156" s="6">
        <v>0.19039200000000001</v>
      </c>
      <c r="F3156" s="6">
        <v>6.3652E-2</v>
      </c>
      <c r="G3156" s="6">
        <v>3.4928249999999998</v>
      </c>
      <c r="H3156" s="6">
        <v>0.412796</v>
      </c>
      <c r="I3156" s="6"/>
    </row>
    <row r="3157" spans="1:9" x14ac:dyDescent="0.25">
      <c r="A3157">
        <v>542</v>
      </c>
      <c r="B3157">
        <v>1999</v>
      </c>
      <c r="C3157" s="2">
        <v>0</v>
      </c>
      <c r="D3157" s="6">
        <v>4.31215E-2</v>
      </c>
      <c r="E3157" s="6">
        <v>0.32418190000000002</v>
      </c>
      <c r="F3157" s="6">
        <v>5.8472999999999997E-2</v>
      </c>
      <c r="G3157" s="6">
        <v>4.0368060000000003</v>
      </c>
      <c r="H3157" s="6">
        <v>0.4311468</v>
      </c>
      <c r="I3157" s="6"/>
    </row>
    <row r="3158" spans="1:9" x14ac:dyDescent="0.25">
      <c r="A3158">
        <v>542</v>
      </c>
      <c r="B3158">
        <v>2000</v>
      </c>
      <c r="C3158" s="2">
        <v>0</v>
      </c>
      <c r="D3158" s="6">
        <v>8.6068099999999995E-2</v>
      </c>
      <c r="E3158" s="6">
        <v>0.40762340000000002</v>
      </c>
      <c r="F3158" s="6">
        <v>7.2096999999999994E-2</v>
      </c>
      <c r="G3158" s="6">
        <v>6.2845500000000003</v>
      </c>
      <c r="H3158" s="6">
        <v>0.4314846</v>
      </c>
      <c r="I3158" s="6"/>
    </row>
    <row r="3159" spans="1:9" x14ac:dyDescent="0.25">
      <c r="A3159">
        <v>543</v>
      </c>
      <c r="B3159">
        <v>1995</v>
      </c>
      <c r="C3159" s="2">
        <v>0</v>
      </c>
      <c r="D3159" s="6">
        <v>0.1735738</v>
      </c>
      <c r="E3159" s="6">
        <v>0.1741741</v>
      </c>
      <c r="F3159" s="6">
        <v>8.7027300000000002E-2</v>
      </c>
      <c r="G3159" s="6">
        <v>0.74928539999999999</v>
      </c>
      <c r="H3159" s="6">
        <v>0.44435590000000003</v>
      </c>
      <c r="I3159" s="6"/>
    </row>
    <row r="3160" spans="1:9" x14ac:dyDescent="0.25">
      <c r="A3160">
        <v>543</v>
      </c>
      <c r="B3160">
        <v>1996</v>
      </c>
      <c r="C3160" s="2">
        <v>0</v>
      </c>
      <c r="D3160" s="6">
        <v>0.1845242</v>
      </c>
      <c r="E3160" s="6">
        <v>0.15538569999999999</v>
      </c>
      <c r="F3160" s="6">
        <v>6.5289299999999995E-2</v>
      </c>
      <c r="G3160" s="6">
        <v>0.76722409999999996</v>
      </c>
      <c r="H3160" s="6">
        <v>0.30672500000000003</v>
      </c>
      <c r="I3160" s="6"/>
    </row>
    <row r="3161" spans="1:9" x14ac:dyDescent="0.25">
      <c r="A3161">
        <v>543</v>
      </c>
      <c r="B3161">
        <v>1997</v>
      </c>
      <c r="C3161" s="2">
        <v>0</v>
      </c>
      <c r="D3161" s="6">
        <v>0.1060398</v>
      </c>
      <c r="E3161" s="6">
        <v>0.25915359999999998</v>
      </c>
      <c r="F3161" s="6">
        <v>4.3031899999999998E-2</v>
      </c>
      <c r="G3161" s="6">
        <v>0.95832349999999999</v>
      </c>
      <c r="H3161" s="6">
        <v>0.32493870000000002</v>
      </c>
      <c r="I3161" s="6"/>
    </row>
    <row r="3162" spans="1:9" x14ac:dyDescent="0.25">
      <c r="A3162">
        <v>543</v>
      </c>
      <c r="B3162">
        <v>1998</v>
      </c>
      <c r="C3162" s="2">
        <v>0</v>
      </c>
      <c r="D3162" s="6">
        <v>0.13498750000000001</v>
      </c>
      <c r="E3162" s="6">
        <v>0.2489741</v>
      </c>
      <c r="F3162" s="6">
        <v>6.9185399999999994E-2</v>
      </c>
      <c r="G3162" s="6">
        <v>0.61764439999999998</v>
      </c>
      <c r="H3162" s="6">
        <v>0.3383351</v>
      </c>
      <c r="I3162" s="6"/>
    </row>
    <row r="3163" spans="1:9" x14ac:dyDescent="0.25">
      <c r="A3163">
        <v>543</v>
      </c>
      <c r="B3163">
        <v>1999</v>
      </c>
      <c r="C3163" s="2">
        <v>0</v>
      </c>
      <c r="D3163" s="6">
        <v>0.152724</v>
      </c>
      <c r="E3163" s="6">
        <v>0.29039910000000002</v>
      </c>
      <c r="F3163" s="6">
        <v>6.5375500000000003E-2</v>
      </c>
      <c r="G3163" s="6">
        <v>0.81382840000000001</v>
      </c>
      <c r="H3163" s="6">
        <v>0.35509800000000002</v>
      </c>
      <c r="I3163" s="6"/>
    </row>
    <row r="3164" spans="1:9" x14ac:dyDescent="0.25">
      <c r="A3164">
        <v>543</v>
      </c>
      <c r="B3164">
        <v>2000</v>
      </c>
      <c r="C3164" s="2">
        <v>0</v>
      </c>
      <c r="D3164" s="6">
        <v>0.1876863</v>
      </c>
      <c r="E3164" s="6">
        <v>0.29392499999999999</v>
      </c>
      <c r="F3164" s="6">
        <v>7.6021599999999995E-2</v>
      </c>
      <c r="G3164" s="6">
        <v>0.73489559999999998</v>
      </c>
      <c r="H3164" s="6">
        <v>0.39891209999999999</v>
      </c>
      <c r="I3164" s="6"/>
    </row>
    <row r="3165" spans="1:9" x14ac:dyDescent="0.25">
      <c r="A3165">
        <v>543</v>
      </c>
      <c r="B3165">
        <v>2001</v>
      </c>
      <c r="C3165" s="2">
        <v>0</v>
      </c>
      <c r="D3165" s="6">
        <v>0.17895739999999999</v>
      </c>
      <c r="E3165" s="6">
        <v>0.29264459999999998</v>
      </c>
      <c r="F3165" s="6">
        <v>5.9238499999999999E-2</v>
      </c>
      <c r="G3165" s="6">
        <v>0.85386150000000005</v>
      </c>
      <c r="H3165" s="6">
        <v>0.39852959999999998</v>
      </c>
      <c r="I3165" s="6"/>
    </row>
    <row r="3166" spans="1:9" x14ac:dyDescent="0.25">
      <c r="A3166">
        <v>544</v>
      </c>
      <c r="B3166">
        <v>1995</v>
      </c>
      <c r="C3166" s="2">
        <v>0</v>
      </c>
      <c r="D3166" s="6">
        <v>0.39182220000000001</v>
      </c>
      <c r="E3166" s="6">
        <v>0.17109260000000001</v>
      </c>
      <c r="F3166" s="6">
        <v>5.6048599999999997E-2</v>
      </c>
      <c r="G3166" s="6">
        <v>0.70608459999999995</v>
      </c>
      <c r="H3166" s="6">
        <v>0.65443059999999997</v>
      </c>
      <c r="I3166" s="6"/>
    </row>
    <row r="3167" spans="1:9" x14ac:dyDescent="0.25">
      <c r="A3167">
        <v>544</v>
      </c>
      <c r="B3167">
        <v>1996</v>
      </c>
      <c r="C3167" s="2">
        <v>0</v>
      </c>
      <c r="D3167" s="6">
        <v>0.42529319999999998</v>
      </c>
      <c r="E3167" s="6">
        <v>0.23336100000000001</v>
      </c>
      <c r="F3167" s="6">
        <v>9.6917500000000004E-2</v>
      </c>
      <c r="G3167" s="6">
        <v>2.019136</v>
      </c>
      <c r="H3167" s="6">
        <v>0.74099400000000004</v>
      </c>
      <c r="I3167" s="6"/>
    </row>
    <row r="3168" spans="1:9" x14ac:dyDescent="0.25">
      <c r="A3168">
        <v>544</v>
      </c>
      <c r="B3168">
        <v>1997</v>
      </c>
      <c r="C3168" s="2">
        <v>0</v>
      </c>
      <c r="D3168" s="6">
        <v>0.5574751</v>
      </c>
      <c r="E3168" s="6">
        <v>0.27099879999999998</v>
      </c>
      <c r="F3168" s="6">
        <v>3.8874600000000002E-2</v>
      </c>
      <c r="G3168" s="6">
        <v>3.2480069999999999</v>
      </c>
      <c r="H3168" s="6">
        <v>0.56481899999999996</v>
      </c>
      <c r="I3168" s="6"/>
    </row>
    <row r="3169" spans="1:9" x14ac:dyDescent="0.25">
      <c r="A3169">
        <v>544</v>
      </c>
      <c r="B3169">
        <v>1999</v>
      </c>
      <c r="C3169" s="2">
        <v>0</v>
      </c>
      <c r="D3169" s="6">
        <v>0.47287269999999998</v>
      </c>
      <c r="E3169" s="6">
        <v>0.55971070000000001</v>
      </c>
      <c r="F3169" s="6">
        <v>0.10287010000000001</v>
      </c>
      <c r="G3169" s="6">
        <v>3.9184640000000002</v>
      </c>
      <c r="H3169" s="6">
        <v>0.36778959999999999</v>
      </c>
      <c r="I3169" s="6"/>
    </row>
    <row r="3170" spans="1:9" x14ac:dyDescent="0.25">
      <c r="A3170">
        <v>544</v>
      </c>
      <c r="B3170">
        <v>2000</v>
      </c>
      <c r="C3170" s="2">
        <v>0</v>
      </c>
      <c r="D3170" s="6">
        <v>0.59888669999999999</v>
      </c>
      <c r="E3170" s="6">
        <v>0.33514840000000001</v>
      </c>
      <c r="F3170" s="6">
        <v>5.6188299999999997E-2</v>
      </c>
      <c r="G3170" s="6">
        <v>2.9326789999999998</v>
      </c>
      <c r="H3170" s="6">
        <v>0.18711729999999999</v>
      </c>
      <c r="I3170" s="6"/>
    </row>
    <row r="3171" spans="1:9" x14ac:dyDescent="0.25">
      <c r="A3171">
        <v>544</v>
      </c>
      <c r="B3171">
        <v>2001</v>
      </c>
      <c r="C3171" s="2">
        <v>0</v>
      </c>
      <c r="D3171" s="6">
        <v>0.39055580000000001</v>
      </c>
      <c r="E3171" s="6">
        <v>0.33895249999999999</v>
      </c>
      <c r="F3171" s="6">
        <v>2.3083800000000002E-2</v>
      </c>
      <c r="G3171" s="6">
        <v>1.9895339999999999</v>
      </c>
      <c r="H3171" s="6">
        <v>0.22360820000000001</v>
      </c>
      <c r="I3171" s="6"/>
    </row>
    <row r="3172" spans="1:9" x14ac:dyDescent="0.25">
      <c r="A3172">
        <v>544</v>
      </c>
      <c r="B3172">
        <v>2002</v>
      </c>
      <c r="C3172" s="2">
        <v>0</v>
      </c>
      <c r="D3172" s="6">
        <v>0.45070009999999999</v>
      </c>
      <c r="E3172" s="6">
        <v>0.150725</v>
      </c>
      <c r="F3172" s="6">
        <v>3.0372099999999999E-2</v>
      </c>
      <c r="G3172" s="6">
        <v>1.1339030000000001</v>
      </c>
      <c r="H3172" s="6">
        <v>0.3054403</v>
      </c>
      <c r="I3172" s="6"/>
    </row>
    <row r="3173" spans="1:9" x14ac:dyDescent="0.25">
      <c r="A3173">
        <v>544</v>
      </c>
      <c r="B3173">
        <v>2003</v>
      </c>
      <c r="C3173" s="2">
        <v>0</v>
      </c>
      <c r="D3173" s="6">
        <v>0.51079059999999998</v>
      </c>
      <c r="E3173" s="6">
        <v>9.7277000000000002E-2</v>
      </c>
      <c r="F3173" s="6">
        <v>2.67528E-2</v>
      </c>
      <c r="G3173" s="6">
        <v>1.700974</v>
      </c>
      <c r="H3173" s="6">
        <v>0.3060755</v>
      </c>
      <c r="I3173" s="6"/>
    </row>
    <row r="3174" spans="1:9" x14ac:dyDescent="0.25">
      <c r="A3174">
        <v>544</v>
      </c>
      <c r="B3174">
        <v>2004</v>
      </c>
      <c r="C3174" s="2">
        <v>0</v>
      </c>
      <c r="D3174" s="6">
        <v>0.47619650000000002</v>
      </c>
      <c r="E3174" s="6">
        <v>9.5269000000000006E-2</v>
      </c>
      <c r="F3174" s="6">
        <v>3.6077900000000003E-2</v>
      </c>
      <c r="G3174" s="6">
        <v>1.3095129999999999</v>
      </c>
      <c r="H3174" s="6">
        <v>0.35906739999999998</v>
      </c>
      <c r="I3174" s="6"/>
    </row>
    <row r="3175" spans="1:9" x14ac:dyDescent="0.25">
      <c r="A3175">
        <v>545</v>
      </c>
      <c r="B3175">
        <v>1999</v>
      </c>
      <c r="C3175" s="2">
        <v>0</v>
      </c>
      <c r="D3175" s="6">
        <v>0.21558140000000001</v>
      </c>
      <c r="E3175" s="6">
        <v>0.18584909999999999</v>
      </c>
      <c r="F3175" s="6">
        <v>5.2664900000000001E-2</v>
      </c>
      <c r="G3175" s="6">
        <v>0.73952620000000002</v>
      </c>
      <c r="H3175" s="6">
        <v>0.290213</v>
      </c>
      <c r="I3175" s="6"/>
    </row>
    <row r="3176" spans="1:9" x14ac:dyDescent="0.25">
      <c r="A3176">
        <v>545</v>
      </c>
      <c r="B3176">
        <v>2000</v>
      </c>
      <c r="C3176" s="2">
        <v>0</v>
      </c>
      <c r="D3176" s="6">
        <v>0.24470459999999999</v>
      </c>
      <c r="E3176" s="6">
        <v>0.17916209999999999</v>
      </c>
      <c r="F3176" s="6">
        <v>6.5512299999999996E-2</v>
      </c>
      <c r="G3176" s="6">
        <v>0.6227897</v>
      </c>
      <c r="H3176" s="6">
        <v>0.2859044</v>
      </c>
      <c r="I3176" s="6"/>
    </row>
    <row r="3177" spans="1:9" x14ac:dyDescent="0.25">
      <c r="A3177">
        <v>545</v>
      </c>
      <c r="B3177">
        <v>2001</v>
      </c>
      <c r="C3177" s="2">
        <v>0</v>
      </c>
      <c r="D3177" s="6">
        <v>0.23906359999999999</v>
      </c>
      <c r="E3177" s="6">
        <v>0.1981183</v>
      </c>
      <c r="F3177" s="6">
        <v>6.6766000000000006E-2</v>
      </c>
      <c r="G3177" s="6">
        <v>1.5532429999999999</v>
      </c>
      <c r="H3177" s="6">
        <v>0.3034828</v>
      </c>
      <c r="I3177" s="6"/>
    </row>
    <row r="3178" spans="1:9" x14ac:dyDescent="0.25">
      <c r="A3178">
        <v>545</v>
      </c>
      <c r="B3178">
        <v>2002</v>
      </c>
      <c r="C3178" s="2">
        <v>0</v>
      </c>
      <c r="D3178" s="6">
        <v>0.24150440000000001</v>
      </c>
      <c r="E3178" s="6">
        <v>0.19619909999999999</v>
      </c>
      <c r="F3178" s="6">
        <v>6.7139699999999997E-2</v>
      </c>
      <c r="G3178" s="6">
        <v>1.0716669999999999</v>
      </c>
      <c r="H3178" s="6">
        <v>0.28155010000000003</v>
      </c>
      <c r="I3178" s="6"/>
    </row>
    <row r="3179" spans="1:9" x14ac:dyDescent="0.25">
      <c r="A3179">
        <v>546</v>
      </c>
      <c r="B3179">
        <v>1995</v>
      </c>
      <c r="C3179" s="2">
        <v>0</v>
      </c>
      <c r="D3179" s="6">
        <v>7.2130600000000003E-2</v>
      </c>
      <c r="E3179" s="6">
        <v>0.24961459999999999</v>
      </c>
      <c r="F3179" s="6">
        <v>5.6447700000000003E-2</v>
      </c>
      <c r="G3179" s="6">
        <v>0.67377580000000004</v>
      </c>
      <c r="H3179" s="6">
        <v>0.15762039999999999</v>
      </c>
      <c r="I3179" s="6"/>
    </row>
    <row r="3180" spans="1:9" x14ac:dyDescent="0.25">
      <c r="A3180">
        <v>546</v>
      </c>
      <c r="B3180">
        <v>1996</v>
      </c>
      <c r="C3180" s="2">
        <v>0</v>
      </c>
      <c r="D3180" s="6">
        <v>2.9577599999999999E-2</v>
      </c>
      <c r="E3180" s="6">
        <v>0.2345573</v>
      </c>
      <c r="F3180" s="6">
        <v>3.5331899999999999E-2</v>
      </c>
      <c r="G3180" s="6">
        <v>0.60899000000000003</v>
      </c>
      <c r="H3180" s="6">
        <v>0.15429319999999999</v>
      </c>
      <c r="I3180" s="6"/>
    </row>
    <row r="3181" spans="1:9" x14ac:dyDescent="0.25">
      <c r="A3181">
        <v>546</v>
      </c>
      <c r="B3181">
        <v>1997</v>
      </c>
      <c r="C3181" s="2">
        <v>0</v>
      </c>
      <c r="D3181" s="6">
        <v>6.3495099999999999E-2</v>
      </c>
      <c r="E3181" s="6">
        <v>0.22402530000000001</v>
      </c>
      <c r="F3181" s="6">
        <v>6.7167599999999994E-2</v>
      </c>
      <c r="G3181" s="6">
        <v>0.81070580000000003</v>
      </c>
      <c r="H3181" s="6">
        <v>0.153997</v>
      </c>
      <c r="I3181" s="6"/>
    </row>
    <row r="3182" spans="1:9" x14ac:dyDescent="0.25">
      <c r="A3182">
        <v>546</v>
      </c>
      <c r="B3182">
        <v>1998</v>
      </c>
      <c r="C3182" s="2">
        <v>0</v>
      </c>
      <c r="D3182" s="6">
        <v>4.04015E-2</v>
      </c>
      <c r="E3182" s="6">
        <v>0.19883809999999999</v>
      </c>
      <c r="F3182" s="6">
        <v>5.94815E-2</v>
      </c>
      <c r="G3182" s="6">
        <v>0.7199797</v>
      </c>
      <c r="H3182" s="6">
        <v>0.14920720000000001</v>
      </c>
      <c r="I3182" s="6"/>
    </row>
    <row r="3183" spans="1:9" x14ac:dyDescent="0.25">
      <c r="A3183">
        <v>546</v>
      </c>
      <c r="B3183">
        <v>1999</v>
      </c>
      <c r="C3183" s="2">
        <v>0</v>
      </c>
      <c r="D3183" s="6">
        <v>3.4459400000000001E-2</v>
      </c>
      <c r="E3183" s="6">
        <v>0.2237286</v>
      </c>
      <c r="F3183" s="6">
        <v>6.7056400000000002E-2</v>
      </c>
      <c r="G3183" s="6">
        <v>0.55854769999999998</v>
      </c>
      <c r="H3183" s="6">
        <v>0.14716950000000001</v>
      </c>
      <c r="I3183" s="6"/>
    </row>
    <row r="3184" spans="1:9" x14ac:dyDescent="0.25">
      <c r="A3184">
        <v>547</v>
      </c>
      <c r="B3184">
        <v>1998</v>
      </c>
      <c r="C3184" s="2">
        <v>0</v>
      </c>
      <c r="D3184" s="6">
        <v>0.26550879999999999</v>
      </c>
      <c r="E3184" s="6">
        <v>0.42387940000000002</v>
      </c>
      <c r="F3184" s="6">
        <v>6.2229399999999997E-2</v>
      </c>
      <c r="G3184" s="6">
        <v>3.2918940000000001</v>
      </c>
      <c r="H3184" s="6">
        <v>0.30395539999999999</v>
      </c>
      <c r="I3184" s="6"/>
    </row>
    <row r="3185" spans="1:9" x14ac:dyDescent="0.25">
      <c r="A3185">
        <v>548</v>
      </c>
      <c r="B3185">
        <v>1995</v>
      </c>
      <c r="C3185" s="2">
        <v>0</v>
      </c>
      <c r="D3185" s="6">
        <v>0.18330099999999999</v>
      </c>
      <c r="E3185" s="6">
        <v>0.42096810000000001</v>
      </c>
      <c r="F3185" s="6">
        <v>7.4827599999999994E-2</v>
      </c>
      <c r="G3185" s="6">
        <v>2.0749919999999999</v>
      </c>
      <c r="H3185" s="6">
        <v>0.3637398</v>
      </c>
      <c r="I3185" s="6"/>
    </row>
    <row r="3186" spans="1:9" x14ac:dyDescent="0.25">
      <c r="A3186">
        <v>548</v>
      </c>
      <c r="B3186">
        <v>1996</v>
      </c>
      <c r="C3186" s="2">
        <v>0</v>
      </c>
      <c r="D3186" s="6">
        <v>0.1171601</v>
      </c>
      <c r="E3186" s="6">
        <v>0.39239249999999998</v>
      </c>
      <c r="F3186" s="6">
        <v>5.5045400000000001E-2</v>
      </c>
      <c r="G3186" s="6">
        <v>1.7676609999999999</v>
      </c>
      <c r="H3186" s="6">
        <v>0.32675999999999999</v>
      </c>
      <c r="I3186" s="6"/>
    </row>
    <row r="3187" spans="1:9" x14ac:dyDescent="0.25">
      <c r="A3187">
        <v>548</v>
      </c>
      <c r="B3187">
        <v>1997</v>
      </c>
      <c r="C3187" s="2">
        <v>0</v>
      </c>
      <c r="D3187" s="6">
        <v>-6.0784600000000001E-2</v>
      </c>
      <c r="E3187" s="6">
        <v>0.183643</v>
      </c>
      <c r="F3187" s="6">
        <v>5.3688600000000003E-2</v>
      </c>
      <c r="G3187" s="6">
        <v>0.96383099999999999</v>
      </c>
      <c r="H3187" s="6">
        <v>0.17216310000000001</v>
      </c>
      <c r="I3187" s="6"/>
    </row>
    <row r="3188" spans="1:9" x14ac:dyDescent="0.25">
      <c r="A3188">
        <v>548</v>
      </c>
      <c r="B3188">
        <v>1998</v>
      </c>
      <c r="C3188" s="2">
        <v>0</v>
      </c>
      <c r="D3188" s="6">
        <v>9.7487000000000004E-2</v>
      </c>
      <c r="E3188" s="6">
        <v>0.19535079999999999</v>
      </c>
      <c r="F3188" s="6">
        <v>5.5049099999999997E-2</v>
      </c>
      <c r="G3188" s="6">
        <v>1.05365</v>
      </c>
      <c r="H3188" s="6">
        <v>0.21318239999999999</v>
      </c>
      <c r="I3188" s="6"/>
    </row>
    <row r="3189" spans="1:9" x14ac:dyDescent="0.25">
      <c r="A3189">
        <v>548</v>
      </c>
      <c r="B3189">
        <v>1999</v>
      </c>
      <c r="C3189" s="2">
        <v>0</v>
      </c>
      <c r="D3189" s="6">
        <v>6.5389900000000001E-2</v>
      </c>
      <c r="E3189" s="6">
        <v>0.19869249999999999</v>
      </c>
      <c r="F3189" s="6">
        <v>2.9723699999999999E-2</v>
      </c>
      <c r="G3189" s="6">
        <v>0.54230509999999998</v>
      </c>
      <c r="H3189" s="6">
        <v>0.17540130000000001</v>
      </c>
      <c r="I3189" s="6"/>
    </row>
    <row r="3190" spans="1:9" x14ac:dyDescent="0.25">
      <c r="A3190">
        <v>548</v>
      </c>
      <c r="B3190">
        <v>2000</v>
      </c>
      <c r="C3190" s="2">
        <v>0</v>
      </c>
      <c r="D3190" s="6">
        <v>0.1430334</v>
      </c>
      <c r="E3190" s="6">
        <v>0.2088798</v>
      </c>
      <c r="F3190" s="6">
        <v>4.8690999999999998E-2</v>
      </c>
      <c r="G3190" s="6">
        <v>0.67509370000000002</v>
      </c>
      <c r="H3190" s="6">
        <v>0.20006119999999999</v>
      </c>
      <c r="I3190" s="6"/>
    </row>
    <row r="3191" spans="1:9" x14ac:dyDescent="0.25">
      <c r="A3191">
        <v>548</v>
      </c>
      <c r="B3191">
        <v>2001</v>
      </c>
      <c r="C3191" s="2">
        <v>0</v>
      </c>
      <c r="D3191" s="6">
        <v>0.13487979999999999</v>
      </c>
      <c r="E3191" s="6">
        <v>0.1661811</v>
      </c>
      <c r="F3191" s="6">
        <v>4.8693699999999999E-2</v>
      </c>
      <c r="G3191" s="6">
        <v>0.87403600000000004</v>
      </c>
      <c r="H3191" s="6">
        <v>0.19145809999999999</v>
      </c>
      <c r="I3191" s="6"/>
    </row>
    <row r="3192" spans="1:9" x14ac:dyDescent="0.25">
      <c r="A3192">
        <v>548</v>
      </c>
      <c r="B3192">
        <v>2002</v>
      </c>
      <c r="C3192" s="2">
        <v>0</v>
      </c>
      <c r="D3192" s="6">
        <v>0.1268367</v>
      </c>
      <c r="E3192" s="6">
        <v>5.30102E-2</v>
      </c>
      <c r="F3192" s="6">
        <v>4.4296599999999998E-2</v>
      </c>
      <c r="G3192" s="6">
        <v>0.85604880000000005</v>
      </c>
      <c r="H3192" s="6">
        <v>0.22744629999999999</v>
      </c>
      <c r="I3192" s="6"/>
    </row>
    <row r="3193" spans="1:9" x14ac:dyDescent="0.25">
      <c r="A3193">
        <v>548</v>
      </c>
      <c r="B3193">
        <v>2003</v>
      </c>
      <c r="C3193" s="2">
        <v>0</v>
      </c>
      <c r="D3193" s="6">
        <v>0.1529209</v>
      </c>
      <c r="E3193" s="6">
        <v>5.8891300000000001E-2</v>
      </c>
      <c r="F3193" s="6">
        <v>4.9767199999999998E-2</v>
      </c>
      <c r="G3193" s="6">
        <v>0.88680979999999998</v>
      </c>
      <c r="H3193" s="6">
        <v>0.24824869999999999</v>
      </c>
      <c r="I3193" s="6"/>
    </row>
    <row r="3194" spans="1:9" x14ac:dyDescent="0.25">
      <c r="A3194">
        <v>548</v>
      </c>
      <c r="B3194">
        <v>2004</v>
      </c>
      <c r="C3194" s="2">
        <v>0</v>
      </c>
      <c r="D3194" s="6">
        <v>0.10104340000000001</v>
      </c>
      <c r="E3194" s="6">
        <v>6.1967300000000003E-2</v>
      </c>
      <c r="F3194" s="6">
        <v>5.7065100000000001E-2</v>
      </c>
      <c r="G3194" s="6">
        <v>1.3181780000000001</v>
      </c>
      <c r="H3194" s="6">
        <v>0.26116279999999997</v>
      </c>
      <c r="I3194" s="6"/>
    </row>
    <row r="3195" spans="1:9" x14ac:dyDescent="0.25">
      <c r="A3195">
        <v>549</v>
      </c>
      <c r="B3195">
        <v>1998</v>
      </c>
      <c r="C3195" s="2">
        <v>0</v>
      </c>
      <c r="D3195" s="6">
        <v>9.3803700000000004E-2</v>
      </c>
      <c r="E3195" s="6">
        <v>7.6871599999999998E-2</v>
      </c>
      <c r="F3195" s="6">
        <v>4.2740599999999997E-2</v>
      </c>
      <c r="G3195" s="6">
        <v>0.62899269999999996</v>
      </c>
      <c r="H3195" s="6">
        <v>8.6754800000000007E-2</v>
      </c>
      <c r="I3195" s="6"/>
    </row>
    <row r="3196" spans="1:9" x14ac:dyDescent="0.25">
      <c r="A3196">
        <v>549</v>
      </c>
      <c r="B3196">
        <v>1999</v>
      </c>
      <c r="C3196" s="2">
        <v>0</v>
      </c>
      <c r="D3196" s="6">
        <v>0.12829160000000001</v>
      </c>
      <c r="E3196" s="6">
        <v>3.9783100000000002E-2</v>
      </c>
      <c r="F3196" s="6">
        <v>2.7478900000000001E-2</v>
      </c>
      <c r="G3196" s="6">
        <v>0.77615000000000001</v>
      </c>
      <c r="H3196" s="6">
        <v>6.2221199999999997E-2</v>
      </c>
      <c r="I3196" s="6"/>
    </row>
    <row r="3197" spans="1:9" x14ac:dyDescent="0.25">
      <c r="A3197">
        <v>550</v>
      </c>
      <c r="B3197">
        <v>1995</v>
      </c>
      <c r="C3197" s="2">
        <v>0</v>
      </c>
      <c r="D3197" s="6">
        <v>0.57699509999999998</v>
      </c>
      <c r="E3197" s="6">
        <v>0.92817130000000003</v>
      </c>
      <c r="F3197" s="6">
        <v>8.0116000000000007E-2</v>
      </c>
      <c r="G3197" s="6">
        <v>2.9481259999999998</v>
      </c>
      <c r="H3197" s="6">
        <v>0.47617959999999998</v>
      </c>
      <c r="I3197" s="6"/>
    </row>
    <row r="3198" spans="1:9" x14ac:dyDescent="0.25">
      <c r="A3198">
        <v>550</v>
      </c>
      <c r="B3198">
        <v>1996</v>
      </c>
      <c r="C3198" s="2">
        <v>0</v>
      </c>
      <c r="D3198" s="6">
        <v>0.55973580000000001</v>
      </c>
      <c r="E3198" s="6">
        <v>0.59918519999999997</v>
      </c>
      <c r="F3198" s="6">
        <v>4.37086E-2</v>
      </c>
      <c r="G3198" s="6">
        <v>1.696807</v>
      </c>
      <c r="H3198" s="6">
        <v>0.47680270000000002</v>
      </c>
      <c r="I3198" s="6"/>
    </row>
    <row r="3199" spans="1:9" x14ac:dyDescent="0.25">
      <c r="A3199">
        <v>550</v>
      </c>
      <c r="B3199">
        <v>1997</v>
      </c>
      <c r="C3199" s="2">
        <v>0</v>
      </c>
      <c r="D3199" s="6">
        <v>0.54255960000000003</v>
      </c>
      <c r="E3199" s="6">
        <v>0.6649119</v>
      </c>
      <c r="F3199" s="6">
        <v>4.7190999999999997E-2</v>
      </c>
      <c r="G3199" s="6">
        <v>1.3325450000000001</v>
      </c>
      <c r="H3199" s="6">
        <v>0.51840790000000003</v>
      </c>
      <c r="I3199" s="6"/>
    </row>
    <row r="3200" spans="1:9" x14ac:dyDescent="0.25">
      <c r="A3200">
        <v>550</v>
      </c>
      <c r="B3200">
        <v>1998</v>
      </c>
      <c r="C3200" s="2">
        <v>0</v>
      </c>
      <c r="D3200" s="6">
        <v>0.46091539999999998</v>
      </c>
      <c r="E3200" s="6">
        <v>0.6981503</v>
      </c>
      <c r="F3200" s="6">
        <v>2.50563E-2</v>
      </c>
      <c r="G3200" s="6">
        <v>0.71893569999999996</v>
      </c>
      <c r="H3200" s="6">
        <v>0.43558599999999997</v>
      </c>
      <c r="I3200" s="6"/>
    </row>
    <row r="3201" spans="1:9" x14ac:dyDescent="0.25">
      <c r="A3201">
        <v>550</v>
      </c>
      <c r="B3201">
        <v>1999</v>
      </c>
      <c r="C3201" s="2">
        <v>0</v>
      </c>
      <c r="D3201" s="6">
        <v>0.41854279999999999</v>
      </c>
      <c r="E3201" s="6">
        <v>0.76046599999999998</v>
      </c>
      <c r="F3201" s="6">
        <v>3.4291299999999997E-2</v>
      </c>
      <c r="G3201" s="6">
        <v>0.45932289999999998</v>
      </c>
      <c r="H3201" s="6">
        <v>0.42705700000000002</v>
      </c>
      <c r="I3201" s="6"/>
    </row>
    <row r="3202" spans="1:9" x14ac:dyDescent="0.25">
      <c r="A3202">
        <v>550</v>
      </c>
      <c r="B3202">
        <v>2000</v>
      </c>
      <c r="C3202" s="2">
        <v>0</v>
      </c>
      <c r="D3202" s="6">
        <v>0.52816490000000005</v>
      </c>
      <c r="E3202" s="6">
        <v>0.8860652</v>
      </c>
      <c r="F3202" s="6">
        <v>4.0131500000000001E-2</v>
      </c>
      <c r="G3202" s="6">
        <v>1.8514090000000001</v>
      </c>
      <c r="H3202" s="6">
        <v>0.45839780000000002</v>
      </c>
      <c r="I3202" s="6"/>
    </row>
    <row r="3203" spans="1:9" x14ac:dyDescent="0.25">
      <c r="A3203">
        <v>550</v>
      </c>
      <c r="B3203">
        <v>2001</v>
      </c>
      <c r="C3203" s="2">
        <v>0</v>
      </c>
      <c r="D3203" s="6">
        <v>0.58372690000000005</v>
      </c>
      <c r="E3203" s="6">
        <v>0.92919929999999995</v>
      </c>
      <c r="F3203" s="6">
        <v>4.3918499999999999E-2</v>
      </c>
      <c r="G3203" s="6">
        <v>1.93824</v>
      </c>
      <c r="H3203" s="6">
        <v>0.46188990000000002</v>
      </c>
      <c r="I3203" s="6"/>
    </row>
    <row r="3204" spans="1:9" x14ac:dyDescent="0.25">
      <c r="A3204">
        <v>550</v>
      </c>
      <c r="B3204">
        <v>2002</v>
      </c>
      <c r="C3204" s="2">
        <v>0</v>
      </c>
      <c r="D3204" s="6">
        <v>0.58861350000000001</v>
      </c>
      <c r="E3204" s="6">
        <v>0.86209829999999998</v>
      </c>
      <c r="F3204" s="6">
        <v>5.7775199999999999E-2</v>
      </c>
      <c r="G3204" s="6">
        <v>1.8521240000000001</v>
      </c>
      <c r="H3204" s="6">
        <v>0.44025219999999998</v>
      </c>
      <c r="I3204" s="6"/>
    </row>
    <row r="3205" spans="1:9" x14ac:dyDescent="0.25">
      <c r="A3205">
        <v>550</v>
      </c>
      <c r="B3205">
        <v>2003</v>
      </c>
      <c r="C3205" s="2">
        <v>0</v>
      </c>
      <c r="D3205" s="6">
        <v>0.59703399999999995</v>
      </c>
      <c r="E3205" s="6">
        <v>0.92967960000000005</v>
      </c>
      <c r="F3205" s="6">
        <v>3.8647800000000003E-2</v>
      </c>
      <c r="G3205" s="6">
        <v>2.4465240000000001</v>
      </c>
      <c r="H3205" s="6">
        <v>0.44492290000000001</v>
      </c>
      <c r="I3205" s="6"/>
    </row>
    <row r="3206" spans="1:9" x14ac:dyDescent="0.25">
      <c r="A3206">
        <v>550</v>
      </c>
      <c r="B3206">
        <v>2004</v>
      </c>
      <c r="C3206" s="2">
        <v>0</v>
      </c>
      <c r="D3206" s="6">
        <v>0.46448919999999999</v>
      </c>
      <c r="E3206" s="6">
        <v>0.85489199999999999</v>
      </c>
      <c r="F3206" s="6">
        <v>5.7559899999999997E-2</v>
      </c>
      <c r="G3206" s="6">
        <v>2.130274</v>
      </c>
      <c r="H3206" s="6">
        <v>0.42341119999999999</v>
      </c>
      <c r="I3206" s="6"/>
    </row>
    <row r="3207" spans="1:9" x14ac:dyDescent="0.25">
      <c r="A3207">
        <v>551</v>
      </c>
      <c r="B3207">
        <v>1998</v>
      </c>
      <c r="C3207" s="2">
        <v>0</v>
      </c>
      <c r="D3207" s="6">
        <v>0.1230701</v>
      </c>
      <c r="E3207" s="6">
        <v>0.45166200000000001</v>
      </c>
      <c r="F3207" s="6">
        <v>0.1044809</v>
      </c>
      <c r="G3207" s="6">
        <v>7.4189850000000002</v>
      </c>
      <c r="H3207" s="6">
        <v>0.27804719999999999</v>
      </c>
      <c r="I3207" s="6"/>
    </row>
    <row r="3208" spans="1:9" x14ac:dyDescent="0.25">
      <c r="A3208">
        <v>551</v>
      </c>
      <c r="B3208">
        <v>1999</v>
      </c>
      <c r="C3208" s="2">
        <v>0</v>
      </c>
      <c r="D3208" s="6">
        <v>8.1118300000000004E-2</v>
      </c>
      <c r="E3208" s="6">
        <v>0.27605410000000002</v>
      </c>
      <c r="F3208" s="6">
        <v>7.5411800000000001E-2</v>
      </c>
      <c r="G3208" s="6">
        <v>1.3222100000000001</v>
      </c>
      <c r="H3208" s="6">
        <v>0.18210009999999999</v>
      </c>
      <c r="I3208" s="6"/>
    </row>
    <row r="3209" spans="1:9" x14ac:dyDescent="0.25">
      <c r="A3209">
        <v>552</v>
      </c>
      <c r="B3209">
        <v>2001</v>
      </c>
      <c r="C3209" s="2">
        <v>0</v>
      </c>
      <c r="D3209" s="6">
        <v>8.7080900000000003E-2</v>
      </c>
      <c r="E3209" s="6">
        <v>0.15135599999999999</v>
      </c>
      <c r="F3209" s="6">
        <v>5.6688200000000001E-2</v>
      </c>
      <c r="G3209" s="6">
        <v>0.97298720000000005</v>
      </c>
      <c r="H3209" s="6">
        <v>0.6728227</v>
      </c>
      <c r="I3209" s="6"/>
    </row>
    <row r="3210" spans="1:9" x14ac:dyDescent="0.25">
      <c r="A3210">
        <v>552</v>
      </c>
      <c r="B3210">
        <v>2002</v>
      </c>
      <c r="C3210" s="2">
        <v>0</v>
      </c>
      <c r="D3210" s="6">
        <v>0.1105689</v>
      </c>
      <c r="E3210" s="6">
        <v>0.19960059999999999</v>
      </c>
      <c r="F3210" s="6">
        <v>2.6300400000000002E-2</v>
      </c>
      <c r="G3210" s="6">
        <v>0.88005409999999995</v>
      </c>
      <c r="H3210" s="6">
        <v>0.56788919999999998</v>
      </c>
      <c r="I3210" s="6"/>
    </row>
    <row r="3211" spans="1:9" x14ac:dyDescent="0.25">
      <c r="A3211">
        <v>552</v>
      </c>
      <c r="B3211">
        <v>2003</v>
      </c>
      <c r="C3211" s="2">
        <v>0</v>
      </c>
      <c r="D3211" s="6">
        <v>4.5984900000000002E-2</v>
      </c>
      <c r="E3211" s="6">
        <v>0.2298357</v>
      </c>
      <c r="F3211" s="6">
        <v>5.31907E-2</v>
      </c>
      <c r="G3211" s="6">
        <v>1.0779190000000001</v>
      </c>
      <c r="H3211" s="6">
        <v>0.53510029999999997</v>
      </c>
      <c r="I3211" s="6"/>
    </row>
    <row r="3212" spans="1:9" x14ac:dyDescent="0.25">
      <c r="A3212">
        <v>552</v>
      </c>
      <c r="B3212">
        <v>2004</v>
      </c>
      <c r="C3212" s="2">
        <v>0</v>
      </c>
      <c r="D3212" s="6">
        <v>6.3659800000000002E-2</v>
      </c>
      <c r="E3212" s="6">
        <v>0.2811304</v>
      </c>
      <c r="F3212" s="6">
        <v>5.4343599999999999E-2</v>
      </c>
      <c r="G3212" s="6">
        <v>1.177098</v>
      </c>
      <c r="H3212" s="6">
        <v>0.5807042</v>
      </c>
      <c r="I3212" s="6"/>
    </row>
    <row r="3213" spans="1:9" x14ac:dyDescent="0.25">
      <c r="A3213">
        <v>553</v>
      </c>
      <c r="B3213">
        <v>1995</v>
      </c>
      <c r="C3213" s="2">
        <v>0</v>
      </c>
      <c r="D3213" s="6">
        <v>4.8798000000000001E-3</v>
      </c>
      <c r="E3213" s="6">
        <v>-0.63809950000000004</v>
      </c>
      <c r="F3213" s="6">
        <v>3.9010000000000003E-2</v>
      </c>
      <c r="G3213" s="6">
        <v>0.35924109999999998</v>
      </c>
      <c r="H3213" s="6">
        <v>0.34768329999999997</v>
      </c>
      <c r="I3213" s="6"/>
    </row>
    <row r="3214" spans="1:9" x14ac:dyDescent="0.25">
      <c r="A3214">
        <v>553</v>
      </c>
      <c r="B3214">
        <v>1996</v>
      </c>
      <c r="C3214" s="2">
        <v>0</v>
      </c>
      <c r="D3214" s="6">
        <v>3.4955E-2</v>
      </c>
      <c r="E3214" s="6">
        <v>-0.67265889999999995</v>
      </c>
      <c r="F3214" s="6">
        <v>5.4128000000000003E-2</v>
      </c>
      <c r="G3214" s="6">
        <v>0.44117640000000002</v>
      </c>
      <c r="H3214" s="6">
        <v>0.39271679999999998</v>
      </c>
      <c r="I3214" s="6"/>
    </row>
    <row r="3215" spans="1:9" x14ac:dyDescent="0.25">
      <c r="A3215">
        <v>553</v>
      </c>
      <c r="B3215">
        <v>1997</v>
      </c>
      <c r="C3215" s="2">
        <v>0</v>
      </c>
      <c r="D3215" s="6">
        <v>-0.1153782</v>
      </c>
      <c r="E3215" s="6">
        <v>-1.365861</v>
      </c>
      <c r="F3215" s="6">
        <v>4.0900199999999998E-2</v>
      </c>
      <c r="G3215" s="6">
        <v>0.14600379999999999</v>
      </c>
      <c r="H3215" s="6">
        <v>0.37079810000000002</v>
      </c>
      <c r="I3215" s="6"/>
    </row>
    <row r="3216" spans="1:9" x14ac:dyDescent="0.25">
      <c r="A3216">
        <v>553</v>
      </c>
      <c r="B3216">
        <v>1998</v>
      </c>
      <c r="C3216" s="2">
        <v>0</v>
      </c>
      <c r="D3216" s="6">
        <v>-0.1133378</v>
      </c>
      <c r="E3216" s="6">
        <v>-1.5858760000000001</v>
      </c>
      <c r="F3216" s="6">
        <v>3.7358000000000001E-3</v>
      </c>
      <c r="G3216" s="6">
        <v>1.3561810000000001</v>
      </c>
      <c r="H3216" s="6">
        <v>0.3610643</v>
      </c>
      <c r="I3216" s="6"/>
    </row>
    <row r="3217" spans="1:9" x14ac:dyDescent="0.25">
      <c r="A3217">
        <v>554</v>
      </c>
      <c r="B3217">
        <v>1997</v>
      </c>
      <c r="C3217" s="2">
        <v>0</v>
      </c>
      <c r="D3217" s="6">
        <v>0.34195779999999998</v>
      </c>
      <c r="E3217" s="6">
        <v>0.1334458</v>
      </c>
      <c r="F3217" s="6">
        <v>6.1921700000000003E-2</v>
      </c>
      <c r="G3217" s="6">
        <v>1.8872070000000001</v>
      </c>
      <c r="H3217" s="6">
        <v>9.0270100000000006E-2</v>
      </c>
      <c r="I3217" s="6"/>
    </row>
    <row r="3218" spans="1:9" x14ac:dyDescent="0.25">
      <c r="A3218">
        <v>554</v>
      </c>
      <c r="B3218">
        <v>2000</v>
      </c>
      <c r="C3218" s="2">
        <v>0</v>
      </c>
      <c r="D3218" s="6">
        <v>0.18613830000000001</v>
      </c>
      <c r="E3218" s="6">
        <v>0.19379959999999999</v>
      </c>
      <c r="F3218" s="6">
        <v>2.2119699999999999E-2</v>
      </c>
      <c r="G3218" s="6">
        <v>0.90133580000000002</v>
      </c>
      <c r="H3218" s="6">
        <v>6.9690299999999997E-2</v>
      </c>
      <c r="I3218" s="6"/>
    </row>
    <row r="3219" spans="1:9" x14ac:dyDescent="0.25">
      <c r="A3219">
        <v>554</v>
      </c>
      <c r="B3219">
        <v>2001</v>
      </c>
      <c r="C3219" s="2">
        <v>0</v>
      </c>
      <c r="D3219" s="6">
        <v>5.75115E-2</v>
      </c>
      <c r="E3219" s="6">
        <v>0.2042002</v>
      </c>
      <c r="F3219" s="6">
        <v>4.6636999999999998E-2</v>
      </c>
      <c r="G3219" s="6">
        <v>0.68105959999999999</v>
      </c>
      <c r="H3219" s="6">
        <v>8.3447300000000002E-2</v>
      </c>
      <c r="I3219" s="6"/>
    </row>
    <row r="3220" spans="1:9" x14ac:dyDescent="0.25">
      <c r="A3220">
        <v>554</v>
      </c>
      <c r="B3220">
        <v>2003</v>
      </c>
      <c r="C3220" s="2">
        <v>0</v>
      </c>
      <c r="D3220" s="6">
        <v>7.1248900000000004E-2</v>
      </c>
      <c r="E3220" s="6">
        <v>0.16701250000000001</v>
      </c>
      <c r="F3220" s="6">
        <v>4.1095100000000002E-2</v>
      </c>
      <c r="G3220" s="6">
        <v>0.49145280000000002</v>
      </c>
      <c r="H3220" s="6">
        <v>8.3913600000000005E-2</v>
      </c>
      <c r="I3220" s="6"/>
    </row>
    <row r="3221" spans="1:9" x14ac:dyDescent="0.25">
      <c r="A3221">
        <v>555</v>
      </c>
      <c r="B3221">
        <v>1995</v>
      </c>
      <c r="C3221" s="2">
        <v>0</v>
      </c>
      <c r="D3221" s="6">
        <v>4.5559299999999997E-2</v>
      </c>
      <c r="E3221" s="6">
        <v>2.65052E-2</v>
      </c>
      <c r="F3221" s="6">
        <v>5.0433400000000003E-2</v>
      </c>
      <c r="G3221" s="6">
        <v>0.43023470000000003</v>
      </c>
      <c r="H3221" s="6">
        <v>0.1730729</v>
      </c>
      <c r="I3221" s="6"/>
    </row>
    <row r="3222" spans="1:9" x14ac:dyDescent="0.25">
      <c r="A3222">
        <v>555</v>
      </c>
      <c r="B3222">
        <v>1996</v>
      </c>
      <c r="C3222" s="2">
        <v>0</v>
      </c>
      <c r="D3222" s="6">
        <v>2.7701199999999999E-2</v>
      </c>
      <c r="E3222" s="6">
        <v>2.3847299999999998E-2</v>
      </c>
      <c r="F3222" s="6">
        <v>4.3039399999999998E-2</v>
      </c>
      <c r="G3222" s="6">
        <v>0.47020119999999999</v>
      </c>
      <c r="H3222" s="6">
        <v>0.17780009999999999</v>
      </c>
      <c r="I3222" s="6"/>
    </row>
    <row r="3223" spans="1:9" x14ac:dyDescent="0.25">
      <c r="A3223">
        <v>555</v>
      </c>
      <c r="B3223">
        <v>1997</v>
      </c>
      <c r="C3223" s="2">
        <v>0</v>
      </c>
      <c r="D3223" s="6">
        <v>4.5239099999999997E-2</v>
      </c>
      <c r="E3223" s="6">
        <v>1.38012E-2</v>
      </c>
      <c r="F3223" s="6">
        <v>7.0658700000000005E-2</v>
      </c>
      <c r="G3223" s="6">
        <v>0.61263389999999995</v>
      </c>
      <c r="H3223" s="6">
        <v>0.1887943</v>
      </c>
      <c r="I3223" s="6"/>
    </row>
    <row r="3224" spans="1:9" x14ac:dyDescent="0.25">
      <c r="A3224">
        <v>555</v>
      </c>
      <c r="B3224">
        <v>1998</v>
      </c>
      <c r="C3224" s="2">
        <v>0</v>
      </c>
      <c r="D3224" s="6">
        <v>1.58523E-2</v>
      </c>
      <c r="E3224" s="6">
        <v>-1.6218300000000001E-2</v>
      </c>
      <c r="F3224" s="6">
        <v>3.1976499999999998E-2</v>
      </c>
      <c r="G3224" s="6">
        <v>0.47477390000000003</v>
      </c>
      <c r="H3224" s="6">
        <v>0.11517230000000001</v>
      </c>
      <c r="I3224" s="6"/>
    </row>
    <row r="3225" spans="1:9" x14ac:dyDescent="0.25">
      <c r="A3225">
        <v>555</v>
      </c>
      <c r="B3225">
        <v>1999</v>
      </c>
      <c r="C3225" s="2">
        <v>0</v>
      </c>
      <c r="D3225" s="6">
        <v>2.7541599999999999E-2</v>
      </c>
      <c r="E3225" s="6">
        <v>1.4231499999999999E-2</v>
      </c>
      <c r="F3225" s="6">
        <v>6.5545099999999995E-2</v>
      </c>
      <c r="G3225" s="6">
        <v>0.4285176</v>
      </c>
      <c r="H3225" s="6">
        <v>0.22125110000000001</v>
      </c>
      <c r="I3225" s="6"/>
    </row>
    <row r="3226" spans="1:9" x14ac:dyDescent="0.25">
      <c r="A3226">
        <v>556</v>
      </c>
      <c r="B3226">
        <v>1995</v>
      </c>
      <c r="C3226" s="2">
        <v>0</v>
      </c>
      <c r="D3226" s="6">
        <v>0.11538470000000001</v>
      </c>
      <c r="E3226" s="6">
        <v>0.189137</v>
      </c>
      <c r="F3226" s="6">
        <v>5.0217999999999999E-2</v>
      </c>
      <c r="G3226" s="6">
        <v>0.72867360000000003</v>
      </c>
      <c r="H3226" s="6">
        <v>0.27092939999999999</v>
      </c>
      <c r="I3226" s="6"/>
    </row>
    <row r="3227" spans="1:9" x14ac:dyDescent="0.25">
      <c r="A3227">
        <v>556</v>
      </c>
      <c r="B3227">
        <v>1996</v>
      </c>
      <c r="C3227" s="2">
        <v>0</v>
      </c>
      <c r="D3227" s="6">
        <v>9.2629799999999998E-2</v>
      </c>
      <c r="E3227" s="6">
        <v>0.19683990000000001</v>
      </c>
      <c r="F3227" s="6">
        <v>3.9444399999999998E-2</v>
      </c>
      <c r="G3227" s="6">
        <v>0.89109850000000002</v>
      </c>
      <c r="H3227" s="6">
        <v>0.2602836</v>
      </c>
      <c r="I3227" s="6"/>
    </row>
    <row r="3228" spans="1:9" x14ac:dyDescent="0.25">
      <c r="A3228">
        <v>556</v>
      </c>
      <c r="B3228">
        <v>1997</v>
      </c>
      <c r="C3228" s="2">
        <v>0</v>
      </c>
      <c r="D3228" s="6">
        <v>0.13055459999999999</v>
      </c>
      <c r="E3228" s="6">
        <v>0.1985355</v>
      </c>
      <c r="F3228" s="6">
        <v>5.4291699999999998E-2</v>
      </c>
      <c r="G3228" s="6">
        <v>1.019587</v>
      </c>
      <c r="H3228" s="6">
        <v>0.27260519999999999</v>
      </c>
      <c r="I3228" s="6"/>
    </row>
    <row r="3229" spans="1:9" x14ac:dyDescent="0.25">
      <c r="A3229">
        <v>556</v>
      </c>
      <c r="B3229">
        <v>1998</v>
      </c>
      <c r="C3229" s="2">
        <v>0</v>
      </c>
      <c r="D3229" s="6">
        <v>9.7606799999999994E-2</v>
      </c>
      <c r="E3229" s="6">
        <v>0.21779090000000001</v>
      </c>
      <c r="F3229" s="6">
        <v>5.6508200000000001E-2</v>
      </c>
      <c r="G3229" s="6">
        <v>0.90502159999999998</v>
      </c>
      <c r="H3229" s="6">
        <v>0.2415253</v>
      </c>
      <c r="I3229" s="6"/>
    </row>
    <row r="3230" spans="1:9" x14ac:dyDescent="0.25">
      <c r="A3230">
        <v>556</v>
      </c>
      <c r="B3230">
        <v>1999</v>
      </c>
      <c r="C3230" s="2">
        <v>0</v>
      </c>
      <c r="D3230" s="6">
        <v>3.9755600000000002E-2</v>
      </c>
      <c r="E3230" s="6">
        <v>0.2238077</v>
      </c>
      <c r="F3230" s="6">
        <v>5.1474899999999997E-2</v>
      </c>
      <c r="G3230" s="6">
        <v>1.294319</v>
      </c>
      <c r="H3230" s="6">
        <v>0.27447199999999999</v>
      </c>
      <c r="I3230" s="6"/>
    </row>
    <row r="3231" spans="1:9" x14ac:dyDescent="0.25">
      <c r="A3231">
        <v>557</v>
      </c>
      <c r="B3231">
        <v>1995</v>
      </c>
      <c r="C3231" s="2">
        <v>0</v>
      </c>
      <c r="D3231" s="6">
        <v>0.76604019999999995</v>
      </c>
      <c r="E3231" s="6">
        <v>8.3312499999999998E-2</v>
      </c>
      <c r="F3231" s="6">
        <v>5.5524299999999999E-2</v>
      </c>
      <c r="G3231" s="6">
        <v>1.067863</v>
      </c>
      <c r="H3231" s="6">
        <v>0.37993090000000002</v>
      </c>
      <c r="I3231" s="6"/>
    </row>
    <row r="3232" spans="1:9" x14ac:dyDescent="0.25">
      <c r="A3232">
        <v>557</v>
      </c>
      <c r="B3232">
        <v>1996</v>
      </c>
      <c r="C3232" s="2">
        <v>0</v>
      </c>
      <c r="D3232" s="6">
        <v>0.75318390000000002</v>
      </c>
      <c r="E3232" s="6">
        <v>5.7469100000000002E-2</v>
      </c>
      <c r="F3232" s="6">
        <v>5.7751400000000001E-2</v>
      </c>
      <c r="G3232" s="6">
        <v>0.76538649999999997</v>
      </c>
      <c r="H3232" s="6">
        <v>0.40564850000000002</v>
      </c>
      <c r="I3232" s="6"/>
    </row>
    <row r="3233" spans="1:9" x14ac:dyDescent="0.25">
      <c r="A3233">
        <v>557</v>
      </c>
      <c r="B3233">
        <v>1997</v>
      </c>
      <c r="C3233" s="2">
        <v>0</v>
      </c>
      <c r="D3233" s="6">
        <v>0.7440544</v>
      </c>
      <c r="E3233" s="6">
        <v>9.3911300000000003E-2</v>
      </c>
      <c r="F3233" s="6">
        <v>7.0257799999999995E-2</v>
      </c>
      <c r="G3233" s="6">
        <v>1.024821</v>
      </c>
      <c r="H3233" s="6">
        <v>0.42312660000000002</v>
      </c>
      <c r="I3233" s="6"/>
    </row>
    <row r="3234" spans="1:9" x14ac:dyDescent="0.25">
      <c r="A3234">
        <v>557</v>
      </c>
      <c r="B3234">
        <v>1998</v>
      </c>
      <c r="C3234" s="2">
        <v>0</v>
      </c>
      <c r="D3234" s="6">
        <v>0.71747490000000003</v>
      </c>
      <c r="E3234" s="6">
        <v>8.7736900000000007E-2</v>
      </c>
      <c r="F3234" s="6">
        <v>5.3485999999999999E-2</v>
      </c>
      <c r="G3234" s="6">
        <v>0.4198171</v>
      </c>
      <c r="H3234" s="6">
        <v>0.38755679999999998</v>
      </c>
      <c r="I3234" s="6"/>
    </row>
    <row r="3235" spans="1:9" x14ac:dyDescent="0.25">
      <c r="A3235">
        <v>557</v>
      </c>
      <c r="B3235">
        <v>1999</v>
      </c>
      <c r="C3235" s="2">
        <v>0</v>
      </c>
      <c r="D3235" s="6">
        <v>0.69584630000000003</v>
      </c>
      <c r="E3235" s="6">
        <v>0.10151250000000001</v>
      </c>
      <c r="F3235" s="6">
        <v>6.4079899999999995E-2</v>
      </c>
      <c r="G3235" s="6">
        <v>0.71603779999999995</v>
      </c>
      <c r="H3235" s="6">
        <v>0.46618510000000002</v>
      </c>
      <c r="I3235" s="6"/>
    </row>
    <row r="3236" spans="1:9" x14ac:dyDescent="0.25">
      <c r="A3236">
        <v>557</v>
      </c>
      <c r="B3236">
        <v>2000</v>
      </c>
      <c r="C3236" s="2">
        <v>0</v>
      </c>
      <c r="D3236" s="6">
        <v>0.7365564</v>
      </c>
      <c r="E3236" s="6">
        <v>0.12640940000000001</v>
      </c>
      <c r="F3236" s="6">
        <v>6.5283400000000005E-2</v>
      </c>
      <c r="G3236" s="6">
        <v>0.62884059999999997</v>
      </c>
      <c r="H3236" s="6">
        <v>0.4222785</v>
      </c>
      <c r="I3236" s="6"/>
    </row>
    <row r="3237" spans="1:9" x14ac:dyDescent="0.25">
      <c r="A3237">
        <v>557</v>
      </c>
      <c r="B3237">
        <v>2001</v>
      </c>
      <c r="C3237" s="2">
        <v>0</v>
      </c>
      <c r="D3237" s="6">
        <v>0.68053490000000005</v>
      </c>
      <c r="E3237" s="6">
        <v>8.3685999999999997E-2</v>
      </c>
      <c r="F3237" s="6">
        <v>3.1368E-2</v>
      </c>
      <c r="G3237" s="6">
        <v>0.75484450000000003</v>
      </c>
      <c r="H3237" s="6">
        <v>0.42805110000000002</v>
      </c>
      <c r="I3237" s="6"/>
    </row>
    <row r="3238" spans="1:9" x14ac:dyDescent="0.25">
      <c r="A3238">
        <v>557</v>
      </c>
      <c r="B3238">
        <v>2002</v>
      </c>
      <c r="C3238" s="2">
        <v>0</v>
      </c>
      <c r="D3238" s="6">
        <v>0.72512540000000003</v>
      </c>
      <c r="E3238" s="6">
        <v>-5.6423000000000003E-3</v>
      </c>
      <c r="F3238" s="6">
        <v>3.8696500000000002E-2</v>
      </c>
      <c r="G3238" s="6">
        <v>0.54861499999999996</v>
      </c>
      <c r="H3238" s="6">
        <v>0.47313070000000002</v>
      </c>
      <c r="I3238" s="6"/>
    </row>
    <row r="3239" spans="1:9" x14ac:dyDescent="0.25">
      <c r="A3239">
        <v>557</v>
      </c>
      <c r="B3239">
        <v>2003</v>
      </c>
      <c r="C3239" s="2">
        <v>0</v>
      </c>
      <c r="D3239" s="6">
        <v>0.65391960000000005</v>
      </c>
      <c r="E3239" s="6">
        <v>4.2740500000000001E-2</v>
      </c>
      <c r="F3239" s="6">
        <v>5.1459699999999997E-2</v>
      </c>
      <c r="G3239" s="6">
        <v>0.67836609999999997</v>
      </c>
      <c r="H3239" s="6">
        <v>0.53624590000000005</v>
      </c>
      <c r="I3239" s="6"/>
    </row>
    <row r="3240" spans="1:9" x14ac:dyDescent="0.25">
      <c r="A3240">
        <v>558</v>
      </c>
      <c r="B3240">
        <v>1995</v>
      </c>
      <c r="C3240" s="2">
        <v>0</v>
      </c>
      <c r="D3240" s="6">
        <v>0.25429089999999999</v>
      </c>
      <c r="E3240" s="6">
        <v>0.32870719999999998</v>
      </c>
      <c r="F3240" s="6">
        <v>4.5104900000000003E-2</v>
      </c>
      <c r="G3240" s="6">
        <v>1.056489</v>
      </c>
      <c r="H3240" s="6">
        <v>0.22911329999999999</v>
      </c>
      <c r="I3240" s="6"/>
    </row>
    <row r="3241" spans="1:9" x14ac:dyDescent="0.25">
      <c r="A3241">
        <v>558</v>
      </c>
      <c r="B3241">
        <v>1996</v>
      </c>
      <c r="C3241" s="2">
        <v>0</v>
      </c>
      <c r="D3241" s="6">
        <v>0.285939</v>
      </c>
      <c r="E3241" s="6">
        <v>0.3856387</v>
      </c>
      <c r="F3241" s="6">
        <v>4.7522399999999999E-2</v>
      </c>
      <c r="G3241" s="6">
        <v>1.84663</v>
      </c>
      <c r="H3241" s="6">
        <v>0.22153970000000001</v>
      </c>
      <c r="I3241" s="6"/>
    </row>
    <row r="3242" spans="1:9" x14ac:dyDescent="0.25">
      <c r="A3242">
        <v>558</v>
      </c>
      <c r="B3242">
        <v>1997</v>
      </c>
      <c r="C3242" s="2">
        <v>0</v>
      </c>
      <c r="D3242" s="6">
        <v>0.27912229999999999</v>
      </c>
      <c r="E3242" s="6">
        <v>0.48431360000000001</v>
      </c>
      <c r="F3242" s="6">
        <v>3.9432700000000001E-2</v>
      </c>
      <c r="G3242" s="6">
        <v>1.775755</v>
      </c>
      <c r="H3242" s="6">
        <v>0.1904545</v>
      </c>
      <c r="I3242" s="6"/>
    </row>
    <row r="3243" spans="1:9" x14ac:dyDescent="0.25">
      <c r="A3243">
        <v>558</v>
      </c>
      <c r="B3243">
        <v>1998</v>
      </c>
      <c r="C3243" s="2">
        <v>0</v>
      </c>
      <c r="D3243" s="6">
        <v>0.20438490000000001</v>
      </c>
      <c r="E3243" s="6">
        <v>0.45567970000000002</v>
      </c>
      <c r="F3243" s="6">
        <v>2.5000999999999999E-2</v>
      </c>
      <c r="G3243" s="6">
        <v>1.1357330000000001</v>
      </c>
      <c r="H3243" s="6">
        <v>0.2013683</v>
      </c>
      <c r="I3243" s="6"/>
    </row>
    <row r="3244" spans="1:9" x14ac:dyDescent="0.25">
      <c r="A3244">
        <v>558</v>
      </c>
      <c r="B3244">
        <v>1999</v>
      </c>
      <c r="C3244" s="2">
        <v>0</v>
      </c>
      <c r="D3244" s="6">
        <v>0.15991830000000001</v>
      </c>
      <c r="E3244" s="6">
        <v>0.39845259999999999</v>
      </c>
      <c r="F3244" s="6">
        <v>3.4320299999999998E-2</v>
      </c>
      <c r="G3244" s="6">
        <v>1.565941</v>
      </c>
      <c r="H3244" s="6">
        <v>0.2533551</v>
      </c>
      <c r="I3244" s="6"/>
    </row>
    <row r="3245" spans="1:9" x14ac:dyDescent="0.25">
      <c r="A3245">
        <v>559</v>
      </c>
      <c r="B3245">
        <v>1995</v>
      </c>
      <c r="C3245" s="2">
        <v>0</v>
      </c>
      <c r="D3245" s="6">
        <v>0.31418629999999997</v>
      </c>
      <c r="E3245" s="6">
        <v>0.39109319999999997</v>
      </c>
      <c r="F3245" s="6">
        <v>7.7669199999999994E-2</v>
      </c>
      <c r="G3245" s="6">
        <v>1.5514699999999999</v>
      </c>
      <c r="H3245" s="6">
        <v>0.53341970000000005</v>
      </c>
      <c r="I3245" s="6"/>
    </row>
    <row r="3246" spans="1:9" x14ac:dyDescent="0.25">
      <c r="A3246">
        <v>559</v>
      </c>
      <c r="B3246">
        <v>1996</v>
      </c>
      <c r="C3246" s="2">
        <v>0</v>
      </c>
      <c r="D3246" s="6">
        <v>0.27729799999999999</v>
      </c>
      <c r="E3246" s="6">
        <v>0.19755900000000001</v>
      </c>
      <c r="F3246" s="6">
        <v>6.6762299999999997E-2</v>
      </c>
      <c r="G3246" s="6">
        <v>1.3638779999999999</v>
      </c>
      <c r="H3246" s="6">
        <v>0.43068079999999997</v>
      </c>
      <c r="I3246" s="6"/>
    </row>
    <row r="3247" spans="1:9" x14ac:dyDescent="0.25">
      <c r="A3247">
        <v>559</v>
      </c>
      <c r="B3247">
        <v>1997</v>
      </c>
      <c r="C3247" s="2">
        <v>0</v>
      </c>
      <c r="D3247" s="6">
        <v>0.2337881</v>
      </c>
      <c r="E3247" s="6">
        <v>0.20743130000000001</v>
      </c>
      <c r="F3247" s="6">
        <v>6.3237799999999997E-2</v>
      </c>
      <c r="G3247" s="6">
        <v>1.7906869999999999</v>
      </c>
      <c r="H3247" s="6">
        <v>0.45686389999999999</v>
      </c>
      <c r="I3247" s="6"/>
    </row>
    <row r="3248" spans="1:9" x14ac:dyDescent="0.25">
      <c r="A3248">
        <v>559</v>
      </c>
      <c r="B3248">
        <v>1998</v>
      </c>
      <c r="C3248" s="2">
        <v>0</v>
      </c>
      <c r="D3248" s="6">
        <v>3.9377299999999997E-2</v>
      </c>
      <c r="E3248" s="6">
        <v>0.1543274</v>
      </c>
      <c r="F3248" s="6">
        <v>3.5406600000000003E-2</v>
      </c>
      <c r="G3248" s="6">
        <v>1.459516</v>
      </c>
      <c r="H3248" s="6">
        <v>0.3781986</v>
      </c>
      <c r="I3248" s="6"/>
    </row>
    <row r="3249" spans="1:9" x14ac:dyDescent="0.25">
      <c r="A3249">
        <v>559</v>
      </c>
      <c r="B3249">
        <v>1999</v>
      </c>
      <c r="C3249" s="2">
        <v>0</v>
      </c>
      <c r="D3249" s="6">
        <v>9.4273200000000001E-2</v>
      </c>
      <c r="E3249" s="6">
        <v>-0.11486440000000001</v>
      </c>
      <c r="F3249" s="6">
        <v>-3.5434500000000001E-2</v>
      </c>
      <c r="G3249" s="6">
        <v>0.23453470000000001</v>
      </c>
      <c r="H3249" s="6">
        <v>0.384517</v>
      </c>
      <c r="I3249" s="6"/>
    </row>
    <row r="3250" spans="1:9" x14ac:dyDescent="0.25">
      <c r="A3250">
        <v>559</v>
      </c>
      <c r="B3250">
        <v>2000</v>
      </c>
      <c r="C3250" s="2">
        <v>0</v>
      </c>
      <c r="D3250" s="6">
        <v>0.26884789999999997</v>
      </c>
      <c r="E3250" s="6">
        <v>-0.36336190000000002</v>
      </c>
      <c r="F3250" s="6">
        <v>1.0729799999999999E-2</v>
      </c>
      <c r="G3250" s="6">
        <v>0.23812729999999999</v>
      </c>
      <c r="H3250" s="6">
        <v>0.55784889999999998</v>
      </c>
      <c r="I3250" s="6"/>
    </row>
    <row r="3251" spans="1:9" x14ac:dyDescent="0.25">
      <c r="A3251">
        <v>559</v>
      </c>
      <c r="B3251">
        <v>2001</v>
      </c>
      <c r="C3251" s="2">
        <v>0</v>
      </c>
      <c r="D3251" s="6">
        <v>0.27289269999999999</v>
      </c>
      <c r="E3251" s="6">
        <v>-0.58428219999999997</v>
      </c>
      <c r="F3251" s="6">
        <v>2.4110900000000001E-2</v>
      </c>
      <c r="G3251" s="6">
        <v>0.29829250000000002</v>
      </c>
      <c r="H3251" s="6">
        <v>0.659389</v>
      </c>
      <c r="I3251" s="6"/>
    </row>
    <row r="3252" spans="1:9" x14ac:dyDescent="0.25">
      <c r="A3252">
        <v>559</v>
      </c>
      <c r="B3252">
        <v>2002</v>
      </c>
      <c r="C3252" s="2">
        <v>0</v>
      </c>
      <c r="D3252" s="6">
        <v>0.30462590000000001</v>
      </c>
      <c r="E3252" s="6">
        <v>-0.64956999999999998</v>
      </c>
      <c r="F3252" s="6">
        <v>6.5391000000000005E-2</v>
      </c>
      <c r="G3252" s="6">
        <v>0.2313499</v>
      </c>
      <c r="H3252" s="6">
        <v>0.71138500000000005</v>
      </c>
      <c r="I3252" s="6"/>
    </row>
    <row r="3253" spans="1:9" x14ac:dyDescent="0.25">
      <c r="A3253">
        <v>559</v>
      </c>
      <c r="B3253">
        <v>2003</v>
      </c>
      <c r="C3253" s="2">
        <v>0</v>
      </c>
      <c r="D3253" s="6">
        <v>0.33331270000000002</v>
      </c>
      <c r="E3253" s="6">
        <v>-0.61359269999999999</v>
      </c>
      <c r="F3253" s="6">
        <v>6.2578999999999996E-2</v>
      </c>
      <c r="G3253" s="6">
        <v>0.48736350000000001</v>
      </c>
      <c r="H3253" s="6">
        <v>0.73475840000000003</v>
      </c>
      <c r="I3253" s="6"/>
    </row>
    <row r="3254" spans="1:9" x14ac:dyDescent="0.25">
      <c r="A3254">
        <v>559</v>
      </c>
      <c r="B3254">
        <v>2004</v>
      </c>
      <c r="C3254" s="2">
        <v>0</v>
      </c>
      <c r="D3254" s="6">
        <v>0.2659704</v>
      </c>
      <c r="E3254" s="6">
        <v>-0.60572280000000001</v>
      </c>
      <c r="F3254" s="6">
        <v>4.3556900000000003E-2</v>
      </c>
      <c r="G3254" s="6">
        <v>0.3499408</v>
      </c>
      <c r="H3254" s="6">
        <v>0.75646080000000004</v>
      </c>
      <c r="I3254" s="6"/>
    </row>
    <row r="3255" spans="1:9" x14ac:dyDescent="0.25">
      <c r="A3255">
        <v>560</v>
      </c>
      <c r="B3255">
        <v>1996</v>
      </c>
      <c r="C3255" s="2">
        <v>0</v>
      </c>
      <c r="D3255" s="6">
        <v>-4.2689600000000001E-2</v>
      </c>
      <c r="E3255" s="6">
        <v>0.38331549999999998</v>
      </c>
      <c r="F3255" s="6">
        <v>3.6498999999999997E-2</v>
      </c>
      <c r="G3255" s="6">
        <v>0.87458729999999996</v>
      </c>
      <c r="H3255" s="6">
        <v>0.64123770000000002</v>
      </c>
      <c r="I3255" s="6"/>
    </row>
    <row r="3256" spans="1:9" x14ac:dyDescent="0.25">
      <c r="A3256">
        <v>561</v>
      </c>
      <c r="B3256">
        <v>1995</v>
      </c>
      <c r="C3256" s="2">
        <v>0</v>
      </c>
      <c r="D3256" s="6">
        <v>3.8528399999999997E-2</v>
      </c>
      <c r="E3256" s="6">
        <v>0.17715939999999999</v>
      </c>
      <c r="F3256" s="6">
        <v>6.8450200000000003E-2</v>
      </c>
      <c r="G3256" s="6">
        <v>3.9920100000000001</v>
      </c>
      <c r="H3256" s="6">
        <v>0.31434069999999997</v>
      </c>
      <c r="I3256" s="6"/>
    </row>
    <row r="3257" spans="1:9" x14ac:dyDescent="0.25">
      <c r="A3257">
        <v>561</v>
      </c>
      <c r="B3257">
        <v>1996</v>
      </c>
      <c r="C3257" s="2">
        <v>0</v>
      </c>
      <c r="D3257" s="6">
        <v>3.8617699999999998E-2</v>
      </c>
      <c r="E3257" s="6">
        <v>0.1961136</v>
      </c>
      <c r="F3257" s="6">
        <v>7.9120599999999999E-2</v>
      </c>
      <c r="G3257" s="6">
        <v>3.2286109999999999</v>
      </c>
      <c r="H3257" s="6">
        <v>0.28507320000000003</v>
      </c>
      <c r="I3257" s="6"/>
    </row>
    <row r="3258" spans="1:9" x14ac:dyDescent="0.25">
      <c r="A3258">
        <v>561</v>
      </c>
      <c r="B3258">
        <v>1997</v>
      </c>
      <c r="C3258" s="2">
        <v>0</v>
      </c>
      <c r="D3258" s="6">
        <v>2.4091999999999999E-2</v>
      </c>
      <c r="E3258" s="6">
        <v>0.15894610000000001</v>
      </c>
      <c r="F3258" s="6">
        <v>5.0741700000000001E-2</v>
      </c>
      <c r="G3258" s="6">
        <v>2.651373</v>
      </c>
      <c r="H3258" s="6">
        <v>0.27475179999999999</v>
      </c>
      <c r="I3258" s="6"/>
    </row>
    <row r="3259" spans="1:9" x14ac:dyDescent="0.25">
      <c r="A3259">
        <v>561</v>
      </c>
      <c r="B3259">
        <v>1998</v>
      </c>
      <c r="C3259" s="2">
        <v>0</v>
      </c>
      <c r="D3259" s="6">
        <v>2.84698E-2</v>
      </c>
      <c r="E3259" s="6">
        <v>0.12997649999999999</v>
      </c>
      <c r="F3259" s="6">
        <v>5.35478E-2</v>
      </c>
      <c r="G3259" s="6">
        <v>2.8894790000000001</v>
      </c>
      <c r="H3259" s="6">
        <v>0.23852499999999999</v>
      </c>
      <c r="I3259" s="6"/>
    </row>
    <row r="3260" spans="1:9" x14ac:dyDescent="0.25">
      <c r="A3260">
        <v>562</v>
      </c>
      <c r="B3260">
        <v>1998</v>
      </c>
      <c r="C3260" s="2">
        <v>0</v>
      </c>
      <c r="D3260" s="6">
        <v>0.31346550000000001</v>
      </c>
      <c r="E3260" s="6">
        <v>0.53673769999999998</v>
      </c>
      <c r="F3260" s="6">
        <v>6.6702700000000004E-2</v>
      </c>
      <c r="G3260" s="6">
        <v>2.2328480000000002</v>
      </c>
      <c r="H3260" s="6">
        <v>0.28155639999999998</v>
      </c>
      <c r="I3260" s="6"/>
    </row>
    <row r="3261" spans="1:9" x14ac:dyDescent="0.25">
      <c r="A3261">
        <v>562</v>
      </c>
      <c r="B3261">
        <v>1999</v>
      </c>
      <c r="C3261" s="2">
        <v>0</v>
      </c>
      <c r="D3261" s="6">
        <v>0.26406550000000001</v>
      </c>
      <c r="E3261" s="6">
        <v>0.45145350000000001</v>
      </c>
      <c r="F3261" s="6">
        <v>6.3601900000000003E-2</v>
      </c>
      <c r="G3261" s="6">
        <v>3.1010689999999999</v>
      </c>
      <c r="H3261" s="6">
        <v>0.3251443</v>
      </c>
      <c r="I3261" s="6"/>
    </row>
    <row r="3262" spans="1:9" x14ac:dyDescent="0.25">
      <c r="A3262">
        <v>562</v>
      </c>
      <c r="B3262">
        <v>2001</v>
      </c>
      <c r="C3262" s="2">
        <v>0</v>
      </c>
      <c r="D3262" s="6">
        <v>0.2283763</v>
      </c>
      <c r="E3262" s="6">
        <v>0.55043920000000002</v>
      </c>
      <c r="F3262" s="6">
        <v>4.4510500000000001E-2</v>
      </c>
      <c r="G3262" s="6">
        <v>1.139138</v>
      </c>
      <c r="H3262" s="6">
        <v>0.27495190000000003</v>
      </c>
      <c r="I3262" s="6"/>
    </row>
    <row r="3263" spans="1:9" x14ac:dyDescent="0.25">
      <c r="A3263">
        <v>562</v>
      </c>
      <c r="B3263">
        <v>2002</v>
      </c>
      <c r="C3263" s="2">
        <v>0</v>
      </c>
      <c r="D3263" s="6">
        <v>0.23017650000000001</v>
      </c>
      <c r="E3263" s="6">
        <v>0.52084079999999999</v>
      </c>
      <c r="F3263" s="6">
        <v>6.1465800000000001E-2</v>
      </c>
      <c r="G3263" s="6">
        <v>1.288835</v>
      </c>
      <c r="H3263" s="6">
        <v>0.2777965</v>
      </c>
      <c r="I3263" s="6"/>
    </row>
    <row r="3264" spans="1:9" x14ac:dyDescent="0.25">
      <c r="A3264">
        <v>562</v>
      </c>
      <c r="B3264">
        <v>2003</v>
      </c>
      <c r="C3264" s="2">
        <v>0</v>
      </c>
      <c r="D3264" s="6">
        <v>0.25465850000000001</v>
      </c>
      <c r="E3264" s="6">
        <v>0.47440969999999999</v>
      </c>
      <c r="F3264" s="6">
        <v>6.2560599999999994E-2</v>
      </c>
      <c r="G3264" s="6">
        <v>2.0596519999999998</v>
      </c>
      <c r="H3264" s="6">
        <v>0.30907879999999999</v>
      </c>
      <c r="I3264" s="6"/>
    </row>
    <row r="3265" spans="1:9" x14ac:dyDescent="0.25">
      <c r="A3265">
        <v>563</v>
      </c>
      <c r="B3265">
        <v>2004</v>
      </c>
      <c r="C3265" s="2">
        <v>0</v>
      </c>
      <c r="D3265" s="6">
        <v>-4.4494699999999998E-2</v>
      </c>
      <c r="E3265" s="6">
        <v>7.2319999999999997E-3</v>
      </c>
      <c r="F3265" s="6">
        <v>3.6708600000000001E-2</v>
      </c>
      <c r="G3265" s="6">
        <v>0.59708499999999998</v>
      </c>
      <c r="H3265" s="6">
        <v>0.15873680000000001</v>
      </c>
      <c r="I3265" s="6"/>
    </row>
    <row r="3266" spans="1:9" x14ac:dyDescent="0.25">
      <c r="A3266">
        <v>564</v>
      </c>
      <c r="B3266">
        <v>1995</v>
      </c>
      <c r="C3266" s="2">
        <v>0</v>
      </c>
      <c r="D3266" s="6">
        <v>0.17017379999999999</v>
      </c>
      <c r="E3266" s="6">
        <v>0.44479340000000001</v>
      </c>
      <c r="F3266" s="6">
        <v>5.1094199999999999E-2</v>
      </c>
      <c r="G3266" s="6">
        <v>2.067866</v>
      </c>
      <c r="H3266" s="6">
        <v>0.26270900000000003</v>
      </c>
      <c r="I3266" s="6"/>
    </row>
    <row r="3267" spans="1:9" x14ac:dyDescent="0.25">
      <c r="A3267">
        <v>564</v>
      </c>
      <c r="B3267">
        <v>1996</v>
      </c>
      <c r="C3267" s="2">
        <v>0</v>
      </c>
      <c r="D3267" s="6">
        <v>0.16208310000000001</v>
      </c>
      <c r="E3267" s="6">
        <v>0.51533569999999995</v>
      </c>
      <c r="F3267" s="6">
        <v>6.7718600000000004E-2</v>
      </c>
      <c r="G3267" s="6">
        <v>2.3771450000000001</v>
      </c>
      <c r="H3267" s="6">
        <v>0.2854949</v>
      </c>
      <c r="I3267" s="6"/>
    </row>
    <row r="3268" spans="1:9" x14ac:dyDescent="0.25">
      <c r="A3268">
        <v>564</v>
      </c>
      <c r="B3268">
        <v>1997</v>
      </c>
      <c r="C3268" s="2">
        <v>0</v>
      </c>
      <c r="D3268" s="6">
        <v>0.1607712</v>
      </c>
      <c r="E3268" s="6">
        <v>0.58333089999999999</v>
      </c>
      <c r="F3268" s="6">
        <v>5.2708199999999997E-2</v>
      </c>
      <c r="G3268" s="6">
        <v>2.8006509999999998</v>
      </c>
      <c r="H3268" s="6">
        <v>0.26811109999999999</v>
      </c>
      <c r="I3268" s="6"/>
    </row>
    <row r="3269" spans="1:9" x14ac:dyDescent="0.25">
      <c r="A3269">
        <v>564</v>
      </c>
      <c r="B3269">
        <v>1998</v>
      </c>
      <c r="C3269" s="2">
        <v>0</v>
      </c>
      <c r="D3269" s="6">
        <v>0.1371666</v>
      </c>
      <c r="E3269" s="6">
        <v>0.33974599999999999</v>
      </c>
      <c r="F3269" s="6">
        <v>5.5356500000000003E-2</v>
      </c>
      <c r="G3269" s="6">
        <v>2.4378069999999998</v>
      </c>
      <c r="H3269" s="6">
        <v>0.26834000000000002</v>
      </c>
      <c r="I3269" s="6"/>
    </row>
    <row r="3270" spans="1:9" x14ac:dyDescent="0.25">
      <c r="A3270">
        <v>564</v>
      </c>
      <c r="B3270">
        <v>1999</v>
      </c>
      <c r="C3270" s="2">
        <v>0</v>
      </c>
      <c r="D3270" s="6">
        <v>1.5741999999999999E-2</v>
      </c>
      <c r="E3270" s="6">
        <v>0.1302517</v>
      </c>
      <c r="F3270" s="6">
        <v>6.0623499999999997E-2</v>
      </c>
      <c r="G3270" s="6">
        <v>1.182086</v>
      </c>
      <c r="H3270" s="6">
        <v>0.17596290000000001</v>
      </c>
      <c r="I3270" s="6"/>
    </row>
    <row r="3271" spans="1:9" x14ac:dyDescent="0.25">
      <c r="A3271">
        <v>564</v>
      </c>
      <c r="B3271">
        <v>2000</v>
      </c>
      <c r="C3271" s="2">
        <v>0</v>
      </c>
      <c r="D3271" s="6">
        <v>8.4708199999999997E-2</v>
      </c>
      <c r="E3271" s="6">
        <v>0.1567673</v>
      </c>
      <c r="F3271" s="6">
        <v>3.7345400000000001E-2</v>
      </c>
      <c r="G3271" s="6">
        <v>1.0677380000000001</v>
      </c>
      <c r="H3271" s="6">
        <v>0.1498516</v>
      </c>
      <c r="I3271" s="6"/>
    </row>
    <row r="3272" spans="1:9" x14ac:dyDescent="0.25">
      <c r="A3272">
        <v>564</v>
      </c>
      <c r="B3272">
        <v>2001</v>
      </c>
      <c r="C3272" s="2">
        <v>0</v>
      </c>
      <c r="D3272" s="6">
        <v>0.1065951</v>
      </c>
      <c r="E3272" s="6">
        <v>0.17856830000000001</v>
      </c>
      <c r="F3272" s="6">
        <v>5.0602000000000001E-2</v>
      </c>
      <c r="G3272" s="6">
        <v>1.202569</v>
      </c>
      <c r="H3272" s="6">
        <v>0.16015979999999999</v>
      </c>
      <c r="I3272" s="6"/>
    </row>
    <row r="3273" spans="1:9" x14ac:dyDescent="0.25">
      <c r="A3273">
        <v>564</v>
      </c>
      <c r="B3273">
        <v>2002</v>
      </c>
      <c r="C3273" s="2">
        <v>0</v>
      </c>
      <c r="D3273" s="6">
        <v>0.1161764</v>
      </c>
      <c r="E3273" s="6">
        <v>0.1238682</v>
      </c>
      <c r="F3273" s="6">
        <v>3.5769099999999998E-2</v>
      </c>
      <c r="G3273" s="6">
        <v>1.108997</v>
      </c>
      <c r="H3273" s="6">
        <v>0.18519530000000001</v>
      </c>
      <c r="I3273" s="6"/>
    </row>
    <row r="3274" spans="1:9" x14ac:dyDescent="0.25">
      <c r="A3274">
        <v>564</v>
      </c>
      <c r="B3274">
        <v>2003</v>
      </c>
      <c r="C3274" s="2">
        <v>0</v>
      </c>
      <c r="D3274" s="6">
        <v>0.12129429999999999</v>
      </c>
      <c r="E3274" s="6">
        <v>0.14681340000000001</v>
      </c>
      <c r="F3274" s="6">
        <v>5.0810300000000003E-2</v>
      </c>
      <c r="G3274" s="6">
        <v>1.5848770000000001</v>
      </c>
      <c r="H3274" s="6">
        <v>0.19504630000000001</v>
      </c>
      <c r="I3274" s="6"/>
    </row>
    <row r="3275" spans="1:9" x14ac:dyDescent="0.25">
      <c r="A3275">
        <v>564</v>
      </c>
      <c r="B3275">
        <v>2004</v>
      </c>
      <c r="C3275" s="2">
        <v>0</v>
      </c>
      <c r="D3275" s="6">
        <v>0.17928530000000001</v>
      </c>
      <c r="E3275" s="6">
        <v>0.16201019999999999</v>
      </c>
      <c r="F3275" s="6">
        <v>6.1024000000000002E-2</v>
      </c>
      <c r="G3275" s="6">
        <v>1.5866309999999999</v>
      </c>
      <c r="H3275" s="6">
        <v>0.2014483</v>
      </c>
      <c r="I3275" s="6"/>
    </row>
    <row r="3276" spans="1:9" x14ac:dyDescent="0.25">
      <c r="A3276">
        <v>565</v>
      </c>
      <c r="B3276">
        <v>1995</v>
      </c>
      <c r="C3276" s="2">
        <v>0</v>
      </c>
      <c r="D3276" s="6">
        <v>0.43758799999999998</v>
      </c>
      <c r="E3276" s="6">
        <v>9.7155500000000006E-2</v>
      </c>
      <c r="F3276" s="6">
        <v>3.6544E-2</v>
      </c>
      <c r="G3276" s="6">
        <v>0.34190389999999998</v>
      </c>
      <c r="H3276" s="6">
        <v>0.22189890000000001</v>
      </c>
      <c r="I3276" s="6"/>
    </row>
    <row r="3277" spans="1:9" x14ac:dyDescent="0.25">
      <c r="A3277">
        <v>565</v>
      </c>
      <c r="B3277">
        <v>1996</v>
      </c>
      <c r="C3277" s="2">
        <v>0</v>
      </c>
      <c r="D3277" s="6">
        <v>0.38082510000000003</v>
      </c>
      <c r="E3277" s="6">
        <v>0.1164351</v>
      </c>
      <c r="F3277" s="6">
        <v>4.0922E-2</v>
      </c>
      <c r="G3277" s="6">
        <v>0.65669599999999995</v>
      </c>
      <c r="H3277" s="6">
        <v>0.25455480000000003</v>
      </c>
      <c r="I3277" s="6"/>
    </row>
    <row r="3278" spans="1:9" x14ac:dyDescent="0.25">
      <c r="A3278">
        <v>566</v>
      </c>
      <c r="B3278">
        <v>1999</v>
      </c>
      <c r="C3278" s="2">
        <v>0</v>
      </c>
      <c r="D3278" s="6">
        <v>6.0112199999999998E-2</v>
      </c>
      <c r="E3278" s="6">
        <v>-1.11179E-2</v>
      </c>
      <c r="F3278" s="6">
        <v>5.8844800000000003E-2</v>
      </c>
      <c r="G3278" s="6">
        <v>0.40033099999999999</v>
      </c>
      <c r="H3278" s="6">
        <v>0.141543</v>
      </c>
      <c r="I3278" s="6"/>
    </row>
    <row r="3279" spans="1:9" x14ac:dyDescent="0.25">
      <c r="A3279">
        <v>567</v>
      </c>
      <c r="B3279">
        <v>1995</v>
      </c>
      <c r="C3279" s="2">
        <v>0</v>
      </c>
      <c r="D3279" s="6">
        <v>0.27681660000000002</v>
      </c>
      <c r="E3279" s="6">
        <v>4.5541100000000001E-2</v>
      </c>
      <c r="F3279" s="6">
        <v>3.7419399999999998E-2</v>
      </c>
      <c r="G3279" s="6">
        <v>2.2082869999999999</v>
      </c>
      <c r="H3279" s="6">
        <v>0.19443679999999999</v>
      </c>
      <c r="I3279" s="6"/>
    </row>
    <row r="3280" spans="1:9" x14ac:dyDescent="0.25">
      <c r="A3280">
        <v>567</v>
      </c>
      <c r="B3280">
        <v>1996</v>
      </c>
      <c r="C3280" s="2">
        <v>0</v>
      </c>
      <c r="D3280" s="6">
        <v>0.30452129999999999</v>
      </c>
      <c r="E3280" s="6">
        <v>0.13020599999999999</v>
      </c>
      <c r="F3280" s="6">
        <v>5.7123599999999997E-2</v>
      </c>
      <c r="G3280" s="6">
        <v>4.840408</v>
      </c>
      <c r="H3280" s="6">
        <v>0.21191489999999999</v>
      </c>
      <c r="I3280" s="6"/>
    </row>
    <row r="3281" spans="1:9" x14ac:dyDescent="0.25">
      <c r="A3281">
        <v>568</v>
      </c>
      <c r="B3281">
        <v>1996</v>
      </c>
      <c r="C3281" s="2">
        <v>0</v>
      </c>
      <c r="D3281" s="6">
        <v>9.5720600000000003E-2</v>
      </c>
      <c r="E3281" s="6">
        <v>0.58299319999999999</v>
      </c>
      <c r="F3281" s="6">
        <v>4.2210400000000002E-2</v>
      </c>
      <c r="G3281" s="6">
        <v>3.3010160000000002</v>
      </c>
      <c r="H3281" s="6">
        <v>0.33145259999999999</v>
      </c>
      <c r="I3281" s="6"/>
    </row>
    <row r="3282" spans="1:9" x14ac:dyDescent="0.25">
      <c r="A3282">
        <v>568</v>
      </c>
      <c r="B3282">
        <v>1997</v>
      </c>
      <c r="C3282" s="2">
        <v>0</v>
      </c>
      <c r="D3282" s="6">
        <v>0.14700930000000001</v>
      </c>
      <c r="E3282" s="6">
        <v>0.64490270000000005</v>
      </c>
      <c r="F3282" s="6">
        <v>5.0572800000000001E-2</v>
      </c>
      <c r="G3282" s="6">
        <v>4.3058969999999999</v>
      </c>
      <c r="H3282" s="6">
        <v>0.33235819999999999</v>
      </c>
      <c r="I3282" s="6"/>
    </row>
    <row r="3283" spans="1:9" x14ac:dyDescent="0.25">
      <c r="A3283">
        <v>569</v>
      </c>
      <c r="B3283">
        <v>2002</v>
      </c>
      <c r="C3283" s="2">
        <v>0</v>
      </c>
      <c r="D3283" s="6">
        <v>0.421099</v>
      </c>
      <c r="E3283" s="6">
        <v>0.70766059999999997</v>
      </c>
      <c r="F3283" s="6">
        <v>6.2501899999999999E-2</v>
      </c>
      <c r="G3283" s="6">
        <v>1.1132740000000001</v>
      </c>
      <c r="H3283" s="6">
        <v>0.3613903</v>
      </c>
      <c r="I3283" s="6"/>
    </row>
    <row r="3284" spans="1:9" x14ac:dyDescent="0.25">
      <c r="A3284">
        <v>569</v>
      </c>
      <c r="B3284">
        <v>2003</v>
      </c>
      <c r="C3284" s="2">
        <v>0</v>
      </c>
      <c r="D3284" s="6">
        <v>0.42035280000000003</v>
      </c>
      <c r="E3284" s="6">
        <v>0.69391780000000003</v>
      </c>
      <c r="F3284" s="6">
        <v>5.0381099999999998E-2</v>
      </c>
      <c r="G3284" s="6">
        <v>1.1401520000000001</v>
      </c>
      <c r="H3284" s="6">
        <v>0.33034930000000001</v>
      </c>
      <c r="I3284" s="6"/>
    </row>
    <row r="3285" spans="1:9" x14ac:dyDescent="0.25">
      <c r="A3285">
        <v>569</v>
      </c>
      <c r="B3285">
        <v>2004</v>
      </c>
      <c r="C3285" s="2">
        <v>0</v>
      </c>
      <c r="D3285" s="6">
        <v>0.39725640000000001</v>
      </c>
      <c r="E3285" s="6">
        <v>0.61065709999999995</v>
      </c>
      <c r="F3285" s="6">
        <v>4.73494E-2</v>
      </c>
      <c r="G3285" s="6">
        <v>0.94761629999999997</v>
      </c>
      <c r="H3285" s="6">
        <v>0.29372589999999998</v>
      </c>
      <c r="I3285" s="6"/>
    </row>
    <row r="3286" spans="1:9" x14ac:dyDescent="0.25">
      <c r="A3286">
        <v>570</v>
      </c>
      <c r="B3286">
        <v>1995</v>
      </c>
      <c r="C3286" s="2">
        <v>0</v>
      </c>
      <c r="D3286" s="6">
        <v>-1.0982799999999999E-2</v>
      </c>
      <c r="E3286" s="6">
        <v>0.13872309999999999</v>
      </c>
      <c r="F3286" s="6">
        <v>5.4686199999999997E-2</v>
      </c>
      <c r="G3286" s="6">
        <v>0.4570459</v>
      </c>
      <c r="H3286" s="6">
        <v>0.26478459999999998</v>
      </c>
      <c r="I3286" s="6"/>
    </row>
    <row r="3287" spans="1:9" x14ac:dyDescent="0.25">
      <c r="A3287">
        <v>570</v>
      </c>
      <c r="B3287">
        <v>1996</v>
      </c>
      <c r="C3287" s="2">
        <v>0</v>
      </c>
      <c r="D3287" s="6">
        <v>3.7365200000000001E-2</v>
      </c>
      <c r="E3287" s="6">
        <v>0.1571765</v>
      </c>
      <c r="F3287" s="6">
        <v>4.8821099999999999E-2</v>
      </c>
      <c r="G3287" s="6">
        <v>0.49944</v>
      </c>
      <c r="H3287" s="6">
        <v>0.24495529999999999</v>
      </c>
      <c r="I3287" s="6"/>
    </row>
    <row r="3288" spans="1:9" x14ac:dyDescent="0.25">
      <c r="A3288">
        <v>570</v>
      </c>
      <c r="B3288">
        <v>1997</v>
      </c>
      <c r="C3288" s="2">
        <v>0</v>
      </c>
      <c r="D3288" s="6">
        <v>2.0781999999999998E-2</v>
      </c>
      <c r="E3288" s="6">
        <v>0.1550328</v>
      </c>
      <c r="F3288" s="6">
        <v>6.0365799999999997E-2</v>
      </c>
      <c r="G3288" s="6">
        <v>0.56603570000000003</v>
      </c>
      <c r="H3288" s="6">
        <v>0.25750509999999999</v>
      </c>
      <c r="I3288" s="6"/>
    </row>
    <row r="3289" spans="1:9" x14ac:dyDescent="0.25">
      <c r="A3289">
        <v>570</v>
      </c>
      <c r="B3289">
        <v>1998</v>
      </c>
      <c r="C3289" s="2">
        <v>0</v>
      </c>
      <c r="D3289" s="6">
        <v>6.3069999999999999E-4</v>
      </c>
      <c r="E3289" s="6">
        <v>0.10505970000000001</v>
      </c>
      <c r="F3289" s="6">
        <v>4.3004500000000001E-2</v>
      </c>
      <c r="G3289" s="6">
        <v>0.41893520000000001</v>
      </c>
      <c r="H3289" s="6">
        <v>0.24637210000000001</v>
      </c>
      <c r="I3289" s="6"/>
    </row>
    <row r="3290" spans="1:9" x14ac:dyDescent="0.25">
      <c r="A3290">
        <v>570</v>
      </c>
      <c r="B3290">
        <v>1999</v>
      </c>
      <c r="C3290" s="2">
        <v>0</v>
      </c>
      <c r="D3290" s="6">
        <v>-4.9302E-3</v>
      </c>
      <c r="E3290" s="6">
        <v>0.15361929999999999</v>
      </c>
      <c r="F3290" s="6">
        <v>4.7790699999999998E-2</v>
      </c>
      <c r="G3290" s="6">
        <v>0.35647289999999998</v>
      </c>
      <c r="H3290" s="6">
        <v>0.24917539999999999</v>
      </c>
      <c r="I3290" s="6"/>
    </row>
    <row r="3291" spans="1:9" x14ac:dyDescent="0.25">
      <c r="A3291">
        <v>570</v>
      </c>
      <c r="B3291">
        <v>2000</v>
      </c>
      <c r="C3291" s="2">
        <v>0</v>
      </c>
      <c r="D3291" s="6">
        <v>-4.2013200000000001E-2</v>
      </c>
      <c r="E3291" s="6">
        <v>0.14478530000000001</v>
      </c>
      <c r="F3291" s="6">
        <v>5.3272300000000002E-2</v>
      </c>
      <c r="G3291" s="6">
        <v>0.26251970000000002</v>
      </c>
      <c r="H3291" s="6">
        <v>0.28115220000000002</v>
      </c>
      <c r="I3291" s="6"/>
    </row>
    <row r="3292" spans="1:9" x14ac:dyDescent="0.25">
      <c r="A3292">
        <v>570</v>
      </c>
      <c r="B3292">
        <v>2001</v>
      </c>
      <c r="C3292" s="2">
        <v>0</v>
      </c>
      <c r="D3292" s="6">
        <v>1.4702700000000001E-2</v>
      </c>
      <c r="E3292" s="6">
        <v>0.15818889999999999</v>
      </c>
      <c r="F3292" s="6">
        <v>3.7019400000000001E-2</v>
      </c>
      <c r="G3292" s="6">
        <v>0.3965591</v>
      </c>
      <c r="H3292" s="6">
        <v>0.27953430000000001</v>
      </c>
      <c r="I3292" s="6"/>
    </row>
    <row r="3293" spans="1:9" x14ac:dyDescent="0.25">
      <c r="A3293">
        <v>570</v>
      </c>
      <c r="B3293">
        <v>2002</v>
      </c>
      <c r="C3293" s="2">
        <v>0</v>
      </c>
      <c r="D3293" s="6">
        <v>6.2980300000000003E-2</v>
      </c>
      <c r="E3293" s="6">
        <v>0.1605598</v>
      </c>
      <c r="F3293" s="6">
        <v>3.3264700000000001E-2</v>
      </c>
      <c r="G3293" s="6">
        <v>0.41592790000000002</v>
      </c>
      <c r="H3293" s="6">
        <v>0.2765455</v>
      </c>
      <c r="I3293" s="6"/>
    </row>
    <row r="3294" spans="1:9" x14ac:dyDescent="0.25">
      <c r="A3294">
        <v>570</v>
      </c>
      <c r="B3294">
        <v>2003</v>
      </c>
      <c r="C3294" s="2">
        <v>0</v>
      </c>
      <c r="D3294" s="6">
        <v>4.0706899999999997E-2</v>
      </c>
      <c r="E3294" s="6">
        <v>0.18351229999999999</v>
      </c>
      <c r="F3294" s="6">
        <v>5.2087899999999999E-2</v>
      </c>
      <c r="G3294" s="6">
        <v>0.59982999999999997</v>
      </c>
      <c r="H3294" s="6">
        <v>0.26269809999999999</v>
      </c>
      <c r="I3294" s="6"/>
    </row>
    <row r="3295" spans="1:9" x14ac:dyDescent="0.25">
      <c r="A3295">
        <v>570</v>
      </c>
      <c r="B3295">
        <v>2004</v>
      </c>
      <c r="C3295" s="2">
        <v>0</v>
      </c>
      <c r="D3295" s="6">
        <v>6.3150999999999997E-3</v>
      </c>
      <c r="E3295" s="6">
        <v>0.17364789999999999</v>
      </c>
      <c r="F3295" s="6">
        <v>4.68055E-2</v>
      </c>
      <c r="G3295" s="6">
        <v>0.77019919999999997</v>
      </c>
      <c r="H3295" s="6">
        <v>0.26266460000000003</v>
      </c>
      <c r="I3295" s="6"/>
    </row>
    <row r="3296" spans="1:9" x14ac:dyDescent="0.25">
      <c r="A3296">
        <v>571</v>
      </c>
      <c r="B3296">
        <v>1995</v>
      </c>
      <c r="C3296" s="2">
        <v>0</v>
      </c>
      <c r="D3296" s="6">
        <v>0.16497970000000001</v>
      </c>
      <c r="E3296" s="6">
        <v>0.19675819999999999</v>
      </c>
      <c r="F3296" s="6">
        <v>1.6463499999999999E-2</v>
      </c>
      <c r="G3296" s="6">
        <v>0.56054040000000005</v>
      </c>
      <c r="H3296" s="6">
        <v>0.81455759999999999</v>
      </c>
      <c r="I3296" s="6"/>
    </row>
    <row r="3297" spans="1:9" x14ac:dyDescent="0.25">
      <c r="A3297">
        <v>571</v>
      </c>
      <c r="B3297">
        <v>1997</v>
      </c>
      <c r="C3297" s="2">
        <v>0</v>
      </c>
      <c r="D3297" s="6">
        <v>9.4015899999999999E-2</v>
      </c>
      <c r="E3297" s="6">
        <v>7.8600500000000004E-2</v>
      </c>
      <c r="F3297" s="6">
        <v>5.9579399999999998E-2</v>
      </c>
      <c r="G3297" s="6">
        <v>0.78018719999999997</v>
      </c>
      <c r="H3297" s="6">
        <v>0.72832509999999995</v>
      </c>
      <c r="I3297" s="6"/>
    </row>
    <row r="3298" spans="1:9" x14ac:dyDescent="0.25">
      <c r="A3298">
        <v>572</v>
      </c>
      <c r="B3298">
        <v>1995</v>
      </c>
      <c r="C3298" s="2">
        <v>0</v>
      </c>
      <c r="D3298" s="6">
        <v>0.31355709999999998</v>
      </c>
      <c r="E3298" s="6">
        <v>0.254884</v>
      </c>
      <c r="F3298" s="6">
        <v>6.7696400000000004E-2</v>
      </c>
      <c r="G3298" s="6">
        <v>1.1359790000000001</v>
      </c>
      <c r="H3298" s="6">
        <v>0.89715590000000001</v>
      </c>
      <c r="I3298" s="6"/>
    </row>
    <row r="3299" spans="1:9" x14ac:dyDescent="0.25">
      <c r="A3299">
        <v>572</v>
      </c>
      <c r="B3299">
        <v>1996</v>
      </c>
      <c r="C3299" s="2">
        <v>0</v>
      </c>
      <c r="D3299" s="6">
        <v>0.45925939999999998</v>
      </c>
      <c r="E3299" s="6">
        <v>0.26697769999999998</v>
      </c>
      <c r="F3299" s="6">
        <v>6.4249100000000003E-2</v>
      </c>
      <c r="G3299" s="6">
        <v>1.5143580000000001</v>
      </c>
      <c r="H3299" s="6">
        <v>1.0842689999999999</v>
      </c>
      <c r="I3299" s="6"/>
    </row>
    <row r="3300" spans="1:9" x14ac:dyDescent="0.25">
      <c r="A3300">
        <v>572</v>
      </c>
      <c r="B3300">
        <v>1997</v>
      </c>
      <c r="C3300" s="2">
        <v>0</v>
      </c>
      <c r="D3300" s="6">
        <v>0.44169000000000003</v>
      </c>
      <c r="E3300" s="6">
        <v>0.25839630000000002</v>
      </c>
      <c r="F3300" s="6">
        <v>6.0454300000000002E-2</v>
      </c>
      <c r="G3300" s="6">
        <v>1.5099100000000001</v>
      </c>
      <c r="H3300" s="6">
        <v>0.84916809999999998</v>
      </c>
      <c r="I3300" s="6"/>
    </row>
    <row r="3301" spans="1:9" x14ac:dyDescent="0.25">
      <c r="A3301">
        <v>572</v>
      </c>
      <c r="B3301">
        <v>1998</v>
      </c>
      <c r="C3301" s="2">
        <v>0</v>
      </c>
      <c r="D3301" s="6">
        <v>0.41567809999999999</v>
      </c>
      <c r="E3301" s="6">
        <v>0.3090328</v>
      </c>
      <c r="F3301" s="6">
        <v>6.4380300000000001E-2</v>
      </c>
      <c r="G3301" s="6">
        <v>1.9206540000000001</v>
      </c>
      <c r="H3301" s="6">
        <v>0.8541569</v>
      </c>
      <c r="I3301" s="6"/>
    </row>
    <row r="3302" spans="1:9" x14ac:dyDescent="0.25">
      <c r="A3302">
        <v>572</v>
      </c>
      <c r="B3302">
        <v>1999</v>
      </c>
      <c r="C3302" s="2">
        <v>0</v>
      </c>
      <c r="D3302" s="6">
        <v>0.41058990000000001</v>
      </c>
      <c r="E3302" s="6">
        <v>0.34401340000000002</v>
      </c>
      <c r="F3302" s="6">
        <v>4.827E-2</v>
      </c>
      <c r="G3302" s="6">
        <v>2.9759980000000001</v>
      </c>
      <c r="H3302" s="6">
        <v>0.82448949999999999</v>
      </c>
      <c r="I3302" s="6"/>
    </row>
    <row r="3303" spans="1:9" x14ac:dyDescent="0.25">
      <c r="A3303">
        <v>572</v>
      </c>
      <c r="B3303">
        <v>2000</v>
      </c>
      <c r="C3303" s="2">
        <v>0</v>
      </c>
      <c r="D3303" s="6">
        <v>0.39802510000000002</v>
      </c>
      <c r="E3303" s="6">
        <v>0.29308279999999998</v>
      </c>
      <c r="F3303" s="6">
        <v>5.8991300000000003E-2</v>
      </c>
      <c r="G3303" s="6">
        <v>2.8877570000000001</v>
      </c>
      <c r="H3303" s="6">
        <v>0.72456010000000004</v>
      </c>
      <c r="I3303" s="6"/>
    </row>
    <row r="3304" spans="1:9" x14ac:dyDescent="0.25">
      <c r="A3304">
        <v>573</v>
      </c>
      <c r="B3304">
        <v>1995</v>
      </c>
      <c r="C3304" s="2">
        <v>0</v>
      </c>
      <c r="D3304" s="6">
        <v>0.4157555</v>
      </c>
      <c r="E3304" s="6">
        <v>-0.22630320000000001</v>
      </c>
      <c r="F3304" s="6">
        <v>6.9212200000000001E-2</v>
      </c>
      <c r="G3304" s="6">
        <v>1.66205</v>
      </c>
      <c r="H3304" s="6">
        <v>0.22935320000000001</v>
      </c>
      <c r="I3304" s="6"/>
    </row>
    <row r="3305" spans="1:9" x14ac:dyDescent="0.25">
      <c r="A3305">
        <v>573</v>
      </c>
      <c r="B3305">
        <v>1996</v>
      </c>
      <c r="C3305" s="2">
        <v>0</v>
      </c>
      <c r="D3305" s="6">
        <v>0.41863359999999999</v>
      </c>
      <c r="E3305" s="6">
        <v>-3.9449199999999997E-2</v>
      </c>
      <c r="F3305" s="6">
        <v>6.5135999999999999E-2</v>
      </c>
      <c r="G3305" s="6">
        <v>1.4658659999999999</v>
      </c>
      <c r="H3305" s="6">
        <v>0.23782120000000001</v>
      </c>
      <c r="I3305" s="6"/>
    </row>
    <row r="3306" spans="1:9" x14ac:dyDescent="0.25">
      <c r="A3306">
        <v>573</v>
      </c>
      <c r="B3306">
        <v>1997</v>
      </c>
      <c r="C3306" s="2">
        <v>0</v>
      </c>
      <c r="D3306" s="6">
        <v>0.42748269999999999</v>
      </c>
      <c r="E3306" s="6">
        <v>5.3894200000000003E-2</v>
      </c>
      <c r="F3306" s="6">
        <v>6.2193499999999999E-2</v>
      </c>
      <c r="G3306" s="6">
        <v>3.3731460000000002</v>
      </c>
      <c r="H3306" s="6">
        <v>0.1990912</v>
      </c>
      <c r="I3306" s="6"/>
    </row>
    <row r="3307" spans="1:9" x14ac:dyDescent="0.25">
      <c r="A3307">
        <v>573</v>
      </c>
      <c r="B3307">
        <v>1998</v>
      </c>
      <c r="C3307" s="2">
        <v>0</v>
      </c>
      <c r="D3307" s="6">
        <v>0.20192969999999999</v>
      </c>
      <c r="E3307" s="6">
        <v>-0.2255617</v>
      </c>
      <c r="F3307" s="6">
        <v>6.2211500000000003E-2</v>
      </c>
      <c r="G3307" s="6">
        <v>2.2670409999999999</v>
      </c>
      <c r="H3307" s="6">
        <v>0.19880970000000001</v>
      </c>
      <c r="I3307" s="6"/>
    </row>
    <row r="3308" spans="1:9" x14ac:dyDescent="0.25">
      <c r="A3308">
        <v>573</v>
      </c>
      <c r="B3308">
        <v>1999</v>
      </c>
      <c r="C3308" s="2">
        <v>0</v>
      </c>
      <c r="D3308" s="6">
        <v>0.32722810000000002</v>
      </c>
      <c r="E3308" s="6">
        <v>-0.158221</v>
      </c>
      <c r="F3308" s="6">
        <v>7.9754800000000001E-2</v>
      </c>
      <c r="G3308" s="6">
        <v>2.5444300000000002</v>
      </c>
      <c r="H3308" s="6">
        <v>0.1640173</v>
      </c>
      <c r="I3308" s="6"/>
    </row>
    <row r="3309" spans="1:9" x14ac:dyDescent="0.25">
      <c r="A3309">
        <v>573</v>
      </c>
      <c r="B3309">
        <v>2000</v>
      </c>
      <c r="C3309" s="2">
        <v>0</v>
      </c>
      <c r="D3309" s="6">
        <v>0.315803</v>
      </c>
      <c r="E3309" s="6">
        <v>-0.1151406</v>
      </c>
      <c r="F3309" s="6">
        <v>3.4833900000000001E-2</v>
      </c>
      <c r="G3309" s="6">
        <v>3.4175170000000001</v>
      </c>
      <c r="H3309" s="6">
        <v>0.1725285</v>
      </c>
      <c r="I3309" s="6"/>
    </row>
    <row r="3310" spans="1:9" x14ac:dyDescent="0.25">
      <c r="A3310">
        <v>573</v>
      </c>
      <c r="B3310">
        <v>2001</v>
      </c>
      <c r="C3310" s="2">
        <v>0</v>
      </c>
      <c r="D3310" s="6">
        <v>0.39786120000000003</v>
      </c>
      <c r="E3310" s="6">
        <v>-9.2899999999999996E-2</v>
      </c>
      <c r="F3310" s="6">
        <v>6.7002199999999998E-2</v>
      </c>
      <c r="G3310" s="6">
        <v>2.9165930000000002</v>
      </c>
      <c r="H3310" s="6">
        <v>0.1374882</v>
      </c>
      <c r="I3310" s="6"/>
    </row>
    <row r="3311" spans="1:9" x14ac:dyDescent="0.25">
      <c r="A3311">
        <v>573</v>
      </c>
      <c r="B3311">
        <v>2002</v>
      </c>
      <c r="C3311" s="2">
        <v>0</v>
      </c>
      <c r="D3311" s="6">
        <v>0.31034319999999999</v>
      </c>
      <c r="E3311" s="6">
        <v>-0.1885677</v>
      </c>
      <c r="F3311" s="6">
        <v>4.21635E-2</v>
      </c>
      <c r="G3311" s="6">
        <v>1.1817230000000001</v>
      </c>
      <c r="H3311" s="6">
        <v>0.15378269999999999</v>
      </c>
      <c r="I3311" s="6"/>
    </row>
    <row r="3312" spans="1:9" x14ac:dyDescent="0.25">
      <c r="A3312">
        <v>573</v>
      </c>
      <c r="B3312">
        <v>2003</v>
      </c>
      <c r="C3312" s="2">
        <v>0</v>
      </c>
      <c r="D3312" s="6">
        <v>0.52467319999999995</v>
      </c>
      <c r="E3312" s="6">
        <v>-0.1628378</v>
      </c>
      <c r="F3312" s="6">
        <v>2.8163400000000002E-2</v>
      </c>
      <c r="G3312" s="6">
        <v>1.5547740000000001</v>
      </c>
      <c r="H3312" s="6">
        <v>0.10408530000000001</v>
      </c>
      <c r="I3312" s="6"/>
    </row>
    <row r="3313" spans="1:9" x14ac:dyDescent="0.25">
      <c r="A3313">
        <v>573</v>
      </c>
      <c r="B3313">
        <v>2004</v>
      </c>
      <c r="C3313" s="2">
        <v>0</v>
      </c>
      <c r="D3313" s="6">
        <v>0.41349429999999998</v>
      </c>
      <c r="E3313" s="6">
        <v>-0.33296829999999999</v>
      </c>
      <c r="F3313" s="6">
        <v>4.0139000000000001E-2</v>
      </c>
      <c r="G3313" s="6">
        <v>2.1563400000000001</v>
      </c>
      <c r="H3313" s="6">
        <v>0.14899599999999999</v>
      </c>
      <c r="I3313" s="6"/>
    </row>
    <row r="3314" spans="1:9" x14ac:dyDescent="0.25">
      <c r="A3314">
        <v>574</v>
      </c>
      <c r="B3314">
        <v>1996</v>
      </c>
      <c r="C3314" s="2">
        <v>0</v>
      </c>
      <c r="D3314" s="6">
        <v>0.40356979999999998</v>
      </c>
      <c r="E3314" s="6">
        <v>0.1845977</v>
      </c>
      <c r="F3314" s="6">
        <v>3.9898099999999999E-2</v>
      </c>
      <c r="G3314" s="6">
        <v>1.290689</v>
      </c>
      <c r="H3314" s="6">
        <v>0.66067229999999999</v>
      </c>
      <c r="I3314" s="6"/>
    </row>
    <row r="3315" spans="1:9" x14ac:dyDescent="0.25">
      <c r="A3315">
        <v>574</v>
      </c>
      <c r="B3315">
        <v>1997</v>
      </c>
      <c r="C3315" s="2">
        <v>0</v>
      </c>
      <c r="D3315" s="6">
        <v>0.34856470000000001</v>
      </c>
      <c r="E3315" s="6">
        <v>0.26955099999999999</v>
      </c>
      <c r="F3315" s="6">
        <v>4.52288E-2</v>
      </c>
      <c r="G3315" s="6">
        <v>1.9739899999999999</v>
      </c>
      <c r="H3315" s="6">
        <v>0.76908699999999997</v>
      </c>
      <c r="I3315" s="6"/>
    </row>
    <row r="3316" spans="1:9" x14ac:dyDescent="0.25">
      <c r="A3316">
        <v>574</v>
      </c>
      <c r="B3316">
        <v>1998</v>
      </c>
      <c r="C3316" s="2">
        <v>0</v>
      </c>
      <c r="D3316" s="6">
        <v>0.2681905</v>
      </c>
      <c r="E3316" s="6">
        <v>0.31496489999999999</v>
      </c>
      <c r="F3316" s="6">
        <v>2.23906E-2</v>
      </c>
      <c r="G3316" s="6">
        <v>1.239671</v>
      </c>
      <c r="H3316" s="6">
        <v>0.61087420000000003</v>
      </c>
      <c r="I3316" s="6"/>
    </row>
    <row r="3317" spans="1:9" x14ac:dyDescent="0.25">
      <c r="A3317">
        <v>575</v>
      </c>
      <c r="B3317">
        <v>1996</v>
      </c>
      <c r="C3317" s="2">
        <v>0</v>
      </c>
      <c r="D3317" s="6">
        <v>0.30982910000000002</v>
      </c>
      <c r="E3317" s="6">
        <v>1.9061600000000001E-2</v>
      </c>
      <c r="F3317" s="6">
        <v>3.7319900000000003E-2</v>
      </c>
      <c r="G3317" s="6">
        <v>2.4847389999999998</v>
      </c>
      <c r="H3317" s="6">
        <v>0.43126759999999997</v>
      </c>
      <c r="I3317" s="6"/>
    </row>
    <row r="3318" spans="1:9" x14ac:dyDescent="0.25">
      <c r="A3318">
        <v>575</v>
      </c>
      <c r="B3318">
        <v>1997</v>
      </c>
      <c r="C3318" s="2">
        <v>0</v>
      </c>
      <c r="D3318" s="6">
        <v>0.28378150000000002</v>
      </c>
      <c r="E3318" s="6">
        <v>9.6310000000000005E-4</v>
      </c>
      <c r="F3318" s="6">
        <v>3.9500599999999997E-2</v>
      </c>
      <c r="G3318" s="6">
        <v>1.04704</v>
      </c>
      <c r="H3318" s="6">
        <v>0.4090568</v>
      </c>
      <c r="I3318" s="6"/>
    </row>
    <row r="3319" spans="1:9" x14ac:dyDescent="0.25">
      <c r="A3319">
        <v>575</v>
      </c>
      <c r="B3319">
        <v>1998</v>
      </c>
      <c r="C3319" s="2">
        <v>0</v>
      </c>
      <c r="D3319" s="6">
        <v>4.1666300000000003E-2</v>
      </c>
      <c r="E3319" s="6">
        <v>-2.0238699999999998E-2</v>
      </c>
      <c r="F3319" s="6">
        <v>2.3908100000000002E-2</v>
      </c>
      <c r="G3319" s="6">
        <v>0.62447459999999999</v>
      </c>
      <c r="H3319" s="6">
        <v>0.21339060000000001</v>
      </c>
      <c r="I3319" s="6"/>
    </row>
    <row r="3320" spans="1:9" x14ac:dyDescent="0.25">
      <c r="A3320">
        <v>575</v>
      </c>
      <c r="B3320">
        <v>1999</v>
      </c>
      <c r="C3320" s="2">
        <v>0</v>
      </c>
      <c r="D3320" s="6">
        <v>0.11969059999999999</v>
      </c>
      <c r="E3320" s="6">
        <v>3.3086600000000001E-2</v>
      </c>
      <c r="F3320" s="6">
        <v>3.99669E-2</v>
      </c>
      <c r="G3320" s="6">
        <v>0.56373620000000002</v>
      </c>
      <c r="H3320" s="6">
        <v>0.25138290000000002</v>
      </c>
      <c r="I3320" s="6"/>
    </row>
    <row r="3321" spans="1:9" x14ac:dyDescent="0.25">
      <c r="A3321">
        <v>575</v>
      </c>
      <c r="B3321">
        <v>2000</v>
      </c>
      <c r="C3321" s="2">
        <v>0</v>
      </c>
      <c r="D3321" s="6">
        <v>0.1055856</v>
      </c>
      <c r="E3321" s="6">
        <v>-5.7558400000000003E-2</v>
      </c>
      <c r="F3321" s="6">
        <v>-1.77007E-2</v>
      </c>
      <c r="G3321" s="6">
        <v>0.49079610000000001</v>
      </c>
      <c r="H3321" s="6">
        <v>0.35145189999999998</v>
      </c>
      <c r="I3321" s="6"/>
    </row>
    <row r="3322" spans="1:9" x14ac:dyDescent="0.25">
      <c r="A3322">
        <v>576</v>
      </c>
      <c r="B3322">
        <v>1995</v>
      </c>
      <c r="C3322" s="2">
        <v>0</v>
      </c>
      <c r="D3322" s="6">
        <v>-4.36251E-2</v>
      </c>
      <c r="E3322" s="6">
        <v>4.60594E-2</v>
      </c>
      <c r="F3322" s="6">
        <v>7.1730199999999994E-2</v>
      </c>
      <c r="G3322" s="6">
        <v>1.275272</v>
      </c>
      <c r="H3322" s="6">
        <v>1.0237369999999999</v>
      </c>
      <c r="I3322" s="6"/>
    </row>
    <row r="3323" spans="1:9" x14ac:dyDescent="0.25">
      <c r="A3323">
        <v>576</v>
      </c>
      <c r="B3323">
        <v>1996</v>
      </c>
      <c r="C3323" s="2">
        <v>0</v>
      </c>
      <c r="D3323" s="6">
        <v>-4.1002499999999997E-2</v>
      </c>
      <c r="E3323" s="6">
        <v>0.1261563</v>
      </c>
      <c r="F3323" s="6">
        <v>7.4153999999999998E-2</v>
      </c>
      <c r="G3323" s="6">
        <v>2.1992240000000001</v>
      </c>
      <c r="H3323" s="6">
        <v>1.010149</v>
      </c>
      <c r="I3323" s="6"/>
    </row>
    <row r="3324" spans="1:9" x14ac:dyDescent="0.25">
      <c r="A3324">
        <v>576</v>
      </c>
      <c r="B3324">
        <v>1997</v>
      </c>
      <c r="C3324" s="2">
        <v>0</v>
      </c>
      <c r="D3324" s="6">
        <v>-3.1295900000000001E-2</v>
      </c>
      <c r="E3324" s="6">
        <v>0.1523333</v>
      </c>
      <c r="F3324" s="6">
        <v>7.7388100000000001E-2</v>
      </c>
      <c r="G3324" s="6">
        <v>2.395753</v>
      </c>
      <c r="H3324" s="6">
        <v>0.95045089999999999</v>
      </c>
      <c r="I3324" s="6"/>
    </row>
    <row r="3325" spans="1:9" x14ac:dyDescent="0.25">
      <c r="A3325">
        <v>576</v>
      </c>
      <c r="B3325">
        <v>1998</v>
      </c>
      <c r="C3325" s="2">
        <v>0</v>
      </c>
      <c r="D3325" s="6">
        <v>-2.07672E-2</v>
      </c>
      <c r="E3325" s="6">
        <v>0.1970749</v>
      </c>
      <c r="F3325" s="6">
        <v>6.9544999999999996E-2</v>
      </c>
      <c r="G3325" s="6">
        <v>3.592714</v>
      </c>
      <c r="H3325" s="6">
        <v>0.7324271</v>
      </c>
      <c r="I3325" s="6"/>
    </row>
    <row r="3326" spans="1:9" x14ac:dyDescent="0.25">
      <c r="A3326">
        <v>576</v>
      </c>
      <c r="B3326">
        <v>1999</v>
      </c>
      <c r="C3326" s="2">
        <v>0</v>
      </c>
      <c r="D3326" s="6">
        <v>-8.4241999999999997E-3</v>
      </c>
      <c r="E3326" s="6">
        <v>0.21652460000000001</v>
      </c>
      <c r="F3326" s="6">
        <v>6.8449599999999999E-2</v>
      </c>
      <c r="G3326" s="6">
        <v>1.7089240000000001</v>
      </c>
      <c r="H3326" s="6">
        <v>0.69350210000000001</v>
      </c>
      <c r="I3326" s="6"/>
    </row>
    <row r="3327" spans="1:9" x14ac:dyDescent="0.25">
      <c r="A3327">
        <v>576</v>
      </c>
      <c r="B3327">
        <v>2000</v>
      </c>
      <c r="C3327" s="2">
        <v>0</v>
      </c>
      <c r="D3327" s="6">
        <v>2.8186999999999999E-3</v>
      </c>
      <c r="E3327" s="6">
        <v>0.27161259999999998</v>
      </c>
      <c r="F3327" s="6">
        <v>6.2901399999999996E-2</v>
      </c>
      <c r="G3327" s="6">
        <v>2.9861879999999998</v>
      </c>
      <c r="H3327" s="6">
        <v>0.65525069999999996</v>
      </c>
      <c r="I3327" s="6"/>
    </row>
    <row r="3328" spans="1:9" x14ac:dyDescent="0.25">
      <c r="A3328">
        <v>576</v>
      </c>
      <c r="B3328">
        <v>2001</v>
      </c>
      <c r="C3328" s="2">
        <v>0</v>
      </c>
      <c r="D3328" s="6">
        <v>1.1727E-3</v>
      </c>
      <c r="E3328" s="6">
        <v>0.32480710000000002</v>
      </c>
      <c r="F3328" s="6">
        <v>8.5510900000000001E-2</v>
      </c>
      <c r="G3328" s="6">
        <v>1.837561</v>
      </c>
      <c r="H3328" s="6">
        <v>0.64700199999999997</v>
      </c>
      <c r="I3328" s="6"/>
    </row>
    <row r="3329" spans="1:9" x14ac:dyDescent="0.25">
      <c r="A3329">
        <v>576</v>
      </c>
      <c r="B3329">
        <v>2002</v>
      </c>
      <c r="C3329" s="2">
        <v>0</v>
      </c>
      <c r="D3329" s="6">
        <v>4.2164899999999998E-2</v>
      </c>
      <c r="E3329" s="6">
        <v>0.28019110000000003</v>
      </c>
      <c r="F3329" s="6">
        <v>6.3340400000000005E-2</v>
      </c>
      <c r="G3329" s="6">
        <v>0.85877780000000004</v>
      </c>
      <c r="H3329" s="6">
        <v>0.64628430000000003</v>
      </c>
      <c r="I3329" s="6"/>
    </row>
    <row r="3330" spans="1:9" x14ac:dyDescent="0.25">
      <c r="A3330">
        <v>576</v>
      </c>
      <c r="B3330">
        <v>2003</v>
      </c>
      <c r="C3330" s="2">
        <v>0</v>
      </c>
      <c r="D3330" s="6">
        <v>3.6643799999999997E-2</v>
      </c>
      <c r="E3330" s="6">
        <v>0.31076930000000003</v>
      </c>
      <c r="F3330" s="6">
        <v>5.5252299999999997E-2</v>
      </c>
      <c r="G3330" s="6">
        <v>0.87754259999999995</v>
      </c>
      <c r="H3330" s="6">
        <v>0.77682569999999995</v>
      </c>
      <c r="I3330" s="6"/>
    </row>
    <row r="3331" spans="1:9" x14ac:dyDescent="0.25">
      <c r="A3331">
        <v>576</v>
      </c>
      <c r="B3331">
        <v>2004</v>
      </c>
      <c r="C3331" s="2">
        <v>0</v>
      </c>
      <c r="D3331" s="6">
        <v>2.2890199999999999E-2</v>
      </c>
      <c r="E3331" s="6">
        <v>0.33059300000000003</v>
      </c>
      <c r="F3331" s="6">
        <v>4.8475200000000003E-2</v>
      </c>
      <c r="G3331" s="6">
        <v>0.82898749999999999</v>
      </c>
      <c r="H3331" s="6">
        <v>0.7664204</v>
      </c>
      <c r="I3331" s="6"/>
    </row>
    <row r="3332" spans="1:9" x14ac:dyDescent="0.25">
      <c r="A3332">
        <v>577</v>
      </c>
      <c r="B3332">
        <v>1995</v>
      </c>
      <c r="C3332" s="2">
        <v>1</v>
      </c>
      <c r="D3332" s="6">
        <v>0.41947109999999999</v>
      </c>
      <c r="E3332" s="6">
        <v>-0.15654470000000001</v>
      </c>
      <c r="F3332" s="6">
        <v>3.0897500000000001E-2</v>
      </c>
      <c r="G3332" s="6">
        <v>0.35354479999999999</v>
      </c>
      <c r="H3332" s="6">
        <v>0.53427619999999998</v>
      </c>
      <c r="I3332" s="6"/>
    </row>
    <row r="3333" spans="1:9" x14ac:dyDescent="0.25">
      <c r="A3333">
        <v>578</v>
      </c>
      <c r="B3333">
        <v>1995</v>
      </c>
      <c r="C3333" s="2">
        <v>0</v>
      </c>
      <c r="D3333" s="6">
        <v>0.42684450000000002</v>
      </c>
      <c r="E3333" s="6">
        <v>0.1798478</v>
      </c>
      <c r="F3333" s="6">
        <v>5.9582999999999997E-3</v>
      </c>
      <c r="G3333" s="6">
        <v>0.1890068</v>
      </c>
      <c r="H3333" s="6">
        <v>0.3104691</v>
      </c>
      <c r="I3333" s="6"/>
    </row>
    <row r="3334" spans="1:9" x14ac:dyDescent="0.25">
      <c r="A3334">
        <v>578</v>
      </c>
      <c r="B3334">
        <v>1996</v>
      </c>
      <c r="C3334" s="2">
        <v>0</v>
      </c>
      <c r="D3334" s="6">
        <v>0.58372590000000002</v>
      </c>
      <c r="E3334" s="6">
        <v>0.12425949999999999</v>
      </c>
      <c r="F3334" s="6">
        <v>6.6033999999999997E-3</v>
      </c>
      <c r="G3334" s="6">
        <v>0.37617040000000002</v>
      </c>
      <c r="H3334" s="6">
        <v>0.43979040000000003</v>
      </c>
      <c r="I3334" s="6"/>
    </row>
    <row r="3335" spans="1:9" x14ac:dyDescent="0.25">
      <c r="A3335">
        <v>579</v>
      </c>
      <c r="B3335">
        <v>1995</v>
      </c>
      <c r="C3335" s="2">
        <v>0</v>
      </c>
      <c r="D3335" s="6">
        <v>9.4093499999999997E-2</v>
      </c>
      <c r="E3335" s="6">
        <v>-0.1273533</v>
      </c>
      <c r="F3335" s="6">
        <v>3.0569599999999999E-2</v>
      </c>
      <c r="G3335" s="6">
        <v>1.6337269999999999</v>
      </c>
      <c r="H3335" s="6">
        <v>0.1480892</v>
      </c>
      <c r="I3335" s="6"/>
    </row>
    <row r="3336" spans="1:9" x14ac:dyDescent="0.25">
      <c r="A3336">
        <v>579</v>
      </c>
      <c r="B3336">
        <v>1996</v>
      </c>
      <c r="C3336" s="2">
        <v>0</v>
      </c>
      <c r="D3336" s="6">
        <v>1.45684E-2</v>
      </c>
      <c r="E3336" s="6">
        <v>-0.1186166</v>
      </c>
      <c r="F3336" s="6">
        <v>3.5596000000000003E-2</v>
      </c>
      <c r="G3336" s="6">
        <v>2.225444</v>
      </c>
      <c r="H3336" s="6">
        <v>0.17568110000000001</v>
      </c>
      <c r="I3336" s="6"/>
    </row>
    <row r="3337" spans="1:9" x14ac:dyDescent="0.25">
      <c r="A3337">
        <v>579</v>
      </c>
      <c r="B3337">
        <v>1997</v>
      </c>
      <c r="C3337" s="2">
        <v>0</v>
      </c>
      <c r="D3337" s="6">
        <v>-1.2167E-3</v>
      </c>
      <c r="E3337" s="6">
        <v>-0.32425349999999997</v>
      </c>
      <c r="F3337" s="6">
        <v>4.0749899999999999E-2</v>
      </c>
      <c r="G3337" s="6">
        <v>3.5023230000000001</v>
      </c>
      <c r="H3337" s="6">
        <v>0.14784630000000001</v>
      </c>
      <c r="I3337" s="6"/>
    </row>
    <row r="3338" spans="1:9" x14ac:dyDescent="0.25">
      <c r="A3338">
        <v>579</v>
      </c>
      <c r="B3338">
        <v>1998</v>
      </c>
      <c r="C3338" s="2">
        <v>0</v>
      </c>
      <c r="D3338" s="6">
        <v>2.4848000000000001E-3</v>
      </c>
      <c r="E3338" s="6">
        <v>-0.41607129999999998</v>
      </c>
      <c r="F3338" s="6">
        <v>-0.11181480000000001</v>
      </c>
      <c r="G3338" s="6">
        <v>1.473644</v>
      </c>
      <c r="H3338" s="6">
        <v>0.1049915</v>
      </c>
      <c r="I3338" s="6"/>
    </row>
    <row r="3339" spans="1:9" x14ac:dyDescent="0.25">
      <c r="A3339">
        <v>579</v>
      </c>
      <c r="B3339">
        <v>1999</v>
      </c>
      <c r="C3339" s="2">
        <v>0</v>
      </c>
      <c r="D3339" s="6">
        <v>-5.9642999999999996E-3</v>
      </c>
      <c r="E3339" s="6">
        <v>-0.2392301</v>
      </c>
      <c r="F3339" s="6">
        <v>4.54332E-2</v>
      </c>
      <c r="G3339" s="6">
        <v>1.354033</v>
      </c>
      <c r="H3339" s="6">
        <v>9.8438700000000004E-2</v>
      </c>
      <c r="I3339" s="6"/>
    </row>
    <row r="3340" spans="1:9" x14ac:dyDescent="0.25">
      <c r="A3340">
        <v>580</v>
      </c>
      <c r="B3340">
        <v>1999</v>
      </c>
      <c r="C3340" s="2">
        <v>0</v>
      </c>
      <c r="D3340" s="6">
        <v>-6.04436E-2</v>
      </c>
      <c r="E3340" s="6">
        <v>0.13814969999999999</v>
      </c>
      <c r="F3340" s="6">
        <v>6.7840499999999998E-2</v>
      </c>
      <c r="G3340" s="6">
        <v>2.249339</v>
      </c>
      <c r="H3340" s="6">
        <v>0.52713719999999997</v>
      </c>
      <c r="I3340" s="6"/>
    </row>
    <row r="3341" spans="1:9" x14ac:dyDescent="0.25">
      <c r="A3341">
        <v>580</v>
      </c>
      <c r="B3341">
        <v>2000</v>
      </c>
      <c r="C3341" s="2">
        <v>0</v>
      </c>
      <c r="D3341" s="6">
        <v>-3.56589E-2</v>
      </c>
      <c r="E3341" s="6">
        <v>0.1494086</v>
      </c>
      <c r="F3341" s="6">
        <v>6.5200800000000003E-2</v>
      </c>
      <c r="G3341" s="6">
        <v>1.634822</v>
      </c>
      <c r="H3341" s="6">
        <v>0.41511759999999998</v>
      </c>
      <c r="I3341" s="6"/>
    </row>
    <row r="3342" spans="1:9" x14ac:dyDescent="0.25">
      <c r="A3342">
        <v>580</v>
      </c>
      <c r="B3342">
        <v>2001</v>
      </c>
      <c r="C3342" s="2">
        <v>0</v>
      </c>
      <c r="D3342" s="6">
        <v>3.1663700000000003E-2</v>
      </c>
      <c r="E3342" s="6">
        <v>0.1432177</v>
      </c>
      <c r="F3342" s="6">
        <v>6.3390600000000005E-2</v>
      </c>
      <c r="G3342" s="6">
        <v>1.773741</v>
      </c>
      <c r="H3342" s="6">
        <v>0.41311569999999997</v>
      </c>
      <c r="I3342" s="6"/>
    </row>
    <row r="3343" spans="1:9" x14ac:dyDescent="0.25">
      <c r="A3343">
        <v>580</v>
      </c>
      <c r="B3343">
        <v>2002</v>
      </c>
      <c r="C3343" s="2">
        <v>0</v>
      </c>
      <c r="D3343" s="6">
        <v>8.6642999999999998E-3</v>
      </c>
      <c r="E3343" s="6">
        <v>0.14865220000000001</v>
      </c>
      <c r="F3343" s="6">
        <v>6.7582100000000006E-2</v>
      </c>
      <c r="G3343" s="6">
        <v>1.3858790000000001</v>
      </c>
      <c r="H3343" s="6">
        <v>0.3547034</v>
      </c>
      <c r="I3343" s="6"/>
    </row>
    <row r="3344" spans="1:9" x14ac:dyDescent="0.25">
      <c r="A3344">
        <v>580</v>
      </c>
      <c r="B3344">
        <v>2003</v>
      </c>
      <c r="C3344" s="2">
        <v>0</v>
      </c>
      <c r="D3344" s="6">
        <v>7.7670500000000003E-2</v>
      </c>
      <c r="E3344" s="6">
        <v>0.16484799999999999</v>
      </c>
      <c r="F3344" s="6">
        <v>6.9551299999999996E-2</v>
      </c>
      <c r="G3344" s="6">
        <v>1.177187</v>
      </c>
      <c r="H3344" s="6">
        <v>0.33594170000000001</v>
      </c>
      <c r="I3344" s="6"/>
    </row>
    <row r="3345" spans="1:9" x14ac:dyDescent="0.25">
      <c r="A3345">
        <v>580</v>
      </c>
      <c r="B3345">
        <v>2004</v>
      </c>
      <c r="C3345" s="2">
        <v>0</v>
      </c>
      <c r="D3345" s="6">
        <v>4.6979600000000003E-2</v>
      </c>
      <c r="E3345" s="6">
        <v>0.2383777</v>
      </c>
      <c r="F3345" s="6">
        <v>6.9153099999999995E-2</v>
      </c>
      <c r="G3345" s="6">
        <v>1.5547260000000001</v>
      </c>
      <c r="H3345" s="6">
        <v>0.38791779999999998</v>
      </c>
      <c r="I3345" s="6"/>
    </row>
    <row r="3346" spans="1:9" x14ac:dyDescent="0.25">
      <c r="A3346">
        <v>581</v>
      </c>
      <c r="B3346">
        <v>1995</v>
      </c>
      <c r="C3346" s="2">
        <v>0</v>
      </c>
      <c r="D3346" s="6">
        <v>1.5344699999999999E-2</v>
      </c>
      <c r="E3346" s="6">
        <v>0.1500127</v>
      </c>
      <c r="F3346" s="6">
        <v>3.9074699999999997E-2</v>
      </c>
      <c r="G3346" s="6">
        <v>1.0607880000000001</v>
      </c>
      <c r="H3346" s="6">
        <v>9.8844699999999994E-2</v>
      </c>
      <c r="I3346" s="6"/>
    </row>
    <row r="3347" spans="1:9" x14ac:dyDescent="0.25">
      <c r="A3347">
        <v>581</v>
      </c>
      <c r="B3347">
        <v>1996</v>
      </c>
      <c r="C3347" s="2">
        <v>0</v>
      </c>
      <c r="D3347" s="6">
        <v>9.7035999999999997E-3</v>
      </c>
      <c r="E3347" s="6">
        <v>0.1396763</v>
      </c>
      <c r="F3347" s="6">
        <v>4.4254099999999998E-2</v>
      </c>
      <c r="G3347" s="6">
        <v>0.9709333</v>
      </c>
      <c r="H3347" s="6">
        <v>0.12414409999999999</v>
      </c>
      <c r="I3347" s="6"/>
    </row>
    <row r="3348" spans="1:9" x14ac:dyDescent="0.25">
      <c r="A3348">
        <v>581</v>
      </c>
      <c r="B3348">
        <v>1997</v>
      </c>
      <c r="C3348" s="2">
        <v>0</v>
      </c>
      <c r="D3348" s="6">
        <v>3.7045099999999997E-2</v>
      </c>
      <c r="E3348" s="6">
        <v>0.15194440000000001</v>
      </c>
      <c r="F3348" s="6">
        <v>3.9661299999999997E-2</v>
      </c>
      <c r="G3348" s="6">
        <v>1.069917</v>
      </c>
      <c r="H3348" s="6">
        <v>0.1205807</v>
      </c>
      <c r="I3348" s="6"/>
    </row>
    <row r="3349" spans="1:9" x14ac:dyDescent="0.25">
      <c r="A3349">
        <v>581</v>
      </c>
      <c r="B3349">
        <v>1998</v>
      </c>
      <c r="C3349" s="2">
        <v>0</v>
      </c>
      <c r="D3349" s="6">
        <v>-2.7376000000000002E-3</v>
      </c>
      <c r="E3349" s="6">
        <v>0.1562779</v>
      </c>
      <c r="F3349" s="6">
        <v>4.5935400000000001E-2</v>
      </c>
      <c r="G3349" s="6">
        <v>1.0076270000000001</v>
      </c>
      <c r="H3349" s="6">
        <v>8.5986400000000004E-2</v>
      </c>
      <c r="I3349" s="6"/>
    </row>
    <row r="3350" spans="1:9" x14ac:dyDescent="0.25">
      <c r="A3350">
        <v>581</v>
      </c>
      <c r="B3350">
        <v>1999</v>
      </c>
      <c r="C3350" s="2">
        <v>0</v>
      </c>
      <c r="D3350" s="6">
        <v>-2.4103800000000002E-2</v>
      </c>
      <c r="E3350" s="6">
        <v>0.2164488</v>
      </c>
      <c r="F3350" s="6">
        <v>5.3505999999999998E-2</v>
      </c>
      <c r="G3350" s="6">
        <v>0.76170959999999999</v>
      </c>
      <c r="H3350" s="6">
        <v>0.12010949999999999</v>
      </c>
      <c r="I3350" s="6"/>
    </row>
    <row r="3351" spans="1:9" x14ac:dyDescent="0.25">
      <c r="A3351">
        <v>581</v>
      </c>
      <c r="B3351">
        <v>2000</v>
      </c>
      <c r="C3351" s="2">
        <v>0</v>
      </c>
      <c r="D3351" s="6">
        <v>8.7642399999999995E-2</v>
      </c>
      <c r="E3351" s="6">
        <v>0.16253719999999999</v>
      </c>
      <c r="F3351" s="6">
        <v>3.4013300000000003E-2</v>
      </c>
      <c r="G3351" s="6">
        <v>0.61923030000000001</v>
      </c>
      <c r="H3351" s="6">
        <v>0.1792492</v>
      </c>
      <c r="I3351" s="6"/>
    </row>
    <row r="3352" spans="1:9" x14ac:dyDescent="0.25">
      <c r="A3352">
        <v>581</v>
      </c>
      <c r="B3352">
        <v>2001</v>
      </c>
      <c r="C3352" s="2">
        <v>0</v>
      </c>
      <c r="D3352" s="6">
        <v>3.6879299999999997E-2</v>
      </c>
      <c r="E3352" s="6">
        <v>0.182171</v>
      </c>
      <c r="F3352" s="6">
        <v>4.4829899999999999E-2</v>
      </c>
      <c r="G3352" s="6">
        <v>0.5600366</v>
      </c>
      <c r="H3352" s="6">
        <v>0.13382269999999999</v>
      </c>
      <c r="I3352" s="6"/>
    </row>
    <row r="3353" spans="1:9" x14ac:dyDescent="0.25">
      <c r="A3353">
        <v>581</v>
      </c>
      <c r="B3353">
        <v>2002</v>
      </c>
      <c r="C3353" s="2">
        <v>0</v>
      </c>
      <c r="D3353" s="6">
        <v>1.5280500000000001E-2</v>
      </c>
      <c r="E3353" s="6">
        <v>0.1585162</v>
      </c>
      <c r="F3353" s="6">
        <v>5.5251500000000002E-2</v>
      </c>
      <c r="G3353" s="6">
        <v>0.62564019999999998</v>
      </c>
      <c r="H3353" s="6">
        <v>0.1386135</v>
      </c>
      <c r="I3353" s="6"/>
    </row>
    <row r="3354" spans="1:9" x14ac:dyDescent="0.25">
      <c r="A3354">
        <v>581</v>
      </c>
      <c r="B3354">
        <v>2003</v>
      </c>
      <c r="C3354" s="2">
        <v>0</v>
      </c>
      <c r="D3354" s="6">
        <v>2.1036699999999998E-2</v>
      </c>
      <c r="E3354" s="6">
        <v>0.16035469999999999</v>
      </c>
      <c r="F3354" s="6">
        <v>5.1674600000000001E-2</v>
      </c>
      <c r="G3354" s="6">
        <v>0.65922239999999999</v>
      </c>
      <c r="H3354" s="6">
        <v>0.13266049999999999</v>
      </c>
      <c r="I3354" s="6"/>
    </row>
    <row r="3355" spans="1:9" x14ac:dyDescent="0.25">
      <c r="A3355">
        <v>581</v>
      </c>
      <c r="B3355">
        <v>2004</v>
      </c>
      <c r="C3355" s="2">
        <v>0</v>
      </c>
      <c r="D3355" s="6">
        <v>1.7641400000000002E-2</v>
      </c>
      <c r="E3355" s="6">
        <v>0.1582876</v>
      </c>
      <c r="F3355" s="6">
        <v>3.06062E-2</v>
      </c>
      <c r="G3355" s="6">
        <v>0.70615859999999997</v>
      </c>
      <c r="H3355" s="6">
        <v>0.1596108</v>
      </c>
      <c r="I3355" s="6"/>
    </row>
    <row r="3356" spans="1:9" x14ac:dyDescent="0.25">
      <c r="A3356">
        <v>582</v>
      </c>
      <c r="B3356">
        <v>1995</v>
      </c>
      <c r="C3356" s="2">
        <v>0</v>
      </c>
      <c r="D3356" s="6">
        <v>0.19576560000000001</v>
      </c>
      <c r="E3356" s="6">
        <v>0.1160272</v>
      </c>
      <c r="F3356" s="6">
        <v>7.3962899999999998E-2</v>
      </c>
      <c r="G3356" s="6">
        <v>2.5559500000000002</v>
      </c>
      <c r="H3356" s="6">
        <v>0.25520900000000002</v>
      </c>
      <c r="I3356" s="6"/>
    </row>
    <row r="3357" spans="1:9" x14ac:dyDescent="0.25">
      <c r="A3357">
        <v>582</v>
      </c>
      <c r="B3357">
        <v>1996</v>
      </c>
      <c r="C3357" s="2">
        <v>0</v>
      </c>
      <c r="D3357" s="6">
        <v>0.20030439999999999</v>
      </c>
      <c r="E3357" s="6">
        <v>0.18116489999999999</v>
      </c>
      <c r="F3357" s="6">
        <v>7.2105799999999998E-2</v>
      </c>
      <c r="G3357" s="6">
        <v>3.293304</v>
      </c>
      <c r="H3357" s="6">
        <v>0.24298130000000001</v>
      </c>
      <c r="I3357" s="6"/>
    </row>
    <row r="3358" spans="1:9" x14ac:dyDescent="0.25">
      <c r="A3358">
        <v>582</v>
      </c>
      <c r="B3358">
        <v>1997</v>
      </c>
      <c r="C3358" s="2">
        <v>0</v>
      </c>
      <c r="D3358" s="6">
        <v>0.17897879999999999</v>
      </c>
      <c r="E3358" s="6">
        <v>0.23445830000000001</v>
      </c>
      <c r="F3358" s="6">
        <v>7.09616E-2</v>
      </c>
      <c r="G3358" s="6">
        <v>3.8550339999999998</v>
      </c>
      <c r="H3358" s="6">
        <v>0.23511960000000001</v>
      </c>
      <c r="I3358" s="6"/>
    </row>
    <row r="3359" spans="1:9" x14ac:dyDescent="0.25">
      <c r="A3359">
        <v>583</v>
      </c>
      <c r="B3359">
        <v>1995</v>
      </c>
      <c r="C3359" s="2">
        <v>0</v>
      </c>
      <c r="D3359" s="6">
        <v>-6.6325400000000007E-2</v>
      </c>
      <c r="E3359" s="6">
        <v>0.93291349999999995</v>
      </c>
      <c r="F3359" s="6">
        <v>9.2381699999999997E-2</v>
      </c>
      <c r="G3359" s="6">
        <v>6.5930809999999997</v>
      </c>
      <c r="H3359" s="6">
        <v>0.3079114</v>
      </c>
      <c r="I3359" s="6"/>
    </row>
    <row r="3360" spans="1:9" x14ac:dyDescent="0.25">
      <c r="A3360">
        <v>583</v>
      </c>
      <c r="B3360">
        <v>1996</v>
      </c>
      <c r="C3360" s="2">
        <v>0</v>
      </c>
      <c r="D3360" s="6">
        <v>-1.60392E-2</v>
      </c>
      <c r="E3360" s="6">
        <v>0.93895729999999999</v>
      </c>
      <c r="F3360" s="6">
        <v>9.4502000000000003E-2</v>
      </c>
      <c r="G3360" s="6">
        <v>7.1240360000000003</v>
      </c>
      <c r="H3360" s="6">
        <v>0.29318680000000003</v>
      </c>
      <c r="I3360" s="6"/>
    </row>
    <row r="3361" spans="1:9" x14ac:dyDescent="0.25">
      <c r="A3361">
        <v>583</v>
      </c>
      <c r="B3361">
        <v>1997</v>
      </c>
      <c r="C3361" s="2">
        <v>0</v>
      </c>
      <c r="D3361" s="6">
        <v>3.1858600000000001E-2</v>
      </c>
      <c r="E3361" s="6">
        <v>0.8557572</v>
      </c>
      <c r="F3361" s="6">
        <v>0.1045452</v>
      </c>
      <c r="G3361" s="6">
        <v>12.373989999999999</v>
      </c>
      <c r="H3361" s="6">
        <v>0.29277310000000001</v>
      </c>
      <c r="I3361" s="6"/>
    </row>
    <row r="3362" spans="1:9" x14ac:dyDescent="0.25">
      <c r="A3362">
        <v>583</v>
      </c>
      <c r="B3362">
        <v>1998</v>
      </c>
      <c r="C3362" s="2">
        <v>0</v>
      </c>
      <c r="D3362" s="6">
        <v>0.15683710000000001</v>
      </c>
      <c r="E3362" s="6">
        <v>0.86939</v>
      </c>
      <c r="F3362" s="6">
        <v>9.3288599999999999E-2</v>
      </c>
      <c r="G3362" s="6">
        <v>21.19228</v>
      </c>
      <c r="H3362" s="6">
        <v>0.29647859999999998</v>
      </c>
      <c r="I3362" s="6"/>
    </row>
    <row r="3363" spans="1:9" x14ac:dyDescent="0.25">
      <c r="A3363">
        <v>583</v>
      </c>
      <c r="B3363">
        <v>1999</v>
      </c>
      <c r="C3363" s="2">
        <v>0</v>
      </c>
      <c r="D3363" s="6">
        <v>0.20617820000000001</v>
      </c>
      <c r="E3363" s="6">
        <v>0.89207049999999999</v>
      </c>
      <c r="F3363" s="6">
        <v>9.2951199999999998E-2</v>
      </c>
      <c r="G3363" s="6">
        <v>14.81564</v>
      </c>
      <c r="H3363" s="6">
        <v>0.27888400000000002</v>
      </c>
      <c r="I3363" s="6"/>
    </row>
    <row r="3364" spans="1:9" x14ac:dyDescent="0.25">
      <c r="A3364">
        <v>583</v>
      </c>
      <c r="B3364">
        <v>2000</v>
      </c>
      <c r="C3364" s="2">
        <v>0</v>
      </c>
      <c r="D3364" s="6">
        <v>0.2179219</v>
      </c>
      <c r="E3364" s="6">
        <v>0.92123189999999999</v>
      </c>
      <c r="F3364" s="6">
        <v>0.113082</v>
      </c>
      <c r="G3364" s="6">
        <v>17.748380000000001</v>
      </c>
      <c r="H3364" s="6">
        <v>0.24481520000000001</v>
      </c>
      <c r="I3364" s="6"/>
    </row>
    <row r="3365" spans="1:9" x14ac:dyDescent="0.25">
      <c r="A3365">
        <v>583</v>
      </c>
      <c r="B3365">
        <v>2001</v>
      </c>
      <c r="C3365" s="2">
        <v>0</v>
      </c>
      <c r="D3365" s="6">
        <v>0.24173320000000001</v>
      </c>
      <c r="E3365" s="6">
        <v>0.88917259999999998</v>
      </c>
      <c r="F3365" s="6">
        <v>8.4196999999999994E-2</v>
      </c>
      <c r="G3365" s="6">
        <v>10.41367</v>
      </c>
      <c r="H3365" s="6">
        <v>0.23681360000000001</v>
      </c>
      <c r="I3365" s="6"/>
    </row>
    <row r="3366" spans="1:9" x14ac:dyDescent="0.25">
      <c r="A3366">
        <v>583</v>
      </c>
      <c r="B3366">
        <v>2002</v>
      </c>
      <c r="C3366" s="2">
        <v>0</v>
      </c>
      <c r="D3366" s="6">
        <v>0.29852780000000001</v>
      </c>
      <c r="E3366" s="6">
        <v>0.82960929999999999</v>
      </c>
      <c r="F3366" s="6">
        <v>6.8214800000000006E-2</v>
      </c>
      <c r="G3366" s="6">
        <v>5.4592109999999998</v>
      </c>
      <c r="H3366" s="6">
        <v>0.19775209999999999</v>
      </c>
      <c r="I3366" s="6"/>
    </row>
    <row r="3367" spans="1:9" x14ac:dyDescent="0.25">
      <c r="A3367">
        <v>583</v>
      </c>
      <c r="B3367">
        <v>2003</v>
      </c>
      <c r="C3367" s="2">
        <v>0</v>
      </c>
      <c r="D3367" s="6">
        <v>0.3404761</v>
      </c>
      <c r="E3367" s="6">
        <v>0.71352959999999999</v>
      </c>
      <c r="F3367" s="6">
        <v>3.7469799999999998E-2</v>
      </c>
      <c r="G3367" s="6">
        <v>3.323858</v>
      </c>
      <c r="H3367" s="6">
        <v>0.15817200000000001</v>
      </c>
      <c r="I3367" s="6"/>
    </row>
    <row r="3368" spans="1:9" x14ac:dyDescent="0.25">
      <c r="A3368">
        <v>583</v>
      </c>
      <c r="B3368">
        <v>2004</v>
      </c>
      <c r="C3368" s="2">
        <v>0</v>
      </c>
      <c r="D3368" s="6">
        <v>0.32905970000000001</v>
      </c>
      <c r="E3368" s="6">
        <v>0.62737719999999997</v>
      </c>
      <c r="F3368" s="6">
        <v>1.7831699999999999E-2</v>
      </c>
      <c r="G3368" s="6">
        <v>3.7182919999999999</v>
      </c>
      <c r="H3368" s="6">
        <v>0.1836324</v>
      </c>
      <c r="I3368" s="6"/>
    </row>
    <row r="3369" spans="1:9" x14ac:dyDescent="0.25">
      <c r="A3369">
        <v>584</v>
      </c>
      <c r="B3369">
        <v>1995</v>
      </c>
      <c r="C3369" s="2">
        <v>0</v>
      </c>
      <c r="D3369" s="6">
        <v>0.28414859999999997</v>
      </c>
      <c r="E3369" s="6">
        <v>0.22620129999999999</v>
      </c>
      <c r="F3369" s="6">
        <v>6.9597999999999993E-2</v>
      </c>
      <c r="G3369" s="6">
        <v>2.602392</v>
      </c>
      <c r="H3369" s="6">
        <v>0.45804489999999998</v>
      </c>
      <c r="I3369" s="6"/>
    </row>
    <row r="3370" spans="1:9" x14ac:dyDescent="0.25">
      <c r="A3370">
        <v>584</v>
      </c>
      <c r="B3370">
        <v>1996</v>
      </c>
      <c r="C3370" s="2">
        <v>0</v>
      </c>
      <c r="D3370" s="6">
        <v>0.3091641</v>
      </c>
      <c r="E3370" s="6">
        <v>0.19779169999999999</v>
      </c>
      <c r="F3370" s="6">
        <v>3.2172199999999998E-2</v>
      </c>
      <c r="G3370" s="6">
        <v>1.023331</v>
      </c>
      <c r="H3370" s="6">
        <v>0.3496089</v>
      </c>
      <c r="I3370" s="6"/>
    </row>
    <row r="3371" spans="1:9" x14ac:dyDescent="0.25">
      <c r="A3371">
        <v>584</v>
      </c>
      <c r="B3371">
        <v>1997</v>
      </c>
      <c r="C3371" s="2">
        <v>0</v>
      </c>
      <c r="D3371" s="6">
        <v>0.29052050000000001</v>
      </c>
      <c r="E3371" s="6">
        <v>0.2274591</v>
      </c>
      <c r="F3371" s="6">
        <v>7.3396199999999995E-2</v>
      </c>
      <c r="G3371" s="6">
        <v>1.4141570000000001</v>
      </c>
      <c r="H3371" s="6">
        <v>0.40716639999999998</v>
      </c>
      <c r="I3371" s="6"/>
    </row>
    <row r="3372" spans="1:9" x14ac:dyDescent="0.25">
      <c r="A3372">
        <v>584</v>
      </c>
      <c r="B3372">
        <v>1998</v>
      </c>
      <c r="C3372" s="2">
        <v>0</v>
      </c>
      <c r="D3372" s="6">
        <v>0.29918479999999997</v>
      </c>
      <c r="E3372" s="6">
        <v>0.25568930000000001</v>
      </c>
      <c r="F3372" s="6">
        <v>8.5171300000000005E-2</v>
      </c>
      <c r="G3372" s="6">
        <v>1.627807</v>
      </c>
      <c r="H3372" s="6">
        <v>0.43781710000000001</v>
      </c>
      <c r="I3372" s="6"/>
    </row>
    <row r="3373" spans="1:9" x14ac:dyDescent="0.25">
      <c r="A3373">
        <v>584</v>
      </c>
      <c r="B3373">
        <v>1999</v>
      </c>
      <c r="C3373" s="2">
        <v>0</v>
      </c>
      <c r="D3373" s="6">
        <v>0.28564460000000003</v>
      </c>
      <c r="E3373" s="6">
        <v>0.25599319999999998</v>
      </c>
      <c r="F3373" s="6">
        <v>7.7493099999999995E-2</v>
      </c>
      <c r="G3373" s="6">
        <v>1.5830139999999999</v>
      </c>
      <c r="H3373" s="6">
        <v>0.43592439999999999</v>
      </c>
      <c r="I3373" s="6"/>
    </row>
    <row r="3374" spans="1:9" x14ac:dyDescent="0.25">
      <c r="A3374">
        <v>584</v>
      </c>
      <c r="B3374">
        <v>2000</v>
      </c>
      <c r="C3374" s="2">
        <v>0</v>
      </c>
      <c r="D3374" s="6">
        <v>0.28921649999999999</v>
      </c>
      <c r="E3374" s="6">
        <v>0.1987506</v>
      </c>
      <c r="F3374" s="6">
        <v>8.2819599999999993E-2</v>
      </c>
      <c r="G3374" s="6">
        <v>1.3529169999999999</v>
      </c>
      <c r="H3374" s="6">
        <v>0.34755770000000002</v>
      </c>
      <c r="I3374" s="6"/>
    </row>
    <row r="3375" spans="1:9" x14ac:dyDescent="0.25">
      <c r="A3375">
        <v>584</v>
      </c>
      <c r="B3375">
        <v>2001</v>
      </c>
      <c r="C3375" s="2">
        <v>0</v>
      </c>
      <c r="D3375" s="6">
        <v>0.32508199999999998</v>
      </c>
      <c r="E3375" s="6">
        <v>0.2474508</v>
      </c>
      <c r="F3375" s="6">
        <v>8.8138900000000006E-2</v>
      </c>
      <c r="G3375" s="6">
        <v>1.9573149999999999</v>
      </c>
      <c r="H3375" s="6">
        <v>0.3640352</v>
      </c>
      <c r="I3375" s="6"/>
    </row>
    <row r="3376" spans="1:9" x14ac:dyDescent="0.25">
      <c r="A3376">
        <v>584</v>
      </c>
      <c r="B3376">
        <v>2002</v>
      </c>
      <c r="C3376" s="2">
        <v>0</v>
      </c>
      <c r="D3376" s="6">
        <v>0.25920300000000002</v>
      </c>
      <c r="E3376" s="6">
        <v>0.25443080000000001</v>
      </c>
      <c r="F3376" s="6">
        <v>7.1182599999999999E-2</v>
      </c>
      <c r="G3376" s="6">
        <v>1.1669959999999999</v>
      </c>
      <c r="H3376" s="6">
        <v>0.3387656</v>
      </c>
      <c r="I3376" s="6"/>
    </row>
    <row r="3377" spans="1:9" x14ac:dyDescent="0.25">
      <c r="A3377">
        <v>584</v>
      </c>
      <c r="B3377">
        <v>2003</v>
      </c>
      <c r="C3377" s="2">
        <v>0</v>
      </c>
      <c r="D3377" s="6">
        <v>0.30799530000000003</v>
      </c>
      <c r="E3377" s="6">
        <v>0.3019056</v>
      </c>
      <c r="F3377" s="6">
        <v>5.17151E-2</v>
      </c>
      <c r="G3377" s="6">
        <v>1.2248779999999999</v>
      </c>
      <c r="H3377" s="6">
        <v>0.3622264</v>
      </c>
      <c r="I3377" s="6"/>
    </row>
    <row r="3378" spans="1:9" x14ac:dyDescent="0.25">
      <c r="A3378">
        <v>585</v>
      </c>
      <c r="B3378">
        <v>1995</v>
      </c>
      <c r="C3378" s="2">
        <v>0</v>
      </c>
      <c r="D3378" s="6">
        <v>0.2153534</v>
      </c>
      <c r="E3378" s="6">
        <v>0.34901280000000001</v>
      </c>
      <c r="F3378" s="6">
        <v>0.1155482</v>
      </c>
      <c r="G3378" s="6">
        <v>1.552216</v>
      </c>
      <c r="H3378" s="6">
        <v>0.32311479999999998</v>
      </c>
      <c r="I3378" s="6"/>
    </row>
    <row r="3379" spans="1:9" x14ac:dyDescent="0.25">
      <c r="A3379">
        <v>585</v>
      </c>
      <c r="B3379">
        <v>1996</v>
      </c>
      <c r="C3379" s="2">
        <v>0</v>
      </c>
      <c r="D3379" s="6">
        <v>0.20965790000000001</v>
      </c>
      <c r="E3379" s="6">
        <v>0.33074409999999999</v>
      </c>
      <c r="F3379" s="6">
        <v>0.1273687</v>
      </c>
      <c r="G3379" s="6">
        <v>0.81711060000000002</v>
      </c>
      <c r="H3379" s="6">
        <v>0.35714980000000002</v>
      </c>
      <c r="I3379" s="6"/>
    </row>
    <row r="3380" spans="1:9" x14ac:dyDescent="0.25">
      <c r="A3380">
        <v>585</v>
      </c>
      <c r="B3380">
        <v>1997</v>
      </c>
      <c r="C3380" s="2">
        <v>0</v>
      </c>
      <c r="D3380" s="6">
        <v>0.33537050000000002</v>
      </c>
      <c r="E3380" s="6">
        <v>0.4685105</v>
      </c>
      <c r="F3380" s="6">
        <v>7.88885E-2</v>
      </c>
      <c r="G3380" s="6">
        <v>2.0769069999999998</v>
      </c>
      <c r="H3380" s="6">
        <v>0.33363870000000001</v>
      </c>
      <c r="I3380" s="6"/>
    </row>
    <row r="3381" spans="1:9" x14ac:dyDescent="0.25">
      <c r="A3381">
        <v>585</v>
      </c>
      <c r="B3381">
        <v>1998</v>
      </c>
      <c r="C3381" s="2">
        <v>0</v>
      </c>
      <c r="D3381" s="6">
        <v>0.26650459999999998</v>
      </c>
      <c r="E3381" s="6">
        <v>0.4136532</v>
      </c>
      <c r="F3381" s="6">
        <v>4.1357400000000002E-2</v>
      </c>
      <c r="G3381" s="6">
        <v>1.0888720000000001</v>
      </c>
      <c r="H3381" s="6">
        <v>0.3011315</v>
      </c>
      <c r="I3381" s="6"/>
    </row>
    <row r="3382" spans="1:9" x14ac:dyDescent="0.25">
      <c r="A3382">
        <v>586</v>
      </c>
      <c r="B3382">
        <v>2004</v>
      </c>
      <c r="C3382" s="2">
        <v>0</v>
      </c>
      <c r="D3382" s="6">
        <v>-3.7901499999999998E-2</v>
      </c>
      <c r="E3382" s="6">
        <v>0.29685349999999999</v>
      </c>
      <c r="F3382" s="6">
        <v>2.77851E-2</v>
      </c>
      <c r="G3382" s="6">
        <v>0.41161370000000003</v>
      </c>
      <c r="H3382" s="6">
        <v>0.1991531</v>
      </c>
      <c r="I3382" s="6"/>
    </row>
    <row r="3383" spans="1:9" x14ac:dyDescent="0.25">
      <c r="A3383">
        <v>587</v>
      </c>
      <c r="B3383">
        <v>1995</v>
      </c>
      <c r="C3383" s="2">
        <v>0</v>
      </c>
      <c r="D3383" s="6">
        <v>0.48960229999999999</v>
      </c>
      <c r="E3383" s="6">
        <v>0.37949929999999998</v>
      </c>
      <c r="F3383" s="6">
        <v>8.0890199999999995E-2</v>
      </c>
      <c r="G3383" s="6">
        <v>1.596867</v>
      </c>
      <c r="H3383" s="6">
        <v>0.65100880000000005</v>
      </c>
      <c r="I3383" s="6"/>
    </row>
    <row r="3384" spans="1:9" x14ac:dyDescent="0.25">
      <c r="A3384">
        <v>587</v>
      </c>
      <c r="B3384">
        <v>1996</v>
      </c>
      <c r="C3384" s="2">
        <v>0</v>
      </c>
      <c r="D3384" s="6">
        <v>0.38848339999999998</v>
      </c>
      <c r="E3384" s="6">
        <v>0.2967265</v>
      </c>
      <c r="F3384" s="6">
        <v>5.8426400000000003E-2</v>
      </c>
      <c r="G3384" s="6">
        <v>1.763671</v>
      </c>
      <c r="H3384" s="6">
        <v>0.4118579</v>
      </c>
      <c r="I3384" s="6"/>
    </row>
    <row r="3385" spans="1:9" x14ac:dyDescent="0.25">
      <c r="A3385">
        <v>587</v>
      </c>
      <c r="B3385">
        <v>1997</v>
      </c>
      <c r="C3385" s="2">
        <v>0</v>
      </c>
      <c r="D3385" s="6">
        <v>0.43275780000000003</v>
      </c>
      <c r="E3385" s="6">
        <v>0.31948579999999999</v>
      </c>
      <c r="F3385" s="6">
        <v>6.5560400000000005E-2</v>
      </c>
      <c r="G3385" s="6">
        <v>2.68275</v>
      </c>
      <c r="H3385" s="6">
        <v>0.314581</v>
      </c>
      <c r="I3385" s="6"/>
    </row>
    <row r="3386" spans="1:9" x14ac:dyDescent="0.25">
      <c r="A3386">
        <v>587</v>
      </c>
      <c r="B3386">
        <v>1998</v>
      </c>
      <c r="C3386" s="2">
        <v>0</v>
      </c>
      <c r="D3386" s="6">
        <v>0.42588100000000001</v>
      </c>
      <c r="E3386" s="6">
        <v>0.2643993</v>
      </c>
      <c r="F3386" s="6">
        <v>2.1570200000000001E-2</v>
      </c>
      <c r="G3386" s="6">
        <v>2.1791100000000001</v>
      </c>
      <c r="H3386" s="6">
        <v>0.31501299999999999</v>
      </c>
      <c r="I3386" s="6"/>
    </row>
    <row r="3387" spans="1:9" x14ac:dyDescent="0.25">
      <c r="A3387">
        <v>587</v>
      </c>
      <c r="B3387">
        <v>1999</v>
      </c>
      <c r="C3387" s="2">
        <v>0</v>
      </c>
      <c r="D3387" s="6">
        <v>0.27130749999999998</v>
      </c>
      <c r="E3387" s="6">
        <v>0.3585603</v>
      </c>
      <c r="F3387" s="6">
        <v>3.1047100000000001E-2</v>
      </c>
      <c r="G3387" s="6">
        <v>1.6775359999999999</v>
      </c>
      <c r="H3387" s="6">
        <v>0.25750489999999998</v>
      </c>
      <c r="I3387" s="6"/>
    </row>
    <row r="3388" spans="1:9" x14ac:dyDescent="0.25">
      <c r="A3388">
        <v>588</v>
      </c>
      <c r="B3388">
        <v>1995</v>
      </c>
      <c r="C3388" s="2">
        <v>0</v>
      </c>
      <c r="D3388" s="6">
        <v>0.15260309999999999</v>
      </c>
      <c r="E3388" s="6">
        <v>0.43364960000000002</v>
      </c>
      <c r="F3388" s="6">
        <v>4.0712600000000002E-2</v>
      </c>
      <c r="G3388" s="6">
        <v>1.1573599999999999</v>
      </c>
      <c r="H3388" s="6">
        <v>0.18858369999999999</v>
      </c>
      <c r="I3388" s="6"/>
    </row>
    <row r="3389" spans="1:9" x14ac:dyDescent="0.25">
      <c r="A3389">
        <v>588</v>
      </c>
      <c r="B3389">
        <v>1997</v>
      </c>
      <c r="C3389" s="2">
        <v>0</v>
      </c>
      <c r="D3389" s="6">
        <v>0.1967168</v>
      </c>
      <c r="E3389" s="6">
        <v>0.4454361</v>
      </c>
      <c r="F3389" s="6">
        <v>2.3474200000000001E-2</v>
      </c>
      <c r="G3389" s="6">
        <v>1.3120270000000001</v>
      </c>
      <c r="H3389" s="6">
        <v>6.9245500000000001E-2</v>
      </c>
      <c r="I3389" s="6"/>
    </row>
    <row r="3390" spans="1:9" x14ac:dyDescent="0.25">
      <c r="A3390">
        <v>588</v>
      </c>
      <c r="B3390">
        <v>1998</v>
      </c>
      <c r="C3390" s="2">
        <v>0</v>
      </c>
      <c r="D3390" s="6">
        <v>0.1438238</v>
      </c>
      <c r="E3390" s="6">
        <v>0.39838020000000002</v>
      </c>
      <c r="F3390" s="6">
        <v>2.4634099999999999E-2</v>
      </c>
      <c r="G3390" s="6">
        <v>1.136652</v>
      </c>
      <c r="H3390" s="6">
        <v>0.1194043</v>
      </c>
      <c r="I3390" s="6"/>
    </row>
    <row r="3391" spans="1:9" x14ac:dyDescent="0.25">
      <c r="A3391">
        <v>588</v>
      </c>
      <c r="B3391">
        <v>1999</v>
      </c>
      <c r="C3391" s="2">
        <v>0</v>
      </c>
      <c r="D3391" s="6">
        <v>5.0816E-2</v>
      </c>
      <c r="E3391" s="6">
        <v>0.26072810000000002</v>
      </c>
      <c r="F3391" s="6">
        <v>3.5834299999999999E-2</v>
      </c>
      <c r="G3391" s="6">
        <v>1.0098199999999999</v>
      </c>
      <c r="H3391" s="6">
        <v>0.1195581</v>
      </c>
      <c r="I3391" s="6"/>
    </row>
    <row r="3392" spans="1:9" x14ac:dyDescent="0.25">
      <c r="A3392">
        <v>588</v>
      </c>
      <c r="B3392">
        <v>2000</v>
      </c>
      <c r="C3392" s="2">
        <v>0</v>
      </c>
      <c r="D3392" s="6">
        <v>6.1120099999999997E-2</v>
      </c>
      <c r="E3392" s="6">
        <v>0.25539040000000002</v>
      </c>
      <c r="F3392" s="6">
        <v>3.25721E-2</v>
      </c>
      <c r="G3392" s="6">
        <v>1.2200610000000001</v>
      </c>
      <c r="H3392" s="6">
        <v>0.13151119999999999</v>
      </c>
      <c r="I3392" s="6"/>
    </row>
    <row r="3393" spans="1:9" x14ac:dyDescent="0.25">
      <c r="A3393">
        <v>589</v>
      </c>
      <c r="B3393">
        <v>1995</v>
      </c>
      <c r="C3393" s="2">
        <v>0</v>
      </c>
      <c r="D3393" s="6">
        <v>4.75533E-2</v>
      </c>
      <c r="E3393" s="6">
        <v>0.12555259999999999</v>
      </c>
      <c r="F3393" s="6">
        <v>3.4552600000000003E-2</v>
      </c>
      <c r="G3393" s="6">
        <v>1.0990200000000001</v>
      </c>
      <c r="H3393" s="6">
        <v>0.1074991</v>
      </c>
      <c r="I3393" s="6"/>
    </row>
    <row r="3394" spans="1:9" x14ac:dyDescent="0.25">
      <c r="A3394">
        <v>589</v>
      </c>
      <c r="B3394">
        <v>1996</v>
      </c>
      <c r="C3394" s="2">
        <v>0</v>
      </c>
      <c r="D3394" s="6">
        <v>2.8281799999999999E-2</v>
      </c>
      <c r="E3394" s="6">
        <v>0.1140007</v>
      </c>
      <c r="F3394" s="6">
        <v>5.24004E-2</v>
      </c>
      <c r="G3394" s="6">
        <v>1.5488949999999999</v>
      </c>
      <c r="H3394" s="6">
        <v>0.12718189999999999</v>
      </c>
      <c r="I3394" s="6"/>
    </row>
    <row r="3395" spans="1:9" x14ac:dyDescent="0.25">
      <c r="A3395">
        <v>589</v>
      </c>
      <c r="B3395">
        <v>1997</v>
      </c>
      <c r="C3395" s="2">
        <v>0</v>
      </c>
      <c r="D3395" s="6">
        <v>3.3825399999999999E-2</v>
      </c>
      <c r="E3395" s="6">
        <v>0.13809199999999999</v>
      </c>
      <c r="F3395" s="6">
        <v>5.6373800000000002E-2</v>
      </c>
      <c r="G3395" s="6">
        <v>1.782009</v>
      </c>
      <c r="H3395" s="6">
        <v>0.1240902</v>
      </c>
      <c r="I3395" s="6"/>
    </row>
    <row r="3396" spans="1:9" x14ac:dyDescent="0.25">
      <c r="A3396">
        <v>589</v>
      </c>
      <c r="B3396">
        <v>1998</v>
      </c>
      <c r="C3396" s="2">
        <v>0</v>
      </c>
      <c r="D3396" s="6">
        <v>-1.5994899999999999E-2</v>
      </c>
      <c r="E3396" s="6">
        <v>9.1336600000000004E-2</v>
      </c>
      <c r="F3396" s="6">
        <v>-0.21019099999999999</v>
      </c>
      <c r="G3396" s="6">
        <v>0.50486699999999995</v>
      </c>
      <c r="H3396" s="6">
        <v>0.11716219999999999</v>
      </c>
      <c r="I3396" s="6"/>
    </row>
    <row r="3397" spans="1:9" x14ac:dyDescent="0.25">
      <c r="A3397">
        <v>589</v>
      </c>
      <c r="B3397">
        <v>1999</v>
      </c>
      <c r="C3397" s="2">
        <v>0</v>
      </c>
      <c r="D3397" s="6">
        <v>9.0305999999999997E-3</v>
      </c>
      <c r="E3397" s="6">
        <v>-0.16882730000000001</v>
      </c>
      <c r="F3397" s="6">
        <v>5.6762199999999999E-2</v>
      </c>
      <c r="G3397" s="6">
        <v>0.71825059999999996</v>
      </c>
      <c r="H3397" s="6">
        <v>0.1246558</v>
      </c>
      <c r="I3397" s="6"/>
    </row>
    <row r="3398" spans="1:9" x14ac:dyDescent="0.25">
      <c r="A3398">
        <v>589</v>
      </c>
      <c r="B3398">
        <v>2000</v>
      </c>
      <c r="C3398" s="2">
        <v>0</v>
      </c>
      <c r="D3398" s="6">
        <v>1.6385500000000001E-2</v>
      </c>
      <c r="E3398" s="6">
        <v>-8.98336E-2</v>
      </c>
      <c r="F3398" s="6">
        <v>8.5164299999999998E-2</v>
      </c>
      <c r="G3398" s="6">
        <v>1.7152559999999999</v>
      </c>
      <c r="H3398" s="6">
        <v>0.1341502</v>
      </c>
      <c r="I3398" s="6"/>
    </row>
    <row r="3399" spans="1:9" x14ac:dyDescent="0.25">
      <c r="A3399">
        <v>589</v>
      </c>
      <c r="B3399">
        <v>2001</v>
      </c>
      <c r="C3399" s="2">
        <v>0</v>
      </c>
      <c r="D3399" s="6">
        <v>1.6442E-3</v>
      </c>
      <c r="E3399" s="6">
        <v>-4.5234000000000003E-3</v>
      </c>
      <c r="F3399" s="6">
        <v>3.8293000000000001E-2</v>
      </c>
      <c r="G3399" s="6">
        <v>1.690464</v>
      </c>
      <c r="H3399" s="6">
        <v>9.1414300000000004E-2</v>
      </c>
      <c r="I3399" s="6"/>
    </row>
    <row r="3400" spans="1:9" x14ac:dyDescent="0.25">
      <c r="A3400">
        <v>589</v>
      </c>
      <c r="B3400">
        <v>2002</v>
      </c>
      <c r="C3400" s="2">
        <v>0</v>
      </c>
      <c r="D3400" s="6">
        <v>1.04653E-2</v>
      </c>
      <c r="E3400" s="6">
        <v>1.0131599999999999E-2</v>
      </c>
      <c r="F3400" s="6">
        <v>7.2766700000000004E-2</v>
      </c>
      <c r="G3400" s="6">
        <v>1.540934</v>
      </c>
      <c r="H3400" s="6">
        <v>0.1165834</v>
      </c>
      <c r="I3400" s="6"/>
    </row>
    <row r="3401" spans="1:9" x14ac:dyDescent="0.25">
      <c r="A3401">
        <v>590</v>
      </c>
      <c r="B3401">
        <v>1995</v>
      </c>
      <c r="C3401" s="2">
        <v>0</v>
      </c>
      <c r="D3401" s="6">
        <v>0.11048910000000001</v>
      </c>
      <c r="E3401" s="6">
        <v>-7.1230100000000005E-2</v>
      </c>
      <c r="F3401" s="6">
        <v>9.8848900000000003E-2</v>
      </c>
      <c r="G3401" s="6">
        <v>3.5334720000000002</v>
      </c>
      <c r="H3401" s="6">
        <v>0.46629029999999999</v>
      </c>
      <c r="I3401" s="6"/>
    </row>
    <row r="3402" spans="1:9" x14ac:dyDescent="0.25">
      <c r="A3402">
        <v>590</v>
      </c>
      <c r="B3402">
        <v>1996</v>
      </c>
      <c r="C3402" s="2">
        <v>0</v>
      </c>
      <c r="D3402" s="6">
        <v>0.16818159999999999</v>
      </c>
      <c r="E3402" s="6">
        <v>7.8109399999999996E-2</v>
      </c>
      <c r="F3402" s="6">
        <v>0.10859439999999999</v>
      </c>
      <c r="G3402" s="6">
        <v>6.3452849999999996</v>
      </c>
      <c r="H3402" s="6">
        <v>0.4991023</v>
      </c>
      <c r="I3402" s="6"/>
    </row>
    <row r="3403" spans="1:9" x14ac:dyDescent="0.25">
      <c r="A3403">
        <v>590</v>
      </c>
      <c r="B3403">
        <v>1997</v>
      </c>
      <c r="C3403" s="2">
        <v>0</v>
      </c>
      <c r="D3403" s="6">
        <v>0.2090021</v>
      </c>
      <c r="E3403" s="6">
        <v>0.22445000000000001</v>
      </c>
      <c r="F3403" s="6">
        <v>0.1900568</v>
      </c>
      <c r="G3403" s="6">
        <v>10.95776</v>
      </c>
      <c r="H3403" s="6">
        <v>1.006103</v>
      </c>
      <c r="I3403" s="6"/>
    </row>
    <row r="3404" spans="1:9" x14ac:dyDescent="0.25">
      <c r="A3404">
        <v>590</v>
      </c>
      <c r="B3404">
        <v>1998</v>
      </c>
      <c r="C3404" s="2">
        <v>0</v>
      </c>
      <c r="D3404" s="6">
        <v>0.10743850000000001</v>
      </c>
      <c r="E3404" s="6">
        <v>7.2230000000000005E-4</v>
      </c>
      <c r="F3404" s="6">
        <v>7.0521200000000006E-2</v>
      </c>
      <c r="G3404" s="6">
        <v>2.3719299999999999</v>
      </c>
      <c r="H3404" s="6">
        <v>0.2115177</v>
      </c>
      <c r="I3404" s="6"/>
    </row>
    <row r="3405" spans="1:9" x14ac:dyDescent="0.25">
      <c r="A3405">
        <v>590</v>
      </c>
      <c r="B3405">
        <v>1999</v>
      </c>
      <c r="C3405" s="2">
        <v>0</v>
      </c>
      <c r="D3405" s="6">
        <v>9.6994300000000006E-2</v>
      </c>
      <c r="E3405" s="6">
        <v>2.4186200000000001E-2</v>
      </c>
      <c r="F3405" s="6">
        <v>6.6303899999999999E-2</v>
      </c>
      <c r="G3405" s="6">
        <v>2.8334109999999999</v>
      </c>
      <c r="H3405" s="6">
        <v>0.23570489999999999</v>
      </c>
      <c r="I3405" s="6"/>
    </row>
    <row r="3406" spans="1:9" x14ac:dyDescent="0.25">
      <c r="A3406">
        <v>590</v>
      </c>
      <c r="B3406">
        <v>2000</v>
      </c>
      <c r="C3406" s="2">
        <v>0</v>
      </c>
      <c r="D3406" s="6">
        <v>7.3366799999999996E-2</v>
      </c>
      <c r="E3406" s="6">
        <v>6.0584699999999998E-2</v>
      </c>
      <c r="F3406" s="6">
        <v>5.7647799999999999E-2</v>
      </c>
      <c r="G3406" s="6">
        <v>1.372204</v>
      </c>
      <c r="H3406" s="6">
        <v>0.2209624</v>
      </c>
      <c r="I3406" s="6"/>
    </row>
    <row r="3407" spans="1:9" x14ac:dyDescent="0.25">
      <c r="A3407">
        <v>590</v>
      </c>
      <c r="B3407">
        <v>2001</v>
      </c>
      <c r="C3407" s="2">
        <v>0</v>
      </c>
      <c r="D3407" s="6">
        <v>6.9333900000000004E-2</v>
      </c>
      <c r="E3407" s="6">
        <v>7.2180900000000006E-2</v>
      </c>
      <c r="F3407" s="6">
        <v>6.8508700000000006E-2</v>
      </c>
      <c r="G3407" s="6">
        <v>2.0570569999999999</v>
      </c>
      <c r="H3407" s="6">
        <v>0.226242</v>
      </c>
      <c r="I3407" s="6"/>
    </row>
    <row r="3408" spans="1:9" x14ac:dyDescent="0.25">
      <c r="A3408">
        <v>590</v>
      </c>
      <c r="B3408">
        <v>2002</v>
      </c>
      <c r="C3408" s="2">
        <v>0</v>
      </c>
      <c r="D3408" s="6">
        <v>1.5692000000000001E-2</v>
      </c>
      <c r="E3408" s="6">
        <v>-1.38643E-2</v>
      </c>
      <c r="F3408" s="6">
        <v>6.7399799999999996E-2</v>
      </c>
      <c r="G3408" s="6">
        <v>1.497139</v>
      </c>
      <c r="H3408" s="6">
        <v>0.24339849999999999</v>
      </c>
      <c r="I3408" s="6"/>
    </row>
    <row r="3409" spans="1:9" x14ac:dyDescent="0.25">
      <c r="A3409">
        <v>590</v>
      </c>
      <c r="B3409">
        <v>2003</v>
      </c>
      <c r="C3409" s="2">
        <v>0</v>
      </c>
      <c r="D3409" s="6">
        <v>7.4828699999999998E-2</v>
      </c>
      <c r="E3409" s="6">
        <v>4.3723699999999997E-2</v>
      </c>
      <c r="F3409" s="6">
        <v>6.5092800000000006E-2</v>
      </c>
      <c r="G3409" s="6">
        <v>1.309515</v>
      </c>
      <c r="H3409" s="6">
        <v>0.2318163</v>
      </c>
      <c r="I3409" s="6"/>
    </row>
    <row r="3410" spans="1:9" x14ac:dyDescent="0.25">
      <c r="A3410">
        <v>590</v>
      </c>
      <c r="B3410">
        <v>2004</v>
      </c>
      <c r="C3410" s="2">
        <v>0</v>
      </c>
      <c r="D3410" s="6">
        <v>8.8633600000000007E-2</v>
      </c>
      <c r="E3410" s="6">
        <v>0.1168141</v>
      </c>
      <c r="F3410" s="6">
        <v>6.1485199999999997E-2</v>
      </c>
      <c r="G3410" s="6">
        <v>1.289145</v>
      </c>
      <c r="H3410" s="6">
        <v>0.24848239999999999</v>
      </c>
      <c r="I3410" s="6"/>
    </row>
    <row r="3411" spans="1:9" x14ac:dyDescent="0.25">
      <c r="A3411">
        <v>591</v>
      </c>
      <c r="B3411">
        <v>1995</v>
      </c>
      <c r="C3411" s="2">
        <v>0</v>
      </c>
      <c r="D3411" s="6">
        <v>0.38266430000000001</v>
      </c>
      <c r="E3411" s="6">
        <v>9.4944299999999995E-2</v>
      </c>
      <c r="F3411" s="6">
        <v>5.0637399999999999E-2</v>
      </c>
      <c r="G3411" s="6">
        <v>0.554871</v>
      </c>
      <c r="H3411" s="6">
        <v>0.35656690000000002</v>
      </c>
      <c r="I3411" s="6"/>
    </row>
    <row r="3412" spans="1:9" x14ac:dyDescent="0.25">
      <c r="A3412">
        <v>591</v>
      </c>
      <c r="B3412">
        <v>1996</v>
      </c>
      <c r="C3412" s="2">
        <v>0</v>
      </c>
      <c r="D3412" s="6">
        <v>0.40853099999999998</v>
      </c>
      <c r="E3412" s="6">
        <v>0.1102697</v>
      </c>
      <c r="F3412" s="6">
        <v>6.4714099999999997E-2</v>
      </c>
      <c r="G3412" s="6">
        <v>0.6178247</v>
      </c>
      <c r="H3412" s="6">
        <v>0.36581019999999997</v>
      </c>
      <c r="I3412" s="6"/>
    </row>
    <row r="3413" spans="1:9" x14ac:dyDescent="0.25">
      <c r="A3413">
        <v>591</v>
      </c>
      <c r="B3413">
        <v>1997</v>
      </c>
      <c r="C3413" s="2">
        <v>0</v>
      </c>
      <c r="D3413" s="6">
        <v>0.4029199</v>
      </c>
      <c r="E3413" s="6">
        <v>0.1181104</v>
      </c>
      <c r="F3413" s="6">
        <v>6.7863999999999994E-2</v>
      </c>
      <c r="G3413" s="6">
        <v>0.57017779999999996</v>
      </c>
      <c r="H3413" s="6">
        <v>0.36778509999999998</v>
      </c>
      <c r="I3413" s="6"/>
    </row>
    <row r="3414" spans="1:9" x14ac:dyDescent="0.25">
      <c r="A3414">
        <v>591</v>
      </c>
      <c r="B3414">
        <v>1998</v>
      </c>
      <c r="C3414" s="2">
        <v>0</v>
      </c>
      <c r="D3414" s="6">
        <v>0.43291940000000001</v>
      </c>
      <c r="E3414" s="6">
        <v>0.1529259</v>
      </c>
      <c r="F3414" s="6">
        <v>5.9482800000000002E-2</v>
      </c>
      <c r="G3414" s="6">
        <v>0.55666800000000005</v>
      </c>
      <c r="H3414" s="6">
        <v>0.35732920000000001</v>
      </c>
      <c r="I3414" s="6"/>
    </row>
    <row r="3415" spans="1:9" x14ac:dyDescent="0.25">
      <c r="A3415">
        <v>591</v>
      </c>
      <c r="B3415">
        <v>1999</v>
      </c>
      <c r="C3415" s="2">
        <v>0</v>
      </c>
      <c r="D3415" s="6">
        <v>0.42488969999999998</v>
      </c>
      <c r="E3415" s="6">
        <v>0.1889276</v>
      </c>
      <c r="F3415" s="6">
        <v>6.0414799999999998E-2</v>
      </c>
      <c r="G3415" s="6">
        <v>0.40753539999999999</v>
      </c>
      <c r="H3415" s="6">
        <v>0.3654037</v>
      </c>
      <c r="I3415" s="6"/>
    </row>
    <row r="3416" spans="1:9" x14ac:dyDescent="0.25">
      <c r="A3416">
        <v>591</v>
      </c>
      <c r="B3416">
        <v>2000</v>
      </c>
      <c r="C3416" s="2">
        <v>0</v>
      </c>
      <c r="D3416" s="6">
        <v>0.37693939999999998</v>
      </c>
      <c r="E3416" s="6">
        <v>0.19685079999999999</v>
      </c>
      <c r="F3416" s="6">
        <v>8.0279400000000001E-2</v>
      </c>
      <c r="G3416" s="6">
        <v>0.43297629999999998</v>
      </c>
      <c r="H3416" s="6">
        <v>0.3749807</v>
      </c>
      <c r="I3416" s="6"/>
    </row>
    <row r="3417" spans="1:9" x14ac:dyDescent="0.25">
      <c r="A3417">
        <v>591</v>
      </c>
      <c r="B3417">
        <v>2001</v>
      </c>
      <c r="C3417" s="2">
        <v>0</v>
      </c>
      <c r="D3417" s="6">
        <v>0.4865582</v>
      </c>
      <c r="E3417" s="6">
        <v>0.17911859999999999</v>
      </c>
      <c r="F3417" s="6">
        <v>5.4146399999999997E-2</v>
      </c>
      <c r="G3417" s="6">
        <v>0.42446309999999998</v>
      </c>
      <c r="H3417" s="6">
        <v>0.3134747</v>
      </c>
      <c r="I3417" s="6"/>
    </row>
    <row r="3418" spans="1:9" x14ac:dyDescent="0.25">
      <c r="A3418">
        <v>591</v>
      </c>
      <c r="B3418">
        <v>2002</v>
      </c>
      <c r="C3418" s="2">
        <v>0</v>
      </c>
      <c r="D3418" s="6">
        <v>0.45162069999999999</v>
      </c>
      <c r="E3418" s="6">
        <v>0.175201</v>
      </c>
      <c r="F3418" s="6">
        <v>4.3331300000000003E-2</v>
      </c>
      <c r="G3418" s="6">
        <v>0.197293</v>
      </c>
      <c r="H3418" s="6">
        <v>0.28229029999999999</v>
      </c>
      <c r="I3418" s="6"/>
    </row>
    <row r="3419" spans="1:9" x14ac:dyDescent="0.25">
      <c r="A3419">
        <v>591</v>
      </c>
      <c r="B3419">
        <v>2003</v>
      </c>
      <c r="C3419" s="2">
        <v>0</v>
      </c>
      <c r="D3419" s="6">
        <v>0.1924816</v>
      </c>
      <c r="E3419" s="6">
        <v>0.4123329</v>
      </c>
      <c r="F3419" s="6">
        <v>7.1695200000000001E-2</v>
      </c>
      <c r="G3419" s="6">
        <v>0.60399380000000003</v>
      </c>
      <c r="H3419" s="6">
        <v>0.47528280000000001</v>
      </c>
      <c r="I3419" s="6"/>
    </row>
    <row r="3420" spans="1:9" x14ac:dyDescent="0.25">
      <c r="A3420">
        <v>591</v>
      </c>
      <c r="B3420">
        <v>2004</v>
      </c>
      <c r="C3420" s="2">
        <v>0</v>
      </c>
      <c r="D3420" s="6">
        <v>0.1710526</v>
      </c>
      <c r="E3420" s="6">
        <v>0.50965490000000002</v>
      </c>
      <c r="F3420" s="6">
        <v>6.32133E-2</v>
      </c>
      <c r="G3420" s="6">
        <v>0.66916640000000005</v>
      </c>
      <c r="H3420" s="6">
        <v>0.53410579999999996</v>
      </c>
      <c r="I3420" s="6"/>
    </row>
    <row r="3421" spans="1:9" x14ac:dyDescent="0.25">
      <c r="A3421">
        <v>592</v>
      </c>
      <c r="B3421">
        <v>1995</v>
      </c>
      <c r="C3421" s="2">
        <v>0</v>
      </c>
      <c r="D3421" s="6">
        <v>3.5441599999999997E-2</v>
      </c>
      <c r="E3421" s="6">
        <v>0.1020794</v>
      </c>
      <c r="F3421" s="6">
        <v>5.80583E-2</v>
      </c>
      <c r="G3421" s="6">
        <v>0.92801480000000003</v>
      </c>
      <c r="H3421" s="6">
        <v>0.11047940000000001</v>
      </c>
      <c r="I3421" s="6"/>
    </row>
    <row r="3422" spans="1:9" x14ac:dyDescent="0.25">
      <c r="A3422">
        <v>592</v>
      </c>
      <c r="B3422">
        <v>1996</v>
      </c>
      <c r="C3422" s="2">
        <v>0</v>
      </c>
      <c r="D3422" s="6">
        <v>4.1663100000000002E-2</v>
      </c>
      <c r="E3422" s="6">
        <v>0.1268736</v>
      </c>
      <c r="F3422" s="6">
        <v>4.0035099999999997E-2</v>
      </c>
      <c r="G3422" s="6">
        <v>1.033277</v>
      </c>
      <c r="H3422" s="6">
        <v>9.7584699999999996E-2</v>
      </c>
      <c r="I3422" s="6"/>
    </row>
    <row r="3423" spans="1:9" x14ac:dyDescent="0.25">
      <c r="A3423">
        <v>592</v>
      </c>
      <c r="B3423">
        <v>1997</v>
      </c>
      <c r="C3423" s="2">
        <v>0</v>
      </c>
      <c r="D3423" s="6">
        <v>6.1834100000000003E-2</v>
      </c>
      <c r="E3423" s="6">
        <v>0.1209982</v>
      </c>
      <c r="F3423" s="6">
        <v>6.1831200000000003E-2</v>
      </c>
      <c r="G3423" s="6">
        <v>1.2713300000000001</v>
      </c>
      <c r="H3423" s="6">
        <v>8.7783100000000003E-2</v>
      </c>
      <c r="I3423" s="6"/>
    </row>
    <row r="3424" spans="1:9" x14ac:dyDescent="0.25">
      <c r="A3424">
        <v>592</v>
      </c>
      <c r="B3424">
        <v>1998</v>
      </c>
      <c r="C3424" s="2">
        <v>0</v>
      </c>
      <c r="D3424" s="6">
        <v>7.59856E-2</v>
      </c>
      <c r="E3424" s="6">
        <v>0.12851770000000001</v>
      </c>
      <c r="F3424" s="6">
        <v>3.8415199999999997E-2</v>
      </c>
      <c r="G3424" s="6">
        <v>0.99216970000000004</v>
      </c>
      <c r="H3424" s="6">
        <v>9.0774199999999999E-2</v>
      </c>
      <c r="I3424" s="6"/>
    </row>
    <row r="3425" spans="1:9" x14ac:dyDescent="0.25">
      <c r="A3425">
        <v>592</v>
      </c>
      <c r="B3425">
        <v>1999</v>
      </c>
      <c r="C3425" s="2">
        <v>0</v>
      </c>
      <c r="D3425" s="6">
        <v>1.9137999999999999E-2</v>
      </c>
      <c r="E3425" s="6">
        <v>9.4253000000000003E-2</v>
      </c>
      <c r="F3425" s="6">
        <v>2.3900399999999999E-2</v>
      </c>
      <c r="G3425" s="6">
        <v>0.2055756</v>
      </c>
      <c r="H3425" s="6">
        <v>7.1799799999999997E-2</v>
      </c>
      <c r="I3425" s="6"/>
    </row>
    <row r="3426" spans="1:9" x14ac:dyDescent="0.25">
      <c r="A3426">
        <v>592</v>
      </c>
      <c r="B3426">
        <v>2000</v>
      </c>
      <c r="C3426" s="2">
        <v>0</v>
      </c>
      <c r="D3426" s="6">
        <v>4.47134E-2</v>
      </c>
      <c r="E3426" s="6">
        <v>-9.4888000000000004E-3</v>
      </c>
      <c r="F3426" s="6">
        <v>2.63684E-2</v>
      </c>
      <c r="G3426" s="6">
        <v>6.4169100000000007E-2</v>
      </c>
      <c r="H3426" s="6">
        <v>7.8213500000000005E-2</v>
      </c>
      <c r="I3426" s="6"/>
    </row>
    <row r="3427" spans="1:9" x14ac:dyDescent="0.25">
      <c r="A3427">
        <v>592</v>
      </c>
      <c r="B3427">
        <v>2001</v>
      </c>
      <c r="C3427" s="2">
        <v>0</v>
      </c>
      <c r="D3427" s="6">
        <v>4.6820899999999999E-2</v>
      </c>
      <c r="E3427" s="6">
        <v>-8.0237199999999995E-2</v>
      </c>
      <c r="F3427" s="6">
        <v>2.8888299999999999E-2</v>
      </c>
      <c r="G3427" s="6">
        <v>0.16573299999999999</v>
      </c>
      <c r="H3427" s="6">
        <v>7.8707799999999994E-2</v>
      </c>
      <c r="I3427" s="6"/>
    </row>
    <row r="3428" spans="1:9" x14ac:dyDescent="0.25">
      <c r="A3428">
        <v>592</v>
      </c>
      <c r="B3428">
        <v>2002</v>
      </c>
      <c r="C3428" s="2">
        <v>0</v>
      </c>
      <c r="D3428" s="6">
        <v>5.9881700000000003E-2</v>
      </c>
      <c r="E3428" s="6">
        <v>-8.7387500000000007E-2</v>
      </c>
      <c r="F3428" s="6">
        <v>2.58765E-2</v>
      </c>
      <c r="G3428" s="6">
        <v>0.12957640000000001</v>
      </c>
      <c r="H3428" s="6">
        <v>8.3374599999999993E-2</v>
      </c>
      <c r="I3428" s="6"/>
    </row>
    <row r="3429" spans="1:9" x14ac:dyDescent="0.25">
      <c r="A3429">
        <v>593</v>
      </c>
      <c r="B3429">
        <v>1995</v>
      </c>
      <c r="C3429" s="2">
        <v>0</v>
      </c>
      <c r="D3429" s="6">
        <v>0.2265353</v>
      </c>
      <c r="E3429" s="6">
        <v>0.2068459</v>
      </c>
      <c r="F3429" s="6">
        <v>0.1071242</v>
      </c>
      <c r="G3429" s="6">
        <v>0.35106379999999998</v>
      </c>
      <c r="H3429" s="6">
        <v>0.91352009999999995</v>
      </c>
      <c r="I3429" s="6"/>
    </row>
    <row r="3430" spans="1:9" x14ac:dyDescent="0.25">
      <c r="A3430">
        <v>593</v>
      </c>
      <c r="B3430">
        <v>1996</v>
      </c>
      <c r="C3430" s="2">
        <v>0</v>
      </c>
      <c r="D3430" s="6">
        <v>0.26937179999999999</v>
      </c>
      <c r="E3430" s="6">
        <v>0.21129619999999999</v>
      </c>
      <c r="F3430" s="6">
        <v>9.6218600000000001E-2</v>
      </c>
      <c r="G3430" s="6">
        <v>0.2818657</v>
      </c>
      <c r="H3430" s="6">
        <v>0.83254019999999995</v>
      </c>
      <c r="I3430" s="6"/>
    </row>
    <row r="3431" spans="1:9" x14ac:dyDescent="0.25">
      <c r="A3431">
        <v>593</v>
      </c>
      <c r="B3431">
        <v>1997</v>
      </c>
      <c r="C3431" s="2">
        <v>1</v>
      </c>
      <c r="D3431" s="6">
        <v>0.33965990000000001</v>
      </c>
      <c r="E3431" s="6">
        <v>0.17113719999999999</v>
      </c>
      <c r="F3431" s="6">
        <v>9.5745800000000006E-2</v>
      </c>
      <c r="G3431" s="6">
        <v>0.16033249999999999</v>
      </c>
      <c r="H3431" s="6">
        <v>0.77600309999999995</v>
      </c>
      <c r="I3431" s="6"/>
    </row>
    <row r="3432" spans="1:9" x14ac:dyDescent="0.25">
      <c r="A3432">
        <v>594</v>
      </c>
      <c r="B3432">
        <v>1998</v>
      </c>
      <c r="C3432" s="2">
        <v>0</v>
      </c>
      <c r="D3432" s="6">
        <v>-2.2472999999999998E-3</v>
      </c>
      <c r="E3432" s="6">
        <v>9.3627199999999994E-2</v>
      </c>
      <c r="F3432" s="6">
        <v>5.7150699999999999E-2</v>
      </c>
      <c r="G3432" s="6">
        <v>3.3877380000000001</v>
      </c>
      <c r="H3432" s="6">
        <v>0.43609229999999999</v>
      </c>
      <c r="I3432" s="6"/>
    </row>
    <row r="3433" spans="1:9" x14ac:dyDescent="0.25">
      <c r="A3433">
        <v>594</v>
      </c>
      <c r="B3433">
        <v>1999</v>
      </c>
      <c r="C3433" s="2">
        <v>0</v>
      </c>
      <c r="D3433" s="6">
        <v>6.7142199999999999E-2</v>
      </c>
      <c r="E3433" s="6">
        <v>9.7681299999999999E-2</v>
      </c>
      <c r="F3433" s="6">
        <v>6.5393099999999996E-2</v>
      </c>
      <c r="G3433" s="6">
        <v>1.4544649999999999</v>
      </c>
      <c r="H3433" s="6">
        <v>0.41868670000000002</v>
      </c>
      <c r="I3433" s="6"/>
    </row>
    <row r="3434" spans="1:9" x14ac:dyDescent="0.25">
      <c r="A3434">
        <v>594</v>
      </c>
      <c r="B3434">
        <v>2001</v>
      </c>
      <c r="C3434" s="2">
        <v>0</v>
      </c>
      <c r="D3434" s="6">
        <v>0.1130512</v>
      </c>
      <c r="E3434" s="6">
        <v>0.1241097</v>
      </c>
      <c r="F3434" s="6">
        <v>5.4771599999999997E-2</v>
      </c>
      <c r="G3434" s="6">
        <v>1.702213</v>
      </c>
      <c r="H3434" s="6">
        <v>0.25788240000000001</v>
      </c>
      <c r="I3434" s="6"/>
    </row>
    <row r="3435" spans="1:9" x14ac:dyDescent="0.25">
      <c r="A3435">
        <v>594</v>
      </c>
      <c r="B3435">
        <v>2002</v>
      </c>
      <c r="C3435" s="2">
        <v>0</v>
      </c>
      <c r="D3435" s="6">
        <v>4.5765100000000003E-2</v>
      </c>
      <c r="E3435" s="6">
        <v>0.13961670000000001</v>
      </c>
      <c r="F3435" s="6">
        <v>3.4277000000000002E-2</v>
      </c>
      <c r="G3435" s="6">
        <v>1.560449</v>
      </c>
      <c r="H3435" s="6">
        <v>0.25547379999999997</v>
      </c>
      <c r="I3435" s="6"/>
    </row>
    <row r="3436" spans="1:9" x14ac:dyDescent="0.25">
      <c r="A3436">
        <v>594</v>
      </c>
      <c r="B3436">
        <v>2003</v>
      </c>
      <c r="C3436" s="2">
        <v>0</v>
      </c>
      <c r="D3436" s="6">
        <v>4.9250500000000003E-2</v>
      </c>
      <c r="E3436" s="6">
        <v>1.8603700000000001E-2</v>
      </c>
      <c r="F3436" s="6">
        <v>4.5077100000000002E-2</v>
      </c>
      <c r="G3436" s="6">
        <v>1.635931</v>
      </c>
      <c r="H3436" s="6">
        <v>0.2952979</v>
      </c>
      <c r="I3436" s="6"/>
    </row>
    <row r="3437" spans="1:9" x14ac:dyDescent="0.25">
      <c r="A3437">
        <v>594</v>
      </c>
      <c r="B3437">
        <v>2004</v>
      </c>
      <c r="C3437" s="2">
        <v>0</v>
      </c>
      <c r="D3437" s="6">
        <v>3.9709999999999997E-3</v>
      </c>
      <c r="E3437" s="6">
        <v>8.7123000000000006E-2</v>
      </c>
      <c r="F3437" s="6">
        <v>5.2597600000000001E-2</v>
      </c>
      <c r="G3437" s="6">
        <v>1.8972800000000001</v>
      </c>
      <c r="H3437" s="6">
        <v>0.31694169999999999</v>
      </c>
      <c r="I3437" s="6"/>
    </row>
    <row r="3438" spans="1:9" x14ac:dyDescent="0.25">
      <c r="A3438">
        <v>595</v>
      </c>
      <c r="B3438">
        <v>1999</v>
      </c>
      <c r="C3438" s="2">
        <v>0</v>
      </c>
      <c r="D3438" s="6">
        <v>-1.4885000000000001E-2</v>
      </c>
      <c r="E3438" s="6">
        <v>2.1595999999999998E-3</v>
      </c>
      <c r="F3438" s="6">
        <v>7.8218999999999997E-3</v>
      </c>
      <c r="G3438" s="6">
        <v>0.1674612</v>
      </c>
      <c r="H3438" s="6">
        <v>0.12984709999999999</v>
      </c>
      <c r="I3438" s="6"/>
    </row>
    <row r="3439" spans="1:9" x14ac:dyDescent="0.25">
      <c r="A3439">
        <v>596</v>
      </c>
      <c r="B3439">
        <v>1995</v>
      </c>
      <c r="C3439" s="2">
        <v>0</v>
      </c>
      <c r="D3439" s="6">
        <v>0.32009539999999997</v>
      </c>
      <c r="E3439" s="6">
        <v>0.58632229999999996</v>
      </c>
      <c r="F3439" s="6">
        <v>7.47805E-2</v>
      </c>
      <c r="G3439" s="6">
        <v>3.7752680000000001</v>
      </c>
      <c r="H3439" s="6">
        <v>0.37263980000000002</v>
      </c>
      <c r="I3439" s="6"/>
    </row>
    <row r="3440" spans="1:9" x14ac:dyDescent="0.25">
      <c r="A3440">
        <v>596</v>
      </c>
      <c r="B3440">
        <v>1996</v>
      </c>
      <c r="C3440" s="2">
        <v>0</v>
      </c>
      <c r="D3440" s="6">
        <v>0.1389311</v>
      </c>
      <c r="E3440" s="6">
        <v>0.48350009999999999</v>
      </c>
      <c r="F3440" s="6">
        <v>6.5354099999999998E-2</v>
      </c>
      <c r="G3440" s="6">
        <v>3.0473690000000002</v>
      </c>
      <c r="H3440" s="6">
        <v>0.3415802</v>
      </c>
      <c r="I3440" s="6"/>
    </row>
    <row r="3441" spans="1:9" x14ac:dyDescent="0.25">
      <c r="A3441">
        <v>596</v>
      </c>
      <c r="B3441">
        <v>1997</v>
      </c>
      <c r="C3441" s="2">
        <v>0</v>
      </c>
      <c r="D3441" s="6">
        <v>0.13736390000000001</v>
      </c>
      <c r="E3441" s="6">
        <v>0.43305979999999999</v>
      </c>
      <c r="F3441" s="6">
        <v>5.8634499999999999E-2</v>
      </c>
      <c r="G3441" s="6">
        <v>1.982461</v>
      </c>
      <c r="H3441" s="6">
        <v>0.30415439999999999</v>
      </c>
      <c r="I3441" s="6"/>
    </row>
    <row r="3442" spans="1:9" x14ac:dyDescent="0.25">
      <c r="A3442">
        <v>596</v>
      </c>
      <c r="B3442">
        <v>1998</v>
      </c>
      <c r="C3442" s="2">
        <v>0</v>
      </c>
      <c r="D3442" s="6">
        <v>0.14342199999999999</v>
      </c>
      <c r="E3442" s="6">
        <v>0.44936739999999997</v>
      </c>
      <c r="F3442" s="6">
        <v>5.5180699999999999E-2</v>
      </c>
      <c r="G3442" s="6">
        <v>2.1885180000000002</v>
      </c>
      <c r="H3442" s="6">
        <v>0.29829129999999998</v>
      </c>
      <c r="I3442" s="6"/>
    </row>
    <row r="3443" spans="1:9" x14ac:dyDescent="0.25">
      <c r="A3443">
        <v>596</v>
      </c>
      <c r="B3443">
        <v>1999</v>
      </c>
      <c r="C3443" s="2">
        <v>0</v>
      </c>
      <c r="D3443" s="6">
        <v>0.13459679999999999</v>
      </c>
      <c r="E3443" s="6">
        <v>0.48270380000000002</v>
      </c>
      <c r="F3443" s="6">
        <v>5.6168500000000003E-2</v>
      </c>
      <c r="G3443" s="6">
        <v>1.5089669999999999</v>
      </c>
      <c r="H3443" s="6">
        <v>0.3112029</v>
      </c>
      <c r="I3443" s="6"/>
    </row>
    <row r="3444" spans="1:9" x14ac:dyDescent="0.25">
      <c r="A3444">
        <v>596</v>
      </c>
      <c r="B3444">
        <v>2000</v>
      </c>
      <c r="C3444" s="2">
        <v>0</v>
      </c>
      <c r="D3444" s="6">
        <v>0.1545483</v>
      </c>
      <c r="E3444" s="6">
        <v>0.50872240000000002</v>
      </c>
      <c r="F3444" s="6">
        <v>5.3782499999999997E-2</v>
      </c>
      <c r="G3444" s="6">
        <v>1.8755550000000001</v>
      </c>
      <c r="H3444" s="6">
        <v>0.34935640000000001</v>
      </c>
      <c r="I3444" s="6"/>
    </row>
    <row r="3445" spans="1:9" x14ac:dyDescent="0.25">
      <c r="A3445">
        <v>596</v>
      </c>
      <c r="B3445">
        <v>2001</v>
      </c>
      <c r="C3445" s="2">
        <v>0</v>
      </c>
      <c r="D3445" s="6">
        <v>0.1215816</v>
      </c>
      <c r="E3445" s="6">
        <v>0.57572520000000005</v>
      </c>
      <c r="F3445" s="6">
        <v>6.1349500000000001E-2</v>
      </c>
      <c r="G3445" s="6">
        <v>2.0256590000000001</v>
      </c>
      <c r="H3445" s="6">
        <v>0.3450357</v>
      </c>
      <c r="I3445" s="6"/>
    </row>
    <row r="3446" spans="1:9" x14ac:dyDescent="0.25">
      <c r="A3446">
        <v>596</v>
      </c>
      <c r="B3446">
        <v>2002</v>
      </c>
      <c r="C3446" s="2">
        <v>0</v>
      </c>
      <c r="D3446" s="6">
        <v>0.1426026</v>
      </c>
      <c r="E3446" s="6">
        <v>0.58138630000000002</v>
      </c>
      <c r="F3446" s="6">
        <v>5.6191499999999998E-2</v>
      </c>
      <c r="G3446" s="6">
        <v>2.0611630000000001</v>
      </c>
      <c r="H3446" s="6">
        <v>0.36677179999999998</v>
      </c>
      <c r="I3446" s="6"/>
    </row>
    <row r="3447" spans="1:9" x14ac:dyDescent="0.25">
      <c r="A3447">
        <v>596</v>
      </c>
      <c r="B3447">
        <v>2003</v>
      </c>
      <c r="C3447" s="2">
        <v>0</v>
      </c>
      <c r="D3447" s="6">
        <v>0.171848</v>
      </c>
      <c r="E3447" s="6">
        <v>0.61867510000000003</v>
      </c>
      <c r="F3447" s="6">
        <v>7.3023400000000002E-2</v>
      </c>
      <c r="G3447" s="6">
        <v>2.3223289999999999</v>
      </c>
      <c r="H3447" s="6">
        <v>0.38618770000000002</v>
      </c>
      <c r="I3447" s="6"/>
    </row>
    <row r="3448" spans="1:9" x14ac:dyDescent="0.25">
      <c r="A3448">
        <v>596</v>
      </c>
      <c r="B3448">
        <v>2004</v>
      </c>
      <c r="C3448" s="2">
        <v>0</v>
      </c>
      <c r="D3448" s="6">
        <v>9.4616800000000001E-2</v>
      </c>
      <c r="E3448" s="6">
        <v>0.60845139999999998</v>
      </c>
      <c r="F3448" s="6">
        <v>5.7946499999999998E-2</v>
      </c>
      <c r="G3448" s="6">
        <v>2.4303689999999998</v>
      </c>
      <c r="H3448" s="6">
        <v>0.3821486</v>
      </c>
      <c r="I3448" s="6"/>
    </row>
    <row r="3449" spans="1:9" x14ac:dyDescent="0.25">
      <c r="A3449">
        <v>597</v>
      </c>
      <c r="B3449">
        <v>1995</v>
      </c>
      <c r="C3449" s="2">
        <v>0</v>
      </c>
      <c r="D3449" s="6">
        <v>-0.10253</v>
      </c>
      <c r="E3449" s="6">
        <v>-0.3673419</v>
      </c>
      <c r="F3449" s="6">
        <v>2.5056800000000001E-2</v>
      </c>
      <c r="G3449" s="6">
        <v>0.73885639999999997</v>
      </c>
      <c r="H3449" s="6">
        <v>0.46953549999999999</v>
      </c>
      <c r="I3449" s="6"/>
    </row>
    <row r="3450" spans="1:9" x14ac:dyDescent="0.25">
      <c r="A3450">
        <v>597</v>
      </c>
      <c r="B3450">
        <v>1996</v>
      </c>
      <c r="C3450" s="2">
        <v>0</v>
      </c>
      <c r="D3450" s="6">
        <v>-0.1124554</v>
      </c>
      <c r="E3450" s="6">
        <v>-0.187941</v>
      </c>
      <c r="F3450" s="6">
        <v>5.43632E-2</v>
      </c>
      <c r="G3450" s="6">
        <v>0.51856069999999999</v>
      </c>
      <c r="H3450" s="6">
        <v>0.40573740000000003</v>
      </c>
      <c r="I3450" s="6"/>
    </row>
    <row r="3451" spans="1:9" x14ac:dyDescent="0.25">
      <c r="A3451">
        <v>597</v>
      </c>
      <c r="B3451">
        <v>1997</v>
      </c>
      <c r="C3451" s="2">
        <v>0</v>
      </c>
      <c r="D3451" s="6">
        <v>-1.7682300000000001E-2</v>
      </c>
      <c r="E3451" s="6">
        <v>-0.27847939999999999</v>
      </c>
      <c r="F3451" s="6">
        <v>2.9173000000000001E-2</v>
      </c>
      <c r="G3451" s="6">
        <v>0.3806813</v>
      </c>
      <c r="H3451" s="6">
        <v>0.45236589999999999</v>
      </c>
      <c r="I3451" s="6"/>
    </row>
    <row r="3452" spans="1:9" x14ac:dyDescent="0.25">
      <c r="A3452">
        <v>597</v>
      </c>
      <c r="B3452">
        <v>1998</v>
      </c>
      <c r="C3452" s="2">
        <v>0</v>
      </c>
      <c r="D3452" s="6">
        <v>-2.0284400000000001E-2</v>
      </c>
      <c r="E3452" s="6">
        <v>-0.55153419999999997</v>
      </c>
      <c r="F3452" s="6">
        <v>2.10815E-2</v>
      </c>
      <c r="G3452" s="6">
        <v>0.1892308</v>
      </c>
      <c r="H3452" s="6">
        <v>0.49368719999999999</v>
      </c>
      <c r="I3452" s="6"/>
    </row>
    <row r="3453" spans="1:9" x14ac:dyDescent="0.25">
      <c r="A3453">
        <v>597</v>
      </c>
      <c r="B3453">
        <v>1999</v>
      </c>
      <c r="C3453" s="2">
        <v>0</v>
      </c>
      <c r="D3453" s="6">
        <v>-5.7621899999999997E-2</v>
      </c>
      <c r="E3453" s="6">
        <v>-0.81086480000000005</v>
      </c>
      <c r="F3453" s="6">
        <v>4.1814700000000003E-2</v>
      </c>
      <c r="G3453" s="6">
        <v>0.1450389</v>
      </c>
      <c r="H3453" s="6">
        <v>0.57151130000000006</v>
      </c>
      <c r="I3453" s="6"/>
    </row>
    <row r="3454" spans="1:9" x14ac:dyDescent="0.25">
      <c r="A3454">
        <v>597</v>
      </c>
      <c r="B3454">
        <v>2000</v>
      </c>
      <c r="C3454" s="2">
        <v>0</v>
      </c>
      <c r="D3454" s="6">
        <v>-5.3938899999999998E-2</v>
      </c>
      <c r="E3454" s="6">
        <v>-0.77114159999999998</v>
      </c>
      <c r="F3454" s="6">
        <v>3.3874799999999997E-2</v>
      </c>
      <c r="G3454" s="6">
        <v>8.5573300000000005E-2</v>
      </c>
      <c r="H3454" s="6">
        <v>0.49658679999999999</v>
      </c>
      <c r="I3454" s="6"/>
    </row>
    <row r="3455" spans="1:9" x14ac:dyDescent="0.25">
      <c r="A3455">
        <v>598</v>
      </c>
      <c r="B3455">
        <v>1995</v>
      </c>
      <c r="C3455" s="2">
        <v>0</v>
      </c>
      <c r="D3455" s="6">
        <v>0.15421699999999999</v>
      </c>
      <c r="E3455" s="6">
        <v>0.15666840000000001</v>
      </c>
      <c r="F3455" s="6">
        <v>3.6065800000000002E-2</v>
      </c>
      <c r="G3455" s="6">
        <v>0.89793389999999995</v>
      </c>
      <c r="H3455" s="6">
        <v>0.1712428</v>
      </c>
      <c r="I3455" s="6"/>
    </row>
    <row r="3456" spans="1:9" x14ac:dyDescent="0.25">
      <c r="A3456">
        <v>598</v>
      </c>
      <c r="B3456">
        <v>1996</v>
      </c>
      <c r="C3456" s="2">
        <v>0</v>
      </c>
      <c r="D3456" s="6">
        <v>0.11539000000000001</v>
      </c>
      <c r="E3456" s="6">
        <v>0.15023130000000001</v>
      </c>
      <c r="F3456" s="6">
        <v>2.0193699999999998E-2</v>
      </c>
      <c r="G3456" s="6">
        <v>0.46495520000000001</v>
      </c>
      <c r="H3456" s="6">
        <v>0.15148120000000001</v>
      </c>
      <c r="I3456" s="6"/>
    </row>
    <row r="3457" spans="1:9" x14ac:dyDescent="0.25">
      <c r="A3457">
        <v>598</v>
      </c>
      <c r="B3457">
        <v>1997</v>
      </c>
      <c r="C3457" s="2">
        <v>0</v>
      </c>
      <c r="D3457" s="6">
        <v>9.9603999999999998E-2</v>
      </c>
      <c r="E3457" s="6">
        <v>9.68281E-2</v>
      </c>
      <c r="F3457" s="6">
        <v>3.8464699999999998E-2</v>
      </c>
      <c r="G3457" s="6">
        <v>0.77269109999999996</v>
      </c>
      <c r="H3457" s="6">
        <v>0.20490520000000001</v>
      </c>
      <c r="I3457" s="6"/>
    </row>
    <row r="3458" spans="1:9" x14ac:dyDescent="0.25">
      <c r="A3458">
        <v>599</v>
      </c>
      <c r="B3458">
        <v>1995</v>
      </c>
      <c r="C3458" s="2">
        <v>0</v>
      </c>
      <c r="D3458" s="6">
        <v>0.45551380000000002</v>
      </c>
      <c r="E3458" s="6">
        <v>3.2187500000000001E-2</v>
      </c>
      <c r="F3458" s="6">
        <v>6.9919899999999993E-2</v>
      </c>
      <c r="G3458" s="6">
        <v>2.3231660000000001</v>
      </c>
      <c r="H3458" s="6">
        <v>0.37040040000000002</v>
      </c>
      <c r="I3458" s="6"/>
    </row>
    <row r="3459" spans="1:9" x14ac:dyDescent="0.25">
      <c r="A3459">
        <v>599</v>
      </c>
      <c r="B3459">
        <v>1996</v>
      </c>
      <c r="C3459" s="2">
        <v>0</v>
      </c>
      <c r="D3459" s="6">
        <v>0.3675949</v>
      </c>
      <c r="E3459" s="6">
        <v>6.8884699999999993E-2</v>
      </c>
      <c r="F3459" s="6">
        <v>6.8971599999999994E-2</v>
      </c>
      <c r="G3459" s="6">
        <v>2.524089</v>
      </c>
      <c r="H3459" s="6">
        <v>0.34109250000000002</v>
      </c>
      <c r="I3459" s="6"/>
    </row>
    <row r="3460" spans="1:9" x14ac:dyDescent="0.25">
      <c r="A3460">
        <v>599</v>
      </c>
      <c r="B3460">
        <v>1997</v>
      </c>
      <c r="C3460" s="2">
        <v>0</v>
      </c>
      <c r="D3460" s="6">
        <v>0.37249589999999999</v>
      </c>
      <c r="E3460" s="6">
        <v>0.13775490000000001</v>
      </c>
      <c r="F3460" s="6">
        <v>9.2864299999999997E-2</v>
      </c>
      <c r="G3460" s="6">
        <v>2.6612580000000001</v>
      </c>
      <c r="H3460" s="6">
        <v>0.4530496</v>
      </c>
      <c r="I3460" s="6"/>
    </row>
    <row r="3461" spans="1:9" x14ac:dyDescent="0.25">
      <c r="A3461">
        <v>599</v>
      </c>
      <c r="B3461">
        <v>1998</v>
      </c>
      <c r="C3461" s="2">
        <v>0</v>
      </c>
      <c r="D3461" s="6">
        <v>0.1919391</v>
      </c>
      <c r="E3461" s="6">
        <v>0.17830180000000001</v>
      </c>
      <c r="F3461" s="6">
        <v>4.6155700000000001E-2</v>
      </c>
      <c r="G3461" s="6">
        <v>1.126868</v>
      </c>
      <c r="H3461" s="6">
        <v>0.3005044</v>
      </c>
      <c r="I3461" s="6"/>
    </row>
    <row r="3462" spans="1:9" x14ac:dyDescent="0.25">
      <c r="A3462">
        <v>599</v>
      </c>
      <c r="B3462">
        <v>1999</v>
      </c>
      <c r="C3462" s="2">
        <v>0</v>
      </c>
      <c r="D3462" s="6">
        <v>0.34863769999999999</v>
      </c>
      <c r="E3462" s="6">
        <v>0.1948638</v>
      </c>
      <c r="F3462" s="6">
        <v>3.4212600000000003E-2</v>
      </c>
      <c r="G3462" s="6">
        <v>2.1029770000000001</v>
      </c>
      <c r="H3462" s="6">
        <v>0.30423800000000001</v>
      </c>
      <c r="I3462" s="6"/>
    </row>
    <row r="3463" spans="1:9" x14ac:dyDescent="0.25">
      <c r="A3463">
        <v>599</v>
      </c>
      <c r="B3463">
        <v>2000</v>
      </c>
      <c r="C3463" s="2">
        <v>0</v>
      </c>
      <c r="D3463" s="6">
        <v>0.32245040000000003</v>
      </c>
      <c r="E3463" s="6">
        <v>0.1872048</v>
      </c>
      <c r="F3463" s="6">
        <v>5.5247999999999998E-2</v>
      </c>
      <c r="G3463" s="6">
        <v>2.561096</v>
      </c>
      <c r="H3463" s="6">
        <v>0.35615039999999998</v>
      </c>
      <c r="I3463" s="6"/>
    </row>
    <row r="3464" spans="1:9" x14ac:dyDescent="0.25">
      <c r="A3464">
        <v>599</v>
      </c>
      <c r="B3464">
        <v>2001</v>
      </c>
      <c r="C3464" s="2">
        <v>0</v>
      </c>
      <c r="D3464" s="6">
        <v>0.33206029999999997</v>
      </c>
      <c r="E3464" s="6">
        <v>0.22701350000000001</v>
      </c>
      <c r="F3464" s="6">
        <v>6.8768599999999999E-2</v>
      </c>
      <c r="G3464" s="6">
        <v>1.508143</v>
      </c>
      <c r="H3464" s="6">
        <v>0.35527769999999997</v>
      </c>
      <c r="I3464" s="6"/>
    </row>
    <row r="3465" spans="1:9" x14ac:dyDescent="0.25">
      <c r="A3465">
        <v>599</v>
      </c>
      <c r="B3465">
        <v>2002</v>
      </c>
      <c r="C3465" s="2">
        <v>0</v>
      </c>
      <c r="D3465" s="6">
        <v>0.33516859999999998</v>
      </c>
      <c r="E3465" s="6">
        <v>0.25776959999999999</v>
      </c>
      <c r="F3465" s="6">
        <v>4.5318299999999999E-2</v>
      </c>
      <c r="G3465" s="6">
        <v>1.9872430000000001</v>
      </c>
      <c r="H3465" s="6">
        <v>0.3189999</v>
      </c>
      <c r="I3465" s="6"/>
    </row>
    <row r="3466" spans="1:9" x14ac:dyDescent="0.25">
      <c r="A3466">
        <v>599</v>
      </c>
      <c r="B3466">
        <v>2003</v>
      </c>
      <c r="C3466" s="2">
        <v>0</v>
      </c>
      <c r="D3466" s="6">
        <v>0.36305199999999999</v>
      </c>
      <c r="E3466" s="6">
        <v>0.29403629999999997</v>
      </c>
      <c r="F3466" s="6">
        <v>6.2511700000000003E-2</v>
      </c>
      <c r="G3466" s="6">
        <v>2.2638989999999999</v>
      </c>
      <c r="H3466" s="6">
        <v>0.33317920000000001</v>
      </c>
      <c r="I3466" s="6"/>
    </row>
    <row r="3467" spans="1:9" x14ac:dyDescent="0.25">
      <c r="A3467">
        <v>599</v>
      </c>
      <c r="B3467">
        <v>2004</v>
      </c>
      <c r="C3467" s="2">
        <v>0</v>
      </c>
      <c r="D3467" s="6">
        <v>0.341111</v>
      </c>
      <c r="E3467" s="6">
        <v>0.30437769999999997</v>
      </c>
      <c r="F3467" s="6">
        <v>5.6264300000000003E-2</v>
      </c>
      <c r="G3467" s="6">
        <v>2.7196989999999999</v>
      </c>
      <c r="H3467" s="6">
        <v>0.3734035</v>
      </c>
      <c r="I3467" s="6"/>
    </row>
    <row r="3468" spans="1:9" x14ac:dyDescent="0.25">
      <c r="A3468">
        <v>600</v>
      </c>
      <c r="B3468">
        <v>1998</v>
      </c>
      <c r="C3468" s="2">
        <v>0</v>
      </c>
      <c r="D3468" s="6">
        <v>0.15220159999999999</v>
      </c>
      <c r="E3468" s="6">
        <v>0.22181300000000001</v>
      </c>
      <c r="F3468" s="6">
        <v>6.0370199999999999E-2</v>
      </c>
      <c r="G3468" s="6">
        <v>0.82329859999999999</v>
      </c>
      <c r="H3468" s="6">
        <v>0.5894315</v>
      </c>
      <c r="I3468" s="6"/>
    </row>
    <row r="3469" spans="1:9" x14ac:dyDescent="0.25">
      <c r="A3469">
        <v>600</v>
      </c>
      <c r="B3469">
        <v>1999</v>
      </c>
      <c r="C3469" s="2">
        <v>0</v>
      </c>
      <c r="D3469" s="6">
        <v>0.2299774</v>
      </c>
      <c r="E3469" s="6">
        <v>0.15421360000000001</v>
      </c>
      <c r="F3469" s="6">
        <v>4.5948099999999999E-2</v>
      </c>
      <c r="G3469" s="6">
        <v>0.56094319999999998</v>
      </c>
      <c r="H3469" s="6">
        <v>0.47674450000000002</v>
      </c>
      <c r="I3469" s="6"/>
    </row>
    <row r="3470" spans="1:9" x14ac:dyDescent="0.25">
      <c r="A3470">
        <v>600</v>
      </c>
      <c r="B3470">
        <v>2000</v>
      </c>
      <c r="C3470" s="2">
        <v>0</v>
      </c>
      <c r="D3470" s="6">
        <v>0.2349366</v>
      </c>
      <c r="E3470" s="6">
        <v>0.21798229999999999</v>
      </c>
      <c r="F3470" s="6">
        <v>7.4420299999999995E-2</v>
      </c>
      <c r="G3470" s="6">
        <v>0.86171350000000002</v>
      </c>
      <c r="H3470" s="6">
        <v>0.49186770000000002</v>
      </c>
      <c r="I3470" s="6"/>
    </row>
    <row r="3471" spans="1:9" x14ac:dyDescent="0.25">
      <c r="A3471">
        <v>600</v>
      </c>
      <c r="B3471">
        <v>2001</v>
      </c>
      <c r="C3471" s="2">
        <v>0</v>
      </c>
      <c r="D3471" s="6">
        <v>0.2334002</v>
      </c>
      <c r="E3471" s="6">
        <v>0.24633720000000001</v>
      </c>
      <c r="F3471" s="6">
        <v>3.7582299999999999E-2</v>
      </c>
      <c r="G3471" s="6">
        <v>0.96673589999999998</v>
      </c>
      <c r="H3471" s="6">
        <v>0.52645869999999995</v>
      </c>
      <c r="I3471" s="6"/>
    </row>
    <row r="3472" spans="1:9" x14ac:dyDescent="0.25">
      <c r="A3472">
        <v>600</v>
      </c>
      <c r="B3472">
        <v>2002</v>
      </c>
      <c r="C3472" s="2">
        <v>0</v>
      </c>
      <c r="D3472" s="6">
        <v>0.22423019999999999</v>
      </c>
      <c r="E3472" s="6">
        <v>0.2249746</v>
      </c>
      <c r="F3472" s="6">
        <v>3.9901600000000002E-2</v>
      </c>
      <c r="G3472" s="6">
        <v>0.77607729999999997</v>
      </c>
      <c r="H3472" s="6">
        <v>0.45091819999999999</v>
      </c>
      <c r="I3472" s="6"/>
    </row>
    <row r="3473" spans="1:9" x14ac:dyDescent="0.25">
      <c r="A3473">
        <v>600</v>
      </c>
      <c r="B3473">
        <v>2003</v>
      </c>
      <c r="C3473" s="2">
        <v>0</v>
      </c>
      <c r="D3473" s="6">
        <v>0.2529247</v>
      </c>
      <c r="E3473" s="6">
        <v>0.25318410000000002</v>
      </c>
      <c r="F3473" s="6">
        <v>4.8273099999999999E-2</v>
      </c>
      <c r="G3473" s="6">
        <v>0.96076519999999999</v>
      </c>
      <c r="H3473" s="6">
        <v>0.54357529999999998</v>
      </c>
      <c r="I3473" s="6"/>
    </row>
    <row r="3474" spans="1:9" x14ac:dyDescent="0.25">
      <c r="A3474">
        <v>600</v>
      </c>
      <c r="B3474">
        <v>2004</v>
      </c>
      <c r="C3474" s="2">
        <v>0</v>
      </c>
      <c r="D3474" s="6">
        <v>0.27142579999999999</v>
      </c>
      <c r="E3474" s="6">
        <v>0.27294740000000001</v>
      </c>
      <c r="F3474" s="6">
        <v>7.1070400000000006E-2</v>
      </c>
      <c r="G3474" s="6">
        <v>0.9206934</v>
      </c>
      <c r="H3474" s="6">
        <v>0.53597640000000002</v>
      </c>
      <c r="I3474" s="6"/>
    </row>
    <row r="3475" spans="1:9" x14ac:dyDescent="0.25">
      <c r="A3475">
        <v>601</v>
      </c>
      <c r="B3475">
        <v>1995</v>
      </c>
      <c r="C3475" s="2">
        <v>0</v>
      </c>
      <c r="D3475" s="6">
        <v>0.48378650000000001</v>
      </c>
      <c r="E3475" s="6">
        <v>0.57513599999999998</v>
      </c>
      <c r="F3475" s="6">
        <v>6.9229700000000005E-2</v>
      </c>
      <c r="G3475" s="6">
        <v>3.0307140000000001</v>
      </c>
      <c r="H3475" s="6">
        <v>0.29191499999999998</v>
      </c>
      <c r="I3475" s="6"/>
    </row>
    <row r="3476" spans="1:9" x14ac:dyDescent="0.25">
      <c r="A3476">
        <v>601</v>
      </c>
      <c r="B3476">
        <v>1996</v>
      </c>
      <c r="C3476" s="2">
        <v>0</v>
      </c>
      <c r="D3476" s="6">
        <v>0.46939649999999999</v>
      </c>
      <c r="E3476" s="6">
        <v>0.5590503</v>
      </c>
      <c r="F3476" s="6">
        <v>7.0991499999999999E-2</v>
      </c>
      <c r="G3476" s="6">
        <v>3.1654010000000001</v>
      </c>
      <c r="H3476" s="6">
        <v>0.30530380000000001</v>
      </c>
      <c r="I3476" s="6"/>
    </row>
    <row r="3477" spans="1:9" x14ac:dyDescent="0.25">
      <c r="A3477">
        <v>601</v>
      </c>
      <c r="B3477">
        <v>1997</v>
      </c>
      <c r="C3477" s="2">
        <v>0</v>
      </c>
      <c r="D3477" s="6">
        <v>0.43928739999999999</v>
      </c>
      <c r="E3477" s="6">
        <v>0.58618400000000004</v>
      </c>
      <c r="F3477" s="6">
        <v>8.93877E-2</v>
      </c>
      <c r="G3477" s="6">
        <v>3.5588829999999998</v>
      </c>
      <c r="H3477" s="6">
        <v>0.34548479999999998</v>
      </c>
      <c r="I3477" s="6"/>
    </row>
    <row r="3478" spans="1:9" x14ac:dyDescent="0.25">
      <c r="A3478">
        <v>601</v>
      </c>
      <c r="B3478">
        <v>1998</v>
      </c>
      <c r="C3478" s="2">
        <v>0</v>
      </c>
      <c r="D3478" s="6">
        <v>0.41588399999999998</v>
      </c>
      <c r="E3478" s="6">
        <v>0.54919300000000004</v>
      </c>
      <c r="F3478" s="6">
        <v>4.0804399999999998E-2</v>
      </c>
      <c r="G3478" s="6">
        <v>2.2843610000000001</v>
      </c>
      <c r="H3478" s="6">
        <v>0.32950639999999998</v>
      </c>
      <c r="I3478" s="6"/>
    </row>
    <row r="3479" spans="1:9" x14ac:dyDescent="0.25">
      <c r="A3479">
        <v>601</v>
      </c>
      <c r="B3479">
        <v>1999</v>
      </c>
      <c r="C3479" s="2">
        <v>0</v>
      </c>
      <c r="D3479" s="6">
        <v>0.38575009999999998</v>
      </c>
      <c r="E3479" s="6">
        <v>0.45288489999999998</v>
      </c>
      <c r="F3479" s="6">
        <v>6.5635899999999997E-2</v>
      </c>
      <c r="G3479" s="6">
        <v>1.1922950000000001</v>
      </c>
      <c r="H3479" s="6">
        <v>0.32005050000000002</v>
      </c>
      <c r="I3479" s="6"/>
    </row>
    <row r="3480" spans="1:9" x14ac:dyDescent="0.25">
      <c r="A3480">
        <v>601</v>
      </c>
      <c r="B3480">
        <v>2000</v>
      </c>
      <c r="C3480" s="2">
        <v>0</v>
      </c>
      <c r="D3480" s="6">
        <v>0.35043960000000002</v>
      </c>
      <c r="E3480" s="6">
        <v>0.4920833</v>
      </c>
      <c r="F3480" s="6">
        <v>5.9267100000000003E-2</v>
      </c>
      <c r="G3480" s="6">
        <v>1.3814649999999999</v>
      </c>
      <c r="H3480" s="6">
        <v>0.30826310000000001</v>
      </c>
      <c r="I3480" s="6"/>
    </row>
    <row r="3481" spans="1:9" x14ac:dyDescent="0.25">
      <c r="A3481">
        <v>601</v>
      </c>
      <c r="B3481">
        <v>2001</v>
      </c>
      <c r="C3481" s="2">
        <v>0</v>
      </c>
      <c r="D3481" s="6">
        <v>0.32635370000000002</v>
      </c>
      <c r="E3481" s="6">
        <v>0.47053109999999998</v>
      </c>
      <c r="F3481" s="6">
        <v>6.8081600000000006E-2</v>
      </c>
      <c r="G3481" s="6">
        <v>1.67343</v>
      </c>
      <c r="H3481" s="6">
        <v>0.30761670000000002</v>
      </c>
      <c r="I3481" s="6"/>
    </row>
    <row r="3482" spans="1:9" x14ac:dyDescent="0.25">
      <c r="A3482">
        <v>601</v>
      </c>
      <c r="B3482">
        <v>2002</v>
      </c>
      <c r="C3482" s="2">
        <v>0</v>
      </c>
      <c r="D3482" s="6">
        <v>0.27138079999999998</v>
      </c>
      <c r="E3482" s="6">
        <v>0.49264249999999998</v>
      </c>
      <c r="F3482" s="6">
        <v>5.8458200000000002E-2</v>
      </c>
      <c r="G3482" s="6">
        <v>1.4508369999999999</v>
      </c>
      <c r="H3482" s="6">
        <v>0.31561929999999999</v>
      </c>
      <c r="I3482" s="6"/>
    </row>
    <row r="3483" spans="1:9" x14ac:dyDescent="0.25">
      <c r="A3483">
        <v>601</v>
      </c>
      <c r="B3483">
        <v>2003</v>
      </c>
      <c r="C3483" s="2">
        <v>0</v>
      </c>
      <c r="D3483" s="6">
        <v>0.28055799999999997</v>
      </c>
      <c r="E3483" s="6">
        <v>0.55675960000000002</v>
      </c>
      <c r="F3483" s="6">
        <v>4.8100900000000002E-2</v>
      </c>
      <c r="G3483" s="6">
        <v>1.6995690000000001</v>
      </c>
      <c r="H3483" s="6">
        <v>0.32314749999999998</v>
      </c>
      <c r="I3483" s="6"/>
    </row>
    <row r="3484" spans="1:9" x14ac:dyDescent="0.25">
      <c r="A3484">
        <v>601</v>
      </c>
      <c r="B3484">
        <v>2004</v>
      </c>
      <c r="C3484" s="2">
        <v>0</v>
      </c>
      <c r="D3484" s="6">
        <v>0.26410149999999999</v>
      </c>
      <c r="E3484" s="6">
        <v>0.57184919999999995</v>
      </c>
      <c r="F3484" s="6">
        <v>7.1655899999999995E-2</v>
      </c>
      <c r="G3484" s="6">
        <v>1.7162500000000001</v>
      </c>
      <c r="H3484" s="6">
        <v>0.30392000000000002</v>
      </c>
      <c r="I3484" s="6"/>
    </row>
    <row r="3485" spans="1:9" x14ac:dyDescent="0.25">
      <c r="A3485">
        <v>602</v>
      </c>
      <c r="B3485">
        <v>1995</v>
      </c>
      <c r="C3485" s="2">
        <v>0</v>
      </c>
      <c r="D3485" s="6">
        <v>-2.06965E-2</v>
      </c>
      <c r="E3485" s="6">
        <v>0.42752309999999999</v>
      </c>
      <c r="F3485" s="6">
        <v>4.2485299999999997E-2</v>
      </c>
      <c r="G3485" s="6">
        <v>1.5242469999999999</v>
      </c>
      <c r="H3485" s="6">
        <v>0.18859680000000001</v>
      </c>
      <c r="I3485" s="6"/>
    </row>
    <row r="3486" spans="1:9" x14ac:dyDescent="0.25">
      <c r="A3486">
        <v>602</v>
      </c>
      <c r="B3486">
        <v>1996</v>
      </c>
      <c r="C3486" s="2">
        <v>0</v>
      </c>
      <c r="D3486" s="6">
        <v>-3.8346000000000001E-3</v>
      </c>
      <c r="E3486" s="6">
        <v>0.43083070000000001</v>
      </c>
      <c r="F3486" s="6">
        <v>4.59935E-2</v>
      </c>
      <c r="G3486" s="6">
        <v>2.0636540000000001</v>
      </c>
      <c r="H3486" s="6">
        <v>0.27987990000000001</v>
      </c>
      <c r="I3486" s="6"/>
    </row>
    <row r="3487" spans="1:9" x14ac:dyDescent="0.25">
      <c r="A3487">
        <v>602</v>
      </c>
      <c r="B3487">
        <v>1997</v>
      </c>
      <c r="C3487" s="2">
        <v>0</v>
      </c>
      <c r="D3487" s="6">
        <v>-3.6203399999999997E-2</v>
      </c>
      <c r="E3487" s="6">
        <v>0.39030670000000001</v>
      </c>
      <c r="F3487" s="6">
        <v>4.1092299999999998E-2</v>
      </c>
      <c r="G3487" s="6">
        <v>1.424831</v>
      </c>
      <c r="H3487" s="6">
        <v>0.3233065</v>
      </c>
      <c r="I3487" s="6"/>
    </row>
    <row r="3488" spans="1:9" x14ac:dyDescent="0.25">
      <c r="A3488">
        <v>602</v>
      </c>
      <c r="B3488">
        <v>1998</v>
      </c>
      <c r="C3488" s="2">
        <v>0</v>
      </c>
      <c r="D3488" s="6">
        <v>-0.1436624</v>
      </c>
      <c r="E3488" s="6">
        <v>0.29986180000000001</v>
      </c>
      <c r="F3488" s="6">
        <v>3.9427799999999999E-2</v>
      </c>
      <c r="G3488" s="6">
        <v>1.0159769999999999</v>
      </c>
      <c r="H3488" s="6">
        <v>0.19612669999999999</v>
      </c>
      <c r="I3488" s="6"/>
    </row>
    <row r="3489" spans="1:9" x14ac:dyDescent="0.25">
      <c r="A3489">
        <v>603</v>
      </c>
      <c r="B3489">
        <v>1995</v>
      </c>
      <c r="C3489" s="2">
        <v>0</v>
      </c>
      <c r="D3489" s="6">
        <v>0.146843</v>
      </c>
      <c r="E3489" s="6">
        <v>0.32555899999999999</v>
      </c>
      <c r="F3489" s="6">
        <v>7.0921499999999998E-2</v>
      </c>
      <c r="G3489" s="6">
        <v>2.0230450000000002</v>
      </c>
      <c r="H3489" s="6">
        <v>0.34495910000000002</v>
      </c>
      <c r="I3489" s="6"/>
    </row>
    <row r="3490" spans="1:9" x14ac:dyDescent="0.25">
      <c r="A3490">
        <v>603</v>
      </c>
      <c r="B3490">
        <v>1996</v>
      </c>
      <c r="C3490" s="2">
        <v>0</v>
      </c>
      <c r="D3490" s="6">
        <v>0.14406769999999999</v>
      </c>
      <c r="E3490" s="6">
        <v>0.33975640000000001</v>
      </c>
      <c r="F3490" s="6">
        <v>6.8923399999999996E-2</v>
      </c>
      <c r="G3490" s="6">
        <v>1.6345160000000001</v>
      </c>
      <c r="H3490" s="6">
        <v>0.32929710000000001</v>
      </c>
      <c r="I3490" s="6"/>
    </row>
    <row r="3491" spans="1:9" x14ac:dyDescent="0.25">
      <c r="A3491">
        <v>603</v>
      </c>
      <c r="B3491">
        <v>1997</v>
      </c>
      <c r="C3491" s="2">
        <v>0</v>
      </c>
      <c r="D3491" s="6">
        <v>0.22355649999999999</v>
      </c>
      <c r="E3491" s="6">
        <v>0.32432620000000001</v>
      </c>
      <c r="F3491" s="6">
        <v>7.3292499999999997E-2</v>
      </c>
      <c r="G3491" s="6">
        <v>2.5323579999999999</v>
      </c>
      <c r="H3491" s="6">
        <v>0.3715676</v>
      </c>
      <c r="I3491" s="6"/>
    </row>
    <row r="3492" spans="1:9" x14ac:dyDescent="0.25">
      <c r="A3492">
        <v>603</v>
      </c>
      <c r="B3492">
        <v>1998</v>
      </c>
      <c r="C3492" s="2">
        <v>0</v>
      </c>
      <c r="D3492" s="6">
        <v>0.1445922</v>
      </c>
      <c r="E3492" s="6">
        <v>0.20777080000000001</v>
      </c>
      <c r="F3492" s="6">
        <v>5.5022099999999997E-2</v>
      </c>
      <c r="G3492" s="6">
        <v>2.4311560000000001</v>
      </c>
      <c r="H3492" s="6">
        <v>0.34790500000000002</v>
      </c>
      <c r="I3492" s="6"/>
    </row>
    <row r="3493" spans="1:9" x14ac:dyDescent="0.25">
      <c r="A3493">
        <v>603</v>
      </c>
      <c r="B3493">
        <v>1999</v>
      </c>
      <c r="C3493" s="2">
        <v>0</v>
      </c>
      <c r="D3493" s="6">
        <v>0.1468942</v>
      </c>
      <c r="E3493" s="6">
        <v>0.23044139999999999</v>
      </c>
      <c r="F3493" s="6">
        <v>7.3794899999999997E-2</v>
      </c>
      <c r="G3493" s="6">
        <v>1.6832240000000001</v>
      </c>
      <c r="H3493" s="6">
        <v>0.35377819999999999</v>
      </c>
      <c r="I3493" s="6"/>
    </row>
    <row r="3494" spans="1:9" x14ac:dyDescent="0.25">
      <c r="A3494">
        <v>603</v>
      </c>
      <c r="B3494">
        <v>2000</v>
      </c>
      <c r="C3494" s="2">
        <v>0</v>
      </c>
      <c r="D3494" s="6">
        <v>0.16399929999999999</v>
      </c>
      <c r="E3494" s="6">
        <v>0.2668799</v>
      </c>
      <c r="F3494" s="6">
        <v>7.2931099999999999E-2</v>
      </c>
      <c r="G3494" s="6">
        <v>1.542842</v>
      </c>
      <c r="H3494" s="6">
        <v>0.3292119</v>
      </c>
      <c r="I3494" s="6"/>
    </row>
    <row r="3495" spans="1:9" x14ac:dyDescent="0.25">
      <c r="A3495">
        <v>603</v>
      </c>
      <c r="B3495">
        <v>2001</v>
      </c>
      <c r="C3495" s="2">
        <v>0</v>
      </c>
      <c r="D3495" s="6">
        <v>0.1299198</v>
      </c>
      <c r="E3495" s="6">
        <v>0.24304609999999999</v>
      </c>
      <c r="F3495" s="6">
        <v>5.67936E-2</v>
      </c>
      <c r="G3495" s="6">
        <v>1.6723460000000001</v>
      </c>
      <c r="H3495" s="6">
        <v>0.31190509999999999</v>
      </c>
      <c r="I3495" s="6"/>
    </row>
    <row r="3496" spans="1:9" x14ac:dyDescent="0.25">
      <c r="A3496">
        <v>603</v>
      </c>
      <c r="B3496">
        <v>2002</v>
      </c>
      <c r="C3496" s="2">
        <v>0</v>
      </c>
      <c r="D3496" s="6">
        <v>5.9275899999999999E-2</v>
      </c>
      <c r="E3496" s="6">
        <v>0.25898349999999998</v>
      </c>
      <c r="F3496" s="6">
        <v>4.5228299999999999E-2</v>
      </c>
      <c r="G3496" s="6">
        <v>1.467881</v>
      </c>
      <c r="H3496" s="6">
        <v>0.32032310000000003</v>
      </c>
      <c r="I3496" s="6"/>
    </row>
    <row r="3497" spans="1:9" x14ac:dyDescent="0.25">
      <c r="A3497">
        <v>603</v>
      </c>
      <c r="B3497">
        <v>2003</v>
      </c>
      <c r="C3497" s="2">
        <v>0</v>
      </c>
      <c r="D3497" s="6">
        <v>5.79958E-2</v>
      </c>
      <c r="E3497" s="6">
        <v>0.2850608</v>
      </c>
      <c r="F3497" s="6">
        <v>6.5995200000000004E-2</v>
      </c>
      <c r="G3497" s="6">
        <v>1.6114329999999999</v>
      </c>
      <c r="H3497" s="6">
        <v>0.31435809999999997</v>
      </c>
      <c r="I3497" s="6"/>
    </row>
    <row r="3498" spans="1:9" x14ac:dyDescent="0.25">
      <c r="A3498">
        <v>603</v>
      </c>
      <c r="B3498">
        <v>2004</v>
      </c>
      <c r="C3498" s="2">
        <v>0</v>
      </c>
      <c r="D3498" s="6">
        <v>0.1152717</v>
      </c>
      <c r="E3498" s="6">
        <v>0.27251409999999998</v>
      </c>
      <c r="F3498" s="6">
        <v>4.7673399999999998E-2</v>
      </c>
      <c r="G3498" s="6">
        <v>1.57165</v>
      </c>
      <c r="H3498" s="6">
        <v>0.318602</v>
      </c>
      <c r="I3498" s="6"/>
    </row>
    <row r="3499" spans="1:9" x14ac:dyDescent="0.25">
      <c r="A3499">
        <v>604</v>
      </c>
      <c r="B3499">
        <v>1995</v>
      </c>
      <c r="C3499" s="2">
        <v>0</v>
      </c>
      <c r="D3499" s="6">
        <v>0.1864188</v>
      </c>
      <c r="E3499" s="6">
        <v>0.10226780000000001</v>
      </c>
      <c r="F3499" s="6">
        <v>4.6249499999999999E-2</v>
      </c>
      <c r="G3499" s="6">
        <v>0.65733039999999998</v>
      </c>
      <c r="H3499" s="6">
        <v>0.2423796</v>
      </c>
      <c r="I3499" s="6"/>
    </row>
    <row r="3500" spans="1:9" x14ac:dyDescent="0.25">
      <c r="A3500">
        <v>604</v>
      </c>
      <c r="B3500">
        <v>1996</v>
      </c>
      <c r="C3500" s="2">
        <v>0</v>
      </c>
      <c r="D3500" s="6">
        <v>0.17597560000000001</v>
      </c>
      <c r="E3500" s="6">
        <v>0.1475757</v>
      </c>
      <c r="F3500" s="6">
        <v>4.79119E-2</v>
      </c>
      <c r="G3500" s="6">
        <v>0.80330829999999998</v>
      </c>
      <c r="H3500" s="6">
        <v>0.2343625</v>
      </c>
      <c r="I3500" s="6"/>
    </row>
    <row r="3501" spans="1:9" x14ac:dyDescent="0.25">
      <c r="A3501">
        <v>604</v>
      </c>
      <c r="B3501">
        <v>1997</v>
      </c>
      <c r="C3501" s="2">
        <v>0</v>
      </c>
      <c r="D3501" s="6">
        <v>0.21735370000000001</v>
      </c>
      <c r="E3501" s="6">
        <v>0.16532250000000001</v>
      </c>
      <c r="F3501" s="6">
        <v>3.6569600000000001E-2</v>
      </c>
      <c r="G3501" s="6">
        <v>1.0328120000000001</v>
      </c>
      <c r="H3501" s="6">
        <v>0.27561000000000002</v>
      </c>
      <c r="I3501" s="6"/>
    </row>
    <row r="3502" spans="1:9" x14ac:dyDescent="0.25">
      <c r="A3502">
        <v>604</v>
      </c>
      <c r="B3502">
        <v>1998</v>
      </c>
      <c r="C3502" s="2">
        <v>0</v>
      </c>
      <c r="D3502" s="6">
        <v>0.20773469999999999</v>
      </c>
      <c r="E3502" s="6">
        <v>0.16804140000000001</v>
      </c>
      <c r="F3502" s="6">
        <v>2.0016800000000001E-2</v>
      </c>
      <c r="G3502" s="6">
        <v>1.026265</v>
      </c>
      <c r="H3502" s="6">
        <v>0.22985749999999999</v>
      </c>
      <c r="I3502" s="6"/>
    </row>
    <row r="3503" spans="1:9" x14ac:dyDescent="0.25">
      <c r="A3503">
        <v>604</v>
      </c>
      <c r="B3503">
        <v>2000</v>
      </c>
      <c r="C3503" s="2">
        <v>0</v>
      </c>
      <c r="D3503" s="6">
        <v>0.1442262</v>
      </c>
      <c r="E3503" s="6">
        <v>0.14507890000000001</v>
      </c>
      <c r="F3503" s="6">
        <v>2.6510599999999999E-2</v>
      </c>
      <c r="G3503" s="6">
        <v>1.518861</v>
      </c>
      <c r="H3503" s="6">
        <v>0.22311329999999999</v>
      </c>
      <c r="I3503" s="6"/>
    </row>
    <row r="3504" spans="1:9" x14ac:dyDescent="0.25">
      <c r="A3504">
        <v>604</v>
      </c>
      <c r="B3504">
        <v>2001</v>
      </c>
      <c r="C3504" s="2">
        <v>0</v>
      </c>
      <c r="D3504" s="6">
        <v>0.1381445</v>
      </c>
      <c r="E3504" s="6">
        <v>0.1472435</v>
      </c>
      <c r="F3504" s="6">
        <v>3.2829299999999999E-2</v>
      </c>
      <c r="G3504" s="6">
        <v>1.10005</v>
      </c>
      <c r="H3504" s="6">
        <v>0.24610570000000001</v>
      </c>
      <c r="I3504" s="6"/>
    </row>
    <row r="3505" spans="1:9" x14ac:dyDescent="0.25">
      <c r="A3505">
        <v>604</v>
      </c>
      <c r="B3505">
        <v>2002</v>
      </c>
      <c r="C3505" s="2">
        <v>0</v>
      </c>
      <c r="D3505" s="6">
        <v>0.1191363</v>
      </c>
      <c r="E3505" s="6">
        <v>0.1454502</v>
      </c>
      <c r="F3505" s="6">
        <v>3.3014700000000001E-2</v>
      </c>
      <c r="G3505" s="6">
        <v>0.67252049999999997</v>
      </c>
      <c r="H3505" s="6">
        <v>0.2378255</v>
      </c>
      <c r="I3505" s="6"/>
    </row>
    <row r="3506" spans="1:9" x14ac:dyDescent="0.25">
      <c r="A3506">
        <v>604</v>
      </c>
      <c r="B3506">
        <v>2003</v>
      </c>
      <c r="C3506" s="2">
        <v>0</v>
      </c>
      <c r="D3506" s="6">
        <v>6.92831E-2</v>
      </c>
      <c r="E3506" s="6">
        <v>0.12669749999999999</v>
      </c>
      <c r="F3506" s="6">
        <v>1.7898799999999999E-2</v>
      </c>
      <c r="G3506" s="6">
        <v>0.63692720000000003</v>
      </c>
      <c r="H3506" s="6">
        <v>0.24263760000000001</v>
      </c>
      <c r="I3506" s="6"/>
    </row>
    <row r="3507" spans="1:9" x14ac:dyDescent="0.25">
      <c r="A3507">
        <v>604</v>
      </c>
      <c r="B3507">
        <v>2004</v>
      </c>
      <c r="C3507" s="2">
        <v>0</v>
      </c>
      <c r="D3507" s="6">
        <v>0.11392620000000001</v>
      </c>
      <c r="E3507" s="6">
        <v>0.14548910000000001</v>
      </c>
      <c r="F3507" s="6">
        <v>2.65507E-2</v>
      </c>
      <c r="G3507" s="6">
        <v>0.624552</v>
      </c>
      <c r="H3507" s="6">
        <v>0.19178039999999999</v>
      </c>
      <c r="I3507" s="6"/>
    </row>
    <row r="3508" spans="1:9" x14ac:dyDescent="0.25">
      <c r="A3508">
        <v>605</v>
      </c>
      <c r="B3508">
        <v>1995</v>
      </c>
      <c r="C3508" s="2">
        <v>0</v>
      </c>
      <c r="D3508" s="6">
        <v>0.11444509999999999</v>
      </c>
      <c r="E3508" s="6">
        <v>0.1202177</v>
      </c>
      <c r="F3508" s="6">
        <v>7.81274E-2</v>
      </c>
      <c r="G3508" s="6">
        <v>0.68567409999999995</v>
      </c>
      <c r="H3508" s="6">
        <v>0.2056374</v>
      </c>
      <c r="I3508" s="6"/>
    </row>
    <row r="3509" spans="1:9" x14ac:dyDescent="0.25">
      <c r="A3509">
        <v>605</v>
      </c>
      <c r="B3509">
        <v>1996</v>
      </c>
      <c r="C3509" s="2">
        <v>0</v>
      </c>
      <c r="D3509" s="6">
        <v>0.14706279999999999</v>
      </c>
      <c r="E3509" s="6">
        <v>0.17449600000000001</v>
      </c>
      <c r="F3509" s="6">
        <v>8.8418099999999999E-2</v>
      </c>
      <c r="G3509" s="6">
        <v>1.408118</v>
      </c>
      <c r="H3509" s="6">
        <v>0.21652370000000001</v>
      </c>
      <c r="I3509" s="6"/>
    </row>
    <row r="3510" spans="1:9" x14ac:dyDescent="0.25">
      <c r="A3510">
        <v>605</v>
      </c>
      <c r="B3510">
        <v>1997</v>
      </c>
      <c r="C3510" s="2">
        <v>0</v>
      </c>
      <c r="D3510" s="6">
        <v>0.19128200000000001</v>
      </c>
      <c r="E3510" s="6">
        <v>0.22805329999999999</v>
      </c>
      <c r="F3510" s="6">
        <v>8.1871200000000005E-2</v>
      </c>
      <c r="G3510" s="6">
        <v>2.8817620000000002</v>
      </c>
      <c r="H3510" s="6">
        <v>0.33108900000000002</v>
      </c>
      <c r="I3510" s="6"/>
    </row>
    <row r="3511" spans="1:9" x14ac:dyDescent="0.25">
      <c r="A3511">
        <v>605</v>
      </c>
      <c r="B3511">
        <v>1998</v>
      </c>
      <c r="C3511" s="2">
        <v>0</v>
      </c>
      <c r="D3511" s="6">
        <v>0.22009500000000001</v>
      </c>
      <c r="E3511" s="6">
        <v>0.34464879999999998</v>
      </c>
      <c r="F3511" s="6">
        <v>9.7459599999999993E-2</v>
      </c>
      <c r="G3511" s="6">
        <v>3.8621159999999999</v>
      </c>
      <c r="H3511" s="6">
        <v>0.25114209999999998</v>
      </c>
      <c r="I3511" s="6"/>
    </row>
    <row r="3512" spans="1:9" x14ac:dyDescent="0.25">
      <c r="A3512">
        <v>605</v>
      </c>
      <c r="B3512">
        <v>1999</v>
      </c>
      <c r="C3512" s="2">
        <v>0</v>
      </c>
      <c r="D3512" s="6">
        <v>0.1374997</v>
      </c>
      <c r="E3512" s="6">
        <v>0.44835199999999997</v>
      </c>
      <c r="F3512" s="6">
        <v>8.7221400000000004E-2</v>
      </c>
      <c r="G3512" s="6">
        <v>3.138242</v>
      </c>
      <c r="H3512" s="6">
        <v>0.26148349999999998</v>
      </c>
      <c r="I3512" s="6"/>
    </row>
    <row r="3513" spans="1:9" x14ac:dyDescent="0.25">
      <c r="A3513">
        <v>606</v>
      </c>
      <c r="B3513">
        <v>1998</v>
      </c>
      <c r="C3513" s="2">
        <v>0</v>
      </c>
      <c r="D3513" s="6">
        <v>6.6646499999999997E-2</v>
      </c>
      <c r="E3513" s="6">
        <v>4.3162600000000002E-2</v>
      </c>
      <c r="F3513" s="6">
        <v>6.04296E-2</v>
      </c>
      <c r="G3513" s="6">
        <v>0.79527619999999999</v>
      </c>
      <c r="H3513" s="6">
        <v>0.41068700000000002</v>
      </c>
      <c r="I3513" s="6"/>
    </row>
    <row r="3514" spans="1:9" x14ac:dyDescent="0.25">
      <c r="A3514">
        <v>606</v>
      </c>
      <c r="B3514">
        <v>1999</v>
      </c>
      <c r="C3514" s="2">
        <v>0</v>
      </c>
      <c r="D3514" s="6">
        <v>-0.33408189999999999</v>
      </c>
      <c r="E3514" s="6">
        <v>3.1808299999999998E-2</v>
      </c>
      <c r="F3514" s="6">
        <v>5.6999099999999997E-2</v>
      </c>
      <c r="G3514" s="6">
        <v>0.34456290000000001</v>
      </c>
      <c r="H3514" s="6">
        <v>0.15707399999999999</v>
      </c>
      <c r="I3514" s="6"/>
    </row>
    <row r="3515" spans="1:9" x14ac:dyDescent="0.25">
      <c r="A3515">
        <v>606</v>
      </c>
      <c r="B3515">
        <v>2000</v>
      </c>
      <c r="C3515" s="2">
        <v>0</v>
      </c>
      <c r="D3515" s="6">
        <v>-3.8449999999999998E-2</v>
      </c>
      <c r="E3515" s="6">
        <v>2.3484600000000001E-2</v>
      </c>
      <c r="F3515" s="6">
        <v>5.8215000000000003E-2</v>
      </c>
      <c r="G3515" s="6">
        <v>0.42702119999999999</v>
      </c>
      <c r="H3515" s="6">
        <v>0.20552819999999999</v>
      </c>
      <c r="I3515" s="6"/>
    </row>
    <row r="3516" spans="1:9" x14ac:dyDescent="0.25">
      <c r="A3516">
        <v>606</v>
      </c>
      <c r="B3516">
        <v>2001</v>
      </c>
      <c r="C3516" s="2">
        <v>0</v>
      </c>
      <c r="D3516" s="6">
        <v>-3.3004199999999997E-2</v>
      </c>
      <c r="E3516" s="6">
        <v>9.1795000000000002E-3</v>
      </c>
      <c r="F3516" s="6">
        <v>2.5929799999999999E-2</v>
      </c>
      <c r="G3516" s="6">
        <v>0.29479309999999997</v>
      </c>
      <c r="H3516" s="6">
        <v>0.18395439999999999</v>
      </c>
      <c r="I3516" s="6"/>
    </row>
    <row r="3517" spans="1:9" x14ac:dyDescent="0.25">
      <c r="A3517">
        <v>606</v>
      </c>
      <c r="B3517">
        <v>2002</v>
      </c>
      <c r="C3517" s="2">
        <v>0</v>
      </c>
      <c r="D3517" s="6">
        <v>-1.6816999999999999E-2</v>
      </c>
      <c r="E3517" s="6">
        <v>-4.5910999999999999E-3</v>
      </c>
      <c r="F3517" s="6">
        <v>4.61885E-2</v>
      </c>
      <c r="G3517" s="6">
        <v>0.18037149999999999</v>
      </c>
      <c r="H3517" s="6">
        <v>0.19894719999999999</v>
      </c>
      <c r="I3517" s="6"/>
    </row>
    <row r="3518" spans="1:9" x14ac:dyDescent="0.25">
      <c r="A3518">
        <v>606</v>
      </c>
      <c r="B3518">
        <v>2003</v>
      </c>
      <c r="C3518" s="2">
        <v>0</v>
      </c>
      <c r="D3518" s="6">
        <v>8.2727700000000001E-2</v>
      </c>
      <c r="E3518" s="6">
        <v>-4.1012699999999999E-2</v>
      </c>
      <c r="F3518" s="6">
        <v>4.75837E-2</v>
      </c>
      <c r="G3518" s="6">
        <v>0.21556030000000001</v>
      </c>
      <c r="H3518" s="6">
        <v>0.17210619999999999</v>
      </c>
      <c r="I3518" s="6"/>
    </row>
    <row r="3519" spans="1:9" x14ac:dyDescent="0.25">
      <c r="A3519">
        <v>606</v>
      </c>
      <c r="B3519">
        <v>2004</v>
      </c>
      <c r="C3519" s="2">
        <v>0</v>
      </c>
      <c r="D3519" s="6">
        <v>9.3719700000000003E-2</v>
      </c>
      <c r="E3519" s="6">
        <v>-5.7528900000000001E-2</v>
      </c>
      <c r="F3519" s="6">
        <v>5.8604299999999998E-2</v>
      </c>
      <c r="G3519" s="6">
        <v>0.2426189</v>
      </c>
      <c r="H3519" s="6">
        <v>0.204126</v>
      </c>
      <c r="I3519" s="6"/>
    </row>
    <row r="3520" spans="1:9" x14ac:dyDescent="0.25">
      <c r="A3520">
        <v>607</v>
      </c>
      <c r="B3520">
        <v>1999</v>
      </c>
      <c r="C3520" s="2">
        <v>0</v>
      </c>
      <c r="D3520" s="6">
        <v>-8.6381799999999995E-2</v>
      </c>
      <c r="E3520" s="6">
        <v>0.1251813</v>
      </c>
      <c r="F3520" s="6">
        <v>3.3266400000000002E-2</v>
      </c>
      <c r="G3520" s="6">
        <v>0.33156429999999998</v>
      </c>
      <c r="H3520" s="6">
        <v>8.3767499999999995E-2</v>
      </c>
      <c r="I3520" s="6"/>
    </row>
    <row r="3521" spans="1:9" x14ac:dyDescent="0.25">
      <c r="A3521">
        <v>607</v>
      </c>
      <c r="B3521">
        <v>2000</v>
      </c>
      <c r="C3521" s="2">
        <v>0</v>
      </c>
      <c r="D3521" s="6">
        <v>-0.1245246</v>
      </c>
      <c r="E3521" s="6">
        <v>4.43191E-2</v>
      </c>
      <c r="F3521" s="6">
        <v>-7.6562900000000003E-2</v>
      </c>
      <c r="G3521" s="6">
        <v>0.18025379999999999</v>
      </c>
      <c r="H3521" s="6">
        <v>6.3264100000000004E-2</v>
      </c>
      <c r="I3521" s="6"/>
    </row>
    <row r="3522" spans="1:9" x14ac:dyDescent="0.25">
      <c r="A3522">
        <v>607</v>
      </c>
      <c r="B3522">
        <v>2001</v>
      </c>
      <c r="C3522" s="2">
        <v>0</v>
      </c>
      <c r="D3522" s="6">
        <v>-3.64909E-2</v>
      </c>
      <c r="E3522" s="6">
        <v>6.8083599999999994E-2</v>
      </c>
      <c r="F3522" s="6">
        <v>0.1348587</v>
      </c>
      <c r="G3522" s="6">
        <v>0.18493770000000001</v>
      </c>
      <c r="H3522" s="6">
        <v>9.2816200000000001E-2</v>
      </c>
      <c r="I3522" s="6"/>
    </row>
    <row r="3523" spans="1:9" x14ac:dyDescent="0.25">
      <c r="A3523">
        <v>607</v>
      </c>
      <c r="B3523">
        <v>2002</v>
      </c>
      <c r="C3523" s="2">
        <v>0</v>
      </c>
      <c r="D3523" s="6">
        <v>-9.7030999999999992E-3</v>
      </c>
      <c r="E3523" s="6">
        <v>9.9390300000000001E-2</v>
      </c>
      <c r="F3523" s="6">
        <v>3.4395500000000002E-2</v>
      </c>
      <c r="G3523" s="6">
        <v>0.16811770000000001</v>
      </c>
      <c r="H3523" s="6">
        <v>9.0604500000000004E-2</v>
      </c>
      <c r="I3523" s="6"/>
    </row>
    <row r="3524" spans="1:9" x14ac:dyDescent="0.25">
      <c r="A3524">
        <v>607</v>
      </c>
      <c r="B3524">
        <v>2003</v>
      </c>
      <c r="C3524" s="2">
        <v>0</v>
      </c>
      <c r="D3524" s="6">
        <v>-4.6522999999999998E-3</v>
      </c>
      <c r="E3524" s="6">
        <v>0.13836670000000001</v>
      </c>
      <c r="F3524" s="6">
        <v>4.4607500000000001E-2</v>
      </c>
      <c r="G3524" s="6">
        <v>0.28290090000000001</v>
      </c>
      <c r="H3524" s="6">
        <v>8.3183999999999994E-2</v>
      </c>
      <c r="I3524" s="6"/>
    </row>
    <row r="3525" spans="1:9" x14ac:dyDescent="0.25">
      <c r="A3525">
        <v>607</v>
      </c>
      <c r="B3525">
        <v>2004</v>
      </c>
      <c r="C3525" s="2">
        <v>0</v>
      </c>
      <c r="D3525" s="6">
        <v>6.6321599999999994E-2</v>
      </c>
      <c r="E3525" s="6">
        <v>0.1559372</v>
      </c>
      <c r="F3525" s="6">
        <v>3.44309E-2</v>
      </c>
      <c r="G3525" s="6">
        <v>0.42451</v>
      </c>
      <c r="H3525" s="6">
        <v>0.1031242</v>
      </c>
      <c r="I3525" s="6"/>
    </row>
    <row r="3526" spans="1:9" x14ac:dyDescent="0.25">
      <c r="A3526">
        <v>608</v>
      </c>
      <c r="B3526">
        <v>1997</v>
      </c>
      <c r="C3526" s="2">
        <v>0</v>
      </c>
      <c r="D3526" s="6">
        <v>-2.2073700000000002E-2</v>
      </c>
      <c r="E3526" s="6">
        <v>0.13781479999999999</v>
      </c>
      <c r="F3526" s="6">
        <v>4.2392399999999997E-2</v>
      </c>
      <c r="G3526" s="6">
        <v>0.74458590000000002</v>
      </c>
      <c r="H3526" s="6">
        <v>0.1223863</v>
      </c>
      <c r="I3526" s="6"/>
    </row>
    <row r="3527" spans="1:9" x14ac:dyDescent="0.25">
      <c r="A3527">
        <v>608</v>
      </c>
      <c r="B3527">
        <v>1998</v>
      </c>
      <c r="C3527" s="2">
        <v>0</v>
      </c>
      <c r="D3527" s="6">
        <v>-2.3962000000000001E-2</v>
      </c>
      <c r="E3527" s="6">
        <v>0.1369196</v>
      </c>
      <c r="F3527" s="6">
        <v>2.9426500000000001E-2</v>
      </c>
      <c r="G3527" s="6">
        <v>0.80728520000000004</v>
      </c>
      <c r="H3527" s="6">
        <v>9.5844899999999997E-2</v>
      </c>
      <c r="I3527" s="6"/>
    </row>
    <row r="3528" spans="1:9" x14ac:dyDescent="0.25">
      <c r="A3528">
        <v>608</v>
      </c>
      <c r="B3528">
        <v>1999</v>
      </c>
      <c r="C3528" s="2">
        <v>0</v>
      </c>
      <c r="D3528" s="6">
        <v>-6.5946400000000002E-2</v>
      </c>
      <c r="E3528" s="6">
        <v>0.14164860000000001</v>
      </c>
      <c r="F3528" s="6">
        <v>4.0127099999999999E-2</v>
      </c>
      <c r="G3528" s="6">
        <v>0.5745711</v>
      </c>
      <c r="H3528" s="6">
        <v>9.8589399999999994E-2</v>
      </c>
      <c r="I3528" s="6"/>
    </row>
    <row r="3529" spans="1:9" x14ac:dyDescent="0.25">
      <c r="A3529">
        <v>608</v>
      </c>
      <c r="B3529">
        <v>2000</v>
      </c>
      <c r="C3529" s="2">
        <v>0</v>
      </c>
      <c r="D3529" s="6">
        <v>-3.4359E-3</v>
      </c>
      <c r="E3529" s="6">
        <v>0.182035</v>
      </c>
      <c r="F3529" s="6">
        <v>3.3757099999999998E-2</v>
      </c>
      <c r="G3529" s="6">
        <v>1.0915349999999999</v>
      </c>
      <c r="H3529" s="6">
        <v>0.1080651</v>
      </c>
      <c r="I3529" s="6"/>
    </row>
    <row r="3530" spans="1:9" x14ac:dyDescent="0.25">
      <c r="A3530">
        <v>608</v>
      </c>
      <c r="B3530">
        <v>2001</v>
      </c>
      <c r="C3530" s="2">
        <v>0</v>
      </c>
      <c r="D3530" s="6">
        <v>-2.10587E-2</v>
      </c>
      <c r="E3530" s="6">
        <v>0.17532439999999999</v>
      </c>
      <c r="F3530" s="6">
        <v>3.2849900000000001E-2</v>
      </c>
      <c r="G3530" s="6">
        <v>0.84591179999999999</v>
      </c>
      <c r="H3530" s="6">
        <v>0.10699649999999999</v>
      </c>
      <c r="I3530" s="6"/>
    </row>
    <row r="3531" spans="1:9" x14ac:dyDescent="0.25">
      <c r="A3531">
        <v>608</v>
      </c>
      <c r="B3531">
        <v>2002</v>
      </c>
      <c r="C3531" s="2">
        <v>0</v>
      </c>
      <c r="D3531" s="6">
        <v>-2.5787899999999999E-2</v>
      </c>
      <c r="E3531" s="6">
        <v>0.1871227</v>
      </c>
      <c r="F3531" s="6">
        <v>3.8020600000000002E-2</v>
      </c>
      <c r="G3531" s="6">
        <v>0.91142809999999996</v>
      </c>
      <c r="H3531" s="6">
        <v>0.1048945</v>
      </c>
      <c r="I3531" s="6"/>
    </row>
    <row r="3532" spans="1:9" x14ac:dyDescent="0.25">
      <c r="A3532">
        <v>608</v>
      </c>
      <c r="B3532">
        <v>2003</v>
      </c>
      <c r="C3532" s="2">
        <v>0</v>
      </c>
      <c r="D3532" s="6">
        <v>4.4263999999999996E-3</v>
      </c>
      <c r="E3532" s="6">
        <v>0.1864469</v>
      </c>
      <c r="F3532" s="6">
        <v>4.4072600000000003E-2</v>
      </c>
      <c r="G3532" s="6">
        <v>0.9122555</v>
      </c>
      <c r="H3532" s="6">
        <v>0.1110449</v>
      </c>
      <c r="I3532" s="6"/>
    </row>
    <row r="3533" spans="1:9" x14ac:dyDescent="0.25">
      <c r="A3533">
        <v>608</v>
      </c>
      <c r="B3533">
        <v>2004</v>
      </c>
      <c r="C3533" s="2">
        <v>0</v>
      </c>
      <c r="D3533" s="6">
        <v>2.4864000000000001E-2</v>
      </c>
      <c r="E3533" s="6">
        <v>0.17983170000000001</v>
      </c>
      <c r="F3533" s="6">
        <v>3.6069900000000002E-2</v>
      </c>
      <c r="G3533" s="6">
        <v>0.96381329999999998</v>
      </c>
      <c r="H3533" s="6">
        <v>0.1061556</v>
      </c>
      <c r="I3533" s="6"/>
    </row>
    <row r="3534" spans="1:9" x14ac:dyDescent="0.25">
      <c r="A3534">
        <v>609</v>
      </c>
      <c r="B3534">
        <v>1995</v>
      </c>
      <c r="C3534" s="2">
        <v>0</v>
      </c>
      <c r="D3534" s="6">
        <v>7.7140799999999995E-2</v>
      </c>
      <c r="E3534" s="6">
        <v>5.4256499999999999E-2</v>
      </c>
      <c r="F3534" s="6">
        <v>3.1534699999999999E-2</v>
      </c>
      <c r="G3534" s="6">
        <v>0.29492020000000002</v>
      </c>
      <c r="H3534" s="6">
        <v>0.1010564</v>
      </c>
      <c r="I3534" s="6"/>
    </row>
    <row r="3535" spans="1:9" x14ac:dyDescent="0.25">
      <c r="A3535">
        <v>609</v>
      </c>
      <c r="B3535">
        <v>1996</v>
      </c>
      <c r="C3535" s="2">
        <v>0</v>
      </c>
      <c r="D3535" s="6">
        <v>8.6761000000000008E-3</v>
      </c>
      <c r="E3535" s="6">
        <v>5.9485000000000003E-2</v>
      </c>
      <c r="F3535" s="6">
        <v>4.0456100000000002E-2</v>
      </c>
      <c r="G3535" s="6">
        <v>0.52416320000000005</v>
      </c>
      <c r="H3535" s="6">
        <v>0.1244561</v>
      </c>
      <c r="I3535" s="6"/>
    </row>
    <row r="3536" spans="1:9" x14ac:dyDescent="0.25">
      <c r="A3536">
        <v>609</v>
      </c>
      <c r="B3536">
        <v>1997</v>
      </c>
      <c r="C3536" s="2">
        <v>0</v>
      </c>
      <c r="D3536" s="6">
        <v>1.37065E-2</v>
      </c>
      <c r="E3536" s="6">
        <v>6.2887200000000004E-2</v>
      </c>
      <c r="F3536" s="6">
        <v>3.0427900000000001E-2</v>
      </c>
      <c r="G3536" s="6">
        <v>0.57106049999999997</v>
      </c>
      <c r="H3536" s="6">
        <v>0.122751</v>
      </c>
      <c r="I3536" s="6"/>
    </row>
    <row r="3537" spans="1:9" x14ac:dyDescent="0.25">
      <c r="A3537">
        <v>609</v>
      </c>
      <c r="B3537">
        <v>1998</v>
      </c>
      <c r="C3537" s="2">
        <v>0</v>
      </c>
      <c r="D3537" s="6">
        <v>1.45302E-2</v>
      </c>
      <c r="E3537" s="6">
        <v>3.87956E-2</v>
      </c>
      <c r="F3537" s="6">
        <v>3.1900199999999997E-2</v>
      </c>
      <c r="G3537" s="6">
        <v>0.85357550000000004</v>
      </c>
      <c r="H3537" s="6">
        <v>0.1334515</v>
      </c>
      <c r="I3537" s="6"/>
    </row>
    <row r="3538" spans="1:9" x14ac:dyDescent="0.25">
      <c r="A3538">
        <v>609</v>
      </c>
      <c r="B3538">
        <v>1999</v>
      </c>
      <c r="C3538" s="2">
        <v>0</v>
      </c>
      <c r="D3538" s="6">
        <v>-1.6808900000000002E-2</v>
      </c>
      <c r="E3538" s="6">
        <v>2.1377400000000001E-2</v>
      </c>
      <c r="F3538" s="6">
        <v>2.4628799999999999E-2</v>
      </c>
      <c r="G3538" s="6">
        <v>0.84779380000000004</v>
      </c>
      <c r="H3538" s="6">
        <v>0.119183</v>
      </c>
      <c r="I3538" s="6"/>
    </row>
    <row r="3539" spans="1:9" x14ac:dyDescent="0.25">
      <c r="A3539">
        <v>609</v>
      </c>
      <c r="B3539">
        <v>2000</v>
      </c>
      <c r="C3539" s="2">
        <v>0</v>
      </c>
      <c r="D3539" s="6">
        <v>0.1091138</v>
      </c>
      <c r="E3539" s="6">
        <v>8.4858699999999995E-2</v>
      </c>
      <c r="F3539" s="6">
        <v>3.7728699999999997E-2</v>
      </c>
      <c r="G3539" s="6">
        <v>0.64231870000000002</v>
      </c>
      <c r="H3539" s="6">
        <v>0.1056477</v>
      </c>
      <c r="I3539" s="6"/>
    </row>
    <row r="3540" spans="1:9" x14ac:dyDescent="0.25">
      <c r="A3540">
        <v>609</v>
      </c>
      <c r="B3540">
        <v>2001</v>
      </c>
      <c r="C3540" s="2">
        <v>0</v>
      </c>
      <c r="D3540" s="6">
        <v>3.1630100000000001E-2</v>
      </c>
      <c r="E3540" s="6">
        <v>4.2808300000000001E-2</v>
      </c>
      <c r="F3540" s="6">
        <v>2.2432400000000002E-2</v>
      </c>
      <c r="G3540" s="6">
        <v>0.51087680000000002</v>
      </c>
      <c r="H3540" s="6">
        <v>0.12012589999999999</v>
      </c>
      <c r="I3540" s="6"/>
    </row>
    <row r="3541" spans="1:9" x14ac:dyDescent="0.25">
      <c r="A3541">
        <v>609</v>
      </c>
      <c r="B3541">
        <v>2002</v>
      </c>
      <c r="C3541" s="2">
        <v>0</v>
      </c>
      <c r="D3541" s="6">
        <v>-3.0049900000000001E-2</v>
      </c>
      <c r="E3541" s="6">
        <v>1.48585E-2</v>
      </c>
      <c r="F3541" s="6">
        <v>3.7839499999999998E-2</v>
      </c>
      <c r="G3541" s="6">
        <v>0.50663360000000002</v>
      </c>
      <c r="H3541" s="6">
        <v>8.3335000000000006E-2</v>
      </c>
      <c r="I3541" s="6"/>
    </row>
    <row r="3542" spans="1:9" x14ac:dyDescent="0.25">
      <c r="A3542">
        <v>609</v>
      </c>
      <c r="B3542">
        <v>2003</v>
      </c>
      <c r="C3542" s="2">
        <v>0</v>
      </c>
      <c r="D3542" s="6">
        <v>-0.15976660000000001</v>
      </c>
      <c r="E3542" s="6">
        <v>1.6281899999999998E-2</v>
      </c>
      <c r="F3542" s="6">
        <v>2.9515199999999998E-2</v>
      </c>
      <c r="G3542" s="6">
        <v>0.35474820000000001</v>
      </c>
      <c r="H3542" s="6">
        <v>7.0882000000000001E-2</v>
      </c>
      <c r="I3542" s="6"/>
    </row>
    <row r="3543" spans="1:9" x14ac:dyDescent="0.25">
      <c r="A3543">
        <v>609</v>
      </c>
      <c r="B3543">
        <v>2004</v>
      </c>
      <c r="C3543" s="2">
        <v>0</v>
      </c>
      <c r="D3543" s="6">
        <v>1.9897100000000001E-2</v>
      </c>
      <c r="E3543" s="6">
        <v>4.1970500000000001E-2</v>
      </c>
      <c r="F3543" s="6">
        <v>3.7522899999999998E-2</v>
      </c>
      <c r="G3543" s="6">
        <v>0.50576310000000002</v>
      </c>
      <c r="H3543" s="6">
        <v>8.0189499999999997E-2</v>
      </c>
      <c r="I3543" s="6"/>
    </row>
    <row r="3544" spans="1:9" x14ac:dyDescent="0.25">
      <c r="A3544">
        <v>610</v>
      </c>
      <c r="B3544">
        <v>1995</v>
      </c>
      <c r="C3544" s="2">
        <v>0</v>
      </c>
      <c r="D3544" s="6">
        <v>-0.13154560000000001</v>
      </c>
      <c r="E3544" s="6">
        <v>-0.68042630000000004</v>
      </c>
      <c r="F3544" s="6">
        <v>3.5405100000000002E-2</v>
      </c>
      <c r="G3544" s="6">
        <v>0.49933460000000002</v>
      </c>
      <c r="H3544" s="6">
        <v>0.69377500000000003</v>
      </c>
      <c r="I3544" s="6"/>
    </row>
    <row r="3545" spans="1:9" x14ac:dyDescent="0.25">
      <c r="A3545">
        <v>610</v>
      </c>
      <c r="B3545">
        <v>1996</v>
      </c>
      <c r="C3545" s="2">
        <v>0</v>
      </c>
      <c r="D3545" s="6">
        <v>-0.13372319999999999</v>
      </c>
      <c r="E3545" s="6">
        <v>-0.65769140000000004</v>
      </c>
      <c r="F3545" s="6">
        <v>3.1723099999999997E-2</v>
      </c>
      <c r="G3545" s="6">
        <v>0.46114830000000001</v>
      </c>
      <c r="H3545" s="6">
        <v>0.75907119999999995</v>
      </c>
      <c r="I3545" s="6"/>
    </row>
    <row r="3546" spans="1:9" x14ac:dyDescent="0.25">
      <c r="A3546">
        <v>610</v>
      </c>
      <c r="B3546">
        <v>1997</v>
      </c>
      <c r="C3546" s="2">
        <v>0</v>
      </c>
      <c r="D3546" s="6">
        <v>-0.11940149999999999</v>
      </c>
      <c r="E3546" s="6">
        <v>-0.60560610000000004</v>
      </c>
      <c r="F3546" s="6">
        <v>1.8099500000000001E-2</v>
      </c>
      <c r="G3546" s="6">
        <v>0.33939710000000001</v>
      </c>
      <c r="H3546" s="6">
        <v>0.74023720000000004</v>
      </c>
      <c r="I3546" s="6"/>
    </row>
    <row r="3547" spans="1:9" x14ac:dyDescent="0.25">
      <c r="A3547">
        <v>610</v>
      </c>
      <c r="B3547">
        <v>1998</v>
      </c>
      <c r="C3547" s="2">
        <v>0</v>
      </c>
      <c r="D3547" s="6">
        <v>-6.1882899999999998E-2</v>
      </c>
      <c r="E3547" s="6">
        <v>-0.4922762</v>
      </c>
      <c r="F3547" s="6">
        <v>3.00594E-2</v>
      </c>
      <c r="G3547" s="6">
        <v>0.28594389999999997</v>
      </c>
      <c r="H3547" s="6">
        <v>0.6709001</v>
      </c>
      <c r="I3547" s="6"/>
    </row>
    <row r="3548" spans="1:9" x14ac:dyDescent="0.25">
      <c r="A3548">
        <v>610</v>
      </c>
      <c r="B3548">
        <v>1999</v>
      </c>
      <c r="C3548" s="2">
        <v>0</v>
      </c>
      <c r="D3548" s="6">
        <v>-8.5673399999999997E-2</v>
      </c>
      <c r="E3548" s="6">
        <v>-0.41143770000000002</v>
      </c>
      <c r="F3548" s="6">
        <v>5.4256899999999997E-2</v>
      </c>
      <c r="G3548" s="6">
        <v>0.2649994</v>
      </c>
      <c r="H3548" s="6">
        <v>0.7289099</v>
      </c>
      <c r="I3548" s="6"/>
    </row>
    <row r="3549" spans="1:9" x14ac:dyDescent="0.25">
      <c r="A3549">
        <v>610</v>
      </c>
      <c r="B3549">
        <v>2000</v>
      </c>
      <c r="C3549" s="2">
        <v>0</v>
      </c>
      <c r="D3549" s="6">
        <v>-3.9843999999999997E-2</v>
      </c>
      <c r="E3549" s="6">
        <v>-0.36734529999999999</v>
      </c>
      <c r="F3549" s="6">
        <v>4.3784799999999999E-2</v>
      </c>
      <c r="G3549" s="6">
        <v>0.38166539999999999</v>
      </c>
      <c r="H3549" s="6">
        <v>0.76081810000000005</v>
      </c>
      <c r="I3549" s="6"/>
    </row>
    <row r="3550" spans="1:9" x14ac:dyDescent="0.25">
      <c r="A3550">
        <v>610</v>
      </c>
      <c r="B3550">
        <v>2001</v>
      </c>
      <c r="C3550" s="2">
        <v>0</v>
      </c>
      <c r="D3550" s="6">
        <v>-2.0712499999999998E-2</v>
      </c>
      <c r="E3550" s="6">
        <v>-0.3179883</v>
      </c>
      <c r="F3550" s="6">
        <v>4.9202200000000001E-2</v>
      </c>
      <c r="G3550" s="6">
        <v>0.48343700000000001</v>
      </c>
      <c r="H3550" s="6">
        <v>0.81235000000000002</v>
      </c>
      <c r="I3550" s="6"/>
    </row>
    <row r="3551" spans="1:9" x14ac:dyDescent="0.25">
      <c r="A3551">
        <v>610</v>
      </c>
      <c r="B3551">
        <v>2002</v>
      </c>
      <c r="C3551" s="2">
        <v>0</v>
      </c>
      <c r="D3551" s="6">
        <v>-1.22647E-2</v>
      </c>
      <c r="E3551" s="6">
        <v>-0.3013557</v>
      </c>
      <c r="F3551" s="6">
        <v>3.5212599999999997E-2</v>
      </c>
      <c r="G3551" s="6">
        <v>0.29704770000000003</v>
      </c>
      <c r="H3551" s="6">
        <v>0.84453250000000002</v>
      </c>
      <c r="I3551" s="6"/>
    </row>
    <row r="3552" spans="1:9" x14ac:dyDescent="0.25">
      <c r="A3552">
        <v>610</v>
      </c>
      <c r="B3552">
        <v>2003</v>
      </c>
      <c r="C3552" s="2">
        <v>0</v>
      </c>
      <c r="D3552" s="6">
        <v>-2.8196200000000001E-2</v>
      </c>
      <c r="E3552" s="6">
        <v>-0.25228390000000001</v>
      </c>
      <c r="F3552" s="6">
        <v>4.3996199999999999E-2</v>
      </c>
      <c r="G3552" s="6">
        <v>0.62033439999999995</v>
      </c>
      <c r="H3552" s="6">
        <v>0.83712209999999998</v>
      </c>
      <c r="I3552" s="6"/>
    </row>
    <row r="3553" spans="1:9" x14ac:dyDescent="0.25">
      <c r="A3553">
        <v>610</v>
      </c>
      <c r="B3553">
        <v>2004</v>
      </c>
      <c r="C3553" s="2">
        <v>0</v>
      </c>
      <c r="D3553" s="6">
        <v>-7.4080199999999999E-2</v>
      </c>
      <c r="E3553" s="6">
        <v>-0.21990000000000001</v>
      </c>
      <c r="F3553" s="6">
        <v>4.7175599999999998E-2</v>
      </c>
      <c r="G3553" s="6">
        <v>0.97484700000000002</v>
      </c>
      <c r="H3553" s="6">
        <v>0.97031780000000001</v>
      </c>
      <c r="I3553" s="6"/>
    </row>
    <row r="3554" spans="1:9" x14ac:dyDescent="0.25">
      <c r="A3554">
        <v>611</v>
      </c>
      <c r="B3554">
        <v>1995</v>
      </c>
      <c r="C3554" s="2">
        <v>0</v>
      </c>
      <c r="D3554" s="6">
        <v>-1.3871E-2</v>
      </c>
      <c r="E3554" s="6">
        <v>0.37303350000000002</v>
      </c>
      <c r="F3554" s="6">
        <v>5.20744E-2</v>
      </c>
      <c r="G3554" s="6">
        <v>1.855639</v>
      </c>
      <c r="H3554" s="6">
        <v>0.26588909999999999</v>
      </c>
      <c r="I3554" s="6"/>
    </row>
    <row r="3555" spans="1:9" x14ac:dyDescent="0.25">
      <c r="A3555">
        <v>611</v>
      </c>
      <c r="B3555">
        <v>1996</v>
      </c>
      <c r="C3555" s="2">
        <v>0</v>
      </c>
      <c r="D3555" s="6">
        <v>4.1166000000000001E-2</v>
      </c>
      <c r="E3555" s="6">
        <v>0.37575979999999998</v>
      </c>
      <c r="F3555" s="6">
        <v>5.1291900000000001E-2</v>
      </c>
      <c r="G3555" s="6">
        <v>1.5647249999999999</v>
      </c>
      <c r="H3555" s="6">
        <v>0.2547662</v>
      </c>
      <c r="I3555" s="6"/>
    </row>
    <row r="3556" spans="1:9" x14ac:dyDescent="0.25">
      <c r="A3556">
        <v>611</v>
      </c>
      <c r="B3556">
        <v>1997</v>
      </c>
      <c r="C3556" s="2">
        <v>0</v>
      </c>
      <c r="D3556" s="6">
        <v>2.3441900000000002E-2</v>
      </c>
      <c r="E3556" s="6">
        <v>0.4146937</v>
      </c>
      <c r="F3556" s="6">
        <v>6.9986099999999996E-2</v>
      </c>
      <c r="G3556" s="6">
        <v>2.4680840000000002</v>
      </c>
      <c r="H3556" s="6">
        <v>0.25143070000000001</v>
      </c>
      <c r="I3556" s="6"/>
    </row>
    <row r="3557" spans="1:9" x14ac:dyDescent="0.25">
      <c r="A3557">
        <v>611</v>
      </c>
      <c r="B3557">
        <v>1998</v>
      </c>
      <c r="C3557" s="2">
        <v>0</v>
      </c>
      <c r="D3557" s="6">
        <v>-3.35132E-2</v>
      </c>
      <c r="E3557" s="6">
        <v>0.45752419999999999</v>
      </c>
      <c r="F3557" s="6">
        <v>5.44339E-2</v>
      </c>
      <c r="G3557" s="6">
        <v>3.3219590000000001</v>
      </c>
      <c r="H3557" s="6">
        <v>0.25344709999999998</v>
      </c>
      <c r="I3557" s="6"/>
    </row>
    <row r="3558" spans="1:9" x14ac:dyDescent="0.25">
      <c r="A3558">
        <v>611</v>
      </c>
      <c r="B3558">
        <v>1999</v>
      </c>
      <c r="C3558" s="2">
        <v>0</v>
      </c>
      <c r="D3558" s="6">
        <v>-2.8036700000000001E-2</v>
      </c>
      <c r="E3558" s="6">
        <v>0.44199500000000003</v>
      </c>
      <c r="F3558" s="6">
        <v>4.9966999999999998E-2</v>
      </c>
      <c r="G3558" s="6">
        <v>2.9114930000000001</v>
      </c>
      <c r="H3558" s="6">
        <v>0.24111879999999999</v>
      </c>
      <c r="I3558" s="6"/>
    </row>
    <row r="3559" spans="1:9" x14ac:dyDescent="0.25">
      <c r="A3559">
        <v>611</v>
      </c>
      <c r="B3559">
        <v>2000</v>
      </c>
      <c r="C3559" s="2">
        <v>0</v>
      </c>
      <c r="D3559" s="6">
        <v>-3.6276599999999999E-2</v>
      </c>
      <c r="E3559" s="6">
        <v>0.46971350000000001</v>
      </c>
      <c r="F3559" s="6">
        <v>6.99679E-2</v>
      </c>
      <c r="G3559" s="6">
        <v>5.2523119999999999</v>
      </c>
      <c r="H3559" s="6">
        <v>0.24743999999999999</v>
      </c>
      <c r="I3559" s="6"/>
    </row>
    <row r="3560" spans="1:9" x14ac:dyDescent="0.25">
      <c r="A3560">
        <v>611</v>
      </c>
      <c r="B3560">
        <v>2001</v>
      </c>
      <c r="C3560" s="2">
        <v>0</v>
      </c>
      <c r="D3560" s="6">
        <v>5.6452500000000003E-2</v>
      </c>
      <c r="E3560" s="6">
        <v>0.39586179999999999</v>
      </c>
      <c r="F3560" s="6">
        <v>4.1840299999999997E-2</v>
      </c>
      <c r="G3560" s="6">
        <v>2.8817699999999999</v>
      </c>
      <c r="H3560" s="6">
        <v>0.16739699999999999</v>
      </c>
      <c r="I3560" s="6"/>
    </row>
    <row r="3561" spans="1:9" x14ac:dyDescent="0.25">
      <c r="A3561">
        <v>611</v>
      </c>
      <c r="B3561">
        <v>2002</v>
      </c>
      <c r="C3561" s="2">
        <v>0</v>
      </c>
      <c r="D3561" s="6">
        <v>0.12805520000000001</v>
      </c>
      <c r="E3561" s="6">
        <v>0.40815040000000002</v>
      </c>
      <c r="F3561" s="6">
        <v>4.0582699999999999E-2</v>
      </c>
      <c r="G3561" s="6">
        <v>2.4108239999999999</v>
      </c>
      <c r="H3561" s="6">
        <v>0.19480829999999999</v>
      </c>
      <c r="I3561" s="6"/>
    </row>
    <row r="3562" spans="1:9" x14ac:dyDescent="0.25">
      <c r="A3562">
        <v>611</v>
      </c>
      <c r="B3562">
        <v>2003</v>
      </c>
      <c r="C3562" s="2">
        <v>0</v>
      </c>
      <c r="D3562" s="6">
        <v>9.8109199999999994E-2</v>
      </c>
      <c r="E3562" s="6">
        <v>0.4480421</v>
      </c>
      <c r="F3562" s="6">
        <v>3.9952599999999998E-2</v>
      </c>
      <c r="G3562" s="6">
        <v>2.659116</v>
      </c>
      <c r="H3562" s="6">
        <v>0.18607699999999999</v>
      </c>
      <c r="I3562" s="6"/>
    </row>
    <row r="3563" spans="1:9" x14ac:dyDescent="0.25">
      <c r="A3563">
        <v>611</v>
      </c>
      <c r="B3563">
        <v>2004</v>
      </c>
      <c r="C3563" s="2">
        <v>0</v>
      </c>
      <c r="D3563" s="6">
        <v>2.2756800000000001E-2</v>
      </c>
      <c r="E3563" s="6">
        <v>0.41883500000000001</v>
      </c>
      <c r="F3563" s="6">
        <v>4.8783199999999999E-2</v>
      </c>
      <c r="G3563" s="6">
        <v>2.2080479999999998</v>
      </c>
      <c r="H3563" s="6">
        <v>0.1876999</v>
      </c>
      <c r="I3563" s="6"/>
    </row>
    <row r="3564" spans="1:9" x14ac:dyDescent="0.25">
      <c r="A3564">
        <v>612</v>
      </c>
      <c r="B3564">
        <v>1995</v>
      </c>
      <c r="C3564" s="2">
        <v>0</v>
      </c>
      <c r="D3564" s="6">
        <v>2.2369799999999999E-2</v>
      </c>
      <c r="E3564" s="6">
        <v>3.6093199999999999E-2</v>
      </c>
      <c r="F3564" s="6">
        <v>3.8993E-2</v>
      </c>
      <c r="G3564" s="6">
        <v>0.40940759999999998</v>
      </c>
      <c r="H3564" s="6">
        <v>0.13338459999999999</v>
      </c>
      <c r="I3564" s="6"/>
    </row>
    <row r="3565" spans="1:9" x14ac:dyDescent="0.25">
      <c r="A3565">
        <v>612</v>
      </c>
      <c r="B3565">
        <v>1996</v>
      </c>
      <c r="C3565" s="2">
        <v>0</v>
      </c>
      <c r="D3565" s="6">
        <v>-4.4327800000000001E-2</v>
      </c>
      <c r="E3565" s="6">
        <v>1.9957599999999999E-2</v>
      </c>
      <c r="F3565" s="6">
        <v>7.3155499999999998E-2</v>
      </c>
      <c r="G3565" s="6">
        <v>0.4746879</v>
      </c>
      <c r="H3565" s="6">
        <v>0.16417709999999999</v>
      </c>
      <c r="I3565" s="6"/>
    </row>
    <row r="3566" spans="1:9" x14ac:dyDescent="0.25">
      <c r="A3566">
        <v>612</v>
      </c>
      <c r="B3566">
        <v>1997</v>
      </c>
      <c r="C3566" s="2">
        <v>0</v>
      </c>
      <c r="D3566" s="6">
        <v>9.0489000000000003E-3</v>
      </c>
      <c r="E3566" s="6">
        <v>3.29056E-2</v>
      </c>
      <c r="F3566" s="6">
        <v>7.7175099999999996E-2</v>
      </c>
      <c r="G3566" s="6">
        <v>0.40277020000000002</v>
      </c>
      <c r="H3566" s="6">
        <v>0.15375330000000001</v>
      </c>
      <c r="I3566" s="6"/>
    </row>
    <row r="3567" spans="1:9" x14ac:dyDescent="0.25">
      <c r="A3567">
        <v>612</v>
      </c>
      <c r="B3567">
        <v>1998</v>
      </c>
      <c r="C3567" s="2">
        <v>0</v>
      </c>
      <c r="D3567" s="6">
        <v>2.4845900000000001E-2</v>
      </c>
      <c r="E3567" s="6">
        <v>4.2906399999999997E-2</v>
      </c>
      <c r="F3567" s="6">
        <v>6.7617099999999999E-2</v>
      </c>
      <c r="G3567" s="6">
        <v>0.63625069999999995</v>
      </c>
      <c r="H3567" s="6">
        <v>0.19991100000000001</v>
      </c>
      <c r="I3567" s="6"/>
    </row>
    <row r="3568" spans="1:9" x14ac:dyDescent="0.25">
      <c r="A3568">
        <v>612</v>
      </c>
      <c r="B3568">
        <v>1999</v>
      </c>
      <c r="C3568" s="2">
        <v>0</v>
      </c>
      <c r="D3568" s="6">
        <v>1.5595299999999999E-2</v>
      </c>
      <c r="E3568" s="6">
        <v>5.7675999999999998E-2</v>
      </c>
      <c r="F3568" s="6">
        <v>5.66013E-2</v>
      </c>
      <c r="G3568" s="6">
        <v>0.52242319999999998</v>
      </c>
      <c r="H3568" s="6">
        <v>0.16421259999999999</v>
      </c>
      <c r="I3568" s="6"/>
    </row>
    <row r="3569" spans="1:9" x14ac:dyDescent="0.25">
      <c r="A3569">
        <v>612</v>
      </c>
      <c r="B3569">
        <v>2000</v>
      </c>
      <c r="C3569" s="2">
        <v>0</v>
      </c>
      <c r="D3569" s="6">
        <v>-1.0216299999999999E-2</v>
      </c>
      <c r="E3569" s="6">
        <v>4.1475600000000001E-2</v>
      </c>
      <c r="F3569" s="6">
        <v>5.7278000000000003E-2</v>
      </c>
      <c r="G3569" s="6">
        <v>0.43062980000000001</v>
      </c>
      <c r="H3569" s="6">
        <v>0.17679039999999999</v>
      </c>
      <c r="I3569" s="6"/>
    </row>
    <row r="3570" spans="1:9" x14ac:dyDescent="0.25">
      <c r="A3570">
        <v>612</v>
      </c>
      <c r="B3570">
        <v>2001</v>
      </c>
      <c r="C3570" s="2">
        <v>0</v>
      </c>
      <c r="D3570" s="6">
        <v>-7.0484500000000005E-2</v>
      </c>
      <c r="E3570" s="6">
        <v>5.4219000000000003E-2</v>
      </c>
      <c r="F3570" s="6">
        <v>6.3299300000000003E-2</v>
      </c>
      <c r="G3570" s="6">
        <v>0.4268516</v>
      </c>
      <c r="H3570" s="6">
        <v>0.19058800000000001</v>
      </c>
      <c r="I3570" s="6"/>
    </row>
    <row r="3571" spans="1:9" x14ac:dyDescent="0.25">
      <c r="A3571">
        <v>612</v>
      </c>
      <c r="B3571">
        <v>2002</v>
      </c>
      <c r="C3571" s="2">
        <v>0</v>
      </c>
      <c r="D3571" s="6">
        <v>1.0057E-3</v>
      </c>
      <c r="E3571" s="6">
        <v>5.6660500000000003E-2</v>
      </c>
      <c r="F3571" s="6">
        <v>5.0184399999999997E-2</v>
      </c>
      <c r="G3571" s="6">
        <v>0.46638750000000001</v>
      </c>
      <c r="H3571" s="6">
        <v>0.17062469999999999</v>
      </c>
      <c r="I3571" s="6"/>
    </row>
    <row r="3572" spans="1:9" x14ac:dyDescent="0.25">
      <c r="A3572">
        <v>612</v>
      </c>
      <c r="B3572">
        <v>2003</v>
      </c>
      <c r="C3572" s="2">
        <v>0</v>
      </c>
      <c r="D3572" s="6">
        <v>1.38957E-2</v>
      </c>
      <c r="E3572" s="6">
        <v>5.3414099999999999E-2</v>
      </c>
      <c r="F3572" s="6">
        <v>6.3169100000000006E-2</v>
      </c>
      <c r="G3572" s="6">
        <v>0.42118870000000003</v>
      </c>
      <c r="H3572" s="6">
        <v>0.1609631</v>
      </c>
      <c r="I3572" s="6"/>
    </row>
    <row r="3573" spans="1:9" x14ac:dyDescent="0.25">
      <c r="A3573">
        <v>612</v>
      </c>
      <c r="B3573">
        <v>2004</v>
      </c>
      <c r="C3573" s="2">
        <v>0</v>
      </c>
      <c r="D3573" s="6">
        <v>2.9066999999999999E-3</v>
      </c>
      <c r="E3573" s="6">
        <v>6.5823199999999998E-2</v>
      </c>
      <c r="F3573" s="6">
        <v>5.4986100000000003E-2</v>
      </c>
      <c r="G3573" s="6">
        <v>0.44040889999999999</v>
      </c>
      <c r="H3573" s="6">
        <v>0.19428100000000001</v>
      </c>
      <c r="I3573" s="6"/>
    </row>
    <row r="3574" spans="1:9" x14ac:dyDescent="0.25">
      <c r="A3574">
        <v>613</v>
      </c>
      <c r="B3574">
        <v>1995</v>
      </c>
      <c r="C3574" s="2">
        <v>0</v>
      </c>
      <c r="D3574" s="6">
        <v>-3.2726600000000002E-2</v>
      </c>
      <c r="E3574" s="6">
        <v>3.6854100000000001E-2</v>
      </c>
      <c r="F3574" s="6">
        <v>7.5854699999999997E-2</v>
      </c>
      <c r="G3574" s="6">
        <v>2.2449469999999998</v>
      </c>
      <c r="H3574" s="6">
        <v>0.1885899</v>
      </c>
      <c r="I3574" s="6"/>
    </row>
    <row r="3575" spans="1:9" x14ac:dyDescent="0.25">
      <c r="A3575">
        <v>613</v>
      </c>
      <c r="B3575">
        <v>1997</v>
      </c>
      <c r="C3575" s="2">
        <v>0</v>
      </c>
      <c r="D3575" s="6">
        <v>-4.1873599999999997E-2</v>
      </c>
      <c r="E3575" s="6">
        <v>3.5026399999999999E-2</v>
      </c>
      <c r="F3575" s="6">
        <v>6.9459099999999996E-2</v>
      </c>
      <c r="G3575" s="6">
        <v>2.1166649999999998</v>
      </c>
      <c r="H3575" s="6">
        <v>0.20364380000000001</v>
      </c>
      <c r="I3575" s="6"/>
    </row>
    <row r="3576" spans="1:9" x14ac:dyDescent="0.25">
      <c r="A3576">
        <v>613</v>
      </c>
      <c r="B3576">
        <v>1998</v>
      </c>
      <c r="C3576" s="2">
        <v>0</v>
      </c>
      <c r="D3576" s="6">
        <v>-1.6864899999999999E-2</v>
      </c>
      <c r="E3576" s="6">
        <v>0.1038741</v>
      </c>
      <c r="F3576" s="6">
        <v>6.5206100000000003E-2</v>
      </c>
      <c r="G3576" s="6">
        <v>3.277685</v>
      </c>
      <c r="H3576" s="6">
        <v>0.18547739999999999</v>
      </c>
      <c r="I3576" s="6"/>
    </row>
    <row r="3577" spans="1:9" x14ac:dyDescent="0.25">
      <c r="A3577">
        <v>613</v>
      </c>
      <c r="B3577">
        <v>1999</v>
      </c>
      <c r="C3577" s="2">
        <v>0</v>
      </c>
      <c r="D3577" s="6">
        <v>-6.00616E-2</v>
      </c>
      <c r="E3577" s="6">
        <v>0.19026650000000001</v>
      </c>
      <c r="F3577" s="6">
        <v>5.3033200000000003E-2</v>
      </c>
      <c r="G3577" s="6">
        <v>2.9745979999999999</v>
      </c>
      <c r="H3577" s="6">
        <v>0.19736719999999999</v>
      </c>
      <c r="I3577" s="6"/>
    </row>
    <row r="3578" spans="1:9" x14ac:dyDescent="0.25">
      <c r="A3578">
        <v>613</v>
      </c>
      <c r="B3578">
        <v>2000</v>
      </c>
      <c r="C3578" s="2">
        <v>0</v>
      </c>
      <c r="D3578" s="6">
        <v>-5.4101700000000003E-2</v>
      </c>
      <c r="E3578" s="6">
        <v>0.2021926</v>
      </c>
      <c r="F3578" s="6">
        <v>5.6684999999999999E-2</v>
      </c>
      <c r="G3578" s="6">
        <v>2.3993769999999999</v>
      </c>
      <c r="H3578" s="6">
        <v>0.142178</v>
      </c>
      <c r="I3578" s="6"/>
    </row>
    <row r="3579" spans="1:9" x14ac:dyDescent="0.25">
      <c r="A3579">
        <v>613</v>
      </c>
      <c r="B3579">
        <v>2001</v>
      </c>
      <c r="C3579" s="2">
        <v>0</v>
      </c>
      <c r="D3579" s="6">
        <v>-8.9431899999999995E-2</v>
      </c>
      <c r="E3579" s="6">
        <v>0.23508370000000001</v>
      </c>
      <c r="F3579" s="6">
        <v>5.9466100000000001E-2</v>
      </c>
      <c r="G3579" s="6">
        <v>2.0822790000000002</v>
      </c>
      <c r="H3579" s="6">
        <v>0.15041109999999999</v>
      </c>
      <c r="I3579" s="6"/>
    </row>
    <row r="3580" spans="1:9" x14ac:dyDescent="0.25">
      <c r="A3580">
        <v>613</v>
      </c>
      <c r="B3580">
        <v>2002</v>
      </c>
      <c r="C3580" s="2">
        <v>0</v>
      </c>
      <c r="D3580" s="6">
        <v>1.52891E-2</v>
      </c>
      <c r="E3580" s="6">
        <v>0.2486969</v>
      </c>
      <c r="F3580" s="6">
        <v>5.3202199999999998E-2</v>
      </c>
      <c r="G3580" s="6">
        <v>1.49542</v>
      </c>
      <c r="H3580" s="6">
        <v>0.15353420000000001</v>
      </c>
      <c r="I3580" s="6"/>
    </row>
    <row r="3581" spans="1:9" x14ac:dyDescent="0.25">
      <c r="A3581">
        <v>613</v>
      </c>
      <c r="B3581">
        <v>2003</v>
      </c>
      <c r="C3581" s="2">
        <v>0</v>
      </c>
      <c r="D3581" s="6">
        <v>2.61587E-2</v>
      </c>
      <c r="E3581" s="6">
        <v>0.28882229999999998</v>
      </c>
      <c r="F3581" s="6">
        <v>3.11729E-2</v>
      </c>
      <c r="G3581" s="6">
        <v>1.418229</v>
      </c>
      <c r="H3581" s="6">
        <v>0.13618230000000001</v>
      </c>
      <c r="I3581" s="6"/>
    </row>
    <row r="3582" spans="1:9" x14ac:dyDescent="0.25">
      <c r="A3582">
        <v>613</v>
      </c>
      <c r="B3582">
        <v>2004</v>
      </c>
      <c r="C3582" s="2">
        <v>0</v>
      </c>
      <c r="D3582" s="6">
        <v>-6.8545499999999995E-2</v>
      </c>
      <c r="E3582" s="6">
        <v>0.29928080000000001</v>
      </c>
      <c r="F3582" s="6">
        <v>3.9164499999999998E-2</v>
      </c>
      <c r="G3582" s="6">
        <v>1.2730669999999999</v>
      </c>
      <c r="H3582" s="6">
        <v>0.1073691</v>
      </c>
      <c r="I3582" s="6"/>
    </row>
    <row r="3583" spans="1:9" x14ac:dyDescent="0.25">
      <c r="A3583">
        <v>614</v>
      </c>
      <c r="B3583">
        <v>1995</v>
      </c>
      <c r="C3583" s="2">
        <v>0</v>
      </c>
      <c r="D3583" s="6">
        <v>6.9751300000000002E-2</v>
      </c>
      <c r="E3583" s="6">
        <v>0.38789119999999999</v>
      </c>
      <c r="F3583" s="6">
        <v>3.6217800000000001E-2</v>
      </c>
      <c r="G3583" s="6">
        <v>0.88557149999999996</v>
      </c>
      <c r="H3583" s="6">
        <v>0.10576969999999999</v>
      </c>
      <c r="I3583" s="6"/>
    </row>
    <row r="3584" spans="1:9" x14ac:dyDescent="0.25">
      <c r="A3584">
        <v>614</v>
      </c>
      <c r="B3584">
        <v>1996</v>
      </c>
      <c r="C3584" s="2">
        <v>0</v>
      </c>
      <c r="D3584" s="6">
        <v>7.8202300000000002E-2</v>
      </c>
      <c r="E3584" s="6">
        <v>0.34956199999999998</v>
      </c>
      <c r="F3584" s="6">
        <v>4.9530900000000003E-2</v>
      </c>
      <c r="G3584" s="6">
        <v>0.85751690000000003</v>
      </c>
      <c r="H3584" s="6">
        <v>0.13308039999999999</v>
      </c>
      <c r="I3584" s="6"/>
    </row>
    <row r="3585" spans="1:9" x14ac:dyDescent="0.25">
      <c r="A3585">
        <v>614</v>
      </c>
      <c r="B3585">
        <v>1997</v>
      </c>
      <c r="C3585" s="2">
        <v>0</v>
      </c>
      <c r="D3585" s="6">
        <v>9.2496599999999998E-2</v>
      </c>
      <c r="E3585" s="6">
        <v>0.3489273</v>
      </c>
      <c r="F3585" s="6">
        <v>5.8543699999999997E-2</v>
      </c>
      <c r="G3585" s="6">
        <v>0.67897660000000004</v>
      </c>
      <c r="H3585" s="6">
        <v>0.152561</v>
      </c>
      <c r="I3585" s="6"/>
    </row>
    <row r="3586" spans="1:9" x14ac:dyDescent="0.25">
      <c r="A3586">
        <v>614</v>
      </c>
      <c r="B3586">
        <v>1998</v>
      </c>
      <c r="C3586" s="2">
        <v>0</v>
      </c>
      <c r="D3586" s="6">
        <v>7.0106600000000005E-2</v>
      </c>
      <c r="E3586" s="6">
        <v>0.32272669999999998</v>
      </c>
      <c r="F3586" s="6">
        <v>4.7430899999999998E-2</v>
      </c>
      <c r="G3586" s="6">
        <v>0.42802050000000003</v>
      </c>
      <c r="H3586" s="6">
        <v>0.13209480000000001</v>
      </c>
      <c r="I3586" s="6"/>
    </row>
    <row r="3587" spans="1:9" x14ac:dyDescent="0.25">
      <c r="A3587">
        <v>614</v>
      </c>
      <c r="B3587">
        <v>1999</v>
      </c>
      <c r="C3587" s="2">
        <v>0</v>
      </c>
      <c r="D3587" s="6">
        <v>4.4956599999999999E-2</v>
      </c>
      <c r="E3587" s="6">
        <v>0.3171909</v>
      </c>
      <c r="F3587" s="6">
        <v>6.1511499999999997E-2</v>
      </c>
      <c r="G3587" s="6">
        <v>0.38403369999999998</v>
      </c>
      <c r="H3587" s="6">
        <v>0.16354679999999999</v>
      </c>
      <c r="I3587" s="6"/>
    </row>
    <row r="3588" spans="1:9" x14ac:dyDescent="0.25">
      <c r="A3588">
        <v>614</v>
      </c>
      <c r="B3588">
        <v>2000</v>
      </c>
      <c r="C3588" s="2">
        <v>0</v>
      </c>
      <c r="D3588" s="6">
        <v>-0.1440854</v>
      </c>
      <c r="E3588" s="6">
        <v>0.23315520000000001</v>
      </c>
      <c r="F3588" s="6">
        <v>6.7397899999999997E-2</v>
      </c>
      <c r="G3588" s="6">
        <v>0.49774410000000002</v>
      </c>
      <c r="H3588" s="6">
        <v>0.18511639999999999</v>
      </c>
      <c r="I3588" s="6"/>
    </row>
    <row r="3589" spans="1:9" x14ac:dyDescent="0.25">
      <c r="A3589">
        <v>614</v>
      </c>
      <c r="B3589">
        <v>2001</v>
      </c>
      <c r="C3589" s="2">
        <v>0</v>
      </c>
      <c r="D3589" s="6">
        <v>5.1743200000000003E-2</v>
      </c>
      <c r="E3589" s="6">
        <v>0.27194580000000002</v>
      </c>
      <c r="F3589" s="6">
        <v>5.6479099999999997E-2</v>
      </c>
      <c r="G3589" s="6">
        <v>0.5045655</v>
      </c>
      <c r="H3589" s="6">
        <v>0.12546930000000001</v>
      </c>
      <c r="I3589" s="6"/>
    </row>
    <row r="3590" spans="1:9" x14ac:dyDescent="0.25">
      <c r="A3590">
        <v>614</v>
      </c>
      <c r="B3590">
        <v>2002</v>
      </c>
      <c r="C3590" s="2">
        <v>0</v>
      </c>
      <c r="D3590" s="6">
        <v>2.4863199999999998E-2</v>
      </c>
      <c r="E3590" s="6">
        <v>0.28313319999999997</v>
      </c>
      <c r="F3590" s="6">
        <v>4.3860799999999998E-2</v>
      </c>
      <c r="G3590" s="6">
        <v>0.54396529999999998</v>
      </c>
      <c r="H3590" s="6">
        <v>0.1274612</v>
      </c>
      <c r="I3590" s="6"/>
    </row>
    <row r="3591" spans="1:9" x14ac:dyDescent="0.25">
      <c r="A3591">
        <v>614</v>
      </c>
      <c r="B3591">
        <v>2003</v>
      </c>
      <c r="C3591" s="2">
        <v>0</v>
      </c>
      <c r="D3591" s="6">
        <v>5.4361100000000002E-2</v>
      </c>
      <c r="E3591" s="6">
        <v>0.29902649999999997</v>
      </c>
      <c r="F3591" s="6">
        <v>7.5509800000000002E-2</v>
      </c>
      <c r="G3591" s="6">
        <v>1.576357</v>
      </c>
      <c r="H3591" s="6">
        <v>0.12543219999999999</v>
      </c>
      <c r="I3591" s="6"/>
    </row>
    <row r="3592" spans="1:9" x14ac:dyDescent="0.25">
      <c r="A3592">
        <v>614</v>
      </c>
      <c r="B3592">
        <v>2004</v>
      </c>
      <c r="C3592" s="2">
        <v>0</v>
      </c>
      <c r="D3592" s="6">
        <v>4.1775399999999997E-2</v>
      </c>
      <c r="E3592" s="6">
        <v>0.31290489999999999</v>
      </c>
      <c r="F3592" s="6">
        <v>8.8006899999999999E-2</v>
      </c>
      <c r="G3592" s="6">
        <v>2.6553749999999998</v>
      </c>
      <c r="H3592" s="6">
        <v>0.1494277</v>
      </c>
      <c r="I3592" s="6"/>
    </row>
    <row r="3593" spans="1:9" x14ac:dyDescent="0.25">
      <c r="A3593">
        <v>615</v>
      </c>
      <c r="B3593">
        <v>1995</v>
      </c>
      <c r="C3593" s="2">
        <v>0</v>
      </c>
      <c r="D3593" s="6">
        <v>2.4184600000000001E-2</v>
      </c>
      <c r="E3593" s="6">
        <v>0.23262360000000001</v>
      </c>
      <c r="F3593" s="6">
        <v>7.9702499999999996E-2</v>
      </c>
      <c r="G3593" s="6">
        <v>1.131731</v>
      </c>
      <c r="H3593" s="6">
        <v>0.16146550000000001</v>
      </c>
      <c r="I3593" s="6"/>
    </row>
    <row r="3594" spans="1:9" x14ac:dyDescent="0.25">
      <c r="A3594">
        <v>615</v>
      </c>
      <c r="B3594">
        <v>1996</v>
      </c>
      <c r="C3594" s="2">
        <v>0</v>
      </c>
      <c r="D3594" s="6">
        <v>-8.8082000000000004E-3</v>
      </c>
      <c r="E3594" s="6">
        <v>0.21232970000000001</v>
      </c>
      <c r="F3594" s="6">
        <v>7.0344500000000004E-2</v>
      </c>
      <c r="G3594" s="6">
        <v>1.09321</v>
      </c>
      <c r="H3594" s="6">
        <v>0.1605946</v>
      </c>
      <c r="I3594" s="6"/>
    </row>
    <row r="3595" spans="1:9" x14ac:dyDescent="0.25">
      <c r="A3595">
        <v>616</v>
      </c>
      <c r="B3595">
        <v>1995</v>
      </c>
      <c r="C3595" s="2">
        <v>0</v>
      </c>
      <c r="D3595" s="6">
        <v>0.1064782</v>
      </c>
      <c r="E3595" s="6">
        <v>8.0794000000000005E-2</v>
      </c>
      <c r="F3595" s="6">
        <v>5.8535700000000003E-2</v>
      </c>
      <c r="G3595" s="6">
        <v>0.15136269999999999</v>
      </c>
      <c r="H3595" s="6">
        <v>0.53770180000000001</v>
      </c>
      <c r="I3595" s="6"/>
    </row>
    <row r="3596" spans="1:9" x14ac:dyDescent="0.25">
      <c r="A3596">
        <v>616</v>
      </c>
      <c r="B3596">
        <v>1996</v>
      </c>
      <c r="C3596" s="2">
        <v>0</v>
      </c>
      <c r="D3596" s="6">
        <v>0.19317309999999999</v>
      </c>
      <c r="E3596" s="6">
        <v>9.3138799999999994E-2</v>
      </c>
      <c r="F3596" s="6">
        <v>5.9603099999999999E-2</v>
      </c>
      <c r="G3596" s="6">
        <v>0.281615</v>
      </c>
      <c r="H3596" s="6">
        <v>0.60676070000000004</v>
      </c>
      <c r="I3596" s="6"/>
    </row>
    <row r="3597" spans="1:9" x14ac:dyDescent="0.25">
      <c r="A3597">
        <v>616</v>
      </c>
      <c r="B3597">
        <v>1997</v>
      </c>
      <c r="C3597" s="2">
        <v>0</v>
      </c>
      <c r="D3597" s="6">
        <v>0.28723029999999999</v>
      </c>
      <c r="E3597" s="6">
        <v>8.6664900000000003E-2</v>
      </c>
      <c r="F3597" s="6">
        <v>4.7043500000000002E-2</v>
      </c>
      <c r="G3597" s="6">
        <v>0.32304929999999998</v>
      </c>
      <c r="H3597" s="6">
        <v>0.66716399999999998</v>
      </c>
      <c r="I3597" s="6"/>
    </row>
    <row r="3598" spans="1:9" x14ac:dyDescent="0.25">
      <c r="A3598">
        <v>616</v>
      </c>
      <c r="B3598">
        <v>1998</v>
      </c>
      <c r="C3598" s="2">
        <v>0</v>
      </c>
      <c r="D3598" s="6">
        <v>0.24381610000000001</v>
      </c>
      <c r="E3598" s="6">
        <v>8.4020200000000003E-2</v>
      </c>
      <c r="F3598" s="6">
        <v>2.7362000000000001E-2</v>
      </c>
      <c r="G3598" s="6">
        <v>0.1128875</v>
      </c>
      <c r="H3598" s="6">
        <v>0.40513860000000002</v>
      </c>
      <c r="I3598" s="6"/>
    </row>
    <row r="3599" spans="1:9" x14ac:dyDescent="0.25">
      <c r="A3599">
        <v>616</v>
      </c>
      <c r="B3599">
        <v>1999</v>
      </c>
      <c r="C3599" s="2">
        <v>0</v>
      </c>
      <c r="D3599" s="6">
        <v>0.27625860000000002</v>
      </c>
      <c r="E3599" s="6">
        <v>9.2591400000000004E-2</v>
      </c>
      <c r="F3599" s="6">
        <v>4.9429899999999999E-2</v>
      </c>
      <c r="G3599" s="6">
        <v>9.4060099999999994E-2</v>
      </c>
      <c r="H3599" s="6">
        <v>0.4547426</v>
      </c>
      <c r="I3599" s="6"/>
    </row>
    <row r="3600" spans="1:9" x14ac:dyDescent="0.25">
      <c r="A3600">
        <v>616</v>
      </c>
      <c r="B3600">
        <v>2000</v>
      </c>
      <c r="C3600" s="2">
        <v>0</v>
      </c>
      <c r="D3600" s="6">
        <v>0.31829020000000002</v>
      </c>
      <c r="E3600" s="6">
        <v>0.13087969999999999</v>
      </c>
      <c r="F3600" s="6">
        <v>5.1798200000000003E-2</v>
      </c>
      <c r="G3600" s="6">
        <v>0.32544050000000002</v>
      </c>
      <c r="H3600" s="6">
        <v>0.44428679999999998</v>
      </c>
      <c r="I3600" s="6"/>
    </row>
    <row r="3601" spans="1:9" x14ac:dyDescent="0.25">
      <c r="A3601">
        <v>616</v>
      </c>
      <c r="B3601">
        <v>2001</v>
      </c>
      <c r="C3601" s="2">
        <v>0</v>
      </c>
      <c r="D3601" s="6">
        <v>0.31422620000000001</v>
      </c>
      <c r="E3601" s="6">
        <v>0.16743259999999999</v>
      </c>
      <c r="F3601" s="6">
        <v>6.17802E-2</v>
      </c>
      <c r="G3601" s="6">
        <v>0.59270610000000001</v>
      </c>
      <c r="H3601" s="6">
        <v>0.43736340000000001</v>
      </c>
      <c r="I3601" s="6"/>
    </row>
    <row r="3602" spans="1:9" x14ac:dyDescent="0.25">
      <c r="A3602">
        <v>616</v>
      </c>
      <c r="B3602">
        <v>2002</v>
      </c>
      <c r="C3602" s="2">
        <v>0</v>
      </c>
      <c r="D3602" s="6">
        <v>0.27278989999999997</v>
      </c>
      <c r="E3602" s="6">
        <v>0.2104193</v>
      </c>
      <c r="F3602" s="6">
        <v>6.3880699999999999E-2</v>
      </c>
      <c r="G3602" s="6">
        <v>0.44196150000000001</v>
      </c>
      <c r="H3602" s="6">
        <v>0.3551899</v>
      </c>
      <c r="I3602" s="6"/>
    </row>
    <row r="3603" spans="1:9" x14ac:dyDescent="0.25">
      <c r="A3603">
        <v>616</v>
      </c>
      <c r="B3603">
        <v>2003</v>
      </c>
      <c r="C3603" s="2">
        <v>0</v>
      </c>
      <c r="D3603" s="6">
        <v>0.2401461</v>
      </c>
      <c r="E3603" s="6">
        <v>0.1805167</v>
      </c>
      <c r="F3603" s="6">
        <v>3.39408E-2</v>
      </c>
      <c r="G3603" s="6">
        <v>0.44559470000000001</v>
      </c>
      <c r="H3603" s="6">
        <v>0.26884780000000003</v>
      </c>
      <c r="I3603" s="6"/>
    </row>
    <row r="3604" spans="1:9" x14ac:dyDescent="0.25">
      <c r="A3604">
        <v>617</v>
      </c>
      <c r="B3604">
        <v>1999</v>
      </c>
      <c r="C3604" s="2">
        <v>0</v>
      </c>
      <c r="D3604" s="6">
        <v>0.40141850000000001</v>
      </c>
      <c r="E3604" s="6">
        <v>0.36276330000000001</v>
      </c>
      <c r="F3604" s="6">
        <v>-1.2010699999999999E-2</v>
      </c>
      <c r="G3604" s="6">
        <v>0.62756020000000001</v>
      </c>
      <c r="H3604" s="6">
        <v>0.18074989999999999</v>
      </c>
      <c r="I3604" s="6"/>
    </row>
    <row r="3605" spans="1:9" x14ac:dyDescent="0.25">
      <c r="A3605">
        <v>617</v>
      </c>
      <c r="B3605">
        <v>2000</v>
      </c>
      <c r="C3605" s="2">
        <v>0</v>
      </c>
      <c r="D3605" s="6">
        <v>0.37121969999999999</v>
      </c>
      <c r="E3605" s="6">
        <v>0.38582949999999999</v>
      </c>
      <c r="F3605" s="6">
        <v>2.5599899999999998E-2</v>
      </c>
      <c r="G3605" s="6">
        <v>0.28366350000000001</v>
      </c>
      <c r="H3605" s="6">
        <v>0.23996609999999999</v>
      </c>
      <c r="I3605" s="6"/>
    </row>
    <row r="3606" spans="1:9" x14ac:dyDescent="0.25">
      <c r="A3606">
        <v>617</v>
      </c>
      <c r="B3606">
        <v>2001</v>
      </c>
      <c r="C3606" s="2">
        <v>0</v>
      </c>
      <c r="D3606" s="6">
        <v>0.47456930000000003</v>
      </c>
      <c r="E3606" s="6">
        <v>0.36952459999999998</v>
      </c>
      <c r="F3606" s="6">
        <v>1.8059599999999999E-2</v>
      </c>
      <c r="G3606" s="6">
        <v>0.56773660000000004</v>
      </c>
      <c r="H3606" s="6">
        <v>0.2268385</v>
      </c>
      <c r="I3606" s="6"/>
    </row>
    <row r="3607" spans="1:9" x14ac:dyDescent="0.25">
      <c r="A3607">
        <v>617</v>
      </c>
      <c r="B3607">
        <v>2002</v>
      </c>
      <c r="C3607" s="2">
        <v>0</v>
      </c>
      <c r="D3607" s="6">
        <v>0.31368639999999998</v>
      </c>
      <c r="E3607" s="6">
        <v>0.32737769999999999</v>
      </c>
      <c r="F3607" s="6">
        <v>4.5504799999999998E-2</v>
      </c>
      <c r="G3607" s="6">
        <v>0.5168121</v>
      </c>
      <c r="H3607" s="6">
        <v>0.24167839999999999</v>
      </c>
      <c r="I3607" s="6"/>
    </row>
    <row r="3608" spans="1:9" x14ac:dyDescent="0.25">
      <c r="A3608">
        <v>617</v>
      </c>
      <c r="B3608">
        <v>2003</v>
      </c>
      <c r="C3608" s="2">
        <v>0</v>
      </c>
      <c r="D3608" s="6">
        <v>0.30928919999999999</v>
      </c>
      <c r="E3608" s="6">
        <v>0.24485170000000001</v>
      </c>
      <c r="F3608" s="6">
        <v>2.6652200000000001E-2</v>
      </c>
      <c r="G3608" s="6">
        <v>0.52892950000000005</v>
      </c>
      <c r="H3608" s="6">
        <v>0.25888719999999998</v>
      </c>
      <c r="I3608" s="6"/>
    </row>
    <row r="3609" spans="1:9" x14ac:dyDescent="0.25">
      <c r="A3609">
        <v>617</v>
      </c>
      <c r="B3609">
        <v>2004</v>
      </c>
      <c r="C3609" s="2">
        <v>0</v>
      </c>
      <c r="D3609" s="6">
        <v>0.32353340000000003</v>
      </c>
      <c r="E3609" s="6">
        <v>0.2296774</v>
      </c>
      <c r="F3609" s="6">
        <v>6.8021000000000002E-3</v>
      </c>
      <c r="G3609" s="6">
        <v>0.73939480000000002</v>
      </c>
      <c r="H3609" s="6">
        <v>0.3078591</v>
      </c>
      <c r="I3609" s="6"/>
    </row>
    <row r="3610" spans="1:9" x14ac:dyDescent="0.25">
      <c r="A3610">
        <v>618</v>
      </c>
      <c r="B3610">
        <v>1995</v>
      </c>
      <c r="C3610" s="2">
        <v>0</v>
      </c>
      <c r="D3610" s="6">
        <v>0.34911730000000002</v>
      </c>
      <c r="E3610" s="6">
        <v>0.39633750000000001</v>
      </c>
      <c r="F3610" s="6">
        <v>6.4956399999999997E-2</v>
      </c>
      <c r="G3610" s="6">
        <v>2.4692440000000002</v>
      </c>
      <c r="H3610" s="6">
        <v>0.43444519999999998</v>
      </c>
      <c r="I3610" s="6"/>
    </row>
    <row r="3611" spans="1:9" x14ac:dyDescent="0.25">
      <c r="A3611">
        <v>618</v>
      </c>
      <c r="B3611">
        <v>1996</v>
      </c>
      <c r="C3611" s="2">
        <v>0</v>
      </c>
      <c r="D3611" s="6">
        <v>0.35333059999999999</v>
      </c>
      <c r="E3611" s="6">
        <v>0.42044799999999999</v>
      </c>
      <c r="F3611" s="6">
        <v>8.2797800000000005E-2</v>
      </c>
      <c r="G3611" s="6">
        <v>2.7519</v>
      </c>
      <c r="H3611" s="6">
        <v>0.44701590000000002</v>
      </c>
      <c r="I3611" s="6"/>
    </row>
    <row r="3612" spans="1:9" x14ac:dyDescent="0.25">
      <c r="A3612">
        <v>618</v>
      </c>
      <c r="B3612">
        <v>1997</v>
      </c>
      <c r="C3612" s="2">
        <v>0</v>
      </c>
      <c r="D3612" s="6">
        <v>0.25437300000000002</v>
      </c>
      <c r="E3612" s="6">
        <v>0.3086372</v>
      </c>
      <c r="F3612" s="6">
        <v>6.4825599999999997E-2</v>
      </c>
      <c r="G3612" s="6">
        <v>3.6593369999999998</v>
      </c>
      <c r="H3612" s="6">
        <v>0.42639490000000002</v>
      </c>
      <c r="I3612" s="6"/>
    </row>
    <row r="3613" spans="1:9" x14ac:dyDescent="0.25">
      <c r="A3613">
        <v>618</v>
      </c>
      <c r="B3613">
        <v>1998</v>
      </c>
      <c r="C3613" s="2">
        <v>0</v>
      </c>
      <c r="D3613" s="6">
        <v>0.23510519999999999</v>
      </c>
      <c r="E3613" s="6">
        <v>0.30799090000000001</v>
      </c>
      <c r="F3613" s="6">
        <v>6.3584500000000002E-2</v>
      </c>
      <c r="G3613" s="6">
        <v>1.981382</v>
      </c>
      <c r="H3613" s="6">
        <v>0.38394869999999998</v>
      </c>
      <c r="I3613" s="6"/>
    </row>
    <row r="3614" spans="1:9" x14ac:dyDescent="0.25">
      <c r="A3614">
        <v>618</v>
      </c>
      <c r="B3614">
        <v>1999</v>
      </c>
      <c r="C3614" s="2">
        <v>0</v>
      </c>
      <c r="D3614" s="6">
        <v>0.2352629</v>
      </c>
      <c r="E3614" s="6">
        <v>0.36767240000000001</v>
      </c>
      <c r="F3614" s="6">
        <v>6.0595700000000002E-2</v>
      </c>
      <c r="G3614" s="6">
        <v>2.3590420000000001</v>
      </c>
      <c r="H3614" s="6">
        <v>0.39380579999999998</v>
      </c>
      <c r="I3614" s="6"/>
    </row>
    <row r="3615" spans="1:9" x14ac:dyDescent="0.25">
      <c r="A3615">
        <v>618</v>
      </c>
      <c r="B3615">
        <v>2000</v>
      </c>
      <c r="C3615" s="2">
        <v>0</v>
      </c>
      <c r="D3615" s="6">
        <v>0.23811640000000001</v>
      </c>
      <c r="E3615" s="6">
        <v>0.41483560000000003</v>
      </c>
      <c r="F3615" s="6">
        <v>8.0760200000000004E-2</v>
      </c>
      <c r="G3615" s="6">
        <v>2.357901</v>
      </c>
      <c r="H3615" s="6">
        <v>0.37899149999999998</v>
      </c>
      <c r="I3615" s="6"/>
    </row>
    <row r="3616" spans="1:9" x14ac:dyDescent="0.25">
      <c r="A3616">
        <v>618</v>
      </c>
      <c r="B3616">
        <v>2001</v>
      </c>
      <c r="C3616" s="2">
        <v>0</v>
      </c>
      <c r="D3616" s="6">
        <v>0.17852799999999999</v>
      </c>
      <c r="E3616" s="6">
        <v>0.54402220000000001</v>
      </c>
      <c r="F3616" s="6">
        <v>8.2282300000000003E-2</v>
      </c>
      <c r="G3616" s="6">
        <v>3.2878029999999998</v>
      </c>
      <c r="H3616" s="6">
        <v>0.33888360000000001</v>
      </c>
      <c r="I3616" s="6"/>
    </row>
    <row r="3617" spans="1:9" x14ac:dyDescent="0.25">
      <c r="A3617">
        <v>618</v>
      </c>
      <c r="B3617">
        <v>2002</v>
      </c>
      <c r="C3617" s="2">
        <v>0</v>
      </c>
      <c r="D3617" s="6">
        <v>0.2440872</v>
      </c>
      <c r="E3617" s="6">
        <v>0.49788680000000002</v>
      </c>
      <c r="F3617" s="6">
        <v>5.7183199999999997E-2</v>
      </c>
      <c r="G3617" s="6">
        <v>2.1640809999999999</v>
      </c>
      <c r="H3617" s="6">
        <v>0.28962379999999999</v>
      </c>
      <c r="I3617" s="6"/>
    </row>
    <row r="3618" spans="1:9" x14ac:dyDescent="0.25">
      <c r="A3618">
        <v>618</v>
      </c>
      <c r="B3618">
        <v>2003</v>
      </c>
      <c r="C3618" s="2">
        <v>0</v>
      </c>
      <c r="D3618" s="6">
        <v>0.2121596</v>
      </c>
      <c r="E3618" s="6">
        <v>0.49035139999999999</v>
      </c>
      <c r="F3618" s="6">
        <v>6.4847000000000002E-2</v>
      </c>
      <c r="G3618" s="6">
        <v>1.994019</v>
      </c>
      <c r="H3618" s="6">
        <v>0.32162600000000002</v>
      </c>
      <c r="I3618" s="6"/>
    </row>
    <row r="3619" spans="1:9" x14ac:dyDescent="0.25">
      <c r="A3619">
        <v>618</v>
      </c>
      <c r="B3619">
        <v>2004</v>
      </c>
      <c r="C3619" s="2">
        <v>0</v>
      </c>
      <c r="D3619" s="6">
        <v>0.2154536</v>
      </c>
      <c r="E3619" s="6">
        <v>0.54311149999999997</v>
      </c>
      <c r="F3619" s="6">
        <v>6.4734E-2</v>
      </c>
      <c r="G3619" s="6">
        <v>2.5056910000000001</v>
      </c>
      <c r="H3619" s="6">
        <v>0.30652620000000003</v>
      </c>
      <c r="I3619" s="6"/>
    </row>
    <row r="3620" spans="1:9" x14ac:dyDescent="0.25">
      <c r="A3620">
        <v>619</v>
      </c>
      <c r="B3620">
        <v>1995</v>
      </c>
      <c r="C3620" s="2">
        <v>0</v>
      </c>
      <c r="D3620" s="6">
        <v>0.34776459999999998</v>
      </c>
      <c r="E3620" s="6">
        <v>2.8606699999999999E-2</v>
      </c>
      <c r="F3620" s="6">
        <v>8.1103400000000006E-2</v>
      </c>
      <c r="G3620" s="6">
        <v>3.311404</v>
      </c>
      <c r="H3620" s="6">
        <v>0.25483749999999999</v>
      </c>
      <c r="I3620" s="6"/>
    </row>
    <row r="3621" spans="1:9" x14ac:dyDescent="0.25">
      <c r="A3621">
        <v>620</v>
      </c>
      <c r="B3621">
        <v>1995</v>
      </c>
      <c r="C3621" s="2">
        <v>0</v>
      </c>
      <c r="D3621" s="6">
        <v>-0.115107</v>
      </c>
      <c r="E3621" s="6">
        <v>2.9238900000000002E-2</v>
      </c>
      <c r="F3621" s="6">
        <v>3.7574299999999998E-2</v>
      </c>
      <c r="G3621" s="6">
        <v>0.59971540000000001</v>
      </c>
      <c r="H3621" s="6">
        <v>0.47764040000000002</v>
      </c>
      <c r="I3621" s="6"/>
    </row>
    <row r="3622" spans="1:9" x14ac:dyDescent="0.25">
      <c r="A3622">
        <v>621</v>
      </c>
      <c r="B3622">
        <v>1995</v>
      </c>
      <c r="C3622" s="2">
        <v>0</v>
      </c>
      <c r="D3622" s="6">
        <v>0.25682339999999998</v>
      </c>
      <c r="E3622" s="6">
        <v>-0.1999059</v>
      </c>
      <c r="F3622" s="6">
        <v>4.2226600000000003E-2</v>
      </c>
      <c r="G3622" s="6">
        <v>1.397186</v>
      </c>
      <c r="H3622" s="6">
        <v>0.34109929999999999</v>
      </c>
      <c r="I3622" s="6"/>
    </row>
    <row r="3623" spans="1:9" x14ac:dyDescent="0.25">
      <c r="A3623">
        <v>622</v>
      </c>
      <c r="B3623">
        <v>1995</v>
      </c>
      <c r="C3623" s="2">
        <v>0</v>
      </c>
      <c r="D3623" s="6">
        <v>0.24322669999999999</v>
      </c>
      <c r="E3623" s="6">
        <v>0.14765919999999999</v>
      </c>
      <c r="F3623" s="6">
        <v>6.7526000000000003E-2</v>
      </c>
      <c r="G3623" s="6">
        <v>0.82455080000000003</v>
      </c>
      <c r="H3623" s="6">
        <v>0.62291969999999997</v>
      </c>
      <c r="I3623" s="6"/>
    </row>
    <row r="3624" spans="1:9" x14ac:dyDescent="0.25">
      <c r="A3624">
        <v>623</v>
      </c>
      <c r="B3624">
        <v>1995</v>
      </c>
      <c r="C3624" s="2">
        <v>0</v>
      </c>
      <c r="D3624" s="6">
        <v>0.20264599999999999</v>
      </c>
      <c r="E3624" s="6">
        <v>0.24530750000000001</v>
      </c>
      <c r="F3624" s="6">
        <v>3.7505999999999998E-2</v>
      </c>
      <c r="G3624" s="6">
        <v>0.3104073</v>
      </c>
      <c r="H3624" s="6">
        <v>0.26125029999999999</v>
      </c>
      <c r="I3624" s="6"/>
    </row>
    <row r="3625" spans="1:9" x14ac:dyDescent="0.25">
      <c r="A3625">
        <v>623</v>
      </c>
      <c r="B3625">
        <v>1996</v>
      </c>
      <c r="C3625" s="2">
        <v>0</v>
      </c>
      <c r="D3625" s="6">
        <v>0.22311549999999999</v>
      </c>
      <c r="E3625" s="6">
        <v>0.26335350000000002</v>
      </c>
      <c r="F3625" s="6">
        <v>5.7480299999999998E-2</v>
      </c>
      <c r="G3625" s="6">
        <v>0.450268</v>
      </c>
      <c r="H3625" s="6">
        <v>0.27493119999999999</v>
      </c>
      <c r="I3625" s="6"/>
    </row>
    <row r="3626" spans="1:9" x14ac:dyDescent="0.25">
      <c r="A3626">
        <v>623</v>
      </c>
      <c r="B3626">
        <v>1997</v>
      </c>
      <c r="C3626" s="2">
        <v>0</v>
      </c>
      <c r="D3626" s="6">
        <v>0.23801620000000001</v>
      </c>
      <c r="E3626" s="6">
        <v>0.28070260000000002</v>
      </c>
      <c r="F3626" s="6">
        <v>3.9550099999999998E-2</v>
      </c>
      <c r="G3626" s="6">
        <v>0.68309770000000003</v>
      </c>
      <c r="H3626" s="6">
        <v>0.29040050000000001</v>
      </c>
      <c r="I3626" s="6"/>
    </row>
    <row r="3627" spans="1:9" x14ac:dyDescent="0.25">
      <c r="A3627">
        <v>623</v>
      </c>
      <c r="B3627">
        <v>1998</v>
      </c>
      <c r="C3627" s="2">
        <v>0</v>
      </c>
      <c r="D3627" s="6">
        <v>0.2575923</v>
      </c>
      <c r="E3627" s="6">
        <v>0.30009950000000002</v>
      </c>
      <c r="F3627" s="6">
        <v>3.11741E-2</v>
      </c>
      <c r="G3627" s="6">
        <v>0.71655219999999997</v>
      </c>
      <c r="H3627" s="6">
        <v>0.30612990000000001</v>
      </c>
      <c r="I3627" s="6"/>
    </row>
    <row r="3628" spans="1:9" x14ac:dyDescent="0.25">
      <c r="A3628">
        <v>623</v>
      </c>
      <c r="B3628">
        <v>1999</v>
      </c>
      <c r="C3628" s="2">
        <v>0</v>
      </c>
      <c r="D3628" s="6">
        <v>0.2533474</v>
      </c>
      <c r="E3628" s="6">
        <v>0.2966782</v>
      </c>
      <c r="F3628" s="6">
        <v>3.5922999999999997E-2</v>
      </c>
      <c r="G3628" s="6">
        <v>0.60530720000000005</v>
      </c>
      <c r="H3628" s="6">
        <v>0.29531499999999999</v>
      </c>
      <c r="I3628" s="6"/>
    </row>
    <row r="3629" spans="1:9" x14ac:dyDescent="0.25">
      <c r="A3629">
        <v>623</v>
      </c>
      <c r="B3629">
        <v>2000</v>
      </c>
      <c r="C3629" s="2">
        <v>0</v>
      </c>
      <c r="D3629" s="6">
        <v>0.2472163</v>
      </c>
      <c r="E3629" s="6">
        <v>0.29377819999999999</v>
      </c>
      <c r="F3629" s="6">
        <v>4.9697499999999999E-2</v>
      </c>
      <c r="G3629" s="6">
        <v>0.4435212</v>
      </c>
      <c r="H3629" s="6">
        <v>0.30451410000000001</v>
      </c>
      <c r="I3629" s="6"/>
    </row>
    <row r="3630" spans="1:9" x14ac:dyDescent="0.25">
      <c r="A3630">
        <v>623</v>
      </c>
      <c r="B3630">
        <v>2001</v>
      </c>
      <c r="C3630" s="2">
        <v>0</v>
      </c>
      <c r="D3630" s="6">
        <v>0.3014481</v>
      </c>
      <c r="E3630" s="6">
        <v>0.2753891</v>
      </c>
      <c r="F3630" s="6">
        <v>2.4592800000000001E-2</v>
      </c>
      <c r="G3630" s="6">
        <v>0.4465286</v>
      </c>
      <c r="H3630" s="6">
        <v>0.27191539999999997</v>
      </c>
      <c r="I3630" s="6"/>
    </row>
    <row r="3631" spans="1:9" x14ac:dyDescent="0.25">
      <c r="A3631">
        <v>623</v>
      </c>
      <c r="B3631">
        <v>2002</v>
      </c>
      <c r="C3631" s="2">
        <v>0</v>
      </c>
      <c r="D3631" s="6">
        <v>0.29213670000000003</v>
      </c>
      <c r="E3631" s="6">
        <v>0.17451130000000001</v>
      </c>
      <c r="F3631" s="6">
        <v>3.4021599999999999E-2</v>
      </c>
      <c r="G3631" s="6">
        <v>0.3563714</v>
      </c>
      <c r="H3631" s="6">
        <v>0.25983450000000002</v>
      </c>
      <c r="I3631" s="6"/>
    </row>
    <row r="3632" spans="1:9" x14ac:dyDescent="0.25">
      <c r="A3632">
        <v>623</v>
      </c>
      <c r="B3632">
        <v>2004</v>
      </c>
      <c r="C3632" s="2">
        <v>0</v>
      </c>
      <c r="D3632" s="6">
        <v>0.36555209999999999</v>
      </c>
      <c r="E3632" s="6">
        <v>0.25389390000000001</v>
      </c>
      <c r="F3632" s="6">
        <v>4.5864000000000002E-2</v>
      </c>
      <c r="G3632" s="6">
        <v>0.53665300000000005</v>
      </c>
      <c r="H3632" s="6">
        <v>0.26364850000000001</v>
      </c>
      <c r="I3632" s="6"/>
    </row>
    <row r="3633" spans="1:9" x14ac:dyDescent="0.25">
      <c r="A3633">
        <v>624</v>
      </c>
      <c r="B3633">
        <v>1995</v>
      </c>
      <c r="C3633" s="2">
        <v>0</v>
      </c>
      <c r="D3633" s="6">
        <v>2.1335E-2</v>
      </c>
      <c r="E3633" s="6">
        <v>0.31518420000000003</v>
      </c>
      <c r="F3633" s="6">
        <v>4.1044600000000001E-2</v>
      </c>
      <c r="G3633" s="6">
        <v>0.61519800000000002</v>
      </c>
      <c r="H3633" s="6">
        <v>0.42465009999999997</v>
      </c>
      <c r="I3633" s="6"/>
    </row>
    <row r="3634" spans="1:9" x14ac:dyDescent="0.25">
      <c r="A3634">
        <v>624</v>
      </c>
      <c r="B3634">
        <v>1996</v>
      </c>
      <c r="C3634" s="2">
        <v>0</v>
      </c>
      <c r="D3634" s="6">
        <v>-2.6633799999999999E-2</v>
      </c>
      <c r="E3634" s="6">
        <v>0.2886146</v>
      </c>
      <c r="F3634" s="6">
        <v>2.0030599999999999E-2</v>
      </c>
      <c r="G3634" s="6">
        <v>0.53859210000000002</v>
      </c>
      <c r="H3634" s="6">
        <v>0.54913860000000003</v>
      </c>
      <c r="I3634" s="6"/>
    </row>
    <row r="3635" spans="1:9" x14ac:dyDescent="0.25">
      <c r="A3635">
        <v>624</v>
      </c>
      <c r="B3635">
        <v>1997</v>
      </c>
      <c r="C3635" s="2">
        <v>0</v>
      </c>
      <c r="D3635" s="6">
        <v>-2.6603700000000001E-2</v>
      </c>
      <c r="E3635" s="6">
        <v>0.34201369999999998</v>
      </c>
      <c r="F3635" s="6">
        <v>3.16402E-2</v>
      </c>
      <c r="G3635" s="6">
        <v>0.95814969999999999</v>
      </c>
      <c r="H3635" s="6">
        <v>0.49280170000000001</v>
      </c>
      <c r="I3635" s="6"/>
    </row>
    <row r="3636" spans="1:9" x14ac:dyDescent="0.25">
      <c r="A3636">
        <v>624</v>
      </c>
      <c r="B3636">
        <v>1998</v>
      </c>
      <c r="C3636" s="2">
        <v>0</v>
      </c>
      <c r="D3636" s="6">
        <v>-1.7530199999999999E-2</v>
      </c>
      <c r="E3636" s="6">
        <v>0.3706738</v>
      </c>
      <c r="F3636" s="6">
        <v>4.8782800000000001E-2</v>
      </c>
      <c r="G3636" s="6">
        <v>1.0486</v>
      </c>
      <c r="H3636" s="6">
        <v>0.3717898</v>
      </c>
      <c r="I3636" s="6"/>
    </row>
    <row r="3637" spans="1:9" x14ac:dyDescent="0.25">
      <c r="A3637">
        <v>624</v>
      </c>
      <c r="B3637">
        <v>1999</v>
      </c>
      <c r="C3637" s="2">
        <v>0</v>
      </c>
      <c r="D3637" s="6">
        <v>-2.8759900000000001E-2</v>
      </c>
      <c r="E3637" s="6">
        <v>0.33244030000000002</v>
      </c>
      <c r="F3637" s="6">
        <v>2.3721200000000001E-2</v>
      </c>
      <c r="G3637" s="6">
        <v>0.58566680000000004</v>
      </c>
      <c r="H3637" s="6">
        <v>0.54588510000000001</v>
      </c>
      <c r="I3637" s="6"/>
    </row>
    <row r="3638" spans="1:9" x14ac:dyDescent="0.25">
      <c r="A3638">
        <v>624</v>
      </c>
      <c r="B3638">
        <v>2000</v>
      </c>
      <c r="C3638" s="2">
        <v>0</v>
      </c>
      <c r="D3638" s="6">
        <v>4.1812200000000001E-2</v>
      </c>
      <c r="E3638" s="6">
        <v>0.3869785</v>
      </c>
      <c r="F3638" s="6">
        <v>6.7379099999999997E-2</v>
      </c>
      <c r="G3638" s="6">
        <v>0.79729410000000001</v>
      </c>
      <c r="H3638" s="6">
        <v>0.63090999999999997</v>
      </c>
      <c r="I3638" s="6"/>
    </row>
    <row r="3639" spans="1:9" x14ac:dyDescent="0.25">
      <c r="A3639">
        <v>624</v>
      </c>
      <c r="B3639">
        <v>2001</v>
      </c>
      <c r="C3639" s="2">
        <v>0</v>
      </c>
      <c r="D3639" s="6">
        <v>-2.0617099999999999E-2</v>
      </c>
      <c r="E3639" s="6">
        <v>0.41246189999999999</v>
      </c>
      <c r="F3639" s="6">
        <v>4.11283E-2</v>
      </c>
      <c r="G3639" s="6">
        <v>0.71600209999999997</v>
      </c>
      <c r="H3639" s="6">
        <v>0.45742939999999999</v>
      </c>
      <c r="I3639" s="6"/>
    </row>
    <row r="3640" spans="1:9" x14ac:dyDescent="0.25">
      <c r="A3640">
        <v>624</v>
      </c>
      <c r="B3640">
        <v>2002</v>
      </c>
      <c r="C3640" s="2">
        <v>0</v>
      </c>
      <c r="D3640" s="6">
        <v>4.50049E-2</v>
      </c>
      <c r="E3640" s="6">
        <v>0.31621840000000001</v>
      </c>
      <c r="F3640" s="6">
        <v>6.7466200000000004E-2</v>
      </c>
      <c r="G3640" s="6">
        <v>0.52409609999999995</v>
      </c>
      <c r="H3640" s="6">
        <v>0.60082400000000002</v>
      </c>
      <c r="I3640" s="6"/>
    </row>
    <row r="3641" spans="1:9" x14ac:dyDescent="0.25">
      <c r="A3641">
        <v>624</v>
      </c>
      <c r="B3641">
        <v>2003</v>
      </c>
      <c r="C3641" s="2">
        <v>0</v>
      </c>
      <c r="D3641" s="6">
        <v>3.11157E-2</v>
      </c>
      <c r="E3641" s="6">
        <v>0.3572053</v>
      </c>
      <c r="F3641" s="6">
        <v>3.6897899999999997E-2</v>
      </c>
      <c r="G3641" s="6">
        <v>0.76752909999999996</v>
      </c>
      <c r="H3641" s="6">
        <v>0.60799449999999999</v>
      </c>
      <c r="I3641" s="6"/>
    </row>
    <row r="3642" spans="1:9" x14ac:dyDescent="0.25">
      <c r="A3642">
        <v>624</v>
      </c>
      <c r="B3642">
        <v>2004</v>
      </c>
      <c r="C3642" s="2">
        <v>0</v>
      </c>
      <c r="D3642" s="6">
        <v>-3.0570199999999999E-2</v>
      </c>
      <c r="E3642" s="6">
        <v>0.36474800000000002</v>
      </c>
      <c r="F3642" s="6">
        <v>6.5530699999999997E-2</v>
      </c>
      <c r="G3642" s="6">
        <v>0.96015200000000001</v>
      </c>
      <c r="H3642" s="6">
        <v>0.85902420000000002</v>
      </c>
      <c r="I3642" s="6"/>
    </row>
    <row r="3643" spans="1:9" x14ac:dyDescent="0.25">
      <c r="A3643">
        <v>625</v>
      </c>
      <c r="B3643">
        <v>1995</v>
      </c>
      <c r="C3643" s="2">
        <v>0</v>
      </c>
      <c r="D3643" s="6">
        <v>0.2253975</v>
      </c>
      <c r="E3643" s="6">
        <v>0.41559810000000003</v>
      </c>
      <c r="F3643" s="6">
        <v>8.1810999999999995E-2</v>
      </c>
      <c r="G3643" s="6">
        <v>1.994113</v>
      </c>
      <c r="H3643" s="6">
        <v>0.27647339999999998</v>
      </c>
      <c r="I3643" s="6"/>
    </row>
    <row r="3644" spans="1:9" x14ac:dyDescent="0.25">
      <c r="A3644">
        <v>625</v>
      </c>
      <c r="B3644">
        <v>1996</v>
      </c>
      <c r="C3644" s="2">
        <v>0</v>
      </c>
      <c r="D3644" s="6">
        <v>0.28130129999999998</v>
      </c>
      <c r="E3644" s="6">
        <v>0.44795960000000001</v>
      </c>
      <c r="F3644" s="6">
        <v>9.03312E-2</v>
      </c>
      <c r="G3644" s="6">
        <v>2.4030330000000002</v>
      </c>
      <c r="H3644" s="6">
        <v>0.28880990000000001</v>
      </c>
      <c r="I3644" s="6"/>
    </row>
    <row r="3645" spans="1:9" x14ac:dyDescent="0.25">
      <c r="A3645">
        <v>625</v>
      </c>
      <c r="B3645">
        <v>1997</v>
      </c>
      <c r="C3645" s="2">
        <v>0</v>
      </c>
      <c r="D3645" s="6">
        <v>0.26913789999999999</v>
      </c>
      <c r="E3645" s="6">
        <v>0.51131800000000005</v>
      </c>
      <c r="F3645" s="6">
        <v>9.0575100000000006E-2</v>
      </c>
      <c r="G3645" s="6">
        <v>2.5490539999999999</v>
      </c>
      <c r="H3645" s="6">
        <v>0.30306349999999999</v>
      </c>
      <c r="I3645" s="6"/>
    </row>
    <row r="3646" spans="1:9" x14ac:dyDescent="0.25">
      <c r="A3646">
        <v>625</v>
      </c>
      <c r="B3646">
        <v>1998</v>
      </c>
      <c r="C3646" s="2">
        <v>0</v>
      </c>
      <c r="D3646" s="6">
        <v>0.23044990000000001</v>
      </c>
      <c r="E3646" s="6">
        <v>0.56157670000000004</v>
      </c>
      <c r="F3646" s="6">
        <v>8.6639099999999997E-2</v>
      </c>
      <c r="G3646" s="6">
        <v>2.2849849999999998</v>
      </c>
      <c r="H3646" s="6">
        <v>0.32115149999999998</v>
      </c>
      <c r="I3646" s="6"/>
    </row>
    <row r="3647" spans="1:9" x14ac:dyDescent="0.25">
      <c r="A3647">
        <v>626</v>
      </c>
      <c r="B3647">
        <v>1995</v>
      </c>
      <c r="C3647" s="2">
        <v>0</v>
      </c>
      <c r="D3647" s="6">
        <v>7.05485E-2</v>
      </c>
      <c r="E3647" s="6">
        <v>0.3436226</v>
      </c>
      <c r="F3647" s="6">
        <v>4.9752699999999997E-2</v>
      </c>
      <c r="G3647" s="6">
        <v>0.75069520000000001</v>
      </c>
      <c r="H3647" s="6">
        <v>0.94984939999999995</v>
      </c>
      <c r="I3647" s="6"/>
    </row>
    <row r="3648" spans="1:9" x14ac:dyDescent="0.25">
      <c r="A3648">
        <v>626</v>
      </c>
      <c r="B3648">
        <v>1996</v>
      </c>
      <c r="C3648" s="2">
        <v>0</v>
      </c>
      <c r="D3648" s="6">
        <v>9.0094199999999999E-2</v>
      </c>
      <c r="E3648" s="6">
        <v>0.36763970000000001</v>
      </c>
      <c r="F3648" s="6">
        <v>5.46629E-2</v>
      </c>
      <c r="G3648" s="6">
        <v>0.73480000000000001</v>
      </c>
      <c r="H3648" s="6">
        <v>0.94726909999999998</v>
      </c>
      <c r="I3648" s="6"/>
    </row>
    <row r="3649" spans="1:9" x14ac:dyDescent="0.25">
      <c r="A3649">
        <v>626</v>
      </c>
      <c r="B3649">
        <v>1997</v>
      </c>
      <c r="C3649" s="2">
        <v>0</v>
      </c>
      <c r="D3649" s="6">
        <v>7.1322399999999994E-2</v>
      </c>
      <c r="E3649" s="6">
        <v>0.42188360000000003</v>
      </c>
      <c r="F3649" s="6">
        <v>5.7741000000000001E-2</v>
      </c>
      <c r="G3649" s="6">
        <v>1.026918</v>
      </c>
      <c r="H3649" s="6">
        <v>1.0667420000000001</v>
      </c>
      <c r="I3649" s="6"/>
    </row>
    <row r="3650" spans="1:9" x14ac:dyDescent="0.25">
      <c r="A3650">
        <v>626</v>
      </c>
      <c r="B3650">
        <v>1998</v>
      </c>
      <c r="C3650" s="2">
        <v>0</v>
      </c>
      <c r="D3650" s="6">
        <v>3.8820599999999997E-2</v>
      </c>
      <c r="E3650" s="6">
        <v>0.42521150000000002</v>
      </c>
      <c r="F3650" s="6">
        <v>5.2589499999999997E-2</v>
      </c>
      <c r="G3650" s="6">
        <v>1.0029490000000001</v>
      </c>
      <c r="H3650" s="6">
        <v>1.0107269999999999</v>
      </c>
      <c r="I3650" s="6"/>
    </row>
    <row r="3651" spans="1:9" x14ac:dyDescent="0.25">
      <c r="A3651">
        <v>626</v>
      </c>
      <c r="B3651">
        <v>1999</v>
      </c>
      <c r="C3651" s="2">
        <v>0</v>
      </c>
      <c r="D3651" s="6">
        <v>-2.83174E-2</v>
      </c>
      <c r="E3651" s="6">
        <v>0.30623489999999998</v>
      </c>
      <c r="F3651" s="6">
        <v>4.9108199999999998E-2</v>
      </c>
      <c r="G3651" s="6">
        <v>0.52572909999999995</v>
      </c>
      <c r="H3651" s="6">
        <v>0.87578869999999998</v>
      </c>
      <c r="I3651" s="6"/>
    </row>
    <row r="3652" spans="1:9" x14ac:dyDescent="0.25">
      <c r="A3652">
        <v>626</v>
      </c>
      <c r="B3652">
        <v>2000</v>
      </c>
      <c r="C3652" s="2">
        <v>0</v>
      </c>
      <c r="D3652" s="6">
        <v>-1.7588900000000001E-2</v>
      </c>
      <c r="E3652" s="6">
        <v>0.31424489999999999</v>
      </c>
      <c r="F3652" s="6">
        <v>4.6289799999999999E-2</v>
      </c>
      <c r="G3652" s="6">
        <v>0.4355926</v>
      </c>
      <c r="H3652" s="6">
        <v>0.89454460000000002</v>
      </c>
      <c r="I3652" s="6"/>
    </row>
    <row r="3653" spans="1:9" x14ac:dyDescent="0.25">
      <c r="A3653">
        <v>626</v>
      </c>
      <c r="B3653">
        <v>2001</v>
      </c>
      <c r="C3653" s="2">
        <v>0</v>
      </c>
      <c r="D3653" s="6">
        <v>3.9399999999999998E-4</v>
      </c>
      <c r="E3653" s="6">
        <v>0.37160149999999997</v>
      </c>
      <c r="F3653" s="6">
        <v>4.6068600000000001E-2</v>
      </c>
      <c r="G3653" s="6">
        <v>0.91368499999999997</v>
      </c>
      <c r="H3653" s="6">
        <v>0.8059887</v>
      </c>
      <c r="I3653" s="6"/>
    </row>
    <row r="3654" spans="1:9" x14ac:dyDescent="0.25">
      <c r="A3654">
        <v>626</v>
      </c>
      <c r="B3654">
        <v>2002</v>
      </c>
      <c r="C3654" s="2">
        <v>0</v>
      </c>
      <c r="D3654" s="6">
        <v>4.3217800000000001E-2</v>
      </c>
      <c r="E3654" s="6">
        <v>0.3794032</v>
      </c>
      <c r="F3654" s="6">
        <v>6.1462799999999998E-2</v>
      </c>
      <c r="G3654" s="6">
        <v>0.50690579999999996</v>
      </c>
      <c r="H3654" s="6">
        <v>0.81670339999999997</v>
      </c>
      <c r="I3654" s="6"/>
    </row>
    <row r="3655" spans="1:9" x14ac:dyDescent="0.25">
      <c r="A3655">
        <v>626</v>
      </c>
      <c r="B3655">
        <v>2003</v>
      </c>
      <c r="C3655" s="2">
        <v>0</v>
      </c>
      <c r="D3655" s="6">
        <v>5.7882400000000001E-2</v>
      </c>
      <c r="E3655" s="6">
        <v>0.39911829999999998</v>
      </c>
      <c r="F3655" s="6">
        <v>6.3931799999999997E-2</v>
      </c>
      <c r="G3655" s="6">
        <v>0.99121230000000005</v>
      </c>
      <c r="H3655" s="6">
        <v>0.84329109999999996</v>
      </c>
      <c r="I3655" s="6"/>
    </row>
    <row r="3656" spans="1:9" x14ac:dyDescent="0.25">
      <c r="A3656">
        <v>626</v>
      </c>
      <c r="B3656">
        <v>2004</v>
      </c>
      <c r="C3656" s="2">
        <v>0</v>
      </c>
      <c r="D3656" s="6">
        <v>0.1105198</v>
      </c>
      <c r="E3656" s="6">
        <v>0.44781300000000002</v>
      </c>
      <c r="F3656" s="6">
        <v>6.5311999999999995E-2</v>
      </c>
      <c r="G3656" s="6">
        <v>1.163176</v>
      </c>
      <c r="H3656" s="6">
        <v>0.75942560000000003</v>
      </c>
      <c r="I3656" s="6"/>
    </row>
    <row r="3657" spans="1:9" x14ac:dyDescent="0.25">
      <c r="A3657">
        <v>627</v>
      </c>
      <c r="B3657">
        <v>1996</v>
      </c>
      <c r="C3657" s="2">
        <v>0</v>
      </c>
      <c r="D3657" s="6">
        <v>0.241124</v>
      </c>
      <c r="E3657" s="6">
        <v>0.160798</v>
      </c>
      <c r="F3657" s="6">
        <v>7.5188400000000002E-2</v>
      </c>
      <c r="G3657" s="6">
        <v>2.7380640000000001</v>
      </c>
      <c r="H3657" s="6">
        <v>9.9312200000000003E-2</v>
      </c>
      <c r="I3657" s="6"/>
    </row>
    <row r="3658" spans="1:9" x14ac:dyDescent="0.25">
      <c r="A3658">
        <v>627</v>
      </c>
      <c r="B3658">
        <v>1997</v>
      </c>
      <c r="C3658" s="2">
        <v>0</v>
      </c>
      <c r="D3658" s="6">
        <v>2.4102100000000001E-2</v>
      </c>
      <c r="E3658" s="6">
        <v>8.7559100000000001E-2</v>
      </c>
      <c r="F3658" s="6">
        <v>6.9399500000000003E-2</v>
      </c>
      <c r="G3658" s="6">
        <v>1.9589989999999999</v>
      </c>
      <c r="H3658" s="6">
        <v>9.4811000000000006E-2</v>
      </c>
      <c r="I3658" s="6"/>
    </row>
    <row r="3659" spans="1:9" x14ac:dyDescent="0.25">
      <c r="A3659">
        <v>627</v>
      </c>
      <c r="B3659">
        <v>1998</v>
      </c>
      <c r="C3659" s="2">
        <v>0</v>
      </c>
      <c r="D3659" s="6">
        <v>5.4075600000000001E-2</v>
      </c>
      <c r="E3659" s="6">
        <v>-3.7486899999999997E-2</v>
      </c>
      <c r="F3659" s="6">
        <v>5.6572299999999999E-2</v>
      </c>
      <c r="G3659" s="6">
        <v>0.434888</v>
      </c>
      <c r="H3659" s="6">
        <v>9.6695299999999998E-2</v>
      </c>
      <c r="I3659" s="6"/>
    </row>
    <row r="3660" spans="1:9" x14ac:dyDescent="0.25">
      <c r="A3660">
        <v>627</v>
      </c>
      <c r="B3660">
        <v>1999</v>
      </c>
      <c r="C3660" s="2">
        <v>0</v>
      </c>
      <c r="D3660" s="6">
        <v>7.1010500000000004E-2</v>
      </c>
      <c r="E3660" s="6">
        <v>3.4716E-3</v>
      </c>
      <c r="F3660" s="6">
        <v>6.2749799999999994E-2</v>
      </c>
      <c r="G3660" s="6">
        <v>0.90971440000000003</v>
      </c>
      <c r="H3660" s="6">
        <v>9.3597899999999998E-2</v>
      </c>
      <c r="I3660" s="6"/>
    </row>
    <row r="3661" spans="1:9" x14ac:dyDescent="0.25">
      <c r="A3661">
        <v>627</v>
      </c>
      <c r="B3661">
        <v>2000</v>
      </c>
      <c r="C3661" s="2">
        <v>0</v>
      </c>
      <c r="D3661" s="6">
        <v>-1.9810899999999999E-2</v>
      </c>
      <c r="E3661" s="6">
        <v>0.1267421</v>
      </c>
      <c r="F3661" s="6">
        <v>9.3412200000000001E-2</v>
      </c>
      <c r="G3661" s="6">
        <v>3.3881429999999999</v>
      </c>
      <c r="H3661" s="6">
        <v>0.13831479999999999</v>
      </c>
      <c r="I3661" s="6"/>
    </row>
    <row r="3662" spans="1:9" x14ac:dyDescent="0.25">
      <c r="A3662">
        <v>627</v>
      </c>
      <c r="B3662">
        <v>2001</v>
      </c>
      <c r="C3662" s="2">
        <v>0</v>
      </c>
      <c r="D3662" s="6">
        <v>-1.6893999999999999E-2</v>
      </c>
      <c r="E3662" s="6">
        <v>5.56631E-2</v>
      </c>
      <c r="F3662" s="6">
        <v>3.8875300000000002E-2</v>
      </c>
      <c r="G3662" s="6">
        <v>1.4235930000000001</v>
      </c>
      <c r="H3662" s="6">
        <v>6.8312899999999996E-2</v>
      </c>
      <c r="I3662" s="6"/>
    </row>
    <row r="3663" spans="1:9" x14ac:dyDescent="0.25">
      <c r="A3663">
        <v>627</v>
      </c>
      <c r="B3663">
        <v>2002</v>
      </c>
      <c r="C3663" s="2">
        <v>0</v>
      </c>
      <c r="D3663" s="6">
        <v>1.1302E-2</v>
      </c>
      <c r="E3663" s="6">
        <v>7.4583800000000006E-2</v>
      </c>
      <c r="F3663" s="6">
        <v>4.3577299999999999E-2</v>
      </c>
      <c r="G3663" s="6">
        <v>0.6787512</v>
      </c>
      <c r="H3663" s="6">
        <v>6.9777800000000001E-2</v>
      </c>
      <c r="I3663" s="6"/>
    </row>
    <row r="3664" spans="1:9" x14ac:dyDescent="0.25">
      <c r="A3664">
        <v>627</v>
      </c>
      <c r="B3664">
        <v>2003</v>
      </c>
      <c r="C3664" s="2">
        <v>0</v>
      </c>
      <c r="D3664" s="6">
        <v>-6.9779000000000004E-3</v>
      </c>
      <c r="E3664" s="6">
        <v>0.1039529</v>
      </c>
      <c r="F3664" s="6">
        <v>4.9554300000000003E-2</v>
      </c>
      <c r="G3664" s="6">
        <v>1.0249299999999999</v>
      </c>
      <c r="H3664" s="6">
        <v>7.5859499999999996E-2</v>
      </c>
      <c r="I3664" s="6"/>
    </row>
    <row r="3665" spans="1:9" x14ac:dyDescent="0.25">
      <c r="A3665">
        <v>627</v>
      </c>
      <c r="B3665">
        <v>2004</v>
      </c>
      <c r="C3665" s="2">
        <v>0</v>
      </c>
      <c r="D3665" s="6">
        <v>2.0575800000000002E-2</v>
      </c>
      <c r="E3665" s="6">
        <v>0.174789</v>
      </c>
      <c r="F3665" s="6">
        <v>8.5997000000000004E-2</v>
      </c>
      <c r="G3665" s="6">
        <v>1.6007530000000001</v>
      </c>
      <c r="H3665" s="6">
        <v>0.13994219999999999</v>
      </c>
      <c r="I3665" s="6"/>
    </row>
    <row r="3666" spans="1:9" x14ac:dyDescent="0.25">
      <c r="A3666">
        <v>628</v>
      </c>
      <c r="B3666">
        <v>1995</v>
      </c>
      <c r="C3666" s="2">
        <v>0</v>
      </c>
      <c r="D3666" s="6">
        <v>0.31222879999999997</v>
      </c>
      <c r="E3666" s="6">
        <v>0.4691207</v>
      </c>
      <c r="F3666" s="6">
        <v>6.73406E-2</v>
      </c>
      <c r="G3666" s="6">
        <v>3.2261350000000002</v>
      </c>
      <c r="H3666" s="6">
        <v>1.053749</v>
      </c>
      <c r="I3666" s="6"/>
    </row>
    <row r="3667" spans="1:9" x14ac:dyDescent="0.25">
      <c r="A3667">
        <v>628</v>
      </c>
      <c r="B3667">
        <v>1996</v>
      </c>
      <c r="C3667" s="2">
        <v>0</v>
      </c>
      <c r="D3667" s="6">
        <v>0.29758879999999999</v>
      </c>
      <c r="E3667" s="6">
        <v>0.4978514</v>
      </c>
      <c r="F3667" s="6">
        <v>6.9784499999999999E-2</v>
      </c>
      <c r="G3667" s="6">
        <v>3.3641640000000002</v>
      </c>
      <c r="H3667" s="6">
        <v>1.0937220000000001</v>
      </c>
      <c r="I3667" s="6"/>
    </row>
    <row r="3668" spans="1:9" x14ac:dyDescent="0.25">
      <c r="A3668">
        <v>628</v>
      </c>
      <c r="B3668">
        <v>1997</v>
      </c>
      <c r="C3668" s="2">
        <v>0</v>
      </c>
      <c r="D3668" s="6">
        <v>0.2803911</v>
      </c>
      <c r="E3668" s="6">
        <v>0.54174920000000004</v>
      </c>
      <c r="F3668" s="6">
        <v>6.6996600000000003E-2</v>
      </c>
      <c r="G3668" s="6">
        <v>3.120924</v>
      </c>
      <c r="H3668" s="6">
        <v>1.113583</v>
      </c>
      <c r="I3668" s="6"/>
    </row>
    <row r="3669" spans="1:9" x14ac:dyDescent="0.25">
      <c r="A3669">
        <v>628</v>
      </c>
      <c r="B3669">
        <v>1998</v>
      </c>
      <c r="C3669" s="2">
        <v>0</v>
      </c>
      <c r="D3669" s="6">
        <v>0.25517980000000001</v>
      </c>
      <c r="E3669" s="6">
        <v>0.51290769999999997</v>
      </c>
      <c r="F3669" s="6">
        <v>6.46066E-2</v>
      </c>
      <c r="G3669" s="6">
        <v>3.594986</v>
      </c>
      <c r="H3669" s="6">
        <v>1.0889359999999999</v>
      </c>
      <c r="I3669" s="6"/>
    </row>
    <row r="3670" spans="1:9" x14ac:dyDescent="0.25">
      <c r="A3670">
        <v>628</v>
      </c>
      <c r="B3670">
        <v>1999</v>
      </c>
      <c r="C3670" s="2">
        <v>0</v>
      </c>
      <c r="D3670" s="6">
        <v>0.27308650000000001</v>
      </c>
      <c r="E3670" s="6">
        <v>0.53574580000000005</v>
      </c>
      <c r="F3670" s="6">
        <v>8.3574800000000005E-2</v>
      </c>
      <c r="G3670" s="6">
        <v>3.7259679999999999</v>
      </c>
      <c r="H3670" s="6">
        <v>1.211681</v>
      </c>
      <c r="I3670" s="6"/>
    </row>
    <row r="3671" spans="1:9" x14ac:dyDescent="0.25">
      <c r="A3671">
        <v>628</v>
      </c>
      <c r="B3671">
        <v>2000</v>
      </c>
      <c r="C3671" s="2">
        <v>0</v>
      </c>
      <c r="D3671" s="6">
        <v>0.22527929999999999</v>
      </c>
      <c r="E3671" s="6">
        <v>0.52021200000000001</v>
      </c>
      <c r="F3671" s="6">
        <v>6.8674899999999997E-2</v>
      </c>
      <c r="G3671" s="6">
        <v>4.6227390000000002</v>
      </c>
      <c r="H3671" s="6">
        <v>1.13195</v>
      </c>
      <c r="I3671" s="6"/>
    </row>
    <row r="3672" spans="1:9" x14ac:dyDescent="0.25">
      <c r="A3672">
        <v>628</v>
      </c>
      <c r="B3672">
        <v>2001</v>
      </c>
      <c r="C3672" s="2">
        <v>0</v>
      </c>
      <c r="D3672" s="6">
        <v>0.18068909999999999</v>
      </c>
      <c r="E3672" s="6">
        <v>0.47508980000000001</v>
      </c>
      <c r="F3672" s="6">
        <v>9.3819E-2</v>
      </c>
      <c r="G3672" s="6">
        <v>5.5351020000000002</v>
      </c>
      <c r="H3672" s="6">
        <v>1.09491</v>
      </c>
      <c r="I3672" s="6"/>
    </row>
    <row r="3673" spans="1:9" x14ac:dyDescent="0.25">
      <c r="A3673">
        <v>628</v>
      </c>
      <c r="B3673">
        <v>2002</v>
      </c>
      <c r="C3673" s="2">
        <v>0</v>
      </c>
      <c r="D3673" s="6">
        <v>0.19293479999999999</v>
      </c>
      <c r="E3673" s="6">
        <v>0.49561939999999999</v>
      </c>
      <c r="F3673" s="6">
        <v>7.3752200000000004E-2</v>
      </c>
      <c r="G3673" s="6">
        <v>4.7019169999999999</v>
      </c>
      <c r="H3673" s="6">
        <v>1.0957079999999999</v>
      </c>
      <c r="I3673" s="6"/>
    </row>
    <row r="3674" spans="1:9" x14ac:dyDescent="0.25">
      <c r="A3674">
        <v>628</v>
      </c>
      <c r="B3674">
        <v>2003</v>
      </c>
      <c r="C3674" s="2">
        <v>0</v>
      </c>
      <c r="D3674" s="6">
        <v>0.15794340000000001</v>
      </c>
      <c r="E3674" s="6">
        <v>0.49028080000000002</v>
      </c>
      <c r="F3674" s="6">
        <v>9.6851699999999999E-2</v>
      </c>
      <c r="G3674" s="6">
        <v>4.1621579999999998</v>
      </c>
      <c r="H3674" s="6">
        <v>1.0404340000000001</v>
      </c>
      <c r="I3674" s="6"/>
    </row>
    <row r="3675" spans="1:9" x14ac:dyDescent="0.25">
      <c r="A3675">
        <v>628</v>
      </c>
      <c r="B3675">
        <v>2004</v>
      </c>
      <c r="C3675" s="2">
        <v>0</v>
      </c>
      <c r="D3675" s="6">
        <v>0.1163602</v>
      </c>
      <c r="E3675" s="6">
        <v>0.55142930000000001</v>
      </c>
      <c r="F3675" s="6">
        <v>0.1007907</v>
      </c>
      <c r="G3675" s="6">
        <v>4.375051</v>
      </c>
      <c r="H3675" s="6">
        <v>1.061733</v>
      </c>
      <c r="I3675" s="6"/>
    </row>
    <row r="3676" spans="1:9" x14ac:dyDescent="0.25">
      <c r="A3676">
        <v>629</v>
      </c>
      <c r="B3676">
        <v>1995</v>
      </c>
      <c r="C3676" s="2">
        <v>0</v>
      </c>
      <c r="D3676" s="6">
        <v>0.45088270000000003</v>
      </c>
      <c r="E3676" s="6">
        <v>0.23848829999999999</v>
      </c>
      <c r="F3676" s="6">
        <v>4.77536E-2</v>
      </c>
      <c r="G3676" s="6">
        <v>5.8184769999999997</v>
      </c>
      <c r="H3676" s="6">
        <v>0.35592430000000003</v>
      </c>
      <c r="I3676" s="6"/>
    </row>
    <row r="3677" spans="1:9" x14ac:dyDescent="0.25">
      <c r="A3677">
        <v>629</v>
      </c>
      <c r="B3677">
        <v>1996</v>
      </c>
      <c r="C3677" s="2">
        <v>0</v>
      </c>
      <c r="D3677" s="6">
        <v>0.44299290000000002</v>
      </c>
      <c r="E3677" s="6">
        <v>0.26654329999999998</v>
      </c>
      <c r="F3677" s="6">
        <v>7.7143400000000001E-2</v>
      </c>
      <c r="G3677" s="6">
        <v>2.6339809999999999</v>
      </c>
      <c r="H3677" s="6">
        <v>0.38717590000000002</v>
      </c>
      <c r="I3677" s="6"/>
    </row>
    <row r="3678" spans="1:9" x14ac:dyDescent="0.25">
      <c r="A3678">
        <v>630</v>
      </c>
      <c r="B3678">
        <v>1995</v>
      </c>
      <c r="C3678" s="2">
        <v>0</v>
      </c>
      <c r="D3678" s="6">
        <v>-5.0547099999999998E-2</v>
      </c>
      <c r="E3678" s="6">
        <v>0.2635458</v>
      </c>
      <c r="F3678" s="6">
        <v>6.1919599999999998E-2</v>
      </c>
      <c r="G3678" s="6">
        <v>1.3646860000000001</v>
      </c>
      <c r="H3678" s="6">
        <v>0.1232781</v>
      </c>
      <c r="I3678" s="6"/>
    </row>
    <row r="3679" spans="1:9" x14ac:dyDescent="0.25">
      <c r="A3679">
        <v>630</v>
      </c>
      <c r="B3679">
        <v>1996</v>
      </c>
      <c r="C3679" s="2">
        <v>0</v>
      </c>
      <c r="D3679" s="6">
        <v>-4.9220899999999998E-2</v>
      </c>
      <c r="E3679" s="6">
        <v>0.26455770000000001</v>
      </c>
      <c r="F3679" s="6">
        <v>6.0198099999999997E-2</v>
      </c>
      <c r="G3679" s="6">
        <v>1.2790090000000001</v>
      </c>
      <c r="H3679" s="6">
        <v>0.1309736</v>
      </c>
      <c r="I3679" s="6"/>
    </row>
    <row r="3680" spans="1:9" x14ac:dyDescent="0.25">
      <c r="A3680">
        <v>630</v>
      </c>
      <c r="B3680">
        <v>1997</v>
      </c>
      <c r="C3680" s="2">
        <v>0</v>
      </c>
      <c r="D3680" s="6">
        <v>-6.0512799999999999E-2</v>
      </c>
      <c r="E3680" s="6">
        <v>0.29259030000000003</v>
      </c>
      <c r="F3680" s="6">
        <v>5.35548E-2</v>
      </c>
      <c r="G3680" s="6">
        <v>1.4933419999999999</v>
      </c>
      <c r="H3680" s="6">
        <v>0.15900400000000001</v>
      </c>
      <c r="I3680" s="6"/>
    </row>
    <row r="3681" spans="1:9" x14ac:dyDescent="0.25">
      <c r="A3681">
        <v>630</v>
      </c>
      <c r="B3681">
        <v>1998</v>
      </c>
      <c r="C3681" s="2">
        <v>0</v>
      </c>
      <c r="D3681" s="6">
        <v>-2.1177000000000001E-2</v>
      </c>
      <c r="E3681" s="6">
        <v>0.27046589999999998</v>
      </c>
      <c r="F3681" s="6">
        <v>3.8010500000000003E-2</v>
      </c>
      <c r="G3681" s="6">
        <v>1.411516</v>
      </c>
      <c r="H3681" s="6">
        <v>0.1334506</v>
      </c>
      <c r="I3681" s="6"/>
    </row>
    <row r="3682" spans="1:9" x14ac:dyDescent="0.25">
      <c r="A3682">
        <v>630</v>
      </c>
      <c r="B3682">
        <v>1999</v>
      </c>
      <c r="C3682" s="2">
        <v>0</v>
      </c>
      <c r="D3682" s="6">
        <v>-0.14350499999999999</v>
      </c>
      <c r="E3682" s="6">
        <v>0.26438450000000002</v>
      </c>
      <c r="F3682" s="6">
        <v>4.8529900000000001E-2</v>
      </c>
      <c r="G3682" s="6">
        <v>0.74967600000000001</v>
      </c>
      <c r="H3682" s="6">
        <v>0.13535849999999999</v>
      </c>
      <c r="I3682" s="6"/>
    </row>
    <row r="3683" spans="1:9" x14ac:dyDescent="0.25">
      <c r="A3683">
        <v>630</v>
      </c>
      <c r="B3683">
        <v>2000</v>
      </c>
      <c r="C3683" s="2">
        <v>0</v>
      </c>
      <c r="D3683" s="6">
        <v>-0.15092710000000001</v>
      </c>
      <c r="E3683" s="6">
        <v>0.24287819999999999</v>
      </c>
      <c r="F3683" s="6">
        <v>3.5946400000000003E-2</v>
      </c>
      <c r="G3683" s="6">
        <v>1.021191</v>
      </c>
      <c r="H3683" s="6">
        <v>0.13419149999999999</v>
      </c>
      <c r="I3683" s="6"/>
    </row>
    <row r="3684" spans="1:9" x14ac:dyDescent="0.25">
      <c r="A3684">
        <v>630</v>
      </c>
      <c r="B3684">
        <v>2001</v>
      </c>
      <c r="C3684" s="2">
        <v>0</v>
      </c>
      <c r="D3684" s="6">
        <v>-0.14577039999999999</v>
      </c>
      <c r="E3684" s="6">
        <v>0.22283900000000001</v>
      </c>
      <c r="F3684" s="6">
        <v>4.2775199999999999E-2</v>
      </c>
      <c r="G3684" s="6">
        <v>0.80055620000000005</v>
      </c>
      <c r="H3684" s="6">
        <v>0.115908</v>
      </c>
      <c r="I3684" s="6"/>
    </row>
    <row r="3685" spans="1:9" x14ac:dyDescent="0.25">
      <c r="A3685">
        <v>630</v>
      </c>
      <c r="B3685">
        <v>2002</v>
      </c>
      <c r="C3685" s="2">
        <v>0</v>
      </c>
      <c r="D3685" s="6">
        <v>5.1099600000000002E-2</v>
      </c>
      <c r="E3685" s="6">
        <v>0.1843467</v>
      </c>
      <c r="F3685" s="6">
        <v>3.37994E-2</v>
      </c>
      <c r="G3685" s="6">
        <v>0.47021079999999998</v>
      </c>
      <c r="H3685" s="6">
        <v>0.112371</v>
      </c>
      <c r="I3685" s="6"/>
    </row>
    <row r="3686" spans="1:9" x14ac:dyDescent="0.25">
      <c r="A3686">
        <v>630</v>
      </c>
      <c r="B3686">
        <v>2003</v>
      </c>
      <c r="C3686" s="2">
        <v>0</v>
      </c>
      <c r="D3686" s="6">
        <v>-0.11759310000000001</v>
      </c>
      <c r="E3686" s="6">
        <v>5.7730299999999998E-2</v>
      </c>
      <c r="F3686" s="6">
        <v>3.2225400000000001E-2</v>
      </c>
      <c r="G3686" s="6">
        <v>0.31637510000000002</v>
      </c>
      <c r="H3686" s="6">
        <v>8.9597099999999999E-2</v>
      </c>
      <c r="I3686" s="6"/>
    </row>
    <row r="3687" spans="1:9" x14ac:dyDescent="0.25">
      <c r="A3687">
        <v>630</v>
      </c>
      <c r="B3687">
        <v>2004</v>
      </c>
      <c r="C3687" s="2">
        <v>0</v>
      </c>
      <c r="D3687" s="6">
        <v>-0.1206009</v>
      </c>
      <c r="E3687" s="6">
        <v>-1.6187400000000001E-2</v>
      </c>
      <c r="F3687" s="6">
        <v>2.16819E-2</v>
      </c>
      <c r="G3687" s="6">
        <v>0.38757619999999998</v>
      </c>
      <c r="H3687" s="6">
        <v>8.94258E-2</v>
      </c>
      <c r="I3687" s="6"/>
    </row>
    <row r="3688" spans="1:9" x14ac:dyDescent="0.25">
      <c r="A3688">
        <v>631</v>
      </c>
      <c r="B3688">
        <v>1995</v>
      </c>
      <c r="C3688" s="2">
        <v>0</v>
      </c>
      <c r="D3688" s="6">
        <v>9.3932500000000002E-2</v>
      </c>
      <c r="E3688" s="6">
        <v>0.32687579999999999</v>
      </c>
      <c r="F3688" s="6">
        <v>5.7868999999999997E-2</v>
      </c>
      <c r="G3688" s="6">
        <v>1.376017</v>
      </c>
      <c r="H3688" s="6">
        <v>0.42468070000000002</v>
      </c>
      <c r="I3688" s="6"/>
    </row>
    <row r="3689" spans="1:9" x14ac:dyDescent="0.25">
      <c r="A3689">
        <v>631</v>
      </c>
      <c r="B3689">
        <v>1996</v>
      </c>
      <c r="C3689" s="2">
        <v>0</v>
      </c>
      <c r="D3689" s="6">
        <v>0.14396719999999999</v>
      </c>
      <c r="E3689" s="6">
        <v>0.37684699999999999</v>
      </c>
      <c r="F3689" s="6">
        <v>6.8886100000000006E-2</v>
      </c>
      <c r="G3689" s="6">
        <v>1.6167640000000001</v>
      </c>
      <c r="H3689" s="6">
        <v>0.43923289999999998</v>
      </c>
      <c r="I3689" s="6"/>
    </row>
    <row r="3690" spans="1:9" x14ac:dyDescent="0.25">
      <c r="A3690">
        <v>631</v>
      </c>
      <c r="B3690">
        <v>1997</v>
      </c>
      <c r="C3690" s="2">
        <v>0</v>
      </c>
      <c r="D3690" s="6">
        <v>-2.57317E-2</v>
      </c>
      <c r="E3690" s="6">
        <v>0.2940373</v>
      </c>
      <c r="F3690" s="6">
        <v>4.9537999999999999E-2</v>
      </c>
      <c r="G3690" s="6">
        <v>1.392784</v>
      </c>
      <c r="H3690" s="6">
        <v>0.461787</v>
      </c>
      <c r="I3690" s="6"/>
    </row>
    <row r="3691" spans="1:9" x14ac:dyDescent="0.25">
      <c r="A3691">
        <v>631</v>
      </c>
      <c r="B3691">
        <v>1998</v>
      </c>
      <c r="C3691" s="2">
        <v>0</v>
      </c>
      <c r="D3691" s="6">
        <v>-1.45045E-2</v>
      </c>
      <c r="E3691" s="6">
        <v>0.30978230000000001</v>
      </c>
      <c r="F3691" s="6">
        <v>6.4573199999999997E-2</v>
      </c>
      <c r="G3691" s="6">
        <v>1.3035099999999999</v>
      </c>
      <c r="H3691" s="6">
        <v>0.431392</v>
      </c>
      <c r="I3691" s="6"/>
    </row>
    <row r="3692" spans="1:9" x14ac:dyDescent="0.25">
      <c r="A3692">
        <v>631</v>
      </c>
      <c r="B3692">
        <v>1999</v>
      </c>
      <c r="C3692" s="2">
        <v>0</v>
      </c>
      <c r="D3692" s="6">
        <v>-5.9856800000000002E-2</v>
      </c>
      <c r="E3692" s="6">
        <v>0.18269969999999999</v>
      </c>
      <c r="F3692" s="6">
        <v>4.88368E-2</v>
      </c>
      <c r="G3692" s="6">
        <v>0.42774669999999998</v>
      </c>
      <c r="H3692" s="6">
        <v>0.28108450000000001</v>
      </c>
      <c r="I3692" s="6"/>
    </row>
    <row r="3693" spans="1:9" x14ac:dyDescent="0.25">
      <c r="A3693">
        <v>631</v>
      </c>
      <c r="B3693">
        <v>2000</v>
      </c>
      <c r="C3693" s="2">
        <v>0</v>
      </c>
      <c r="D3693" s="6">
        <v>-7.5242500000000004E-2</v>
      </c>
      <c r="E3693" s="6">
        <v>0.1884807</v>
      </c>
      <c r="F3693" s="6">
        <v>4.76327E-2</v>
      </c>
      <c r="G3693" s="6">
        <v>0.36953770000000002</v>
      </c>
      <c r="H3693" s="6">
        <v>0.27838220000000002</v>
      </c>
      <c r="I3693" s="6"/>
    </row>
    <row r="3694" spans="1:9" x14ac:dyDescent="0.25">
      <c r="A3694">
        <v>631</v>
      </c>
      <c r="B3694">
        <v>2001</v>
      </c>
      <c r="C3694" s="2">
        <v>0</v>
      </c>
      <c r="D3694" s="6">
        <v>-9.1328999999999994E-2</v>
      </c>
      <c r="E3694" s="6">
        <v>0.17593239999999999</v>
      </c>
      <c r="F3694" s="6">
        <v>2.4376999999999999E-2</v>
      </c>
      <c r="G3694" s="6">
        <v>0.39960449999999997</v>
      </c>
      <c r="H3694" s="6">
        <v>0.31888739999999999</v>
      </c>
      <c r="I3694" s="6"/>
    </row>
    <row r="3695" spans="1:9" x14ac:dyDescent="0.25">
      <c r="A3695">
        <v>632</v>
      </c>
      <c r="B3695">
        <v>1995</v>
      </c>
      <c r="C3695" s="2">
        <v>0</v>
      </c>
      <c r="D3695" s="6">
        <v>0.30487560000000002</v>
      </c>
      <c r="E3695" s="6">
        <v>-8.05786E-2</v>
      </c>
      <c r="F3695" s="6">
        <v>6.2530600000000006E-2</v>
      </c>
      <c r="G3695" s="6">
        <v>0.3004637</v>
      </c>
      <c r="H3695" s="6">
        <v>0.31699529999999998</v>
      </c>
      <c r="I3695" s="6"/>
    </row>
    <row r="3696" spans="1:9" x14ac:dyDescent="0.25">
      <c r="A3696">
        <v>632</v>
      </c>
      <c r="B3696">
        <v>1996</v>
      </c>
      <c r="C3696" s="2">
        <v>0</v>
      </c>
      <c r="D3696" s="6">
        <v>0.41958990000000002</v>
      </c>
      <c r="E3696" s="6">
        <v>-4.6381600000000002E-2</v>
      </c>
      <c r="F3696" s="6">
        <v>5.1080500000000001E-2</v>
      </c>
      <c r="G3696" s="6">
        <v>0.54750670000000001</v>
      </c>
      <c r="H3696" s="6">
        <v>0.42530590000000001</v>
      </c>
      <c r="I3696" s="6"/>
    </row>
    <row r="3697" spans="1:9" x14ac:dyDescent="0.25">
      <c r="A3697">
        <v>633</v>
      </c>
      <c r="B3697">
        <v>1995</v>
      </c>
      <c r="C3697" s="2">
        <v>0</v>
      </c>
      <c r="D3697" s="6">
        <v>2.89886E-2</v>
      </c>
      <c r="E3697" s="6">
        <v>1.106948</v>
      </c>
      <c r="F3697" s="6">
        <v>0.12284689999999999</v>
      </c>
      <c r="G3697" s="6">
        <v>5.5284269999999998</v>
      </c>
      <c r="H3697" s="6">
        <v>0.40691349999999998</v>
      </c>
      <c r="I3697" s="6"/>
    </row>
    <row r="3698" spans="1:9" x14ac:dyDescent="0.25">
      <c r="A3698">
        <v>633</v>
      </c>
      <c r="B3698">
        <v>1996</v>
      </c>
      <c r="C3698" s="2">
        <v>0</v>
      </c>
      <c r="D3698" s="6">
        <v>-1.8978600000000002E-2</v>
      </c>
      <c r="E3698" s="6">
        <v>1.1170929999999999</v>
      </c>
      <c r="F3698" s="6">
        <v>0.13703850000000001</v>
      </c>
      <c r="G3698" s="6">
        <v>4.8289840000000002</v>
      </c>
      <c r="H3698" s="6">
        <v>0.40242529999999999</v>
      </c>
      <c r="I3698" s="6"/>
    </row>
    <row r="3699" spans="1:9" x14ac:dyDescent="0.25">
      <c r="A3699">
        <v>634</v>
      </c>
      <c r="B3699">
        <v>1995</v>
      </c>
      <c r="C3699" s="2">
        <v>0</v>
      </c>
      <c r="D3699" s="6">
        <v>0.4253325</v>
      </c>
      <c r="E3699" s="6">
        <v>0.89146720000000002</v>
      </c>
      <c r="F3699" s="6">
        <v>8.02065E-2</v>
      </c>
      <c r="G3699" s="6">
        <v>2.3111959999999998</v>
      </c>
      <c r="H3699" s="6">
        <v>0.79637069999999999</v>
      </c>
      <c r="I3699" s="6"/>
    </row>
    <row r="3700" spans="1:9" x14ac:dyDescent="0.25">
      <c r="A3700">
        <v>634</v>
      </c>
      <c r="B3700">
        <v>1996</v>
      </c>
      <c r="C3700" s="2">
        <v>0</v>
      </c>
      <c r="D3700" s="6">
        <v>0.32877269999999997</v>
      </c>
      <c r="E3700" s="6">
        <v>0.87023450000000002</v>
      </c>
      <c r="F3700" s="6">
        <v>2.76882E-2</v>
      </c>
      <c r="G3700" s="6">
        <v>1.942375</v>
      </c>
      <c r="H3700" s="6">
        <v>0.82165160000000004</v>
      </c>
      <c r="I3700" s="6"/>
    </row>
    <row r="3701" spans="1:9" x14ac:dyDescent="0.25">
      <c r="A3701">
        <v>634</v>
      </c>
      <c r="B3701">
        <v>1997</v>
      </c>
      <c r="C3701" s="2">
        <v>0</v>
      </c>
      <c r="D3701" s="6">
        <v>0.35494700000000001</v>
      </c>
      <c r="E3701" s="6">
        <v>0.75133749999999999</v>
      </c>
      <c r="F3701" s="6">
        <v>0.105489</v>
      </c>
      <c r="G3701" s="6">
        <v>3.1572770000000001</v>
      </c>
      <c r="H3701" s="6">
        <v>0.7661036</v>
      </c>
      <c r="I3701" s="6"/>
    </row>
    <row r="3702" spans="1:9" x14ac:dyDescent="0.25">
      <c r="A3702">
        <v>634</v>
      </c>
      <c r="B3702">
        <v>1998</v>
      </c>
      <c r="C3702" s="2">
        <v>0</v>
      </c>
      <c r="D3702" s="6">
        <v>0.243897</v>
      </c>
      <c r="E3702" s="6">
        <v>0.85761259999999995</v>
      </c>
      <c r="F3702" s="6">
        <v>7.2894799999999996E-2</v>
      </c>
      <c r="G3702" s="6">
        <v>3.6037949999999999</v>
      </c>
      <c r="H3702" s="6">
        <v>0.64025969999999999</v>
      </c>
      <c r="I3702" s="6"/>
    </row>
    <row r="3703" spans="1:9" x14ac:dyDescent="0.25">
      <c r="A3703">
        <v>634</v>
      </c>
      <c r="B3703">
        <v>1999</v>
      </c>
      <c r="C3703" s="2">
        <v>0</v>
      </c>
      <c r="D3703" s="6">
        <v>0.22879569999999999</v>
      </c>
      <c r="E3703" s="6">
        <v>0.66534079999999995</v>
      </c>
      <c r="F3703" s="6">
        <v>0.13535459999999999</v>
      </c>
      <c r="G3703" s="6">
        <v>7.3879970000000004</v>
      </c>
      <c r="H3703" s="6">
        <v>0.68042230000000004</v>
      </c>
      <c r="I3703" s="6"/>
    </row>
    <row r="3704" spans="1:9" x14ac:dyDescent="0.25">
      <c r="A3704">
        <v>634</v>
      </c>
      <c r="B3704">
        <v>2000</v>
      </c>
      <c r="C3704" s="2">
        <v>0</v>
      </c>
      <c r="D3704" s="6">
        <v>0.27145079999999999</v>
      </c>
      <c r="E3704" s="6">
        <v>0.67217729999999998</v>
      </c>
      <c r="F3704" s="6">
        <v>0.13172729999999999</v>
      </c>
      <c r="G3704" s="6">
        <v>4.7293120000000002</v>
      </c>
      <c r="H3704" s="6">
        <v>0.64528969999999997</v>
      </c>
      <c r="I3704" s="6"/>
    </row>
    <row r="3705" spans="1:9" x14ac:dyDescent="0.25">
      <c r="A3705">
        <v>634</v>
      </c>
      <c r="B3705">
        <v>2001</v>
      </c>
      <c r="C3705" s="2">
        <v>0</v>
      </c>
      <c r="D3705" s="6">
        <v>0.42604069999999999</v>
      </c>
      <c r="E3705" s="6">
        <v>0.82185920000000001</v>
      </c>
      <c r="F3705" s="6">
        <v>0.1070609</v>
      </c>
      <c r="G3705" s="6">
        <v>3.7084570000000001</v>
      </c>
      <c r="H3705" s="6">
        <v>0.69878910000000005</v>
      </c>
      <c r="I3705" s="6"/>
    </row>
    <row r="3706" spans="1:9" x14ac:dyDescent="0.25">
      <c r="A3706">
        <v>634</v>
      </c>
      <c r="B3706">
        <v>2002</v>
      </c>
      <c r="C3706" s="2">
        <v>0</v>
      </c>
      <c r="D3706" s="6">
        <v>0.40677760000000002</v>
      </c>
      <c r="E3706" s="6">
        <v>0.93276130000000002</v>
      </c>
      <c r="F3706" s="6">
        <v>0.1132344</v>
      </c>
      <c r="G3706" s="6">
        <v>2.1306820000000002</v>
      </c>
      <c r="H3706" s="6">
        <v>0.6934631</v>
      </c>
      <c r="I3706" s="6"/>
    </row>
    <row r="3707" spans="1:9" x14ac:dyDescent="0.25">
      <c r="A3707">
        <v>634</v>
      </c>
      <c r="B3707">
        <v>2003</v>
      </c>
      <c r="C3707" s="2">
        <v>0</v>
      </c>
      <c r="D3707" s="6">
        <v>0.39327000000000001</v>
      </c>
      <c r="E3707" s="6">
        <v>0.57551010000000002</v>
      </c>
      <c r="F3707" s="6">
        <v>0.1151529</v>
      </c>
      <c r="G3707" s="6">
        <v>3.4351150000000001</v>
      </c>
      <c r="H3707" s="6">
        <v>0.67950429999999995</v>
      </c>
      <c r="I3707" s="6"/>
    </row>
    <row r="3708" spans="1:9" x14ac:dyDescent="0.25">
      <c r="A3708">
        <v>634</v>
      </c>
      <c r="B3708">
        <v>2004</v>
      </c>
      <c r="C3708" s="2">
        <v>0</v>
      </c>
      <c r="D3708" s="6">
        <v>0.35181420000000002</v>
      </c>
      <c r="E3708" s="6">
        <v>0.63799890000000004</v>
      </c>
      <c r="F3708" s="6">
        <v>0.1059705</v>
      </c>
      <c r="G3708" s="6">
        <v>3.3085909999999998</v>
      </c>
      <c r="H3708" s="6">
        <v>0.66465289999999999</v>
      </c>
      <c r="I3708" s="6"/>
    </row>
    <row r="3709" spans="1:9" x14ac:dyDescent="0.25">
      <c r="A3709">
        <v>635</v>
      </c>
      <c r="B3709">
        <v>1995</v>
      </c>
      <c r="C3709" s="2">
        <v>0</v>
      </c>
      <c r="D3709" s="6">
        <v>0.30556450000000002</v>
      </c>
      <c r="E3709" s="6">
        <v>0.37382070000000001</v>
      </c>
      <c r="F3709" s="6">
        <v>6.7276600000000006E-2</v>
      </c>
      <c r="G3709" s="6">
        <v>1.9325589999999999</v>
      </c>
      <c r="H3709" s="6">
        <v>0.41654649999999999</v>
      </c>
      <c r="I3709" s="6"/>
    </row>
    <row r="3710" spans="1:9" x14ac:dyDescent="0.25">
      <c r="A3710">
        <v>635</v>
      </c>
      <c r="B3710">
        <v>1996</v>
      </c>
      <c r="C3710" s="2">
        <v>0</v>
      </c>
      <c r="D3710" s="6">
        <v>0.3614716</v>
      </c>
      <c r="E3710" s="6">
        <v>0.43220029999999998</v>
      </c>
      <c r="F3710" s="6">
        <v>5.63957E-2</v>
      </c>
      <c r="G3710" s="6">
        <v>3.5364059999999999</v>
      </c>
      <c r="H3710" s="6">
        <v>0.43274069999999998</v>
      </c>
      <c r="I3710" s="6"/>
    </row>
    <row r="3711" spans="1:9" x14ac:dyDescent="0.25">
      <c r="A3711">
        <v>635</v>
      </c>
      <c r="B3711">
        <v>1997</v>
      </c>
      <c r="C3711" s="2">
        <v>0</v>
      </c>
      <c r="D3711" s="6">
        <v>0.32042559999999998</v>
      </c>
      <c r="E3711" s="6">
        <v>0.44205030000000001</v>
      </c>
      <c r="F3711" s="6">
        <v>8.2234199999999993E-2</v>
      </c>
      <c r="G3711" s="6">
        <v>3.2951990000000002</v>
      </c>
      <c r="H3711" s="6">
        <v>0.44218390000000002</v>
      </c>
      <c r="I3711" s="6"/>
    </row>
    <row r="3712" spans="1:9" x14ac:dyDescent="0.25">
      <c r="A3712">
        <v>635</v>
      </c>
      <c r="B3712">
        <v>1998</v>
      </c>
      <c r="C3712" s="2">
        <v>0</v>
      </c>
      <c r="D3712" s="6">
        <v>0.2086963</v>
      </c>
      <c r="E3712" s="6">
        <v>0.37836059999999999</v>
      </c>
      <c r="F3712" s="6">
        <v>3.3303600000000003E-2</v>
      </c>
      <c r="G3712" s="6">
        <v>1.4985679999999999</v>
      </c>
      <c r="H3712" s="6">
        <v>0.29147849999999997</v>
      </c>
      <c r="I3712" s="6"/>
    </row>
    <row r="3713" spans="1:9" x14ac:dyDescent="0.25">
      <c r="A3713">
        <v>635</v>
      </c>
      <c r="B3713">
        <v>1999</v>
      </c>
      <c r="C3713" s="2">
        <v>0</v>
      </c>
      <c r="D3713" s="6">
        <v>0.53062240000000005</v>
      </c>
      <c r="E3713" s="6">
        <v>0.53410299999999999</v>
      </c>
      <c r="F3713" s="6">
        <v>6.7467700000000005E-2</v>
      </c>
      <c r="G3713" s="6">
        <v>4.653905</v>
      </c>
      <c r="H3713" s="6">
        <v>0.23604330000000001</v>
      </c>
      <c r="I3713" s="6"/>
    </row>
    <row r="3714" spans="1:9" x14ac:dyDescent="0.25">
      <c r="A3714">
        <v>635</v>
      </c>
      <c r="B3714">
        <v>2000</v>
      </c>
      <c r="C3714" s="2">
        <v>0</v>
      </c>
      <c r="D3714" s="6">
        <v>0.4394208</v>
      </c>
      <c r="E3714" s="6">
        <v>0.55543629999999999</v>
      </c>
      <c r="F3714" s="6">
        <v>6.03391E-2</v>
      </c>
      <c r="G3714" s="6">
        <v>4.5538230000000004</v>
      </c>
      <c r="H3714" s="6">
        <v>0.2277479</v>
      </c>
      <c r="I3714" s="6"/>
    </row>
    <row r="3715" spans="1:9" x14ac:dyDescent="0.25">
      <c r="A3715">
        <v>635</v>
      </c>
      <c r="B3715">
        <v>2002</v>
      </c>
      <c r="C3715" s="2">
        <v>0</v>
      </c>
      <c r="D3715" s="6">
        <v>0.28755710000000001</v>
      </c>
      <c r="E3715" s="6">
        <v>0.42576019999999998</v>
      </c>
      <c r="F3715" s="6">
        <v>4.2625499999999997E-2</v>
      </c>
      <c r="G3715" s="6">
        <v>2.9534720000000001</v>
      </c>
      <c r="H3715" s="6">
        <v>0.19560669999999999</v>
      </c>
      <c r="I3715" s="6"/>
    </row>
    <row r="3716" spans="1:9" x14ac:dyDescent="0.25">
      <c r="A3716">
        <v>636</v>
      </c>
      <c r="B3716">
        <v>1995</v>
      </c>
      <c r="C3716" s="2">
        <v>0</v>
      </c>
      <c r="D3716" s="6">
        <v>-7.4404600000000001E-2</v>
      </c>
      <c r="E3716" s="6">
        <v>-0.33512380000000003</v>
      </c>
      <c r="F3716" s="6">
        <v>2.8033200000000001E-2</v>
      </c>
      <c r="G3716" s="6">
        <v>0.38277090000000003</v>
      </c>
      <c r="H3716" s="6">
        <v>0.30368840000000002</v>
      </c>
      <c r="I3716" s="6"/>
    </row>
    <row r="3717" spans="1:9" x14ac:dyDescent="0.25">
      <c r="A3717">
        <v>637</v>
      </c>
      <c r="B3717">
        <v>2001</v>
      </c>
      <c r="C3717" s="2">
        <v>0</v>
      </c>
      <c r="D3717" s="6">
        <v>0.2447772</v>
      </c>
      <c r="E3717" s="6">
        <v>0.37962770000000001</v>
      </c>
      <c r="F3717" s="6">
        <v>1.50492E-2</v>
      </c>
      <c r="G3717" s="6">
        <v>0.83514980000000005</v>
      </c>
      <c r="H3717" s="6">
        <v>0.21430450000000001</v>
      </c>
      <c r="I3717" s="6"/>
    </row>
    <row r="3718" spans="1:9" x14ac:dyDescent="0.25">
      <c r="A3718">
        <v>637</v>
      </c>
      <c r="B3718">
        <v>2002</v>
      </c>
      <c r="C3718" s="2">
        <v>0</v>
      </c>
      <c r="D3718" s="6">
        <v>0.26176260000000001</v>
      </c>
      <c r="E3718" s="6">
        <v>0.2232459</v>
      </c>
      <c r="F3718" s="6">
        <v>1.7884400000000002E-2</v>
      </c>
      <c r="G3718" s="6">
        <v>0.33154260000000002</v>
      </c>
      <c r="H3718" s="6">
        <v>0.26167560000000001</v>
      </c>
      <c r="I3718" s="6"/>
    </row>
    <row r="3719" spans="1:9" x14ac:dyDescent="0.25">
      <c r="A3719">
        <v>637</v>
      </c>
      <c r="B3719">
        <v>2003</v>
      </c>
      <c r="C3719" s="2">
        <v>0</v>
      </c>
      <c r="D3719" s="6">
        <v>0.2073624</v>
      </c>
      <c r="E3719" s="6">
        <v>0.1061247</v>
      </c>
      <c r="F3719" s="6">
        <v>3.8275000000000002E-3</v>
      </c>
      <c r="G3719" s="6">
        <v>0.65788670000000005</v>
      </c>
      <c r="H3719" s="6">
        <v>0.30282559999999997</v>
      </c>
      <c r="I3719" s="6"/>
    </row>
    <row r="3720" spans="1:9" x14ac:dyDescent="0.25">
      <c r="A3720">
        <v>637</v>
      </c>
      <c r="B3720">
        <v>2004</v>
      </c>
      <c r="C3720" s="2">
        <v>0</v>
      </c>
      <c r="D3720" s="6">
        <v>0.33442300000000003</v>
      </c>
      <c r="E3720" s="6">
        <v>3.2928800000000001E-2</v>
      </c>
      <c r="F3720" s="6">
        <v>4.3844399999999999E-2</v>
      </c>
      <c r="G3720" s="6">
        <v>1.1328990000000001</v>
      </c>
      <c r="H3720" s="6">
        <v>0.37726520000000002</v>
      </c>
      <c r="I3720" s="6"/>
    </row>
    <row r="3721" spans="1:9" x14ac:dyDescent="0.25">
      <c r="A3721">
        <v>638</v>
      </c>
      <c r="B3721">
        <v>1995</v>
      </c>
      <c r="C3721" s="2">
        <v>0</v>
      </c>
      <c r="D3721" s="6">
        <v>-2.1566599999999998E-2</v>
      </c>
      <c r="E3721" s="6">
        <v>9.3962199999999996E-2</v>
      </c>
      <c r="F3721" s="6">
        <v>4.6651900000000003E-2</v>
      </c>
      <c r="G3721" s="6">
        <v>1.3395250000000001</v>
      </c>
      <c r="H3721" s="6">
        <v>0.1069454</v>
      </c>
      <c r="I3721" s="6"/>
    </row>
    <row r="3722" spans="1:9" x14ac:dyDescent="0.25">
      <c r="A3722">
        <v>638</v>
      </c>
      <c r="B3722">
        <v>1996</v>
      </c>
      <c r="C3722" s="2">
        <v>0</v>
      </c>
      <c r="D3722" s="6">
        <v>-1.1298900000000001E-2</v>
      </c>
      <c r="E3722" s="6">
        <v>9.6801300000000007E-2</v>
      </c>
      <c r="F3722" s="6">
        <v>2.7940300000000001E-2</v>
      </c>
      <c r="G3722" s="6">
        <v>1.0654170000000001</v>
      </c>
      <c r="H3722" s="6">
        <v>9.8070500000000005E-2</v>
      </c>
      <c r="I3722" s="6"/>
    </row>
    <row r="3723" spans="1:9" x14ac:dyDescent="0.25">
      <c r="A3723">
        <v>638</v>
      </c>
      <c r="B3723">
        <v>1997</v>
      </c>
      <c r="C3723" s="2">
        <v>0</v>
      </c>
      <c r="D3723" s="6">
        <v>-7.2556200000000001E-2</v>
      </c>
      <c r="E3723" s="6">
        <v>8.3795900000000006E-2</v>
      </c>
      <c r="F3723" s="6">
        <v>1.8086399999999999E-2</v>
      </c>
      <c r="G3723" s="6">
        <v>0.98007599999999995</v>
      </c>
      <c r="H3723" s="6">
        <v>0.10187300000000001</v>
      </c>
      <c r="I3723" s="6"/>
    </row>
    <row r="3724" spans="1:9" x14ac:dyDescent="0.25">
      <c r="A3724">
        <v>638</v>
      </c>
      <c r="B3724">
        <v>1998</v>
      </c>
      <c r="C3724" s="2">
        <v>0</v>
      </c>
      <c r="D3724" s="6">
        <v>-8.6125999999999998E-3</v>
      </c>
      <c r="E3724" s="6">
        <v>0.10336099999999999</v>
      </c>
      <c r="F3724" s="6">
        <v>4.4680600000000001E-2</v>
      </c>
      <c r="G3724" s="6">
        <v>0.78542330000000005</v>
      </c>
      <c r="H3724" s="6">
        <v>0.1140529</v>
      </c>
      <c r="I3724" s="6"/>
    </row>
    <row r="3725" spans="1:9" x14ac:dyDescent="0.25">
      <c r="A3725">
        <v>638</v>
      </c>
      <c r="B3725">
        <v>1999</v>
      </c>
      <c r="C3725" s="2">
        <v>0</v>
      </c>
      <c r="D3725" s="6">
        <v>5.8979999999999998E-2</v>
      </c>
      <c r="E3725" s="6">
        <v>0.16020499999999999</v>
      </c>
      <c r="F3725" s="6">
        <v>3.9514899999999999E-2</v>
      </c>
      <c r="G3725" s="6">
        <v>2.4254820000000001</v>
      </c>
      <c r="H3725" s="6">
        <v>0.1297238</v>
      </c>
      <c r="I3725" s="6"/>
    </row>
    <row r="3726" spans="1:9" x14ac:dyDescent="0.25">
      <c r="A3726">
        <v>638</v>
      </c>
      <c r="B3726">
        <v>2000</v>
      </c>
      <c r="C3726" s="2">
        <v>0</v>
      </c>
      <c r="D3726" s="6">
        <v>-2.2951300000000001E-2</v>
      </c>
      <c r="E3726" s="6">
        <v>0.32976490000000003</v>
      </c>
      <c r="F3726" s="6">
        <v>4.3641399999999997E-2</v>
      </c>
      <c r="G3726" s="6">
        <v>1.02902</v>
      </c>
      <c r="H3726" s="6">
        <v>0.10065689999999999</v>
      </c>
      <c r="I3726" s="6"/>
    </row>
    <row r="3727" spans="1:9" x14ac:dyDescent="0.25">
      <c r="A3727">
        <v>638</v>
      </c>
      <c r="B3727">
        <v>2001</v>
      </c>
      <c r="C3727" s="2">
        <v>0</v>
      </c>
      <c r="D3727" s="6">
        <v>5.3027999999999999E-3</v>
      </c>
      <c r="E3727" s="6">
        <v>0.28153489999999998</v>
      </c>
      <c r="F3727" s="6">
        <v>5.1349800000000001E-2</v>
      </c>
      <c r="G3727" s="6">
        <v>1.0583499999999999</v>
      </c>
      <c r="H3727" s="6">
        <v>9.9168800000000001E-2</v>
      </c>
      <c r="I3727" s="6"/>
    </row>
    <row r="3728" spans="1:9" x14ac:dyDescent="0.25">
      <c r="A3728">
        <v>638</v>
      </c>
      <c r="B3728">
        <v>2002</v>
      </c>
      <c r="C3728" s="2">
        <v>0</v>
      </c>
      <c r="D3728" s="6">
        <v>0.1175905</v>
      </c>
      <c r="E3728" s="6">
        <v>0.19426969999999999</v>
      </c>
      <c r="F3728" s="6">
        <v>4.6663999999999997E-2</v>
      </c>
      <c r="G3728" s="6">
        <v>0.41218369999999999</v>
      </c>
      <c r="H3728" s="6">
        <v>0.12533849999999999</v>
      </c>
      <c r="I3728" s="6"/>
    </row>
    <row r="3729" spans="1:9" x14ac:dyDescent="0.25">
      <c r="A3729">
        <v>638</v>
      </c>
      <c r="B3729">
        <v>2003</v>
      </c>
      <c r="C3729" s="2">
        <v>0</v>
      </c>
      <c r="D3729" s="6">
        <v>0.1131679</v>
      </c>
      <c r="E3729" s="6">
        <v>0.2020332</v>
      </c>
      <c r="F3729" s="6">
        <v>4.7703799999999998E-2</v>
      </c>
      <c r="G3729" s="6">
        <v>0.47513640000000001</v>
      </c>
      <c r="H3729" s="6">
        <v>0.1291446</v>
      </c>
      <c r="I3729" s="6"/>
    </row>
    <row r="3730" spans="1:9" x14ac:dyDescent="0.25">
      <c r="A3730">
        <v>638</v>
      </c>
      <c r="B3730">
        <v>2004</v>
      </c>
      <c r="C3730" s="2">
        <v>0</v>
      </c>
      <c r="D3730" s="6">
        <v>0.12835569999999999</v>
      </c>
      <c r="E3730" s="6">
        <v>0.19362799999999999</v>
      </c>
      <c r="F3730" s="6">
        <v>2.39948E-2</v>
      </c>
      <c r="G3730" s="6">
        <v>0.53647840000000002</v>
      </c>
      <c r="H3730" s="6">
        <v>0.1169029</v>
      </c>
      <c r="I3730" s="6"/>
    </row>
    <row r="3731" spans="1:9" x14ac:dyDescent="0.25">
      <c r="A3731">
        <v>639</v>
      </c>
      <c r="B3731">
        <v>1995</v>
      </c>
      <c r="C3731" s="2">
        <v>0</v>
      </c>
      <c r="D3731" s="6">
        <v>0.51519110000000001</v>
      </c>
      <c r="E3731" s="6">
        <v>0.22067580000000001</v>
      </c>
      <c r="F3731" s="6">
        <v>6.0201400000000002E-2</v>
      </c>
      <c r="G3731" s="6">
        <v>1.5293110000000001</v>
      </c>
      <c r="H3731" s="6">
        <v>0.40363569999999999</v>
      </c>
      <c r="I3731" s="6"/>
    </row>
    <row r="3732" spans="1:9" x14ac:dyDescent="0.25">
      <c r="A3732">
        <v>639</v>
      </c>
      <c r="B3732">
        <v>1996</v>
      </c>
      <c r="C3732" s="2">
        <v>0</v>
      </c>
      <c r="D3732" s="6">
        <v>0.51336459999999995</v>
      </c>
      <c r="E3732" s="6">
        <v>0.22350619999999999</v>
      </c>
      <c r="F3732" s="6">
        <v>4.38944E-2</v>
      </c>
      <c r="G3732" s="6">
        <v>1.1439790000000001</v>
      </c>
      <c r="H3732" s="6">
        <v>0.3818472</v>
      </c>
      <c r="I3732" s="6"/>
    </row>
    <row r="3733" spans="1:9" x14ac:dyDescent="0.25">
      <c r="A3733">
        <v>639</v>
      </c>
      <c r="B3733">
        <v>1997</v>
      </c>
      <c r="C3733" s="2">
        <v>0</v>
      </c>
      <c r="D3733" s="6">
        <v>0.51854940000000005</v>
      </c>
      <c r="E3733" s="6">
        <v>0.23731910000000001</v>
      </c>
      <c r="F3733" s="6">
        <v>5.8676499999999999E-2</v>
      </c>
      <c r="G3733" s="6">
        <v>1.9104239999999999</v>
      </c>
      <c r="H3733" s="6">
        <v>0.36445319999999998</v>
      </c>
      <c r="I3733" s="6"/>
    </row>
    <row r="3734" spans="1:9" x14ac:dyDescent="0.25">
      <c r="A3734">
        <v>639</v>
      </c>
      <c r="B3734">
        <v>1999</v>
      </c>
      <c r="C3734" s="2">
        <v>0</v>
      </c>
      <c r="D3734" s="6">
        <v>0.22444810000000001</v>
      </c>
      <c r="E3734" s="6">
        <v>0.3718188</v>
      </c>
      <c r="F3734" s="6">
        <v>-4.7021300000000002E-2</v>
      </c>
      <c r="G3734" s="6">
        <v>0.94471950000000005</v>
      </c>
      <c r="H3734" s="6">
        <v>0.17381489999999999</v>
      </c>
      <c r="I3734" s="6"/>
    </row>
    <row r="3735" spans="1:9" x14ac:dyDescent="0.25">
      <c r="A3735">
        <v>640</v>
      </c>
      <c r="B3735">
        <v>1995</v>
      </c>
      <c r="C3735" s="2">
        <v>0</v>
      </c>
      <c r="D3735" s="6">
        <v>6.6071999999999997E-3</v>
      </c>
      <c r="E3735" s="6">
        <v>9.1035999999999999E-3</v>
      </c>
      <c r="F3735" s="6">
        <v>4.6302400000000001E-2</v>
      </c>
      <c r="G3735" s="6">
        <v>0.8817623</v>
      </c>
      <c r="H3735" s="6">
        <v>0.20627570000000001</v>
      </c>
      <c r="I3735" s="6"/>
    </row>
    <row r="3736" spans="1:9" x14ac:dyDescent="0.25">
      <c r="A3736">
        <v>640</v>
      </c>
      <c r="B3736">
        <v>1996</v>
      </c>
      <c r="C3736" s="2">
        <v>0</v>
      </c>
      <c r="D3736" s="6">
        <v>7.6810900000000001E-2</v>
      </c>
      <c r="E3736" s="6">
        <v>3.6445699999999998E-2</v>
      </c>
      <c r="F3736" s="6">
        <v>4.1408E-2</v>
      </c>
      <c r="G3736" s="6">
        <v>1.602333</v>
      </c>
      <c r="H3736" s="6">
        <v>0.23290920000000001</v>
      </c>
      <c r="I3736" s="6"/>
    </row>
    <row r="3737" spans="1:9" x14ac:dyDescent="0.25">
      <c r="A3737">
        <v>640</v>
      </c>
      <c r="B3737">
        <v>1997</v>
      </c>
      <c r="C3737" s="2">
        <v>0</v>
      </c>
      <c r="D3737" s="6">
        <v>9.9738499999999994E-2</v>
      </c>
      <c r="E3737" s="6">
        <v>3.07984E-2</v>
      </c>
      <c r="F3737" s="6">
        <v>6.4551700000000004E-2</v>
      </c>
      <c r="G3737" s="6">
        <v>1.1691229999999999</v>
      </c>
      <c r="H3737" s="6">
        <v>0.2433912</v>
      </c>
      <c r="I3737" s="6"/>
    </row>
    <row r="3738" spans="1:9" x14ac:dyDescent="0.25">
      <c r="A3738">
        <v>640</v>
      </c>
      <c r="B3738">
        <v>1998</v>
      </c>
      <c r="C3738" s="2">
        <v>0</v>
      </c>
      <c r="D3738" s="6">
        <v>1.5500000000000001E-5</v>
      </c>
      <c r="E3738" s="6">
        <v>4.1055599999999998E-2</v>
      </c>
      <c r="F3738" s="6">
        <v>2.62814E-2</v>
      </c>
      <c r="G3738" s="6">
        <v>0.94703570000000004</v>
      </c>
      <c r="H3738" s="6">
        <v>0.1177638</v>
      </c>
      <c r="I3738" s="6"/>
    </row>
    <row r="3739" spans="1:9" x14ac:dyDescent="0.25">
      <c r="A3739">
        <v>640</v>
      </c>
      <c r="B3739">
        <v>1999</v>
      </c>
      <c r="C3739" s="2">
        <v>0</v>
      </c>
      <c r="D3739" s="6">
        <v>0.21505920000000001</v>
      </c>
      <c r="E3739" s="6">
        <v>-0.67550010000000005</v>
      </c>
      <c r="F3739" s="6">
        <v>2.3349999999999998E-3</v>
      </c>
      <c r="G3739" s="6">
        <v>0.1489048</v>
      </c>
      <c r="H3739" s="6">
        <v>0.3028633</v>
      </c>
      <c r="I3739" s="6"/>
    </row>
    <row r="3740" spans="1:9" x14ac:dyDescent="0.25">
      <c r="A3740">
        <v>640</v>
      </c>
      <c r="B3740">
        <v>2000</v>
      </c>
      <c r="C3740" s="2">
        <v>0</v>
      </c>
      <c r="D3740" s="6">
        <v>0.1150351</v>
      </c>
      <c r="E3740" s="6">
        <v>-0.71386119999999997</v>
      </c>
      <c r="F3740" s="6">
        <v>1.8871700000000002E-2</v>
      </c>
      <c r="G3740" s="6">
        <v>5.6809600000000002E-2</v>
      </c>
      <c r="H3740" s="6">
        <v>0.32155620000000001</v>
      </c>
      <c r="I3740" s="6"/>
    </row>
    <row r="3741" spans="1:9" x14ac:dyDescent="0.25">
      <c r="A3741">
        <v>640</v>
      </c>
      <c r="B3741">
        <v>2001</v>
      </c>
      <c r="C3741" s="2">
        <v>0</v>
      </c>
      <c r="D3741" s="6">
        <v>5.6054699999999999E-2</v>
      </c>
      <c r="E3741" s="6">
        <v>-0.87932569999999999</v>
      </c>
      <c r="F3741" s="6">
        <v>4.7067299999999999E-2</v>
      </c>
      <c r="G3741" s="6">
        <v>6.3392500000000004E-2</v>
      </c>
      <c r="H3741" s="6">
        <v>0.30948710000000001</v>
      </c>
      <c r="I3741" s="6"/>
    </row>
    <row r="3742" spans="1:9" x14ac:dyDescent="0.25">
      <c r="A3742">
        <v>640</v>
      </c>
      <c r="B3742">
        <v>2002</v>
      </c>
      <c r="C3742" s="2">
        <v>0</v>
      </c>
      <c r="D3742" s="6">
        <v>-6.0860000000000005E-4</v>
      </c>
      <c r="E3742" s="6">
        <v>-1.0082169999999999</v>
      </c>
      <c r="F3742" s="6">
        <v>4.0484100000000002E-2</v>
      </c>
      <c r="G3742" s="6">
        <v>9.4299800000000003E-2</v>
      </c>
      <c r="H3742" s="6">
        <v>0.37811440000000002</v>
      </c>
      <c r="I3742" s="6"/>
    </row>
    <row r="3743" spans="1:9" x14ac:dyDescent="0.25">
      <c r="A3743">
        <v>640</v>
      </c>
      <c r="B3743">
        <v>2003</v>
      </c>
      <c r="C3743" s="2">
        <v>0</v>
      </c>
      <c r="D3743" s="6">
        <v>0.1055958</v>
      </c>
      <c r="E3743" s="6">
        <v>-0.85370900000000005</v>
      </c>
      <c r="F3743" s="6">
        <v>3.01856E-2</v>
      </c>
      <c r="G3743" s="6">
        <v>0.13332550000000001</v>
      </c>
      <c r="H3743" s="6">
        <v>0.35886509999999999</v>
      </c>
      <c r="I3743" s="6"/>
    </row>
    <row r="3744" spans="1:9" x14ac:dyDescent="0.25">
      <c r="A3744">
        <v>640</v>
      </c>
      <c r="B3744">
        <v>2004</v>
      </c>
      <c r="C3744" s="2">
        <v>0</v>
      </c>
      <c r="D3744" s="6">
        <v>8.6841399999999999E-2</v>
      </c>
      <c r="E3744" s="6">
        <v>-0.72196479999999996</v>
      </c>
      <c r="F3744" s="6">
        <v>4.5983000000000003E-2</v>
      </c>
      <c r="G3744" s="6">
        <v>0.28551599999999999</v>
      </c>
      <c r="H3744" s="6">
        <v>0.36534119999999998</v>
      </c>
      <c r="I3744" s="6"/>
    </row>
    <row r="3745" spans="1:9" x14ac:dyDescent="0.25">
      <c r="A3745">
        <v>641</v>
      </c>
      <c r="B3745">
        <v>1995</v>
      </c>
      <c r="C3745" s="2">
        <v>0</v>
      </c>
      <c r="D3745" s="6">
        <v>0.17506630000000001</v>
      </c>
      <c r="E3745" s="6">
        <v>9.9902099999999994E-2</v>
      </c>
      <c r="F3745" s="6">
        <v>6.5521200000000002E-2</v>
      </c>
      <c r="G3745" s="6">
        <v>0.74054589999999998</v>
      </c>
      <c r="H3745" s="6">
        <v>0.46381240000000001</v>
      </c>
      <c r="I3745" s="6"/>
    </row>
    <row r="3746" spans="1:9" x14ac:dyDescent="0.25">
      <c r="A3746">
        <v>641</v>
      </c>
      <c r="B3746">
        <v>1996</v>
      </c>
      <c r="C3746" s="2">
        <v>0</v>
      </c>
      <c r="D3746" s="6">
        <v>0.1958926</v>
      </c>
      <c r="E3746" s="6">
        <v>0.22058249999999999</v>
      </c>
      <c r="F3746" s="6">
        <v>4.5453399999999998E-2</v>
      </c>
      <c r="G3746" s="6">
        <v>1.3582350000000001</v>
      </c>
      <c r="H3746" s="6">
        <v>0.43328090000000002</v>
      </c>
      <c r="I3746" s="6"/>
    </row>
    <row r="3747" spans="1:9" x14ac:dyDescent="0.25">
      <c r="A3747">
        <v>641</v>
      </c>
      <c r="B3747">
        <v>1997</v>
      </c>
      <c r="C3747" s="2">
        <v>0</v>
      </c>
      <c r="D3747" s="6">
        <v>0.15435370000000001</v>
      </c>
      <c r="E3747" s="6">
        <v>0.24344640000000001</v>
      </c>
      <c r="F3747" s="6">
        <v>3.0991100000000001E-2</v>
      </c>
      <c r="G3747" s="6">
        <v>1.398882</v>
      </c>
      <c r="H3747" s="6">
        <v>0.429956</v>
      </c>
      <c r="I3747" s="6"/>
    </row>
    <row r="3748" spans="1:9" x14ac:dyDescent="0.25">
      <c r="A3748">
        <v>641</v>
      </c>
      <c r="B3748">
        <v>1999</v>
      </c>
      <c r="C3748" s="2">
        <v>0</v>
      </c>
      <c r="D3748" s="6">
        <v>0.2404231</v>
      </c>
      <c r="E3748" s="6">
        <v>0.15651680000000001</v>
      </c>
      <c r="F3748" s="6">
        <v>1.59802E-2</v>
      </c>
      <c r="G3748" s="6">
        <v>0.45494129999999999</v>
      </c>
      <c r="H3748" s="6">
        <v>0.6182725</v>
      </c>
      <c r="I3748" s="6"/>
    </row>
    <row r="3749" spans="1:9" x14ac:dyDescent="0.25">
      <c r="A3749">
        <v>641</v>
      </c>
      <c r="B3749">
        <v>2000</v>
      </c>
      <c r="C3749" s="2">
        <v>0</v>
      </c>
      <c r="D3749" s="6">
        <v>0.17998140000000001</v>
      </c>
      <c r="E3749" s="6">
        <v>0.2068905</v>
      </c>
      <c r="F3749" s="6">
        <v>7.0315600000000006E-2</v>
      </c>
      <c r="G3749" s="6">
        <v>0.44708100000000001</v>
      </c>
      <c r="H3749" s="6">
        <v>0.9593062</v>
      </c>
      <c r="I3749" s="6"/>
    </row>
    <row r="3750" spans="1:9" x14ac:dyDescent="0.25">
      <c r="A3750">
        <v>641</v>
      </c>
      <c r="B3750">
        <v>2001</v>
      </c>
      <c r="C3750" s="2">
        <v>0</v>
      </c>
      <c r="D3750" s="6">
        <v>0.1667003</v>
      </c>
      <c r="E3750" s="6">
        <v>0.14901780000000001</v>
      </c>
      <c r="F3750" s="6">
        <v>2.9059700000000001E-2</v>
      </c>
      <c r="G3750" s="6">
        <v>0.31198049999999999</v>
      </c>
      <c r="H3750" s="6">
        <v>0.50393239999999995</v>
      </c>
      <c r="I3750" s="6"/>
    </row>
    <row r="3751" spans="1:9" x14ac:dyDescent="0.25">
      <c r="A3751">
        <v>641</v>
      </c>
      <c r="B3751">
        <v>2002</v>
      </c>
      <c r="C3751" s="2">
        <v>0</v>
      </c>
      <c r="D3751" s="6">
        <v>0.1424832</v>
      </c>
      <c r="E3751" s="6">
        <v>7.0993700000000007E-2</v>
      </c>
      <c r="F3751" s="6">
        <v>4.5248799999999999E-2</v>
      </c>
      <c r="G3751" s="6">
        <v>0.14039070000000001</v>
      </c>
      <c r="H3751" s="6">
        <v>0.55720979999999998</v>
      </c>
      <c r="I3751" s="6"/>
    </row>
    <row r="3752" spans="1:9" x14ac:dyDescent="0.25">
      <c r="A3752">
        <v>641</v>
      </c>
      <c r="B3752">
        <v>2003</v>
      </c>
      <c r="C3752" s="2">
        <v>0</v>
      </c>
      <c r="D3752" s="6">
        <v>0.12619849999999999</v>
      </c>
      <c r="E3752" s="6">
        <v>0.10174560000000001</v>
      </c>
      <c r="F3752" s="6">
        <v>4.0038999999999998E-2</v>
      </c>
      <c r="G3752" s="6">
        <v>0.384799</v>
      </c>
      <c r="H3752" s="6">
        <v>0.61096569999999994</v>
      </c>
      <c r="I3752" s="6"/>
    </row>
    <row r="3753" spans="1:9" x14ac:dyDescent="0.25">
      <c r="A3753">
        <v>641</v>
      </c>
      <c r="B3753">
        <v>2004</v>
      </c>
      <c r="C3753" s="2">
        <v>0</v>
      </c>
      <c r="D3753" s="6">
        <v>0.12772149999999999</v>
      </c>
      <c r="E3753" s="6">
        <v>0.1869651</v>
      </c>
      <c r="F3753" s="6">
        <v>3.74718E-2</v>
      </c>
      <c r="G3753" s="6">
        <v>0.80269029999999997</v>
      </c>
      <c r="H3753" s="6">
        <v>0.85816879999999995</v>
      </c>
      <c r="I3753" s="6"/>
    </row>
    <row r="3754" spans="1:9" x14ac:dyDescent="0.25">
      <c r="A3754">
        <v>642</v>
      </c>
      <c r="B3754">
        <v>1995</v>
      </c>
      <c r="C3754" s="2">
        <v>0</v>
      </c>
      <c r="D3754" s="6">
        <v>7.9613299999999998E-2</v>
      </c>
      <c r="E3754" s="6">
        <v>0.33366299999999999</v>
      </c>
      <c r="F3754" s="6">
        <v>-1.0291099999999999E-2</v>
      </c>
      <c r="G3754" s="6">
        <v>1.37896</v>
      </c>
      <c r="H3754" s="6">
        <v>0.39808379999999999</v>
      </c>
      <c r="I3754" s="6"/>
    </row>
    <row r="3755" spans="1:9" x14ac:dyDescent="0.25">
      <c r="A3755">
        <v>642</v>
      </c>
      <c r="B3755">
        <v>1996</v>
      </c>
      <c r="C3755" s="2">
        <v>0</v>
      </c>
      <c r="D3755" s="6">
        <v>8.0268500000000007E-2</v>
      </c>
      <c r="E3755" s="6">
        <v>0.33680840000000001</v>
      </c>
      <c r="F3755" s="6">
        <v>5.12817E-2</v>
      </c>
      <c r="G3755" s="6">
        <v>1.5799989999999999</v>
      </c>
      <c r="H3755" s="6">
        <v>0.48906280000000002</v>
      </c>
      <c r="I3755" s="6"/>
    </row>
    <row r="3756" spans="1:9" x14ac:dyDescent="0.25">
      <c r="A3756">
        <v>642</v>
      </c>
      <c r="B3756">
        <v>1997</v>
      </c>
      <c r="C3756" s="2">
        <v>0</v>
      </c>
      <c r="D3756" s="6">
        <v>4.4870899999999998E-2</v>
      </c>
      <c r="E3756" s="6">
        <v>0.36048439999999998</v>
      </c>
      <c r="F3756" s="6">
        <v>5.5878799999999999E-2</v>
      </c>
      <c r="G3756" s="6">
        <v>1.7796289999999999</v>
      </c>
      <c r="H3756" s="6">
        <v>0.43163970000000002</v>
      </c>
      <c r="I3756" s="6"/>
    </row>
    <row r="3757" spans="1:9" x14ac:dyDescent="0.25">
      <c r="A3757">
        <v>642</v>
      </c>
      <c r="B3757">
        <v>1998</v>
      </c>
      <c r="C3757" s="2">
        <v>0</v>
      </c>
      <c r="D3757" s="6">
        <v>3.9954799999999999E-2</v>
      </c>
      <c r="E3757" s="6">
        <v>0.36029670000000003</v>
      </c>
      <c r="F3757" s="6">
        <v>3.4406399999999997E-2</v>
      </c>
      <c r="G3757" s="6">
        <v>1.7135769999999999</v>
      </c>
      <c r="H3757" s="6">
        <v>0.30522949999999999</v>
      </c>
      <c r="I3757" s="6"/>
    </row>
    <row r="3758" spans="1:9" x14ac:dyDescent="0.25">
      <c r="A3758">
        <v>642</v>
      </c>
      <c r="B3758">
        <v>1999</v>
      </c>
      <c r="C3758" s="2">
        <v>0</v>
      </c>
      <c r="D3758" s="6">
        <v>4.7805199999999999E-2</v>
      </c>
      <c r="E3758" s="6">
        <v>0.36077340000000002</v>
      </c>
      <c r="F3758" s="6">
        <v>4.3733000000000001E-2</v>
      </c>
      <c r="G3758" s="6">
        <v>1.7955650000000001</v>
      </c>
      <c r="H3758" s="6">
        <v>0.3791948</v>
      </c>
      <c r="I3758" s="6"/>
    </row>
    <row r="3759" spans="1:9" x14ac:dyDescent="0.25">
      <c r="A3759">
        <v>642</v>
      </c>
      <c r="B3759">
        <v>2000</v>
      </c>
      <c r="C3759" s="2">
        <v>0</v>
      </c>
      <c r="D3759" s="6">
        <v>5.9954300000000002E-2</v>
      </c>
      <c r="E3759" s="6">
        <v>0.38045899999999999</v>
      </c>
      <c r="F3759" s="6">
        <v>5.7125599999999999E-2</v>
      </c>
      <c r="G3759" s="6">
        <v>1.997115</v>
      </c>
      <c r="H3759" s="6">
        <v>0.49472830000000001</v>
      </c>
      <c r="I3759" s="6"/>
    </row>
    <row r="3760" spans="1:9" x14ac:dyDescent="0.25">
      <c r="A3760">
        <v>643</v>
      </c>
      <c r="B3760">
        <v>1999</v>
      </c>
      <c r="C3760" s="2">
        <v>0</v>
      </c>
      <c r="D3760" s="6">
        <v>-5.4603999999999998E-3</v>
      </c>
      <c r="E3760" s="6">
        <v>0.17324249999999999</v>
      </c>
      <c r="F3760" s="6">
        <v>4.0230200000000001E-2</v>
      </c>
      <c r="G3760" s="6">
        <v>0.48307840000000002</v>
      </c>
      <c r="H3760" s="6">
        <v>0.30532239999999999</v>
      </c>
      <c r="I3760" s="6"/>
    </row>
    <row r="3761" spans="1:9" x14ac:dyDescent="0.25">
      <c r="A3761">
        <v>643</v>
      </c>
      <c r="B3761">
        <v>2000</v>
      </c>
      <c r="C3761" s="2">
        <v>0</v>
      </c>
      <c r="D3761" s="6">
        <v>-2.6470799999999999E-2</v>
      </c>
      <c r="E3761" s="6">
        <v>0.1857142</v>
      </c>
      <c r="F3761" s="6">
        <v>3.6605499999999999E-2</v>
      </c>
      <c r="G3761" s="6">
        <v>0.4667733</v>
      </c>
      <c r="H3761" s="6">
        <v>0.27915180000000001</v>
      </c>
      <c r="I3761" s="6"/>
    </row>
    <row r="3762" spans="1:9" x14ac:dyDescent="0.25">
      <c r="A3762">
        <v>643</v>
      </c>
      <c r="B3762">
        <v>2001</v>
      </c>
      <c r="C3762" s="2">
        <v>0</v>
      </c>
      <c r="D3762" s="6">
        <v>-6.5504900000000005E-2</v>
      </c>
      <c r="E3762" s="6">
        <v>0.16499929999999999</v>
      </c>
      <c r="F3762" s="6">
        <v>-2.5936000000000002E-3</v>
      </c>
      <c r="G3762" s="6">
        <v>0.20949760000000001</v>
      </c>
      <c r="H3762" s="6">
        <v>0.20617920000000001</v>
      </c>
      <c r="I3762" s="6"/>
    </row>
    <row r="3763" spans="1:9" x14ac:dyDescent="0.25">
      <c r="A3763">
        <v>643</v>
      </c>
      <c r="B3763">
        <v>2002</v>
      </c>
      <c r="C3763" s="2">
        <v>0</v>
      </c>
      <c r="D3763" s="6">
        <v>-3.2517600000000001E-2</v>
      </c>
      <c r="E3763" s="6">
        <v>6.8325700000000003E-2</v>
      </c>
      <c r="F3763" s="6">
        <v>1.26283E-2</v>
      </c>
      <c r="G3763" s="6">
        <v>7.8523099999999998E-2</v>
      </c>
      <c r="H3763" s="6">
        <v>0.22494249999999999</v>
      </c>
      <c r="I3763" s="6"/>
    </row>
    <row r="3764" spans="1:9" x14ac:dyDescent="0.25">
      <c r="A3764">
        <v>643</v>
      </c>
      <c r="B3764">
        <v>2003</v>
      </c>
      <c r="C3764" s="2">
        <v>0</v>
      </c>
      <c r="D3764" s="6">
        <v>8.6999E-3</v>
      </c>
      <c r="E3764" s="6">
        <v>8.4249500000000005E-2</v>
      </c>
      <c r="F3764" s="6">
        <v>3.3212800000000001E-2</v>
      </c>
      <c r="G3764" s="6">
        <v>0.15488669999999999</v>
      </c>
      <c r="H3764" s="6">
        <v>0.241954</v>
      </c>
      <c r="I3764" s="6"/>
    </row>
    <row r="3765" spans="1:9" x14ac:dyDescent="0.25">
      <c r="A3765">
        <v>643</v>
      </c>
      <c r="B3765">
        <v>2004</v>
      </c>
      <c r="C3765" s="2">
        <v>0</v>
      </c>
      <c r="D3765" s="6">
        <v>-8.9219E-3</v>
      </c>
      <c r="E3765" s="6">
        <v>2.3255899999999999E-2</v>
      </c>
      <c r="F3765" s="6">
        <v>2.69538E-2</v>
      </c>
      <c r="G3765" s="6">
        <v>0.1256989</v>
      </c>
      <c r="H3765" s="6">
        <v>0.26919969999999999</v>
      </c>
      <c r="I3765" s="6"/>
    </row>
    <row r="3766" spans="1:9" x14ac:dyDescent="0.25">
      <c r="A3766">
        <v>644</v>
      </c>
      <c r="B3766">
        <v>1995</v>
      </c>
      <c r="C3766" s="2">
        <v>0</v>
      </c>
      <c r="D3766" s="6">
        <v>0.28838429999999998</v>
      </c>
      <c r="E3766" s="6">
        <v>0.2772927</v>
      </c>
      <c r="F3766" s="6">
        <v>9.0475899999999998E-2</v>
      </c>
      <c r="G3766" s="6">
        <v>1.851078</v>
      </c>
      <c r="H3766" s="6">
        <v>0.35577530000000002</v>
      </c>
      <c r="I3766" s="6"/>
    </row>
    <row r="3767" spans="1:9" x14ac:dyDescent="0.25">
      <c r="A3767">
        <v>644</v>
      </c>
      <c r="B3767">
        <v>1996</v>
      </c>
      <c r="C3767" s="2">
        <v>0</v>
      </c>
      <c r="D3767" s="6">
        <v>0.3303836</v>
      </c>
      <c r="E3767" s="6">
        <v>0.34449380000000002</v>
      </c>
      <c r="F3767" s="6">
        <v>8.0733100000000002E-2</v>
      </c>
      <c r="G3767" s="6">
        <v>1.2982229999999999</v>
      </c>
      <c r="H3767" s="6">
        <v>0.3679694</v>
      </c>
      <c r="I3767" s="6"/>
    </row>
    <row r="3768" spans="1:9" x14ac:dyDescent="0.25">
      <c r="A3768">
        <v>644</v>
      </c>
      <c r="B3768">
        <v>1997</v>
      </c>
      <c r="C3768" s="2">
        <v>0</v>
      </c>
      <c r="D3768" s="6">
        <v>0.2247798</v>
      </c>
      <c r="E3768" s="6">
        <v>0.3337851</v>
      </c>
      <c r="F3768" s="6">
        <v>8.6459599999999998E-2</v>
      </c>
      <c r="G3768" s="6">
        <v>2.0134789999999998</v>
      </c>
      <c r="H3768" s="6">
        <v>0.33007229999999999</v>
      </c>
      <c r="I3768" s="6"/>
    </row>
    <row r="3769" spans="1:9" x14ac:dyDescent="0.25">
      <c r="A3769">
        <v>644</v>
      </c>
      <c r="B3769">
        <v>1998</v>
      </c>
      <c r="C3769" s="2">
        <v>0</v>
      </c>
      <c r="D3769" s="6">
        <v>0.1424213</v>
      </c>
      <c r="E3769" s="6">
        <v>0.31287599999999999</v>
      </c>
      <c r="F3769" s="6">
        <v>4.4859400000000001E-2</v>
      </c>
      <c r="G3769" s="6">
        <v>1.1171759999999999</v>
      </c>
      <c r="H3769" s="6">
        <v>0.22102869999999999</v>
      </c>
      <c r="I3769" s="6"/>
    </row>
    <row r="3770" spans="1:9" x14ac:dyDescent="0.25">
      <c r="A3770">
        <v>644</v>
      </c>
      <c r="B3770">
        <v>1999</v>
      </c>
      <c r="C3770" s="2">
        <v>0</v>
      </c>
      <c r="D3770" s="6">
        <v>0.14159939999999999</v>
      </c>
      <c r="E3770" s="6">
        <v>0.30041889999999999</v>
      </c>
      <c r="F3770" s="6">
        <v>5.0450599999999998E-2</v>
      </c>
      <c r="G3770" s="6">
        <v>0.56504679999999996</v>
      </c>
      <c r="H3770" s="6">
        <v>0.2016319</v>
      </c>
      <c r="I3770" s="6"/>
    </row>
    <row r="3771" spans="1:9" x14ac:dyDescent="0.25">
      <c r="A3771">
        <v>644</v>
      </c>
      <c r="B3771">
        <v>2000</v>
      </c>
      <c r="C3771" s="2">
        <v>0</v>
      </c>
      <c r="D3771" s="6">
        <v>0.13811850000000001</v>
      </c>
      <c r="E3771" s="6">
        <v>0.3160676</v>
      </c>
      <c r="F3771" s="6">
        <v>4.0139800000000003E-2</v>
      </c>
      <c r="G3771" s="6">
        <v>0.62351630000000002</v>
      </c>
      <c r="H3771" s="6">
        <v>0.21817990000000001</v>
      </c>
      <c r="I3771" s="6"/>
    </row>
    <row r="3772" spans="1:9" x14ac:dyDescent="0.25">
      <c r="A3772">
        <v>644</v>
      </c>
      <c r="B3772">
        <v>2001</v>
      </c>
      <c r="C3772" s="2">
        <v>0</v>
      </c>
      <c r="D3772" s="6">
        <v>0.13731280000000001</v>
      </c>
      <c r="E3772" s="6">
        <v>0.34088499999999999</v>
      </c>
      <c r="F3772" s="6">
        <v>6.4322000000000004E-2</v>
      </c>
      <c r="G3772" s="6">
        <v>0.82015780000000005</v>
      </c>
      <c r="H3772" s="6">
        <v>0.2219325</v>
      </c>
      <c r="I3772" s="6"/>
    </row>
    <row r="3773" spans="1:9" x14ac:dyDescent="0.25">
      <c r="A3773">
        <v>644</v>
      </c>
      <c r="B3773">
        <v>2002</v>
      </c>
      <c r="C3773" s="2">
        <v>0</v>
      </c>
      <c r="D3773" s="6">
        <v>0.14780979999999999</v>
      </c>
      <c r="E3773" s="6">
        <v>0.345995</v>
      </c>
      <c r="F3773" s="6">
        <v>1.8068600000000001E-2</v>
      </c>
      <c r="G3773" s="6">
        <v>0.4975058</v>
      </c>
      <c r="H3773" s="6">
        <v>0.2486129</v>
      </c>
      <c r="I3773" s="6"/>
    </row>
    <row r="3774" spans="1:9" x14ac:dyDescent="0.25">
      <c r="A3774">
        <v>644</v>
      </c>
      <c r="B3774">
        <v>2003</v>
      </c>
      <c r="C3774" s="2">
        <v>0</v>
      </c>
      <c r="D3774" s="6">
        <v>0.2798139</v>
      </c>
      <c r="E3774" s="6">
        <v>0.31769219999999998</v>
      </c>
      <c r="F3774" s="6">
        <v>7.6353599999999994E-2</v>
      </c>
      <c r="G3774" s="6">
        <v>0.68987270000000001</v>
      </c>
      <c r="H3774" s="6">
        <v>0.28923969999999999</v>
      </c>
      <c r="I3774" s="6"/>
    </row>
    <row r="3775" spans="1:9" x14ac:dyDescent="0.25">
      <c r="A3775">
        <v>645</v>
      </c>
      <c r="B3775">
        <v>1995</v>
      </c>
      <c r="C3775" s="2">
        <v>0</v>
      </c>
      <c r="D3775" s="6">
        <v>0.27011059999999998</v>
      </c>
      <c r="E3775" s="6">
        <v>0.33441779999999999</v>
      </c>
      <c r="F3775" s="6">
        <v>6.2741599999999995E-2</v>
      </c>
      <c r="G3775" s="6">
        <v>1.9227639999999999</v>
      </c>
      <c r="H3775" s="6">
        <v>0.4296239</v>
      </c>
      <c r="I3775" s="6"/>
    </row>
    <row r="3776" spans="1:9" x14ac:dyDescent="0.25">
      <c r="A3776">
        <v>645</v>
      </c>
      <c r="B3776">
        <v>1996</v>
      </c>
      <c r="C3776" s="2">
        <v>0</v>
      </c>
      <c r="D3776" s="6">
        <v>0.24523339999999999</v>
      </c>
      <c r="E3776" s="6">
        <v>0.3328025</v>
      </c>
      <c r="F3776" s="6">
        <v>3.2010700000000003E-2</v>
      </c>
      <c r="G3776" s="6">
        <v>2.3198910000000001</v>
      </c>
      <c r="H3776" s="6">
        <v>0.29501080000000002</v>
      </c>
      <c r="I3776" s="6"/>
    </row>
    <row r="3777" spans="1:9" x14ac:dyDescent="0.25">
      <c r="A3777">
        <v>645</v>
      </c>
      <c r="B3777">
        <v>1997</v>
      </c>
      <c r="C3777" s="2">
        <v>0</v>
      </c>
      <c r="D3777" s="6">
        <v>0.37270639999999999</v>
      </c>
      <c r="E3777" s="6">
        <v>0.44337579999999999</v>
      </c>
      <c r="F3777" s="6">
        <v>5.3031000000000002E-2</v>
      </c>
      <c r="G3777" s="6">
        <v>3.5749360000000001</v>
      </c>
      <c r="H3777" s="6">
        <v>0.2383846</v>
      </c>
      <c r="I3777" s="6"/>
    </row>
    <row r="3778" spans="1:9" x14ac:dyDescent="0.25">
      <c r="A3778">
        <v>645</v>
      </c>
      <c r="B3778">
        <v>1998</v>
      </c>
      <c r="C3778" s="2">
        <v>0</v>
      </c>
      <c r="D3778" s="6">
        <v>0.26380029999999999</v>
      </c>
      <c r="E3778" s="6">
        <v>0.47626109999999999</v>
      </c>
      <c r="F3778" s="6">
        <v>5.0919899999999997E-2</v>
      </c>
      <c r="G3778" s="6">
        <v>7.1079020000000002</v>
      </c>
      <c r="H3778" s="6">
        <v>0.21553520000000001</v>
      </c>
      <c r="I3778" s="6"/>
    </row>
    <row r="3779" spans="1:9" x14ac:dyDescent="0.25">
      <c r="A3779">
        <v>645</v>
      </c>
      <c r="B3779">
        <v>1999</v>
      </c>
      <c r="C3779" s="2">
        <v>0</v>
      </c>
      <c r="D3779" s="6">
        <v>0.26150610000000002</v>
      </c>
      <c r="E3779" s="6">
        <v>0.53135259999999995</v>
      </c>
      <c r="F3779" s="6">
        <v>6.3347799999999996E-2</v>
      </c>
      <c r="G3779" s="6">
        <v>13.18305</v>
      </c>
      <c r="H3779" s="6">
        <v>0.1992042</v>
      </c>
      <c r="I3779" s="6"/>
    </row>
    <row r="3780" spans="1:9" x14ac:dyDescent="0.25">
      <c r="A3780">
        <v>645</v>
      </c>
      <c r="B3780">
        <v>2000</v>
      </c>
      <c r="C3780" s="2">
        <v>0</v>
      </c>
      <c r="D3780" s="6">
        <v>0.3149325</v>
      </c>
      <c r="E3780" s="6">
        <v>0.59083209999999997</v>
      </c>
      <c r="F3780" s="6">
        <v>7.9648300000000005E-2</v>
      </c>
      <c r="G3780" s="6">
        <v>16.01388</v>
      </c>
      <c r="H3780" s="6">
        <v>0.19251589999999999</v>
      </c>
      <c r="I3780" s="6"/>
    </row>
    <row r="3781" spans="1:9" x14ac:dyDescent="0.25">
      <c r="A3781">
        <v>645</v>
      </c>
      <c r="B3781">
        <v>2001</v>
      </c>
      <c r="C3781" s="2">
        <v>0</v>
      </c>
      <c r="D3781" s="6">
        <v>0.30424390000000001</v>
      </c>
      <c r="E3781" s="6">
        <v>0.62268869999999998</v>
      </c>
      <c r="F3781" s="6">
        <v>1.82405E-2</v>
      </c>
      <c r="G3781" s="6">
        <v>12.463480000000001</v>
      </c>
      <c r="H3781" s="6">
        <v>0.1397439</v>
      </c>
      <c r="I3781" s="6"/>
    </row>
    <row r="3782" spans="1:9" x14ac:dyDescent="0.25">
      <c r="A3782">
        <v>645</v>
      </c>
      <c r="B3782">
        <v>2002</v>
      </c>
      <c r="C3782" s="2">
        <v>0</v>
      </c>
      <c r="D3782" s="6">
        <v>0.3132781</v>
      </c>
      <c r="E3782" s="6">
        <v>0.59021500000000005</v>
      </c>
      <c r="F3782" s="6">
        <v>3.4065699999999997E-2</v>
      </c>
      <c r="G3782" s="6">
        <v>6.6206779999999998</v>
      </c>
      <c r="H3782" s="6">
        <v>0.1728614</v>
      </c>
      <c r="I3782" s="6"/>
    </row>
    <row r="3783" spans="1:9" x14ac:dyDescent="0.25">
      <c r="A3783">
        <v>645</v>
      </c>
      <c r="B3783">
        <v>2003</v>
      </c>
      <c r="C3783" s="2">
        <v>0</v>
      </c>
      <c r="D3783" s="6">
        <v>0.38327689999999998</v>
      </c>
      <c r="E3783" s="6">
        <v>0.62261619999999995</v>
      </c>
      <c r="F3783" s="6">
        <v>6.0821600000000003E-2</v>
      </c>
      <c r="G3783" s="6">
        <v>13.97195</v>
      </c>
      <c r="H3783" s="6">
        <v>0.21630940000000001</v>
      </c>
      <c r="I3783" s="6"/>
    </row>
    <row r="3784" spans="1:9" x14ac:dyDescent="0.25">
      <c r="A3784">
        <v>645</v>
      </c>
      <c r="B3784">
        <v>2004</v>
      </c>
      <c r="C3784" s="2">
        <v>0</v>
      </c>
      <c r="D3784" s="6">
        <v>0.53690470000000001</v>
      </c>
      <c r="E3784" s="6">
        <v>0.70948670000000003</v>
      </c>
      <c r="F3784" s="6">
        <v>6.29609E-2</v>
      </c>
      <c r="G3784" s="6">
        <v>13.18197</v>
      </c>
      <c r="H3784" s="6">
        <v>0.23680480000000001</v>
      </c>
      <c r="I3784" s="6"/>
    </row>
    <row r="3785" spans="1:9" x14ac:dyDescent="0.25">
      <c r="A3785">
        <v>646</v>
      </c>
      <c r="B3785">
        <v>1998</v>
      </c>
      <c r="C3785" s="2">
        <v>0</v>
      </c>
      <c r="D3785" s="6">
        <v>-5.9847699999999997E-2</v>
      </c>
      <c r="E3785" s="6">
        <v>7.0029900000000006E-2</v>
      </c>
      <c r="F3785" s="6">
        <v>4.6042E-2</v>
      </c>
      <c r="G3785" s="6">
        <v>0.45212629999999998</v>
      </c>
      <c r="H3785" s="6">
        <v>0.14251920000000001</v>
      </c>
      <c r="I3785" s="6"/>
    </row>
    <row r="3786" spans="1:9" x14ac:dyDescent="0.25">
      <c r="A3786">
        <v>646</v>
      </c>
      <c r="B3786">
        <v>1999</v>
      </c>
      <c r="C3786" s="2">
        <v>0</v>
      </c>
      <c r="D3786" s="6">
        <v>-9.0907299999999996E-2</v>
      </c>
      <c r="E3786" s="6">
        <v>7.3994199999999996E-2</v>
      </c>
      <c r="F3786" s="6">
        <v>3.5249900000000001E-2</v>
      </c>
      <c r="G3786" s="6">
        <v>0.34033059999999998</v>
      </c>
      <c r="H3786" s="6">
        <v>0.1426404</v>
      </c>
      <c r="I3786" s="6"/>
    </row>
    <row r="3787" spans="1:9" x14ac:dyDescent="0.25">
      <c r="A3787">
        <v>646</v>
      </c>
      <c r="B3787">
        <v>2000</v>
      </c>
      <c r="C3787" s="2">
        <v>0</v>
      </c>
      <c r="D3787" s="6">
        <v>-7.6828099999999996E-2</v>
      </c>
      <c r="E3787" s="6">
        <v>6.0937199999999997E-2</v>
      </c>
      <c r="F3787" s="6">
        <v>3.72298E-2</v>
      </c>
      <c r="G3787" s="6">
        <v>0.32808389999999998</v>
      </c>
      <c r="H3787" s="6">
        <v>0.18449960000000001</v>
      </c>
      <c r="I3787" s="6"/>
    </row>
    <row r="3788" spans="1:9" x14ac:dyDescent="0.25">
      <c r="A3788">
        <v>646</v>
      </c>
      <c r="B3788">
        <v>2002</v>
      </c>
      <c r="C3788" s="2">
        <v>0</v>
      </c>
      <c r="D3788" s="6">
        <v>-7.8629000000000008E-3</v>
      </c>
      <c r="E3788" s="6">
        <v>-8.8228000000000001E-2</v>
      </c>
      <c r="F3788" s="6">
        <v>3.4123800000000003E-2</v>
      </c>
      <c r="G3788" s="6">
        <v>0.25465130000000002</v>
      </c>
      <c r="H3788" s="6">
        <v>0.10257810000000001</v>
      </c>
      <c r="I3788" s="6"/>
    </row>
    <row r="3789" spans="1:9" x14ac:dyDescent="0.25">
      <c r="A3789">
        <v>646</v>
      </c>
      <c r="B3789">
        <v>2003</v>
      </c>
      <c r="C3789" s="2">
        <v>0</v>
      </c>
      <c r="D3789" s="6">
        <v>1.76048E-2</v>
      </c>
      <c r="E3789" s="6">
        <v>-5.1024699999999999E-2</v>
      </c>
      <c r="F3789" s="6">
        <v>3.1599299999999997E-2</v>
      </c>
      <c r="G3789" s="6">
        <v>0.31660369999999999</v>
      </c>
      <c r="H3789" s="6">
        <v>9.8746100000000003E-2</v>
      </c>
      <c r="I3789" s="6"/>
    </row>
    <row r="3790" spans="1:9" x14ac:dyDescent="0.25">
      <c r="A3790">
        <v>646</v>
      </c>
      <c r="B3790">
        <v>2004</v>
      </c>
      <c r="C3790" s="2">
        <v>0</v>
      </c>
      <c r="D3790" s="6">
        <v>-9.1059000000000001E-3</v>
      </c>
      <c r="E3790" s="6">
        <v>-8.0537800000000007E-2</v>
      </c>
      <c r="F3790" s="6">
        <v>4.85458E-2</v>
      </c>
      <c r="G3790" s="6">
        <v>0.8699498</v>
      </c>
      <c r="H3790" s="6">
        <v>0.1292037</v>
      </c>
      <c r="I3790" s="6"/>
    </row>
    <row r="3791" spans="1:9" x14ac:dyDescent="0.25">
      <c r="A3791">
        <v>647</v>
      </c>
      <c r="B3791">
        <v>1995</v>
      </c>
      <c r="C3791" s="2">
        <v>0</v>
      </c>
      <c r="D3791" s="6">
        <v>6.5278100000000006E-2</v>
      </c>
      <c r="E3791" s="6">
        <v>-0.28255409999999997</v>
      </c>
      <c r="F3791" s="6">
        <v>6.6016699999999998E-2</v>
      </c>
      <c r="G3791" s="6">
        <v>0.27736329999999998</v>
      </c>
      <c r="H3791" s="6">
        <v>0.58875299999999997</v>
      </c>
      <c r="I3791" s="6"/>
    </row>
    <row r="3792" spans="1:9" x14ac:dyDescent="0.25">
      <c r="A3792">
        <v>647</v>
      </c>
      <c r="B3792">
        <v>1996</v>
      </c>
      <c r="C3792" s="2">
        <v>0</v>
      </c>
      <c r="D3792" s="6">
        <v>0.27020080000000002</v>
      </c>
      <c r="E3792" s="6">
        <v>-0.37780930000000001</v>
      </c>
      <c r="F3792" s="6">
        <v>5.5365999999999999E-2</v>
      </c>
      <c r="G3792" s="6">
        <v>0.19903499999999999</v>
      </c>
      <c r="H3792" s="6">
        <v>0.4998358</v>
      </c>
      <c r="I3792" s="6"/>
    </row>
    <row r="3793" spans="1:9" x14ac:dyDescent="0.25">
      <c r="A3793">
        <v>647</v>
      </c>
      <c r="B3793">
        <v>1997</v>
      </c>
      <c r="C3793" s="2">
        <v>1</v>
      </c>
      <c r="D3793" s="6">
        <v>0.29284559999999998</v>
      </c>
      <c r="E3793" s="6">
        <v>-0.44408720000000002</v>
      </c>
      <c r="F3793" s="6">
        <v>6.3220499999999999E-2</v>
      </c>
      <c r="G3793" s="6">
        <v>0.40916530000000001</v>
      </c>
      <c r="H3793" s="6">
        <v>0.53672520000000001</v>
      </c>
      <c r="I3793" s="6"/>
    </row>
    <row r="3794" spans="1:9" x14ac:dyDescent="0.25">
      <c r="A3794">
        <v>648</v>
      </c>
      <c r="B3794">
        <v>1995</v>
      </c>
      <c r="C3794" s="2">
        <v>0</v>
      </c>
      <c r="D3794" s="6">
        <v>0.38436310000000001</v>
      </c>
      <c r="E3794" s="6">
        <v>0.1798109</v>
      </c>
      <c r="F3794" s="6">
        <v>6.0933899999999999E-2</v>
      </c>
      <c r="G3794" s="6">
        <v>1.896501</v>
      </c>
      <c r="H3794" s="6">
        <v>0.2178745</v>
      </c>
      <c r="I3794" s="6"/>
    </row>
    <row r="3795" spans="1:9" x14ac:dyDescent="0.25">
      <c r="A3795">
        <v>648</v>
      </c>
      <c r="B3795">
        <v>1996</v>
      </c>
      <c r="C3795" s="2">
        <v>0</v>
      </c>
      <c r="D3795" s="6">
        <v>0.4606497</v>
      </c>
      <c r="E3795" s="6">
        <v>0.19294500000000001</v>
      </c>
      <c r="F3795" s="6">
        <v>4.8865400000000003E-2</v>
      </c>
      <c r="G3795" s="6">
        <v>1.855289</v>
      </c>
      <c r="H3795" s="6">
        <v>0.18124779999999999</v>
      </c>
      <c r="I3795" s="6"/>
    </row>
    <row r="3796" spans="1:9" x14ac:dyDescent="0.25">
      <c r="A3796">
        <v>648</v>
      </c>
      <c r="B3796">
        <v>1997</v>
      </c>
      <c r="C3796" s="2">
        <v>0</v>
      </c>
      <c r="D3796" s="6">
        <v>0.3770983</v>
      </c>
      <c r="E3796" s="6">
        <v>0.19619300000000001</v>
      </c>
      <c r="F3796" s="6">
        <v>5.4261299999999998E-2</v>
      </c>
      <c r="G3796" s="6">
        <v>1.8621780000000001</v>
      </c>
      <c r="H3796" s="6">
        <v>0.19344410000000001</v>
      </c>
      <c r="I3796" s="6"/>
    </row>
    <row r="3797" spans="1:9" x14ac:dyDescent="0.25">
      <c r="A3797">
        <v>648</v>
      </c>
      <c r="B3797">
        <v>1998</v>
      </c>
      <c r="C3797" s="2">
        <v>0</v>
      </c>
      <c r="D3797" s="6">
        <v>0.36676769999999997</v>
      </c>
      <c r="E3797" s="6">
        <v>0.2122339</v>
      </c>
      <c r="F3797" s="6">
        <v>3.6586E-2</v>
      </c>
      <c r="G3797" s="6">
        <v>0.68333290000000002</v>
      </c>
      <c r="H3797" s="6">
        <v>0.1851411</v>
      </c>
      <c r="I3797" s="6"/>
    </row>
    <row r="3798" spans="1:9" x14ac:dyDescent="0.25">
      <c r="A3798">
        <v>648</v>
      </c>
      <c r="B3798">
        <v>1999</v>
      </c>
      <c r="C3798" s="2">
        <v>0</v>
      </c>
      <c r="D3798" s="6">
        <v>0.31420389999999998</v>
      </c>
      <c r="E3798" s="6">
        <v>0.21333940000000001</v>
      </c>
      <c r="F3798" s="6">
        <v>3.3157399999999997E-2</v>
      </c>
      <c r="G3798" s="6">
        <v>0.79392739999999995</v>
      </c>
      <c r="H3798" s="6">
        <v>0.15403359999999999</v>
      </c>
      <c r="I3798" s="6"/>
    </row>
    <row r="3799" spans="1:9" x14ac:dyDescent="0.25">
      <c r="A3799">
        <v>648</v>
      </c>
      <c r="B3799">
        <v>2000</v>
      </c>
      <c r="C3799" s="2">
        <v>0</v>
      </c>
      <c r="D3799" s="6">
        <v>0.39518700000000001</v>
      </c>
      <c r="E3799" s="6">
        <v>0.22503899999999999</v>
      </c>
      <c r="F3799" s="6">
        <v>3.7066300000000003E-2</v>
      </c>
      <c r="G3799" s="6">
        <v>2.2502580000000001</v>
      </c>
      <c r="H3799" s="6">
        <v>0.14605029999999999</v>
      </c>
      <c r="I3799" s="6"/>
    </row>
    <row r="3800" spans="1:9" x14ac:dyDescent="0.25">
      <c r="A3800">
        <v>648</v>
      </c>
      <c r="B3800">
        <v>2001</v>
      </c>
      <c r="C3800" s="2">
        <v>0</v>
      </c>
      <c r="D3800" s="6">
        <v>0.25405139999999998</v>
      </c>
      <c r="E3800" s="6">
        <v>0.1325268</v>
      </c>
      <c r="F3800" s="6">
        <v>4.2586499999999999E-2</v>
      </c>
      <c r="G3800" s="6">
        <v>2.2406280000000001</v>
      </c>
      <c r="H3800" s="6">
        <v>0.18105879999999999</v>
      </c>
      <c r="I3800" s="6"/>
    </row>
    <row r="3801" spans="1:9" x14ac:dyDescent="0.25">
      <c r="A3801">
        <v>648</v>
      </c>
      <c r="B3801">
        <v>2002</v>
      </c>
      <c r="C3801" s="2">
        <v>0</v>
      </c>
      <c r="D3801" s="6">
        <v>0.2179546</v>
      </c>
      <c r="E3801" s="6">
        <v>0.25008560000000002</v>
      </c>
      <c r="F3801" s="6">
        <v>4.1457300000000002E-2</v>
      </c>
      <c r="G3801" s="6">
        <v>2.136406</v>
      </c>
      <c r="H3801" s="6">
        <v>0.1897848</v>
      </c>
      <c r="I3801" s="6"/>
    </row>
    <row r="3802" spans="1:9" x14ac:dyDescent="0.25">
      <c r="A3802">
        <v>648</v>
      </c>
      <c r="B3802">
        <v>2003</v>
      </c>
      <c r="C3802" s="2">
        <v>0</v>
      </c>
      <c r="D3802" s="6">
        <v>0.24215590000000001</v>
      </c>
      <c r="E3802" s="6">
        <v>0.36864780000000003</v>
      </c>
      <c r="F3802" s="6">
        <v>6.2930399999999997E-2</v>
      </c>
      <c r="G3802" s="6">
        <v>4.1104510000000003</v>
      </c>
      <c r="H3802" s="6">
        <v>0.1871186</v>
      </c>
      <c r="I3802" s="6"/>
    </row>
    <row r="3803" spans="1:9" x14ac:dyDescent="0.25">
      <c r="A3803">
        <v>648</v>
      </c>
      <c r="B3803">
        <v>2004</v>
      </c>
      <c r="C3803" s="2">
        <v>0</v>
      </c>
      <c r="D3803" s="6">
        <v>0.27898679999999998</v>
      </c>
      <c r="E3803" s="6">
        <v>0.46665580000000001</v>
      </c>
      <c r="F3803" s="6">
        <v>5.5586799999999999E-2</v>
      </c>
      <c r="G3803" s="6">
        <v>5.3396210000000002</v>
      </c>
      <c r="H3803" s="6">
        <v>0.18983810000000001</v>
      </c>
      <c r="I3803" s="6"/>
    </row>
    <row r="3804" spans="1:9" x14ac:dyDescent="0.25">
      <c r="A3804">
        <v>649</v>
      </c>
      <c r="B3804">
        <v>1995</v>
      </c>
      <c r="C3804" s="2">
        <v>0</v>
      </c>
      <c r="D3804" s="6">
        <v>0.35175709999999999</v>
      </c>
      <c r="E3804" s="6">
        <v>0.14451449999999999</v>
      </c>
      <c r="F3804" s="6">
        <v>3.3826500000000002E-2</v>
      </c>
      <c r="G3804" s="6">
        <v>4.6728209999999999</v>
      </c>
      <c r="H3804" s="6">
        <v>0.16790089999999999</v>
      </c>
      <c r="I3804" s="6"/>
    </row>
    <row r="3805" spans="1:9" x14ac:dyDescent="0.25">
      <c r="A3805">
        <v>649</v>
      </c>
      <c r="B3805">
        <v>1996</v>
      </c>
      <c r="C3805" s="2">
        <v>0</v>
      </c>
      <c r="D3805" s="6">
        <v>0.49584089999999997</v>
      </c>
      <c r="E3805" s="6">
        <v>0.1892606</v>
      </c>
      <c r="F3805" s="6">
        <v>6.11202E-2</v>
      </c>
      <c r="G3805" s="6">
        <v>2.8825090000000002</v>
      </c>
      <c r="H3805" s="6">
        <v>0.21065410000000001</v>
      </c>
      <c r="I3805" s="6"/>
    </row>
    <row r="3806" spans="1:9" x14ac:dyDescent="0.25">
      <c r="A3806">
        <v>649</v>
      </c>
      <c r="B3806">
        <v>1997</v>
      </c>
      <c r="C3806" s="2">
        <v>0</v>
      </c>
      <c r="D3806" s="6">
        <v>0.62597979999999998</v>
      </c>
      <c r="E3806" s="6">
        <v>0.24551590000000001</v>
      </c>
      <c r="F3806" s="6">
        <v>4.4768099999999998E-2</v>
      </c>
      <c r="G3806" s="6">
        <v>1.973004</v>
      </c>
      <c r="H3806" s="6">
        <v>0.1967129</v>
      </c>
      <c r="I3806" s="6"/>
    </row>
    <row r="3807" spans="1:9" x14ac:dyDescent="0.25">
      <c r="A3807">
        <v>649</v>
      </c>
      <c r="B3807">
        <v>1998</v>
      </c>
      <c r="C3807" s="2">
        <v>0</v>
      </c>
      <c r="D3807" s="6">
        <v>0.45457370000000002</v>
      </c>
      <c r="E3807" s="6">
        <v>0.27892280000000003</v>
      </c>
      <c r="F3807" s="6">
        <v>4.84261E-2</v>
      </c>
      <c r="G3807" s="6">
        <v>1.3276760000000001</v>
      </c>
      <c r="H3807" s="6">
        <v>0.17285819999999999</v>
      </c>
      <c r="I3807" s="6"/>
    </row>
    <row r="3808" spans="1:9" x14ac:dyDescent="0.25">
      <c r="A3808">
        <v>649</v>
      </c>
      <c r="B3808">
        <v>1999</v>
      </c>
      <c r="C3808" s="2">
        <v>0</v>
      </c>
      <c r="D3808" s="6">
        <v>0.38348989999999999</v>
      </c>
      <c r="E3808" s="6">
        <v>0.28320659999999998</v>
      </c>
      <c r="F3808" s="6">
        <v>5.0260699999999998E-2</v>
      </c>
      <c r="G3808" s="6">
        <v>1.122101</v>
      </c>
      <c r="H3808" s="6">
        <v>0.2416797</v>
      </c>
      <c r="I3808" s="6"/>
    </row>
    <row r="3809" spans="1:9" x14ac:dyDescent="0.25">
      <c r="A3809">
        <v>650</v>
      </c>
      <c r="B3809">
        <v>1995</v>
      </c>
      <c r="C3809" s="2">
        <v>0</v>
      </c>
      <c r="D3809" s="6">
        <v>0.2153089</v>
      </c>
      <c r="E3809" s="6">
        <v>0.3538191</v>
      </c>
      <c r="F3809" s="6">
        <v>5.2981599999999997E-2</v>
      </c>
      <c r="G3809" s="6">
        <v>2.2678579999999999</v>
      </c>
      <c r="H3809" s="6">
        <v>0.28692289999999998</v>
      </c>
      <c r="I3809" s="6"/>
    </row>
    <row r="3810" spans="1:9" x14ac:dyDescent="0.25">
      <c r="A3810">
        <v>650</v>
      </c>
      <c r="B3810">
        <v>1996</v>
      </c>
      <c r="C3810" s="2">
        <v>0</v>
      </c>
      <c r="D3810" s="6">
        <v>0.25978620000000002</v>
      </c>
      <c r="E3810" s="6">
        <v>0.30307679999999998</v>
      </c>
      <c r="F3810" s="6">
        <v>7.4061699999999994E-2</v>
      </c>
      <c r="G3810" s="6">
        <v>1.891019</v>
      </c>
      <c r="H3810" s="6">
        <v>0.27731169999999999</v>
      </c>
      <c r="I3810" s="6"/>
    </row>
    <row r="3811" spans="1:9" x14ac:dyDescent="0.25">
      <c r="A3811">
        <v>650</v>
      </c>
      <c r="B3811">
        <v>1997</v>
      </c>
      <c r="C3811" s="2">
        <v>0</v>
      </c>
      <c r="D3811" s="6">
        <v>0.2170976</v>
      </c>
      <c r="E3811" s="6">
        <v>0.34846510000000003</v>
      </c>
      <c r="F3811" s="6">
        <v>6.1284699999999998E-2</v>
      </c>
      <c r="G3811" s="6">
        <v>2.4913189999999998</v>
      </c>
      <c r="H3811" s="6">
        <v>0.30764449999999999</v>
      </c>
      <c r="I3811" s="6"/>
    </row>
    <row r="3812" spans="1:9" x14ac:dyDescent="0.25">
      <c r="A3812">
        <v>650</v>
      </c>
      <c r="B3812">
        <v>1998</v>
      </c>
      <c r="C3812" s="2">
        <v>0</v>
      </c>
      <c r="D3812" s="6">
        <v>0.21052129999999999</v>
      </c>
      <c r="E3812" s="6">
        <v>0.31097730000000001</v>
      </c>
      <c r="F3812" s="6">
        <v>5.3675599999999997E-2</v>
      </c>
      <c r="G3812" s="6">
        <v>1.679171</v>
      </c>
      <c r="H3812" s="6">
        <v>0.26614860000000001</v>
      </c>
      <c r="I3812" s="6"/>
    </row>
    <row r="3813" spans="1:9" x14ac:dyDescent="0.25">
      <c r="A3813">
        <v>650</v>
      </c>
      <c r="B3813">
        <v>1999</v>
      </c>
      <c r="C3813" s="2">
        <v>0</v>
      </c>
      <c r="D3813" s="6">
        <v>0.2755978</v>
      </c>
      <c r="E3813" s="6">
        <v>0.31117549999999999</v>
      </c>
      <c r="F3813" s="6">
        <v>3.69279E-2</v>
      </c>
      <c r="G3813" s="6">
        <v>1.2210639999999999</v>
      </c>
      <c r="H3813" s="6">
        <v>0.1859142</v>
      </c>
      <c r="I3813" s="6"/>
    </row>
    <row r="3814" spans="1:9" x14ac:dyDescent="0.25">
      <c r="A3814">
        <v>650</v>
      </c>
      <c r="B3814">
        <v>2000</v>
      </c>
      <c r="C3814" s="2">
        <v>0</v>
      </c>
      <c r="D3814" s="6">
        <v>0.29684559999999999</v>
      </c>
      <c r="E3814" s="6">
        <v>0.28485660000000002</v>
      </c>
      <c r="F3814" s="6">
        <v>5.3460000000000001E-3</v>
      </c>
      <c r="G3814" s="6">
        <v>0.83061510000000005</v>
      </c>
      <c r="H3814" s="6">
        <v>0.2454151</v>
      </c>
      <c r="I3814" s="6"/>
    </row>
    <row r="3815" spans="1:9" x14ac:dyDescent="0.25">
      <c r="A3815">
        <v>650</v>
      </c>
      <c r="B3815">
        <v>2001</v>
      </c>
      <c r="C3815" s="2">
        <v>0</v>
      </c>
      <c r="D3815" s="6">
        <v>0.2689184</v>
      </c>
      <c r="E3815" s="6">
        <v>0.21589059999999999</v>
      </c>
      <c r="F3815" s="6">
        <v>2.1628999999999999E-2</v>
      </c>
      <c r="G3815" s="6">
        <v>1.1656770000000001</v>
      </c>
      <c r="H3815" s="6">
        <v>0.23254649999999999</v>
      </c>
      <c r="I3815" s="6"/>
    </row>
    <row r="3816" spans="1:9" x14ac:dyDescent="0.25">
      <c r="A3816">
        <v>650</v>
      </c>
      <c r="B3816">
        <v>2002</v>
      </c>
      <c r="C3816" s="2">
        <v>0</v>
      </c>
      <c r="D3816" s="6">
        <v>0.27719460000000001</v>
      </c>
      <c r="E3816" s="6">
        <v>0.2055013</v>
      </c>
      <c r="F3816" s="6">
        <v>3.7210199999999999E-2</v>
      </c>
      <c r="G3816" s="6">
        <v>1.0190490000000001</v>
      </c>
      <c r="H3816" s="6">
        <v>0.2389947</v>
      </c>
      <c r="I3816" s="6"/>
    </row>
    <row r="3817" spans="1:9" x14ac:dyDescent="0.25">
      <c r="A3817">
        <v>650</v>
      </c>
      <c r="B3817">
        <v>2003</v>
      </c>
      <c r="C3817" s="2">
        <v>0</v>
      </c>
      <c r="D3817" s="6">
        <v>0.28077560000000001</v>
      </c>
      <c r="E3817" s="6">
        <v>0.23558670000000001</v>
      </c>
      <c r="F3817" s="6">
        <v>3.9328700000000001E-2</v>
      </c>
      <c r="G3817" s="6">
        <v>1.298041</v>
      </c>
      <c r="H3817" s="6">
        <v>0.2358556</v>
      </c>
      <c r="I3817" s="6"/>
    </row>
    <row r="3818" spans="1:9" x14ac:dyDescent="0.25">
      <c r="A3818">
        <v>650</v>
      </c>
      <c r="B3818">
        <v>2004</v>
      </c>
      <c r="C3818" s="2">
        <v>0</v>
      </c>
      <c r="D3818" s="6">
        <v>0.3525237</v>
      </c>
      <c r="E3818" s="6">
        <v>0.3366247</v>
      </c>
      <c r="F3818" s="6">
        <v>4.5640600000000003E-2</v>
      </c>
      <c r="G3818" s="6">
        <v>2.1581009999999998</v>
      </c>
      <c r="H3818" s="6">
        <v>0.254251</v>
      </c>
      <c r="I3818" s="6"/>
    </row>
    <row r="3819" spans="1:9" x14ac:dyDescent="0.25">
      <c r="A3819">
        <v>651</v>
      </c>
      <c r="B3819">
        <v>1995</v>
      </c>
      <c r="C3819" s="2">
        <v>0</v>
      </c>
      <c r="D3819" s="6">
        <v>0.5734745</v>
      </c>
      <c r="E3819" s="6">
        <v>0.28466130000000001</v>
      </c>
      <c r="F3819" s="6">
        <v>0.1115867</v>
      </c>
      <c r="G3819" s="6">
        <v>15.24217</v>
      </c>
      <c r="H3819" s="6">
        <v>0.46313759999999998</v>
      </c>
      <c r="I3819" s="6"/>
    </row>
    <row r="3820" spans="1:9" x14ac:dyDescent="0.25">
      <c r="A3820">
        <v>651</v>
      </c>
      <c r="B3820">
        <v>1996</v>
      </c>
      <c r="C3820" s="2">
        <v>0</v>
      </c>
      <c r="D3820" s="6">
        <v>0.58457579999999998</v>
      </c>
      <c r="E3820" s="6">
        <v>0.35723759999999999</v>
      </c>
      <c r="F3820" s="6">
        <v>5.6193899999999998E-2</v>
      </c>
      <c r="G3820" s="6">
        <v>11.592029999999999</v>
      </c>
      <c r="H3820" s="6">
        <v>0.63549169999999999</v>
      </c>
      <c r="I3820" s="6"/>
    </row>
    <row r="3821" spans="1:9" x14ac:dyDescent="0.25">
      <c r="A3821">
        <v>652</v>
      </c>
      <c r="B3821">
        <v>1998</v>
      </c>
      <c r="C3821" s="2">
        <v>0</v>
      </c>
      <c r="D3821" s="6">
        <v>0.1109241</v>
      </c>
      <c r="E3821" s="6">
        <v>2.5371999999999999E-2</v>
      </c>
      <c r="F3821" s="6">
        <v>3.3308999999999999E-3</v>
      </c>
      <c r="G3821" s="6">
        <v>0.96979219999999999</v>
      </c>
      <c r="H3821" s="6">
        <v>3.8671999999999998E-2</v>
      </c>
      <c r="I3821" s="6"/>
    </row>
    <row r="3822" spans="1:9" x14ac:dyDescent="0.25">
      <c r="A3822">
        <v>652</v>
      </c>
      <c r="B3822">
        <v>1999</v>
      </c>
      <c r="C3822" s="2">
        <v>0</v>
      </c>
      <c r="D3822" s="6">
        <v>4.9209900000000001E-2</v>
      </c>
      <c r="E3822" s="6">
        <v>1.8275300000000001E-2</v>
      </c>
      <c r="F3822" s="6">
        <v>1.4199099999999999E-2</v>
      </c>
      <c r="G3822" s="6">
        <v>0.92376380000000002</v>
      </c>
      <c r="H3822" s="6">
        <v>4.6821799999999997E-2</v>
      </c>
      <c r="I3822" s="6"/>
    </row>
    <row r="3823" spans="1:9" x14ac:dyDescent="0.25">
      <c r="A3823">
        <v>652</v>
      </c>
      <c r="B3823">
        <v>2000</v>
      </c>
      <c r="C3823" s="2">
        <v>0</v>
      </c>
      <c r="D3823" s="6">
        <v>3.1446000000000002E-2</v>
      </c>
      <c r="E3823" s="6">
        <v>-6.4811000000000001E-3</v>
      </c>
      <c r="F3823" s="6">
        <v>1.3047400000000001E-2</v>
      </c>
      <c r="G3823" s="6">
        <v>0.54744060000000005</v>
      </c>
      <c r="H3823" s="6">
        <v>5.2873400000000001E-2</v>
      </c>
      <c r="I3823" s="6"/>
    </row>
    <row r="3824" spans="1:9" x14ac:dyDescent="0.25">
      <c r="A3824">
        <v>652</v>
      </c>
      <c r="B3824">
        <v>2001</v>
      </c>
      <c r="C3824" s="2">
        <v>0</v>
      </c>
      <c r="D3824" s="6">
        <v>2.2020100000000001E-2</v>
      </c>
      <c r="E3824" s="6">
        <v>-4.0448600000000001E-2</v>
      </c>
      <c r="F3824" s="6">
        <v>1.16738E-2</v>
      </c>
      <c r="G3824" s="6">
        <v>0.59671909999999995</v>
      </c>
      <c r="H3824" s="6">
        <v>4.6036000000000001E-2</v>
      </c>
      <c r="I3824" s="6"/>
    </row>
    <row r="3825" spans="1:9" x14ac:dyDescent="0.25">
      <c r="A3825">
        <v>652</v>
      </c>
      <c r="B3825">
        <v>2003</v>
      </c>
      <c r="C3825" s="2">
        <v>0</v>
      </c>
      <c r="D3825" s="6">
        <v>5.1689100000000002E-2</v>
      </c>
      <c r="E3825" s="6">
        <v>-4.9215700000000001E-2</v>
      </c>
      <c r="F3825" s="6">
        <v>1.12222E-2</v>
      </c>
      <c r="G3825" s="6">
        <v>0.26556800000000003</v>
      </c>
      <c r="H3825" s="6">
        <v>4.9212699999999998E-2</v>
      </c>
      <c r="I3825" s="6"/>
    </row>
    <row r="3826" spans="1:9" x14ac:dyDescent="0.25">
      <c r="A3826">
        <v>652</v>
      </c>
      <c r="B3826">
        <v>2004</v>
      </c>
      <c r="C3826" s="2">
        <v>0</v>
      </c>
      <c r="D3826" s="6">
        <v>3.3171199999999998E-2</v>
      </c>
      <c r="E3826" s="6">
        <v>-0.23159360000000001</v>
      </c>
      <c r="F3826" s="6">
        <v>1.6516800000000002E-2</v>
      </c>
      <c r="G3826" s="6">
        <v>0.2261495</v>
      </c>
      <c r="H3826" s="6">
        <v>5.70979E-2</v>
      </c>
      <c r="I3826" s="6"/>
    </row>
    <row r="3827" spans="1:9" x14ac:dyDescent="0.25">
      <c r="A3827">
        <v>653</v>
      </c>
      <c r="B3827">
        <v>1995</v>
      </c>
      <c r="C3827" s="2">
        <v>0</v>
      </c>
      <c r="D3827" s="6">
        <v>8.0810499999999993E-2</v>
      </c>
      <c r="E3827" s="6">
        <v>0.28246359999999998</v>
      </c>
      <c r="F3827" s="6">
        <v>5.5818899999999998E-2</v>
      </c>
      <c r="G3827" s="6">
        <v>1.806257</v>
      </c>
      <c r="H3827" s="6">
        <v>0.28303780000000001</v>
      </c>
      <c r="I3827" s="6"/>
    </row>
    <row r="3828" spans="1:9" x14ac:dyDescent="0.25">
      <c r="A3828">
        <v>653</v>
      </c>
      <c r="B3828">
        <v>1996</v>
      </c>
      <c r="C3828" s="2">
        <v>0</v>
      </c>
      <c r="D3828" s="6">
        <v>5.6362500000000003E-2</v>
      </c>
      <c r="E3828" s="6">
        <v>0.1882422</v>
      </c>
      <c r="F3828" s="6">
        <v>5.7769599999999997E-2</v>
      </c>
      <c r="G3828" s="6">
        <v>2.4371330000000002</v>
      </c>
      <c r="H3828" s="6">
        <v>0.27255370000000001</v>
      </c>
      <c r="I3828" s="6"/>
    </row>
    <row r="3829" spans="1:9" x14ac:dyDescent="0.25">
      <c r="A3829">
        <v>653</v>
      </c>
      <c r="B3829">
        <v>1997</v>
      </c>
      <c r="C3829" s="2">
        <v>0</v>
      </c>
      <c r="D3829" s="6">
        <v>-7.3838999999999997E-3</v>
      </c>
      <c r="E3829" s="6">
        <v>0.15244060000000001</v>
      </c>
      <c r="F3829" s="6">
        <v>5.9520799999999999E-2</v>
      </c>
      <c r="G3829" s="6">
        <v>2.164873</v>
      </c>
      <c r="H3829" s="6">
        <v>0.24781210000000001</v>
      </c>
      <c r="I3829" s="6"/>
    </row>
    <row r="3830" spans="1:9" x14ac:dyDescent="0.25">
      <c r="A3830">
        <v>653</v>
      </c>
      <c r="B3830">
        <v>1998</v>
      </c>
      <c r="C3830" s="2">
        <v>0</v>
      </c>
      <c r="D3830" s="6">
        <v>0.19025139999999999</v>
      </c>
      <c r="E3830" s="6">
        <v>0.42448170000000002</v>
      </c>
      <c r="F3830" s="6">
        <v>5.4173800000000001E-2</v>
      </c>
      <c r="G3830" s="6">
        <v>1.101404</v>
      </c>
      <c r="H3830" s="6">
        <v>0.20694760000000001</v>
      </c>
      <c r="I3830" s="6"/>
    </row>
    <row r="3831" spans="1:9" x14ac:dyDescent="0.25">
      <c r="A3831">
        <v>653</v>
      </c>
      <c r="B3831">
        <v>1999</v>
      </c>
      <c r="C3831" s="2">
        <v>0</v>
      </c>
      <c r="D3831" s="6">
        <v>4.2163800000000001E-2</v>
      </c>
      <c r="E3831" s="6">
        <v>0.4840372</v>
      </c>
      <c r="F3831" s="6">
        <v>6.7505200000000001E-2</v>
      </c>
      <c r="G3831" s="6">
        <v>0.83350999999999997</v>
      </c>
      <c r="H3831" s="6">
        <v>0.22710250000000001</v>
      </c>
      <c r="I3831" s="6"/>
    </row>
    <row r="3832" spans="1:9" x14ac:dyDescent="0.25">
      <c r="A3832">
        <v>654</v>
      </c>
      <c r="B3832">
        <v>1995</v>
      </c>
      <c r="C3832" s="2">
        <v>0</v>
      </c>
      <c r="D3832" s="6">
        <v>0.16489780000000001</v>
      </c>
      <c r="E3832" s="6">
        <v>0.28357060000000001</v>
      </c>
      <c r="F3832" s="6">
        <v>6.0625499999999999E-2</v>
      </c>
      <c r="G3832" s="6">
        <v>1.1084890000000001</v>
      </c>
      <c r="H3832" s="6">
        <v>0.32126120000000002</v>
      </c>
      <c r="I3832" s="6"/>
    </row>
    <row r="3833" spans="1:9" x14ac:dyDescent="0.25">
      <c r="A3833">
        <v>654</v>
      </c>
      <c r="B3833">
        <v>1996</v>
      </c>
      <c r="C3833" s="2">
        <v>0</v>
      </c>
      <c r="D3833" s="6">
        <v>0.15953100000000001</v>
      </c>
      <c r="E3833" s="6">
        <v>0.33043080000000002</v>
      </c>
      <c r="F3833" s="6">
        <v>5.5039100000000001E-2</v>
      </c>
      <c r="G3833" s="6">
        <v>1.2696609999999999</v>
      </c>
      <c r="H3833" s="6">
        <v>0.33031060000000001</v>
      </c>
      <c r="I3833" s="6"/>
    </row>
    <row r="3834" spans="1:9" x14ac:dyDescent="0.25">
      <c r="A3834">
        <v>654</v>
      </c>
      <c r="B3834">
        <v>1997</v>
      </c>
      <c r="C3834" s="2">
        <v>0</v>
      </c>
      <c r="D3834" s="6">
        <v>0.15486459999999999</v>
      </c>
      <c r="E3834" s="6">
        <v>0.33270379999999999</v>
      </c>
      <c r="F3834" s="6">
        <v>6.3465800000000003E-2</v>
      </c>
      <c r="G3834" s="6">
        <v>1.7001850000000001</v>
      </c>
      <c r="H3834" s="6">
        <v>0.31955339999999999</v>
      </c>
      <c r="I3834" s="6"/>
    </row>
    <row r="3835" spans="1:9" x14ac:dyDescent="0.25">
      <c r="A3835">
        <v>654</v>
      </c>
      <c r="B3835">
        <v>1998</v>
      </c>
      <c r="C3835" s="2">
        <v>0</v>
      </c>
      <c r="D3835" s="6">
        <v>0.18911929999999999</v>
      </c>
      <c r="E3835" s="6">
        <v>0.34894639999999999</v>
      </c>
      <c r="F3835" s="6">
        <v>4.2663100000000002E-2</v>
      </c>
      <c r="G3835" s="6">
        <v>0.87311490000000003</v>
      </c>
      <c r="H3835" s="6">
        <v>0.30135269999999997</v>
      </c>
      <c r="I3835" s="6"/>
    </row>
    <row r="3836" spans="1:9" x14ac:dyDescent="0.25">
      <c r="A3836">
        <v>654</v>
      </c>
      <c r="B3836">
        <v>1999</v>
      </c>
      <c r="C3836" s="2">
        <v>0</v>
      </c>
      <c r="D3836" s="6">
        <v>0.1318202</v>
      </c>
      <c r="E3836" s="6">
        <v>0.35365239999999998</v>
      </c>
      <c r="F3836" s="6">
        <v>4.1074699999999999E-2</v>
      </c>
      <c r="G3836" s="6">
        <v>0.95451699999999995</v>
      </c>
      <c r="H3836" s="6">
        <v>0.2888288</v>
      </c>
      <c r="I3836" s="6"/>
    </row>
    <row r="3837" spans="1:9" x14ac:dyDescent="0.25">
      <c r="A3837">
        <v>654</v>
      </c>
      <c r="B3837">
        <v>2000</v>
      </c>
      <c r="C3837" s="2">
        <v>0</v>
      </c>
      <c r="D3837" s="6">
        <v>0.1469249</v>
      </c>
      <c r="E3837" s="6">
        <v>0.31143670000000001</v>
      </c>
      <c r="F3837" s="6">
        <v>3.8603600000000002E-2</v>
      </c>
      <c r="G3837" s="6">
        <v>0.60224690000000003</v>
      </c>
      <c r="H3837" s="6">
        <v>0.27474700000000002</v>
      </c>
      <c r="I3837" s="6"/>
    </row>
    <row r="3838" spans="1:9" x14ac:dyDescent="0.25">
      <c r="A3838">
        <v>654</v>
      </c>
      <c r="B3838">
        <v>2001</v>
      </c>
      <c r="C3838" s="2">
        <v>0</v>
      </c>
      <c r="D3838" s="6">
        <v>9.0191999999999994E-2</v>
      </c>
      <c r="E3838" s="6">
        <v>0.23697689999999999</v>
      </c>
      <c r="F3838" s="6">
        <v>3.1344799999999999E-2</v>
      </c>
      <c r="G3838" s="6">
        <v>0.58681059999999996</v>
      </c>
      <c r="H3838" s="6">
        <v>0.2655208</v>
      </c>
      <c r="I3838" s="6"/>
    </row>
    <row r="3839" spans="1:9" x14ac:dyDescent="0.25">
      <c r="A3839">
        <v>654</v>
      </c>
      <c r="B3839">
        <v>2002</v>
      </c>
      <c r="C3839" s="2">
        <v>0</v>
      </c>
      <c r="D3839" s="6">
        <v>0.1572298</v>
      </c>
      <c r="E3839" s="6">
        <v>0.13265399999999999</v>
      </c>
      <c r="F3839" s="6">
        <v>3.4085400000000002E-2</v>
      </c>
      <c r="G3839" s="6">
        <v>0.59713570000000005</v>
      </c>
      <c r="H3839" s="6">
        <v>0.26115500000000003</v>
      </c>
      <c r="I3839" s="6"/>
    </row>
    <row r="3840" spans="1:9" x14ac:dyDescent="0.25">
      <c r="A3840">
        <v>654</v>
      </c>
      <c r="B3840">
        <v>2003</v>
      </c>
      <c r="C3840" s="2">
        <v>0</v>
      </c>
      <c r="D3840" s="6">
        <v>0.12518180000000001</v>
      </c>
      <c r="E3840" s="6">
        <v>0.14371610000000001</v>
      </c>
      <c r="F3840" s="6">
        <v>5.8825599999999999E-2</v>
      </c>
      <c r="G3840" s="6">
        <v>0.72915779999999997</v>
      </c>
      <c r="H3840" s="6">
        <v>0.30858720000000001</v>
      </c>
      <c r="I3840" s="6"/>
    </row>
    <row r="3841" spans="1:9" x14ac:dyDescent="0.25">
      <c r="A3841">
        <v>654</v>
      </c>
      <c r="B3841">
        <v>2004</v>
      </c>
      <c r="C3841" s="2">
        <v>0</v>
      </c>
      <c r="D3841" s="6">
        <v>0.1982573</v>
      </c>
      <c r="E3841" s="6">
        <v>0.17036290000000001</v>
      </c>
      <c r="F3841" s="6">
        <v>4.3255599999999998E-2</v>
      </c>
      <c r="G3841" s="6">
        <v>0.91668810000000001</v>
      </c>
      <c r="H3841" s="6">
        <v>0.32874160000000002</v>
      </c>
      <c r="I3841" s="6"/>
    </row>
    <row r="3842" spans="1:9" x14ac:dyDescent="0.25">
      <c r="A3842">
        <v>655</v>
      </c>
      <c r="B3842">
        <v>1999</v>
      </c>
      <c r="C3842" s="2">
        <v>0</v>
      </c>
      <c r="D3842" s="6">
        <v>0.24731259999999999</v>
      </c>
      <c r="E3842" s="6">
        <v>5.7849600000000001E-2</v>
      </c>
      <c r="F3842" s="6">
        <v>5.8618000000000003E-2</v>
      </c>
      <c r="G3842" s="6">
        <v>5.5973550000000003</v>
      </c>
      <c r="H3842" s="6">
        <v>0.46683550000000001</v>
      </c>
      <c r="I3842" s="6"/>
    </row>
    <row r="3843" spans="1:9" x14ac:dyDescent="0.25">
      <c r="A3843">
        <v>655</v>
      </c>
      <c r="B3843">
        <v>2000</v>
      </c>
      <c r="C3843" s="2">
        <v>0</v>
      </c>
      <c r="D3843" s="6">
        <v>0.31136000000000003</v>
      </c>
      <c r="E3843" s="6">
        <v>2.3109999999999999E-2</v>
      </c>
      <c r="F3843" s="6">
        <v>3.4239699999999998E-2</v>
      </c>
      <c r="G3843" s="6">
        <v>1.1384840000000001</v>
      </c>
      <c r="H3843" s="6">
        <v>0.33291270000000001</v>
      </c>
      <c r="I3843" s="6"/>
    </row>
    <row r="3844" spans="1:9" x14ac:dyDescent="0.25">
      <c r="A3844">
        <v>655</v>
      </c>
      <c r="B3844">
        <v>2001</v>
      </c>
      <c r="C3844" s="2">
        <v>0</v>
      </c>
      <c r="D3844" s="6">
        <v>0.21906149999999999</v>
      </c>
      <c r="E3844" s="6">
        <v>9.6560000000000005E-4</v>
      </c>
      <c r="F3844" s="6">
        <v>4.2535400000000001E-2</v>
      </c>
      <c r="G3844" s="6">
        <v>1.830846</v>
      </c>
      <c r="H3844" s="6">
        <v>0.2347234</v>
      </c>
      <c r="I3844" s="6"/>
    </row>
    <row r="3845" spans="1:9" x14ac:dyDescent="0.25">
      <c r="A3845">
        <v>655</v>
      </c>
      <c r="B3845">
        <v>2002</v>
      </c>
      <c r="C3845" s="2">
        <v>0</v>
      </c>
      <c r="D3845" s="6">
        <v>0.27261839999999998</v>
      </c>
      <c r="E3845" s="6">
        <v>-0.21627179999999999</v>
      </c>
      <c r="F3845" s="6">
        <v>5.1053000000000001E-2</v>
      </c>
      <c r="G3845" s="6">
        <v>0.84227450000000004</v>
      </c>
      <c r="H3845" s="6">
        <v>0.32795659999999999</v>
      </c>
      <c r="I3845" s="6"/>
    </row>
    <row r="3846" spans="1:9" x14ac:dyDescent="0.25">
      <c r="A3846">
        <v>655</v>
      </c>
      <c r="B3846">
        <v>2003</v>
      </c>
      <c r="C3846" s="2">
        <v>0</v>
      </c>
      <c r="D3846" s="6">
        <v>0.2837324</v>
      </c>
      <c r="E3846" s="6">
        <v>-0.2047667</v>
      </c>
      <c r="F3846" s="6">
        <v>5.8444500000000003E-2</v>
      </c>
      <c r="G3846" s="6">
        <v>1.9666189999999999</v>
      </c>
      <c r="H3846" s="6">
        <v>0.41311969999999998</v>
      </c>
      <c r="I3846" s="6"/>
    </row>
    <row r="3847" spans="1:9" x14ac:dyDescent="0.25">
      <c r="A3847">
        <v>655</v>
      </c>
      <c r="B3847">
        <v>2004</v>
      </c>
      <c r="C3847" s="2">
        <v>0</v>
      </c>
      <c r="D3847" s="6">
        <v>0.2826612</v>
      </c>
      <c r="E3847" s="6">
        <v>-0.23105880000000001</v>
      </c>
      <c r="F3847" s="6">
        <v>5.7327400000000001E-2</v>
      </c>
      <c r="G3847" s="6">
        <v>1.3877299999999999</v>
      </c>
      <c r="H3847" s="6">
        <v>0.4308187</v>
      </c>
      <c r="I3847" s="6"/>
    </row>
    <row r="3848" spans="1:9" x14ac:dyDescent="0.25">
      <c r="A3848">
        <v>656</v>
      </c>
      <c r="B3848">
        <v>1996</v>
      </c>
      <c r="C3848" s="2">
        <v>0</v>
      </c>
      <c r="D3848" s="6">
        <v>0.22049659999999999</v>
      </c>
      <c r="E3848" s="6">
        <v>2.8423799999999999E-2</v>
      </c>
      <c r="F3848" s="6">
        <v>5.55275E-2</v>
      </c>
      <c r="G3848" s="6">
        <v>0.28201379999999998</v>
      </c>
      <c r="H3848" s="6">
        <v>0.42148400000000003</v>
      </c>
      <c r="I3848" s="6"/>
    </row>
    <row r="3849" spans="1:9" x14ac:dyDescent="0.25">
      <c r="A3849">
        <v>656</v>
      </c>
      <c r="B3849">
        <v>1997</v>
      </c>
      <c r="C3849" s="2">
        <v>0</v>
      </c>
      <c r="D3849" s="6">
        <v>0.16582640000000001</v>
      </c>
      <c r="E3849" s="6">
        <v>-8.9271999999999997E-3</v>
      </c>
      <c r="F3849" s="6">
        <v>7.9461400000000001E-2</v>
      </c>
      <c r="G3849" s="6">
        <v>0.60370349999999995</v>
      </c>
      <c r="H3849" s="6">
        <v>0.39543879999999998</v>
      </c>
      <c r="I3849" s="6"/>
    </row>
    <row r="3850" spans="1:9" x14ac:dyDescent="0.25">
      <c r="A3850">
        <v>656</v>
      </c>
      <c r="B3850">
        <v>2001</v>
      </c>
      <c r="C3850" s="2">
        <v>1</v>
      </c>
      <c r="D3850" s="6">
        <v>-0.4376198</v>
      </c>
      <c r="E3850" s="6">
        <v>-8.6269100000000001E-2</v>
      </c>
      <c r="F3850" s="6">
        <v>2.98175E-2</v>
      </c>
      <c r="G3850" s="6">
        <v>5.42411E-2</v>
      </c>
      <c r="H3850" s="6">
        <v>0.33397559999999998</v>
      </c>
      <c r="I3850" s="6"/>
    </row>
    <row r="3851" spans="1:9" x14ac:dyDescent="0.25">
      <c r="A3851">
        <v>657</v>
      </c>
      <c r="B3851">
        <v>1995</v>
      </c>
      <c r="C3851" s="2">
        <v>0</v>
      </c>
      <c r="D3851" s="6">
        <v>0.38952219999999999</v>
      </c>
      <c r="E3851" s="6">
        <v>0.31598470000000001</v>
      </c>
      <c r="F3851" s="6">
        <v>5.6628499999999998E-2</v>
      </c>
      <c r="G3851" s="6">
        <v>1.2512639999999999</v>
      </c>
      <c r="H3851" s="6">
        <v>0.45771450000000002</v>
      </c>
      <c r="I3851" s="6"/>
    </row>
    <row r="3852" spans="1:9" x14ac:dyDescent="0.25">
      <c r="A3852">
        <v>657</v>
      </c>
      <c r="B3852">
        <v>1996</v>
      </c>
      <c r="C3852" s="2">
        <v>0</v>
      </c>
      <c r="D3852" s="6">
        <v>0.43159629999999999</v>
      </c>
      <c r="E3852" s="6">
        <v>0.37050480000000002</v>
      </c>
      <c r="F3852" s="6">
        <v>5.69466E-2</v>
      </c>
      <c r="G3852" s="6">
        <v>1.3592169999999999</v>
      </c>
      <c r="H3852" s="6">
        <v>0.42527300000000001</v>
      </c>
      <c r="I3852" s="6"/>
    </row>
    <row r="3853" spans="1:9" x14ac:dyDescent="0.25">
      <c r="A3853">
        <v>657</v>
      </c>
      <c r="B3853">
        <v>1997</v>
      </c>
      <c r="C3853" s="2">
        <v>0</v>
      </c>
      <c r="D3853" s="6">
        <v>0.38445210000000002</v>
      </c>
      <c r="E3853" s="6">
        <v>0.32347819999999999</v>
      </c>
      <c r="F3853" s="6">
        <v>5.2701900000000003E-2</v>
      </c>
      <c r="G3853" s="6">
        <v>1.270548</v>
      </c>
      <c r="H3853" s="6">
        <v>0.3916886</v>
      </c>
      <c r="I3853" s="6"/>
    </row>
    <row r="3854" spans="1:9" x14ac:dyDescent="0.25">
      <c r="A3854">
        <v>657</v>
      </c>
      <c r="B3854">
        <v>1998</v>
      </c>
      <c r="C3854" s="2">
        <v>0</v>
      </c>
      <c r="D3854" s="6">
        <v>0.34351520000000002</v>
      </c>
      <c r="E3854" s="6">
        <v>0.30337649999999999</v>
      </c>
      <c r="F3854" s="6">
        <v>1.1199600000000001E-2</v>
      </c>
      <c r="G3854" s="6">
        <v>0.66589039999999999</v>
      </c>
      <c r="H3854" s="6">
        <v>0.34663369999999999</v>
      </c>
      <c r="I3854" s="6"/>
    </row>
    <row r="3855" spans="1:9" x14ac:dyDescent="0.25">
      <c r="A3855">
        <v>657</v>
      </c>
      <c r="B3855">
        <v>1999</v>
      </c>
      <c r="C3855" s="2">
        <v>0</v>
      </c>
      <c r="D3855" s="6">
        <v>0.32147629999999999</v>
      </c>
      <c r="E3855" s="6">
        <v>0.29815330000000001</v>
      </c>
      <c r="F3855" s="6">
        <v>3.3201000000000001E-2</v>
      </c>
      <c r="G3855" s="6">
        <v>0.9248577</v>
      </c>
      <c r="H3855" s="6">
        <v>0.37999230000000001</v>
      </c>
      <c r="I3855" s="6"/>
    </row>
    <row r="3856" spans="1:9" x14ac:dyDescent="0.25">
      <c r="A3856">
        <v>657</v>
      </c>
      <c r="B3856">
        <v>2000</v>
      </c>
      <c r="C3856" s="2">
        <v>0</v>
      </c>
      <c r="D3856" s="6">
        <v>0.33756370000000002</v>
      </c>
      <c r="E3856" s="6">
        <v>0.36018230000000001</v>
      </c>
      <c r="F3856" s="6">
        <v>4.2756500000000003E-2</v>
      </c>
      <c r="G3856" s="6">
        <v>0.98400209999999999</v>
      </c>
      <c r="H3856" s="6">
        <v>0.3774419</v>
      </c>
      <c r="I3856" s="6"/>
    </row>
    <row r="3857" spans="1:9" x14ac:dyDescent="0.25">
      <c r="A3857">
        <v>657</v>
      </c>
      <c r="B3857">
        <v>2001</v>
      </c>
      <c r="C3857" s="2">
        <v>0</v>
      </c>
      <c r="D3857" s="6">
        <v>0.37123810000000002</v>
      </c>
      <c r="E3857" s="6">
        <v>0.38891429999999999</v>
      </c>
      <c r="F3857" s="6">
        <v>3.6050800000000001E-2</v>
      </c>
      <c r="G3857" s="6">
        <v>1.112843</v>
      </c>
      <c r="H3857" s="6">
        <v>0.3837701</v>
      </c>
      <c r="I3857" s="6"/>
    </row>
    <row r="3858" spans="1:9" x14ac:dyDescent="0.25">
      <c r="A3858">
        <v>657</v>
      </c>
      <c r="B3858">
        <v>2002</v>
      </c>
      <c r="C3858" s="2">
        <v>0</v>
      </c>
      <c r="D3858" s="6">
        <v>0.39577370000000001</v>
      </c>
      <c r="E3858" s="6">
        <v>0.41370440000000003</v>
      </c>
      <c r="F3858" s="6">
        <v>4.1404400000000001E-2</v>
      </c>
      <c r="G3858" s="6">
        <v>1.6561650000000001</v>
      </c>
      <c r="H3858" s="6">
        <v>0.35131869999999998</v>
      </c>
      <c r="I3858" s="6"/>
    </row>
    <row r="3859" spans="1:9" x14ac:dyDescent="0.25">
      <c r="A3859">
        <v>657</v>
      </c>
      <c r="B3859">
        <v>2003</v>
      </c>
      <c r="C3859" s="2">
        <v>0</v>
      </c>
      <c r="D3859" s="6">
        <v>0.42528519999999997</v>
      </c>
      <c r="E3859" s="6">
        <v>0.46449600000000002</v>
      </c>
      <c r="F3859" s="6">
        <v>3.5409499999999997E-2</v>
      </c>
      <c r="G3859" s="6">
        <v>2.4972530000000002</v>
      </c>
      <c r="H3859" s="6">
        <v>0.36136849999999998</v>
      </c>
      <c r="I3859" s="6"/>
    </row>
    <row r="3860" spans="1:9" x14ac:dyDescent="0.25">
      <c r="A3860">
        <v>657</v>
      </c>
      <c r="B3860">
        <v>2004</v>
      </c>
      <c r="C3860" s="2">
        <v>0</v>
      </c>
      <c r="D3860" s="6">
        <v>0.3705463</v>
      </c>
      <c r="E3860" s="6">
        <v>0.43004710000000002</v>
      </c>
      <c r="F3860" s="6">
        <v>3.8887600000000001E-2</v>
      </c>
      <c r="G3860" s="6">
        <v>2.9491499999999999</v>
      </c>
      <c r="H3860" s="6">
        <v>0.38343699999999997</v>
      </c>
      <c r="I3860" s="6"/>
    </row>
    <row r="3861" spans="1:9" x14ac:dyDescent="0.25">
      <c r="A3861">
        <v>658</v>
      </c>
      <c r="B3861">
        <v>1995</v>
      </c>
      <c r="C3861" s="2">
        <v>0</v>
      </c>
      <c r="D3861" s="6">
        <v>0.15075740000000001</v>
      </c>
      <c r="E3861" s="6">
        <v>4.0994599999999999E-2</v>
      </c>
      <c r="F3861" s="6">
        <v>6.3284800000000002E-2</v>
      </c>
      <c r="G3861" s="6">
        <v>1.0691269999999999</v>
      </c>
      <c r="H3861" s="6">
        <v>0.94862469999999999</v>
      </c>
      <c r="I3861" s="6"/>
    </row>
    <row r="3862" spans="1:9" x14ac:dyDescent="0.25">
      <c r="A3862">
        <v>658</v>
      </c>
      <c r="B3862">
        <v>1996</v>
      </c>
      <c r="C3862" s="2">
        <v>0</v>
      </c>
      <c r="D3862" s="6">
        <v>3.6292199999999997E-2</v>
      </c>
      <c r="E3862" s="6">
        <v>5.3259000000000001E-2</v>
      </c>
      <c r="F3862" s="6">
        <v>5.7877100000000001E-2</v>
      </c>
      <c r="G3862" s="6">
        <v>1.4257120000000001</v>
      </c>
      <c r="H3862" s="6">
        <v>0.81404810000000005</v>
      </c>
      <c r="I3862" s="6"/>
    </row>
    <row r="3863" spans="1:9" x14ac:dyDescent="0.25">
      <c r="A3863">
        <v>658</v>
      </c>
      <c r="B3863">
        <v>1997</v>
      </c>
      <c r="C3863" s="2">
        <v>0</v>
      </c>
      <c r="D3863" s="6">
        <v>8.2682500000000006E-2</v>
      </c>
      <c r="E3863" s="6">
        <v>7.4876600000000001E-2</v>
      </c>
      <c r="F3863" s="6">
        <v>6.5093799999999993E-2</v>
      </c>
      <c r="G3863" s="6">
        <v>1.508067</v>
      </c>
      <c r="H3863" s="6">
        <v>0.68533160000000004</v>
      </c>
      <c r="I3863" s="6"/>
    </row>
    <row r="3864" spans="1:9" x14ac:dyDescent="0.25">
      <c r="A3864">
        <v>658</v>
      </c>
      <c r="B3864">
        <v>1998</v>
      </c>
      <c r="C3864" s="2">
        <v>0</v>
      </c>
      <c r="D3864" s="6">
        <v>5.2423499999999998E-2</v>
      </c>
      <c r="E3864" s="6">
        <v>9.7991200000000001E-2</v>
      </c>
      <c r="F3864" s="6">
        <v>4.5409699999999997E-2</v>
      </c>
      <c r="G3864" s="6">
        <v>1.025887</v>
      </c>
      <c r="H3864" s="6">
        <v>0.52885579999999999</v>
      </c>
      <c r="I3864" s="6"/>
    </row>
    <row r="3865" spans="1:9" x14ac:dyDescent="0.25">
      <c r="A3865">
        <v>658</v>
      </c>
      <c r="B3865">
        <v>1999</v>
      </c>
      <c r="C3865" s="2">
        <v>0</v>
      </c>
      <c r="D3865" s="6">
        <v>4.39067E-2</v>
      </c>
      <c r="E3865" s="6">
        <v>0.15905540000000001</v>
      </c>
      <c r="F3865" s="6">
        <v>5.5765099999999998E-2</v>
      </c>
      <c r="G3865" s="6">
        <v>1.0371809999999999</v>
      </c>
      <c r="H3865" s="6">
        <v>0.70338699999999998</v>
      </c>
      <c r="I3865" s="6"/>
    </row>
    <row r="3866" spans="1:9" x14ac:dyDescent="0.25">
      <c r="A3866">
        <v>658</v>
      </c>
      <c r="B3866">
        <v>2000</v>
      </c>
      <c r="C3866" s="2">
        <v>0</v>
      </c>
      <c r="D3866" s="6">
        <v>4.0164199999999997E-2</v>
      </c>
      <c r="E3866" s="6">
        <v>0.16718189999999999</v>
      </c>
      <c r="F3866" s="6">
        <v>8.0224100000000007E-2</v>
      </c>
      <c r="G3866" s="6">
        <v>0.80854300000000001</v>
      </c>
      <c r="H3866" s="6">
        <v>0.85887650000000004</v>
      </c>
      <c r="I3866" s="6"/>
    </row>
    <row r="3867" spans="1:9" x14ac:dyDescent="0.25">
      <c r="A3867">
        <v>659</v>
      </c>
      <c r="B3867">
        <v>1995</v>
      </c>
      <c r="C3867" s="2">
        <v>0</v>
      </c>
      <c r="D3867" s="6">
        <v>0.49663220000000002</v>
      </c>
      <c r="E3867" s="6">
        <v>-5.46122E-2</v>
      </c>
      <c r="F3867" s="6">
        <v>4.0950800000000002E-2</v>
      </c>
      <c r="G3867" s="6">
        <v>0.1263782</v>
      </c>
      <c r="H3867" s="6">
        <v>0.2478563</v>
      </c>
      <c r="I3867" s="6"/>
    </row>
    <row r="3868" spans="1:9" x14ac:dyDescent="0.25">
      <c r="A3868">
        <v>659</v>
      </c>
      <c r="B3868">
        <v>1996</v>
      </c>
      <c r="C3868" s="2">
        <v>0</v>
      </c>
      <c r="D3868" s="6">
        <v>0.33053199999999999</v>
      </c>
      <c r="E3868" s="6">
        <v>-0.63661259999999997</v>
      </c>
      <c r="F3868" s="6">
        <v>-7.1128800000000006E-2</v>
      </c>
      <c r="G3868" s="6">
        <v>9.6516599999999994E-2</v>
      </c>
      <c r="H3868" s="6">
        <v>0.25634669999999998</v>
      </c>
      <c r="I3868" s="6"/>
    </row>
    <row r="3869" spans="1:9" x14ac:dyDescent="0.25">
      <c r="A3869">
        <v>660</v>
      </c>
      <c r="B3869">
        <v>1995</v>
      </c>
      <c r="C3869" s="2">
        <v>0</v>
      </c>
      <c r="D3869" s="6">
        <v>7.3360300000000003E-2</v>
      </c>
      <c r="E3869" s="6">
        <v>0.57290059999999998</v>
      </c>
      <c r="F3869" s="6">
        <v>0.1196808</v>
      </c>
      <c r="G3869" s="6">
        <v>1.845796</v>
      </c>
      <c r="H3869" s="6">
        <v>0.7106249</v>
      </c>
      <c r="I3869" s="6"/>
    </row>
    <row r="3870" spans="1:9" x14ac:dyDescent="0.25">
      <c r="A3870">
        <v>660</v>
      </c>
      <c r="B3870">
        <v>1996</v>
      </c>
      <c r="C3870" s="2">
        <v>0</v>
      </c>
      <c r="D3870" s="6">
        <v>0.1138454</v>
      </c>
      <c r="E3870" s="6">
        <v>0.54409090000000004</v>
      </c>
      <c r="F3870" s="6">
        <v>0.11838220000000001</v>
      </c>
      <c r="G3870" s="6">
        <v>1.9051629999999999</v>
      </c>
      <c r="H3870" s="6">
        <v>0.6093674</v>
      </c>
      <c r="I3870" s="6"/>
    </row>
    <row r="3871" spans="1:9" x14ac:dyDescent="0.25">
      <c r="A3871">
        <v>660</v>
      </c>
      <c r="B3871">
        <v>1997</v>
      </c>
      <c r="C3871" s="2">
        <v>0</v>
      </c>
      <c r="D3871" s="6">
        <v>9.61037E-2</v>
      </c>
      <c r="E3871" s="6">
        <v>0.58391360000000003</v>
      </c>
      <c r="F3871" s="6">
        <v>9.3679100000000001E-2</v>
      </c>
      <c r="G3871" s="6">
        <v>2.1636410000000001</v>
      </c>
      <c r="H3871" s="6">
        <v>0.65809720000000005</v>
      </c>
      <c r="I3871" s="6"/>
    </row>
    <row r="3872" spans="1:9" x14ac:dyDescent="0.25">
      <c r="A3872">
        <v>660</v>
      </c>
      <c r="B3872">
        <v>1998</v>
      </c>
      <c r="C3872" s="2">
        <v>0</v>
      </c>
      <c r="D3872" s="6">
        <v>3.9014199999999999E-2</v>
      </c>
      <c r="E3872" s="6">
        <v>0.57786079999999995</v>
      </c>
      <c r="F3872" s="6">
        <v>9.9363999999999994E-2</v>
      </c>
      <c r="G3872" s="6">
        <v>0.91641300000000003</v>
      </c>
      <c r="H3872" s="6">
        <v>0.66336479999999998</v>
      </c>
      <c r="I3872" s="6"/>
    </row>
    <row r="3873" spans="1:9" x14ac:dyDescent="0.25">
      <c r="A3873">
        <v>660</v>
      </c>
      <c r="B3873">
        <v>1999</v>
      </c>
      <c r="C3873" s="2">
        <v>0</v>
      </c>
      <c r="D3873" s="6">
        <v>4.4594300000000003E-2</v>
      </c>
      <c r="E3873" s="6">
        <v>0.57112909999999995</v>
      </c>
      <c r="F3873" s="6">
        <v>9.5399200000000003E-2</v>
      </c>
      <c r="G3873" s="6">
        <v>0.56237320000000002</v>
      </c>
      <c r="H3873" s="6">
        <v>0.62886140000000001</v>
      </c>
      <c r="I3873" s="6"/>
    </row>
    <row r="3874" spans="1:9" x14ac:dyDescent="0.25">
      <c r="A3874">
        <v>660</v>
      </c>
      <c r="B3874">
        <v>2000</v>
      </c>
      <c r="C3874" s="2">
        <v>0</v>
      </c>
      <c r="D3874" s="6">
        <v>9.1989100000000004E-2</v>
      </c>
      <c r="E3874" s="6">
        <v>0.64267949999999996</v>
      </c>
      <c r="F3874" s="6">
        <v>8.7404999999999997E-2</v>
      </c>
      <c r="G3874" s="6">
        <v>1.1769259999999999</v>
      </c>
      <c r="H3874" s="6">
        <v>0.61461160000000004</v>
      </c>
      <c r="I3874" s="6"/>
    </row>
    <row r="3875" spans="1:9" x14ac:dyDescent="0.25">
      <c r="A3875">
        <v>660</v>
      </c>
      <c r="B3875">
        <v>2001</v>
      </c>
      <c r="C3875" s="2">
        <v>0</v>
      </c>
      <c r="D3875" s="6">
        <v>9.7299399999999994E-2</v>
      </c>
      <c r="E3875" s="6">
        <v>0.6390884</v>
      </c>
      <c r="F3875" s="6">
        <v>9.1645799999999999E-2</v>
      </c>
      <c r="G3875" s="6">
        <v>0.85557499999999997</v>
      </c>
      <c r="H3875" s="6">
        <v>0.62091909999999995</v>
      </c>
      <c r="I3875" s="6"/>
    </row>
    <row r="3876" spans="1:9" x14ac:dyDescent="0.25">
      <c r="A3876">
        <v>660</v>
      </c>
      <c r="B3876">
        <v>2002</v>
      </c>
      <c r="C3876" s="2">
        <v>0</v>
      </c>
      <c r="D3876" s="6">
        <v>0.1448701</v>
      </c>
      <c r="E3876" s="6">
        <v>0.57807330000000001</v>
      </c>
      <c r="F3876" s="6">
        <v>8.2820900000000003E-2</v>
      </c>
      <c r="G3876" s="6">
        <v>0.4000128</v>
      </c>
      <c r="H3876" s="6">
        <v>0.54586869999999998</v>
      </c>
      <c r="I3876" s="6"/>
    </row>
    <row r="3877" spans="1:9" x14ac:dyDescent="0.25">
      <c r="A3877">
        <v>660</v>
      </c>
      <c r="B3877">
        <v>2003</v>
      </c>
      <c r="C3877" s="2">
        <v>0</v>
      </c>
      <c r="D3877" s="6">
        <v>0.22080060000000001</v>
      </c>
      <c r="E3877" s="6">
        <v>0.58589999999999998</v>
      </c>
      <c r="F3877" s="6">
        <v>6.0719299999999997E-2</v>
      </c>
      <c r="G3877" s="6">
        <v>0.5343059</v>
      </c>
      <c r="H3877" s="6">
        <v>0.52325429999999995</v>
      </c>
      <c r="I3877" s="6"/>
    </row>
    <row r="3878" spans="1:9" x14ac:dyDescent="0.25">
      <c r="A3878">
        <v>660</v>
      </c>
      <c r="B3878">
        <v>2004</v>
      </c>
      <c r="C3878" s="2">
        <v>0</v>
      </c>
      <c r="D3878" s="6">
        <v>0.20395189999999999</v>
      </c>
      <c r="E3878" s="6">
        <v>0.5950685</v>
      </c>
      <c r="F3878" s="6">
        <v>6.4264799999999997E-2</v>
      </c>
      <c r="G3878" s="6">
        <v>0.87303220000000004</v>
      </c>
      <c r="H3878" s="6">
        <v>0.51327679999999998</v>
      </c>
      <c r="I3878" s="6"/>
    </row>
    <row r="3879" spans="1:9" x14ac:dyDescent="0.25">
      <c r="A3879">
        <v>661</v>
      </c>
      <c r="B3879">
        <v>1995</v>
      </c>
      <c r="C3879" s="2">
        <v>0</v>
      </c>
      <c r="D3879" s="6">
        <v>0.30033480000000001</v>
      </c>
      <c r="E3879" s="6">
        <v>0.1629697</v>
      </c>
      <c r="F3879" s="6">
        <v>8.1096000000000001E-2</v>
      </c>
      <c r="G3879" s="6">
        <v>0.65075810000000001</v>
      </c>
      <c r="H3879" s="6">
        <v>0.51878939999999996</v>
      </c>
      <c r="I3879" s="6"/>
    </row>
    <row r="3880" spans="1:9" x14ac:dyDescent="0.25">
      <c r="A3880">
        <v>661</v>
      </c>
      <c r="B3880">
        <v>1996</v>
      </c>
      <c r="C3880" s="2">
        <v>0</v>
      </c>
      <c r="D3880" s="6">
        <v>0.21082400000000001</v>
      </c>
      <c r="E3880" s="6">
        <v>0.1723518</v>
      </c>
      <c r="F3880" s="6">
        <v>5.3144299999999998E-2</v>
      </c>
      <c r="G3880" s="6">
        <v>1.0372729999999999</v>
      </c>
      <c r="H3880" s="6">
        <v>0.47592960000000001</v>
      </c>
      <c r="I3880" s="6"/>
    </row>
    <row r="3881" spans="1:9" x14ac:dyDescent="0.25">
      <c r="A3881">
        <v>661</v>
      </c>
      <c r="B3881">
        <v>1997</v>
      </c>
      <c r="C3881" s="2">
        <v>0</v>
      </c>
      <c r="D3881" s="6">
        <v>0.2712502</v>
      </c>
      <c r="E3881" s="6">
        <v>0.21163499999999999</v>
      </c>
      <c r="F3881" s="6">
        <v>6.4347699999999994E-2</v>
      </c>
      <c r="G3881" s="6">
        <v>1.7109859999999999</v>
      </c>
      <c r="H3881" s="6">
        <v>0.50173699999999999</v>
      </c>
      <c r="I3881" s="6"/>
    </row>
    <row r="3882" spans="1:9" x14ac:dyDescent="0.25">
      <c r="A3882">
        <v>662</v>
      </c>
      <c r="B3882">
        <v>1995</v>
      </c>
      <c r="C3882" s="2">
        <v>1</v>
      </c>
      <c r="D3882" s="6">
        <v>1.9329E-3</v>
      </c>
      <c r="E3882" s="6">
        <v>1.2974599999999999E-2</v>
      </c>
      <c r="F3882" s="6">
        <v>2.6978100000000001E-2</v>
      </c>
      <c r="G3882" s="6">
        <v>0.19003719999999999</v>
      </c>
      <c r="H3882" s="6">
        <v>0.31408019999999998</v>
      </c>
      <c r="I3882" s="6"/>
    </row>
    <row r="3883" spans="1:9" x14ac:dyDescent="0.25">
      <c r="A3883">
        <v>663</v>
      </c>
      <c r="B3883">
        <v>1995</v>
      </c>
      <c r="C3883" s="2">
        <v>0</v>
      </c>
      <c r="D3883" s="6">
        <v>-1.1590000000000001E-3</v>
      </c>
      <c r="E3883" s="6">
        <v>0.15213699999999999</v>
      </c>
      <c r="F3883" s="6">
        <v>3.6579199999999999E-2</v>
      </c>
      <c r="G3883" s="6">
        <v>0.57695669999999999</v>
      </c>
      <c r="H3883" s="6">
        <v>0.18781880000000001</v>
      </c>
      <c r="I3883" s="6"/>
    </row>
    <row r="3884" spans="1:9" x14ac:dyDescent="0.25">
      <c r="A3884">
        <v>663</v>
      </c>
      <c r="B3884">
        <v>1996</v>
      </c>
      <c r="C3884" s="2">
        <v>0</v>
      </c>
      <c r="D3884" s="6">
        <v>1.0987E-3</v>
      </c>
      <c r="E3884" s="6">
        <v>0.14224249999999999</v>
      </c>
      <c r="F3884" s="6">
        <v>4.5139899999999997E-2</v>
      </c>
      <c r="G3884" s="6">
        <v>0.63401770000000002</v>
      </c>
      <c r="H3884" s="6">
        <v>0.28133249999999999</v>
      </c>
      <c r="I3884" s="6"/>
    </row>
    <row r="3885" spans="1:9" x14ac:dyDescent="0.25">
      <c r="A3885">
        <v>663</v>
      </c>
      <c r="B3885">
        <v>1997</v>
      </c>
      <c r="C3885" s="2">
        <v>0</v>
      </c>
      <c r="D3885" s="6">
        <v>-1.5108399999999999E-2</v>
      </c>
      <c r="E3885" s="6">
        <v>0.13553509999999999</v>
      </c>
      <c r="F3885" s="6">
        <v>5.6465599999999998E-2</v>
      </c>
      <c r="G3885" s="6">
        <v>0.72408039999999996</v>
      </c>
      <c r="H3885" s="6">
        <v>0.35372189999999998</v>
      </c>
      <c r="I3885" s="6"/>
    </row>
    <row r="3886" spans="1:9" x14ac:dyDescent="0.25">
      <c r="A3886">
        <v>663</v>
      </c>
      <c r="B3886">
        <v>1998</v>
      </c>
      <c r="C3886" s="2">
        <v>0</v>
      </c>
      <c r="D3886" s="6">
        <v>6.0762000000000004E-3</v>
      </c>
      <c r="E3886" s="6">
        <v>6.3076699999999999E-2</v>
      </c>
      <c r="F3886" s="6">
        <v>4.1519E-2</v>
      </c>
      <c r="G3886" s="6">
        <v>0.60424239999999996</v>
      </c>
      <c r="H3886" s="6">
        <v>0.15934190000000001</v>
      </c>
      <c r="I3886" s="6"/>
    </row>
    <row r="3887" spans="1:9" x14ac:dyDescent="0.25">
      <c r="A3887">
        <v>663</v>
      </c>
      <c r="B3887">
        <v>1999</v>
      </c>
      <c r="C3887" s="2">
        <v>0</v>
      </c>
      <c r="D3887" s="6">
        <v>1.9911999999999998E-3</v>
      </c>
      <c r="E3887" s="6">
        <v>3.8006499999999999E-2</v>
      </c>
      <c r="F3887" s="6">
        <v>4.3255799999999997E-2</v>
      </c>
      <c r="G3887" s="6">
        <v>0.34682489999999999</v>
      </c>
      <c r="H3887" s="6">
        <v>0.16381090000000001</v>
      </c>
      <c r="I3887" s="6"/>
    </row>
    <row r="3888" spans="1:9" x14ac:dyDescent="0.25">
      <c r="A3888">
        <v>663</v>
      </c>
      <c r="B3888">
        <v>2000</v>
      </c>
      <c r="C3888" s="2">
        <v>0</v>
      </c>
      <c r="D3888" s="6">
        <v>-3.8306999999999998E-3</v>
      </c>
      <c r="E3888" s="6">
        <v>4.5005299999999998E-2</v>
      </c>
      <c r="F3888" s="6">
        <v>5.9922499999999997E-2</v>
      </c>
      <c r="G3888" s="6">
        <v>0.455982</v>
      </c>
      <c r="H3888" s="6">
        <v>7.9822199999999996E-2</v>
      </c>
      <c r="I3888" s="6"/>
    </row>
    <row r="3889" spans="1:9" x14ac:dyDescent="0.25">
      <c r="A3889">
        <v>663</v>
      </c>
      <c r="B3889">
        <v>2001</v>
      </c>
      <c r="C3889" s="2">
        <v>0</v>
      </c>
      <c r="D3889" s="6">
        <v>-1.79589E-2</v>
      </c>
      <c r="E3889" s="6">
        <v>5.1655800000000002E-2</v>
      </c>
      <c r="F3889" s="6">
        <v>6.8220600000000006E-2</v>
      </c>
      <c r="G3889" s="6">
        <v>0.73878010000000005</v>
      </c>
      <c r="H3889" s="6">
        <v>8.6204199999999995E-2</v>
      </c>
      <c r="I3889" s="6"/>
    </row>
    <row r="3890" spans="1:9" x14ac:dyDescent="0.25">
      <c r="A3890">
        <v>663</v>
      </c>
      <c r="B3890">
        <v>2002</v>
      </c>
      <c r="C3890" s="2">
        <v>0</v>
      </c>
      <c r="D3890" s="6">
        <v>-1.8987899999999999E-2</v>
      </c>
      <c r="E3890" s="6">
        <v>7.7060299999999998E-2</v>
      </c>
      <c r="F3890" s="6">
        <v>6.5902199999999994E-2</v>
      </c>
      <c r="G3890" s="6">
        <v>0.85475900000000005</v>
      </c>
      <c r="H3890" s="6">
        <v>9.9262799999999998E-2</v>
      </c>
      <c r="I3890" s="6"/>
    </row>
    <row r="3891" spans="1:9" x14ac:dyDescent="0.25">
      <c r="A3891">
        <v>663</v>
      </c>
      <c r="B3891">
        <v>2003</v>
      </c>
      <c r="C3891" s="2">
        <v>0</v>
      </c>
      <c r="D3891" s="6">
        <v>-2.12001E-2</v>
      </c>
      <c r="E3891" s="6">
        <v>8.9116399999999998E-2</v>
      </c>
      <c r="F3891" s="6">
        <v>6.6211199999999998E-2</v>
      </c>
      <c r="G3891" s="6">
        <v>1.0373190000000001</v>
      </c>
      <c r="H3891" s="6">
        <v>0.109086</v>
      </c>
      <c r="I3891" s="6"/>
    </row>
    <row r="3892" spans="1:9" x14ac:dyDescent="0.25">
      <c r="A3892">
        <v>663</v>
      </c>
      <c r="B3892">
        <v>2004</v>
      </c>
      <c r="C3892" s="2">
        <v>0</v>
      </c>
      <c r="D3892" s="6">
        <v>-3.0038200000000001E-2</v>
      </c>
      <c r="E3892" s="6">
        <v>9.4251399999999999E-2</v>
      </c>
      <c r="F3892" s="6">
        <v>5.4623699999999997E-2</v>
      </c>
      <c r="G3892" s="6">
        <v>1.029606</v>
      </c>
      <c r="H3892" s="6">
        <v>0.1030083</v>
      </c>
      <c r="I3892" s="6"/>
    </row>
    <row r="3893" spans="1:9" x14ac:dyDescent="0.25">
      <c r="A3893">
        <v>664</v>
      </c>
      <c r="B3893">
        <v>1995</v>
      </c>
      <c r="C3893" s="2">
        <v>0</v>
      </c>
      <c r="D3893" s="6">
        <v>0.31875369999999997</v>
      </c>
      <c r="E3893" s="6">
        <v>0.10628609999999999</v>
      </c>
      <c r="F3893" s="6">
        <v>5.09731E-2</v>
      </c>
      <c r="G3893" s="6">
        <v>0.967858</v>
      </c>
      <c r="H3893" s="6">
        <v>0.33075480000000002</v>
      </c>
      <c r="I3893" s="6"/>
    </row>
    <row r="3894" spans="1:9" x14ac:dyDescent="0.25">
      <c r="A3894">
        <v>664</v>
      </c>
      <c r="B3894">
        <v>1996</v>
      </c>
      <c r="C3894" s="2">
        <v>0</v>
      </c>
      <c r="D3894" s="6">
        <v>0.28769909999999999</v>
      </c>
      <c r="E3894" s="6">
        <v>0.18085290000000001</v>
      </c>
      <c r="F3894" s="6">
        <v>7.3274900000000004E-2</v>
      </c>
      <c r="G3894" s="6">
        <v>1.2331110000000001</v>
      </c>
      <c r="H3894" s="6">
        <v>0.3551723</v>
      </c>
      <c r="I3894" s="6"/>
    </row>
    <row r="3895" spans="1:9" x14ac:dyDescent="0.25">
      <c r="A3895">
        <v>664</v>
      </c>
      <c r="B3895">
        <v>1997</v>
      </c>
      <c r="C3895" s="2">
        <v>0</v>
      </c>
      <c r="D3895" s="6">
        <v>0.26533309999999999</v>
      </c>
      <c r="E3895" s="6">
        <v>0.1996685</v>
      </c>
      <c r="F3895" s="6">
        <v>7.3049199999999995E-2</v>
      </c>
      <c r="G3895" s="6">
        <v>1.4279379999999999</v>
      </c>
      <c r="H3895" s="6">
        <v>0.3470858</v>
      </c>
      <c r="I3895" s="6"/>
    </row>
    <row r="3896" spans="1:9" x14ac:dyDescent="0.25">
      <c r="A3896">
        <v>665</v>
      </c>
      <c r="B3896">
        <v>1995</v>
      </c>
      <c r="C3896" s="2">
        <v>0</v>
      </c>
      <c r="D3896" s="6">
        <v>2.8889700000000001E-2</v>
      </c>
      <c r="E3896" s="6">
        <v>0.65788139999999995</v>
      </c>
      <c r="F3896" s="6">
        <v>5.7877400000000002E-2</v>
      </c>
      <c r="G3896" s="6">
        <v>2.0242800000000001</v>
      </c>
      <c r="H3896" s="6">
        <v>0.22442770000000001</v>
      </c>
      <c r="I3896" s="6"/>
    </row>
    <row r="3897" spans="1:9" x14ac:dyDescent="0.25">
      <c r="A3897">
        <v>665</v>
      </c>
      <c r="B3897">
        <v>1996</v>
      </c>
      <c r="C3897" s="2">
        <v>0</v>
      </c>
      <c r="D3897" s="6">
        <v>8.9709499999999998E-2</v>
      </c>
      <c r="E3897" s="6">
        <v>0.65047880000000002</v>
      </c>
      <c r="F3897" s="6">
        <v>7.3361399999999993E-2</v>
      </c>
      <c r="G3897" s="6">
        <v>2.2805070000000001</v>
      </c>
      <c r="H3897" s="6">
        <v>0.1818681</v>
      </c>
      <c r="I3897" s="6"/>
    </row>
    <row r="3898" spans="1:9" x14ac:dyDescent="0.25">
      <c r="A3898">
        <v>665</v>
      </c>
      <c r="B3898">
        <v>1997</v>
      </c>
      <c r="C3898" s="2">
        <v>0</v>
      </c>
      <c r="D3898" s="6">
        <v>5.6647400000000001E-2</v>
      </c>
      <c r="E3898" s="6">
        <v>0.59209509999999999</v>
      </c>
      <c r="F3898" s="6">
        <v>6.7046999999999995E-2</v>
      </c>
      <c r="G3898" s="6">
        <v>2.6466949999999998</v>
      </c>
      <c r="H3898" s="6">
        <v>0.17916979999999999</v>
      </c>
      <c r="I3898" s="6"/>
    </row>
    <row r="3899" spans="1:9" x14ac:dyDescent="0.25">
      <c r="A3899">
        <v>665</v>
      </c>
      <c r="B3899">
        <v>1998</v>
      </c>
      <c r="C3899" s="2">
        <v>0</v>
      </c>
      <c r="D3899" s="6">
        <v>5.0860599999999999E-2</v>
      </c>
      <c r="E3899" s="6">
        <v>0.61990400000000001</v>
      </c>
      <c r="F3899" s="6">
        <v>6.1019799999999999E-2</v>
      </c>
      <c r="G3899" s="6">
        <v>2.2167699999999999</v>
      </c>
      <c r="H3899" s="6">
        <v>0.15328639999999999</v>
      </c>
      <c r="I3899" s="6"/>
    </row>
    <row r="3900" spans="1:9" x14ac:dyDescent="0.25">
      <c r="A3900">
        <v>665</v>
      </c>
      <c r="B3900">
        <v>1999</v>
      </c>
      <c r="C3900" s="2">
        <v>0</v>
      </c>
      <c r="D3900" s="6">
        <v>0.16587499999999999</v>
      </c>
      <c r="E3900" s="6">
        <v>0.55451289999999998</v>
      </c>
      <c r="F3900" s="6">
        <v>6.1989500000000003E-2</v>
      </c>
      <c r="G3900" s="6">
        <v>2.4808530000000002</v>
      </c>
      <c r="H3900" s="6">
        <v>0.13239300000000001</v>
      </c>
      <c r="I3900" s="6"/>
    </row>
    <row r="3901" spans="1:9" x14ac:dyDescent="0.25">
      <c r="A3901">
        <v>665</v>
      </c>
      <c r="B3901">
        <v>2000</v>
      </c>
      <c r="C3901" s="2">
        <v>0</v>
      </c>
      <c r="D3901" s="6">
        <v>3.2528700000000001E-2</v>
      </c>
      <c r="E3901" s="6">
        <v>0.32217879999999999</v>
      </c>
      <c r="F3901" s="6">
        <v>4.5192700000000002E-2</v>
      </c>
      <c r="G3901" s="6">
        <v>1.5180530000000001</v>
      </c>
      <c r="H3901" s="6">
        <v>0.11981700000000001</v>
      </c>
      <c r="I3901" s="6"/>
    </row>
    <row r="3902" spans="1:9" x14ac:dyDescent="0.25">
      <c r="A3902">
        <v>665</v>
      </c>
      <c r="B3902">
        <v>2001</v>
      </c>
      <c r="C3902" s="2">
        <v>0</v>
      </c>
      <c r="D3902" s="6">
        <v>2.1841699999999999E-2</v>
      </c>
      <c r="E3902" s="6">
        <v>0.3256619</v>
      </c>
      <c r="F3902" s="6">
        <v>3.6734000000000003E-2</v>
      </c>
      <c r="G3902" s="6">
        <v>1.295812</v>
      </c>
      <c r="H3902" s="6">
        <v>0.1146036</v>
      </c>
      <c r="I3902" s="6"/>
    </row>
    <row r="3903" spans="1:9" x14ac:dyDescent="0.25">
      <c r="A3903">
        <v>665</v>
      </c>
      <c r="B3903">
        <v>2002</v>
      </c>
      <c r="C3903" s="2">
        <v>0</v>
      </c>
      <c r="D3903" s="6">
        <v>7.3459499999999997E-2</v>
      </c>
      <c r="E3903" s="6">
        <v>0.35601260000000001</v>
      </c>
      <c r="F3903" s="6">
        <v>6.4715700000000001E-2</v>
      </c>
      <c r="G3903" s="6">
        <v>1.7647969999999999</v>
      </c>
      <c r="H3903" s="6">
        <v>0.13786480000000001</v>
      </c>
      <c r="I3903" s="6"/>
    </row>
    <row r="3904" spans="1:9" x14ac:dyDescent="0.25">
      <c r="A3904">
        <v>665</v>
      </c>
      <c r="B3904">
        <v>2003</v>
      </c>
      <c r="C3904" s="2">
        <v>0</v>
      </c>
      <c r="D3904" s="6">
        <v>4.9121999999999999E-2</v>
      </c>
      <c r="E3904" s="6">
        <v>0.2302968</v>
      </c>
      <c r="F3904" s="6">
        <v>5.03271E-2</v>
      </c>
      <c r="G3904" s="6">
        <v>2.25563</v>
      </c>
      <c r="H3904" s="6">
        <v>0.13663819999999999</v>
      </c>
      <c r="I3904" s="6"/>
    </row>
    <row r="3905" spans="1:9" x14ac:dyDescent="0.25">
      <c r="A3905">
        <v>665</v>
      </c>
      <c r="B3905">
        <v>2004</v>
      </c>
      <c r="C3905" s="2">
        <v>0</v>
      </c>
      <c r="D3905" s="6">
        <v>2.9633400000000001E-2</v>
      </c>
      <c r="E3905" s="6">
        <v>0.23276189999999999</v>
      </c>
      <c r="F3905" s="6">
        <v>6.2002500000000002E-2</v>
      </c>
      <c r="G3905" s="6">
        <v>1.8589910000000001</v>
      </c>
      <c r="H3905" s="6">
        <v>0.13388059999999999</v>
      </c>
      <c r="I3905" s="6"/>
    </row>
    <row r="3906" spans="1:9" x14ac:dyDescent="0.25">
      <c r="A3906">
        <v>666</v>
      </c>
      <c r="B3906">
        <v>1995</v>
      </c>
      <c r="C3906" s="2">
        <v>0</v>
      </c>
      <c r="D3906" s="6">
        <v>0.60681870000000004</v>
      </c>
      <c r="E3906" s="6">
        <v>0.32845809999999998</v>
      </c>
      <c r="F3906" s="6">
        <v>6.88222E-2</v>
      </c>
      <c r="G3906" s="6">
        <v>0.45791019999999999</v>
      </c>
      <c r="H3906" s="6">
        <v>0.39256740000000001</v>
      </c>
      <c r="I3906" s="6"/>
    </row>
    <row r="3907" spans="1:9" x14ac:dyDescent="0.25">
      <c r="A3907">
        <v>666</v>
      </c>
      <c r="B3907">
        <v>1996</v>
      </c>
      <c r="C3907" s="2">
        <v>0</v>
      </c>
      <c r="D3907" s="6">
        <v>0.57685059999999999</v>
      </c>
      <c r="E3907" s="6">
        <v>0.34935579999999999</v>
      </c>
      <c r="F3907" s="6">
        <v>7.4544299999999994E-2</v>
      </c>
      <c r="G3907" s="6">
        <v>0.72110529999999995</v>
      </c>
      <c r="H3907" s="6">
        <v>0.41292259999999997</v>
      </c>
      <c r="I3907" s="6"/>
    </row>
    <row r="3908" spans="1:9" x14ac:dyDescent="0.25">
      <c r="A3908">
        <v>666</v>
      </c>
      <c r="B3908">
        <v>1997</v>
      </c>
      <c r="C3908" s="2">
        <v>0</v>
      </c>
      <c r="D3908" s="6">
        <v>0.57250520000000005</v>
      </c>
      <c r="E3908" s="6">
        <v>0.31161270000000002</v>
      </c>
      <c r="F3908" s="6">
        <v>2.7837000000000001E-2</v>
      </c>
      <c r="G3908" s="6">
        <v>0.38440780000000002</v>
      </c>
      <c r="H3908" s="6">
        <v>0.35170259999999998</v>
      </c>
      <c r="I3908" s="6"/>
    </row>
    <row r="3909" spans="1:9" x14ac:dyDescent="0.25">
      <c r="A3909">
        <v>666</v>
      </c>
      <c r="B3909">
        <v>1998</v>
      </c>
      <c r="C3909" s="2">
        <v>1</v>
      </c>
      <c r="D3909" s="6">
        <v>0.56660189999999999</v>
      </c>
      <c r="E3909" s="6">
        <v>0.26413320000000001</v>
      </c>
      <c r="F3909" s="6">
        <v>-7.7575999999999999E-3</v>
      </c>
      <c r="G3909" s="6">
        <v>0.11414729999999999</v>
      </c>
      <c r="H3909" s="6">
        <v>0.25460759999999999</v>
      </c>
      <c r="I3909" s="6"/>
    </row>
    <row r="3910" spans="1:9" x14ac:dyDescent="0.25">
      <c r="A3910">
        <v>667</v>
      </c>
      <c r="B3910">
        <v>1995</v>
      </c>
      <c r="C3910" s="2">
        <v>0</v>
      </c>
      <c r="D3910" s="6">
        <v>0.1555957</v>
      </c>
      <c r="E3910" s="6">
        <v>-0.17900669999999999</v>
      </c>
      <c r="F3910" s="6">
        <v>5.1309300000000002E-2</v>
      </c>
      <c r="G3910" s="6">
        <v>1.3828860000000001</v>
      </c>
      <c r="H3910" s="6">
        <v>0.2400215</v>
      </c>
      <c r="I3910" s="6"/>
    </row>
    <row r="3911" spans="1:9" x14ac:dyDescent="0.25">
      <c r="A3911">
        <v>668</v>
      </c>
      <c r="B3911">
        <v>2000</v>
      </c>
      <c r="C3911" s="2">
        <v>0</v>
      </c>
      <c r="D3911" s="6">
        <v>6.4049200000000001E-2</v>
      </c>
      <c r="E3911" s="6">
        <v>0.22494020000000001</v>
      </c>
      <c r="F3911" s="6">
        <v>7.0870000000000002E-2</v>
      </c>
      <c r="G3911" s="6">
        <v>3.7742460000000002</v>
      </c>
      <c r="H3911" s="6">
        <v>0.21488099999999999</v>
      </c>
      <c r="I3911" s="6"/>
    </row>
    <row r="3912" spans="1:9" x14ac:dyDescent="0.25">
      <c r="A3912">
        <v>668</v>
      </c>
      <c r="B3912">
        <v>2002</v>
      </c>
      <c r="C3912" s="2">
        <v>0</v>
      </c>
      <c r="D3912" s="6">
        <v>3.5927599999999997E-2</v>
      </c>
      <c r="E3912" s="6">
        <v>3.3428600000000003E-2</v>
      </c>
      <c r="F3912" s="6">
        <v>5.88037E-2</v>
      </c>
      <c r="G3912" s="6">
        <v>0.72281640000000003</v>
      </c>
      <c r="H3912" s="6">
        <v>0.16459699999999999</v>
      </c>
      <c r="I3912" s="6"/>
    </row>
    <row r="3913" spans="1:9" x14ac:dyDescent="0.25">
      <c r="A3913">
        <v>668</v>
      </c>
      <c r="B3913">
        <v>2003</v>
      </c>
      <c r="C3913" s="2">
        <v>0</v>
      </c>
      <c r="D3913" s="6">
        <v>0.1270867</v>
      </c>
      <c r="E3913" s="6">
        <v>6.2338400000000002E-2</v>
      </c>
      <c r="F3913" s="6">
        <v>4.2108699999999999E-2</v>
      </c>
      <c r="G3913" s="6">
        <v>1.133175</v>
      </c>
      <c r="H3913" s="6">
        <v>0.18643599999999999</v>
      </c>
      <c r="I3913" s="6"/>
    </row>
    <row r="3914" spans="1:9" x14ac:dyDescent="0.25">
      <c r="A3914">
        <v>668</v>
      </c>
      <c r="B3914">
        <v>2004</v>
      </c>
      <c r="C3914" s="2">
        <v>0</v>
      </c>
      <c r="D3914" s="6">
        <v>0.145013</v>
      </c>
      <c r="E3914" s="6">
        <v>0.119309</v>
      </c>
      <c r="F3914" s="6">
        <v>6.0656599999999998E-2</v>
      </c>
      <c r="G3914" s="6">
        <v>1.8857999999999999</v>
      </c>
      <c r="H3914" s="6">
        <v>0.18860260000000001</v>
      </c>
      <c r="I3914" s="6"/>
    </row>
    <row r="3915" spans="1:9" x14ac:dyDescent="0.25">
      <c r="A3915">
        <v>669</v>
      </c>
      <c r="B3915">
        <v>1995</v>
      </c>
      <c r="C3915" s="2">
        <v>0</v>
      </c>
      <c r="D3915" s="6">
        <v>0.1966349</v>
      </c>
      <c r="E3915" s="6">
        <v>0.3003229</v>
      </c>
      <c r="F3915" s="6">
        <v>5.2935099999999999E-2</v>
      </c>
      <c r="G3915" s="6">
        <v>1.3284320000000001</v>
      </c>
      <c r="H3915" s="6">
        <v>0.36255789999999999</v>
      </c>
      <c r="I3915" s="6"/>
    </row>
    <row r="3916" spans="1:9" x14ac:dyDescent="0.25">
      <c r="A3916">
        <v>669</v>
      </c>
      <c r="B3916">
        <v>1996</v>
      </c>
      <c r="C3916" s="2">
        <v>0</v>
      </c>
      <c r="D3916" s="6">
        <v>0.26364739999999998</v>
      </c>
      <c r="E3916" s="6">
        <v>0.31152259999999998</v>
      </c>
      <c r="F3916" s="6">
        <v>4.1327700000000002E-2</v>
      </c>
      <c r="G3916" s="6">
        <v>1.317979</v>
      </c>
      <c r="H3916" s="6">
        <v>0.40526420000000002</v>
      </c>
      <c r="I3916" s="6"/>
    </row>
    <row r="3917" spans="1:9" x14ac:dyDescent="0.25">
      <c r="A3917">
        <v>669</v>
      </c>
      <c r="B3917">
        <v>1997</v>
      </c>
      <c r="C3917" s="2">
        <v>0</v>
      </c>
      <c r="D3917" s="6">
        <v>0.2388651</v>
      </c>
      <c r="E3917" s="6">
        <v>0.34148020000000001</v>
      </c>
      <c r="F3917" s="6">
        <v>4.2698600000000003E-2</v>
      </c>
      <c r="G3917" s="6">
        <v>1.818217</v>
      </c>
      <c r="H3917" s="6">
        <v>0.39567619999999998</v>
      </c>
      <c r="I3917" s="6"/>
    </row>
    <row r="3918" spans="1:9" x14ac:dyDescent="0.25">
      <c r="A3918">
        <v>669</v>
      </c>
      <c r="B3918">
        <v>1998</v>
      </c>
      <c r="C3918" s="2">
        <v>0</v>
      </c>
      <c r="D3918" s="6">
        <v>0.2187306</v>
      </c>
      <c r="E3918" s="6">
        <v>0.30940260000000003</v>
      </c>
      <c r="F3918" s="6">
        <v>6.7370600000000003E-2</v>
      </c>
      <c r="G3918" s="6">
        <v>0.80551850000000003</v>
      </c>
      <c r="H3918" s="6">
        <v>0.41237020000000002</v>
      </c>
      <c r="I3918" s="6"/>
    </row>
    <row r="3919" spans="1:9" x14ac:dyDescent="0.25">
      <c r="A3919">
        <v>669</v>
      </c>
      <c r="B3919">
        <v>1999</v>
      </c>
      <c r="C3919" s="2">
        <v>0</v>
      </c>
      <c r="D3919" s="6">
        <v>0.18209069999999999</v>
      </c>
      <c r="E3919" s="6">
        <v>0.34173300000000001</v>
      </c>
      <c r="F3919" s="6">
        <v>5.3069199999999997E-2</v>
      </c>
      <c r="G3919" s="6">
        <v>0.73938899999999996</v>
      </c>
      <c r="H3919" s="6">
        <v>0.39722800000000003</v>
      </c>
      <c r="I3919" s="6"/>
    </row>
    <row r="3920" spans="1:9" x14ac:dyDescent="0.25">
      <c r="A3920">
        <v>669</v>
      </c>
      <c r="B3920">
        <v>2000</v>
      </c>
      <c r="C3920" s="2">
        <v>0</v>
      </c>
      <c r="D3920" s="6">
        <v>0.17734259999999999</v>
      </c>
      <c r="E3920" s="6">
        <v>0.37924229999999998</v>
      </c>
      <c r="F3920" s="6">
        <v>4.8243899999999999E-2</v>
      </c>
      <c r="G3920" s="6">
        <v>0.48350549999999998</v>
      </c>
      <c r="H3920" s="6">
        <v>0.38698939999999998</v>
      </c>
      <c r="I3920" s="6"/>
    </row>
    <row r="3921" spans="1:9" x14ac:dyDescent="0.25">
      <c r="A3921">
        <v>669</v>
      </c>
      <c r="B3921">
        <v>2001</v>
      </c>
      <c r="C3921" s="2">
        <v>0</v>
      </c>
      <c r="D3921" s="6">
        <v>0.1083047</v>
      </c>
      <c r="E3921" s="6">
        <v>0.19401409999999999</v>
      </c>
      <c r="F3921" s="6">
        <v>4.9445000000000003E-2</v>
      </c>
      <c r="G3921" s="6">
        <v>0.18837319999999999</v>
      </c>
      <c r="H3921" s="6">
        <v>0.49842389999999998</v>
      </c>
      <c r="I3921" s="6"/>
    </row>
    <row r="3922" spans="1:9" x14ac:dyDescent="0.25">
      <c r="A3922">
        <v>669</v>
      </c>
      <c r="B3922">
        <v>2002</v>
      </c>
      <c r="C3922" s="2">
        <v>0</v>
      </c>
      <c r="D3922" s="6">
        <v>0.129381</v>
      </c>
      <c r="E3922" s="6">
        <v>0.23182069999999999</v>
      </c>
      <c r="F3922" s="6">
        <v>4.7999300000000002E-2</v>
      </c>
      <c r="G3922" s="6">
        <v>0.46818120000000002</v>
      </c>
      <c r="H3922" s="6">
        <v>0.58349629999999997</v>
      </c>
      <c r="I3922" s="6"/>
    </row>
    <row r="3923" spans="1:9" x14ac:dyDescent="0.25">
      <c r="A3923">
        <v>669</v>
      </c>
      <c r="B3923">
        <v>2003</v>
      </c>
      <c r="C3923" s="2">
        <v>0</v>
      </c>
      <c r="D3923" s="6">
        <v>0.12718599999999999</v>
      </c>
      <c r="E3923" s="6">
        <v>0.25119039999999998</v>
      </c>
      <c r="F3923" s="6">
        <v>6.6786999999999999E-2</v>
      </c>
      <c r="G3923" s="6">
        <v>0.5559596</v>
      </c>
      <c r="H3923" s="6">
        <v>0.66101129999999997</v>
      </c>
      <c r="I3923" s="6"/>
    </row>
    <row r="3924" spans="1:9" x14ac:dyDescent="0.25">
      <c r="A3924">
        <v>669</v>
      </c>
      <c r="B3924">
        <v>2004</v>
      </c>
      <c r="C3924" s="2">
        <v>0</v>
      </c>
      <c r="D3924" s="6">
        <v>0.1438815</v>
      </c>
      <c r="E3924" s="6">
        <v>0.28507880000000002</v>
      </c>
      <c r="F3924" s="6">
        <v>4.9930200000000001E-2</v>
      </c>
      <c r="G3924" s="6">
        <v>0.69383220000000001</v>
      </c>
      <c r="H3924" s="6">
        <v>0.69481000000000004</v>
      </c>
      <c r="I3924" s="6"/>
    </row>
    <row r="3925" spans="1:9" x14ac:dyDescent="0.25">
      <c r="A3925">
        <v>670</v>
      </c>
      <c r="B3925">
        <v>1995</v>
      </c>
      <c r="C3925" s="2">
        <v>0</v>
      </c>
      <c r="D3925" s="6">
        <v>-8.9232199999999998E-2</v>
      </c>
      <c r="E3925" s="6">
        <v>-6.8004099999999998E-2</v>
      </c>
      <c r="F3925" s="6">
        <v>3.4661200000000003E-2</v>
      </c>
      <c r="G3925" s="6">
        <v>0.21738250000000001</v>
      </c>
      <c r="H3925" s="6">
        <v>0.35862050000000001</v>
      </c>
      <c r="I3925" s="6"/>
    </row>
    <row r="3926" spans="1:9" x14ac:dyDescent="0.25">
      <c r="A3926">
        <v>679</v>
      </c>
      <c r="B3926">
        <v>1996</v>
      </c>
      <c r="C3926" s="2">
        <v>0</v>
      </c>
      <c r="D3926" s="6">
        <v>0.14355119999999999</v>
      </c>
      <c r="E3926" s="6">
        <v>0.21360390000000001</v>
      </c>
      <c r="F3926" s="6">
        <v>6.0999499999999998E-2</v>
      </c>
      <c r="G3926" s="6">
        <v>1.9537800000000001</v>
      </c>
      <c r="H3926" s="6">
        <v>0.29715429999999998</v>
      </c>
      <c r="I3926" s="6"/>
    </row>
    <row r="3927" spans="1:9" x14ac:dyDescent="0.25">
      <c r="A3927">
        <v>681</v>
      </c>
      <c r="B3927">
        <v>1997</v>
      </c>
      <c r="C3927" s="2">
        <v>0</v>
      </c>
      <c r="D3927" s="6">
        <v>0.1359679</v>
      </c>
      <c r="E3927" s="6">
        <v>0.22067899999999999</v>
      </c>
      <c r="F3927" s="6">
        <v>5.5926999999999998E-2</v>
      </c>
      <c r="G3927" s="6">
        <v>1.9508589999999999</v>
      </c>
      <c r="H3927" s="6">
        <v>0.30445339999999999</v>
      </c>
      <c r="I3927" s="6"/>
    </row>
    <row r="3928" spans="1:9" x14ac:dyDescent="0.25">
      <c r="A3928">
        <v>685</v>
      </c>
      <c r="B3928">
        <v>1998</v>
      </c>
      <c r="C3928" s="2">
        <v>0</v>
      </c>
      <c r="D3928" s="6">
        <v>0.14608699999999999</v>
      </c>
      <c r="E3928" s="6">
        <v>0.19928100000000001</v>
      </c>
      <c r="F3928" s="6">
        <v>4.8778000000000002E-2</v>
      </c>
      <c r="G3928" s="6">
        <v>1.928847</v>
      </c>
      <c r="H3928" s="6">
        <v>0.30067329999999998</v>
      </c>
      <c r="I3928" s="6"/>
    </row>
    <row r="3929" spans="1:9" x14ac:dyDescent="0.25">
      <c r="A3929">
        <v>688</v>
      </c>
      <c r="B3929">
        <v>1999</v>
      </c>
      <c r="C3929" s="2">
        <v>0</v>
      </c>
      <c r="D3929" s="6">
        <v>0.13202259999999999</v>
      </c>
      <c r="E3929" s="6">
        <v>0.2173947</v>
      </c>
      <c r="F3929" s="6">
        <v>5.1502199999999998E-2</v>
      </c>
      <c r="G3929" s="6">
        <v>1.9469749999999999</v>
      </c>
      <c r="H3929" s="6">
        <v>0.30388660000000001</v>
      </c>
      <c r="I3929" s="6"/>
    </row>
    <row r="3930" spans="1:9" x14ac:dyDescent="0.25">
      <c r="A3930">
        <v>693</v>
      </c>
      <c r="B3930">
        <v>2000</v>
      </c>
      <c r="C3930" s="2">
        <v>0</v>
      </c>
      <c r="D3930" s="6">
        <v>0.14463280000000001</v>
      </c>
      <c r="E3930" s="6">
        <v>0.21273339999999999</v>
      </c>
      <c r="F3930" s="6">
        <v>5.31019E-2</v>
      </c>
      <c r="G3930" s="6">
        <v>1.939859</v>
      </c>
      <c r="H3930" s="6">
        <v>0.30380420000000002</v>
      </c>
      <c r="I3930" s="6"/>
    </row>
    <row r="3931" spans="1:9" x14ac:dyDescent="0.25">
      <c r="A3931">
        <v>696</v>
      </c>
      <c r="B3931">
        <v>2001</v>
      </c>
      <c r="C3931" s="2">
        <v>0</v>
      </c>
      <c r="D3931" s="6">
        <v>0.13990349999999999</v>
      </c>
      <c r="E3931" s="6">
        <v>0.20298769999999999</v>
      </c>
      <c r="F3931" s="6">
        <v>4.71467E-2</v>
      </c>
      <c r="G3931" s="6">
        <v>1.9485980000000001</v>
      </c>
      <c r="H3931" s="6">
        <v>0.31259540000000002</v>
      </c>
      <c r="I3931" s="6"/>
    </row>
    <row r="3932" spans="1:9" x14ac:dyDescent="0.25">
      <c r="A3932">
        <v>698</v>
      </c>
      <c r="B3932">
        <v>1995</v>
      </c>
      <c r="C3932" s="2">
        <v>0</v>
      </c>
      <c r="D3932" s="6">
        <v>0.14515130000000001</v>
      </c>
      <c r="E3932" s="6">
        <v>0.22559209999999999</v>
      </c>
      <c r="F3932" s="6">
        <v>6.59912E-2</v>
      </c>
      <c r="G3932" s="6">
        <v>1.956664</v>
      </c>
      <c r="H3932" s="6">
        <v>0.2902518</v>
      </c>
      <c r="I3932" s="6"/>
    </row>
    <row r="3933" spans="1:9" x14ac:dyDescent="0.25">
      <c r="A3933">
        <v>702</v>
      </c>
      <c r="B3933">
        <v>1996</v>
      </c>
      <c r="C3933" s="2">
        <v>0</v>
      </c>
      <c r="D3933" s="6">
        <v>0.14776980000000001</v>
      </c>
      <c r="E3933" s="6">
        <v>0.22349359999999999</v>
      </c>
      <c r="F3933" s="6">
        <v>5.6393699999999998E-2</v>
      </c>
      <c r="G3933" s="6">
        <v>1.947249</v>
      </c>
      <c r="H3933" s="6">
        <v>0.3097491</v>
      </c>
      <c r="I3933" s="6"/>
    </row>
    <row r="3934" spans="1:9" x14ac:dyDescent="0.25">
      <c r="A3934">
        <v>707</v>
      </c>
      <c r="B3934">
        <v>1995</v>
      </c>
      <c r="C3934" s="2">
        <v>1</v>
      </c>
      <c r="D3934" s="6">
        <v>0.14155239999999999</v>
      </c>
      <c r="E3934" s="6">
        <v>0.1941908</v>
      </c>
      <c r="F3934" s="6">
        <v>5.1926300000000002E-2</v>
      </c>
      <c r="G3934" s="6">
        <v>1.93926</v>
      </c>
      <c r="H3934" s="6">
        <v>0.30579329999999999</v>
      </c>
      <c r="I3934" s="6"/>
    </row>
    <row r="3935" spans="1:9" x14ac:dyDescent="0.25">
      <c r="A3935">
        <v>708</v>
      </c>
      <c r="B3935">
        <v>1997</v>
      </c>
      <c r="C3935" s="2">
        <v>1</v>
      </c>
      <c r="D3935" s="6">
        <v>0.1314583</v>
      </c>
      <c r="E3935" s="6">
        <v>0.20124300000000001</v>
      </c>
      <c r="F3935" s="6">
        <v>5.6275899999999997E-2</v>
      </c>
      <c r="G3935" s="6">
        <v>1.958129</v>
      </c>
      <c r="H3935" s="6">
        <v>0.29107889999999997</v>
      </c>
      <c r="I3935" s="6"/>
    </row>
    <row r="3936" spans="1:9" x14ac:dyDescent="0.25">
      <c r="A3936">
        <v>711</v>
      </c>
      <c r="B3936">
        <v>1998</v>
      </c>
      <c r="C3936" s="2">
        <v>0</v>
      </c>
      <c r="D3936" s="6">
        <v>0.13414999999999999</v>
      </c>
      <c r="E3936" s="6">
        <v>0.20429900000000001</v>
      </c>
      <c r="F3936" s="6">
        <v>5.5028300000000002E-2</v>
      </c>
      <c r="G3936" s="6">
        <v>1.9469479999999999</v>
      </c>
      <c r="H3936" s="6">
        <v>0.3051296</v>
      </c>
      <c r="I3936" s="6"/>
    </row>
    <row r="3937" spans="1:9" x14ac:dyDescent="0.25">
      <c r="A3937">
        <v>713</v>
      </c>
      <c r="B3937">
        <v>1999</v>
      </c>
      <c r="C3937" s="2">
        <v>0</v>
      </c>
      <c r="D3937" s="6">
        <v>0.1353444</v>
      </c>
      <c r="E3937" s="6">
        <v>0.19993749999999999</v>
      </c>
      <c r="F3937" s="6">
        <v>5.9255299999999997E-2</v>
      </c>
      <c r="G3937" s="6">
        <v>1.9364140000000001</v>
      </c>
      <c r="H3937" s="6">
        <v>0.29605100000000001</v>
      </c>
      <c r="I3937" s="6"/>
    </row>
    <row r="3938" spans="1:9" x14ac:dyDescent="0.25">
      <c r="A3938">
        <v>717</v>
      </c>
      <c r="B3938">
        <v>2000</v>
      </c>
      <c r="C3938" s="2">
        <v>0</v>
      </c>
      <c r="D3938" s="6">
        <v>0.1458729</v>
      </c>
      <c r="E3938" s="6">
        <v>0.2145765</v>
      </c>
      <c r="F3938" s="6">
        <v>5.1818099999999999E-2</v>
      </c>
      <c r="G3938" s="6">
        <v>1.9546680000000001</v>
      </c>
      <c r="H3938" s="6">
        <v>0.30999060000000001</v>
      </c>
      <c r="I3938" s="6"/>
    </row>
    <row r="3939" spans="1:9" x14ac:dyDescent="0.25">
      <c r="A3939">
        <v>720</v>
      </c>
      <c r="B3939">
        <v>2001</v>
      </c>
      <c r="C3939" s="2">
        <v>0</v>
      </c>
      <c r="D3939" s="6">
        <v>0.1431682</v>
      </c>
      <c r="E3939" s="6">
        <v>0.2048228</v>
      </c>
      <c r="F3939" s="6">
        <v>4.7232299999999998E-2</v>
      </c>
      <c r="G3939" s="6">
        <v>1.9407620000000001</v>
      </c>
      <c r="H3939" s="6">
        <v>0.30494250000000001</v>
      </c>
      <c r="I3939" s="6"/>
    </row>
    <row r="3940" spans="1:9" x14ac:dyDescent="0.25">
      <c r="A3940">
        <v>724</v>
      </c>
      <c r="B3940">
        <v>2002</v>
      </c>
      <c r="C3940" s="2">
        <v>0</v>
      </c>
      <c r="D3940" s="6">
        <v>0.13668859999999999</v>
      </c>
      <c r="E3940" s="6">
        <v>0.21900810000000001</v>
      </c>
      <c r="F3940" s="6">
        <v>5.4834300000000002E-2</v>
      </c>
      <c r="G3940" s="6">
        <v>1.9432430000000001</v>
      </c>
      <c r="H3940" s="6">
        <v>0.30032370000000003</v>
      </c>
      <c r="I3940" s="6"/>
    </row>
    <row r="3941" spans="1:9" x14ac:dyDescent="0.25">
      <c r="A3941">
        <v>726</v>
      </c>
      <c r="B3941">
        <v>2003</v>
      </c>
      <c r="C3941" s="2">
        <v>0</v>
      </c>
      <c r="D3941" s="6">
        <v>0.15657389999999999</v>
      </c>
      <c r="E3941" s="6">
        <v>0.20817840000000001</v>
      </c>
      <c r="F3941" s="6">
        <v>4.8032499999999999E-2</v>
      </c>
      <c r="G3941" s="6">
        <v>1.9511000000000001</v>
      </c>
      <c r="H3941" s="6">
        <v>0.30927559999999998</v>
      </c>
      <c r="I3941" s="6"/>
    </row>
    <row r="3942" spans="1:9" x14ac:dyDescent="0.25">
      <c r="A3942">
        <v>731</v>
      </c>
      <c r="B3942">
        <v>2004</v>
      </c>
      <c r="C3942" s="2">
        <v>0</v>
      </c>
      <c r="D3942" s="6">
        <v>0.13558519999999999</v>
      </c>
      <c r="E3942" s="6">
        <v>0.2031847</v>
      </c>
      <c r="F3942" s="6">
        <v>5.5071799999999997E-2</v>
      </c>
      <c r="G3942" s="6">
        <v>1.949773</v>
      </c>
      <c r="H3942" s="6">
        <v>0.30626759999999997</v>
      </c>
      <c r="I3942" s="6"/>
    </row>
    <row r="3943" spans="1:9" x14ac:dyDescent="0.25">
      <c r="A3943">
        <v>736</v>
      </c>
      <c r="B3943">
        <v>1995</v>
      </c>
      <c r="C3943" s="2">
        <v>0</v>
      </c>
      <c r="D3943" s="6">
        <v>0.14642839999999999</v>
      </c>
      <c r="E3943" s="6">
        <v>0.21399009999999999</v>
      </c>
      <c r="F3943" s="6">
        <v>4.3559300000000002E-2</v>
      </c>
      <c r="G3943" s="6">
        <v>1.952196</v>
      </c>
      <c r="H3943" s="6">
        <v>0.29956470000000002</v>
      </c>
      <c r="I3943" s="6"/>
    </row>
    <row r="3944" spans="1:9" x14ac:dyDescent="0.25">
      <c r="A3944">
        <v>739</v>
      </c>
      <c r="B3944">
        <v>1996</v>
      </c>
      <c r="C3944" s="2">
        <v>0</v>
      </c>
      <c r="D3944" s="6">
        <v>0.1430225</v>
      </c>
      <c r="E3944" s="6">
        <v>0.21240829999999999</v>
      </c>
      <c r="F3944" s="6">
        <v>5.0385800000000001E-2</v>
      </c>
      <c r="G3944" s="6">
        <v>1.953301</v>
      </c>
      <c r="H3944" s="6">
        <v>0.29507670000000003</v>
      </c>
      <c r="I3944" s="6"/>
    </row>
    <row r="3945" spans="1:9" x14ac:dyDescent="0.25">
      <c r="A3945">
        <v>741</v>
      </c>
      <c r="B3945">
        <v>1997</v>
      </c>
      <c r="C3945" s="2">
        <v>0</v>
      </c>
      <c r="D3945" s="6">
        <v>0.14752299999999999</v>
      </c>
      <c r="E3945" s="6">
        <v>0.19846140000000001</v>
      </c>
      <c r="F3945" s="6">
        <v>6.0432100000000002E-2</v>
      </c>
      <c r="G3945" s="6">
        <v>1.950167</v>
      </c>
      <c r="H3945" s="6">
        <v>0.3205617</v>
      </c>
      <c r="I3945" s="6"/>
    </row>
    <row r="3946" spans="1:9" x14ac:dyDescent="0.25">
      <c r="A3946">
        <v>746</v>
      </c>
      <c r="B3946">
        <v>1998</v>
      </c>
      <c r="C3946" s="2">
        <v>0</v>
      </c>
      <c r="D3946" s="6">
        <v>0.14339389999999999</v>
      </c>
      <c r="E3946" s="6">
        <v>0.21496970000000001</v>
      </c>
      <c r="F3946" s="6">
        <v>6.3999299999999995E-2</v>
      </c>
      <c r="G3946" s="6">
        <v>1.9545250000000001</v>
      </c>
      <c r="H3946" s="6">
        <v>0.31569380000000002</v>
      </c>
      <c r="I3946" s="6"/>
    </row>
    <row r="3947" spans="1:9" x14ac:dyDescent="0.25">
      <c r="A3947">
        <v>749</v>
      </c>
      <c r="B3947">
        <v>1999</v>
      </c>
      <c r="C3947" s="2">
        <v>0</v>
      </c>
      <c r="D3947" s="6">
        <v>0.1452764</v>
      </c>
      <c r="E3947" s="6">
        <v>0.21004120000000001</v>
      </c>
      <c r="F3947" s="6">
        <v>4.5979800000000001E-2</v>
      </c>
      <c r="G3947" s="6">
        <v>1.9336089999999999</v>
      </c>
      <c r="H3947" s="6">
        <v>0.2934872</v>
      </c>
      <c r="I3947" s="6"/>
    </row>
    <row r="3948" spans="1:9" x14ac:dyDescent="0.25">
      <c r="A3948">
        <v>753</v>
      </c>
      <c r="B3948">
        <v>2000</v>
      </c>
      <c r="C3948" s="2">
        <v>1</v>
      </c>
      <c r="D3948" s="6">
        <v>0.13188820000000001</v>
      </c>
      <c r="E3948" s="6">
        <v>0.19840169999999999</v>
      </c>
      <c r="F3948" s="6">
        <v>5.8866500000000002E-2</v>
      </c>
      <c r="G3948" s="6">
        <v>1.9349289999999999</v>
      </c>
      <c r="H3948" s="6">
        <v>0.29821110000000001</v>
      </c>
      <c r="I3948" s="6"/>
    </row>
    <row r="3949" spans="1:9" x14ac:dyDescent="0.25">
      <c r="A3949">
        <v>755</v>
      </c>
      <c r="B3949">
        <v>2001</v>
      </c>
      <c r="C3949" s="2">
        <v>1</v>
      </c>
      <c r="D3949" s="6">
        <v>0.1432234</v>
      </c>
      <c r="E3949" s="6">
        <v>0.2077426</v>
      </c>
      <c r="F3949" s="6">
        <v>5.0890600000000001E-2</v>
      </c>
      <c r="G3949" s="6">
        <v>1.9377470000000001</v>
      </c>
      <c r="H3949" s="6">
        <v>0.2972052</v>
      </c>
      <c r="I3949" s="6"/>
    </row>
    <row r="3950" spans="1:9" x14ac:dyDescent="0.25">
      <c r="A3950">
        <v>758</v>
      </c>
      <c r="B3950">
        <v>1995</v>
      </c>
      <c r="C3950" s="2">
        <v>0</v>
      </c>
      <c r="D3950" s="6">
        <v>0.14257139999999999</v>
      </c>
      <c r="E3950" s="6">
        <v>0.2003595</v>
      </c>
      <c r="F3950" s="6">
        <v>5.2894999999999998E-2</v>
      </c>
      <c r="G3950" s="6">
        <v>1.9478530000000001</v>
      </c>
      <c r="H3950" s="6">
        <v>0.30542239999999998</v>
      </c>
      <c r="I3950" s="6"/>
    </row>
    <row r="3951" spans="1:9" x14ac:dyDescent="0.25">
      <c r="A3951">
        <v>761</v>
      </c>
      <c r="B3951">
        <v>1996</v>
      </c>
      <c r="C3951" s="2">
        <v>0</v>
      </c>
      <c r="D3951" s="6">
        <v>0.12596640000000001</v>
      </c>
      <c r="E3951" s="6">
        <v>0.2041586</v>
      </c>
      <c r="F3951" s="6">
        <v>5.5144899999999997E-2</v>
      </c>
      <c r="G3951" s="6">
        <v>1.933079</v>
      </c>
      <c r="H3951" s="6">
        <v>0.30207990000000001</v>
      </c>
      <c r="I3951" s="6"/>
    </row>
    <row r="3952" spans="1:9" x14ac:dyDescent="0.25">
      <c r="A3952">
        <v>763</v>
      </c>
      <c r="B3952">
        <v>1997</v>
      </c>
      <c r="C3952" s="2">
        <v>0</v>
      </c>
      <c r="D3952" s="6">
        <v>0.1554779</v>
      </c>
      <c r="E3952" s="6">
        <v>0.21272540000000001</v>
      </c>
      <c r="F3952" s="6">
        <v>3.5658000000000002E-2</v>
      </c>
      <c r="G3952" s="6">
        <v>1.9589209999999999</v>
      </c>
      <c r="H3952" s="6">
        <v>0.30232700000000001</v>
      </c>
      <c r="I3952" s="6"/>
    </row>
    <row r="3953" spans="1:9" x14ac:dyDescent="0.25">
      <c r="A3953">
        <v>766</v>
      </c>
      <c r="B3953">
        <v>1998</v>
      </c>
      <c r="C3953" s="2">
        <v>0</v>
      </c>
      <c r="D3953" s="6">
        <v>0.1454075</v>
      </c>
      <c r="E3953" s="6">
        <v>0.2096489</v>
      </c>
      <c r="F3953" s="6">
        <v>4.6843900000000001E-2</v>
      </c>
      <c r="G3953" s="6">
        <v>1.94295</v>
      </c>
      <c r="H3953" s="6">
        <v>0.30142799999999997</v>
      </c>
      <c r="I3953" s="6"/>
    </row>
    <row r="3954" spans="1:9" x14ac:dyDescent="0.25">
      <c r="A3954">
        <v>768</v>
      </c>
      <c r="B3954">
        <v>1999</v>
      </c>
      <c r="C3954" s="2">
        <v>0</v>
      </c>
      <c r="D3954" s="6">
        <v>0.15052299999999999</v>
      </c>
      <c r="E3954" s="6">
        <v>0.20291480000000001</v>
      </c>
      <c r="F3954" s="6">
        <v>4.8780299999999999E-2</v>
      </c>
      <c r="G3954" s="6">
        <v>1.9561329999999999</v>
      </c>
      <c r="H3954" s="6">
        <v>0.3051159</v>
      </c>
      <c r="I3954" s="6"/>
    </row>
    <row r="3955" spans="1:9" x14ac:dyDescent="0.25">
      <c r="A3955">
        <v>769</v>
      </c>
      <c r="B3955">
        <v>2000</v>
      </c>
      <c r="C3955" s="2">
        <v>0</v>
      </c>
      <c r="D3955" s="6">
        <v>0.13490630000000001</v>
      </c>
      <c r="E3955" s="6">
        <v>0.21192530000000001</v>
      </c>
      <c r="F3955" s="6">
        <v>5.0885199999999998E-2</v>
      </c>
      <c r="G3955" s="6">
        <v>1.9528399999999999</v>
      </c>
      <c r="H3955" s="6">
        <v>0.30244460000000001</v>
      </c>
      <c r="I3955" s="6"/>
    </row>
    <row r="3956" spans="1:9" x14ac:dyDescent="0.25">
      <c r="A3956">
        <v>772</v>
      </c>
      <c r="B3956">
        <v>2001</v>
      </c>
      <c r="C3956" s="2">
        <v>0</v>
      </c>
      <c r="D3956" s="6">
        <v>0.13777410000000001</v>
      </c>
      <c r="E3956" s="6">
        <v>0.19869729999999999</v>
      </c>
      <c r="F3956" s="6">
        <v>4.8187899999999999E-2</v>
      </c>
      <c r="G3956" s="6">
        <v>1.937425</v>
      </c>
      <c r="H3956" s="6">
        <v>0.31094250000000001</v>
      </c>
      <c r="I3956" s="6"/>
    </row>
    <row r="3957" spans="1:9" x14ac:dyDescent="0.25">
      <c r="A3957">
        <v>774</v>
      </c>
      <c r="B3957">
        <v>2002</v>
      </c>
      <c r="C3957" s="2">
        <v>0</v>
      </c>
      <c r="D3957" s="6">
        <v>0.1448535</v>
      </c>
      <c r="E3957" s="6">
        <v>0.2102736</v>
      </c>
      <c r="F3957" s="6">
        <v>4.2152200000000001E-2</v>
      </c>
      <c r="G3957" s="6">
        <v>1.9476869999999999</v>
      </c>
      <c r="H3957" s="6">
        <v>0.30723210000000001</v>
      </c>
      <c r="I3957" s="6"/>
    </row>
    <row r="3958" spans="1:9" x14ac:dyDescent="0.25">
      <c r="A3958">
        <v>777</v>
      </c>
      <c r="B3958">
        <v>2003</v>
      </c>
      <c r="C3958" s="2">
        <v>0</v>
      </c>
      <c r="D3958" s="6">
        <v>0.1401106</v>
      </c>
      <c r="E3958" s="6">
        <v>0.22347539999999999</v>
      </c>
      <c r="F3958" s="6">
        <v>5.8520200000000001E-2</v>
      </c>
      <c r="G3958" s="6">
        <v>1.9434340000000001</v>
      </c>
      <c r="H3958" s="6">
        <v>0.30637999999999999</v>
      </c>
      <c r="I3958" s="6"/>
    </row>
    <row r="3959" spans="1:9" x14ac:dyDescent="0.25">
      <c r="A3959">
        <v>781</v>
      </c>
      <c r="B3959">
        <v>2004</v>
      </c>
      <c r="C3959" s="2">
        <v>0</v>
      </c>
      <c r="D3959" s="6">
        <v>0.1461161</v>
      </c>
      <c r="E3959" s="6">
        <v>0.22368689999999999</v>
      </c>
      <c r="F3959" s="6">
        <v>4.4920000000000002E-2</v>
      </c>
      <c r="G3959" s="6">
        <v>1.9385060000000001</v>
      </c>
      <c r="H3959" s="6">
        <v>0.3134923</v>
      </c>
      <c r="I3959" s="6"/>
    </row>
    <row r="3960" spans="1:9" x14ac:dyDescent="0.25">
      <c r="A3960">
        <v>782</v>
      </c>
      <c r="B3960">
        <v>1995</v>
      </c>
      <c r="C3960" s="2">
        <v>0</v>
      </c>
      <c r="D3960" s="6">
        <v>0.14116590000000001</v>
      </c>
      <c r="E3960" s="6">
        <v>0.21814720000000001</v>
      </c>
      <c r="F3960" s="6">
        <v>5.56088E-2</v>
      </c>
      <c r="G3960" s="6">
        <v>1.950674</v>
      </c>
      <c r="H3960" s="6">
        <v>0.30534719999999999</v>
      </c>
      <c r="I3960" s="6"/>
    </row>
    <row r="3961" spans="1:9" x14ac:dyDescent="0.25">
      <c r="A3961">
        <v>782</v>
      </c>
      <c r="B3961">
        <v>1996</v>
      </c>
      <c r="C3961" s="2">
        <v>0</v>
      </c>
      <c r="D3961" s="6">
        <v>0.13940459999999999</v>
      </c>
      <c r="E3961" s="6">
        <v>0.21400259999999999</v>
      </c>
      <c r="F3961" s="6">
        <v>6.0391399999999998E-2</v>
      </c>
      <c r="G3961" s="6">
        <v>1.9438070000000001</v>
      </c>
      <c r="H3961" s="6">
        <v>0.29832379999999997</v>
      </c>
      <c r="I3961" s="6"/>
    </row>
    <row r="3962" spans="1:9" x14ac:dyDescent="0.25">
      <c r="A3962">
        <v>786</v>
      </c>
      <c r="B3962">
        <v>1997</v>
      </c>
      <c r="C3962" s="2">
        <v>0</v>
      </c>
      <c r="D3962" s="6">
        <v>0.1551786</v>
      </c>
      <c r="E3962" s="6">
        <v>0.2172222</v>
      </c>
      <c r="F3962" s="6">
        <v>4.5847300000000001E-2</v>
      </c>
      <c r="G3962" s="6">
        <v>1.9520649999999999</v>
      </c>
      <c r="H3962" s="6">
        <v>0.31807809999999997</v>
      </c>
      <c r="I3962" s="6"/>
    </row>
    <row r="3963" spans="1:9" x14ac:dyDescent="0.25">
      <c r="A3963">
        <v>787</v>
      </c>
      <c r="B3963">
        <v>1998</v>
      </c>
      <c r="C3963" s="2">
        <v>0</v>
      </c>
      <c r="D3963" s="6">
        <v>0.14006350000000001</v>
      </c>
      <c r="E3963" s="6">
        <v>0.21141470000000001</v>
      </c>
      <c r="F3963" s="6">
        <v>4.7954400000000001E-2</v>
      </c>
      <c r="G3963" s="6">
        <v>1.9386030000000001</v>
      </c>
      <c r="H3963" s="6">
        <v>0.29797050000000003</v>
      </c>
      <c r="I3963" s="6"/>
    </row>
    <row r="3964" spans="1:9" x14ac:dyDescent="0.25">
      <c r="A3964">
        <v>791</v>
      </c>
      <c r="B3964">
        <v>1995</v>
      </c>
      <c r="C3964" s="2">
        <v>0</v>
      </c>
      <c r="D3964" s="6">
        <v>0.14648739999999999</v>
      </c>
      <c r="E3964" s="6">
        <v>0.19967589999999999</v>
      </c>
      <c r="F3964" s="6">
        <v>6.1320300000000001E-2</v>
      </c>
      <c r="G3964" s="6">
        <v>1.9317329999999999</v>
      </c>
      <c r="H3964" s="6">
        <v>0.31004660000000001</v>
      </c>
      <c r="I3964" s="6"/>
    </row>
    <row r="3965" spans="1:9" x14ac:dyDescent="0.25">
      <c r="A3965">
        <v>791</v>
      </c>
      <c r="B3965">
        <v>1997</v>
      </c>
      <c r="C3965" s="2">
        <v>1</v>
      </c>
      <c r="D3965" s="6">
        <v>0.38147160000000002</v>
      </c>
      <c r="E3965" s="6">
        <v>9.2574400000000001E-2</v>
      </c>
      <c r="F3965" s="6">
        <v>5.6434900000000003E-2</v>
      </c>
      <c r="G3965" s="6">
        <v>6.197883</v>
      </c>
      <c r="H3965" s="6">
        <v>0.28487440000000003</v>
      </c>
      <c r="I3965" s="6"/>
    </row>
    <row r="3966" spans="1:9" x14ac:dyDescent="0.25">
      <c r="A3966">
        <v>793</v>
      </c>
      <c r="B3966">
        <v>1998</v>
      </c>
      <c r="C3966" s="2">
        <v>1</v>
      </c>
      <c r="D3966" s="6">
        <v>0.1737504</v>
      </c>
      <c r="E3966" s="6">
        <v>-0.2126392</v>
      </c>
      <c r="F3966" s="6">
        <v>-1.4288199999999999E-2</v>
      </c>
      <c r="G3966" s="6">
        <v>0.25286120000000001</v>
      </c>
      <c r="H3966" s="6">
        <v>0.18170049999999999</v>
      </c>
      <c r="I3966" s="6"/>
    </row>
    <row r="3967" spans="1:9" x14ac:dyDescent="0.25">
      <c r="A3967">
        <v>794</v>
      </c>
      <c r="B3967">
        <v>1999</v>
      </c>
      <c r="C3967" s="2">
        <v>1</v>
      </c>
      <c r="D3967" s="6">
        <v>0.146596</v>
      </c>
      <c r="E3967" s="6">
        <v>-0.35101759999999999</v>
      </c>
      <c r="F3967" s="6">
        <v>1.9618099999999999E-2</v>
      </c>
      <c r="G3967" s="6">
        <v>0.1599351</v>
      </c>
      <c r="H3967" s="6">
        <v>0.22808210000000001</v>
      </c>
      <c r="I3967" s="6"/>
    </row>
    <row r="3968" spans="1:9" x14ac:dyDescent="0.25">
      <c r="A3968">
        <v>795</v>
      </c>
      <c r="B3968">
        <v>2001</v>
      </c>
      <c r="C3968" s="2">
        <v>1</v>
      </c>
      <c r="D3968" s="6">
        <v>0.2492964</v>
      </c>
      <c r="E3968" s="6">
        <v>-0.82125309999999996</v>
      </c>
      <c r="F3968" s="6">
        <v>-1.05019E-2</v>
      </c>
      <c r="G3968" s="6">
        <v>4.57112E-2</v>
      </c>
      <c r="H3968" s="6">
        <v>0.2077814</v>
      </c>
      <c r="I3968" s="6"/>
    </row>
    <row r="3969" spans="1:9" x14ac:dyDescent="0.25">
      <c r="A3969">
        <v>796</v>
      </c>
      <c r="B3969">
        <v>1998</v>
      </c>
      <c r="C3969" s="2">
        <v>1</v>
      </c>
      <c r="D3969" s="6">
        <v>-2.0411229999999998</v>
      </c>
      <c r="E3969" s="6">
        <v>-2.4018609999999998</v>
      </c>
      <c r="F3969" s="6">
        <v>-0.59182129999999999</v>
      </c>
      <c r="G3969" s="6">
        <v>8.2829600000000003E-2</v>
      </c>
      <c r="H3969" s="6">
        <v>0.1204012</v>
      </c>
      <c r="I3969" s="6"/>
    </row>
    <row r="3970" spans="1:9" x14ac:dyDescent="0.25">
      <c r="A3970">
        <v>797</v>
      </c>
      <c r="B3970">
        <v>1999</v>
      </c>
      <c r="C3970" s="2">
        <v>1</v>
      </c>
      <c r="D3970" s="6">
        <v>9.7675100000000001E-2</v>
      </c>
      <c r="E3970" s="6">
        <v>-2.2580209999999998</v>
      </c>
      <c r="F3970" s="6">
        <v>6.6624900000000001E-2</v>
      </c>
      <c r="G3970" s="6">
        <v>4.5649700000000001E-2</v>
      </c>
      <c r="H3970" s="6">
        <v>0.152202</v>
      </c>
      <c r="I3970" s="6"/>
    </row>
    <row r="3971" spans="1:9" x14ac:dyDescent="0.25">
      <c r="A3971">
        <v>798</v>
      </c>
      <c r="B3971">
        <v>2000</v>
      </c>
      <c r="C3971" s="2">
        <v>1</v>
      </c>
      <c r="D3971" s="6">
        <v>0.20525060000000001</v>
      </c>
      <c r="E3971" s="6">
        <v>-2.0273180000000002</v>
      </c>
      <c r="F3971" s="6">
        <v>9.6336699999999997E-2</v>
      </c>
      <c r="G3971" s="6">
        <v>9.9910799999999994E-2</v>
      </c>
      <c r="H3971" s="6">
        <v>0.14711089999999999</v>
      </c>
      <c r="I3971" s="6"/>
    </row>
    <row r="3972" spans="1:9" x14ac:dyDescent="0.25">
      <c r="A3972">
        <v>799</v>
      </c>
      <c r="B3972">
        <v>2001</v>
      </c>
      <c r="C3972" s="2">
        <v>1</v>
      </c>
      <c r="D3972" s="6">
        <v>4.3944499999999997E-2</v>
      </c>
      <c r="E3972" s="6">
        <v>-1.508527</v>
      </c>
      <c r="F3972" s="6">
        <v>3.7106699999999999E-2</v>
      </c>
      <c r="G3972" s="6">
        <v>3.7465100000000001E-2</v>
      </c>
      <c r="H3972" s="6">
        <v>4.7139300000000002E-2</v>
      </c>
      <c r="I3972" s="6"/>
    </row>
    <row r="3973" spans="1:9" x14ac:dyDescent="0.25">
      <c r="A3973">
        <v>800</v>
      </c>
      <c r="B3973">
        <v>2002</v>
      </c>
      <c r="C3973" s="2">
        <v>1</v>
      </c>
      <c r="D3973" s="6">
        <v>-0.2525732</v>
      </c>
      <c r="E3973" s="6">
        <v>-1.382541</v>
      </c>
      <c r="F3973" s="6">
        <v>3.3042500000000002E-2</v>
      </c>
      <c r="G3973" s="6">
        <v>4.6837700000000003E-2</v>
      </c>
      <c r="H3973" s="6">
        <v>4.1728599999999998E-2</v>
      </c>
      <c r="I3973" s="6"/>
    </row>
    <row r="3974" spans="1:9" x14ac:dyDescent="0.25">
      <c r="A3974">
        <v>801</v>
      </c>
      <c r="B3974">
        <v>1998</v>
      </c>
      <c r="C3974" s="2">
        <v>1</v>
      </c>
      <c r="D3974" s="6">
        <v>0.32361960000000001</v>
      </c>
      <c r="E3974" s="6">
        <v>0.1141382</v>
      </c>
      <c r="F3974" s="6">
        <v>3.1479399999999998E-2</v>
      </c>
      <c r="G3974" s="6">
        <v>5.5736000000000001E-2</v>
      </c>
      <c r="H3974" s="6">
        <v>0.76675749999999998</v>
      </c>
      <c r="I3974" s="6"/>
    </row>
    <row r="3975" spans="1:9" x14ac:dyDescent="0.25">
      <c r="A3975">
        <v>802</v>
      </c>
      <c r="B3975">
        <v>1999</v>
      </c>
      <c r="C3975" s="2">
        <v>1</v>
      </c>
      <c r="D3975" s="6">
        <v>-2.0382E-3</v>
      </c>
      <c r="E3975" s="6">
        <v>-0.23680109999999999</v>
      </c>
      <c r="F3975" s="6">
        <v>-2.27902E-2</v>
      </c>
      <c r="G3975" s="6">
        <v>0.4122499</v>
      </c>
      <c r="H3975" s="6">
        <v>0.3472654</v>
      </c>
      <c r="I3975" s="6"/>
    </row>
    <row r="3976" spans="1:9" x14ac:dyDescent="0.25">
      <c r="A3976">
        <v>803</v>
      </c>
      <c r="B3976">
        <v>1997</v>
      </c>
      <c r="C3976" s="2">
        <v>1</v>
      </c>
      <c r="D3976" s="6">
        <v>3.06512E-2</v>
      </c>
      <c r="E3976" s="6">
        <v>-0.3071643</v>
      </c>
      <c r="F3976" s="6">
        <v>4.9164899999999997E-2</v>
      </c>
      <c r="G3976" s="6">
        <v>0.3450511</v>
      </c>
      <c r="H3976" s="6">
        <v>0.165355</v>
      </c>
      <c r="I3976" s="6"/>
    </row>
    <row r="3977" spans="1:9" x14ac:dyDescent="0.25">
      <c r="A3977">
        <v>804</v>
      </c>
      <c r="B3977">
        <v>1998</v>
      </c>
      <c r="C3977" s="2">
        <v>1</v>
      </c>
      <c r="D3977" s="6">
        <v>3.0484399999999998E-2</v>
      </c>
      <c r="E3977" s="6">
        <v>-0.3930804</v>
      </c>
      <c r="F3977" s="6">
        <v>4.1598599999999999E-2</v>
      </c>
      <c r="G3977" s="6">
        <v>0.1243332</v>
      </c>
      <c r="H3977" s="6">
        <v>0.16745409999999999</v>
      </c>
      <c r="I3977" s="6"/>
    </row>
    <row r="3978" spans="1:9" x14ac:dyDescent="0.25">
      <c r="A3978">
        <v>805</v>
      </c>
      <c r="B3978">
        <v>1999</v>
      </c>
      <c r="C3978" s="2">
        <v>1</v>
      </c>
      <c r="D3978" s="6">
        <v>4.9805500000000003E-2</v>
      </c>
      <c r="E3978" s="6">
        <v>-0.91765739999999996</v>
      </c>
      <c r="F3978" s="6">
        <v>4.3266899999999997E-2</v>
      </c>
      <c r="G3978" s="6">
        <v>4.7632500000000001E-2</v>
      </c>
      <c r="H3978" s="6">
        <v>0.232243</v>
      </c>
      <c r="I3978" s="6"/>
    </row>
    <row r="3979" spans="1:9" x14ac:dyDescent="0.25">
      <c r="A3979">
        <v>806</v>
      </c>
      <c r="B3979">
        <v>2000</v>
      </c>
      <c r="C3979" s="2">
        <v>1</v>
      </c>
      <c r="D3979" s="6">
        <v>2.0341100000000001E-2</v>
      </c>
      <c r="E3979" s="6">
        <v>-0.98977139999999997</v>
      </c>
      <c r="F3979" s="6">
        <v>4.7659100000000003E-2</v>
      </c>
      <c r="G3979" s="6">
        <v>3.1556599999999997E-2</v>
      </c>
      <c r="H3979" s="6">
        <v>0.20943929999999999</v>
      </c>
      <c r="I3979" s="6"/>
    </row>
    <row r="3980" spans="1:9" x14ac:dyDescent="0.25">
      <c r="A3980">
        <v>809</v>
      </c>
      <c r="B3980">
        <v>2001</v>
      </c>
      <c r="C3980" s="2">
        <v>1</v>
      </c>
      <c r="D3980" s="6">
        <v>0.13586200000000001</v>
      </c>
      <c r="E3980" s="6">
        <v>-0.30496040000000002</v>
      </c>
      <c r="F3980" s="6">
        <v>5.32725E-2</v>
      </c>
      <c r="G3980" s="6">
        <v>4.9464500000000002E-2</v>
      </c>
      <c r="H3980" s="6">
        <v>0.20796619999999999</v>
      </c>
      <c r="I3980" s="6"/>
    </row>
    <row r="3981" spans="1:9" x14ac:dyDescent="0.25">
      <c r="A3981">
        <v>810</v>
      </c>
      <c r="B3981">
        <v>1999</v>
      </c>
      <c r="C3981" s="2">
        <v>1</v>
      </c>
      <c r="D3981" s="6">
        <v>0.17956050000000001</v>
      </c>
      <c r="E3981" s="6">
        <v>-2.22626E-2</v>
      </c>
      <c r="F3981" s="6">
        <v>2.50937E-2</v>
      </c>
      <c r="G3981" s="6">
        <v>0.27645599999999998</v>
      </c>
      <c r="H3981" s="6">
        <v>0.64183299999999999</v>
      </c>
      <c r="I3981" s="6"/>
    </row>
    <row r="3982" spans="1:9" x14ac:dyDescent="0.25">
      <c r="A3982">
        <v>811</v>
      </c>
      <c r="B3982">
        <v>2001</v>
      </c>
      <c r="C3982" s="2">
        <v>1</v>
      </c>
      <c r="D3982" s="6">
        <v>3.3396000000000002E-2</v>
      </c>
      <c r="E3982" s="6">
        <v>-0.30283339999999997</v>
      </c>
      <c r="F3982" s="6">
        <v>1.0686000000000001E-3</v>
      </c>
      <c r="G3982" s="6">
        <v>0.24321580000000001</v>
      </c>
      <c r="H3982" s="6">
        <v>0.8027976</v>
      </c>
      <c r="I3982" s="6"/>
    </row>
    <row r="3983" spans="1:9" x14ac:dyDescent="0.25">
      <c r="A3983">
        <v>812</v>
      </c>
      <c r="B3983">
        <v>1997</v>
      </c>
      <c r="C3983" s="2">
        <v>1</v>
      </c>
      <c r="D3983" s="6">
        <v>-0.13360340000000001</v>
      </c>
      <c r="E3983" s="6">
        <v>-0.30906080000000002</v>
      </c>
      <c r="F3983" s="6">
        <v>3.85736E-2</v>
      </c>
      <c r="G3983" s="6">
        <v>0.1660616</v>
      </c>
      <c r="H3983" s="6">
        <v>0.52703420000000001</v>
      </c>
      <c r="I3983" s="6"/>
    </row>
    <row r="3984" spans="1:9" x14ac:dyDescent="0.25">
      <c r="A3984">
        <v>813</v>
      </c>
      <c r="B3984">
        <v>1999</v>
      </c>
      <c r="C3984" s="2">
        <v>1</v>
      </c>
      <c r="D3984" s="6">
        <v>0.39794200000000002</v>
      </c>
      <c r="E3984" s="6">
        <v>-4.4470500000000003E-2</v>
      </c>
      <c r="F3984" s="6">
        <v>6.5156599999999995E-2</v>
      </c>
      <c r="G3984" s="6">
        <v>5.6160799999999997E-2</v>
      </c>
      <c r="H3984" s="6">
        <v>0.76280650000000005</v>
      </c>
      <c r="I3984" s="6"/>
    </row>
    <row r="3985" spans="1:9" x14ac:dyDescent="0.25">
      <c r="A3985">
        <v>814</v>
      </c>
      <c r="B3985">
        <v>1997</v>
      </c>
      <c r="C3985" s="2">
        <v>1</v>
      </c>
      <c r="D3985" s="6">
        <v>-7.8245099999999998E-2</v>
      </c>
      <c r="E3985" s="6">
        <v>-0.1172523</v>
      </c>
      <c r="F3985" s="6">
        <v>3.62472E-2</v>
      </c>
      <c r="G3985" s="6">
        <v>0.22578960000000001</v>
      </c>
      <c r="H3985" s="6">
        <v>0.31974970000000003</v>
      </c>
      <c r="I3985" s="6"/>
    </row>
    <row r="3986" spans="1:9" x14ac:dyDescent="0.25">
      <c r="A3986">
        <v>815</v>
      </c>
      <c r="B3986">
        <v>1998</v>
      </c>
      <c r="C3986" s="2">
        <v>1</v>
      </c>
      <c r="D3986" s="6">
        <v>-0.1218887</v>
      </c>
      <c r="E3986" s="6">
        <v>-0.1943018</v>
      </c>
      <c r="F3986" s="6">
        <v>2.1767100000000001E-2</v>
      </c>
      <c r="G3986" s="6">
        <v>0.14646219999999999</v>
      </c>
      <c r="H3986" s="6">
        <v>0.3162027</v>
      </c>
      <c r="I3986" s="6"/>
    </row>
    <row r="3987" spans="1:9" x14ac:dyDescent="0.25">
      <c r="A3987">
        <v>816</v>
      </c>
      <c r="B3987">
        <v>1999</v>
      </c>
      <c r="C3987" s="2">
        <v>1</v>
      </c>
      <c r="D3987" s="6">
        <v>-0.18463109999999999</v>
      </c>
      <c r="E3987" s="6">
        <v>-0.38685039999999998</v>
      </c>
      <c r="F3987" s="6">
        <v>-8.7665E-3</v>
      </c>
      <c r="G3987" s="6">
        <v>9.9530400000000005E-2</v>
      </c>
      <c r="H3987" s="6">
        <v>0.4123231</v>
      </c>
      <c r="I3987" s="6"/>
    </row>
    <row r="3988" spans="1:9" x14ac:dyDescent="0.25">
      <c r="A3988">
        <v>817</v>
      </c>
      <c r="B3988">
        <v>2001</v>
      </c>
      <c r="C3988" s="2">
        <v>1</v>
      </c>
      <c r="D3988" s="6">
        <v>0.22941810000000001</v>
      </c>
      <c r="E3988" s="6">
        <v>-1.871837</v>
      </c>
      <c r="F3988" s="6">
        <v>3.5006999999999998E-3</v>
      </c>
      <c r="G3988" s="6">
        <v>0.21097830000000001</v>
      </c>
      <c r="H3988" s="6">
        <v>0.10642699999999999</v>
      </c>
      <c r="I3988" s="6"/>
    </row>
    <row r="3989" spans="1:9" x14ac:dyDescent="0.25">
      <c r="A3989">
        <v>818</v>
      </c>
      <c r="B3989">
        <v>1998</v>
      </c>
      <c r="C3989" s="2">
        <v>1</v>
      </c>
      <c r="D3989" s="6">
        <v>-0.21106430000000001</v>
      </c>
      <c r="E3989" s="6">
        <v>-0.85387860000000004</v>
      </c>
      <c r="F3989" s="6">
        <v>4.7360100000000002E-2</v>
      </c>
      <c r="G3989" s="6">
        <v>6.8954799999999997E-2</v>
      </c>
      <c r="H3989" s="6">
        <v>0.54774279999999997</v>
      </c>
      <c r="I3989" s="6"/>
    </row>
    <row r="3990" spans="1:9" x14ac:dyDescent="0.25">
      <c r="A3990">
        <v>819</v>
      </c>
      <c r="B3990">
        <v>1996</v>
      </c>
      <c r="C3990" s="2">
        <v>1</v>
      </c>
      <c r="D3990" s="6">
        <v>-0.12149160000000001</v>
      </c>
      <c r="E3990" s="6">
        <v>-9.0418700000000005E-2</v>
      </c>
      <c r="F3990" s="6">
        <v>-1.38338E-2</v>
      </c>
      <c r="G3990" s="6">
        <v>0.13589999999999999</v>
      </c>
      <c r="H3990" s="6">
        <v>0.33792460000000002</v>
      </c>
      <c r="I3990" s="6"/>
    </row>
    <row r="3991" spans="1:9" x14ac:dyDescent="0.25">
      <c r="A3991">
        <v>820</v>
      </c>
      <c r="B3991">
        <v>1996</v>
      </c>
      <c r="C3991" s="2">
        <v>1</v>
      </c>
      <c r="D3991" s="6">
        <v>0.24432619999999999</v>
      </c>
      <c r="E3991" s="6">
        <v>-0.28897800000000001</v>
      </c>
      <c r="F3991" s="6">
        <v>5.9090200000000002E-2</v>
      </c>
      <c r="G3991" s="6">
        <v>2.1270380000000002</v>
      </c>
      <c r="H3991" s="6">
        <v>0.21375340000000001</v>
      </c>
      <c r="I3991" s="6"/>
    </row>
    <row r="3992" spans="1:9" x14ac:dyDescent="0.25">
      <c r="A3992">
        <v>821</v>
      </c>
      <c r="B3992">
        <v>2000</v>
      </c>
      <c r="C3992" s="2">
        <v>1</v>
      </c>
      <c r="D3992" s="6">
        <v>0.1710874</v>
      </c>
      <c r="E3992" s="6">
        <v>-0.26302160000000002</v>
      </c>
      <c r="F3992" s="6">
        <v>2.55669E-2</v>
      </c>
      <c r="G3992" s="6">
        <v>3.0750400000000001E-2</v>
      </c>
      <c r="H3992" s="6">
        <v>0.18894</v>
      </c>
      <c r="I3992" s="6"/>
    </row>
    <row r="3993" spans="1:9" x14ac:dyDescent="0.25">
      <c r="A3993">
        <v>822</v>
      </c>
      <c r="B3993">
        <v>1998</v>
      </c>
      <c r="C3993" s="2">
        <v>1</v>
      </c>
      <c r="D3993" s="6">
        <v>-0.89924099999999996</v>
      </c>
      <c r="E3993" s="6">
        <v>-0.52081789999999994</v>
      </c>
      <c r="F3993" s="6">
        <v>3.6022100000000001E-2</v>
      </c>
      <c r="G3993" s="6">
        <v>2.72822E-2</v>
      </c>
      <c r="H3993" s="6">
        <v>0.58721610000000002</v>
      </c>
      <c r="I3993" s="6"/>
    </row>
    <row r="3994" spans="1:9" x14ac:dyDescent="0.25">
      <c r="A3994">
        <v>823</v>
      </c>
      <c r="B3994">
        <v>1997</v>
      </c>
      <c r="C3994" s="2">
        <v>1</v>
      </c>
      <c r="D3994" s="6">
        <v>0.2993577</v>
      </c>
      <c r="E3994" s="6">
        <v>3.3068599999999997E-2</v>
      </c>
      <c r="F3994" s="6">
        <v>2.79341E-2</v>
      </c>
      <c r="G3994" s="6">
        <v>3.9038799999999999E-2</v>
      </c>
      <c r="H3994" s="6">
        <v>0.57052159999999996</v>
      </c>
      <c r="I3994" s="6"/>
    </row>
    <row r="3995" spans="1:9" x14ac:dyDescent="0.25">
      <c r="A3995">
        <v>824</v>
      </c>
      <c r="B3995">
        <v>1996</v>
      </c>
      <c r="C3995" s="2">
        <v>1</v>
      </c>
      <c r="D3995" s="6">
        <v>0.41329719999999998</v>
      </c>
      <c r="E3995" s="6">
        <v>-0.2284214</v>
      </c>
      <c r="F3995" s="6">
        <v>5.8405600000000002E-2</v>
      </c>
      <c r="G3995" s="6">
        <v>0.30966680000000002</v>
      </c>
      <c r="H3995" s="6">
        <v>0.52742920000000004</v>
      </c>
      <c r="I3995" s="6"/>
    </row>
    <row r="3996" spans="1:9" x14ac:dyDescent="0.25">
      <c r="A3996">
        <v>825</v>
      </c>
      <c r="B3996">
        <v>1998</v>
      </c>
      <c r="C3996" s="2">
        <v>1</v>
      </c>
      <c r="D3996" s="6">
        <v>0.18551980000000001</v>
      </c>
      <c r="E3996" s="6">
        <v>0.12534680000000001</v>
      </c>
      <c r="F3996" s="6">
        <v>7.14944E-2</v>
      </c>
      <c r="G3996" s="6">
        <v>5.2221400000000001E-2</v>
      </c>
      <c r="H3996" s="6">
        <v>0.81546289999999999</v>
      </c>
      <c r="I3996" s="6"/>
    </row>
    <row r="3997" spans="1:9" x14ac:dyDescent="0.25">
      <c r="A3997">
        <v>826</v>
      </c>
      <c r="B3997">
        <v>1997</v>
      </c>
      <c r="C3997" s="2">
        <v>1</v>
      </c>
      <c r="D3997" s="6">
        <v>2.8727599999999999E-2</v>
      </c>
      <c r="E3997" s="6">
        <v>-1.846117</v>
      </c>
      <c r="F3997" s="6">
        <v>3.3956E-2</v>
      </c>
      <c r="G3997" s="6">
        <v>3.4679799999999997E-2</v>
      </c>
      <c r="H3997" s="6">
        <v>0.67804419999999999</v>
      </c>
      <c r="I3997" s="6"/>
    </row>
    <row r="3998" spans="1:9" x14ac:dyDescent="0.25">
      <c r="A3998">
        <v>827</v>
      </c>
      <c r="B3998">
        <v>2000</v>
      </c>
      <c r="C3998" s="2">
        <v>1</v>
      </c>
      <c r="D3998" s="6">
        <v>0.1721674</v>
      </c>
      <c r="E3998" s="6">
        <v>-6.8613499999999994E-2</v>
      </c>
      <c r="F3998" s="6">
        <v>-4.6987000000000001E-3</v>
      </c>
      <c r="G3998" s="6">
        <v>4.35187E-2</v>
      </c>
      <c r="H3998" s="6">
        <v>0.23529910000000001</v>
      </c>
      <c r="I3998" s="6"/>
    </row>
    <row r="3999" spans="1:9" x14ac:dyDescent="0.25">
      <c r="A3999">
        <v>828</v>
      </c>
      <c r="B3999">
        <v>1996</v>
      </c>
      <c r="C3999" s="2">
        <v>1</v>
      </c>
      <c r="D3999" s="6">
        <v>5.5884999999999997E-3</v>
      </c>
      <c r="E3999" s="6">
        <v>-0.26006790000000002</v>
      </c>
      <c r="F3999" s="6">
        <v>3.6877600000000003E-2</v>
      </c>
      <c r="G3999" s="6">
        <v>0.2982553</v>
      </c>
      <c r="H3999" s="6">
        <v>0.14810000000000001</v>
      </c>
      <c r="I3999" s="6"/>
    </row>
    <row r="4000" spans="1:9" x14ac:dyDescent="0.25">
      <c r="A4000">
        <v>829</v>
      </c>
      <c r="B4000">
        <v>2001</v>
      </c>
      <c r="C4000" s="2">
        <v>1</v>
      </c>
      <c r="D4000" s="6">
        <v>-0.99423019999999995</v>
      </c>
      <c r="E4000" s="6">
        <v>-0.43353180000000002</v>
      </c>
      <c r="F4000" s="6">
        <v>-2.4369999999999999E-4</v>
      </c>
      <c r="G4000" s="6">
        <v>3.5502199999999998E-2</v>
      </c>
      <c r="H4000" s="6">
        <v>0.33046740000000002</v>
      </c>
      <c r="I4000" s="6"/>
    </row>
    <row r="4001" spans="1:9" x14ac:dyDescent="0.25">
      <c r="A4001">
        <v>830</v>
      </c>
      <c r="B4001">
        <v>2002</v>
      </c>
      <c r="C4001" s="2">
        <v>1</v>
      </c>
      <c r="D4001" s="6">
        <v>6.5566100000000002E-2</v>
      </c>
      <c r="E4001" s="6">
        <v>-0.1137388</v>
      </c>
      <c r="F4001" s="6">
        <v>3.6023600000000003E-2</v>
      </c>
      <c r="G4001" s="6">
        <v>3.76323E-2</v>
      </c>
      <c r="H4001" s="6">
        <v>0.11636009999999999</v>
      </c>
      <c r="I4001" s="6"/>
    </row>
    <row r="4002" spans="1:9" x14ac:dyDescent="0.25">
      <c r="C4002" s="2"/>
      <c r="D4002" s="6"/>
      <c r="E4002" s="6"/>
      <c r="F4002" s="6"/>
      <c r="G4002" s="6"/>
      <c r="H4002" s="6"/>
    </row>
    <row r="4003" spans="1:9" x14ac:dyDescent="0.25">
      <c r="C4003" s="2"/>
      <c r="D4003" s="6"/>
      <c r="E4003" s="6"/>
      <c r="F4003" s="6"/>
      <c r="G4003" s="6"/>
      <c r="H4003" s="6"/>
    </row>
    <row r="4004" spans="1:9" x14ac:dyDescent="0.25">
      <c r="C4004" s="2"/>
      <c r="D4004" s="6"/>
      <c r="E4004" s="6"/>
      <c r="F4004" s="6"/>
      <c r="G4004" s="6"/>
      <c r="H4004" s="6"/>
    </row>
    <row r="4005" spans="1:9" x14ac:dyDescent="0.25">
      <c r="C4005" s="2"/>
      <c r="D4005" s="6"/>
      <c r="E4005" s="6"/>
      <c r="F4005" s="6"/>
      <c r="G4005" s="6"/>
      <c r="H4005" s="6"/>
    </row>
    <row r="4006" spans="1:9" x14ac:dyDescent="0.25">
      <c r="C4006" s="2"/>
      <c r="D4006" s="6"/>
      <c r="E4006" s="6"/>
      <c r="F4006" s="6"/>
      <c r="G4006" s="6"/>
      <c r="H4006" s="6"/>
    </row>
    <row r="4007" spans="1:9" x14ac:dyDescent="0.25">
      <c r="C4007" s="2"/>
      <c r="D4007" s="6"/>
      <c r="E4007" s="6"/>
      <c r="F4007" s="6"/>
      <c r="G4007" s="6"/>
      <c r="H4007" s="6"/>
    </row>
    <row r="4008" spans="1:9" x14ac:dyDescent="0.25">
      <c r="C4008" s="2"/>
      <c r="D4008" s="6"/>
      <c r="E4008" s="6"/>
      <c r="F4008" s="6"/>
      <c r="G4008" s="6"/>
      <c r="H4008" s="6"/>
    </row>
    <row r="4009" spans="1:9" x14ac:dyDescent="0.25">
      <c r="C4009" s="2"/>
      <c r="D4009" s="6"/>
      <c r="E4009" s="6"/>
      <c r="F4009" s="6"/>
      <c r="G4009" s="6"/>
      <c r="H4009" s="6"/>
    </row>
    <row r="4010" spans="1:9" x14ac:dyDescent="0.25">
      <c r="C4010" s="2"/>
      <c r="D4010" s="6"/>
      <c r="E4010" s="6"/>
      <c r="F4010" s="6"/>
      <c r="G4010" s="6"/>
      <c r="H4010" s="6"/>
    </row>
    <row r="4011" spans="1:9" x14ac:dyDescent="0.25">
      <c r="C4011" s="2"/>
      <c r="D4011" s="6"/>
      <c r="E4011" s="6"/>
      <c r="F4011" s="6"/>
      <c r="G4011" s="6"/>
      <c r="H4011" s="6"/>
    </row>
    <row r="4012" spans="1:9" x14ac:dyDescent="0.25">
      <c r="C4012" s="2"/>
      <c r="D4012" s="6"/>
      <c r="E4012" s="6"/>
      <c r="F4012" s="6"/>
      <c r="G4012" s="6"/>
      <c r="H4012" s="6"/>
    </row>
    <row r="4013" spans="1:9" x14ac:dyDescent="0.25">
      <c r="C4013" s="2"/>
      <c r="D4013" s="6"/>
      <c r="E4013" s="6"/>
      <c r="F4013" s="6"/>
      <c r="G4013" s="6"/>
      <c r="H4013" s="6"/>
    </row>
    <row r="4014" spans="1:9" x14ac:dyDescent="0.25">
      <c r="C4014" s="2"/>
      <c r="D4014" s="6"/>
      <c r="E4014" s="6"/>
      <c r="F4014" s="6"/>
      <c r="G4014" s="6"/>
      <c r="H4014" s="6"/>
    </row>
    <row r="4015" spans="1:9" x14ac:dyDescent="0.25">
      <c r="C4015" s="2"/>
      <c r="D4015" s="6"/>
      <c r="E4015" s="6"/>
      <c r="F4015" s="6"/>
      <c r="G4015" s="6"/>
      <c r="H4015" s="6"/>
    </row>
    <row r="4016" spans="1:9" x14ac:dyDescent="0.25">
      <c r="C4016" s="2"/>
      <c r="D4016" s="6"/>
      <c r="E4016" s="6"/>
      <c r="F4016" s="6"/>
      <c r="G4016" s="6"/>
      <c r="H4016" s="6"/>
    </row>
    <row r="4017" spans="3:8" x14ac:dyDescent="0.25">
      <c r="C4017" s="2"/>
      <c r="D4017" s="6"/>
      <c r="E4017" s="6"/>
      <c r="F4017" s="6"/>
      <c r="G4017" s="6"/>
      <c r="H4017" s="6"/>
    </row>
    <row r="4018" spans="3:8" x14ac:dyDescent="0.25">
      <c r="C4018" s="2"/>
      <c r="D4018" s="6"/>
      <c r="E4018" s="6"/>
      <c r="F4018" s="6"/>
      <c r="G4018" s="6"/>
      <c r="H4018" s="6"/>
    </row>
    <row r="4019" spans="3:8" x14ac:dyDescent="0.25">
      <c r="C4019" s="2"/>
      <c r="D4019" s="6"/>
      <c r="E4019" s="6"/>
      <c r="F4019" s="6"/>
      <c r="G4019" s="6"/>
      <c r="H4019" s="6"/>
    </row>
    <row r="4020" spans="3:8" x14ac:dyDescent="0.25">
      <c r="C4020" s="2"/>
      <c r="D4020" s="6"/>
      <c r="E4020" s="6"/>
      <c r="F4020" s="6"/>
      <c r="G4020" s="6"/>
      <c r="H4020" s="6"/>
    </row>
    <row r="4021" spans="3:8" x14ac:dyDescent="0.25">
      <c r="C4021" s="2"/>
      <c r="D4021" s="6"/>
      <c r="E4021" s="6"/>
      <c r="F4021" s="6"/>
      <c r="G4021" s="6"/>
      <c r="H4021" s="6"/>
    </row>
    <row r="4022" spans="3:8" x14ac:dyDescent="0.25">
      <c r="C4022" s="2"/>
      <c r="D4022" s="6"/>
      <c r="E4022" s="6"/>
      <c r="F4022" s="6"/>
      <c r="G4022" s="6"/>
      <c r="H4022" s="6"/>
    </row>
    <row r="4023" spans="3:8" x14ac:dyDescent="0.25">
      <c r="C4023" s="2"/>
      <c r="D4023" s="6"/>
      <c r="E4023" s="6"/>
      <c r="F4023" s="6"/>
      <c r="G4023" s="6"/>
      <c r="H4023" s="6"/>
    </row>
    <row r="4024" spans="3:8" x14ac:dyDescent="0.25">
      <c r="C4024" s="2"/>
      <c r="D4024" s="6"/>
      <c r="E4024" s="6"/>
      <c r="F4024" s="6"/>
      <c r="G4024" s="6"/>
      <c r="H4024" s="6"/>
    </row>
    <row r="4025" spans="3:8" x14ac:dyDescent="0.25">
      <c r="C4025" s="2"/>
      <c r="D4025" s="6"/>
      <c r="E4025" s="6"/>
      <c r="F4025" s="6"/>
      <c r="G4025" s="6"/>
      <c r="H4025" s="6"/>
    </row>
    <row r="4026" spans="3:8" x14ac:dyDescent="0.25">
      <c r="C4026" s="2"/>
      <c r="D4026" s="6"/>
      <c r="E4026" s="6"/>
      <c r="F4026" s="6"/>
      <c r="G4026" s="6"/>
      <c r="H4026" s="6"/>
    </row>
    <row r="4027" spans="3:8" x14ac:dyDescent="0.25">
      <c r="C4027" s="2"/>
      <c r="D4027" s="6"/>
      <c r="E4027" s="6"/>
      <c r="F4027" s="6"/>
      <c r="G4027" s="6"/>
      <c r="H4027" s="6"/>
    </row>
    <row r="4028" spans="3:8" x14ac:dyDescent="0.25">
      <c r="C4028" s="2"/>
      <c r="D4028" s="6"/>
      <c r="E4028" s="6"/>
      <c r="F4028" s="6"/>
      <c r="G4028" s="6"/>
      <c r="H4028" s="6"/>
    </row>
    <row r="4029" spans="3:8" x14ac:dyDescent="0.25">
      <c r="C4029" s="2"/>
      <c r="D4029" s="6"/>
      <c r="E4029" s="6"/>
      <c r="F4029" s="6"/>
      <c r="G4029" s="6"/>
      <c r="H4029" s="6"/>
    </row>
    <row r="4030" spans="3:8" x14ac:dyDescent="0.25">
      <c r="C4030" s="2"/>
      <c r="D4030" s="6"/>
      <c r="E4030" s="6"/>
      <c r="F4030" s="6"/>
      <c r="G4030" s="6"/>
      <c r="H4030" s="6"/>
    </row>
    <row r="4031" spans="3:8" x14ac:dyDescent="0.25">
      <c r="C4031" s="2"/>
      <c r="D4031" s="6"/>
      <c r="E4031" s="6"/>
      <c r="F4031" s="6"/>
      <c r="G4031" s="6"/>
      <c r="H4031" s="6"/>
    </row>
    <row r="4032" spans="3:8" x14ac:dyDescent="0.25">
      <c r="C4032" s="2"/>
      <c r="D4032" s="6"/>
      <c r="E4032" s="6"/>
      <c r="F4032" s="6"/>
      <c r="G4032" s="6"/>
      <c r="H4032" s="6"/>
    </row>
    <row r="4033" spans="3:8" x14ac:dyDescent="0.25">
      <c r="C4033" s="2"/>
      <c r="D4033" s="6"/>
      <c r="E4033" s="6"/>
      <c r="F4033" s="6"/>
      <c r="G4033" s="6"/>
      <c r="H4033" s="6"/>
    </row>
    <row r="4034" spans="3:8" x14ac:dyDescent="0.25">
      <c r="C4034" s="2"/>
      <c r="D4034" s="6"/>
      <c r="E4034" s="6"/>
      <c r="F4034" s="6"/>
      <c r="G4034" s="6"/>
      <c r="H4034" s="6"/>
    </row>
    <row r="4035" spans="3:8" x14ac:dyDescent="0.25">
      <c r="C4035" s="2"/>
      <c r="D4035" s="6"/>
      <c r="E4035" s="6"/>
      <c r="F4035" s="6"/>
      <c r="G4035" s="6"/>
      <c r="H4035" s="6"/>
    </row>
    <row r="4036" spans="3:8" x14ac:dyDescent="0.25">
      <c r="C4036" s="2"/>
      <c r="D4036" s="6"/>
      <c r="E4036" s="6"/>
      <c r="F4036" s="6"/>
      <c r="G4036" s="6"/>
      <c r="H4036" s="6"/>
    </row>
    <row r="4037" spans="3:8" x14ac:dyDescent="0.25">
      <c r="C4037" s="2"/>
      <c r="D4037" s="6"/>
      <c r="E4037" s="6"/>
      <c r="F4037" s="6"/>
      <c r="G4037" s="6"/>
      <c r="H4037" s="6"/>
    </row>
    <row r="4038" spans="3:8" x14ac:dyDescent="0.25">
      <c r="C4038" s="2"/>
      <c r="D4038" s="6"/>
      <c r="E4038" s="6"/>
      <c r="F4038" s="6"/>
      <c r="G4038" s="6"/>
      <c r="H4038" s="6"/>
    </row>
    <row r="4039" spans="3:8" x14ac:dyDescent="0.25">
      <c r="C4039" s="2"/>
      <c r="D4039" s="6"/>
      <c r="E4039" s="6"/>
      <c r="F4039" s="6"/>
      <c r="G4039" s="6"/>
      <c r="H4039" s="6"/>
    </row>
    <row r="4040" spans="3:8" x14ac:dyDescent="0.25">
      <c r="C4040" s="2"/>
      <c r="D4040" s="6"/>
      <c r="E4040" s="6"/>
      <c r="F4040" s="6"/>
      <c r="G4040" s="6"/>
      <c r="H4040" s="6"/>
    </row>
    <row r="4041" spans="3:8" x14ac:dyDescent="0.25">
      <c r="C4041" s="2"/>
      <c r="D4041" s="6"/>
      <c r="E4041" s="6"/>
      <c r="F4041" s="6"/>
      <c r="G4041" s="6"/>
      <c r="H4041" s="6"/>
    </row>
    <row r="4042" spans="3:8" x14ac:dyDescent="0.25">
      <c r="C4042" s="2"/>
      <c r="D4042" s="6"/>
      <c r="E4042" s="6"/>
      <c r="F4042" s="6"/>
      <c r="G4042" s="6"/>
      <c r="H4042" s="6"/>
    </row>
    <row r="4043" spans="3:8" x14ac:dyDescent="0.25">
      <c r="C4043" s="2"/>
      <c r="D4043" s="6"/>
      <c r="E4043" s="6"/>
      <c r="F4043" s="6"/>
      <c r="G4043" s="6"/>
      <c r="H4043" s="6"/>
    </row>
    <row r="4044" spans="3:8" x14ac:dyDescent="0.25">
      <c r="C4044" s="2"/>
      <c r="D4044" s="6"/>
      <c r="E4044" s="6"/>
      <c r="F4044" s="6"/>
      <c r="G4044" s="6"/>
      <c r="H4044" s="6"/>
    </row>
    <row r="4045" spans="3:8" x14ac:dyDescent="0.25">
      <c r="C4045" s="2"/>
      <c r="D4045" s="6"/>
      <c r="E4045" s="6"/>
      <c r="F4045" s="6"/>
      <c r="G4045" s="6"/>
      <c r="H4045" s="6"/>
    </row>
    <row r="4046" spans="3:8" x14ac:dyDescent="0.25">
      <c r="C4046" s="2"/>
      <c r="D4046" s="6"/>
      <c r="E4046" s="6"/>
      <c r="F4046" s="6"/>
      <c r="G4046" s="6"/>
      <c r="H4046" s="6"/>
    </row>
    <row r="4047" spans="3:8" x14ac:dyDescent="0.25">
      <c r="C4047" s="2"/>
      <c r="D4047" s="6"/>
      <c r="E4047" s="6"/>
      <c r="F4047" s="6"/>
      <c r="G4047" s="6"/>
      <c r="H4047" s="6"/>
    </row>
    <row r="4048" spans="3:8" x14ac:dyDescent="0.25">
      <c r="C4048" s="2"/>
      <c r="D4048" s="6"/>
      <c r="E4048" s="6"/>
      <c r="F4048" s="6"/>
      <c r="G4048" s="6"/>
      <c r="H4048" s="6"/>
    </row>
    <row r="4049" spans="3:8" x14ac:dyDescent="0.25">
      <c r="C4049" s="2"/>
      <c r="D4049" s="6"/>
      <c r="E4049" s="6"/>
      <c r="F4049" s="6"/>
      <c r="G4049" s="6"/>
      <c r="H4049" s="6"/>
    </row>
    <row r="4050" spans="3:8" x14ac:dyDescent="0.25">
      <c r="C4050" s="2"/>
      <c r="D4050" s="6"/>
      <c r="E4050" s="6"/>
      <c r="F4050" s="6"/>
      <c r="G4050" s="6"/>
      <c r="H4050" s="6"/>
    </row>
    <row r="4051" spans="3:8" x14ac:dyDescent="0.25">
      <c r="C4051" s="2"/>
      <c r="D4051" s="6"/>
      <c r="E4051" s="6"/>
      <c r="F4051" s="6"/>
      <c r="G4051" s="6"/>
      <c r="H4051" s="6"/>
    </row>
    <row r="4052" spans="3:8" x14ac:dyDescent="0.25">
      <c r="C4052" s="2"/>
      <c r="D4052" s="6"/>
      <c r="E4052" s="6"/>
      <c r="F4052" s="6"/>
      <c r="G4052" s="6"/>
      <c r="H4052" s="6"/>
    </row>
    <row r="4053" spans="3:8" x14ac:dyDescent="0.25">
      <c r="C4053" s="2"/>
      <c r="D4053" s="6"/>
      <c r="E4053" s="6"/>
      <c r="F4053" s="6"/>
      <c r="G4053" s="6"/>
      <c r="H4053" s="6"/>
    </row>
    <row r="4054" spans="3:8" x14ac:dyDescent="0.25">
      <c r="C4054" s="2"/>
      <c r="D4054" s="6"/>
      <c r="E4054" s="6"/>
      <c r="F4054" s="6"/>
      <c r="G4054" s="6"/>
      <c r="H4054" s="6"/>
    </row>
    <row r="4055" spans="3:8" x14ac:dyDescent="0.25">
      <c r="C4055" s="2"/>
      <c r="D4055" s="6"/>
      <c r="E4055" s="6"/>
      <c r="F4055" s="6"/>
      <c r="G4055" s="6"/>
      <c r="H4055" s="6"/>
    </row>
    <row r="4056" spans="3:8" x14ac:dyDescent="0.25">
      <c r="C4056" s="2"/>
      <c r="D4056" s="6"/>
      <c r="E4056" s="6"/>
      <c r="F4056" s="6"/>
      <c r="G4056" s="6"/>
      <c r="H4056" s="6"/>
    </row>
    <row r="4057" spans="3:8" x14ac:dyDescent="0.25">
      <c r="C4057" s="2"/>
      <c r="D4057" s="6"/>
      <c r="E4057" s="6"/>
      <c r="F4057" s="6"/>
      <c r="G4057" s="6"/>
      <c r="H4057" s="6"/>
    </row>
    <row r="4058" spans="3:8" x14ac:dyDescent="0.25">
      <c r="C4058" s="2"/>
      <c r="D4058" s="6"/>
      <c r="E4058" s="6"/>
      <c r="F4058" s="6"/>
      <c r="G4058" s="6"/>
      <c r="H4058" s="6"/>
    </row>
    <row r="4059" spans="3:8" x14ac:dyDescent="0.25">
      <c r="C4059" s="2"/>
      <c r="D4059" s="6"/>
      <c r="E4059" s="6"/>
      <c r="F4059" s="6"/>
      <c r="G4059" s="6"/>
      <c r="H4059" s="6"/>
    </row>
    <row r="4060" spans="3:8" x14ac:dyDescent="0.25">
      <c r="C4060" s="2"/>
      <c r="D4060" s="6"/>
      <c r="E4060" s="6"/>
      <c r="F4060" s="6"/>
      <c r="G4060" s="6"/>
      <c r="H4060" s="6"/>
    </row>
    <row r="4061" spans="3:8" x14ac:dyDescent="0.25">
      <c r="C4061" s="2"/>
      <c r="D4061" s="6"/>
      <c r="E4061" s="6"/>
      <c r="F4061" s="6"/>
      <c r="G4061" s="6"/>
      <c r="H4061" s="6"/>
    </row>
    <row r="4062" spans="3:8" x14ac:dyDescent="0.25">
      <c r="C4062" s="2"/>
      <c r="D4062" s="6"/>
      <c r="E4062" s="6"/>
      <c r="F4062" s="6"/>
      <c r="G4062" s="6"/>
      <c r="H4062" s="6"/>
    </row>
    <row r="4063" spans="3:8" x14ac:dyDescent="0.25">
      <c r="C4063" s="2"/>
      <c r="D4063" s="6"/>
      <c r="E4063" s="6"/>
      <c r="F4063" s="6"/>
      <c r="G4063" s="6"/>
      <c r="H4063" s="6"/>
    </row>
    <row r="4064" spans="3:8" x14ac:dyDescent="0.25">
      <c r="C4064" s="2"/>
      <c r="D4064" s="6"/>
      <c r="E4064" s="6"/>
      <c r="F4064" s="6"/>
      <c r="G4064" s="6"/>
      <c r="H4064" s="6"/>
    </row>
    <row r="4065" spans="3:8" x14ac:dyDescent="0.25">
      <c r="C4065" s="2"/>
      <c r="D4065" s="6"/>
      <c r="E4065" s="6"/>
      <c r="F4065" s="6"/>
      <c r="G4065" s="6"/>
      <c r="H4065" s="6"/>
    </row>
    <row r="4066" spans="3:8" x14ac:dyDescent="0.25">
      <c r="C4066" s="2"/>
      <c r="D4066" s="6"/>
      <c r="E4066" s="6"/>
      <c r="F4066" s="6"/>
      <c r="G4066" s="6"/>
      <c r="H4066" s="6"/>
    </row>
    <row r="4067" spans="3:8" x14ac:dyDescent="0.25">
      <c r="C4067" s="2"/>
      <c r="D4067" s="6"/>
      <c r="E4067" s="6"/>
      <c r="F4067" s="6"/>
      <c r="G4067" s="6"/>
      <c r="H4067" s="6"/>
    </row>
    <row r="4068" spans="3:8" x14ac:dyDescent="0.25">
      <c r="C4068" s="2"/>
      <c r="D4068" s="6"/>
      <c r="E4068" s="6"/>
      <c r="F4068" s="6"/>
      <c r="G4068" s="6"/>
      <c r="H4068" s="6"/>
    </row>
    <row r="4069" spans="3:8" x14ac:dyDescent="0.25">
      <c r="C4069" s="2"/>
      <c r="D4069" s="6"/>
      <c r="E4069" s="6"/>
      <c r="F4069" s="6"/>
      <c r="G4069" s="6"/>
      <c r="H4069" s="6"/>
    </row>
    <row r="4070" spans="3:8" x14ac:dyDescent="0.25">
      <c r="C4070" s="2"/>
      <c r="D4070" s="6"/>
      <c r="E4070" s="6"/>
      <c r="F4070" s="6"/>
      <c r="G4070" s="6"/>
      <c r="H4070" s="6"/>
    </row>
    <row r="4071" spans="3:8" x14ac:dyDescent="0.25">
      <c r="C4071" s="2"/>
      <c r="D4071" s="6"/>
      <c r="E4071" s="6"/>
      <c r="F4071" s="6"/>
      <c r="G4071" s="6"/>
      <c r="H4071" s="6"/>
    </row>
    <row r="4072" spans="3:8" x14ac:dyDescent="0.25">
      <c r="C4072" s="2"/>
      <c r="D4072" s="6"/>
      <c r="E4072" s="6"/>
      <c r="F4072" s="6"/>
      <c r="G4072" s="6"/>
      <c r="H4072" s="6"/>
    </row>
    <row r="4073" spans="3:8" x14ac:dyDescent="0.25">
      <c r="C4073" s="2"/>
      <c r="D4073" s="6"/>
      <c r="E4073" s="6"/>
      <c r="F4073" s="6"/>
      <c r="G4073" s="6"/>
      <c r="H4073" s="6"/>
    </row>
    <row r="4074" spans="3:8" x14ac:dyDescent="0.25">
      <c r="C4074" s="2"/>
      <c r="D4074" s="6"/>
      <c r="E4074" s="6"/>
      <c r="F4074" s="6"/>
      <c r="G4074" s="6"/>
      <c r="H4074" s="6"/>
    </row>
    <row r="4075" spans="3:8" x14ac:dyDescent="0.25">
      <c r="C4075" s="2"/>
      <c r="D4075" s="6"/>
      <c r="E4075" s="6"/>
      <c r="F4075" s="6"/>
      <c r="G4075" s="6"/>
      <c r="H4075" s="6"/>
    </row>
    <row r="4076" spans="3:8" x14ac:dyDescent="0.25">
      <c r="C4076" s="2"/>
      <c r="D4076" s="6"/>
      <c r="E4076" s="6"/>
      <c r="F4076" s="6"/>
      <c r="G4076" s="6"/>
      <c r="H4076" s="6"/>
    </row>
    <row r="4077" spans="3:8" x14ac:dyDescent="0.25">
      <c r="C4077" s="2"/>
      <c r="D4077" s="6"/>
      <c r="E4077" s="6"/>
      <c r="F4077" s="6"/>
      <c r="G4077" s="6"/>
      <c r="H4077" s="6"/>
    </row>
    <row r="4078" spans="3:8" x14ac:dyDescent="0.25">
      <c r="C4078" s="2"/>
      <c r="D4078" s="6"/>
      <c r="E4078" s="6"/>
      <c r="F4078" s="6"/>
      <c r="G4078" s="6"/>
      <c r="H4078" s="6"/>
    </row>
    <row r="4079" spans="3:8" x14ac:dyDescent="0.25">
      <c r="C4079" s="2"/>
      <c r="D4079" s="6"/>
      <c r="E4079" s="6"/>
      <c r="F4079" s="6"/>
      <c r="G4079" s="6"/>
      <c r="H4079" s="6"/>
    </row>
    <row r="4080" spans="3:8" x14ac:dyDescent="0.25">
      <c r="C4080" s="2"/>
      <c r="D4080" s="6"/>
      <c r="E4080" s="6"/>
      <c r="F4080" s="6"/>
      <c r="G4080" s="6"/>
      <c r="H4080" s="6"/>
    </row>
    <row r="4081" spans="3:8" x14ac:dyDescent="0.25">
      <c r="C4081" s="2"/>
      <c r="D4081" s="6"/>
      <c r="E4081" s="6"/>
      <c r="F4081" s="6"/>
      <c r="G4081" s="6"/>
      <c r="H4081" s="6"/>
    </row>
    <row r="4082" spans="3:8" x14ac:dyDescent="0.25">
      <c r="C4082" s="2"/>
      <c r="D4082" s="6"/>
      <c r="E4082" s="6"/>
      <c r="F4082" s="6"/>
      <c r="G4082" s="6"/>
      <c r="H4082" s="6"/>
    </row>
    <row r="4083" spans="3:8" x14ac:dyDescent="0.25">
      <c r="C4083" s="2"/>
      <c r="D4083" s="6"/>
      <c r="E4083" s="6"/>
      <c r="F4083" s="6"/>
      <c r="G4083" s="6"/>
      <c r="H4083" s="6"/>
    </row>
    <row r="4084" spans="3:8" x14ac:dyDescent="0.25">
      <c r="C4084" s="2"/>
      <c r="D4084" s="6"/>
      <c r="E4084" s="6"/>
      <c r="F4084" s="6"/>
      <c r="G4084" s="6"/>
      <c r="H4084" s="6"/>
    </row>
    <row r="4085" spans="3:8" x14ac:dyDescent="0.25">
      <c r="C4085" s="2"/>
      <c r="D4085" s="6"/>
      <c r="E4085" s="6"/>
      <c r="F4085" s="6"/>
      <c r="G4085" s="6"/>
      <c r="H4085" s="6"/>
    </row>
    <row r="4086" spans="3:8" x14ac:dyDescent="0.25">
      <c r="C4086" s="2"/>
      <c r="D4086" s="6"/>
      <c r="E4086" s="6"/>
      <c r="F4086" s="6"/>
      <c r="G4086" s="6"/>
      <c r="H4086" s="6"/>
    </row>
    <row r="4087" spans="3:8" x14ac:dyDescent="0.25">
      <c r="C4087" s="2"/>
      <c r="D4087" s="6"/>
      <c r="E4087" s="6"/>
      <c r="F4087" s="6"/>
      <c r="G4087" s="6"/>
      <c r="H4087" s="6"/>
    </row>
    <row r="4088" spans="3:8" x14ac:dyDescent="0.25">
      <c r="C4088" s="2"/>
      <c r="D4088" s="6"/>
      <c r="E4088" s="6"/>
      <c r="F4088" s="6"/>
      <c r="G4088" s="6"/>
      <c r="H4088" s="6"/>
    </row>
    <row r="4089" spans="3:8" x14ac:dyDescent="0.25">
      <c r="C4089" s="2"/>
      <c r="D4089" s="6"/>
      <c r="E4089" s="6"/>
      <c r="F4089" s="6"/>
      <c r="G4089" s="6"/>
      <c r="H4089" s="6"/>
    </row>
    <row r="4090" spans="3:8" x14ac:dyDescent="0.25">
      <c r="C4090" s="2"/>
      <c r="D4090" s="6"/>
      <c r="E4090" s="6"/>
      <c r="F4090" s="6"/>
      <c r="G4090" s="6"/>
      <c r="H4090" s="6"/>
    </row>
    <row r="4091" spans="3:8" x14ac:dyDescent="0.25">
      <c r="C4091" s="2"/>
      <c r="D4091" s="6"/>
      <c r="E4091" s="6"/>
      <c r="F4091" s="6"/>
      <c r="G4091" s="6"/>
      <c r="H4091" s="6"/>
    </row>
    <row r="4092" spans="3:8" x14ac:dyDescent="0.25">
      <c r="C4092" s="2"/>
      <c r="D4092" s="6"/>
      <c r="E4092" s="6"/>
      <c r="F4092" s="6"/>
      <c r="G4092" s="6"/>
      <c r="H4092" s="6"/>
    </row>
    <row r="4093" spans="3:8" x14ac:dyDescent="0.25">
      <c r="C4093" s="2"/>
      <c r="D4093" s="6"/>
      <c r="E4093" s="6"/>
      <c r="F4093" s="6"/>
      <c r="G4093" s="6"/>
      <c r="H4093" s="6"/>
    </row>
    <row r="4094" spans="3:8" x14ac:dyDescent="0.25">
      <c r="C4094" s="2"/>
      <c r="D4094" s="6"/>
      <c r="E4094" s="6"/>
      <c r="F4094" s="6"/>
      <c r="G4094" s="6"/>
      <c r="H4094" s="6"/>
    </row>
    <row r="4095" spans="3:8" x14ac:dyDescent="0.25">
      <c r="C4095" s="2"/>
      <c r="D4095" s="6"/>
      <c r="E4095" s="6"/>
      <c r="F4095" s="6"/>
      <c r="G4095" s="6"/>
      <c r="H4095" s="6"/>
    </row>
    <row r="4096" spans="3:8" x14ac:dyDescent="0.25">
      <c r="C4096" s="2"/>
      <c r="D4096" s="6"/>
      <c r="E4096" s="6"/>
      <c r="F4096" s="6"/>
      <c r="G4096" s="6"/>
      <c r="H4096" s="6"/>
    </row>
    <row r="4097" spans="3:8" x14ac:dyDescent="0.25">
      <c r="C4097" s="2"/>
      <c r="D4097" s="6"/>
      <c r="E4097" s="6"/>
      <c r="F4097" s="6"/>
      <c r="G4097" s="6"/>
      <c r="H4097" s="6"/>
    </row>
    <row r="4098" spans="3:8" x14ac:dyDescent="0.25">
      <c r="C4098" s="2"/>
      <c r="D4098" s="6"/>
      <c r="E4098" s="6"/>
      <c r="F4098" s="6"/>
      <c r="G4098" s="6"/>
      <c r="H4098" s="6"/>
    </row>
    <row r="4099" spans="3:8" x14ac:dyDescent="0.25">
      <c r="C4099" s="2"/>
      <c r="D4099" s="6"/>
      <c r="E4099" s="6"/>
      <c r="F4099" s="6"/>
      <c r="G4099" s="6"/>
      <c r="H4099" s="6"/>
    </row>
    <row r="4100" spans="3:8" x14ac:dyDescent="0.25">
      <c r="C4100" s="2"/>
      <c r="D4100" s="6"/>
      <c r="E4100" s="6"/>
      <c r="F4100" s="6"/>
      <c r="G4100" s="6"/>
      <c r="H4100" s="6"/>
    </row>
    <row r="4101" spans="3:8" x14ac:dyDescent="0.25">
      <c r="C4101" s="2"/>
      <c r="D4101" s="6"/>
      <c r="E4101" s="6"/>
      <c r="F4101" s="6"/>
      <c r="G4101" s="6"/>
      <c r="H4101" s="6"/>
    </row>
    <row r="4102" spans="3:8" x14ac:dyDescent="0.25">
      <c r="C4102" s="2"/>
      <c r="D4102" s="6"/>
      <c r="E4102" s="6"/>
      <c r="F4102" s="6"/>
      <c r="G4102" s="6"/>
      <c r="H4102" s="6"/>
    </row>
    <row r="4103" spans="3:8" x14ac:dyDescent="0.25">
      <c r="C4103" s="2"/>
      <c r="D4103" s="6"/>
      <c r="E4103" s="6"/>
      <c r="F4103" s="6"/>
      <c r="G4103" s="6"/>
      <c r="H4103" s="6"/>
    </row>
    <row r="4104" spans="3:8" x14ac:dyDescent="0.25">
      <c r="C4104" s="2"/>
      <c r="D4104" s="6"/>
      <c r="E4104" s="6"/>
      <c r="F4104" s="6"/>
      <c r="G4104" s="6"/>
      <c r="H4104" s="6"/>
    </row>
    <row r="4105" spans="3:8" x14ac:dyDescent="0.25">
      <c r="C4105" s="2"/>
      <c r="D4105" s="6"/>
      <c r="E4105" s="6"/>
      <c r="F4105" s="6"/>
      <c r="G4105" s="6"/>
      <c r="H4105" s="6"/>
    </row>
    <row r="4106" spans="3:8" x14ac:dyDescent="0.25">
      <c r="C4106" s="2"/>
      <c r="D4106" s="6"/>
      <c r="E4106" s="6"/>
      <c r="F4106" s="6"/>
      <c r="G4106" s="6"/>
      <c r="H4106" s="6"/>
    </row>
    <row r="4107" spans="3:8" x14ac:dyDescent="0.25">
      <c r="C4107" s="2"/>
      <c r="D4107" s="6"/>
      <c r="E4107" s="6"/>
      <c r="F4107" s="6"/>
      <c r="G4107" s="6"/>
      <c r="H4107" s="6"/>
    </row>
    <row r="4108" spans="3:8" x14ac:dyDescent="0.25">
      <c r="C4108" s="2"/>
      <c r="D4108" s="6"/>
      <c r="E4108" s="6"/>
      <c r="F4108" s="6"/>
      <c r="G4108" s="6"/>
      <c r="H4108" s="6"/>
    </row>
    <row r="4109" spans="3:8" x14ac:dyDescent="0.25">
      <c r="C4109" s="2"/>
      <c r="D4109" s="6"/>
      <c r="E4109" s="6"/>
      <c r="F4109" s="6"/>
      <c r="G4109" s="6"/>
      <c r="H4109" s="6"/>
    </row>
    <row r="4110" spans="3:8" x14ac:dyDescent="0.25">
      <c r="C4110" s="2"/>
      <c r="D4110" s="6"/>
      <c r="E4110" s="6"/>
      <c r="F4110" s="6"/>
      <c r="G4110" s="6"/>
      <c r="H4110" s="6"/>
    </row>
    <row r="4111" spans="3:8" x14ac:dyDescent="0.25">
      <c r="C4111" s="2"/>
      <c r="D4111" s="6"/>
      <c r="E4111" s="6"/>
      <c r="F4111" s="6"/>
      <c r="G4111" s="6"/>
      <c r="H4111" s="6"/>
    </row>
    <row r="4112" spans="3:8" x14ac:dyDescent="0.25">
      <c r="C4112" s="2"/>
      <c r="D4112" s="6"/>
      <c r="E4112" s="6"/>
      <c r="F4112" s="6"/>
      <c r="G4112" s="6"/>
      <c r="H4112" s="6"/>
    </row>
    <row r="4113" spans="3:8" x14ac:dyDescent="0.25">
      <c r="C4113" s="2"/>
      <c r="D4113" s="6"/>
      <c r="E4113" s="6"/>
      <c r="F4113" s="6"/>
      <c r="G4113" s="6"/>
      <c r="H4113" s="6"/>
    </row>
    <row r="4114" spans="3:8" x14ac:dyDescent="0.25">
      <c r="C4114" s="2"/>
      <c r="D4114" s="6"/>
      <c r="E4114" s="6"/>
      <c r="F4114" s="6"/>
      <c r="G4114" s="6"/>
      <c r="H4114" s="6"/>
    </row>
    <row r="4115" spans="3:8" x14ac:dyDescent="0.25">
      <c r="C4115" s="2"/>
      <c r="D4115" s="6"/>
      <c r="E4115" s="6"/>
      <c r="F4115" s="6"/>
      <c r="G4115" s="6"/>
      <c r="H4115" s="6"/>
    </row>
    <row r="4116" spans="3:8" x14ac:dyDescent="0.25">
      <c r="C4116" s="2"/>
      <c r="D4116" s="6"/>
      <c r="E4116" s="6"/>
      <c r="F4116" s="6"/>
      <c r="G4116" s="6"/>
      <c r="H4116" s="6"/>
    </row>
    <row r="4117" spans="3:8" x14ac:dyDescent="0.25">
      <c r="C4117" s="2"/>
      <c r="D4117" s="6"/>
      <c r="E4117" s="6"/>
      <c r="F4117" s="6"/>
      <c r="G4117" s="6"/>
      <c r="H4117" s="6"/>
    </row>
    <row r="4118" spans="3:8" x14ac:dyDescent="0.25">
      <c r="C4118" s="2"/>
      <c r="D4118" s="6"/>
      <c r="E4118" s="6"/>
      <c r="F4118" s="6"/>
      <c r="G4118" s="6"/>
      <c r="H4118" s="6"/>
    </row>
    <row r="4119" spans="3:8" x14ac:dyDescent="0.25">
      <c r="C4119" s="2"/>
      <c r="D4119" s="6"/>
      <c r="E4119" s="6"/>
      <c r="F4119" s="6"/>
      <c r="G4119" s="6"/>
      <c r="H4119" s="6"/>
    </row>
    <row r="4120" spans="3:8" x14ac:dyDescent="0.25">
      <c r="C4120" s="2"/>
      <c r="D4120" s="6"/>
      <c r="E4120" s="6"/>
      <c r="F4120" s="6"/>
      <c r="G4120" s="6"/>
      <c r="H4120" s="6"/>
    </row>
    <row r="4121" spans="3:8" x14ac:dyDescent="0.25">
      <c r="C4121" s="2"/>
      <c r="D4121" s="6"/>
      <c r="E4121" s="6"/>
      <c r="F4121" s="6"/>
      <c r="G4121" s="6"/>
      <c r="H4121" s="6"/>
    </row>
    <row r="4122" spans="3:8" x14ac:dyDescent="0.25">
      <c r="C4122" s="2"/>
      <c r="D4122" s="6"/>
      <c r="E4122" s="6"/>
      <c r="F4122" s="6"/>
      <c r="G4122" s="6"/>
      <c r="H4122" s="6"/>
    </row>
    <row r="4123" spans="3:8" x14ac:dyDescent="0.25">
      <c r="C4123" s="2"/>
      <c r="D4123" s="6"/>
      <c r="E4123" s="6"/>
      <c r="F4123" s="6"/>
      <c r="G4123" s="6"/>
      <c r="H4123" s="6"/>
    </row>
    <row r="4124" spans="3:8" x14ac:dyDescent="0.25">
      <c r="C4124" s="2"/>
      <c r="D4124" s="6"/>
      <c r="E4124" s="6"/>
      <c r="F4124" s="6"/>
      <c r="G4124" s="6"/>
      <c r="H4124" s="6"/>
    </row>
    <row r="4125" spans="3:8" x14ac:dyDescent="0.25">
      <c r="C4125" s="2"/>
      <c r="D4125" s="6"/>
      <c r="E4125" s="6"/>
      <c r="F4125" s="6"/>
      <c r="G4125" s="6"/>
      <c r="H4125" s="6"/>
    </row>
    <row r="4126" spans="3:8" x14ac:dyDescent="0.25">
      <c r="C4126" s="2"/>
      <c r="D4126" s="6"/>
      <c r="E4126" s="6"/>
      <c r="F4126" s="6"/>
      <c r="G4126" s="6"/>
      <c r="H4126" s="6"/>
    </row>
    <row r="4127" spans="3:8" x14ac:dyDescent="0.25">
      <c r="C4127" s="2"/>
      <c r="D4127" s="6"/>
      <c r="E4127" s="6"/>
      <c r="F4127" s="6"/>
      <c r="G4127" s="6"/>
      <c r="H4127" s="6"/>
    </row>
    <row r="4128" spans="3:8" x14ac:dyDescent="0.25">
      <c r="C4128" s="2"/>
      <c r="D4128" s="6"/>
      <c r="E4128" s="6"/>
      <c r="F4128" s="6"/>
      <c r="G4128" s="6"/>
      <c r="H4128" s="6"/>
    </row>
    <row r="4129" spans="3:8" x14ac:dyDescent="0.25">
      <c r="C4129" s="2"/>
      <c r="D4129" s="6"/>
      <c r="E4129" s="6"/>
      <c r="F4129" s="6"/>
      <c r="G4129" s="6"/>
      <c r="H4129" s="6"/>
    </row>
    <row r="4130" spans="3:8" x14ac:dyDescent="0.25">
      <c r="C4130" s="2"/>
      <c r="D4130" s="6"/>
      <c r="E4130" s="6"/>
      <c r="F4130" s="6"/>
      <c r="G4130" s="6"/>
      <c r="H4130" s="6"/>
    </row>
    <row r="4131" spans="3:8" x14ac:dyDescent="0.25">
      <c r="C4131" s="2"/>
      <c r="D4131" s="6"/>
      <c r="E4131" s="6"/>
      <c r="F4131" s="6"/>
      <c r="G4131" s="6"/>
      <c r="H4131" s="6"/>
    </row>
    <row r="4132" spans="3:8" x14ac:dyDescent="0.25">
      <c r="C4132" s="2"/>
      <c r="D4132" s="6"/>
      <c r="E4132" s="6"/>
      <c r="F4132" s="6"/>
      <c r="G4132" s="6"/>
      <c r="H4132" s="6"/>
    </row>
    <row r="4133" spans="3:8" x14ac:dyDescent="0.25">
      <c r="C4133" s="2"/>
      <c r="D4133" s="6"/>
      <c r="E4133" s="6"/>
      <c r="F4133" s="6"/>
      <c r="G4133" s="6"/>
      <c r="H4133" s="6"/>
    </row>
    <row r="4134" spans="3:8" x14ac:dyDescent="0.25">
      <c r="C4134" s="2"/>
      <c r="D4134" s="6"/>
      <c r="E4134" s="6"/>
      <c r="F4134" s="6"/>
      <c r="G4134" s="6"/>
      <c r="H4134" s="6"/>
    </row>
    <row r="4135" spans="3:8" x14ac:dyDescent="0.25">
      <c r="C4135" s="2"/>
      <c r="D4135" s="6"/>
      <c r="E4135" s="6"/>
      <c r="F4135" s="6"/>
      <c r="G4135" s="6"/>
      <c r="H4135" s="6"/>
    </row>
    <row r="4136" spans="3:8" x14ac:dyDescent="0.25">
      <c r="C4136" s="2"/>
      <c r="D4136" s="6"/>
      <c r="E4136" s="6"/>
      <c r="F4136" s="6"/>
      <c r="G4136" s="6"/>
      <c r="H4136" s="6"/>
    </row>
    <row r="4137" spans="3:8" x14ac:dyDescent="0.25">
      <c r="C4137" s="2"/>
      <c r="D4137" s="6"/>
      <c r="E4137" s="6"/>
      <c r="F4137" s="6"/>
      <c r="G4137" s="6"/>
      <c r="H4137" s="6"/>
    </row>
    <row r="4138" spans="3:8" x14ac:dyDescent="0.25">
      <c r="C4138" s="2"/>
      <c r="D4138" s="6"/>
      <c r="E4138" s="6"/>
      <c r="F4138" s="6"/>
      <c r="G4138" s="6"/>
      <c r="H4138" s="6"/>
    </row>
    <row r="4139" spans="3:8" x14ac:dyDescent="0.25">
      <c r="C4139" s="2"/>
      <c r="D4139" s="6"/>
      <c r="E4139" s="6"/>
      <c r="F4139" s="6"/>
      <c r="G4139" s="6"/>
      <c r="H4139" s="6"/>
    </row>
    <row r="4140" spans="3:8" x14ac:dyDescent="0.25">
      <c r="C4140" s="2"/>
      <c r="D4140" s="6"/>
      <c r="E4140" s="6"/>
      <c r="F4140" s="6"/>
      <c r="G4140" s="6"/>
      <c r="H4140" s="6"/>
    </row>
    <row r="4141" spans="3:8" x14ac:dyDescent="0.25">
      <c r="C4141" s="2"/>
      <c r="D4141" s="6"/>
      <c r="E4141" s="6"/>
      <c r="F4141" s="6"/>
      <c r="G4141" s="6"/>
      <c r="H4141" s="6"/>
    </row>
    <row r="4142" spans="3:8" x14ac:dyDescent="0.25">
      <c r="C4142" s="2"/>
      <c r="D4142" s="6"/>
      <c r="E4142" s="6"/>
      <c r="F4142" s="6"/>
      <c r="G4142" s="6"/>
      <c r="H4142" s="6"/>
    </row>
    <row r="4143" spans="3:8" x14ac:dyDescent="0.25">
      <c r="C4143" s="2"/>
      <c r="D4143" s="6"/>
      <c r="E4143" s="6"/>
      <c r="F4143" s="6"/>
      <c r="G4143" s="6"/>
      <c r="H4143" s="6"/>
    </row>
    <row r="4144" spans="3:8" x14ac:dyDescent="0.25">
      <c r="C4144" s="2"/>
      <c r="D4144" s="6"/>
      <c r="E4144" s="6"/>
      <c r="F4144" s="6"/>
      <c r="G4144" s="6"/>
      <c r="H4144" s="6"/>
    </row>
    <row r="4145" spans="3:8" x14ac:dyDescent="0.25">
      <c r="C4145" s="2"/>
      <c r="D4145" s="6"/>
      <c r="E4145" s="6"/>
      <c r="F4145" s="6"/>
      <c r="G4145" s="6"/>
      <c r="H4145" s="6"/>
    </row>
    <row r="4146" spans="3:8" x14ac:dyDescent="0.25">
      <c r="C4146" s="2"/>
      <c r="D4146" s="6"/>
      <c r="E4146" s="6"/>
      <c r="F4146" s="6"/>
      <c r="G4146" s="6"/>
      <c r="H4146" s="6"/>
    </row>
    <row r="4147" spans="3:8" x14ac:dyDescent="0.25">
      <c r="C4147" s="2"/>
      <c r="D4147" s="6"/>
      <c r="E4147" s="6"/>
      <c r="F4147" s="6"/>
      <c r="G4147" s="6"/>
      <c r="H4147" s="6"/>
    </row>
    <row r="4148" spans="3:8" x14ac:dyDescent="0.25">
      <c r="C4148" s="2"/>
      <c r="D4148" s="6"/>
      <c r="E4148" s="6"/>
      <c r="F4148" s="6"/>
      <c r="G4148" s="6"/>
      <c r="H4148" s="6"/>
    </row>
    <row r="4149" spans="3:8" x14ac:dyDescent="0.25">
      <c r="C4149" s="2"/>
      <c r="D4149" s="6"/>
      <c r="E4149" s="6"/>
      <c r="F4149" s="6"/>
      <c r="G4149" s="6"/>
      <c r="H4149" s="6"/>
    </row>
    <row r="4150" spans="3:8" x14ac:dyDescent="0.25">
      <c r="C4150" s="2"/>
      <c r="D4150" s="6"/>
      <c r="E4150" s="6"/>
      <c r="F4150" s="6"/>
      <c r="G4150" s="6"/>
      <c r="H4150" s="6"/>
    </row>
    <row r="4151" spans="3:8" x14ac:dyDescent="0.25">
      <c r="C4151" s="2"/>
      <c r="D4151" s="6"/>
      <c r="E4151" s="6"/>
      <c r="F4151" s="6"/>
      <c r="G4151" s="6"/>
      <c r="H4151" s="6"/>
    </row>
    <row r="4152" spans="3:8" x14ac:dyDescent="0.25">
      <c r="C4152" s="2"/>
      <c r="D4152" s="6"/>
      <c r="E4152" s="6"/>
      <c r="F4152" s="6"/>
      <c r="G4152" s="6"/>
      <c r="H4152" s="6"/>
    </row>
    <row r="4153" spans="3:8" x14ac:dyDescent="0.25">
      <c r="C4153" s="2"/>
      <c r="D4153" s="6"/>
      <c r="E4153" s="6"/>
      <c r="F4153" s="6"/>
      <c r="G4153" s="6"/>
      <c r="H4153" s="6"/>
    </row>
    <row r="4154" spans="3:8" x14ac:dyDescent="0.25">
      <c r="C4154" s="2"/>
      <c r="D4154" s="6"/>
      <c r="E4154" s="6"/>
      <c r="F4154" s="6"/>
      <c r="G4154" s="6"/>
      <c r="H4154" s="6"/>
    </row>
    <row r="4155" spans="3:8" x14ac:dyDescent="0.25">
      <c r="C4155" s="2"/>
      <c r="D4155" s="6"/>
      <c r="E4155" s="6"/>
      <c r="F4155" s="6"/>
      <c r="G4155" s="6"/>
      <c r="H4155" s="6"/>
    </row>
    <row r="4156" spans="3:8" x14ac:dyDescent="0.25">
      <c r="C4156" s="2"/>
      <c r="D4156" s="6"/>
      <c r="E4156" s="6"/>
      <c r="F4156" s="6"/>
      <c r="G4156" s="6"/>
      <c r="H4156" s="6"/>
    </row>
    <row r="4157" spans="3:8" x14ac:dyDescent="0.25">
      <c r="C4157" s="2"/>
      <c r="D4157" s="6"/>
      <c r="E4157" s="6"/>
      <c r="F4157" s="6"/>
      <c r="G4157" s="6"/>
      <c r="H4157" s="6"/>
    </row>
    <row r="4158" spans="3:8" x14ac:dyDescent="0.25">
      <c r="C4158" s="2"/>
      <c r="D4158" s="6"/>
      <c r="E4158" s="6"/>
      <c r="F4158" s="6"/>
      <c r="G4158" s="6"/>
      <c r="H4158" s="6"/>
    </row>
    <row r="4159" spans="3:8" x14ac:dyDescent="0.25">
      <c r="C4159" s="2"/>
      <c r="D4159" s="6"/>
      <c r="E4159" s="6"/>
      <c r="F4159" s="6"/>
      <c r="G4159" s="6"/>
      <c r="H4159" s="6"/>
    </row>
    <row r="4160" spans="3:8" x14ac:dyDescent="0.25">
      <c r="C4160" s="2"/>
      <c r="D4160" s="6"/>
      <c r="E4160" s="6"/>
      <c r="F4160" s="6"/>
      <c r="G4160" s="6"/>
      <c r="H4160" s="6"/>
    </row>
    <row r="4161" spans="3:8" x14ac:dyDescent="0.25">
      <c r="C4161" s="2"/>
      <c r="D4161" s="6"/>
      <c r="E4161" s="6"/>
      <c r="F4161" s="6"/>
      <c r="G4161" s="6"/>
      <c r="H4161" s="6"/>
    </row>
    <row r="4162" spans="3:8" x14ac:dyDescent="0.25">
      <c r="C4162" s="2"/>
      <c r="D4162" s="6"/>
      <c r="E4162" s="6"/>
      <c r="F4162" s="6"/>
      <c r="G4162" s="6"/>
      <c r="H4162" s="6"/>
    </row>
    <row r="4163" spans="3:8" x14ac:dyDescent="0.25">
      <c r="C4163" s="2"/>
      <c r="D4163" s="6"/>
      <c r="E4163" s="6"/>
      <c r="F4163" s="6"/>
      <c r="G4163" s="6"/>
      <c r="H4163" s="6"/>
    </row>
    <row r="4164" spans="3:8" x14ac:dyDescent="0.25">
      <c r="C4164" s="2"/>
      <c r="D4164" s="6"/>
      <c r="E4164" s="6"/>
      <c r="F4164" s="6"/>
      <c r="G4164" s="6"/>
      <c r="H4164" s="6"/>
    </row>
    <row r="4165" spans="3:8" x14ac:dyDescent="0.25">
      <c r="C4165" s="2"/>
      <c r="D4165" s="6"/>
      <c r="E4165" s="6"/>
      <c r="F4165" s="6"/>
      <c r="G4165" s="6"/>
      <c r="H4165" s="6"/>
    </row>
    <row r="4166" spans="3:8" x14ac:dyDescent="0.25">
      <c r="C4166" s="2"/>
      <c r="D4166" s="6"/>
      <c r="E4166" s="6"/>
      <c r="F4166" s="6"/>
      <c r="G4166" s="6"/>
      <c r="H4166" s="6"/>
    </row>
    <row r="4167" spans="3:8" x14ac:dyDescent="0.25">
      <c r="C4167" s="2"/>
      <c r="D4167" s="6"/>
      <c r="E4167" s="6"/>
      <c r="F4167" s="6"/>
      <c r="G4167" s="6"/>
      <c r="H4167" s="6"/>
    </row>
    <row r="4168" spans="3:8" x14ac:dyDescent="0.25">
      <c r="C4168" s="2"/>
      <c r="D4168" s="6"/>
      <c r="E4168" s="6"/>
      <c r="F4168" s="6"/>
      <c r="G4168" s="6"/>
      <c r="H4168" s="6"/>
    </row>
    <row r="4169" spans="3:8" x14ac:dyDescent="0.25">
      <c r="C4169" s="2"/>
      <c r="D4169" s="6"/>
      <c r="E4169" s="6"/>
      <c r="F4169" s="6"/>
      <c r="G4169" s="6"/>
      <c r="H4169" s="6"/>
    </row>
    <row r="4170" spans="3:8" x14ac:dyDescent="0.25">
      <c r="C4170" s="2"/>
      <c r="D4170" s="6"/>
      <c r="E4170" s="6"/>
      <c r="F4170" s="6"/>
      <c r="G4170" s="6"/>
      <c r="H4170" s="6"/>
    </row>
    <row r="4171" spans="3:8" x14ac:dyDescent="0.25">
      <c r="C4171" s="2"/>
      <c r="D4171" s="6"/>
      <c r="E4171" s="6"/>
      <c r="F4171" s="6"/>
      <c r="G4171" s="6"/>
      <c r="H4171" s="6"/>
    </row>
    <row r="4172" spans="3:8" x14ac:dyDescent="0.25">
      <c r="C4172" s="2"/>
      <c r="D4172" s="6"/>
      <c r="E4172" s="6"/>
      <c r="F4172" s="6"/>
      <c r="G4172" s="6"/>
      <c r="H4172" s="6"/>
    </row>
    <row r="4173" spans="3:8" x14ac:dyDescent="0.25">
      <c r="C4173" s="2"/>
      <c r="D4173" s="6"/>
      <c r="E4173" s="6"/>
      <c r="F4173" s="6"/>
      <c r="G4173" s="6"/>
      <c r="H4173" s="6"/>
    </row>
    <row r="4174" spans="3:8" x14ac:dyDescent="0.25">
      <c r="C4174" s="2"/>
      <c r="D4174" s="6"/>
      <c r="E4174" s="6"/>
      <c r="F4174" s="6"/>
      <c r="G4174" s="6"/>
      <c r="H4174" s="6"/>
    </row>
    <row r="4175" spans="3:8" x14ac:dyDescent="0.25">
      <c r="C4175" s="2"/>
      <c r="D4175" s="6"/>
      <c r="E4175" s="6"/>
      <c r="F4175" s="6"/>
      <c r="G4175" s="6"/>
      <c r="H4175" s="6"/>
    </row>
    <row r="4176" spans="3:8" x14ac:dyDescent="0.25">
      <c r="C4176" s="2"/>
      <c r="D4176" s="6"/>
      <c r="E4176" s="6"/>
      <c r="F4176" s="6"/>
      <c r="G4176" s="6"/>
      <c r="H4176" s="6"/>
    </row>
    <row r="4177" spans="3:8" x14ac:dyDescent="0.25">
      <c r="C4177" s="2"/>
      <c r="D4177" s="6"/>
      <c r="E4177" s="6"/>
      <c r="F4177" s="6"/>
      <c r="G4177" s="6"/>
      <c r="H4177" s="6"/>
    </row>
    <row r="4178" spans="3:8" x14ac:dyDescent="0.25">
      <c r="C4178" s="2"/>
      <c r="D4178" s="6"/>
      <c r="E4178" s="6"/>
      <c r="F4178" s="6"/>
      <c r="G4178" s="6"/>
      <c r="H4178" s="6"/>
    </row>
    <row r="4179" spans="3:8" x14ac:dyDescent="0.25">
      <c r="C4179" s="2"/>
      <c r="D4179" s="6"/>
      <c r="E4179" s="6"/>
      <c r="F4179" s="6"/>
      <c r="G4179" s="6"/>
      <c r="H4179" s="6"/>
    </row>
    <row r="4180" spans="3:8" x14ac:dyDescent="0.25">
      <c r="C4180" s="2"/>
      <c r="D4180" s="6"/>
      <c r="E4180" s="6"/>
      <c r="F4180" s="6"/>
      <c r="G4180" s="6"/>
      <c r="H4180" s="6"/>
    </row>
    <row r="4181" spans="3:8" x14ac:dyDescent="0.25">
      <c r="C4181" s="2"/>
      <c r="D4181" s="6"/>
      <c r="E4181" s="6"/>
      <c r="F4181" s="6"/>
      <c r="G4181" s="6"/>
      <c r="H4181" s="6"/>
    </row>
    <row r="4182" spans="3:8" x14ac:dyDescent="0.25">
      <c r="C4182" s="2"/>
      <c r="D4182" s="6"/>
      <c r="E4182" s="6"/>
      <c r="F4182" s="6"/>
      <c r="G4182" s="6"/>
      <c r="H4182" s="6"/>
    </row>
    <row r="4183" spans="3:8" x14ac:dyDescent="0.25">
      <c r="C4183" s="2"/>
      <c r="D4183" s="6"/>
      <c r="E4183" s="6"/>
      <c r="F4183" s="6"/>
      <c r="G4183" s="6"/>
      <c r="H4183" s="6"/>
    </row>
    <row r="4184" spans="3:8" x14ac:dyDescent="0.25">
      <c r="C4184" s="2"/>
      <c r="D4184" s="6"/>
      <c r="E4184" s="6"/>
      <c r="F4184" s="6"/>
      <c r="G4184" s="6"/>
      <c r="H4184" s="6"/>
    </row>
    <row r="4185" spans="3:8" x14ac:dyDescent="0.25">
      <c r="C4185" s="2"/>
      <c r="D4185" s="6"/>
      <c r="E4185" s="6"/>
      <c r="F4185" s="6"/>
      <c r="G4185" s="6"/>
      <c r="H4185" s="6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4001"/>
  <sheetViews>
    <sheetView workbookViewId="0"/>
  </sheetViews>
  <sheetFormatPr defaultRowHeight="13.2" x14ac:dyDescent="0.25"/>
  <cols>
    <col min="4" max="4" width="17.33203125" customWidth="1"/>
  </cols>
  <sheetData>
    <row r="1" spans="1:6" x14ac:dyDescent="0.25">
      <c r="A1" s="10" t="s">
        <v>3</v>
      </c>
      <c r="B1" s="10" t="s">
        <v>39</v>
      </c>
      <c r="C1" s="10"/>
      <c r="D1" s="24"/>
      <c r="E1" s="8"/>
      <c r="F1" s="8"/>
    </row>
    <row r="2" spans="1:6" x14ac:dyDescent="0.25">
      <c r="A2" s="25">
        <f>T2_T5!D2</f>
        <v>0.50079859999999998</v>
      </c>
      <c r="B2" s="26">
        <f>MAX(MIN(A2,E$4),E$3)</f>
        <v>0.50079859999999998</v>
      </c>
      <c r="C2" s="26"/>
      <c r="D2" s="27" t="s">
        <v>40</v>
      </c>
      <c r="E2" s="28">
        <v>0.02</v>
      </c>
      <c r="F2" s="27"/>
    </row>
    <row r="3" spans="1:6" ht="13.5" customHeight="1" x14ac:dyDescent="0.25">
      <c r="A3" s="25">
        <f>T2_T5!D3</f>
        <v>0.54778020000000005</v>
      </c>
      <c r="B3" s="26">
        <f>MAX(MIN(A3,E$4),E$3)</f>
        <v>0.52051970800000003</v>
      </c>
      <c r="C3" s="26"/>
      <c r="D3" s="27" t="s">
        <v>41</v>
      </c>
      <c r="E3" s="29">
        <f>PERCENTILE(A2:A4001,E2)</f>
        <v>-0.113345184</v>
      </c>
      <c r="F3" s="7" t="s">
        <v>42</v>
      </c>
    </row>
    <row r="4" spans="1:6" ht="13.5" customHeight="1" x14ac:dyDescent="0.25">
      <c r="A4" s="25">
        <f>T2_T5!D4</f>
        <v>0.45100050000000003</v>
      </c>
      <c r="B4" s="26">
        <f>MAX(MIN(A4,E$4),E$3)</f>
        <v>0.45100050000000003</v>
      </c>
      <c r="C4" s="26"/>
      <c r="D4" s="27" t="s">
        <v>43</v>
      </c>
      <c r="E4" s="29">
        <f>PERCENTILE(A2:A4001,1-E2)</f>
        <v>0.52051970800000003</v>
      </c>
      <c r="F4" s="7" t="s">
        <v>44</v>
      </c>
    </row>
    <row r="5" spans="1:6" x14ac:dyDescent="0.25">
      <c r="A5" s="25">
        <f>T2_T5!D5</f>
        <v>0.30688690000000002</v>
      </c>
      <c r="B5" s="26">
        <f t="shared" ref="B5:B65" si="0">MAX(MIN(A5,E$4),E$3)</f>
        <v>0.30688690000000002</v>
      </c>
      <c r="C5" s="26"/>
      <c r="D5" s="27"/>
      <c r="E5" s="27"/>
      <c r="F5" s="27"/>
    </row>
    <row r="6" spans="1:6" x14ac:dyDescent="0.25">
      <c r="A6" s="25">
        <f>T2_T5!D6</f>
        <v>0.44724619999999998</v>
      </c>
      <c r="B6" s="26">
        <f t="shared" si="0"/>
        <v>0.44724619999999998</v>
      </c>
      <c r="C6" s="30" t="s">
        <v>45</v>
      </c>
    </row>
    <row r="7" spans="1:6" x14ac:dyDescent="0.25">
      <c r="A7" s="25">
        <f>T2_T5!D7</f>
        <v>0.45761869999999999</v>
      </c>
      <c r="B7" s="26">
        <f t="shared" si="0"/>
        <v>0.45761869999999999</v>
      </c>
      <c r="C7" s="26"/>
      <c r="D7" s="8"/>
      <c r="E7" s="8"/>
      <c r="F7" s="8"/>
    </row>
    <row r="8" spans="1:6" x14ac:dyDescent="0.25">
      <c r="A8" s="25">
        <f>T2_T5!D8</f>
        <v>6.0337999999999998E-3</v>
      </c>
      <c r="B8" s="26">
        <f t="shared" si="0"/>
        <v>6.0337999999999998E-3</v>
      </c>
      <c r="C8" s="26"/>
      <c r="D8" s="8"/>
      <c r="E8" s="8"/>
      <c r="F8" s="8"/>
    </row>
    <row r="9" spans="1:6" x14ac:dyDescent="0.25">
      <c r="A9" s="25">
        <f>T2_T5!D9</f>
        <v>-0.11472830000000001</v>
      </c>
      <c r="B9" s="26">
        <f t="shared" si="0"/>
        <v>-0.113345184</v>
      </c>
      <c r="C9" s="26"/>
    </row>
    <row r="10" spans="1:6" x14ac:dyDescent="0.25">
      <c r="A10" s="25">
        <f>T2_T5!D10</f>
        <v>6.1305199999999997E-2</v>
      </c>
      <c r="B10" s="26">
        <f t="shared" si="0"/>
        <v>6.1305199999999997E-2</v>
      </c>
      <c r="C10" s="26"/>
    </row>
    <row r="11" spans="1:6" x14ac:dyDescent="0.25">
      <c r="A11" s="25">
        <f>T2_T5!D11</f>
        <v>5.06413E-2</v>
      </c>
      <c r="B11" s="26">
        <f t="shared" si="0"/>
        <v>5.06413E-2</v>
      </c>
      <c r="C11" s="26"/>
    </row>
    <row r="12" spans="1:6" x14ac:dyDescent="0.25">
      <c r="A12" s="25">
        <f>T2_T5!D12</f>
        <v>0.1210532</v>
      </c>
      <c r="B12" s="26">
        <f t="shared" si="0"/>
        <v>0.1210532</v>
      </c>
      <c r="C12" s="26"/>
    </row>
    <row r="13" spans="1:6" x14ac:dyDescent="0.25">
      <c r="A13" s="25">
        <f>T2_T5!D13</f>
        <v>-3.6352700000000002E-2</v>
      </c>
      <c r="B13" s="26">
        <f t="shared" si="0"/>
        <v>-3.6352700000000002E-2</v>
      </c>
      <c r="C13" s="26"/>
    </row>
    <row r="14" spans="1:6" x14ac:dyDescent="0.25">
      <c r="A14" s="25">
        <f>T2_T5!D14</f>
        <v>-3.5422700000000001E-2</v>
      </c>
      <c r="B14" s="26">
        <f t="shared" si="0"/>
        <v>-3.5422700000000001E-2</v>
      </c>
      <c r="C14" s="26"/>
    </row>
    <row r="15" spans="1:6" x14ac:dyDescent="0.25">
      <c r="A15" s="25">
        <f>T2_T5!D15</f>
        <v>1.5918E-3</v>
      </c>
      <c r="B15" s="26">
        <f t="shared" si="0"/>
        <v>1.5918E-3</v>
      </c>
      <c r="C15" s="26"/>
    </row>
    <row r="16" spans="1:6" x14ac:dyDescent="0.25">
      <c r="A16" s="25">
        <f>T2_T5!D16</f>
        <v>-4.87345E-2</v>
      </c>
      <c r="B16" s="26">
        <f t="shared" si="0"/>
        <v>-4.87345E-2</v>
      </c>
      <c r="C16" s="26"/>
    </row>
    <row r="17" spans="1:3" x14ac:dyDescent="0.25">
      <c r="A17" s="25">
        <f>T2_T5!D17</f>
        <v>-3.41435E-2</v>
      </c>
      <c r="B17" s="26">
        <f t="shared" si="0"/>
        <v>-3.41435E-2</v>
      </c>
      <c r="C17" s="26"/>
    </row>
    <row r="18" spans="1:3" x14ac:dyDescent="0.25">
      <c r="A18" s="25">
        <f>T2_T5!D18</f>
        <v>-3.4844300000000002E-2</v>
      </c>
      <c r="B18" s="26">
        <f t="shared" si="0"/>
        <v>-3.4844300000000002E-2</v>
      </c>
      <c r="C18" s="26"/>
    </row>
    <row r="19" spans="1:3" x14ac:dyDescent="0.25">
      <c r="A19" s="25">
        <f>T2_T5!D19</f>
        <v>2.37284E-2</v>
      </c>
      <c r="B19" s="26">
        <f t="shared" si="0"/>
        <v>2.37284E-2</v>
      </c>
      <c r="C19" s="26"/>
    </row>
    <row r="20" spans="1:3" x14ac:dyDescent="0.25">
      <c r="A20" s="25">
        <f>T2_T5!D20</f>
        <v>1.53945E-2</v>
      </c>
      <c r="B20" s="26">
        <f t="shared" si="0"/>
        <v>1.53945E-2</v>
      </c>
      <c r="C20" s="26"/>
    </row>
    <row r="21" spans="1:3" x14ac:dyDescent="0.25">
      <c r="A21" s="25">
        <f>T2_T5!D21</f>
        <v>2.5840800000000001E-2</v>
      </c>
      <c r="B21" s="26">
        <f t="shared" si="0"/>
        <v>2.5840800000000001E-2</v>
      </c>
      <c r="C21" s="26"/>
    </row>
    <row r="22" spans="1:3" x14ac:dyDescent="0.25">
      <c r="A22" s="25">
        <f>T2_T5!D22</f>
        <v>9.5810000000000003E-4</v>
      </c>
      <c r="B22" s="26">
        <f t="shared" si="0"/>
        <v>9.5810000000000003E-4</v>
      </c>
      <c r="C22" s="26"/>
    </row>
    <row r="23" spans="1:3" x14ac:dyDescent="0.25">
      <c r="A23" s="25">
        <f>T2_T5!D23</f>
        <v>3.9468799999999998E-2</v>
      </c>
      <c r="B23" s="26">
        <f t="shared" si="0"/>
        <v>3.9468799999999998E-2</v>
      </c>
      <c r="C23" s="26"/>
    </row>
    <row r="24" spans="1:3" x14ac:dyDescent="0.25">
      <c r="A24" s="25">
        <f>T2_T5!D24</f>
        <v>-4.5802000000000002E-2</v>
      </c>
      <c r="B24" s="26">
        <f t="shared" si="0"/>
        <v>-4.5802000000000002E-2</v>
      </c>
      <c r="C24" s="26"/>
    </row>
    <row r="25" spans="1:3" x14ac:dyDescent="0.25">
      <c r="A25" s="25">
        <f>T2_T5!D25</f>
        <v>-1.2081400000000001E-2</v>
      </c>
      <c r="B25" s="26">
        <f t="shared" si="0"/>
        <v>-1.2081400000000001E-2</v>
      </c>
      <c r="C25" s="26"/>
    </row>
    <row r="26" spans="1:3" x14ac:dyDescent="0.25">
      <c r="A26" s="25">
        <f>T2_T5!D26</f>
        <v>-1.0013000000000001E-3</v>
      </c>
      <c r="B26" s="26">
        <f t="shared" si="0"/>
        <v>-1.0013000000000001E-3</v>
      </c>
      <c r="C26" s="26"/>
    </row>
    <row r="27" spans="1:3" x14ac:dyDescent="0.25">
      <c r="A27" s="25">
        <f>T2_T5!D27</f>
        <v>9.7894999999999996E-3</v>
      </c>
      <c r="B27" s="26">
        <f t="shared" si="0"/>
        <v>9.7894999999999996E-3</v>
      </c>
      <c r="C27" s="26"/>
    </row>
    <row r="28" spans="1:3" x14ac:dyDescent="0.25">
      <c r="A28" s="25">
        <f>T2_T5!D28</f>
        <v>-7.9076000000000007E-3</v>
      </c>
      <c r="B28" s="26">
        <f t="shared" si="0"/>
        <v>-7.9076000000000007E-3</v>
      </c>
      <c r="C28" s="26"/>
    </row>
    <row r="29" spans="1:3" x14ac:dyDescent="0.25">
      <c r="A29" s="25">
        <f>T2_T5!D29</f>
        <v>0.1523052</v>
      </c>
      <c r="B29" s="26">
        <f t="shared" si="0"/>
        <v>0.1523052</v>
      </c>
      <c r="C29" s="26"/>
    </row>
    <row r="30" spans="1:3" x14ac:dyDescent="0.25">
      <c r="A30" s="25">
        <f>T2_T5!D30</f>
        <v>0.23382030000000001</v>
      </c>
      <c r="B30" s="26">
        <f t="shared" si="0"/>
        <v>0.23382030000000001</v>
      </c>
      <c r="C30" s="26"/>
    </row>
    <row r="31" spans="1:3" x14ac:dyDescent="0.25">
      <c r="A31" s="25">
        <f>T2_T5!D31</f>
        <v>4.7898799999999998E-2</v>
      </c>
      <c r="B31" s="26">
        <f t="shared" si="0"/>
        <v>4.7898799999999998E-2</v>
      </c>
      <c r="C31" s="26"/>
    </row>
    <row r="32" spans="1:3" x14ac:dyDescent="0.25">
      <c r="A32" s="25">
        <f>T2_T5!D32</f>
        <v>0.1230267</v>
      </c>
      <c r="B32" s="26">
        <f t="shared" si="0"/>
        <v>0.1230267</v>
      </c>
      <c r="C32" s="26"/>
    </row>
    <row r="33" spans="1:3" x14ac:dyDescent="0.25">
      <c r="A33" s="25">
        <f>T2_T5!D33</f>
        <v>0.13820850000000001</v>
      </c>
      <c r="B33" s="26">
        <f t="shared" si="0"/>
        <v>0.13820850000000001</v>
      </c>
      <c r="C33" s="26"/>
    </row>
    <row r="34" spans="1:3" x14ac:dyDescent="0.25">
      <c r="A34" s="25">
        <f>T2_T5!D34</f>
        <v>0.15924140000000001</v>
      </c>
      <c r="B34" s="26">
        <f t="shared" si="0"/>
        <v>0.15924140000000001</v>
      </c>
      <c r="C34" s="26"/>
    </row>
    <row r="35" spans="1:3" x14ac:dyDescent="0.25">
      <c r="A35" s="25">
        <f>T2_T5!D35</f>
        <v>7.9795599999999994E-2</v>
      </c>
      <c r="B35" s="26">
        <f t="shared" si="0"/>
        <v>7.9795599999999994E-2</v>
      </c>
      <c r="C35" s="26"/>
    </row>
    <row r="36" spans="1:3" x14ac:dyDescent="0.25">
      <c r="A36" s="25">
        <f>T2_T5!D36</f>
        <v>2.9503499999999998E-2</v>
      </c>
      <c r="B36" s="26">
        <f t="shared" si="0"/>
        <v>2.9503499999999998E-2</v>
      </c>
      <c r="C36" s="26"/>
    </row>
    <row r="37" spans="1:3" x14ac:dyDescent="0.25">
      <c r="A37" s="25">
        <f>T2_T5!D37</f>
        <v>2.5676899999999999E-2</v>
      </c>
      <c r="B37" s="26">
        <f t="shared" si="0"/>
        <v>2.5676899999999999E-2</v>
      </c>
      <c r="C37" s="26"/>
    </row>
    <row r="38" spans="1:3" x14ac:dyDescent="0.25">
      <c r="A38" s="25">
        <f>T2_T5!D38</f>
        <v>4.1828400000000002E-2</v>
      </c>
      <c r="B38" s="26">
        <f t="shared" si="0"/>
        <v>4.1828400000000002E-2</v>
      </c>
      <c r="C38" s="26"/>
    </row>
    <row r="39" spans="1:3" x14ac:dyDescent="0.25">
      <c r="A39" s="25">
        <f>T2_T5!D39</f>
        <v>4.15267E-2</v>
      </c>
      <c r="B39" s="26">
        <f t="shared" si="0"/>
        <v>4.15267E-2</v>
      </c>
      <c r="C39" s="26"/>
    </row>
    <row r="40" spans="1:3" x14ac:dyDescent="0.25">
      <c r="A40" s="25">
        <f>T2_T5!D40</f>
        <v>2.1824400000000001E-2</v>
      </c>
      <c r="B40" s="26">
        <f t="shared" si="0"/>
        <v>2.1824400000000001E-2</v>
      </c>
      <c r="C40" s="26"/>
    </row>
    <row r="41" spans="1:3" x14ac:dyDescent="0.25">
      <c r="A41" s="25">
        <f>T2_T5!D41</f>
        <v>8.0377000000000001E-3</v>
      </c>
      <c r="B41" s="26">
        <f t="shared" si="0"/>
        <v>8.0377000000000001E-3</v>
      </c>
      <c r="C41" s="26"/>
    </row>
    <row r="42" spans="1:3" x14ac:dyDescent="0.25">
      <c r="A42" s="25">
        <f>T2_T5!D42</f>
        <v>8.6693300000000001E-2</v>
      </c>
      <c r="B42" s="26">
        <f t="shared" si="0"/>
        <v>8.6693300000000001E-2</v>
      </c>
      <c r="C42" s="26"/>
    </row>
    <row r="43" spans="1:3" x14ac:dyDescent="0.25">
      <c r="A43" s="25">
        <f>T2_T5!D43</f>
        <v>6.7510000000000001E-2</v>
      </c>
      <c r="B43" s="26">
        <f t="shared" si="0"/>
        <v>6.7510000000000001E-2</v>
      </c>
      <c r="C43" s="26"/>
    </row>
    <row r="44" spans="1:3" x14ac:dyDescent="0.25">
      <c r="A44" s="25">
        <f>T2_T5!D44</f>
        <v>5.31902E-2</v>
      </c>
      <c r="B44" s="26">
        <f t="shared" si="0"/>
        <v>5.31902E-2</v>
      </c>
      <c r="C44" s="26"/>
    </row>
    <row r="45" spans="1:3" x14ac:dyDescent="0.25">
      <c r="A45" s="25">
        <f>T2_T5!D45</f>
        <v>-0.38003550000000003</v>
      </c>
      <c r="B45" s="26">
        <f t="shared" si="0"/>
        <v>-0.113345184</v>
      </c>
      <c r="C45" s="26"/>
    </row>
    <row r="46" spans="1:3" x14ac:dyDescent="0.25">
      <c r="A46" s="25">
        <f>T2_T5!D46</f>
        <v>0.14048840000000001</v>
      </c>
      <c r="B46" s="26">
        <f t="shared" si="0"/>
        <v>0.14048840000000001</v>
      </c>
      <c r="C46" s="26"/>
    </row>
    <row r="47" spans="1:3" x14ac:dyDescent="0.25">
      <c r="A47" s="25">
        <f>T2_T5!D47</f>
        <v>0.27805530000000001</v>
      </c>
      <c r="B47" s="26">
        <f t="shared" si="0"/>
        <v>0.27805530000000001</v>
      </c>
      <c r="C47" s="26"/>
    </row>
    <row r="48" spans="1:3" x14ac:dyDescent="0.25">
      <c r="A48" s="25">
        <f>T2_T5!D48</f>
        <v>0.21298790000000001</v>
      </c>
      <c r="B48" s="26">
        <f t="shared" si="0"/>
        <v>0.21298790000000001</v>
      </c>
      <c r="C48" s="26"/>
    </row>
    <row r="49" spans="1:3" x14ac:dyDescent="0.25">
      <c r="A49" s="25">
        <f>T2_T5!D49</f>
        <v>0.1541534</v>
      </c>
      <c r="B49" s="26">
        <f t="shared" si="0"/>
        <v>0.1541534</v>
      </c>
      <c r="C49" s="26"/>
    </row>
    <row r="50" spans="1:3" x14ac:dyDescent="0.25">
      <c r="A50" s="25">
        <f>T2_T5!D50</f>
        <v>0.23069190000000001</v>
      </c>
      <c r="B50" s="26">
        <f t="shared" si="0"/>
        <v>0.23069190000000001</v>
      </c>
      <c r="C50" s="26"/>
    </row>
    <row r="51" spans="1:3" x14ac:dyDescent="0.25">
      <c r="A51" s="25">
        <f>T2_T5!D51</f>
        <v>0.2059725</v>
      </c>
      <c r="B51" s="26">
        <f t="shared" si="0"/>
        <v>0.2059725</v>
      </c>
      <c r="C51" s="26"/>
    </row>
    <row r="52" spans="1:3" x14ac:dyDescent="0.25">
      <c r="A52" s="25">
        <f>T2_T5!D52</f>
        <v>-0.1696203</v>
      </c>
      <c r="B52" s="26">
        <f t="shared" si="0"/>
        <v>-0.113345184</v>
      </c>
      <c r="C52" s="26"/>
    </row>
    <row r="53" spans="1:3" x14ac:dyDescent="0.25">
      <c r="A53" s="25">
        <f>T2_T5!D53</f>
        <v>3.4947800000000001E-2</v>
      </c>
      <c r="B53" s="26">
        <f t="shared" si="0"/>
        <v>3.4947800000000001E-2</v>
      </c>
      <c r="C53" s="26"/>
    </row>
    <row r="54" spans="1:3" x14ac:dyDescent="0.25">
      <c r="A54" s="25">
        <f>T2_T5!D54</f>
        <v>1.2264199999999999E-2</v>
      </c>
      <c r="B54" s="26">
        <f t="shared" si="0"/>
        <v>1.2264199999999999E-2</v>
      </c>
      <c r="C54" s="26"/>
    </row>
    <row r="55" spans="1:3" x14ac:dyDescent="0.25">
      <c r="A55" s="25">
        <f>T2_T5!D55</f>
        <v>0.28196789999999999</v>
      </c>
      <c r="B55" s="26">
        <f t="shared" si="0"/>
        <v>0.28196789999999999</v>
      </c>
      <c r="C55" s="26"/>
    </row>
    <row r="56" spans="1:3" x14ac:dyDescent="0.25">
      <c r="A56" s="25">
        <f>T2_T5!D56</f>
        <v>0.31087480000000001</v>
      </c>
      <c r="B56" s="26">
        <f t="shared" si="0"/>
        <v>0.31087480000000001</v>
      </c>
      <c r="C56" s="26"/>
    </row>
    <row r="57" spans="1:3" x14ac:dyDescent="0.25">
      <c r="A57" s="25">
        <f>T2_T5!D57</f>
        <v>0.33444119999999999</v>
      </c>
      <c r="B57" s="26">
        <f t="shared" si="0"/>
        <v>0.33444119999999999</v>
      </c>
      <c r="C57" s="26"/>
    </row>
    <row r="58" spans="1:3" x14ac:dyDescent="0.25">
      <c r="A58" s="25">
        <f>T2_T5!D58</f>
        <v>0.33730349999999998</v>
      </c>
      <c r="B58" s="26">
        <f t="shared" si="0"/>
        <v>0.33730349999999998</v>
      </c>
      <c r="C58" s="26"/>
    </row>
    <row r="59" spans="1:3" x14ac:dyDescent="0.25">
      <c r="A59" s="25">
        <f>T2_T5!D59</f>
        <v>0.38702789999999998</v>
      </c>
      <c r="B59" s="26">
        <f t="shared" si="0"/>
        <v>0.38702789999999998</v>
      </c>
      <c r="C59" s="26"/>
    </row>
    <row r="60" spans="1:3" x14ac:dyDescent="0.25">
      <c r="A60" s="25">
        <f>T2_T5!D60</f>
        <v>0.32800509999999999</v>
      </c>
      <c r="B60" s="26">
        <f t="shared" si="0"/>
        <v>0.32800509999999999</v>
      </c>
      <c r="C60" s="26"/>
    </row>
    <row r="61" spans="1:3" x14ac:dyDescent="0.25">
      <c r="A61" s="25">
        <f>T2_T5!D61</f>
        <v>0.35149849999999999</v>
      </c>
      <c r="B61" s="26">
        <f t="shared" si="0"/>
        <v>0.35149849999999999</v>
      </c>
      <c r="C61" s="26"/>
    </row>
    <row r="62" spans="1:3" x14ac:dyDescent="0.25">
      <c r="A62" s="25">
        <f>T2_T5!D62</f>
        <v>0.36121989999999998</v>
      </c>
      <c r="B62" s="26">
        <f t="shared" si="0"/>
        <v>0.36121989999999998</v>
      </c>
      <c r="C62" s="26"/>
    </row>
    <row r="63" spans="1:3" x14ac:dyDescent="0.25">
      <c r="A63" s="25">
        <f>T2_T5!D63</f>
        <v>0.10967200000000001</v>
      </c>
      <c r="B63" s="26">
        <f t="shared" si="0"/>
        <v>0.10967200000000001</v>
      </c>
      <c r="C63" s="26"/>
    </row>
    <row r="64" spans="1:3" x14ac:dyDescent="0.25">
      <c r="A64" s="25">
        <f>T2_T5!D64</f>
        <v>8.9144200000000007E-2</v>
      </c>
      <c r="B64" s="26">
        <f t="shared" si="0"/>
        <v>8.9144200000000007E-2</v>
      </c>
      <c r="C64" s="26"/>
    </row>
    <row r="65" spans="1:3" x14ac:dyDescent="0.25">
      <c r="A65" s="25">
        <f>T2_T5!D65</f>
        <v>0.14077780000000001</v>
      </c>
      <c r="B65" s="26">
        <f t="shared" si="0"/>
        <v>0.14077780000000001</v>
      </c>
      <c r="C65" s="26"/>
    </row>
    <row r="66" spans="1:3" x14ac:dyDescent="0.25">
      <c r="A66" s="25">
        <f>T2_T5!D66</f>
        <v>0.19167039999999999</v>
      </c>
      <c r="B66" s="26">
        <f t="shared" ref="B66:B129" si="1">MAX(MIN(A66,E$4),E$3)</f>
        <v>0.19167039999999999</v>
      </c>
      <c r="C66" s="26"/>
    </row>
    <row r="67" spans="1:3" x14ac:dyDescent="0.25">
      <c r="A67" s="25">
        <f>T2_T5!D67</f>
        <v>2.3951500000000001E-2</v>
      </c>
      <c r="B67" s="26">
        <f t="shared" si="1"/>
        <v>2.3951500000000001E-2</v>
      </c>
      <c r="C67" s="26"/>
    </row>
    <row r="68" spans="1:3" x14ac:dyDescent="0.25">
      <c r="A68" s="25">
        <f>T2_T5!D68</f>
        <v>8.8529899999999995E-2</v>
      </c>
      <c r="B68" s="26">
        <f t="shared" si="1"/>
        <v>8.8529899999999995E-2</v>
      </c>
      <c r="C68" s="26"/>
    </row>
    <row r="69" spans="1:3" x14ac:dyDescent="0.25">
      <c r="A69" s="25">
        <f>T2_T5!D69</f>
        <v>6.96933E-2</v>
      </c>
      <c r="B69" s="26">
        <f t="shared" si="1"/>
        <v>6.96933E-2</v>
      </c>
      <c r="C69" s="26"/>
    </row>
    <row r="70" spans="1:3" x14ac:dyDescent="0.25">
      <c r="A70" s="25">
        <f>T2_T5!D70</f>
        <v>0.11142730000000001</v>
      </c>
      <c r="B70" s="26">
        <f t="shared" si="1"/>
        <v>0.11142730000000001</v>
      </c>
      <c r="C70" s="26"/>
    </row>
    <row r="71" spans="1:3" x14ac:dyDescent="0.25">
      <c r="A71" s="25">
        <f>T2_T5!D71</f>
        <v>8.5650100000000007E-2</v>
      </c>
      <c r="B71" s="26">
        <f t="shared" si="1"/>
        <v>8.5650100000000007E-2</v>
      </c>
      <c r="C71" s="26"/>
    </row>
    <row r="72" spans="1:3" x14ac:dyDescent="0.25">
      <c r="A72" s="25">
        <f>T2_T5!D72</f>
        <v>9.3437999999999993E-2</v>
      </c>
      <c r="B72" s="26">
        <f t="shared" si="1"/>
        <v>9.3437999999999993E-2</v>
      </c>
      <c r="C72" s="26"/>
    </row>
    <row r="73" spans="1:3" x14ac:dyDescent="0.25">
      <c r="A73" s="25">
        <f>T2_T5!D73</f>
        <v>0.15534010000000001</v>
      </c>
      <c r="B73" s="26">
        <f t="shared" si="1"/>
        <v>0.15534010000000001</v>
      </c>
      <c r="C73" s="26"/>
    </row>
    <row r="74" spans="1:3" x14ac:dyDescent="0.25">
      <c r="A74" s="25">
        <f>T2_T5!D74</f>
        <v>2.28159E-2</v>
      </c>
      <c r="B74" s="26">
        <f t="shared" si="1"/>
        <v>2.28159E-2</v>
      </c>
      <c r="C74" s="26"/>
    </row>
    <row r="75" spans="1:3" x14ac:dyDescent="0.25">
      <c r="A75" s="25">
        <f>T2_T5!D75</f>
        <v>6.9240899999999994E-2</v>
      </c>
      <c r="B75" s="26">
        <f t="shared" si="1"/>
        <v>6.9240899999999994E-2</v>
      </c>
      <c r="C75" s="26"/>
    </row>
    <row r="76" spans="1:3" x14ac:dyDescent="0.25">
      <c r="A76" s="25">
        <f>T2_T5!D76</f>
        <v>8.7579000000000004E-2</v>
      </c>
      <c r="B76" s="26">
        <f t="shared" si="1"/>
        <v>8.7579000000000004E-2</v>
      </c>
      <c r="C76" s="26"/>
    </row>
    <row r="77" spans="1:3" x14ac:dyDescent="0.25">
      <c r="A77" s="25">
        <f>T2_T5!D77</f>
        <v>0.11168889999999999</v>
      </c>
      <c r="B77" s="26">
        <f t="shared" si="1"/>
        <v>0.11168889999999999</v>
      </c>
      <c r="C77" s="26"/>
    </row>
    <row r="78" spans="1:3" x14ac:dyDescent="0.25">
      <c r="A78" s="25">
        <f>T2_T5!D78</f>
        <v>6.4659599999999998E-2</v>
      </c>
      <c r="B78" s="26">
        <f t="shared" si="1"/>
        <v>6.4659599999999998E-2</v>
      </c>
      <c r="C78" s="26"/>
    </row>
    <row r="79" spans="1:3" x14ac:dyDescent="0.25">
      <c r="A79" s="25">
        <f>T2_T5!D79</f>
        <v>0.1132281</v>
      </c>
      <c r="B79" s="26">
        <f t="shared" si="1"/>
        <v>0.1132281</v>
      </c>
      <c r="C79" s="26"/>
    </row>
    <row r="80" spans="1:3" x14ac:dyDescent="0.25">
      <c r="A80" s="25">
        <f>T2_T5!D80</f>
        <v>6.3924499999999995E-2</v>
      </c>
      <c r="B80" s="26">
        <f t="shared" si="1"/>
        <v>6.3924499999999995E-2</v>
      </c>
      <c r="C80" s="26"/>
    </row>
    <row r="81" spans="1:3" x14ac:dyDescent="0.25">
      <c r="A81" s="25">
        <f>T2_T5!D81</f>
        <v>5.1132999999999998E-2</v>
      </c>
      <c r="B81" s="26">
        <f t="shared" si="1"/>
        <v>5.1132999999999998E-2</v>
      </c>
      <c r="C81" s="26"/>
    </row>
    <row r="82" spans="1:3" x14ac:dyDescent="0.25">
      <c r="A82" s="25">
        <f>T2_T5!D82</f>
        <v>3.07389E-2</v>
      </c>
      <c r="B82" s="26">
        <f t="shared" si="1"/>
        <v>3.07389E-2</v>
      </c>
      <c r="C82" s="26"/>
    </row>
    <row r="83" spans="1:3" x14ac:dyDescent="0.25">
      <c r="A83" s="25">
        <f>T2_T5!D83</f>
        <v>0.29315479999999999</v>
      </c>
      <c r="B83" s="26">
        <f t="shared" si="1"/>
        <v>0.29315479999999999</v>
      </c>
      <c r="C83" s="26"/>
    </row>
    <row r="84" spans="1:3" x14ac:dyDescent="0.25">
      <c r="A84" s="25">
        <f>T2_T5!D84</f>
        <v>0.3133628</v>
      </c>
      <c r="B84" s="26">
        <f t="shared" si="1"/>
        <v>0.3133628</v>
      </c>
      <c r="C84" s="26"/>
    </row>
    <row r="85" spans="1:3" x14ac:dyDescent="0.25">
      <c r="A85" s="25">
        <f>T2_T5!D85</f>
        <v>0.36146739999999999</v>
      </c>
      <c r="B85" s="26">
        <f t="shared" si="1"/>
        <v>0.36146739999999999</v>
      </c>
      <c r="C85" s="26"/>
    </row>
    <row r="86" spans="1:3" x14ac:dyDescent="0.25">
      <c r="A86" s="25">
        <f>T2_T5!D86</f>
        <v>0.31594909999999998</v>
      </c>
      <c r="B86" s="26">
        <f t="shared" si="1"/>
        <v>0.31594909999999998</v>
      </c>
      <c r="C86" s="26"/>
    </row>
    <row r="87" spans="1:3" x14ac:dyDescent="0.25">
      <c r="A87" s="25">
        <f>T2_T5!D87</f>
        <v>0.38294689999999998</v>
      </c>
      <c r="B87" s="26">
        <f t="shared" si="1"/>
        <v>0.38294689999999998</v>
      </c>
      <c r="C87" s="26"/>
    </row>
    <row r="88" spans="1:3" x14ac:dyDescent="0.25">
      <c r="A88" s="25">
        <f>T2_T5!D88</f>
        <v>0.30503479999999999</v>
      </c>
      <c r="B88" s="26">
        <f t="shared" si="1"/>
        <v>0.30503479999999999</v>
      </c>
      <c r="C88" s="26"/>
    </row>
    <row r="89" spans="1:3" x14ac:dyDescent="0.25">
      <c r="A89" s="25">
        <f>T2_T5!D89</f>
        <v>6.8725700000000001E-2</v>
      </c>
      <c r="B89" s="26">
        <f t="shared" si="1"/>
        <v>6.8725700000000001E-2</v>
      </c>
      <c r="C89" s="26"/>
    </row>
    <row r="90" spans="1:3" x14ac:dyDescent="0.25">
      <c r="A90" s="25">
        <f>T2_T5!D90</f>
        <v>9.4128299999999998E-2</v>
      </c>
      <c r="B90" s="26">
        <f t="shared" si="1"/>
        <v>9.4128299999999998E-2</v>
      </c>
      <c r="C90" s="26"/>
    </row>
    <row r="91" spans="1:3" x14ac:dyDescent="0.25">
      <c r="A91" s="25">
        <f>T2_T5!D91</f>
        <v>8.6307300000000003E-2</v>
      </c>
      <c r="B91" s="26">
        <f t="shared" si="1"/>
        <v>8.6307300000000003E-2</v>
      </c>
      <c r="C91" s="26"/>
    </row>
    <row r="92" spans="1:3" x14ac:dyDescent="0.25">
      <c r="A92" s="25">
        <f>T2_T5!D92</f>
        <v>8.6618600000000004E-2</v>
      </c>
      <c r="B92" s="26">
        <f t="shared" si="1"/>
        <v>8.6618600000000004E-2</v>
      </c>
      <c r="C92" s="26"/>
    </row>
    <row r="93" spans="1:3" x14ac:dyDescent="0.25">
      <c r="A93" s="25">
        <f>T2_T5!D93</f>
        <v>7.3771900000000001E-2</v>
      </c>
      <c r="B93" s="26">
        <f t="shared" si="1"/>
        <v>7.3771900000000001E-2</v>
      </c>
      <c r="C93" s="26"/>
    </row>
    <row r="94" spans="1:3" x14ac:dyDescent="0.25">
      <c r="A94" s="25">
        <f>T2_T5!D94</f>
        <v>1.4996199999999999E-2</v>
      </c>
      <c r="B94" s="26">
        <f t="shared" si="1"/>
        <v>1.4996199999999999E-2</v>
      </c>
      <c r="C94" s="26"/>
    </row>
    <row r="95" spans="1:3" x14ac:dyDescent="0.25">
      <c r="A95" s="25">
        <f>T2_T5!D95</f>
        <v>0.14446990000000001</v>
      </c>
      <c r="B95" s="26">
        <f t="shared" si="1"/>
        <v>0.14446990000000001</v>
      </c>
      <c r="C95" s="26"/>
    </row>
    <row r="96" spans="1:3" x14ac:dyDescent="0.25">
      <c r="A96" s="25">
        <f>T2_T5!D96</f>
        <v>6.6354999999999997E-2</v>
      </c>
      <c r="B96" s="26">
        <f t="shared" si="1"/>
        <v>6.6354999999999997E-2</v>
      </c>
      <c r="C96" s="26"/>
    </row>
    <row r="97" spans="1:3" x14ac:dyDescent="0.25">
      <c r="A97" s="25">
        <f>T2_T5!D97</f>
        <v>4.85055E-2</v>
      </c>
      <c r="B97" s="26">
        <f t="shared" si="1"/>
        <v>4.85055E-2</v>
      </c>
      <c r="C97" s="26"/>
    </row>
    <row r="98" spans="1:3" x14ac:dyDescent="0.25">
      <c r="A98" s="25">
        <f>T2_T5!D98</f>
        <v>8.5588899999999996E-2</v>
      </c>
      <c r="B98" s="26">
        <f t="shared" si="1"/>
        <v>8.5588899999999996E-2</v>
      </c>
      <c r="C98" s="26"/>
    </row>
    <row r="99" spans="1:3" x14ac:dyDescent="0.25">
      <c r="A99" s="25">
        <f>T2_T5!D99</f>
        <v>8.6010900000000001E-2</v>
      </c>
      <c r="B99" s="26">
        <f t="shared" si="1"/>
        <v>8.6010900000000001E-2</v>
      </c>
      <c r="C99" s="26"/>
    </row>
    <row r="100" spans="1:3" x14ac:dyDescent="0.25">
      <c r="A100" s="25">
        <f>T2_T5!D100</f>
        <v>2.6790399999999999E-2</v>
      </c>
      <c r="B100" s="26">
        <f t="shared" si="1"/>
        <v>2.6790399999999999E-2</v>
      </c>
      <c r="C100" s="26"/>
    </row>
    <row r="101" spans="1:3" x14ac:dyDescent="0.25">
      <c r="A101" s="25">
        <f>T2_T5!D101</f>
        <v>4.8959999999999997E-2</v>
      </c>
      <c r="B101" s="26">
        <f t="shared" si="1"/>
        <v>4.8959999999999997E-2</v>
      </c>
      <c r="C101" s="26"/>
    </row>
    <row r="102" spans="1:3" x14ac:dyDescent="0.25">
      <c r="A102" s="25">
        <f>T2_T5!D102</f>
        <v>6.6028799999999999E-2</v>
      </c>
      <c r="B102" s="26">
        <f t="shared" si="1"/>
        <v>6.6028799999999999E-2</v>
      </c>
      <c r="C102" s="26"/>
    </row>
    <row r="103" spans="1:3" x14ac:dyDescent="0.25">
      <c r="A103" s="25">
        <f>T2_T5!D103</f>
        <v>6.5885100000000002E-2</v>
      </c>
      <c r="B103" s="26">
        <f t="shared" si="1"/>
        <v>6.5885100000000002E-2</v>
      </c>
      <c r="C103" s="26"/>
    </row>
    <row r="104" spans="1:3" x14ac:dyDescent="0.25">
      <c r="A104" s="25">
        <f>T2_T5!D104</f>
        <v>0.1005847</v>
      </c>
      <c r="B104" s="26">
        <f t="shared" si="1"/>
        <v>0.1005847</v>
      </c>
      <c r="C104" s="26"/>
    </row>
    <row r="105" spans="1:3" x14ac:dyDescent="0.25">
      <c r="A105" s="25">
        <f>T2_T5!D105</f>
        <v>8.2943900000000001E-2</v>
      </c>
      <c r="B105" s="26">
        <f t="shared" si="1"/>
        <v>8.2943900000000001E-2</v>
      </c>
      <c r="C105" s="26"/>
    </row>
    <row r="106" spans="1:3" x14ac:dyDescent="0.25">
      <c r="A106" s="25">
        <f>T2_T5!D106</f>
        <v>0.19778509999999999</v>
      </c>
      <c r="B106" s="26">
        <f t="shared" si="1"/>
        <v>0.19778509999999999</v>
      </c>
      <c r="C106" s="26"/>
    </row>
    <row r="107" spans="1:3" x14ac:dyDescent="0.25">
      <c r="A107" s="25">
        <f>T2_T5!D107</f>
        <v>0.33645589999999997</v>
      </c>
      <c r="B107" s="26">
        <f t="shared" si="1"/>
        <v>0.33645589999999997</v>
      </c>
      <c r="C107" s="26"/>
    </row>
    <row r="108" spans="1:3" x14ac:dyDescent="0.25">
      <c r="A108" s="25">
        <f>T2_T5!D108</f>
        <v>0.35730079999999997</v>
      </c>
      <c r="B108" s="26">
        <f t="shared" si="1"/>
        <v>0.35730079999999997</v>
      </c>
      <c r="C108" s="26"/>
    </row>
    <row r="109" spans="1:3" x14ac:dyDescent="0.25">
      <c r="A109" s="25">
        <f>T2_T5!D109</f>
        <v>-4.7036000000000001E-2</v>
      </c>
      <c r="B109" s="26">
        <f t="shared" si="1"/>
        <v>-4.7036000000000001E-2</v>
      </c>
      <c r="C109" s="26"/>
    </row>
    <row r="110" spans="1:3" x14ac:dyDescent="0.25">
      <c r="A110" s="25">
        <f>T2_T5!D110</f>
        <v>-0.12290769999999999</v>
      </c>
      <c r="B110" s="26">
        <f t="shared" si="1"/>
        <v>-0.113345184</v>
      </c>
      <c r="C110" s="26"/>
    </row>
    <row r="111" spans="1:3" x14ac:dyDescent="0.25">
      <c r="A111" s="25">
        <f>T2_T5!D111</f>
        <v>-0.39540110000000001</v>
      </c>
      <c r="B111" s="26">
        <f t="shared" si="1"/>
        <v>-0.113345184</v>
      </c>
      <c r="C111" s="26"/>
    </row>
    <row r="112" spans="1:3" x14ac:dyDescent="0.25">
      <c r="A112" s="25">
        <f>T2_T5!D112</f>
        <v>4.9218600000000001E-2</v>
      </c>
      <c r="B112" s="26">
        <f t="shared" si="1"/>
        <v>4.9218600000000001E-2</v>
      </c>
      <c r="C112" s="26"/>
    </row>
    <row r="113" spans="1:3" x14ac:dyDescent="0.25">
      <c r="A113" s="25">
        <f>T2_T5!D113</f>
        <v>5.0847200000000002E-2</v>
      </c>
      <c r="B113" s="26">
        <f t="shared" si="1"/>
        <v>5.0847200000000002E-2</v>
      </c>
      <c r="C113" s="26"/>
    </row>
    <row r="114" spans="1:3" x14ac:dyDescent="0.25">
      <c r="A114" s="25">
        <f>T2_T5!D114</f>
        <v>0.1157979</v>
      </c>
      <c r="B114" s="26">
        <f t="shared" si="1"/>
        <v>0.1157979</v>
      </c>
      <c r="C114" s="26"/>
    </row>
    <row r="115" spans="1:3" x14ac:dyDescent="0.25">
      <c r="A115" s="25">
        <f>T2_T5!D115</f>
        <v>0.1816072</v>
      </c>
      <c r="B115" s="26">
        <f t="shared" si="1"/>
        <v>0.1816072</v>
      </c>
      <c r="C115" s="26"/>
    </row>
    <row r="116" spans="1:3" x14ac:dyDescent="0.25">
      <c r="A116" s="25">
        <f>T2_T5!D116</f>
        <v>0.17474390000000001</v>
      </c>
      <c r="B116" s="26">
        <f t="shared" si="1"/>
        <v>0.17474390000000001</v>
      </c>
      <c r="C116" s="26"/>
    </row>
    <row r="117" spans="1:3" x14ac:dyDescent="0.25">
      <c r="A117" s="25">
        <f>T2_T5!D117</f>
        <v>0.15496799999999999</v>
      </c>
      <c r="B117" s="26">
        <f t="shared" si="1"/>
        <v>0.15496799999999999</v>
      </c>
      <c r="C117" s="26"/>
    </row>
    <row r="118" spans="1:3" x14ac:dyDescent="0.25">
      <c r="A118" s="25">
        <f>T2_T5!D118</f>
        <v>0.1810416</v>
      </c>
      <c r="B118" s="26">
        <f t="shared" si="1"/>
        <v>0.1810416</v>
      </c>
      <c r="C118" s="26"/>
    </row>
    <row r="119" spans="1:3" x14ac:dyDescent="0.25">
      <c r="A119" s="25">
        <f>T2_T5!D119</f>
        <v>0.1695805</v>
      </c>
      <c r="B119" s="26">
        <f t="shared" si="1"/>
        <v>0.1695805</v>
      </c>
      <c r="C119" s="26"/>
    </row>
    <row r="120" spans="1:3" x14ac:dyDescent="0.25">
      <c r="A120" s="25">
        <f>T2_T5!D120</f>
        <v>6.9555900000000004E-2</v>
      </c>
      <c r="B120" s="26">
        <f t="shared" si="1"/>
        <v>6.9555900000000004E-2</v>
      </c>
      <c r="C120" s="26"/>
    </row>
    <row r="121" spans="1:3" x14ac:dyDescent="0.25">
      <c r="A121" s="25">
        <f>T2_T5!D121</f>
        <v>5.3870000000000001E-2</v>
      </c>
      <c r="B121" s="26">
        <f t="shared" si="1"/>
        <v>5.3870000000000001E-2</v>
      </c>
      <c r="C121" s="26"/>
    </row>
    <row r="122" spans="1:3" x14ac:dyDescent="0.25">
      <c r="A122" s="25">
        <f>T2_T5!D122</f>
        <v>3.3646500000000003E-2</v>
      </c>
      <c r="B122" s="26">
        <f t="shared" si="1"/>
        <v>3.3646500000000003E-2</v>
      </c>
      <c r="C122" s="26"/>
    </row>
    <row r="123" spans="1:3" x14ac:dyDescent="0.25">
      <c r="A123" s="25">
        <f>T2_T5!D123</f>
        <v>5.0508000000000003E-3</v>
      </c>
      <c r="B123" s="26">
        <f t="shared" si="1"/>
        <v>5.0508000000000003E-3</v>
      </c>
      <c r="C123" s="26"/>
    </row>
    <row r="124" spans="1:3" x14ac:dyDescent="0.25">
      <c r="A124" s="25">
        <f>T2_T5!D124</f>
        <v>2.6503100000000002E-2</v>
      </c>
      <c r="B124" s="26">
        <f t="shared" si="1"/>
        <v>2.6503100000000002E-2</v>
      </c>
      <c r="C124" s="26"/>
    </row>
    <row r="125" spans="1:3" x14ac:dyDescent="0.25">
      <c r="A125" s="25">
        <f>T2_T5!D125</f>
        <v>4.8872699999999998E-2</v>
      </c>
      <c r="B125" s="26">
        <f t="shared" si="1"/>
        <v>4.8872699999999998E-2</v>
      </c>
      <c r="C125" s="26"/>
    </row>
    <row r="126" spans="1:3" x14ac:dyDescent="0.25">
      <c r="A126" s="25">
        <f>T2_T5!D126</f>
        <v>5.6824E-2</v>
      </c>
      <c r="B126" s="26">
        <f t="shared" si="1"/>
        <v>5.6824E-2</v>
      </c>
      <c r="C126" s="26"/>
    </row>
    <row r="127" spans="1:3" x14ac:dyDescent="0.25">
      <c r="A127" s="25">
        <f>T2_T5!D127</f>
        <v>3.4862700000000003E-2</v>
      </c>
      <c r="B127" s="26">
        <f t="shared" si="1"/>
        <v>3.4862700000000003E-2</v>
      </c>
      <c r="C127" s="26"/>
    </row>
    <row r="128" spans="1:3" x14ac:dyDescent="0.25">
      <c r="A128" s="25">
        <f>T2_T5!D128</f>
        <v>4.3758100000000001E-2</v>
      </c>
      <c r="B128" s="26">
        <f t="shared" si="1"/>
        <v>4.3758100000000001E-2</v>
      </c>
      <c r="C128" s="26"/>
    </row>
    <row r="129" spans="1:3" x14ac:dyDescent="0.25">
      <c r="A129" s="25">
        <f>T2_T5!D129</f>
        <v>4.3872800000000003E-2</v>
      </c>
      <c r="B129" s="26">
        <f t="shared" si="1"/>
        <v>4.3872800000000003E-2</v>
      </c>
      <c r="C129" s="26"/>
    </row>
    <row r="130" spans="1:3" x14ac:dyDescent="0.25">
      <c r="A130" s="25">
        <f>T2_T5!D130</f>
        <v>0.1451007</v>
      </c>
      <c r="B130" s="26">
        <f t="shared" ref="B130:B193" si="2">MAX(MIN(A130,E$4),E$3)</f>
        <v>0.1451007</v>
      </c>
      <c r="C130" s="26"/>
    </row>
    <row r="131" spans="1:3" x14ac:dyDescent="0.25">
      <c r="A131" s="25">
        <f>T2_T5!D131</f>
        <v>2.7224000000000002E-2</v>
      </c>
      <c r="B131" s="26">
        <f t="shared" si="2"/>
        <v>2.7224000000000002E-2</v>
      </c>
      <c r="C131" s="26"/>
    </row>
    <row r="132" spans="1:3" x14ac:dyDescent="0.25">
      <c r="A132" s="25">
        <f>T2_T5!D132</f>
        <v>8.7961700000000004E-2</v>
      </c>
      <c r="B132" s="26">
        <f t="shared" si="2"/>
        <v>8.7961700000000004E-2</v>
      </c>
      <c r="C132" s="26"/>
    </row>
    <row r="133" spans="1:3" x14ac:dyDescent="0.25">
      <c r="A133" s="25">
        <f>T2_T5!D133</f>
        <v>9.3647499999999995E-2</v>
      </c>
      <c r="B133" s="26">
        <f t="shared" si="2"/>
        <v>9.3647499999999995E-2</v>
      </c>
      <c r="C133" s="26"/>
    </row>
    <row r="134" spans="1:3" x14ac:dyDescent="0.25">
      <c r="A134" s="25">
        <f>T2_T5!D134</f>
        <v>9.3577800000000003E-2</v>
      </c>
      <c r="B134" s="26">
        <f t="shared" si="2"/>
        <v>9.3577800000000003E-2</v>
      </c>
      <c r="C134" s="26"/>
    </row>
    <row r="135" spans="1:3" x14ac:dyDescent="0.25">
      <c r="A135" s="25">
        <f>T2_T5!D135</f>
        <v>7.3662099999999994E-2</v>
      </c>
      <c r="B135" s="26">
        <f t="shared" si="2"/>
        <v>7.3662099999999994E-2</v>
      </c>
      <c r="C135" s="26"/>
    </row>
    <row r="136" spans="1:3" x14ac:dyDescent="0.25">
      <c r="A136" s="25">
        <f>T2_T5!D136</f>
        <v>0.18999640000000001</v>
      </c>
      <c r="B136" s="26">
        <f t="shared" si="2"/>
        <v>0.18999640000000001</v>
      </c>
      <c r="C136" s="26"/>
    </row>
    <row r="137" spans="1:3" x14ac:dyDescent="0.25">
      <c r="A137" s="25">
        <f>T2_T5!D137</f>
        <v>0.41577950000000002</v>
      </c>
      <c r="B137" s="26">
        <f t="shared" si="2"/>
        <v>0.41577950000000002</v>
      </c>
      <c r="C137" s="26"/>
    </row>
    <row r="138" spans="1:3" x14ac:dyDescent="0.25">
      <c r="A138" s="25">
        <f>T2_T5!D138</f>
        <v>5.76623E-2</v>
      </c>
      <c r="B138" s="26">
        <f t="shared" si="2"/>
        <v>5.76623E-2</v>
      </c>
      <c r="C138" s="26"/>
    </row>
    <row r="139" spans="1:3" x14ac:dyDescent="0.25">
      <c r="A139" s="25">
        <f>T2_T5!D139</f>
        <v>9.2327999999999993E-2</v>
      </c>
      <c r="B139" s="26">
        <f t="shared" si="2"/>
        <v>9.2327999999999993E-2</v>
      </c>
      <c r="C139" s="26"/>
    </row>
    <row r="140" spans="1:3" x14ac:dyDescent="0.25">
      <c r="A140" s="25">
        <f>T2_T5!D140</f>
        <v>3.6138999999999998E-2</v>
      </c>
      <c r="B140" s="26">
        <f t="shared" si="2"/>
        <v>3.6138999999999998E-2</v>
      </c>
      <c r="C140" s="26"/>
    </row>
    <row r="141" spans="1:3" x14ac:dyDescent="0.25">
      <c r="A141" s="25">
        <f>T2_T5!D141</f>
        <v>4.3963299999999997E-2</v>
      </c>
      <c r="B141" s="26">
        <f t="shared" si="2"/>
        <v>4.3963299999999997E-2</v>
      </c>
      <c r="C141" s="26"/>
    </row>
    <row r="142" spans="1:3" x14ac:dyDescent="0.25">
      <c r="A142" s="25">
        <f>T2_T5!D142</f>
        <v>8.4355700000000006E-2</v>
      </c>
      <c r="B142" s="26">
        <f t="shared" si="2"/>
        <v>8.4355700000000006E-2</v>
      </c>
      <c r="C142" s="26"/>
    </row>
    <row r="143" spans="1:3" x14ac:dyDescent="0.25">
      <c r="A143" s="25">
        <f>T2_T5!D143</f>
        <v>1.0224E-2</v>
      </c>
      <c r="B143" s="26">
        <f t="shared" si="2"/>
        <v>1.0224E-2</v>
      </c>
      <c r="C143" s="26"/>
    </row>
    <row r="144" spans="1:3" x14ac:dyDescent="0.25">
      <c r="A144" s="25">
        <f>T2_T5!D144</f>
        <v>7.4940199999999998E-2</v>
      </c>
      <c r="B144" s="26">
        <f t="shared" si="2"/>
        <v>7.4940199999999998E-2</v>
      </c>
      <c r="C144" s="26"/>
    </row>
    <row r="145" spans="1:3" x14ac:dyDescent="0.25">
      <c r="A145" s="25">
        <f>T2_T5!D145</f>
        <v>7.6209700000000005E-2</v>
      </c>
      <c r="B145" s="26">
        <f t="shared" si="2"/>
        <v>7.6209700000000005E-2</v>
      </c>
      <c r="C145" s="26"/>
    </row>
    <row r="146" spans="1:3" x14ac:dyDescent="0.25">
      <c r="A146" s="25">
        <f>T2_T5!D146</f>
        <v>0.16550809999999999</v>
      </c>
      <c r="B146" s="26">
        <f t="shared" si="2"/>
        <v>0.16550809999999999</v>
      </c>
      <c r="C146" s="26"/>
    </row>
    <row r="147" spans="1:3" x14ac:dyDescent="0.25">
      <c r="A147" s="25">
        <f>T2_T5!D147</f>
        <v>0.103047</v>
      </c>
      <c r="B147" s="26">
        <f t="shared" si="2"/>
        <v>0.103047</v>
      </c>
      <c r="C147" s="26"/>
    </row>
    <row r="148" spans="1:3" x14ac:dyDescent="0.25">
      <c r="A148" s="25">
        <f>T2_T5!D148</f>
        <v>4.40983E-2</v>
      </c>
      <c r="B148" s="26">
        <f t="shared" si="2"/>
        <v>4.40983E-2</v>
      </c>
      <c r="C148" s="26"/>
    </row>
    <row r="149" spans="1:3" x14ac:dyDescent="0.25">
      <c r="A149" s="25">
        <f>T2_T5!D149</f>
        <v>0.1218325</v>
      </c>
      <c r="B149" s="26">
        <f t="shared" si="2"/>
        <v>0.1218325</v>
      </c>
      <c r="C149" s="26"/>
    </row>
    <row r="150" spans="1:3" x14ac:dyDescent="0.25">
      <c r="A150" s="25">
        <f>T2_T5!D150</f>
        <v>-6.9149600000000006E-2</v>
      </c>
      <c r="B150" s="26">
        <f t="shared" si="2"/>
        <v>-6.9149600000000006E-2</v>
      </c>
      <c r="C150" s="26"/>
    </row>
    <row r="151" spans="1:3" x14ac:dyDescent="0.25">
      <c r="A151" s="25">
        <f>T2_T5!D151</f>
        <v>-9.0627200000000005E-2</v>
      </c>
      <c r="B151" s="26">
        <f t="shared" si="2"/>
        <v>-9.0627200000000005E-2</v>
      </c>
      <c r="C151" s="26"/>
    </row>
    <row r="152" spans="1:3" x14ac:dyDescent="0.25">
      <c r="A152" s="25">
        <f>T2_T5!D152</f>
        <v>-8.2439499999999999E-2</v>
      </c>
      <c r="B152" s="26">
        <f t="shared" si="2"/>
        <v>-8.2439499999999999E-2</v>
      </c>
      <c r="C152" s="26"/>
    </row>
    <row r="153" spans="1:3" x14ac:dyDescent="0.25">
      <c r="A153" s="25">
        <f>T2_T5!D153</f>
        <v>-4.6202999999999999E-3</v>
      </c>
      <c r="B153" s="26">
        <f t="shared" si="2"/>
        <v>-4.6202999999999999E-3</v>
      </c>
      <c r="C153" s="26"/>
    </row>
    <row r="154" spans="1:3" x14ac:dyDescent="0.25">
      <c r="A154" s="25">
        <f>T2_T5!D154</f>
        <v>1.3973599999999999E-2</v>
      </c>
      <c r="B154" s="26">
        <f t="shared" si="2"/>
        <v>1.3973599999999999E-2</v>
      </c>
      <c r="C154" s="26"/>
    </row>
    <row r="155" spans="1:3" x14ac:dyDescent="0.25">
      <c r="A155" s="25">
        <f>T2_T5!D155</f>
        <v>0.247727</v>
      </c>
      <c r="B155" s="26">
        <f t="shared" si="2"/>
        <v>0.247727</v>
      </c>
      <c r="C155" s="26"/>
    </row>
    <row r="156" spans="1:3" x14ac:dyDescent="0.25">
      <c r="A156" s="25">
        <f>T2_T5!D156</f>
        <v>6.25806E-2</v>
      </c>
      <c r="B156" s="26">
        <f t="shared" si="2"/>
        <v>6.25806E-2</v>
      </c>
      <c r="C156" s="26"/>
    </row>
    <row r="157" spans="1:3" x14ac:dyDescent="0.25">
      <c r="A157" s="25">
        <f>T2_T5!D157</f>
        <v>0.1728288</v>
      </c>
      <c r="B157" s="26">
        <f t="shared" si="2"/>
        <v>0.1728288</v>
      </c>
      <c r="C157" s="26"/>
    </row>
    <row r="158" spans="1:3" x14ac:dyDescent="0.25">
      <c r="A158" s="25">
        <f>T2_T5!D158</f>
        <v>0.24190139999999999</v>
      </c>
      <c r="B158" s="26">
        <f t="shared" si="2"/>
        <v>0.24190139999999999</v>
      </c>
      <c r="C158" s="26"/>
    </row>
    <row r="159" spans="1:3" x14ac:dyDescent="0.25">
      <c r="A159" s="25">
        <f>T2_T5!D159</f>
        <v>0.33931650000000002</v>
      </c>
      <c r="B159" s="26">
        <f t="shared" si="2"/>
        <v>0.33931650000000002</v>
      </c>
      <c r="C159" s="26"/>
    </row>
    <row r="160" spans="1:3" x14ac:dyDescent="0.25">
      <c r="A160" s="25">
        <f>T2_T5!D160</f>
        <v>0.33479449999999999</v>
      </c>
      <c r="B160" s="26">
        <f t="shared" si="2"/>
        <v>0.33479449999999999</v>
      </c>
      <c r="C160" s="26"/>
    </row>
    <row r="161" spans="1:3" x14ac:dyDescent="0.25">
      <c r="A161" s="25">
        <f>T2_T5!D161</f>
        <v>0.1337662</v>
      </c>
      <c r="B161" s="26">
        <f t="shared" si="2"/>
        <v>0.1337662</v>
      </c>
      <c r="C161" s="26"/>
    </row>
    <row r="162" spans="1:3" x14ac:dyDescent="0.25">
      <c r="A162" s="25">
        <f>T2_T5!D162</f>
        <v>6.7730200000000004E-2</v>
      </c>
      <c r="B162" s="26">
        <f t="shared" si="2"/>
        <v>6.7730200000000004E-2</v>
      </c>
      <c r="C162" s="26"/>
    </row>
    <row r="163" spans="1:3" x14ac:dyDescent="0.25">
      <c r="A163" s="25">
        <f>T2_T5!D163</f>
        <v>0.13416169999999999</v>
      </c>
      <c r="B163" s="26">
        <f t="shared" si="2"/>
        <v>0.13416169999999999</v>
      </c>
      <c r="C163" s="26"/>
    </row>
    <row r="164" spans="1:3" x14ac:dyDescent="0.25">
      <c r="A164" s="25">
        <f>T2_T5!D164</f>
        <v>0.26998280000000002</v>
      </c>
      <c r="B164" s="26">
        <f t="shared" si="2"/>
        <v>0.26998280000000002</v>
      </c>
      <c r="C164" s="26"/>
    </row>
    <row r="165" spans="1:3" x14ac:dyDescent="0.25">
      <c r="A165" s="25">
        <f>T2_T5!D165</f>
        <v>0.2362805</v>
      </c>
      <c r="B165" s="26">
        <f t="shared" si="2"/>
        <v>0.2362805</v>
      </c>
      <c r="C165" s="26"/>
    </row>
    <row r="166" spans="1:3" x14ac:dyDescent="0.25">
      <c r="A166" s="25">
        <f>T2_T5!D166</f>
        <v>0.19883200000000001</v>
      </c>
      <c r="B166" s="26">
        <f t="shared" si="2"/>
        <v>0.19883200000000001</v>
      </c>
      <c r="C166" s="26"/>
    </row>
    <row r="167" spans="1:3" x14ac:dyDescent="0.25">
      <c r="A167" s="25">
        <f>T2_T5!D167</f>
        <v>0.29833749999999998</v>
      </c>
      <c r="B167" s="26">
        <f t="shared" si="2"/>
        <v>0.29833749999999998</v>
      </c>
      <c r="C167" s="26"/>
    </row>
    <row r="168" spans="1:3" x14ac:dyDescent="0.25">
      <c r="A168" s="25">
        <f>T2_T5!D168</f>
        <v>0.41278809999999999</v>
      </c>
      <c r="B168" s="26">
        <f t="shared" si="2"/>
        <v>0.41278809999999999</v>
      </c>
      <c r="C168" s="26"/>
    </row>
    <row r="169" spans="1:3" x14ac:dyDescent="0.25">
      <c r="A169" s="25">
        <f>T2_T5!D169</f>
        <v>0.40632679999999999</v>
      </c>
      <c r="B169" s="26">
        <f t="shared" si="2"/>
        <v>0.40632679999999999</v>
      </c>
      <c r="C169" s="26"/>
    </row>
    <row r="170" spans="1:3" x14ac:dyDescent="0.25">
      <c r="A170" s="25">
        <f>T2_T5!D170</f>
        <v>0.55334799999999995</v>
      </c>
      <c r="B170" s="26">
        <f t="shared" si="2"/>
        <v>0.52051970800000003</v>
      </c>
      <c r="C170" s="26"/>
    </row>
    <row r="171" spans="1:3" x14ac:dyDescent="0.25">
      <c r="A171" s="25">
        <f>T2_T5!D171</f>
        <v>0.63902389999999998</v>
      </c>
      <c r="B171" s="26">
        <f t="shared" si="2"/>
        <v>0.52051970800000003</v>
      </c>
      <c r="C171" s="26"/>
    </row>
    <row r="172" spans="1:3" x14ac:dyDescent="0.25">
      <c r="A172" s="25">
        <f>T2_T5!D172</f>
        <v>0.45818930000000002</v>
      </c>
      <c r="B172" s="26">
        <f t="shared" si="2"/>
        <v>0.45818930000000002</v>
      </c>
      <c r="C172" s="26"/>
    </row>
    <row r="173" spans="1:3" x14ac:dyDescent="0.25">
      <c r="A173" s="25">
        <f>T2_T5!D173</f>
        <v>-4.0764099999999998E-2</v>
      </c>
      <c r="B173" s="26">
        <f t="shared" si="2"/>
        <v>-4.0764099999999998E-2</v>
      </c>
      <c r="C173" s="26"/>
    </row>
    <row r="174" spans="1:3" x14ac:dyDescent="0.25">
      <c r="A174" s="25">
        <f>T2_T5!D174</f>
        <v>-0.113707</v>
      </c>
      <c r="B174" s="26">
        <f t="shared" si="2"/>
        <v>-0.113345184</v>
      </c>
      <c r="C174" s="26"/>
    </row>
    <row r="175" spans="1:3" x14ac:dyDescent="0.25">
      <c r="A175" s="25">
        <f>T2_T5!D175</f>
        <v>1.8160900000000001E-2</v>
      </c>
      <c r="B175" s="26">
        <f t="shared" si="2"/>
        <v>1.8160900000000001E-2</v>
      </c>
      <c r="C175" s="26"/>
    </row>
    <row r="176" spans="1:3" x14ac:dyDescent="0.25">
      <c r="A176" s="25">
        <f>T2_T5!D176</f>
        <v>0.1049351</v>
      </c>
      <c r="B176" s="26">
        <f t="shared" si="2"/>
        <v>0.1049351</v>
      </c>
      <c r="C176" s="26"/>
    </row>
    <row r="177" spans="1:3" x14ac:dyDescent="0.25">
      <c r="A177" s="25">
        <f>T2_T5!D177</f>
        <v>5.9807800000000001E-2</v>
      </c>
      <c r="B177" s="26">
        <f t="shared" si="2"/>
        <v>5.9807800000000001E-2</v>
      </c>
      <c r="C177" s="26"/>
    </row>
    <row r="178" spans="1:3" x14ac:dyDescent="0.25">
      <c r="A178" s="25">
        <f>T2_T5!D178</f>
        <v>4.3859500000000003E-2</v>
      </c>
      <c r="B178" s="26">
        <f t="shared" si="2"/>
        <v>4.3859500000000003E-2</v>
      </c>
      <c r="C178" s="26"/>
    </row>
    <row r="179" spans="1:3" x14ac:dyDescent="0.25">
      <c r="A179" s="25">
        <f>T2_T5!D179</f>
        <v>0.1681868</v>
      </c>
      <c r="B179" s="26">
        <f t="shared" si="2"/>
        <v>0.1681868</v>
      </c>
      <c r="C179" s="26"/>
    </row>
    <row r="180" spans="1:3" x14ac:dyDescent="0.25">
      <c r="A180" s="25">
        <f>T2_T5!D180</f>
        <v>7.7681299999999995E-2</v>
      </c>
      <c r="B180" s="26">
        <f t="shared" si="2"/>
        <v>7.7681299999999995E-2</v>
      </c>
      <c r="C180" s="26"/>
    </row>
    <row r="181" spans="1:3" x14ac:dyDescent="0.25">
      <c r="A181" s="25">
        <f>T2_T5!D181</f>
        <v>0.10031130000000001</v>
      </c>
      <c r="B181" s="26">
        <f t="shared" si="2"/>
        <v>0.10031130000000001</v>
      </c>
      <c r="C181" s="26"/>
    </row>
    <row r="182" spans="1:3" x14ac:dyDescent="0.25">
      <c r="A182" s="25">
        <f>T2_T5!D182</f>
        <v>0.1393442</v>
      </c>
      <c r="B182" s="26">
        <f t="shared" si="2"/>
        <v>0.1393442</v>
      </c>
      <c r="C182" s="26"/>
    </row>
    <row r="183" spans="1:3" x14ac:dyDescent="0.25">
      <c r="A183" s="25">
        <f>T2_T5!D183</f>
        <v>0.15245120000000001</v>
      </c>
      <c r="B183" s="26">
        <f t="shared" si="2"/>
        <v>0.15245120000000001</v>
      </c>
      <c r="C183" s="26"/>
    </row>
    <row r="184" spans="1:3" x14ac:dyDescent="0.25">
      <c r="A184" s="25">
        <f>T2_T5!D184</f>
        <v>8.7923200000000007E-2</v>
      </c>
      <c r="B184" s="26">
        <f t="shared" si="2"/>
        <v>8.7923200000000007E-2</v>
      </c>
      <c r="C184" s="26"/>
    </row>
    <row r="185" spans="1:3" x14ac:dyDescent="0.25">
      <c r="A185" s="25">
        <f>T2_T5!D185</f>
        <v>1.7085400000000001E-2</v>
      </c>
      <c r="B185" s="26">
        <f t="shared" si="2"/>
        <v>1.7085400000000001E-2</v>
      </c>
      <c r="C185" s="26"/>
    </row>
    <row r="186" spans="1:3" x14ac:dyDescent="0.25">
      <c r="A186" s="25">
        <f>T2_T5!D186</f>
        <v>4.1171300000000001E-2</v>
      </c>
      <c r="B186" s="26">
        <f t="shared" si="2"/>
        <v>4.1171300000000001E-2</v>
      </c>
      <c r="C186" s="26"/>
    </row>
    <row r="187" spans="1:3" x14ac:dyDescent="0.25">
      <c r="A187" s="25">
        <f>T2_T5!D187</f>
        <v>6.4300999999999997E-2</v>
      </c>
      <c r="B187" s="26">
        <f t="shared" si="2"/>
        <v>6.4300999999999997E-2</v>
      </c>
      <c r="C187" s="26"/>
    </row>
    <row r="188" spans="1:3" x14ac:dyDescent="0.25">
      <c r="A188" s="25">
        <f>T2_T5!D188</f>
        <v>0.1244439</v>
      </c>
      <c r="B188" s="26">
        <f t="shared" si="2"/>
        <v>0.1244439</v>
      </c>
      <c r="C188" s="26"/>
    </row>
    <row r="189" spans="1:3" x14ac:dyDescent="0.25">
      <c r="A189" s="25">
        <f>T2_T5!D189</f>
        <v>9.9285300000000007E-2</v>
      </c>
      <c r="B189" s="26">
        <f t="shared" si="2"/>
        <v>9.9285300000000007E-2</v>
      </c>
      <c r="C189" s="26"/>
    </row>
    <row r="190" spans="1:3" x14ac:dyDescent="0.25">
      <c r="A190" s="25">
        <f>T2_T5!D190</f>
        <v>0.15576909999999999</v>
      </c>
      <c r="B190" s="26">
        <f t="shared" si="2"/>
        <v>0.15576909999999999</v>
      </c>
      <c r="C190" s="26"/>
    </row>
    <row r="191" spans="1:3" x14ac:dyDescent="0.25">
      <c r="A191" s="25">
        <f>T2_T5!D191</f>
        <v>0.39299919999999999</v>
      </c>
      <c r="B191" s="26">
        <f t="shared" si="2"/>
        <v>0.39299919999999999</v>
      </c>
      <c r="C191" s="26"/>
    </row>
    <row r="192" spans="1:3" x14ac:dyDescent="0.25">
      <c r="A192" s="25">
        <f>T2_T5!D192</f>
        <v>0.34104960000000001</v>
      </c>
      <c r="B192" s="26">
        <f t="shared" si="2"/>
        <v>0.34104960000000001</v>
      </c>
      <c r="C192" s="26"/>
    </row>
    <row r="193" spans="1:3" x14ac:dyDescent="0.25">
      <c r="A193" s="25">
        <f>T2_T5!D193</f>
        <v>0.2780009</v>
      </c>
      <c r="B193" s="26">
        <f t="shared" si="2"/>
        <v>0.2780009</v>
      </c>
      <c r="C193" s="26"/>
    </row>
    <row r="194" spans="1:3" x14ac:dyDescent="0.25">
      <c r="A194" s="25">
        <f>T2_T5!D194</f>
        <v>0.2932805</v>
      </c>
      <c r="B194" s="26">
        <f t="shared" ref="B194:B257" si="3">MAX(MIN(A194,E$4),E$3)</f>
        <v>0.2932805</v>
      </c>
      <c r="C194" s="26"/>
    </row>
    <row r="195" spans="1:3" x14ac:dyDescent="0.25">
      <c r="A195" s="25">
        <f>T2_T5!D195</f>
        <v>0.32022869999999998</v>
      </c>
      <c r="B195" s="26">
        <f t="shared" si="3"/>
        <v>0.32022869999999998</v>
      </c>
      <c r="C195" s="26"/>
    </row>
    <row r="196" spans="1:3" x14ac:dyDescent="0.25">
      <c r="A196" s="25">
        <f>T2_T5!D196</f>
        <v>0.41429149999999998</v>
      </c>
      <c r="B196" s="26">
        <f t="shared" si="3"/>
        <v>0.41429149999999998</v>
      </c>
      <c r="C196" s="26"/>
    </row>
    <row r="197" spans="1:3" x14ac:dyDescent="0.25">
      <c r="A197" s="25">
        <f>T2_T5!D197</f>
        <v>0.47019670000000002</v>
      </c>
      <c r="B197" s="26">
        <f t="shared" si="3"/>
        <v>0.47019670000000002</v>
      </c>
      <c r="C197" s="26"/>
    </row>
    <row r="198" spans="1:3" x14ac:dyDescent="0.25">
      <c r="A198" s="25">
        <f>T2_T5!D198</f>
        <v>0.2400523</v>
      </c>
      <c r="B198" s="26">
        <f t="shared" si="3"/>
        <v>0.2400523</v>
      </c>
      <c r="C198" s="26"/>
    </row>
    <row r="199" spans="1:3" x14ac:dyDescent="0.25">
      <c r="A199" s="25">
        <f>T2_T5!D199</f>
        <v>0.23985229999999999</v>
      </c>
      <c r="B199" s="26">
        <f t="shared" si="3"/>
        <v>0.23985229999999999</v>
      </c>
      <c r="C199" s="26"/>
    </row>
    <row r="200" spans="1:3" x14ac:dyDescent="0.25">
      <c r="A200" s="25">
        <f>T2_T5!D200</f>
        <v>0.2022552</v>
      </c>
      <c r="B200" s="26">
        <f t="shared" si="3"/>
        <v>0.2022552</v>
      </c>
      <c r="C200" s="26"/>
    </row>
    <row r="201" spans="1:3" x14ac:dyDescent="0.25">
      <c r="A201" s="25">
        <f>T2_T5!D201</f>
        <v>0.45483249999999997</v>
      </c>
      <c r="B201" s="26">
        <f t="shared" si="3"/>
        <v>0.45483249999999997</v>
      </c>
      <c r="C201" s="26"/>
    </row>
    <row r="202" spans="1:3" x14ac:dyDescent="0.25">
      <c r="A202" s="25">
        <f>T2_T5!D202</f>
        <v>0.59323939999999997</v>
      </c>
      <c r="B202" s="26">
        <f t="shared" si="3"/>
        <v>0.52051970800000003</v>
      </c>
      <c r="C202" s="26"/>
    </row>
    <row r="203" spans="1:3" x14ac:dyDescent="0.25">
      <c r="A203" s="25">
        <f>T2_T5!D203</f>
        <v>0.62250240000000001</v>
      </c>
      <c r="B203" s="26">
        <f t="shared" si="3"/>
        <v>0.52051970800000003</v>
      </c>
      <c r="C203" s="26"/>
    </row>
    <row r="204" spans="1:3" x14ac:dyDescent="0.25">
      <c r="A204" s="25">
        <f>T2_T5!D204</f>
        <v>0.66051099999999996</v>
      </c>
      <c r="B204" s="26">
        <f t="shared" si="3"/>
        <v>0.52051970800000003</v>
      </c>
      <c r="C204" s="26"/>
    </row>
    <row r="205" spans="1:3" x14ac:dyDescent="0.25">
      <c r="A205" s="25">
        <f>T2_T5!D205</f>
        <v>0.61406459999999996</v>
      </c>
      <c r="B205" s="26">
        <f t="shared" si="3"/>
        <v>0.52051970800000003</v>
      </c>
      <c r="C205" s="26"/>
    </row>
    <row r="206" spans="1:3" x14ac:dyDescent="0.25">
      <c r="A206" s="25">
        <f>T2_T5!D206</f>
        <v>4.5982999999999996E-3</v>
      </c>
      <c r="B206" s="26">
        <f t="shared" si="3"/>
        <v>4.5982999999999996E-3</v>
      </c>
      <c r="C206" s="26"/>
    </row>
    <row r="207" spans="1:3" x14ac:dyDescent="0.25">
      <c r="A207" s="25">
        <f>T2_T5!D207</f>
        <v>2.4005599999999998E-2</v>
      </c>
      <c r="B207" s="26">
        <f t="shared" si="3"/>
        <v>2.4005599999999998E-2</v>
      </c>
      <c r="C207" s="26"/>
    </row>
    <row r="208" spans="1:3" x14ac:dyDescent="0.25">
      <c r="A208" s="25">
        <f>T2_T5!D208</f>
        <v>1.12771E-2</v>
      </c>
      <c r="B208" s="26">
        <f t="shared" si="3"/>
        <v>1.12771E-2</v>
      </c>
      <c r="C208" s="26"/>
    </row>
    <row r="209" spans="1:3" x14ac:dyDescent="0.25">
      <c r="A209" s="25">
        <f>T2_T5!D209</f>
        <v>2.2811999999999999E-2</v>
      </c>
      <c r="B209" s="26">
        <f t="shared" si="3"/>
        <v>2.2811999999999999E-2</v>
      </c>
      <c r="C209" s="26"/>
    </row>
    <row r="210" spans="1:3" x14ac:dyDescent="0.25">
      <c r="A210" s="25">
        <f>T2_T5!D210</f>
        <v>1.7284399999999998E-2</v>
      </c>
      <c r="B210" s="26">
        <f t="shared" si="3"/>
        <v>1.7284399999999998E-2</v>
      </c>
      <c r="C210" s="26"/>
    </row>
    <row r="211" spans="1:3" x14ac:dyDescent="0.25">
      <c r="A211" s="25">
        <f>T2_T5!D211</f>
        <v>1.37669E-2</v>
      </c>
      <c r="B211" s="26">
        <f t="shared" si="3"/>
        <v>1.37669E-2</v>
      </c>
      <c r="C211" s="26"/>
    </row>
    <row r="212" spans="1:3" x14ac:dyDescent="0.25">
      <c r="A212" s="25">
        <f>T2_T5!D212</f>
        <v>3.0065499999999998E-2</v>
      </c>
      <c r="B212" s="26">
        <f t="shared" si="3"/>
        <v>3.0065499999999998E-2</v>
      </c>
      <c r="C212" s="26"/>
    </row>
    <row r="213" spans="1:3" x14ac:dyDescent="0.25">
      <c r="A213" s="25">
        <f>T2_T5!D213</f>
        <v>5.3408600000000001E-2</v>
      </c>
      <c r="B213" s="26">
        <f t="shared" si="3"/>
        <v>5.3408600000000001E-2</v>
      </c>
      <c r="C213" s="26"/>
    </row>
    <row r="214" spans="1:3" x14ac:dyDescent="0.25">
      <c r="A214" s="25">
        <f>T2_T5!D214</f>
        <v>5.3589199999999997E-2</v>
      </c>
      <c r="B214" s="26">
        <f t="shared" si="3"/>
        <v>5.3589199999999997E-2</v>
      </c>
      <c r="C214" s="26"/>
    </row>
    <row r="215" spans="1:3" x14ac:dyDescent="0.25">
      <c r="A215" s="25">
        <f>T2_T5!D215</f>
        <v>5.0318700000000001E-2</v>
      </c>
      <c r="B215" s="26">
        <f t="shared" si="3"/>
        <v>5.0318700000000001E-2</v>
      </c>
      <c r="C215" s="26"/>
    </row>
    <row r="216" spans="1:3" x14ac:dyDescent="0.25">
      <c r="A216" s="25">
        <f>T2_T5!D216</f>
        <v>4.0233699999999997E-2</v>
      </c>
      <c r="B216" s="26">
        <f t="shared" si="3"/>
        <v>4.0233699999999997E-2</v>
      </c>
      <c r="C216" s="26"/>
    </row>
    <row r="217" spans="1:3" x14ac:dyDescent="0.25">
      <c r="A217" s="25">
        <f>T2_T5!D217</f>
        <v>3.10561E-2</v>
      </c>
      <c r="B217" s="26">
        <f t="shared" si="3"/>
        <v>3.10561E-2</v>
      </c>
      <c r="C217" s="26"/>
    </row>
    <row r="218" spans="1:3" x14ac:dyDescent="0.25">
      <c r="A218" s="25">
        <f>T2_T5!D218</f>
        <v>0.54952369999999995</v>
      </c>
      <c r="B218" s="26">
        <f t="shared" si="3"/>
        <v>0.52051970800000003</v>
      </c>
      <c r="C218" s="26"/>
    </row>
    <row r="219" spans="1:3" x14ac:dyDescent="0.25">
      <c r="A219" s="25">
        <f>T2_T5!D219</f>
        <v>0.52863199999999999</v>
      </c>
      <c r="B219" s="26">
        <f t="shared" si="3"/>
        <v>0.52051970800000003</v>
      </c>
      <c r="C219" s="26"/>
    </row>
    <row r="220" spans="1:3" x14ac:dyDescent="0.25">
      <c r="A220" s="25">
        <f>T2_T5!D220</f>
        <v>0.62412520000000005</v>
      </c>
      <c r="B220" s="26">
        <f t="shared" si="3"/>
        <v>0.52051970800000003</v>
      </c>
      <c r="C220" s="26"/>
    </row>
    <row r="221" spans="1:3" x14ac:dyDescent="0.25">
      <c r="A221" s="25">
        <f>T2_T5!D221</f>
        <v>0.62412829999999997</v>
      </c>
      <c r="B221" s="26">
        <f t="shared" si="3"/>
        <v>0.52051970800000003</v>
      </c>
      <c r="C221" s="26"/>
    </row>
    <row r="222" spans="1:3" x14ac:dyDescent="0.25">
      <c r="A222" s="25">
        <f>T2_T5!D222</f>
        <v>0.55427320000000002</v>
      </c>
      <c r="B222" s="26">
        <f t="shared" si="3"/>
        <v>0.52051970800000003</v>
      </c>
      <c r="C222" s="26"/>
    </row>
    <row r="223" spans="1:3" x14ac:dyDescent="0.25">
      <c r="A223" s="25">
        <f>T2_T5!D223</f>
        <v>0.52659889999999998</v>
      </c>
      <c r="B223" s="26">
        <f t="shared" si="3"/>
        <v>0.52051970800000003</v>
      </c>
      <c r="C223" s="26"/>
    </row>
    <row r="224" spans="1:3" x14ac:dyDescent="0.25">
      <c r="A224" s="25">
        <f>T2_T5!D224</f>
        <v>0.50770289999999996</v>
      </c>
      <c r="B224" s="26">
        <f t="shared" si="3"/>
        <v>0.50770289999999996</v>
      </c>
      <c r="C224" s="26"/>
    </row>
    <row r="225" spans="1:3" x14ac:dyDescent="0.25">
      <c r="A225" s="25">
        <f>T2_T5!D225</f>
        <v>0.49193949999999997</v>
      </c>
      <c r="B225" s="26">
        <f t="shared" si="3"/>
        <v>0.49193949999999997</v>
      </c>
      <c r="C225" s="26"/>
    </row>
    <row r="226" spans="1:3" x14ac:dyDescent="0.25">
      <c r="A226" s="25">
        <f>T2_T5!D226</f>
        <v>0.51779660000000005</v>
      </c>
      <c r="B226" s="26">
        <f t="shared" si="3"/>
        <v>0.51779660000000005</v>
      </c>
      <c r="C226" s="26"/>
    </row>
    <row r="227" spans="1:3" x14ac:dyDescent="0.25">
      <c r="A227" s="25">
        <f>T2_T5!D227</f>
        <v>0.5418288</v>
      </c>
      <c r="B227" s="26">
        <f t="shared" si="3"/>
        <v>0.52051970800000003</v>
      </c>
      <c r="C227" s="26"/>
    </row>
    <row r="228" spans="1:3" x14ac:dyDescent="0.25">
      <c r="A228" s="25">
        <f>T2_T5!D228</f>
        <v>0.60260780000000003</v>
      </c>
      <c r="B228" s="26">
        <f t="shared" si="3"/>
        <v>0.52051970800000003</v>
      </c>
      <c r="C228" s="26"/>
    </row>
    <row r="229" spans="1:3" x14ac:dyDescent="0.25">
      <c r="A229" s="25">
        <f>T2_T5!D229</f>
        <v>0.68289599999999995</v>
      </c>
      <c r="B229" s="26">
        <f t="shared" si="3"/>
        <v>0.52051970800000003</v>
      </c>
      <c r="C229" s="26"/>
    </row>
    <row r="230" spans="1:3" x14ac:dyDescent="0.25">
      <c r="A230" s="25">
        <f>T2_T5!D230</f>
        <v>0.66755529999999996</v>
      </c>
      <c r="B230" s="26">
        <f t="shared" si="3"/>
        <v>0.52051970800000003</v>
      </c>
      <c r="C230" s="26"/>
    </row>
    <row r="231" spans="1:3" x14ac:dyDescent="0.25">
      <c r="A231" s="25">
        <f>T2_T5!D231</f>
        <v>0.67183740000000003</v>
      </c>
      <c r="B231" s="26">
        <f t="shared" si="3"/>
        <v>0.52051970800000003</v>
      </c>
      <c r="C231" s="26"/>
    </row>
    <row r="232" spans="1:3" x14ac:dyDescent="0.25">
      <c r="A232" s="25">
        <f>T2_T5!D232</f>
        <v>0.68229649999999997</v>
      </c>
      <c r="B232" s="26">
        <f t="shared" si="3"/>
        <v>0.52051970800000003</v>
      </c>
      <c r="C232" s="26"/>
    </row>
    <row r="233" spans="1:3" x14ac:dyDescent="0.25">
      <c r="A233" s="25">
        <f>T2_T5!D233</f>
        <v>7.52385E-2</v>
      </c>
      <c r="B233" s="26">
        <f t="shared" si="3"/>
        <v>7.52385E-2</v>
      </c>
      <c r="C233" s="26"/>
    </row>
    <row r="234" spans="1:3" x14ac:dyDescent="0.25">
      <c r="A234" s="25">
        <f>T2_T5!D234</f>
        <v>0.22629930000000001</v>
      </c>
      <c r="B234" s="26">
        <f t="shared" si="3"/>
        <v>0.22629930000000001</v>
      </c>
      <c r="C234" s="26"/>
    </row>
    <row r="235" spans="1:3" x14ac:dyDescent="0.25">
      <c r="A235" s="25">
        <f>T2_T5!D235</f>
        <v>6.2537899999999993E-2</v>
      </c>
      <c r="B235" s="26">
        <f t="shared" si="3"/>
        <v>6.2537899999999993E-2</v>
      </c>
      <c r="C235" s="26"/>
    </row>
    <row r="236" spans="1:3" x14ac:dyDescent="0.25">
      <c r="A236" s="25">
        <f>T2_T5!D236</f>
        <v>8.6227100000000001E-2</v>
      </c>
      <c r="B236" s="26">
        <f t="shared" si="3"/>
        <v>8.6227100000000001E-2</v>
      </c>
      <c r="C236" s="26"/>
    </row>
    <row r="237" spans="1:3" x14ac:dyDescent="0.25">
      <c r="A237" s="25">
        <f>T2_T5!D237</f>
        <v>0.10842</v>
      </c>
      <c r="B237" s="26">
        <f t="shared" si="3"/>
        <v>0.10842</v>
      </c>
      <c r="C237" s="26"/>
    </row>
    <row r="238" spans="1:3" x14ac:dyDescent="0.25">
      <c r="A238" s="25">
        <f>T2_T5!D238</f>
        <v>0.19277079999999999</v>
      </c>
      <c r="B238" s="26">
        <f t="shared" si="3"/>
        <v>0.19277079999999999</v>
      </c>
      <c r="C238" s="26"/>
    </row>
    <row r="239" spans="1:3" x14ac:dyDescent="0.25">
      <c r="A239" s="25">
        <f>T2_T5!D239</f>
        <v>0.16853360000000001</v>
      </c>
      <c r="B239" s="26">
        <f t="shared" si="3"/>
        <v>0.16853360000000001</v>
      </c>
      <c r="C239" s="26"/>
    </row>
    <row r="240" spans="1:3" x14ac:dyDescent="0.25">
      <c r="A240" s="25">
        <f>T2_T5!D240</f>
        <v>0.15819569999999999</v>
      </c>
      <c r="B240" s="26">
        <f t="shared" si="3"/>
        <v>0.15819569999999999</v>
      </c>
      <c r="C240" s="26"/>
    </row>
    <row r="241" spans="1:3" x14ac:dyDescent="0.25">
      <c r="A241" s="25">
        <f>T2_T5!D241</f>
        <v>0.18740519999999999</v>
      </c>
      <c r="B241" s="26">
        <f t="shared" si="3"/>
        <v>0.18740519999999999</v>
      </c>
      <c r="C241" s="26"/>
    </row>
    <row r="242" spans="1:3" x14ac:dyDescent="0.25">
      <c r="A242" s="25">
        <f>T2_T5!D242</f>
        <v>0.19355530000000001</v>
      </c>
      <c r="B242" s="26">
        <f t="shared" si="3"/>
        <v>0.19355530000000001</v>
      </c>
      <c r="C242" s="26"/>
    </row>
    <row r="243" spans="1:3" x14ac:dyDescent="0.25">
      <c r="A243" s="25">
        <f>T2_T5!D243</f>
        <v>0.2137164</v>
      </c>
      <c r="B243" s="26">
        <f t="shared" si="3"/>
        <v>0.2137164</v>
      </c>
      <c r="C243" s="26"/>
    </row>
    <row r="244" spans="1:3" x14ac:dyDescent="0.25">
      <c r="A244" s="25">
        <f>T2_T5!D244</f>
        <v>0.22253400000000001</v>
      </c>
      <c r="B244" s="26">
        <f t="shared" si="3"/>
        <v>0.22253400000000001</v>
      </c>
      <c r="C244" s="26"/>
    </row>
    <row r="245" spans="1:3" x14ac:dyDescent="0.25">
      <c r="A245" s="25">
        <f>T2_T5!D245</f>
        <v>-2.88629E-2</v>
      </c>
      <c r="B245" s="26">
        <f t="shared" si="3"/>
        <v>-2.88629E-2</v>
      </c>
      <c r="C245" s="26"/>
    </row>
    <row r="246" spans="1:3" x14ac:dyDescent="0.25">
      <c r="A246" s="25">
        <f>T2_T5!D246</f>
        <v>-3.82983E-2</v>
      </c>
      <c r="B246" s="26">
        <f t="shared" si="3"/>
        <v>-3.82983E-2</v>
      </c>
      <c r="C246" s="26"/>
    </row>
    <row r="247" spans="1:3" x14ac:dyDescent="0.25">
      <c r="A247" s="25">
        <f>T2_T5!D247</f>
        <v>-5.9449999999999998E-4</v>
      </c>
      <c r="B247" s="26">
        <f t="shared" si="3"/>
        <v>-5.9449999999999998E-4</v>
      </c>
      <c r="C247" s="26"/>
    </row>
    <row r="248" spans="1:3" x14ac:dyDescent="0.25">
      <c r="A248" s="25">
        <f>T2_T5!D248</f>
        <v>5.09871E-2</v>
      </c>
      <c r="B248" s="26">
        <f t="shared" si="3"/>
        <v>5.09871E-2</v>
      </c>
      <c r="C248" s="26"/>
    </row>
    <row r="249" spans="1:3" x14ac:dyDescent="0.25">
      <c r="A249" s="25">
        <f>T2_T5!D249</f>
        <v>1.8323200000000001E-2</v>
      </c>
      <c r="B249" s="26">
        <f t="shared" si="3"/>
        <v>1.8323200000000001E-2</v>
      </c>
      <c r="C249" s="26"/>
    </row>
    <row r="250" spans="1:3" x14ac:dyDescent="0.25">
      <c r="A250" s="25">
        <f>T2_T5!D250</f>
        <v>6.5110199999999993E-2</v>
      </c>
      <c r="B250" s="26">
        <f t="shared" si="3"/>
        <v>6.5110199999999993E-2</v>
      </c>
      <c r="C250" s="26"/>
    </row>
    <row r="251" spans="1:3" x14ac:dyDescent="0.25">
      <c r="A251" s="25">
        <f>T2_T5!D251</f>
        <v>8.8431300000000004E-2</v>
      </c>
      <c r="B251" s="26">
        <f t="shared" si="3"/>
        <v>8.8431300000000004E-2</v>
      </c>
      <c r="C251" s="26"/>
    </row>
    <row r="252" spans="1:3" x14ac:dyDescent="0.25">
      <c r="A252" s="25">
        <f>T2_T5!D252</f>
        <v>0.19423219999999999</v>
      </c>
      <c r="B252" s="26">
        <f t="shared" si="3"/>
        <v>0.19423219999999999</v>
      </c>
      <c r="C252" s="26"/>
    </row>
    <row r="253" spans="1:3" x14ac:dyDescent="0.25">
      <c r="A253" s="25">
        <f>T2_T5!D253</f>
        <v>0.22363369999999999</v>
      </c>
      <c r="B253" s="26">
        <f t="shared" si="3"/>
        <v>0.22363369999999999</v>
      </c>
      <c r="C253" s="26"/>
    </row>
    <row r="254" spans="1:3" x14ac:dyDescent="0.25">
      <c r="A254" s="25">
        <f>T2_T5!D254</f>
        <v>0.43909860000000001</v>
      </c>
      <c r="B254" s="26">
        <f t="shared" si="3"/>
        <v>0.43909860000000001</v>
      </c>
      <c r="C254" s="26"/>
    </row>
    <row r="255" spans="1:3" x14ac:dyDescent="0.25">
      <c r="A255" s="25">
        <f>T2_T5!D255</f>
        <v>0.4481829</v>
      </c>
      <c r="B255" s="26">
        <f t="shared" si="3"/>
        <v>0.4481829</v>
      </c>
      <c r="C255" s="26"/>
    </row>
    <row r="256" spans="1:3" x14ac:dyDescent="0.25">
      <c r="A256" s="25">
        <f>T2_T5!D256</f>
        <v>0.48243649999999999</v>
      </c>
      <c r="B256" s="26">
        <f t="shared" si="3"/>
        <v>0.48243649999999999</v>
      </c>
      <c r="C256" s="26"/>
    </row>
    <row r="257" spans="1:3" x14ac:dyDescent="0.25">
      <c r="A257" s="25">
        <f>T2_T5!D257</f>
        <v>0.42733900000000002</v>
      </c>
      <c r="B257" s="26">
        <f t="shared" si="3"/>
        <v>0.42733900000000002</v>
      </c>
      <c r="C257" s="26"/>
    </row>
    <row r="258" spans="1:3" x14ac:dyDescent="0.25">
      <c r="A258" s="25">
        <f>T2_T5!D258</f>
        <v>0.43091049999999997</v>
      </c>
      <c r="B258" s="26">
        <f t="shared" ref="B258:B321" si="4">MAX(MIN(A258,E$4),E$3)</f>
        <v>0.43091049999999997</v>
      </c>
      <c r="C258" s="26"/>
    </row>
    <row r="259" spans="1:3" x14ac:dyDescent="0.25">
      <c r="A259" s="25">
        <f>T2_T5!D259</f>
        <v>0.45308189999999998</v>
      </c>
      <c r="B259" s="26">
        <f t="shared" si="4"/>
        <v>0.45308189999999998</v>
      </c>
      <c r="C259" s="26"/>
    </row>
    <row r="260" spans="1:3" x14ac:dyDescent="0.25">
      <c r="A260" s="25">
        <f>T2_T5!D260</f>
        <v>8.6661100000000005E-2</v>
      </c>
      <c r="B260" s="26">
        <f t="shared" si="4"/>
        <v>8.6661100000000005E-2</v>
      </c>
      <c r="C260" s="26"/>
    </row>
    <row r="261" spans="1:3" x14ac:dyDescent="0.25">
      <c r="A261" s="25">
        <f>T2_T5!D261</f>
        <v>0.12815699999999999</v>
      </c>
      <c r="B261" s="26">
        <f t="shared" si="4"/>
        <v>0.12815699999999999</v>
      </c>
      <c r="C261" s="26"/>
    </row>
    <row r="262" spans="1:3" x14ac:dyDescent="0.25">
      <c r="A262" s="25">
        <f>T2_T5!D262</f>
        <v>9.5024700000000004E-2</v>
      </c>
      <c r="B262" s="26">
        <f t="shared" si="4"/>
        <v>9.5024700000000004E-2</v>
      </c>
      <c r="C262" s="26"/>
    </row>
    <row r="263" spans="1:3" x14ac:dyDescent="0.25">
      <c r="A263" s="25">
        <f>T2_T5!D263</f>
        <v>0.1265944</v>
      </c>
      <c r="B263" s="26">
        <f t="shared" si="4"/>
        <v>0.1265944</v>
      </c>
      <c r="C263" s="26"/>
    </row>
    <row r="264" spans="1:3" x14ac:dyDescent="0.25">
      <c r="A264" s="25">
        <f>T2_T5!D264</f>
        <v>0.10130649999999999</v>
      </c>
      <c r="B264" s="26">
        <f t="shared" si="4"/>
        <v>0.10130649999999999</v>
      </c>
      <c r="C264" s="26"/>
    </row>
    <row r="265" spans="1:3" x14ac:dyDescent="0.25">
      <c r="A265" s="25">
        <f>T2_T5!D265</f>
        <v>0.1177858</v>
      </c>
      <c r="B265" s="26">
        <f t="shared" si="4"/>
        <v>0.1177858</v>
      </c>
      <c r="C265" s="26"/>
    </row>
    <row r="266" spans="1:3" x14ac:dyDescent="0.25">
      <c r="A266" s="25">
        <f>T2_T5!D266</f>
        <v>9.7018400000000005E-2</v>
      </c>
      <c r="B266" s="26">
        <f t="shared" si="4"/>
        <v>9.7018400000000005E-2</v>
      </c>
      <c r="C266" s="26"/>
    </row>
    <row r="267" spans="1:3" x14ac:dyDescent="0.25">
      <c r="A267" s="25">
        <f>T2_T5!D267</f>
        <v>6.7439299999999994E-2</v>
      </c>
      <c r="B267" s="26">
        <f t="shared" si="4"/>
        <v>6.7439299999999994E-2</v>
      </c>
      <c r="C267" s="26"/>
    </row>
    <row r="268" spans="1:3" x14ac:dyDescent="0.25">
      <c r="A268" s="25">
        <f>T2_T5!D268</f>
        <v>3.3058999999999998E-2</v>
      </c>
      <c r="B268" s="26">
        <f t="shared" si="4"/>
        <v>3.3058999999999998E-2</v>
      </c>
      <c r="C268" s="26"/>
    </row>
    <row r="269" spans="1:3" x14ac:dyDescent="0.25">
      <c r="A269" s="25">
        <f>T2_T5!D269</f>
        <v>9.7899999999999994E-5</v>
      </c>
      <c r="B269" s="26">
        <f t="shared" si="4"/>
        <v>9.7899999999999994E-5</v>
      </c>
      <c r="C269" s="26"/>
    </row>
    <row r="270" spans="1:3" x14ac:dyDescent="0.25">
      <c r="A270" s="25">
        <f>T2_T5!D270</f>
        <v>-6.2506999999999993E-2</v>
      </c>
      <c r="B270" s="26">
        <f t="shared" si="4"/>
        <v>-6.2506999999999993E-2</v>
      </c>
      <c r="C270" s="26"/>
    </row>
    <row r="271" spans="1:3" x14ac:dyDescent="0.25">
      <c r="A271" s="25">
        <f>T2_T5!D271</f>
        <v>-6.64907E-2</v>
      </c>
      <c r="B271" s="26">
        <f t="shared" si="4"/>
        <v>-6.64907E-2</v>
      </c>
      <c r="C271" s="26"/>
    </row>
    <row r="272" spans="1:3" x14ac:dyDescent="0.25">
      <c r="A272" s="25">
        <f>T2_T5!D272</f>
        <v>-9.1678899999999994E-2</v>
      </c>
      <c r="B272" s="26">
        <f t="shared" si="4"/>
        <v>-9.1678899999999994E-2</v>
      </c>
      <c r="C272" s="26"/>
    </row>
    <row r="273" spans="1:3" x14ac:dyDescent="0.25">
      <c r="A273" s="25">
        <f>T2_T5!D273</f>
        <v>-5.0537499999999999E-2</v>
      </c>
      <c r="B273" s="26">
        <f t="shared" si="4"/>
        <v>-5.0537499999999999E-2</v>
      </c>
      <c r="C273" s="26"/>
    </row>
    <row r="274" spans="1:3" x14ac:dyDescent="0.25">
      <c r="A274" s="25">
        <f>T2_T5!D274</f>
        <v>3.6260899999999999E-2</v>
      </c>
      <c r="B274" s="26">
        <f t="shared" si="4"/>
        <v>3.6260899999999999E-2</v>
      </c>
      <c r="C274" s="26"/>
    </row>
    <row r="275" spans="1:3" x14ac:dyDescent="0.25">
      <c r="A275" s="25">
        <f>T2_T5!D275</f>
        <v>-1.57647E-2</v>
      </c>
      <c r="B275" s="26">
        <f t="shared" si="4"/>
        <v>-1.57647E-2</v>
      </c>
      <c r="C275" s="26"/>
    </row>
    <row r="276" spans="1:3" x14ac:dyDescent="0.25">
      <c r="A276" s="25">
        <f>T2_T5!D276</f>
        <v>0.19536529999999999</v>
      </c>
      <c r="B276" s="26">
        <f t="shared" si="4"/>
        <v>0.19536529999999999</v>
      </c>
      <c r="C276" s="26"/>
    </row>
    <row r="277" spans="1:3" x14ac:dyDescent="0.25">
      <c r="A277" s="25">
        <f>T2_T5!D277</f>
        <v>0.1272316</v>
      </c>
      <c r="B277" s="26">
        <f t="shared" si="4"/>
        <v>0.1272316</v>
      </c>
      <c r="C277" s="26"/>
    </row>
    <row r="278" spans="1:3" x14ac:dyDescent="0.25">
      <c r="A278" s="25">
        <f>T2_T5!D278</f>
        <v>0.112495</v>
      </c>
      <c r="B278" s="26">
        <f t="shared" si="4"/>
        <v>0.112495</v>
      </c>
      <c r="C278" s="26"/>
    </row>
    <row r="279" spans="1:3" x14ac:dyDescent="0.25">
      <c r="A279" s="25">
        <f>T2_T5!D279</f>
        <v>0.1153135</v>
      </c>
      <c r="B279" s="26">
        <f t="shared" si="4"/>
        <v>0.1153135</v>
      </c>
      <c r="C279" s="26"/>
    </row>
    <row r="280" spans="1:3" x14ac:dyDescent="0.25">
      <c r="A280" s="25">
        <f>T2_T5!D280</f>
        <v>0.13089680000000001</v>
      </c>
      <c r="B280" s="26">
        <f t="shared" si="4"/>
        <v>0.13089680000000001</v>
      </c>
      <c r="C280" s="26"/>
    </row>
    <row r="281" spans="1:3" x14ac:dyDescent="0.25">
      <c r="A281" s="25">
        <f>T2_T5!D281</f>
        <v>6.2524800000000005E-2</v>
      </c>
      <c r="B281" s="26">
        <f t="shared" si="4"/>
        <v>6.2524800000000005E-2</v>
      </c>
      <c r="C281" s="26"/>
    </row>
    <row r="282" spans="1:3" x14ac:dyDescent="0.25">
      <c r="A282" s="25">
        <f>T2_T5!D282</f>
        <v>8.6616799999999994E-2</v>
      </c>
      <c r="B282" s="26">
        <f t="shared" si="4"/>
        <v>8.6616799999999994E-2</v>
      </c>
      <c r="C282" s="26"/>
    </row>
    <row r="283" spans="1:3" x14ac:dyDescent="0.25">
      <c r="A283" s="25">
        <f>T2_T5!D283</f>
        <v>9.99525E-2</v>
      </c>
      <c r="B283" s="26">
        <f t="shared" si="4"/>
        <v>9.99525E-2</v>
      </c>
      <c r="C283" s="26"/>
    </row>
    <row r="284" spans="1:3" x14ac:dyDescent="0.25">
      <c r="A284" s="25">
        <f>T2_T5!D284</f>
        <v>3.7014999999999999E-2</v>
      </c>
      <c r="B284" s="26">
        <f t="shared" si="4"/>
        <v>3.7014999999999999E-2</v>
      </c>
      <c r="C284" s="26"/>
    </row>
    <row r="285" spans="1:3" x14ac:dyDescent="0.25">
      <c r="A285" s="25">
        <f>T2_T5!D285</f>
        <v>-2.8877E-3</v>
      </c>
      <c r="B285" s="26">
        <f t="shared" si="4"/>
        <v>-2.8877E-3</v>
      </c>
      <c r="C285" s="26"/>
    </row>
    <row r="286" spans="1:3" x14ac:dyDescent="0.25">
      <c r="A286" s="25">
        <f>T2_T5!D286</f>
        <v>2.2654400000000002E-2</v>
      </c>
      <c r="B286" s="26">
        <f t="shared" si="4"/>
        <v>2.2654400000000002E-2</v>
      </c>
      <c r="C286" s="26"/>
    </row>
    <row r="287" spans="1:3" x14ac:dyDescent="0.25">
      <c r="A287" s="25">
        <f>T2_T5!D287</f>
        <v>7.5891200000000006E-2</v>
      </c>
      <c r="B287" s="26">
        <f t="shared" si="4"/>
        <v>7.5891200000000006E-2</v>
      </c>
      <c r="C287" s="26"/>
    </row>
    <row r="288" spans="1:3" x14ac:dyDescent="0.25">
      <c r="A288" s="25">
        <f>T2_T5!D288</f>
        <v>0.53698219999999997</v>
      </c>
      <c r="B288" s="26">
        <f t="shared" si="4"/>
        <v>0.52051970800000003</v>
      </c>
      <c r="C288" s="26"/>
    </row>
    <row r="289" spans="1:3" x14ac:dyDescent="0.25">
      <c r="A289" s="25">
        <f>T2_T5!D289</f>
        <v>0.40056069999999999</v>
      </c>
      <c r="B289" s="26">
        <f t="shared" si="4"/>
        <v>0.40056069999999999</v>
      </c>
      <c r="C289" s="26"/>
    </row>
    <row r="290" spans="1:3" x14ac:dyDescent="0.25">
      <c r="A290" s="25">
        <f>T2_T5!D290</f>
        <v>0.23619979999999999</v>
      </c>
      <c r="B290" s="26">
        <f t="shared" si="4"/>
        <v>0.23619979999999999</v>
      </c>
      <c r="C290" s="26"/>
    </row>
    <row r="291" spans="1:3" x14ac:dyDescent="0.25">
      <c r="A291" s="25">
        <f>T2_T5!D291</f>
        <v>0.43702259999999998</v>
      </c>
      <c r="B291" s="26">
        <f t="shared" si="4"/>
        <v>0.43702259999999998</v>
      </c>
      <c r="C291" s="26"/>
    </row>
    <row r="292" spans="1:3" x14ac:dyDescent="0.25">
      <c r="A292" s="25">
        <f>T2_T5!D292</f>
        <v>0.42294789999999999</v>
      </c>
      <c r="B292" s="26">
        <f t="shared" si="4"/>
        <v>0.42294789999999999</v>
      </c>
      <c r="C292" s="26"/>
    </row>
    <row r="293" spans="1:3" x14ac:dyDescent="0.25">
      <c r="A293" s="25">
        <f>T2_T5!D293</f>
        <v>0.4092634</v>
      </c>
      <c r="B293" s="26">
        <f t="shared" si="4"/>
        <v>0.4092634</v>
      </c>
      <c r="C293" s="26"/>
    </row>
    <row r="294" spans="1:3" x14ac:dyDescent="0.25">
      <c r="A294" s="25">
        <f>T2_T5!D294</f>
        <v>-0.11305419999999999</v>
      </c>
      <c r="B294" s="26">
        <f t="shared" si="4"/>
        <v>-0.11305419999999999</v>
      </c>
      <c r="C294" s="26"/>
    </row>
    <row r="295" spans="1:3" x14ac:dyDescent="0.25">
      <c r="A295" s="25">
        <f>T2_T5!D295</f>
        <v>0.1058446</v>
      </c>
      <c r="B295" s="26">
        <f t="shared" si="4"/>
        <v>0.1058446</v>
      </c>
      <c r="C295" s="26"/>
    </row>
    <row r="296" spans="1:3" x14ac:dyDescent="0.25">
      <c r="A296" s="25">
        <f>T2_T5!D296</f>
        <v>0.1682506</v>
      </c>
      <c r="B296" s="26">
        <f t="shared" si="4"/>
        <v>0.1682506</v>
      </c>
      <c r="C296" s="26"/>
    </row>
    <row r="297" spans="1:3" x14ac:dyDescent="0.25">
      <c r="A297" s="25">
        <f>T2_T5!D297</f>
        <v>5.1948099999999997E-2</v>
      </c>
      <c r="B297" s="26">
        <f t="shared" si="4"/>
        <v>5.1948099999999997E-2</v>
      </c>
      <c r="C297" s="26"/>
    </row>
    <row r="298" spans="1:3" x14ac:dyDescent="0.25">
      <c r="A298" s="25">
        <f>T2_T5!D298</f>
        <v>0.2164605</v>
      </c>
      <c r="B298" s="26">
        <f t="shared" si="4"/>
        <v>0.2164605</v>
      </c>
      <c r="C298" s="26"/>
    </row>
    <row r="299" spans="1:3" x14ac:dyDescent="0.25">
      <c r="A299" s="25">
        <f>T2_T5!D299</f>
        <v>0.26947209999999999</v>
      </c>
      <c r="B299" s="26">
        <f t="shared" si="4"/>
        <v>0.26947209999999999</v>
      </c>
      <c r="C299" s="26"/>
    </row>
    <row r="300" spans="1:3" x14ac:dyDescent="0.25">
      <c r="A300" s="25">
        <f>T2_T5!D300</f>
        <v>5.0679000000000002E-2</v>
      </c>
      <c r="B300" s="26">
        <f t="shared" si="4"/>
        <v>5.0679000000000002E-2</v>
      </c>
      <c r="C300" s="26"/>
    </row>
    <row r="301" spans="1:3" x14ac:dyDescent="0.25">
      <c r="A301" s="25">
        <f>T2_T5!D301</f>
        <v>1.4260399999999999E-2</v>
      </c>
      <c r="B301" s="26">
        <f t="shared" si="4"/>
        <v>1.4260399999999999E-2</v>
      </c>
      <c r="C301" s="26"/>
    </row>
    <row r="302" spans="1:3" x14ac:dyDescent="0.25">
      <c r="A302" s="25">
        <f>T2_T5!D302</f>
        <v>4.2145700000000001E-2</v>
      </c>
      <c r="B302" s="26">
        <f t="shared" si="4"/>
        <v>4.2145700000000001E-2</v>
      </c>
      <c r="C302" s="26"/>
    </row>
    <row r="303" spans="1:3" x14ac:dyDescent="0.25">
      <c r="A303" s="25">
        <f>T2_T5!D303</f>
        <v>2.5575500000000001E-2</v>
      </c>
      <c r="B303" s="26">
        <f t="shared" si="4"/>
        <v>2.5575500000000001E-2</v>
      </c>
      <c r="C303" s="26"/>
    </row>
    <row r="304" spans="1:3" x14ac:dyDescent="0.25">
      <c r="A304" s="25">
        <f>T2_T5!D304</f>
        <v>1.63108E-2</v>
      </c>
      <c r="B304" s="26">
        <f t="shared" si="4"/>
        <v>1.63108E-2</v>
      </c>
      <c r="C304" s="26"/>
    </row>
    <row r="305" spans="1:3" x14ac:dyDescent="0.25">
      <c r="A305" s="25">
        <f>T2_T5!D305</f>
        <v>6.4680000000000001E-2</v>
      </c>
      <c r="B305" s="26">
        <f t="shared" si="4"/>
        <v>6.4680000000000001E-2</v>
      </c>
      <c r="C305" s="26"/>
    </row>
    <row r="306" spans="1:3" x14ac:dyDescent="0.25">
      <c r="A306" s="25">
        <f>T2_T5!D306</f>
        <v>0.22211829999999999</v>
      </c>
      <c r="B306" s="26">
        <f t="shared" si="4"/>
        <v>0.22211829999999999</v>
      </c>
      <c r="C306" s="26"/>
    </row>
    <row r="307" spans="1:3" x14ac:dyDescent="0.25">
      <c r="A307" s="25">
        <f>T2_T5!D307</f>
        <v>0.26025140000000002</v>
      </c>
      <c r="B307" s="26">
        <f t="shared" si="4"/>
        <v>0.26025140000000002</v>
      </c>
      <c r="C307" s="26"/>
    </row>
    <row r="308" spans="1:3" x14ac:dyDescent="0.25">
      <c r="A308" s="25">
        <f>T2_T5!D308</f>
        <v>0.26958130000000002</v>
      </c>
      <c r="B308" s="26">
        <f t="shared" si="4"/>
        <v>0.26958130000000002</v>
      </c>
      <c r="C308" s="26"/>
    </row>
    <row r="309" spans="1:3" x14ac:dyDescent="0.25">
      <c r="A309" s="25">
        <f>T2_T5!D309</f>
        <v>0.2147609</v>
      </c>
      <c r="B309" s="26">
        <f t="shared" si="4"/>
        <v>0.2147609</v>
      </c>
      <c r="C309" s="26"/>
    </row>
    <row r="310" spans="1:3" x14ac:dyDescent="0.25">
      <c r="A310" s="25">
        <f>T2_T5!D310</f>
        <v>0.27787420000000002</v>
      </c>
      <c r="B310" s="26">
        <f t="shared" si="4"/>
        <v>0.27787420000000002</v>
      </c>
      <c r="C310" s="26"/>
    </row>
    <row r="311" spans="1:3" x14ac:dyDescent="0.25">
      <c r="A311" s="25">
        <f>T2_T5!D311</f>
        <v>0.10246230000000001</v>
      </c>
      <c r="B311" s="26">
        <f t="shared" si="4"/>
        <v>0.10246230000000001</v>
      </c>
      <c r="C311" s="26"/>
    </row>
    <row r="312" spans="1:3" x14ac:dyDescent="0.25">
      <c r="A312" s="25">
        <f>T2_T5!D312</f>
        <v>0.14690529999999999</v>
      </c>
      <c r="B312" s="26">
        <f t="shared" si="4"/>
        <v>0.14690529999999999</v>
      </c>
      <c r="C312" s="26"/>
    </row>
    <row r="313" spans="1:3" x14ac:dyDescent="0.25">
      <c r="A313" s="25">
        <f>T2_T5!D313</f>
        <v>0.13354369999999999</v>
      </c>
      <c r="B313" s="26">
        <f t="shared" si="4"/>
        <v>0.13354369999999999</v>
      </c>
      <c r="C313" s="26"/>
    </row>
    <row r="314" spans="1:3" x14ac:dyDescent="0.25">
      <c r="A314" s="25">
        <f>T2_T5!D314</f>
        <v>6.9021200000000005E-2</v>
      </c>
      <c r="B314" s="26">
        <f t="shared" si="4"/>
        <v>6.9021200000000005E-2</v>
      </c>
      <c r="C314" s="26"/>
    </row>
    <row r="315" spans="1:3" x14ac:dyDescent="0.25">
      <c r="A315" s="25">
        <f>T2_T5!D315</f>
        <v>4.5301500000000001E-2</v>
      </c>
      <c r="B315" s="26">
        <f t="shared" si="4"/>
        <v>4.5301500000000001E-2</v>
      </c>
      <c r="C315" s="26"/>
    </row>
    <row r="316" spans="1:3" x14ac:dyDescent="0.25">
      <c r="A316" s="25">
        <f>T2_T5!D316</f>
        <v>9.6369499999999997E-2</v>
      </c>
      <c r="B316" s="26">
        <f t="shared" si="4"/>
        <v>9.6369499999999997E-2</v>
      </c>
      <c r="C316" s="26"/>
    </row>
    <row r="317" spans="1:3" x14ac:dyDescent="0.25">
      <c r="A317" s="25">
        <f>T2_T5!D317</f>
        <v>-1.4646299999999999E-2</v>
      </c>
      <c r="B317" s="26">
        <f t="shared" si="4"/>
        <v>-1.4646299999999999E-2</v>
      </c>
      <c r="C317" s="26"/>
    </row>
    <row r="318" spans="1:3" x14ac:dyDescent="0.25">
      <c r="A318" s="25">
        <f>T2_T5!D318</f>
        <v>1.9153300000000002E-2</v>
      </c>
      <c r="B318" s="26">
        <f t="shared" si="4"/>
        <v>1.9153300000000002E-2</v>
      </c>
      <c r="C318" s="26"/>
    </row>
    <row r="319" spans="1:3" x14ac:dyDescent="0.25">
      <c r="A319" s="25">
        <f>T2_T5!D319</f>
        <v>-8.6530399999999993E-2</v>
      </c>
      <c r="B319" s="26">
        <f t="shared" si="4"/>
        <v>-8.6530399999999993E-2</v>
      </c>
      <c r="C319" s="26"/>
    </row>
    <row r="320" spans="1:3" x14ac:dyDescent="0.25">
      <c r="A320" s="25">
        <f>T2_T5!D320</f>
        <v>9.1900700000000002E-2</v>
      </c>
      <c r="B320" s="26">
        <f t="shared" si="4"/>
        <v>9.1900700000000002E-2</v>
      </c>
      <c r="C320" s="26"/>
    </row>
    <row r="321" spans="1:3" x14ac:dyDescent="0.25">
      <c r="A321" s="25">
        <f>T2_T5!D321</f>
        <v>7.5104199999999996E-2</v>
      </c>
      <c r="B321" s="26">
        <f t="shared" si="4"/>
        <v>7.5104199999999996E-2</v>
      </c>
      <c r="C321" s="26"/>
    </row>
    <row r="322" spans="1:3" x14ac:dyDescent="0.25">
      <c r="A322" s="25">
        <f>T2_T5!D322</f>
        <v>8.1463599999999997E-2</v>
      </c>
      <c r="B322" s="26">
        <f t="shared" ref="B322:B385" si="5">MAX(MIN(A322,E$4),E$3)</f>
        <v>8.1463599999999997E-2</v>
      </c>
      <c r="C322" s="26"/>
    </row>
    <row r="323" spans="1:3" x14ac:dyDescent="0.25">
      <c r="A323" s="25">
        <f>T2_T5!D323</f>
        <v>0.33351249999999999</v>
      </c>
      <c r="B323" s="26">
        <f t="shared" si="5"/>
        <v>0.33351249999999999</v>
      </c>
      <c r="C323" s="26"/>
    </row>
    <row r="324" spans="1:3" x14ac:dyDescent="0.25">
      <c r="A324" s="25">
        <f>T2_T5!D324</f>
        <v>0.1988771</v>
      </c>
      <c r="B324" s="26">
        <f t="shared" si="5"/>
        <v>0.1988771</v>
      </c>
      <c r="C324" s="26"/>
    </row>
    <row r="325" spans="1:3" x14ac:dyDescent="0.25">
      <c r="A325" s="25">
        <f>T2_T5!D325</f>
        <v>0.198992</v>
      </c>
      <c r="B325" s="26">
        <f t="shared" si="5"/>
        <v>0.198992</v>
      </c>
      <c r="C325" s="26"/>
    </row>
    <row r="326" spans="1:3" x14ac:dyDescent="0.25">
      <c r="A326" s="25">
        <f>T2_T5!D326</f>
        <v>0.1990538</v>
      </c>
      <c r="B326" s="26">
        <f t="shared" si="5"/>
        <v>0.1990538</v>
      </c>
      <c r="C326" s="26"/>
    </row>
    <row r="327" spans="1:3" x14ac:dyDescent="0.25">
      <c r="A327" s="25">
        <f>T2_T5!D327</f>
        <v>0.20102510000000001</v>
      </c>
      <c r="B327" s="26">
        <f t="shared" si="5"/>
        <v>0.20102510000000001</v>
      </c>
      <c r="C327" s="26"/>
    </row>
    <row r="328" spans="1:3" x14ac:dyDescent="0.25">
      <c r="A328" s="25">
        <f>T2_T5!D328</f>
        <v>0.21463499999999999</v>
      </c>
      <c r="B328" s="26">
        <f t="shared" si="5"/>
        <v>0.21463499999999999</v>
      </c>
      <c r="C328" s="26"/>
    </row>
    <row r="329" spans="1:3" x14ac:dyDescent="0.25">
      <c r="A329" s="25">
        <f>T2_T5!D329</f>
        <v>0.20129639999999999</v>
      </c>
      <c r="B329" s="26">
        <f t="shared" si="5"/>
        <v>0.20129639999999999</v>
      </c>
      <c r="C329" s="26"/>
    </row>
    <row r="330" spans="1:3" x14ac:dyDescent="0.25">
      <c r="A330" s="25">
        <f>T2_T5!D330</f>
        <v>0.1975124</v>
      </c>
      <c r="B330" s="26">
        <f t="shared" si="5"/>
        <v>0.1975124</v>
      </c>
      <c r="C330" s="26"/>
    </row>
    <row r="331" spans="1:3" x14ac:dyDescent="0.25">
      <c r="A331" s="25">
        <f>T2_T5!D331</f>
        <v>0.31819819999999999</v>
      </c>
      <c r="B331" s="26">
        <f t="shared" si="5"/>
        <v>0.31819819999999999</v>
      </c>
      <c r="C331" s="26"/>
    </row>
    <row r="332" spans="1:3" x14ac:dyDescent="0.25">
      <c r="A332" s="25">
        <f>T2_T5!D332</f>
        <v>0.36793540000000002</v>
      </c>
      <c r="B332" s="26">
        <f t="shared" si="5"/>
        <v>0.36793540000000002</v>
      </c>
      <c r="C332" s="26"/>
    </row>
    <row r="333" spans="1:3" x14ac:dyDescent="0.25">
      <c r="A333" s="25">
        <f>T2_T5!D333</f>
        <v>0.3609639</v>
      </c>
      <c r="B333" s="26">
        <f t="shared" si="5"/>
        <v>0.3609639</v>
      </c>
      <c r="C333" s="26"/>
    </row>
    <row r="334" spans="1:3" x14ac:dyDescent="0.25">
      <c r="A334" s="25">
        <f>T2_T5!D334</f>
        <v>0.30673879999999998</v>
      </c>
      <c r="B334" s="26">
        <f t="shared" si="5"/>
        <v>0.30673879999999998</v>
      </c>
      <c r="C334" s="26"/>
    </row>
    <row r="335" spans="1:3" x14ac:dyDescent="0.25">
      <c r="A335" s="25">
        <f>T2_T5!D335</f>
        <v>0.3664809</v>
      </c>
      <c r="B335" s="26">
        <f t="shared" si="5"/>
        <v>0.3664809</v>
      </c>
      <c r="C335" s="26"/>
    </row>
    <row r="336" spans="1:3" x14ac:dyDescent="0.25">
      <c r="A336" s="25">
        <f>T2_T5!D336</f>
        <v>2.95616E-2</v>
      </c>
      <c r="B336" s="26">
        <f t="shared" si="5"/>
        <v>2.95616E-2</v>
      </c>
      <c r="C336" s="26"/>
    </row>
    <row r="337" spans="1:3" x14ac:dyDescent="0.25">
      <c r="A337" s="25">
        <f>T2_T5!D337</f>
        <v>3.2088600000000002E-2</v>
      </c>
      <c r="B337" s="26">
        <f t="shared" si="5"/>
        <v>3.2088600000000002E-2</v>
      </c>
      <c r="C337" s="26"/>
    </row>
    <row r="338" spans="1:3" x14ac:dyDescent="0.25">
      <c r="A338" s="25">
        <f>T2_T5!D338</f>
        <v>5.8323300000000002E-2</v>
      </c>
      <c r="B338" s="26">
        <f t="shared" si="5"/>
        <v>5.8323300000000002E-2</v>
      </c>
      <c r="C338" s="26"/>
    </row>
    <row r="339" spans="1:3" x14ac:dyDescent="0.25">
      <c r="A339" s="25">
        <f>T2_T5!D339</f>
        <v>4.6558500000000003E-2</v>
      </c>
      <c r="B339" s="26">
        <f t="shared" si="5"/>
        <v>4.6558500000000003E-2</v>
      </c>
      <c r="C339" s="26"/>
    </row>
    <row r="340" spans="1:3" x14ac:dyDescent="0.25">
      <c r="A340" s="25">
        <f>T2_T5!D340</f>
        <v>9.3892699999999996E-2</v>
      </c>
      <c r="B340" s="26">
        <f t="shared" si="5"/>
        <v>9.3892699999999996E-2</v>
      </c>
      <c r="C340" s="26"/>
    </row>
    <row r="341" spans="1:3" x14ac:dyDescent="0.25">
      <c r="A341" s="25">
        <f>T2_T5!D341</f>
        <v>0.1151549</v>
      </c>
      <c r="B341" s="26">
        <f t="shared" si="5"/>
        <v>0.1151549</v>
      </c>
      <c r="C341" s="26"/>
    </row>
    <row r="342" spans="1:3" x14ac:dyDescent="0.25">
      <c r="A342" s="25">
        <f>T2_T5!D342</f>
        <v>0.10971499999999999</v>
      </c>
      <c r="B342" s="26">
        <f t="shared" si="5"/>
        <v>0.10971499999999999</v>
      </c>
      <c r="C342" s="26"/>
    </row>
    <row r="343" spans="1:3" x14ac:dyDescent="0.25">
      <c r="A343" s="25">
        <f>T2_T5!D343</f>
        <v>0.14100460000000001</v>
      </c>
      <c r="B343" s="26">
        <f t="shared" si="5"/>
        <v>0.14100460000000001</v>
      </c>
      <c r="C343" s="26"/>
    </row>
    <row r="344" spans="1:3" x14ac:dyDescent="0.25">
      <c r="A344" s="25">
        <f>T2_T5!D344</f>
        <v>0.127304</v>
      </c>
      <c r="B344" s="26">
        <f t="shared" si="5"/>
        <v>0.127304</v>
      </c>
      <c r="C344" s="26"/>
    </row>
    <row r="345" spans="1:3" x14ac:dyDescent="0.25">
      <c r="A345" s="25">
        <f>T2_T5!D345</f>
        <v>0.19598740000000001</v>
      </c>
      <c r="B345" s="26">
        <f t="shared" si="5"/>
        <v>0.19598740000000001</v>
      </c>
      <c r="C345" s="26"/>
    </row>
    <row r="346" spans="1:3" x14ac:dyDescent="0.25">
      <c r="A346" s="25">
        <f>T2_T5!D346</f>
        <v>0.2252343</v>
      </c>
      <c r="B346" s="26">
        <f t="shared" si="5"/>
        <v>0.2252343</v>
      </c>
      <c r="C346" s="26"/>
    </row>
    <row r="347" spans="1:3" x14ac:dyDescent="0.25">
      <c r="A347" s="25">
        <f>T2_T5!D347</f>
        <v>0.28891519999999998</v>
      </c>
      <c r="B347" s="26">
        <f t="shared" si="5"/>
        <v>0.28891519999999998</v>
      </c>
      <c r="C347" s="26"/>
    </row>
    <row r="348" spans="1:3" x14ac:dyDescent="0.25">
      <c r="A348" s="25">
        <f>T2_T5!D348</f>
        <v>0.3833511</v>
      </c>
      <c r="B348" s="26">
        <f t="shared" si="5"/>
        <v>0.3833511</v>
      </c>
      <c r="C348" s="26"/>
    </row>
    <row r="349" spans="1:3" x14ac:dyDescent="0.25">
      <c r="A349" s="25">
        <f>T2_T5!D349</f>
        <v>0.28978989999999999</v>
      </c>
      <c r="B349" s="26">
        <f t="shared" si="5"/>
        <v>0.28978989999999999</v>
      </c>
      <c r="C349" s="26"/>
    </row>
    <row r="350" spans="1:3" x14ac:dyDescent="0.25">
      <c r="A350" s="25">
        <f>T2_T5!D350</f>
        <v>0.27382020000000001</v>
      </c>
      <c r="B350" s="26">
        <f t="shared" si="5"/>
        <v>0.27382020000000001</v>
      </c>
      <c r="C350" s="26"/>
    </row>
    <row r="351" spans="1:3" x14ac:dyDescent="0.25">
      <c r="A351" s="25">
        <f>T2_T5!D351</f>
        <v>0.19179589999999999</v>
      </c>
      <c r="B351" s="26">
        <f t="shared" si="5"/>
        <v>0.19179589999999999</v>
      </c>
      <c r="C351" s="26"/>
    </row>
    <row r="352" spans="1:3" x14ac:dyDescent="0.25">
      <c r="A352" s="25">
        <f>T2_T5!D352</f>
        <v>0.21489179999999999</v>
      </c>
      <c r="B352" s="26">
        <f t="shared" si="5"/>
        <v>0.21489179999999999</v>
      </c>
      <c r="C352" s="26"/>
    </row>
    <row r="353" spans="1:3" x14ac:dyDescent="0.25">
      <c r="A353" s="25">
        <f>T2_T5!D353</f>
        <v>0.20833019999999999</v>
      </c>
      <c r="B353" s="26">
        <f t="shared" si="5"/>
        <v>0.20833019999999999</v>
      </c>
      <c r="C353" s="26"/>
    </row>
    <row r="354" spans="1:3" x14ac:dyDescent="0.25">
      <c r="A354" s="25">
        <f>T2_T5!D354</f>
        <v>0.15237990000000001</v>
      </c>
      <c r="B354" s="26">
        <f t="shared" si="5"/>
        <v>0.15237990000000001</v>
      </c>
      <c r="C354" s="26"/>
    </row>
    <row r="355" spans="1:3" x14ac:dyDescent="0.25">
      <c r="A355" s="25">
        <f>T2_T5!D355</f>
        <v>6.76596E-2</v>
      </c>
      <c r="B355" s="26">
        <f t="shared" si="5"/>
        <v>6.76596E-2</v>
      </c>
      <c r="C355" s="26"/>
    </row>
    <row r="356" spans="1:3" x14ac:dyDescent="0.25">
      <c r="A356" s="25">
        <f>T2_T5!D356</f>
        <v>9.6034099999999997E-2</v>
      </c>
      <c r="B356" s="26">
        <f t="shared" si="5"/>
        <v>9.6034099999999997E-2</v>
      </c>
      <c r="C356" s="26"/>
    </row>
    <row r="357" spans="1:3" x14ac:dyDescent="0.25">
      <c r="A357" s="25">
        <f>T2_T5!D357</f>
        <v>0.1212966</v>
      </c>
      <c r="B357" s="26">
        <f t="shared" si="5"/>
        <v>0.1212966</v>
      </c>
      <c r="C357" s="26"/>
    </row>
    <row r="358" spans="1:3" x14ac:dyDescent="0.25">
      <c r="A358" s="25">
        <f>T2_T5!D358</f>
        <v>0.14209160000000001</v>
      </c>
      <c r="B358" s="26">
        <f t="shared" si="5"/>
        <v>0.14209160000000001</v>
      </c>
      <c r="C358" s="26"/>
    </row>
    <row r="359" spans="1:3" x14ac:dyDescent="0.25">
      <c r="A359" s="25">
        <f>T2_T5!D359</f>
        <v>0.15050659999999999</v>
      </c>
      <c r="B359" s="26">
        <f t="shared" si="5"/>
        <v>0.15050659999999999</v>
      </c>
      <c r="C359" s="26"/>
    </row>
    <row r="360" spans="1:3" x14ac:dyDescent="0.25">
      <c r="A360" s="25">
        <f>T2_T5!D360</f>
        <v>0.1185789</v>
      </c>
      <c r="B360" s="26">
        <f t="shared" si="5"/>
        <v>0.1185789</v>
      </c>
      <c r="C360" s="26"/>
    </row>
    <row r="361" spans="1:3" x14ac:dyDescent="0.25">
      <c r="A361" s="25">
        <f>T2_T5!D361</f>
        <v>0.1050831</v>
      </c>
      <c r="B361" s="26">
        <f t="shared" si="5"/>
        <v>0.1050831</v>
      </c>
      <c r="C361" s="26"/>
    </row>
    <row r="362" spans="1:3" x14ac:dyDescent="0.25">
      <c r="A362" s="25">
        <f>T2_T5!D362</f>
        <v>0.12632570000000001</v>
      </c>
      <c r="B362" s="26">
        <f t="shared" si="5"/>
        <v>0.12632570000000001</v>
      </c>
      <c r="C362" s="26"/>
    </row>
    <row r="363" spans="1:3" x14ac:dyDescent="0.25">
      <c r="A363" s="25">
        <f>T2_T5!D363</f>
        <v>0.15209800000000001</v>
      </c>
      <c r="B363" s="26">
        <f t="shared" si="5"/>
        <v>0.15209800000000001</v>
      </c>
      <c r="C363" s="26"/>
    </row>
    <row r="364" spans="1:3" x14ac:dyDescent="0.25">
      <c r="A364" s="25">
        <f>T2_T5!D364</f>
        <v>0.26225939999999998</v>
      </c>
      <c r="B364" s="26">
        <f t="shared" si="5"/>
        <v>0.26225939999999998</v>
      </c>
      <c r="C364" s="26"/>
    </row>
    <row r="365" spans="1:3" x14ac:dyDescent="0.25">
      <c r="A365" s="25">
        <f>T2_T5!D365</f>
        <v>0.31526029999999999</v>
      </c>
      <c r="B365" s="26">
        <f t="shared" si="5"/>
        <v>0.31526029999999999</v>
      </c>
      <c r="C365" s="26"/>
    </row>
    <row r="366" spans="1:3" x14ac:dyDescent="0.25">
      <c r="A366" s="25">
        <f>T2_T5!D366</f>
        <v>-1.23149E-2</v>
      </c>
      <c r="B366" s="26">
        <f t="shared" si="5"/>
        <v>-1.23149E-2</v>
      </c>
      <c r="C366" s="26"/>
    </row>
    <row r="367" spans="1:3" x14ac:dyDescent="0.25">
      <c r="A367" s="25">
        <f>T2_T5!D367</f>
        <v>3.1482900000000001E-2</v>
      </c>
      <c r="B367" s="26">
        <f t="shared" si="5"/>
        <v>3.1482900000000001E-2</v>
      </c>
      <c r="C367" s="26"/>
    </row>
    <row r="368" spans="1:3" x14ac:dyDescent="0.25">
      <c r="A368" s="25">
        <f>T2_T5!D368</f>
        <v>-6.2114900000000001E-2</v>
      </c>
      <c r="B368" s="26">
        <f t="shared" si="5"/>
        <v>-6.2114900000000001E-2</v>
      </c>
      <c r="C368" s="26"/>
    </row>
    <row r="369" spans="1:3" x14ac:dyDescent="0.25">
      <c r="A369" s="25">
        <f>T2_T5!D369</f>
        <v>-7.3574299999999995E-2</v>
      </c>
      <c r="B369" s="26">
        <f t="shared" si="5"/>
        <v>-7.3574299999999995E-2</v>
      </c>
      <c r="C369" s="26"/>
    </row>
    <row r="370" spans="1:3" x14ac:dyDescent="0.25">
      <c r="A370" s="25">
        <f>T2_T5!D370</f>
        <v>-2.7499599999999999E-2</v>
      </c>
      <c r="B370" s="26">
        <f t="shared" si="5"/>
        <v>-2.7499599999999999E-2</v>
      </c>
      <c r="C370" s="26"/>
    </row>
    <row r="371" spans="1:3" x14ac:dyDescent="0.25">
      <c r="A371" s="25">
        <f>T2_T5!D371</f>
        <v>-1.06835E-2</v>
      </c>
      <c r="B371" s="26">
        <f t="shared" si="5"/>
        <v>-1.06835E-2</v>
      </c>
      <c r="C371" s="26"/>
    </row>
    <row r="372" spans="1:3" x14ac:dyDescent="0.25">
      <c r="A372" s="25">
        <f>T2_T5!D372</f>
        <v>-8.5240000000000003E-3</v>
      </c>
      <c r="B372" s="26">
        <f t="shared" si="5"/>
        <v>-8.5240000000000003E-3</v>
      </c>
      <c r="C372" s="26"/>
    </row>
    <row r="373" spans="1:3" x14ac:dyDescent="0.25">
      <c r="A373" s="25">
        <f>T2_T5!D373</f>
        <v>-0.10833329999999999</v>
      </c>
      <c r="B373" s="26">
        <f t="shared" si="5"/>
        <v>-0.10833329999999999</v>
      </c>
      <c r="C373" s="26"/>
    </row>
    <row r="374" spans="1:3" x14ac:dyDescent="0.25">
      <c r="A374" s="25">
        <f>T2_T5!D374</f>
        <v>-9.9961300000000003E-2</v>
      </c>
      <c r="B374" s="26">
        <f t="shared" si="5"/>
        <v>-9.9961300000000003E-2</v>
      </c>
      <c r="C374" s="26"/>
    </row>
    <row r="375" spans="1:3" x14ac:dyDescent="0.25">
      <c r="A375" s="25">
        <f>T2_T5!D375</f>
        <v>-1.6562299999999999E-2</v>
      </c>
      <c r="B375" s="26">
        <f t="shared" si="5"/>
        <v>-1.6562299999999999E-2</v>
      </c>
      <c r="C375" s="26"/>
    </row>
    <row r="376" spans="1:3" x14ac:dyDescent="0.25">
      <c r="A376" s="25">
        <f>T2_T5!D376</f>
        <v>4.3800000000000002E-3</v>
      </c>
      <c r="B376" s="26">
        <f t="shared" si="5"/>
        <v>4.3800000000000002E-3</v>
      </c>
      <c r="C376" s="26"/>
    </row>
    <row r="377" spans="1:3" x14ac:dyDescent="0.25">
      <c r="A377" s="25">
        <f>T2_T5!D377</f>
        <v>3.9497200000000003E-2</v>
      </c>
      <c r="B377" s="26">
        <f t="shared" si="5"/>
        <v>3.9497200000000003E-2</v>
      </c>
      <c r="C377" s="26"/>
    </row>
    <row r="378" spans="1:3" x14ac:dyDescent="0.25">
      <c r="A378" s="25">
        <f>T2_T5!D378</f>
        <v>-5.7111599999999998E-2</v>
      </c>
      <c r="B378" s="26">
        <f t="shared" si="5"/>
        <v>-5.7111599999999998E-2</v>
      </c>
      <c r="C378" s="26"/>
    </row>
    <row r="379" spans="1:3" x14ac:dyDescent="0.25">
      <c r="A379" s="25">
        <f>T2_T5!D379</f>
        <v>5.3413799999999997E-2</v>
      </c>
      <c r="B379" s="26">
        <f t="shared" si="5"/>
        <v>5.3413799999999997E-2</v>
      </c>
      <c r="C379" s="26"/>
    </row>
    <row r="380" spans="1:3" x14ac:dyDescent="0.25">
      <c r="A380" s="25">
        <f>T2_T5!D380</f>
        <v>7.0123500000000005E-2</v>
      </c>
      <c r="B380" s="26">
        <f t="shared" si="5"/>
        <v>7.0123500000000005E-2</v>
      </c>
      <c r="C380" s="26"/>
    </row>
    <row r="381" spans="1:3" x14ac:dyDescent="0.25">
      <c r="A381" s="25">
        <f>T2_T5!D381</f>
        <v>5.8799499999999998E-2</v>
      </c>
      <c r="B381" s="26">
        <f t="shared" si="5"/>
        <v>5.8799499999999998E-2</v>
      </c>
      <c r="C381" s="26"/>
    </row>
    <row r="382" spans="1:3" x14ac:dyDescent="0.25">
      <c r="A382" s="25">
        <f>T2_T5!D382</f>
        <v>6.7398299999999994E-2</v>
      </c>
      <c r="B382" s="26">
        <f t="shared" si="5"/>
        <v>6.7398299999999994E-2</v>
      </c>
      <c r="C382" s="26"/>
    </row>
    <row r="383" spans="1:3" x14ac:dyDescent="0.25">
      <c r="A383" s="25">
        <f>T2_T5!D383</f>
        <v>4.79686E-2</v>
      </c>
      <c r="B383" s="26">
        <f t="shared" si="5"/>
        <v>4.79686E-2</v>
      </c>
      <c r="C383" s="26"/>
    </row>
    <row r="384" spans="1:3" x14ac:dyDescent="0.25">
      <c r="A384" s="25">
        <f>T2_T5!D384</f>
        <v>4.6171299999999998E-2</v>
      </c>
      <c r="B384" s="26">
        <f t="shared" si="5"/>
        <v>4.6171299999999998E-2</v>
      </c>
      <c r="C384" s="26"/>
    </row>
    <row r="385" spans="1:3" x14ac:dyDescent="0.25">
      <c r="A385" s="25">
        <f>T2_T5!D385</f>
        <v>0.24634909999999999</v>
      </c>
      <c r="B385" s="26">
        <f t="shared" si="5"/>
        <v>0.24634909999999999</v>
      </c>
      <c r="C385" s="26"/>
    </row>
    <row r="386" spans="1:3" x14ac:dyDescent="0.25">
      <c r="A386" s="25">
        <f>T2_T5!D386</f>
        <v>0.1062681</v>
      </c>
      <c r="B386" s="26">
        <f t="shared" ref="B386:B449" si="6">MAX(MIN(A386,E$4),E$3)</f>
        <v>0.1062681</v>
      </c>
      <c r="C386" s="26"/>
    </row>
    <row r="387" spans="1:3" x14ac:dyDescent="0.25">
      <c r="A387" s="25">
        <f>T2_T5!D387</f>
        <v>0.20755850000000001</v>
      </c>
      <c r="B387" s="26">
        <f t="shared" si="6"/>
        <v>0.20755850000000001</v>
      </c>
      <c r="C387" s="26"/>
    </row>
    <row r="388" spans="1:3" x14ac:dyDescent="0.25">
      <c r="A388" s="25">
        <f>T2_T5!D388</f>
        <v>0.21110619999999999</v>
      </c>
      <c r="B388" s="26">
        <f t="shared" si="6"/>
        <v>0.21110619999999999</v>
      </c>
      <c r="C388" s="26"/>
    </row>
    <row r="389" spans="1:3" x14ac:dyDescent="0.25">
      <c r="A389" s="25">
        <f>T2_T5!D389</f>
        <v>0.22897419999999999</v>
      </c>
      <c r="B389" s="26">
        <f t="shared" si="6"/>
        <v>0.22897419999999999</v>
      </c>
      <c r="C389" s="26"/>
    </row>
    <row r="390" spans="1:3" x14ac:dyDescent="0.25">
      <c r="A390" s="25">
        <f>T2_T5!D390</f>
        <v>0.22542760000000001</v>
      </c>
      <c r="B390" s="26">
        <f t="shared" si="6"/>
        <v>0.22542760000000001</v>
      </c>
      <c r="C390" s="26"/>
    </row>
    <row r="391" spans="1:3" x14ac:dyDescent="0.25">
      <c r="A391" s="25">
        <f>T2_T5!D391</f>
        <v>0.15831609999999999</v>
      </c>
      <c r="B391" s="26">
        <f t="shared" si="6"/>
        <v>0.15831609999999999</v>
      </c>
      <c r="C391" s="26"/>
    </row>
    <row r="392" spans="1:3" x14ac:dyDescent="0.25">
      <c r="A392" s="25">
        <f>T2_T5!D392</f>
        <v>0.2718526</v>
      </c>
      <c r="B392" s="26">
        <f t="shared" si="6"/>
        <v>0.2718526</v>
      </c>
      <c r="C392" s="26"/>
    </row>
    <row r="393" spans="1:3" x14ac:dyDescent="0.25">
      <c r="A393" s="25">
        <f>T2_T5!D393</f>
        <v>0.18901000000000001</v>
      </c>
      <c r="B393" s="26">
        <f t="shared" si="6"/>
        <v>0.18901000000000001</v>
      </c>
      <c r="C393" s="26"/>
    </row>
    <row r="394" spans="1:3" x14ac:dyDescent="0.25">
      <c r="A394" s="25">
        <f>T2_T5!D394</f>
        <v>7.7470800000000006E-2</v>
      </c>
      <c r="B394" s="26">
        <f t="shared" si="6"/>
        <v>7.7470800000000006E-2</v>
      </c>
      <c r="C394" s="26"/>
    </row>
    <row r="395" spans="1:3" x14ac:dyDescent="0.25">
      <c r="A395" s="25">
        <f>T2_T5!D395</f>
        <v>0.15770980000000001</v>
      </c>
      <c r="B395" s="26">
        <f t="shared" si="6"/>
        <v>0.15770980000000001</v>
      </c>
      <c r="C395" s="26"/>
    </row>
    <row r="396" spans="1:3" x14ac:dyDescent="0.25">
      <c r="A396" s="25">
        <f>T2_T5!D396</f>
        <v>0.1787986</v>
      </c>
      <c r="B396" s="26">
        <f t="shared" si="6"/>
        <v>0.1787986</v>
      </c>
      <c r="C396" s="26"/>
    </row>
    <row r="397" spans="1:3" x14ac:dyDescent="0.25">
      <c r="A397" s="25">
        <f>T2_T5!D397</f>
        <v>0.1688182</v>
      </c>
      <c r="B397" s="26">
        <f t="shared" si="6"/>
        <v>0.1688182</v>
      </c>
      <c r="C397" s="26"/>
    </row>
    <row r="398" spans="1:3" x14ac:dyDescent="0.25">
      <c r="A398" s="25">
        <f>T2_T5!D398</f>
        <v>0.2067447</v>
      </c>
      <c r="B398" s="26">
        <f t="shared" si="6"/>
        <v>0.2067447</v>
      </c>
      <c r="C398" s="26"/>
    </row>
    <row r="399" spans="1:3" x14ac:dyDescent="0.25">
      <c r="A399" s="25">
        <f>T2_T5!D399</f>
        <v>6.4599500000000004E-2</v>
      </c>
      <c r="B399" s="26">
        <f t="shared" si="6"/>
        <v>6.4599500000000004E-2</v>
      </c>
      <c r="C399" s="26"/>
    </row>
    <row r="400" spans="1:3" x14ac:dyDescent="0.25">
      <c r="A400" s="25">
        <f>T2_T5!D400</f>
        <v>6.5496899999999997E-2</v>
      </c>
      <c r="B400" s="26">
        <f t="shared" si="6"/>
        <v>6.5496899999999997E-2</v>
      </c>
      <c r="C400" s="26"/>
    </row>
    <row r="401" spans="1:3" x14ac:dyDescent="0.25">
      <c r="A401" s="25">
        <f>T2_T5!D401</f>
        <v>9.3111100000000002E-2</v>
      </c>
      <c r="B401" s="26">
        <f t="shared" si="6"/>
        <v>9.3111100000000002E-2</v>
      </c>
      <c r="C401" s="26"/>
    </row>
    <row r="402" spans="1:3" x14ac:dyDescent="0.25">
      <c r="A402" s="25">
        <f>T2_T5!D402</f>
        <v>-1.65801E-2</v>
      </c>
      <c r="B402" s="26">
        <f t="shared" si="6"/>
        <v>-1.65801E-2</v>
      </c>
      <c r="C402" s="26"/>
    </row>
    <row r="403" spans="1:3" x14ac:dyDescent="0.25">
      <c r="A403" s="25">
        <f>T2_T5!D403</f>
        <v>5.57799E-2</v>
      </c>
      <c r="B403" s="26">
        <f t="shared" si="6"/>
        <v>5.57799E-2</v>
      </c>
      <c r="C403" s="26"/>
    </row>
    <row r="404" spans="1:3" x14ac:dyDescent="0.25">
      <c r="A404" s="25">
        <f>T2_T5!D404</f>
        <v>0.1082404</v>
      </c>
      <c r="B404" s="26">
        <f t="shared" si="6"/>
        <v>0.1082404</v>
      </c>
      <c r="C404" s="26"/>
    </row>
    <row r="405" spans="1:3" x14ac:dyDescent="0.25">
      <c r="A405" s="25">
        <f>T2_T5!D405</f>
        <v>0.15758520000000001</v>
      </c>
      <c r="B405" s="26">
        <f t="shared" si="6"/>
        <v>0.15758520000000001</v>
      </c>
      <c r="C405" s="26"/>
    </row>
    <row r="406" spans="1:3" x14ac:dyDescent="0.25">
      <c r="A406" s="25">
        <f>T2_T5!D406</f>
        <v>3.0913699999999999E-2</v>
      </c>
      <c r="B406" s="26">
        <f t="shared" si="6"/>
        <v>3.0913699999999999E-2</v>
      </c>
      <c r="C406" s="26"/>
    </row>
    <row r="407" spans="1:3" x14ac:dyDescent="0.25">
      <c r="A407" s="25">
        <f>T2_T5!D407</f>
        <v>6.5524899999999997E-2</v>
      </c>
      <c r="B407" s="26">
        <f t="shared" si="6"/>
        <v>6.5524899999999997E-2</v>
      </c>
      <c r="C407" s="26"/>
    </row>
    <row r="408" spans="1:3" x14ac:dyDescent="0.25">
      <c r="A408" s="25">
        <f>T2_T5!D408</f>
        <v>0.37698530000000002</v>
      </c>
      <c r="B408" s="26">
        <f t="shared" si="6"/>
        <v>0.37698530000000002</v>
      </c>
      <c r="C408" s="26"/>
    </row>
    <row r="409" spans="1:3" x14ac:dyDescent="0.25">
      <c r="A409" s="25">
        <f>T2_T5!D409</f>
        <v>0.29734569999999999</v>
      </c>
      <c r="B409" s="26">
        <f t="shared" si="6"/>
        <v>0.29734569999999999</v>
      </c>
      <c r="C409" s="26"/>
    </row>
    <row r="410" spans="1:3" x14ac:dyDescent="0.25">
      <c r="A410" s="25">
        <f>T2_T5!D410</f>
        <v>0.23901249999999999</v>
      </c>
      <c r="B410" s="26">
        <f t="shared" si="6"/>
        <v>0.23901249999999999</v>
      </c>
      <c r="C410" s="26"/>
    </row>
    <row r="411" spans="1:3" x14ac:dyDescent="0.25">
      <c r="A411" s="25">
        <f>T2_T5!D411</f>
        <v>0.29040359999999998</v>
      </c>
      <c r="B411" s="26">
        <f t="shared" si="6"/>
        <v>0.29040359999999998</v>
      </c>
      <c r="C411" s="26"/>
    </row>
    <row r="412" spans="1:3" x14ac:dyDescent="0.25">
      <c r="A412" s="25">
        <f>T2_T5!D412</f>
        <v>0.31045729999999999</v>
      </c>
      <c r="B412" s="26">
        <f t="shared" si="6"/>
        <v>0.31045729999999999</v>
      </c>
      <c r="C412" s="26"/>
    </row>
    <row r="413" spans="1:3" x14ac:dyDescent="0.25">
      <c r="A413" s="25">
        <f>T2_T5!D413</f>
        <v>0.3817393</v>
      </c>
      <c r="B413" s="26">
        <f t="shared" si="6"/>
        <v>0.3817393</v>
      </c>
      <c r="C413" s="26"/>
    </row>
    <row r="414" spans="1:3" x14ac:dyDescent="0.25">
      <c r="A414" s="25">
        <f>T2_T5!D414</f>
        <v>0.37947520000000001</v>
      </c>
      <c r="B414" s="26">
        <f t="shared" si="6"/>
        <v>0.37947520000000001</v>
      </c>
      <c r="C414" s="26"/>
    </row>
    <row r="415" spans="1:3" x14ac:dyDescent="0.25">
      <c r="A415" s="25">
        <f>T2_T5!D415</f>
        <v>0.46635979999999999</v>
      </c>
      <c r="B415" s="26">
        <f t="shared" si="6"/>
        <v>0.46635979999999999</v>
      </c>
      <c r="C415" s="26"/>
    </row>
    <row r="416" spans="1:3" x14ac:dyDescent="0.25">
      <c r="A416" s="25">
        <f>T2_T5!D416</f>
        <v>0.46392129999999998</v>
      </c>
      <c r="B416" s="26">
        <f t="shared" si="6"/>
        <v>0.46392129999999998</v>
      </c>
      <c r="C416" s="26"/>
    </row>
    <row r="417" spans="1:3" x14ac:dyDescent="0.25">
      <c r="A417" s="25">
        <f>T2_T5!D417</f>
        <v>0.1171328</v>
      </c>
      <c r="B417" s="26">
        <f t="shared" si="6"/>
        <v>0.1171328</v>
      </c>
      <c r="C417" s="26"/>
    </row>
    <row r="418" spans="1:3" x14ac:dyDescent="0.25">
      <c r="A418" s="25">
        <f>T2_T5!D418</f>
        <v>0.11541170000000001</v>
      </c>
      <c r="B418" s="26">
        <f t="shared" si="6"/>
        <v>0.11541170000000001</v>
      </c>
      <c r="C418" s="26"/>
    </row>
    <row r="419" spans="1:3" x14ac:dyDescent="0.25">
      <c r="A419" s="25">
        <f>T2_T5!D419</f>
        <v>0.2362969</v>
      </c>
      <c r="B419" s="26">
        <f t="shared" si="6"/>
        <v>0.2362969</v>
      </c>
      <c r="C419" s="26"/>
    </row>
    <row r="420" spans="1:3" x14ac:dyDescent="0.25">
      <c r="A420" s="25">
        <f>T2_T5!D420</f>
        <v>0.21200379999999999</v>
      </c>
      <c r="B420" s="26">
        <f t="shared" si="6"/>
        <v>0.21200379999999999</v>
      </c>
      <c r="C420" s="26"/>
    </row>
    <row r="421" spans="1:3" x14ac:dyDescent="0.25">
      <c r="A421" s="25">
        <f>T2_T5!D421</f>
        <v>0.23748349999999999</v>
      </c>
      <c r="B421" s="26">
        <f t="shared" si="6"/>
        <v>0.23748349999999999</v>
      </c>
      <c r="C421" s="26"/>
    </row>
    <row r="422" spans="1:3" x14ac:dyDescent="0.25">
      <c r="A422" s="25">
        <f>T2_T5!D422</f>
        <v>0.24546870000000001</v>
      </c>
      <c r="B422" s="26">
        <f t="shared" si="6"/>
        <v>0.24546870000000001</v>
      </c>
      <c r="C422" s="26"/>
    </row>
    <row r="423" spans="1:3" x14ac:dyDescent="0.25">
      <c r="A423" s="25">
        <f>T2_T5!D423</f>
        <v>-6.2080000000000002E-4</v>
      </c>
      <c r="B423" s="26">
        <f t="shared" si="6"/>
        <v>-6.2080000000000002E-4</v>
      </c>
      <c r="C423" s="26"/>
    </row>
    <row r="424" spans="1:3" x14ac:dyDescent="0.25">
      <c r="A424" s="25">
        <f>T2_T5!D424</f>
        <v>-9.5508899999999994E-2</v>
      </c>
      <c r="B424" s="26">
        <f t="shared" si="6"/>
        <v>-9.5508899999999994E-2</v>
      </c>
      <c r="C424" s="26"/>
    </row>
    <row r="425" spans="1:3" x14ac:dyDescent="0.25">
      <c r="A425" s="25">
        <f>T2_T5!D425</f>
        <v>-0.19410859999999999</v>
      </c>
      <c r="B425" s="26">
        <f t="shared" si="6"/>
        <v>-0.113345184</v>
      </c>
      <c r="C425" s="26"/>
    </row>
    <row r="426" spans="1:3" x14ac:dyDescent="0.25">
      <c r="A426" s="25">
        <f>T2_T5!D426</f>
        <v>-0.1041661</v>
      </c>
      <c r="B426" s="26">
        <f t="shared" si="6"/>
        <v>-0.1041661</v>
      </c>
      <c r="C426" s="26"/>
    </row>
    <row r="427" spans="1:3" x14ac:dyDescent="0.25">
      <c r="A427" s="25">
        <f>T2_T5!D427</f>
        <v>0.1374891</v>
      </c>
      <c r="B427" s="26">
        <f t="shared" si="6"/>
        <v>0.1374891</v>
      </c>
      <c r="C427" s="26"/>
    </row>
    <row r="428" spans="1:3" x14ac:dyDescent="0.25">
      <c r="A428" s="25">
        <f>T2_T5!D428</f>
        <v>0.1035312</v>
      </c>
      <c r="B428" s="26">
        <f t="shared" si="6"/>
        <v>0.1035312</v>
      </c>
      <c r="C428" s="26"/>
    </row>
    <row r="429" spans="1:3" x14ac:dyDescent="0.25">
      <c r="A429" s="25">
        <f>T2_T5!D429</f>
        <v>0.10808230000000001</v>
      </c>
      <c r="B429" s="26">
        <f t="shared" si="6"/>
        <v>0.10808230000000001</v>
      </c>
      <c r="C429" s="26"/>
    </row>
    <row r="430" spans="1:3" x14ac:dyDescent="0.25">
      <c r="A430" s="25">
        <f>T2_T5!D430</f>
        <v>0.1635143</v>
      </c>
      <c r="B430" s="26">
        <f t="shared" si="6"/>
        <v>0.1635143</v>
      </c>
      <c r="C430" s="26"/>
    </row>
    <row r="431" spans="1:3" x14ac:dyDescent="0.25">
      <c r="A431" s="25">
        <f>T2_T5!D431</f>
        <v>9.1356699999999999E-2</v>
      </c>
      <c r="B431" s="26">
        <f t="shared" si="6"/>
        <v>9.1356699999999999E-2</v>
      </c>
      <c r="C431" s="26"/>
    </row>
    <row r="432" spans="1:3" x14ac:dyDescent="0.25">
      <c r="A432" s="25">
        <f>T2_T5!D432</f>
        <v>0.14075670000000001</v>
      </c>
      <c r="B432" s="26">
        <f t="shared" si="6"/>
        <v>0.14075670000000001</v>
      </c>
      <c r="C432" s="26"/>
    </row>
    <row r="433" spans="1:3" x14ac:dyDescent="0.25">
      <c r="A433" s="25">
        <f>T2_T5!D433</f>
        <v>0.1055653</v>
      </c>
      <c r="B433" s="26">
        <f t="shared" si="6"/>
        <v>0.1055653</v>
      </c>
      <c r="C433" s="26"/>
    </row>
    <row r="434" spans="1:3" x14ac:dyDescent="0.25">
      <c r="A434" s="25">
        <f>T2_T5!D434</f>
        <v>9.6011100000000002E-2</v>
      </c>
      <c r="B434" s="26">
        <f t="shared" si="6"/>
        <v>9.6011100000000002E-2</v>
      </c>
      <c r="C434" s="26"/>
    </row>
    <row r="435" spans="1:3" x14ac:dyDescent="0.25">
      <c r="A435" s="25">
        <f>T2_T5!D435</f>
        <v>-3.6956000000000003E-2</v>
      </c>
      <c r="B435" s="26">
        <f t="shared" si="6"/>
        <v>-3.6956000000000003E-2</v>
      </c>
      <c r="C435" s="26"/>
    </row>
    <row r="436" spans="1:3" x14ac:dyDescent="0.25">
      <c r="A436" s="25">
        <f>T2_T5!D436</f>
        <v>-6.7698900000000006E-2</v>
      </c>
      <c r="B436" s="26">
        <f t="shared" si="6"/>
        <v>-6.7698900000000006E-2</v>
      </c>
      <c r="C436" s="26"/>
    </row>
    <row r="437" spans="1:3" x14ac:dyDescent="0.25">
      <c r="A437" s="25">
        <f>T2_T5!D437</f>
        <v>-3.0575600000000001E-2</v>
      </c>
      <c r="B437" s="26">
        <f t="shared" si="6"/>
        <v>-3.0575600000000001E-2</v>
      </c>
      <c r="C437" s="26"/>
    </row>
    <row r="438" spans="1:3" x14ac:dyDescent="0.25">
      <c r="A438" s="25">
        <f>T2_T5!D438</f>
        <v>5.9731999999999997E-3</v>
      </c>
      <c r="B438" s="26">
        <f t="shared" si="6"/>
        <v>5.9731999999999997E-3</v>
      </c>
      <c r="C438" s="26"/>
    </row>
    <row r="439" spans="1:3" x14ac:dyDescent="0.25">
      <c r="A439" s="25">
        <f>T2_T5!D439</f>
        <v>-9.71336E-2</v>
      </c>
      <c r="B439" s="26">
        <f t="shared" si="6"/>
        <v>-9.71336E-2</v>
      </c>
      <c r="C439" s="26"/>
    </row>
    <row r="440" spans="1:3" x14ac:dyDescent="0.25">
      <c r="A440" s="25">
        <f>T2_T5!D440</f>
        <v>0.1136669</v>
      </c>
      <c r="B440" s="26">
        <f t="shared" si="6"/>
        <v>0.1136669</v>
      </c>
      <c r="C440" s="26"/>
    </row>
    <row r="441" spans="1:3" x14ac:dyDescent="0.25">
      <c r="A441" s="25">
        <f>T2_T5!D441</f>
        <v>0.13656779999999999</v>
      </c>
      <c r="B441" s="26">
        <f t="shared" si="6"/>
        <v>0.13656779999999999</v>
      </c>
      <c r="C441" s="26"/>
    </row>
    <row r="442" spans="1:3" x14ac:dyDescent="0.25">
      <c r="A442" s="25">
        <f>T2_T5!D442</f>
        <v>3.2763199999999999E-2</v>
      </c>
      <c r="B442" s="26">
        <f t="shared" si="6"/>
        <v>3.2763199999999999E-2</v>
      </c>
      <c r="C442" s="26"/>
    </row>
    <row r="443" spans="1:3" x14ac:dyDescent="0.25">
      <c r="A443" s="25">
        <f>T2_T5!D443</f>
        <v>8.8359099999999996E-2</v>
      </c>
      <c r="B443" s="26">
        <f t="shared" si="6"/>
        <v>8.8359099999999996E-2</v>
      </c>
      <c r="C443" s="26"/>
    </row>
    <row r="444" spans="1:3" x14ac:dyDescent="0.25">
      <c r="A444" s="25">
        <f>T2_T5!D444</f>
        <v>8.6490200000000003E-2</v>
      </c>
      <c r="B444" s="26">
        <f t="shared" si="6"/>
        <v>8.6490200000000003E-2</v>
      </c>
      <c r="C444" s="26"/>
    </row>
    <row r="445" spans="1:3" x14ac:dyDescent="0.25">
      <c r="A445" s="25">
        <f>T2_T5!D445</f>
        <v>0.20636090000000001</v>
      </c>
      <c r="B445" s="26">
        <f t="shared" si="6"/>
        <v>0.20636090000000001</v>
      </c>
      <c r="C445" s="26"/>
    </row>
    <row r="446" spans="1:3" x14ac:dyDescent="0.25">
      <c r="A446" s="25">
        <f>T2_T5!D446</f>
        <v>1.93067E-2</v>
      </c>
      <c r="B446" s="26">
        <f t="shared" si="6"/>
        <v>1.93067E-2</v>
      </c>
      <c r="C446" s="26"/>
    </row>
    <row r="447" spans="1:3" x14ac:dyDescent="0.25">
      <c r="A447" s="25">
        <f>T2_T5!D447</f>
        <v>3.17582E-2</v>
      </c>
      <c r="B447" s="26">
        <f t="shared" si="6"/>
        <v>3.17582E-2</v>
      </c>
      <c r="C447" s="26"/>
    </row>
    <row r="448" spans="1:3" x14ac:dyDescent="0.25">
      <c r="A448" s="25">
        <f>T2_T5!D448</f>
        <v>2.6746099999999998E-2</v>
      </c>
      <c r="B448" s="26">
        <f t="shared" si="6"/>
        <v>2.6746099999999998E-2</v>
      </c>
      <c r="C448" s="26"/>
    </row>
    <row r="449" spans="1:3" x14ac:dyDescent="0.25">
      <c r="A449" s="25">
        <f>T2_T5!D449</f>
        <v>0.25147989999999998</v>
      </c>
      <c r="B449" s="26">
        <f t="shared" si="6"/>
        <v>0.25147989999999998</v>
      </c>
      <c r="C449" s="26"/>
    </row>
    <row r="450" spans="1:3" x14ac:dyDescent="0.25">
      <c r="A450" s="25">
        <f>T2_T5!D450</f>
        <v>0.16829169999999999</v>
      </c>
      <c r="B450" s="26">
        <f t="shared" ref="B450:B513" si="7">MAX(MIN(A450,E$4),E$3)</f>
        <v>0.16829169999999999</v>
      </c>
      <c r="C450" s="26"/>
    </row>
    <row r="451" spans="1:3" x14ac:dyDescent="0.25">
      <c r="A451" s="25">
        <f>T2_T5!D451</f>
        <v>6.7600000000000003E-5</v>
      </c>
      <c r="B451" s="26">
        <f t="shared" si="7"/>
        <v>6.7600000000000003E-5</v>
      </c>
      <c r="C451" s="26"/>
    </row>
    <row r="452" spans="1:3" x14ac:dyDescent="0.25">
      <c r="A452" s="25">
        <f>T2_T5!D452</f>
        <v>-6.7105999999999997E-3</v>
      </c>
      <c r="B452" s="26">
        <f t="shared" si="7"/>
        <v>-6.7105999999999997E-3</v>
      </c>
      <c r="C452" s="26"/>
    </row>
    <row r="453" spans="1:3" x14ac:dyDescent="0.25">
      <c r="A453" s="25">
        <f>T2_T5!D453</f>
        <v>-8.8469099999999995E-2</v>
      </c>
      <c r="B453" s="26">
        <f t="shared" si="7"/>
        <v>-8.8469099999999995E-2</v>
      </c>
      <c r="C453" s="26"/>
    </row>
    <row r="454" spans="1:3" x14ac:dyDescent="0.25">
      <c r="A454" s="25">
        <f>T2_T5!D454</f>
        <v>-2.86246E-2</v>
      </c>
      <c r="B454" s="26">
        <f t="shared" si="7"/>
        <v>-2.86246E-2</v>
      </c>
      <c r="C454" s="26"/>
    </row>
    <row r="455" spans="1:3" x14ac:dyDescent="0.25">
      <c r="A455" s="25">
        <f>T2_T5!D455</f>
        <v>-5.1817200000000001E-2</v>
      </c>
      <c r="B455" s="26">
        <f t="shared" si="7"/>
        <v>-5.1817200000000001E-2</v>
      </c>
      <c r="C455" s="26"/>
    </row>
    <row r="456" spans="1:3" x14ac:dyDescent="0.25">
      <c r="A456" s="25">
        <f>T2_T5!D456</f>
        <v>-9.7320000000000002E-4</v>
      </c>
      <c r="B456" s="26">
        <f t="shared" si="7"/>
        <v>-9.7320000000000002E-4</v>
      </c>
      <c r="C456" s="26"/>
    </row>
    <row r="457" spans="1:3" x14ac:dyDescent="0.25">
      <c r="A457" s="25">
        <f>T2_T5!D457</f>
        <v>5.4964199999999998E-2</v>
      </c>
      <c r="B457" s="26">
        <f t="shared" si="7"/>
        <v>5.4964199999999998E-2</v>
      </c>
      <c r="C457" s="26"/>
    </row>
    <row r="458" spans="1:3" x14ac:dyDescent="0.25">
      <c r="A458" s="25">
        <f>T2_T5!D458</f>
        <v>-4.3019799999999997E-2</v>
      </c>
      <c r="B458" s="26">
        <f t="shared" si="7"/>
        <v>-4.3019799999999997E-2</v>
      </c>
      <c r="C458" s="26"/>
    </row>
    <row r="459" spans="1:3" x14ac:dyDescent="0.25">
      <c r="A459" s="25">
        <f>T2_T5!D459</f>
        <v>6.7632999999999999E-3</v>
      </c>
      <c r="B459" s="26">
        <f t="shared" si="7"/>
        <v>6.7632999999999999E-3</v>
      </c>
      <c r="C459" s="26"/>
    </row>
    <row r="460" spans="1:3" x14ac:dyDescent="0.25">
      <c r="A460" s="25">
        <f>T2_T5!D460</f>
        <v>4.1383700000000002E-2</v>
      </c>
      <c r="B460" s="26">
        <f t="shared" si="7"/>
        <v>4.1383700000000002E-2</v>
      </c>
      <c r="C460" s="26"/>
    </row>
    <row r="461" spans="1:3" x14ac:dyDescent="0.25">
      <c r="A461" s="25">
        <f>T2_T5!D461</f>
        <v>5.8766699999999998E-2</v>
      </c>
      <c r="B461" s="26">
        <f t="shared" si="7"/>
        <v>5.8766699999999998E-2</v>
      </c>
      <c r="C461" s="26"/>
    </row>
    <row r="462" spans="1:3" x14ac:dyDescent="0.25">
      <c r="A462" s="25">
        <f>T2_T5!D462</f>
        <v>8.6581500000000006E-2</v>
      </c>
      <c r="B462" s="26">
        <f t="shared" si="7"/>
        <v>8.6581500000000006E-2</v>
      </c>
      <c r="C462" s="26"/>
    </row>
    <row r="463" spans="1:3" x14ac:dyDescent="0.25">
      <c r="A463" s="25">
        <f>T2_T5!D463</f>
        <v>0.37119950000000002</v>
      </c>
      <c r="B463" s="26">
        <f t="shared" si="7"/>
        <v>0.37119950000000002</v>
      </c>
      <c r="C463" s="26"/>
    </row>
    <row r="464" spans="1:3" x14ac:dyDescent="0.25">
      <c r="A464" s="25">
        <f>T2_T5!D464</f>
        <v>0.32827139999999999</v>
      </c>
      <c r="B464" s="26">
        <f t="shared" si="7"/>
        <v>0.32827139999999999</v>
      </c>
      <c r="C464" s="26"/>
    </row>
    <row r="465" spans="1:3" x14ac:dyDescent="0.25">
      <c r="A465" s="25">
        <f>T2_T5!D465</f>
        <v>0.27094000000000001</v>
      </c>
      <c r="B465" s="26">
        <f t="shared" si="7"/>
        <v>0.27094000000000001</v>
      </c>
      <c r="C465" s="26"/>
    </row>
    <row r="466" spans="1:3" x14ac:dyDescent="0.25">
      <c r="A466" s="25">
        <f>T2_T5!D466</f>
        <v>0.22520219999999999</v>
      </c>
      <c r="B466" s="26">
        <f t="shared" si="7"/>
        <v>0.22520219999999999</v>
      </c>
      <c r="C466" s="26"/>
    </row>
    <row r="467" spans="1:3" x14ac:dyDescent="0.25">
      <c r="A467" s="25">
        <f>T2_T5!D467</f>
        <v>0.23166539999999999</v>
      </c>
      <c r="B467" s="26">
        <f t="shared" si="7"/>
        <v>0.23166539999999999</v>
      </c>
      <c r="C467" s="26"/>
    </row>
    <row r="468" spans="1:3" x14ac:dyDescent="0.25">
      <c r="A468" s="25">
        <f>T2_T5!D468</f>
        <v>0.206925</v>
      </c>
      <c r="B468" s="26">
        <f t="shared" si="7"/>
        <v>0.206925</v>
      </c>
      <c r="C468" s="26"/>
    </row>
    <row r="469" spans="1:3" x14ac:dyDescent="0.25">
      <c r="A469" s="25">
        <f>T2_T5!D469</f>
        <v>0.31985219999999998</v>
      </c>
      <c r="B469" s="26">
        <f t="shared" si="7"/>
        <v>0.31985219999999998</v>
      </c>
      <c r="C469" s="26"/>
    </row>
    <row r="470" spans="1:3" x14ac:dyDescent="0.25">
      <c r="A470" s="25">
        <f>T2_T5!D470</f>
        <v>0.32906849999999999</v>
      </c>
      <c r="B470" s="26">
        <f t="shared" si="7"/>
        <v>0.32906849999999999</v>
      </c>
      <c r="C470" s="26"/>
    </row>
    <row r="471" spans="1:3" x14ac:dyDescent="0.25">
      <c r="A471" s="25">
        <f>T2_T5!D471</f>
        <v>0.37407580000000001</v>
      </c>
      <c r="B471" s="26">
        <f t="shared" si="7"/>
        <v>0.37407580000000001</v>
      </c>
      <c r="C471" s="26"/>
    </row>
    <row r="472" spans="1:3" x14ac:dyDescent="0.25">
      <c r="A472" s="25">
        <f>T2_T5!D472</f>
        <v>0.43658370000000002</v>
      </c>
      <c r="B472" s="26">
        <f t="shared" si="7"/>
        <v>0.43658370000000002</v>
      </c>
      <c r="C472" s="26"/>
    </row>
    <row r="473" spans="1:3" x14ac:dyDescent="0.25">
      <c r="A473" s="25">
        <f>T2_T5!D473</f>
        <v>0.26097629999999999</v>
      </c>
      <c r="B473" s="26">
        <f t="shared" si="7"/>
        <v>0.26097629999999999</v>
      </c>
      <c r="C473" s="26"/>
    </row>
    <row r="474" spans="1:3" x14ac:dyDescent="0.25">
      <c r="A474" s="25">
        <f>T2_T5!D474</f>
        <v>0.2729702</v>
      </c>
      <c r="B474" s="26">
        <f t="shared" si="7"/>
        <v>0.2729702</v>
      </c>
      <c r="C474" s="26"/>
    </row>
    <row r="475" spans="1:3" x14ac:dyDescent="0.25">
      <c r="A475" s="25">
        <f>T2_T5!D475</f>
        <v>0.1123714</v>
      </c>
      <c r="B475" s="26">
        <f t="shared" si="7"/>
        <v>0.1123714</v>
      </c>
      <c r="C475" s="26"/>
    </row>
    <row r="476" spans="1:3" x14ac:dyDescent="0.25">
      <c r="A476" s="25">
        <f>T2_T5!D476</f>
        <v>0.1023858</v>
      </c>
      <c r="B476" s="26">
        <f t="shared" si="7"/>
        <v>0.1023858</v>
      </c>
      <c r="C476" s="26"/>
    </row>
    <row r="477" spans="1:3" x14ac:dyDescent="0.25">
      <c r="A477" s="25">
        <f>T2_T5!D477</f>
        <v>0.18812480000000001</v>
      </c>
      <c r="B477" s="26">
        <f t="shared" si="7"/>
        <v>0.18812480000000001</v>
      </c>
      <c r="C477" s="26"/>
    </row>
    <row r="478" spans="1:3" x14ac:dyDescent="0.25">
      <c r="A478" s="25">
        <f>T2_T5!D478</f>
        <v>0.18419469999999999</v>
      </c>
      <c r="B478" s="26">
        <f t="shared" si="7"/>
        <v>0.18419469999999999</v>
      </c>
      <c r="C478" s="26"/>
    </row>
    <row r="479" spans="1:3" x14ac:dyDescent="0.25">
      <c r="A479" s="25">
        <f>T2_T5!D479</f>
        <v>-2.6840000000000002E-4</v>
      </c>
      <c r="B479" s="26">
        <f t="shared" si="7"/>
        <v>-2.6840000000000002E-4</v>
      </c>
      <c r="C479" s="26"/>
    </row>
    <row r="480" spans="1:3" x14ac:dyDescent="0.25">
      <c r="A480" s="25">
        <f>T2_T5!D480</f>
        <v>-2.3466600000000001E-2</v>
      </c>
      <c r="B480" s="26">
        <f t="shared" si="7"/>
        <v>-2.3466600000000001E-2</v>
      </c>
      <c r="C480" s="26"/>
    </row>
    <row r="481" spans="1:3" x14ac:dyDescent="0.25">
      <c r="A481" s="25">
        <f>T2_T5!D481</f>
        <v>-2.7586800000000002E-2</v>
      </c>
      <c r="B481" s="26">
        <f t="shared" si="7"/>
        <v>-2.7586800000000002E-2</v>
      </c>
      <c r="C481" s="26"/>
    </row>
    <row r="482" spans="1:3" x14ac:dyDescent="0.25">
      <c r="A482" s="25">
        <f>T2_T5!D482</f>
        <v>7.8616900000000003E-2</v>
      </c>
      <c r="B482" s="26">
        <f t="shared" si="7"/>
        <v>7.8616900000000003E-2</v>
      </c>
      <c r="C482" s="26"/>
    </row>
    <row r="483" spans="1:3" x14ac:dyDescent="0.25">
      <c r="A483" s="25">
        <f>T2_T5!D483</f>
        <v>0.44619419999999999</v>
      </c>
      <c r="B483" s="26">
        <f t="shared" si="7"/>
        <v>0.44619419999999999</v>
      </c>
      <c r="C483" s="26"/>
    </row>
    <row r="484" spans="1:3" x14ac:dyDescent="0.25">
      <c r="A484" s="25">
        <f>T2_T5!D484</f>
        <v>0.38710030000000001</v>
      </c>
      <c r="B484" s="26">
        <f t="shared" si="7"/>
        <v>0.38710030000000001</v>
      </c>
      <c r="C484" s="26"/>
    </row>
    <row r="485" spans="1:3" x14ac:dyDescent="0.25">
      <c r="A485" s="25">
        <f>T2_T5!D485</f>
        <v>0.35527910000000001</v>
      </c>
      <c r="B485" s="26">
        <f t="shared" si="7"/>
        <v>0.35527910000000001</v>
      </c>
      <c r="C485" s="26"/>
    </row>
    <row r="486" spans="1:3" x14ac:dyDescent="0.25">
      <c r="A486" s="25">
        <f>T2_T5!D486</f>
        <v>0.3796292</v>
      </c>
      <c r="B486" s="26">
        <f t="shared" si="7"/>
        <v>0.3796292</v>
      </c>
      <c r="C486" s="26"/>
    </row>
    <row r="487" spans="1:3" x14ac:dyDescent="0.25">
      <c r="A487" s="25">
        <f>T2_T5!D487</f>
        <v>0.44305</v>
      </c>
      <c r="B487" s="26">
        <f t="shared" si="7"/>
        <v>0.44305</v>
      </c>
      <c r="C487" s="26"/>
    </row>
    <row r="488" spans="1:3" x14ac:dyDescent="0.25">
      <c r="A488" s="25">
        <f>T2_T5!D488</f>
        <v>0.35712379999999999</v>
      </c>
      <c r="B488" s="26">
        <f t="shared" si="7"/>
        <v>0.35712379999999999</v>
      </c>
      <c r="C488" s="26"/>
    </row>
    <row r="489" spans="1:3" x14ac:dyDescent="0.25">
      <c r="A489" s="25">
        <f>T2_T5!D489</f>
        <v>3.2454700000000003E-2</v>
      </c>
      <c r="B489" s="26">
        <f t="shared" si="7"/>
        <v>3.2454700000000003E-2</v>
      </c>
      <c r="C489" s="26"/>
    </row>
    <row r="490" spans="1:3" x14ac:dyDescent="0.25">
      <c r="A490" s="25">
        <f>T2_T5!D490</f>
        <v>0.172378</v>
      </c>
      <c r="B490" s="26">
        <f t="shared" si="7"/>
        <v>0.172378</v>
      </c>
      <c r="C490" s="26"/>
    </row>
    <row r="491" spans="1:3" x14ac:dyDescent="0.25">
      <c r="A491" s="25">
        <f>T2_T5!D491</f>
        <v>2.9645500000000002E-2</v>
      </c>
      <c r="B491" s="26">
        <f t="shared" si="7"/>
        <v>2.9645500000000002E-2</v>
      </c>
      <c r="C491" s="26"/>
    </row>
    <row r="492" spans="1:3" x14ac:dyDescent="0.25">
      <c r="A492" s="25">
        <f>T2_T5!D492</f>
        <v>4.3173700000000002E-2</v>
      </c>
      <c r="B492" s="26">
        <f t="shared" si="7"/>
        <v>4.3173700000000002E-2</v>
      </c>
      <c r="C492" s="26"/>
    </row>
    <row r="493" spans="1:3" x14ac:dyDescent="0.25">
      <c r="A493" s="25">
        <f>T2_T5!D493</f>
        <v>0.1750785</v>
      </c>
      <c r="B493" s="26">
        <f t="shared" si="7"/>
        <v>0.1750785</v>
      </c>
      <c r="C493" s="26"/>
    </row>
    <row r="494" spans="1:3" x14ac:dyDescent="0.25">
      <c r="A494" s="25">
        <f>T2_T5!D494</f>
        <v>0.20037840000000001</v>
      </c>
      <c r="B494" s="26">
        <f t="shared" si="7"/>
        <v>0.20037840000000001</v>
      </c>
      <c r="C494" s="26"/>
    </row>
    <row r="495" spans="1:3" x14ac:dyDescent="0.25">
      <c r="A495" s="25">
        <f>T2_T5!D495</f>
        <v>0.20451259999999999</v>
      </c>
      <c r="B495" s="26">
        <f t="shared" si="7"/>
        <v>0.20451259999999999</v>
      </c>
      <c r="C495" s="26"/>
    </row>
    <row r="496" spans="1:3" x14ac:dyDescent="0.25">
      <c r="A496" s="25">
        <f>T2_T5!D496</f>
        <v>0.22077749999999999</v>
      </c>
      <c r="B496" s="26">
        <f t="shared" si="7"/>
        <v>0.22077749999999999</v>
      </c>
      <c r="C496" s="26"/>
    </row>
    <row r="497" spans="1:3" x14ac:dyDescent="0.25">
      <c r="A497" s="25">
        <f>T2_T5!D497</f>
        <v>0.20716380000000001</v>
      </c>
      <c r="B497" s="26">
        <f t="shared" si="7"/>
        <v>0.20716380000000001</v>
      </c>
      <c r="C497" s="26"/>
    </row>
    <row r="498" spans="1:3" x14ac:dyDescent="0.25">
      <c r="A498" s="25">
        <f>T2_T5!D498</f>
        <v>0.2186004</v>
      </c>
      <c r="B498" s="26">
        <f t="shared" si="7"/>
        <v>0.2186004</v>
      </c>
      <c r="C498" s="26"/>
    </row>
    <row r="499" spans="1:3" x14ac:dyDescent="0.25">
      <c r="A499" s="25">
        <f>T2_T5!D499</f>
        <v>0.41006860000000001</v>
      </c>
      <c r="B499" s="26">
        <f t="shared" si="7"/>
        <v>0.41006860000000001</v>
      </c>
      <c r="C499" s="26"/>
    </row>
    <row r="500" spans="1:3" x14ac:dyDescent="0.25">
      <c r="A500" s="25">
        <f>T2_T5!D500</f>
        <v>0.39650999999999997</v>
      </c>
      <c r="B500" s="26">
        <f t="shared" si="7"/>
        <v>0.39650999999999997</v>
      </c>
      <c r="C500" s="26"/>
    </row>
    <row r="501" spans="1:3" x14ac:dyDescent="0.25">
      <c r="A501" s="25">
        <f>T2_T5!D501</f>
        <v>0.28294130000000001</v>
      </c>
      <c r="B501" s="26">
        <f t="shared" si="7"/>
        <v>0.28294130000000001</v>
      </c>
      <c r="C501" s="26"/>
    </row>
    <row r="502" spans="1:3" x14ac:dyDescent="0.25">
      <c r="A502" s="25">
        <f>T2_T5!D502</f>
        <v>0.28669620000000001</v>
      </c>
      <c r="B502" s="26">
        <f t="shared" si="7"/>
        <v>0.28669620000000001</v>
      </c>
      <c r="C502" s="26"/>
    </row>
    <row r="503" spans="1:3" x14ac:dyDescent="0.25">
      <c r="A503" s="25">
        <f>T2_T5!D503</f>
        <v>0.31839790000000001</v>
      </c>
      <c r="B503" s="26">
        <f t="shared" si="7"/>
        <v>0.31839790000000001</v>
      </c>
      <c r="C503" s="26"/>
    </row>
    <row r="504" spans="1:3" x14ac:dyDescent="0.25">
      <c r="A504" s="25">
        <f>T2_T5!D504</f>
        <v>0.36133710000000002</v>
      </c>
      <c r="B504" s="26">
        <f t="shared" si="7"/>
        <v>0.36133710000000002</v>
      </c>
      <c r="C504" s="26"/>
    </row>
    <row r="505" spans="1:3" x14ac:dyDescent="0.25">
      <c r="A505" s="25">
        <f>T2_T5!D505</f>
        <v>0.34661039999999999</v>
      </c>
      <c r="B505" s="26">
        <f t="shared" si="7"/>
        <v>0.34661039999999999</v>
      </c>
      <c r="C505" s="26"/>
    </row>
    <row r="506" spans="1:3" x14ac:dyDescent="0.25">
      <c r="A506" s="25">
        <f>T2_T5!D506</f>
        <v>0.26226709999999998</v>
      </c>
      <c r="B506" s="26">
        <f t="shared" si="7"/>
        <v>0.26226709999999998</v>
      </c>
      <c r="C506" s="26"/>
    </row>
    <row r="507" spans="1:3" x14ac:dyDescent="0.25">
      <c r="A507" s="25">
        <f>T2_T5!D507</f>
        <v>0.32369520000000002</v>
      </c>
      <c r="B507" s="26">
        <f t="shared" si="7"/>
        <v>0.32369520000000002</v>
      </c>
      <c r="C507" s="26"/>
    </row>
    <row r="508" spans="1:3" x14ac:dyDescent="0.25">
      <c r="A508" s="25">
        <f>T2_T5!D508</f>
        <v>-1.54103E-2</v>
      </c>
      <c r="B508" s="26">
        <f t="shared" si="7"/>
        <v>-1.54103E-2</v>
      </c>
      <c r="C508" s="26"/>
    </row>
    <row r="509" spans="1:3" x14ac:dyDescent="0.25">
      <c r="A509" s="25">
        <f>T2_T5!D509</f>
        <v>-1.0821300000000001E-2</v>
      </c>
      <c r="B509" s="26">
        <f t="shared" si="7"/>
        <v>-1.0821300000000001E-2</v>
      </c>
      <c r="C509" s="26"/>
    </row>
    <row r="510" spans="1:3" x14ac:dyDescent="0.25">
      <c r="A510" s="25">
        <f>T2_T5!D510</f>
        <v>-2.0054499999999999E-2</v>
      </c>
      <c r="B510" s="26">
        <f t="shared" si="7"/>
        <v>-2.0054499999999999E-2</v>
      </c>
      <c r="C510" s="26"/>
    </row>
    <row r="511" spans="1:3" x14ac:dyDescent="0.25">
      <c r="A511" s="25">
        <f>T2_T5!D511</f>
        <v>-1.5798E-2</v>
      </c>
      <c r="B511" s="26">
        <f t="shared" si="7"/>
        <v>-1.5798E-2</v>
      </c>
      <c r="C511" s="26"/>
    </row>
    <row r="512" spans="1:3" x14ac:dyDescent="0.25">
      <c r="A512" s="25">
        <f>T2_T5!D512</f>
        <v>-1.03362E-2</v>
      </c>
      <c r="B512" s="26">
        <f t="shared" si="7"/>
        <v>-1.03362E-2</v>
      </c>
      <c r="C512" s="26"/>
    </row>
    <row r="513" spans="1:3" x14ac:dyDescent="0.25">
      <c r="A513" s="25">
        <f>T2_T5!D513</f>
        <v>-1.5941500000000001E-2</v>
      </c>
      <c r="B513" s="26">
        <f t="shared" si="7"/>
        <v>-1.5941500000000001E-2</v>
      </c>
      <c r="C513" s="26"/>
    </row>
    <row r="514" spans="1:3" x14ac:dyDescent="0.25">
      <c r="A514" s="25">
        <f>T2_T5!D514</f>
        <v>-2.1429699999999999E-2</v>
      </c>
      <c r="B514" s="26">
        <f t="shared" ref="B514:B577" si="8">MAX(MIN(A514,E$4),E$3)</f>
        <v>-2.1429699999999999E-2</v>
      </c>
      <c r="C514" s="26"/>
    </row>
    <row r="515" spans="1:3" x14ac:dyDescent="0.25">
      <c r="A515" s="25">
        <f>T2_T5!D515</f>
        <v>-3.3267699999999997E-2</v>
      </c>
      <c r="B515" s="26">
        <f t="shared" si="8"/>
        <v>-3.3267699999999997E-2</v>
      </c>
      <c r="C515" s="26"/>
    </row>
    <row r="516" spans="1:3" x14ac:dyDescent="0.25">
      <c r="A516" s="25">
        <f>T2_T5!D516</f>
        <v>6.7133000000000002E-3</v>
      </c>
      <c r="B516" s="26">
        <f t="shared" si="8"/>
        <v>6.7133000000000002E-3</v>
      </c>
      <c r="C516" s="26"/>
    </row>
    <row r="517" spans="1:3" x14ac:dyDescent="0.25">
      <c r="A517" s="25">
        <f>T2_T5!D517</f>
        <v>0.34895379999999998</v>
      </c>
      <c r="B517" s="26">
        <f t="shared" si="8"/>
        <v>0.34895379999999998</v>
      </c>
      <c r="C517" s="26"/>
    </row>
    <row r="518" spans="1:3" x14ac:dyDescent="0.25">
      <c r="A518" s="25">
        <f>T2_T5!D518</f>
        <v>0.2581774</v>
      </c>
      <c r="B518" s="26">
        <f t="shared" si="8"/>
        <v>0.2581774</v>
      </c>
      <c r="C518" s="26"/>
    </row>
    <row r="519" spans="1:3" x14ac:dyDescent="0.25">
      <c r="A519" s="25">
        <f>T2_T5!D519</f>
        <v>0.3277716</v>
      </c>
      <c r="B519" s="26">
        <f t="shared" si="8"/>
        <v>0.3277716</v>
      </c>
      <c r="C519" s="26"/>
    </row>
    <row r="520" spans="1:3" x14ac:dyDescent="0.25">
      <c r="A520" s="25">
        <f>T2_T5!D520</f>
        <v>0.25932640000000001</v>
      </c>
      <c r="B520" s="26">
        <f t="shared" si="8"/>
        <v>0.25932640000000001</v>
      </c>
      <c r="C520" s="26"/>
    </row>
    <row r="521" spans="1:3" x14ac:dyDescent="0.25">
      <c r="A521" s="25">
        <f>T2_T5!D521</f>
        <v>0.2143562</v>
      </c>
      <c r="B521" s="26">
        <f t="shared" si="8"/>
        <v>0.2143562</v>
      </c>
      <c r="C521" s="26"/>
    </row>
    <row r="522" spans="1:3" x14ac:dyDescent="0.25">
      <c r="A522" s="25">
        <f>T2_T5!D522</f>
        <v>0.26066549999999999</v>
      </c>
      <c r="B522" s="26">
        <f t="shared" si="8"/>
        <v>0.26066549999999999</v>
      </c>
      <c r="C522" s="26"/>
    </row>
    <row r="523" spans="1:3" x14ac:dyDescent="0.25">
      <c r="A523" s="25">
        <f>T2_T5!D523</f>
        <v>2.9438499999999999E-2</v>
      </c>
      <c r="B523" s="26">
        <f t="shared" si="8"/>
        <v>2.9438499999999999E-2</v>
      </c>
      <c r="C523" s="26"/>
    </row>
    <row r="524" spans="1:3" x14ac:dyDescent="0.25">
      <c r="A524" s="25">
        <f>T2_T5!D524</f>
        <v>0.117676</v>
      </c>
      <c r="B524" s="26">
        <f t="shared" si="8"/>
        <v>0.117676</v>
      </c>
      <c r="C524" s="26"/>
    </row>
    <row r="525" spans="1:3" x14ac:dyDescent="0.25">
      <c r="A525" s="25">
        <f>T2_T5!D525</f>
        <v>9.0322700000000006E-2</v>
      </c>
      <c r="B525" s="26">
        <f t="shared" si="8"/>
        <v>9.0322700000000006E-2</v>
      </c>
      <c r="C525" s="26"/>
    </row>
    <row r="526" spans="1:3" x14ac:dyDescent="0.25">
      <c r="A526" s="25">
        <f>T2_T5!D526</f>
        <v>7.2840199999999994E-2</v>
      </c>
      <c r="B526" s="26">
        <f t="shared" si="8"/>
        <v>7.2840199999999994E-2</v>
      </c>
      <c r="C526" s="26"/>
    </row>
    <row r="527" spans="1:3" x14ac:dyDescent="0.25">
      <c r="A527" s="25">
        <f>T2_T5!D527</f>
        <v>6.4070600000000005E-2</v>
      </c>
      <c r="B527" s="26">
        <f t="shared" si="8"/>
        <v>6.4070600000000005E-2</v>
      </c>
      <c r="C527" s="26"/>
    </row>
    <row r="528" spans="1:3" x14ac:dyDescent="0.25">
      <c r="A528" s="25">
        <f>T2_T5!D528</f>
        <v>1.09268E-2</v>
      </c>
      <c r="B528" s="26">
        <f t="shared" si="8"/>
        <v>1.09268E-2</v>
      </c>
      <c r="C528" s="26"/>
    </row>
    <row r="529" spans="1:3" x14ac:dyDescent="0.25">
      <c r="A529" s="25">
        <f>T2_T5!D529</f>
        <v>7.6895000000000002E-3</v>
      </c>
      <c r="B529" s="26">
        <f t="shared" si="8"/>
        <v>7.6895000000000002E-3</v>
      </c>
      <c r="C529" s="26"/>
    </row>
    <row r="530" spans="1:3" x14ac:dyDescent="0.25">
      <c r="A530" s="25">
        <f>T2_T5!D530</f>
        <v>-1.49126E-2</v>
      </c>
      <c r="B530" s="26">
        <f t="shared" si="8"/>
        <v>-1.49126E-2</v>
      </c>
      <c r="C530" s="26"/>
    </row>
    <row r="531" spans="1:3" x14ac:dyDescent="0.25">
      <c r="A531" s="25">
        <f>T2_T5!D531</f>
        <v>6.6430500000000003E-2</v>
      </c>
      <c r="B531" s="26">
        <f t="shared" si="8"/>
        <v>6.6430500000000003E-2</v>
      </c>
      <c r="C531" s="26"/>
    </row>
    <row r="532" spans="1:3" x14ac:dyDescent="0.25">
      <c r="A532" s="25">
        <f>T2_T5!D532</f>
        <v>9.63918E-2</v>
      </c>
      <c r="B532" s="26">
        <f t="shared" si="8"/>
        <v>9.63918E-2</v>
      </c>
      <c r="C532" s="26"/>
    </row>
    <row r="533" spans="1:3" x14ac:dyDescent="0.25">
      <c r="A533" s="25">
        <f>T2_T5!D533</f>
        <v>0.17367640000000001</v>
      </c>
      <c r="B533" s="26">
        <f t="shared" si="8"/>
        <v>0.17367640000000001</v>
      </c>
      <c r="C533" s="26"/>
    </row>
    <row r="534" spans="1:3" x14ac:dyDescent="0.25">
      <c r="A534" s="25">
        <f>T2_T5!D534</f>
        <v>0.1411664</v>
      </c>
      <c r="B534" s="26">
        <f t="shared" si="8"/>
        <v>0.1411664</v>
      </c>
      <c r="C534" s="26"/>
    </row>
    <row r="535" spans="1:3" x14ac:dyDescent="0.25">
      <c r="A535" s="25">
        <f>T2_T5!D535</f>
        <v>0.19121630000000001</v>
      </c>
      <c r="B535" s="26">
        <f t="shared" si="8"/>
        <v>0.19121630000000001</v>
      </c>
      <c r="C535" s="26"/>
    </row>
    <row r="536" spans="1:3" x14ac:dyDescent="0.25">
      <c r="A536" s="25">
        <f>T2_T5!D536</f>
        <v>0.1354245</v>
      </c>
      <c r="B536" s="26">
        <f t="shared" si="8"/>
        <v>0.1354245</v>
      </c>
      <c r="C536" s="26"/>
    </row>
    <row r="537" spans="1:3" x14ac:dyDescent="0.25">
      <c r="A537" s="25">
        <f>T2_T5!D537</f>
        <v>2.6060900000000001E-2</v>
      </c>
      <c r="B537" s="26">
        <f t="shared" si="8"/>
        <v>2.6060900000000001E-2</v>
      </c>
      <c r="C537" s="26"/>
    </row>
    <row r="538" spans="1:3" x14ac:dyDescent="0.25">
      <c r="A538" s="25">
        <f>T2_T5!D538</f>
        <v>1.022E-2</v>
      </c>
      <c r="B538" s="26">
        <f t="shared" si="8"/>
        <v>1.022E-2</v>
      </c>
      <c r="C538" s="26"/>
    </row>
    <row r="539" spans="1:3" x14ac:dyDescent="0.25">
      <c r="A539" s="25">
        <f>T2_T5!D539</f>
        <v>0.61588449999999995</v>
      </c>
      <c r="B539" s="26">
        <f t="shared" si="8"/>
        <v>0.52051970800000003</v>
      </c>
      <c r="C539" s="26"/>
    </row>
    <row r="540" spans="1:3" x14ac:dyDescent="0.25">
      <c r="A540" s="25">
        <f>T2_T5!D540</f>
        <v>0.69148330000000002</v>
      </c>
      <c r="B540" s="26">
        <f t="shared" si="8"/>
        <v>0.52051970800000003</v>
      </c>
      <c r="C540" s="26"/>
    </row>
    <row r="541" spans="1:3" x14ac:dyDescent="0.25">
      <c r="A541" s="25">
        <f>T2_T5!D541</f>
        <v>0.60812600000000006</v>
      </c>
      <c r="B541" s="26">
        <f t="shared" si="8"/>
        <v>0.52051970800000003</v>
      </c>
      <c r="C541" s="26"/>
    </row>
    <row r="542" spans="1:3" x14ac:dyDescent="0.25">
      <c r="A542" s="25">
        <f>T2_T5!D542</f>
        <v>0.64158649999999995</v>
      </c>
      <c r="B542" s="26">
        <f t="shared" si="8"/>
        <v>0.52051970800000003</v>
      </c>
      <c r="C542" s="26"/>
    </row>
    <row r="543" spans="1:3" x14ac:dyDescent="0.25">
      <c r="A543" s="25">
        <f>T2_T5!D543</f>
        <v>0.64255119999999999</v>
      </c>
      <c r="B543" s="26">
        <f t="shared" si="8"/>
        <v>0.52051970800000003</v>
      </c>
      <c r="C543" s="26"/>
    </row>
    <row r="544" spans="1:3" x14ac:dyDescent="0.25">
      <c r="A544" s="25">
        <f>T2_T5!D544</f>
        <v>8.3733000000000002E-3</v>
      </c>
      <c r="B544" s="26">
        <f t="shared" si="8"/>
        <v>8.3733000000000002E-3</v>
      </c>
      <c r="C544" s="26"/>
    </row>
    <row r="545" spans="1:3" x14ac:dyDescent="0.25">
      <c r="A545" s="25">
        <f>T2_T5!D545</f>
        <v>-1.3674800000000001E-2</v>
      </c>
      <c r="B545" s="26">
        <f t="shared" si="8"/>
        <v>-1.3674800000000001E-2</v>
      </c>
      <c r="C545" s="26"/>
    </row>
    <row r="546" spans="1:3" x14ac:dyDescent="0.25">
      <c r="A546" s="25">
        <f>T2_T5!D546</f>
        <v>-2.9778800000000001E-2</v>
      </c>
      <c r="B546" s="26">
        <f t="shared" si="8"/>
        <v>-2.9778800000000001E-2</v>
      </c>
      <c r="C546" s="26"/>
    </row>
    <row r="547" spans="1:3" x14ac:dyDescent="0.25">
      <c r="A547" s="25">
        <f>T2_T5!D547</f>
        <v>-3.6969200000000001E-2</v>
      </c>
      <c r="B547" s="26">
        <f t="shared" si="8"/>
        <v>-3.6969200000000001E-2</v>
      </c>
      <c r="C547" s="26"/>
    </row>
    <row r="548" spans="1:3" x14ac:dyDescent="0.25">
      <c r="A548" s="25">
        <f>T2_T5!D548</f>
        <v>9.7462E-3</v>
      </c>
      <c r="B548" s="26">
        <f t="shared" si="8"/>
        <v>9.7462E-3</v>
      </c>
      <c r="C548" s="26"/>
    </row>
    <row r="549" spans="1:3" x14ac:dyDescent="0.25">
      <c r="A549" s="25">
        <f>T2_T5!D549</f>
        <v>2.1790400000000001E-2</v>
      </c>
      <c r="B549" s="26">
        <f t="shared" si="8"/>
        <v>2.1790400000000001E-2</v>
      </c>
      <c r="C549" s="26"/>
    </row>
    <row r="550" spans="1:3" x14ac:dyDescent="0.25">
      <c r="A550" s="25">
        <f>T2_T5!D550</f>
        <v>2.83751E-2</v>
      </c>
      <c r="B550" s="26">
        <f t="shared" si="8"/>
        <v>2.83751E-2</v>
      </c>
      <c r="C550" s="26"/>
    </row>
    <row r="551" spans="1:3" x14ac:dyDescent="0.25">
      <c r="A551" s="25">
        <f>T2_T5!D551</f>
        <v>0.20299059999999999</v>
      </c>
      <c r="B551" s="26">
        <f t="shared" si="8"/>
        <v>0.20299059999999999</v>
      </c>
      <c r="C551" s="26"/>
    </row>
    <row r="552" spans="1:3" x14ac:dyDescent="0.25">
      <c r="A552" s="25">
        <f>T2_T5!D552</f>
        <v>0.1726405</v>
      </c>
      <c r="B552" s="26">
        <f t="shared" si="8"/>
        <v>0.1726405</v>
      </c>
      <c r="C552" s="26"/>
    </row>
    <row r="553" spans="1:3" x14ac:dyDescent="0.25">
      <c r="A553" s="25">
        <f>T2_T5!D553</f>
        <v>0.16832829999999999</v>
      </c>
      <c r="B553" s="26">
        <f t="shared" si="8"/>
        <v>0.16832829999999999</v>
      </c>
      <c r="C553" s="26"/>
    </row>
    <row r="554" spans="1:3" x14ac:dyDescent="0.25">
      <c r="A554" s="25">
        <f>T2_T5!D554</f>
        <v>0.1366414</v>
      </c>
      <c r="B554" s="26">
        <f t="shared" si="8"/>
        <v>0.1366414</v>
      </c>
      <c r="C554" s="26"/>
    </row>
    <row r="555" spans="1:3" x14ac:dyDescent="0.25">
      <c r="A555" s="25">
        <f>T2_T5!D555</f>
        <v>0.17663870000000001</v>
      </c>
      <c r="B555" s="26">
        <f t="shared" si="8"/>
        <v>0.17663870000000001</v>
      </c>
      <c r="C555" s="26"/>
    </row>
    <row r="556" spans="1:3" x14ac:dyDescent="0.25">
      <c r="A556" s="25">
        <f>T2_T5!D556</f>
        <v>0.14814150000000001</v>
      </c>
      <c r="B556" s="26">
        <f t="shared" si="8"/>
        <v>0.14814150000000001</v>
      </c>
      <c r="C556" s="26"/>
    </row>
    <row r="557" spans="1:3" x14ac:dyDescent="0.25">
      <c r="A557" s="25">
        <f>T2_T5!D557</f>
        <v>0.13213079999999999</v>
      </c>
      <c r="B557" s="26">
        <f t="shared" si="8"/>
        <v>0.13213079999999999</v>
      </c>
      <c r="C557" s="26"/>
    </row>
    <row r="558" spans="1:3" x14ac:dyDescent="0.25">
      <c r="A558" s="25">
        <f>T2_T5!D558</f>
        <v>0.3590197</v>
      </c>
      <c r="B558" s="26">
        <f t="shared" si="8"/>
        <v>0.3590197</v>
      </c>
      <c r="C558" s="26"/>
    </row>
    <row r="559" spans="1:3" x14ac:dyDescent="0.25">
      <c r="A559" s="25">
        <f>T2_T5!D559</f>
        <v>0.36323080000000002</v>
      </c>
      <c r="B559" s="26">
        <f t="shared" si="8"/>
        <v>0.36323080000000002</v>
      </c>
      <c r="C559" s="26"/>
    </row>
    <row r="560" spans="1:3" x14ac:dyDescent="0.25">
      <c r="A560" s="25">
        <f>T2_T5!D560</f>
        <v>0.36699799999999999</v>
      </c>
      <c r="B560" s="26">
        <f t="shared" si="8"/>
        <v>0.36699799999999999</v>
      </c>
      <c r="C560" s="26"/>
    </row>
    <row r="561" spans="1:3" x14ac:dyDescent="0.25">
      <c r="A561" s="25">
        <f>T2_T5!D561</f>
        <v>0.37344830000000001</v>
      </c>
      <c r="B561" s="26">
        <f t="shared" si="8"/>
        <v>0.37344830000000001</v>
      </c>
      <c r="C561" s="26"/>
    </row>
    <row r="562" spans="1:3" x14ac:dyDescent="0.25">
      <c r="A562" s="25">
        <f>T2_T5!D562</f>
        <v>0.35289520000000002</v>
      </c>
      <c r="B562" s="26">
        <f t="shared" si="8"/>
        <v>0.35289520000000002</v>
      </c>
      <c r="C562" s="26"/>
    </row>
    <row r="563" spans="1:3" x14ac:dyDescent="0.25">
      <c r="A563" s="25">
        <f>T2_T5!D563</f>
        <v>0.1496133</v>
      </c>
      <c r="B563" s="26">
        <f t="shared" si="8"/>
        <v>0.1496133</v>
      </c>
      <c r="C563" s="26"/>
    </row>
    <row r="564" spans="1:3" x14ac:dyDescent="0.25">
      <c r="A564" s="25">
        <f>T2_T5!D564</f>
        <v>6.0781300000000003E-2</v>
      </c>
      <c r="B564" s="26">
        <f t="shared" si="8"/>
        <v>6.0781300000000003E-2</v>
      </c>
      <c r="C564" s="26"/>
    </row>
    <row r="565" spans="1:3" x14ac:dyDescent="0.25">
      <c r="A565" s="25">
        <f>T2_T5!D565</f>
        <v>3.7470499999999997E-2</v>
      </c>
      <c r="B565" s="26">
        <f t="shared" si="8"/>
        <v>3.7470499999999997E-2</v>
      </c>
      <c r="C565" s="26"/>
    </row>
    <row r="566" spans="1:3" x14ac:dyDescent="0.25">
      <c r="A566" s="25">
        <f>T2_T5!D566</f>
        <v>-2.49489E-2</v>
      </c>
      <c r="B566" s="26">
        <f t="shared" si="8"/>
        <v>-2.49489E-2</v>
      </c>
      <c r="C566" s="26"/>
    </row>
    <row r="567" spans="1:3" x14ac:dyDescent="0.25">
      <c r="A567" s="25">
        <f>T2_T5!D567</f>
        <v>0.1187521</v>
      </c>
      <c r="B567" s="26">
        <f t="shared" si="8"/>
        <v>0.1187521</v>
      </c>
      <c r="C567" s="26"/>
    </row>
    <row r="568" spans="1:3" x14ac:dyDescent="0.25">
      <c r="A568" s="25">
        <f>T2_T5!D568</f>
        <v>-9.3235999999999996E-3</v>
      </c>
      <c r="B568" s="26">
        <f t="shared" si="8"/>
        <v>-9.3235999999999996E-3</v>
      </c>
      <c r="C568" s="26"/>
    </row>
    <row r="569" spans="1:3" x14ac:dyDescent="0.25">
      <c r="A569" s="25">
        <f>T2_T5!D569</f>
        <v>1.3102000000000001E-2</v>
      </c>
      <c r="B569" s="26">
        <f t="shared" si="8"/>
        <v>1.3102000000000001E-2</v>
      </c>
      <c r="C569" s="26"/>
    </row>
    <row r="570" spans="1:3" x14ac:dyDescent="0.25">
      <c r="A570" s="25">
        <f>T2_T5!D570</f>
        <v>-1.76165E-2</v>
      </c>
      <c r="B570" s="26">
        <f t="shared" si="8"/>
        <v>-1.76165E-2</v>
      </c>
      <c r="C570" s="26"/>
    </row>
    <row r="571" spans="1:3" x14ac:dyDescent="0.25">
      <c r="A571" s="25">
        <f>T2_T5!D571</f>
        <v>-4.09215E-2</v>
      </c>
      <c r="B571" s="26">
        <f t="shared" si="8"/>
        <v>-4.09215E-2</v>
      </c>
      <c r="C571" s="26"/>
    </row>
    <row r="572" spans="1:3" x14ac:dyDescent="0.25">
      <c r="A572" s="25">
        <f>T2_T5!D572</f>
        <v>-0.31367780000000001</v>
      </c>
      <c r="B572" s="26">
        <f t="shared" si="8"/>
        <v>-0.113345184</v>
      </c>
      <c r="C572" s="26"/>
    </row>
    <row r="573" spans="1:3" x14ac:dyDescent="0.25">
      <c r="A573" s="25">
        <f>T2_T5!D573</f>
        <v>-0.3425724</v>
      </c>
      <c r="B573" s="26">
        <f t="shared" si="8"/>
        <v>-0.113345184</v>
      </c>
      <c r="C573" s="26"/>
    </row>
    <row r="574" spans="1:3" x14ac:dyDescent="0.25">
      <c r="A574" s="25">
        <f>T2_T5!D574</f>
        <v>-0.28840320000000003</v>
      </c>
      <c r="B574" s="26">
        <f t="shared" si="8"/>
        <v>-0.113345184</v>
      </c>
      <c r="C574" s="26"/>
    </row>
    <row r="575" spans="1:3" x14ac:dyDescent="0.25">
      <c r="A575" s="25">
        <f>T2_T5!D575</f>
        <v>-0.22974929999999999</v>
      </c>
      <c r="B575" s="26">
        <f t="shared" si="8"/>
        <v>-0.113345184</v>
      </c>
      <c r="C575" s="26"/>
    </row>
    <row r="576" spans="1:3" x14ac:dyDescent="0.25">
      <c r="A576" s="25">
        <f>T2_T5!D576</f>
        <v>-0.21921109999999999</v>
      </c>
      <c r="B576" s="26">
        <f t="shared" si="8"/>
        <v>-0.113345184</v>
      </c>
      <c r="C576" s="26"/>
    </row>
    <row r="577" spans="1:3" x14ac:dyDescent="0.25">
      <c r="A577" s="25">
        <f>T2_T5!D577</f>
        <v>-0.1122503</v>
      </c>
      <c r="B577" s="26">
        <f t="shared" si="8"/>
        <v>-0.1122503</v>
      </c>
      <c r="C577" s="26"/>
    </row>
    <row r="578" spans="1:3" x14ac:dyDescent="0.25">
      <c r="A578" s="25">
        <f>T2_T5!D578</f>
        <v>1.8050799999999999E-2</v>
      </c>
      <c r="B578" s="26">
        <f t="shared" ref="B578:B641" si="9">MAX(MIN(A578,E$4),E$3)</f>
        <v>1.8050799999999999E-2</v>
      </c>
      <c r="C578" s="26"/>
    </row>
    <row r="579" spans="1:3" x14ac:dyDescent="0.25">
      <c r="A579" s="25">
        <f>T2_T5!D579</f>
        <v>-1.65469E-2</v>
      </c>
      <c r="B579" s="26">
        <f t="shared" si="9"/>
        <v>-1.65469E-2</v>
      </c>
      <c r="C579" s="26"/>
    </row>
    <row r="580" spans="1:3" x14ac:dyDescent="0.25">
      <c r="A580" s="25">
        <f>T2_T5!D580</f>
        <v>-1.06362E-2</v>
      </c>
      <c r="B580" s="26">
        <f t="shared" si="9"/>
        <v>-1.06362E-2</v>
      </c>
      <c r="C580" s="26"/>
    </row>
    <row r="581" spans="1:3" x14ac:dyDescent="0.25">
      <c r="A581" s="25">
        <f>T2_T5!D581</f>
        <v>-2.0038299999999998E-2</v>
      </c>
      <c r="B581" s="26">
        <f t="shared" si="9"/>
        <v>-2.0038299999999998E-2</v>
      </c>
      <c r="C581" s="26"/>
    </row>
    <row r="582" spans="1:3" x14ac:dyDescent="0.25">
      <c r="A582" s="25">
        <f>T2_T5!D582</f>
        <v>-2.8357999999999999E-3</v>
      </c>
      <c r="B582" s="26">
        <f t="shared" si="9"/>
        <v>-2.8357999999999999E-3</v>
      </c>
      <c r="C582" s="26"/>
    </row>
    <row r="583" spans="1:3" x14ac:dyDescent="0.25">
      <c r="A583" s="25">
        <f>T2_T5!D583</f>
        <v>1.8041999999999999E-3</v>
      </c>
      <c r="B583" s="26">
        <f t="shared" si="9"/>
        <v>1.8041999999999999E-3</v>
      </c>
      <c r="C583" s="26"/>
    </row>
    <row r="584" spans="1:3" x14ac:dyDescent="0.25">
      <c r="A584" s="25">
        <f>T2_T5!D584</f>
        <v>2.3246599999999999E-2</v>
      </c>
      <c r="B584" s="26">
        <f t="shared" si="9"/>
        <v>2.3246599999999999E-2</v>
      </c>
      <c r="C584" s="26"/>
    </row>
    <row r="585" spans="1:3" x14ac:dyDescent="0.25">
      <c r="A585" s="25">
        <f>T2_T5!D585</f>
        <v>6.0369300000000001E-2</v>
      </c>
      <c r="B585" s="26">
        <f t="shared" si="9"/>
        <v>6.0369300000000001E-2</v>
      </c>
      <c r="C585" s="26"/>
    </row>
    <row r="586" spans="1:3" x14ac:dyDescent="0.25">
      <c r="A586" s="25">
        <f>T2_T5!D586</f>
        <v>3.2318E-2</v>
      </c>
      <c r="B586" s="26">
        <f t="shared" si="9"/>
        <v>3.2318E-2</v>
      </c>
      <c r="C586" s="26"/>
    </row>
    <row r="587" spans="1:3" x14ac:dyDescent="0.25">
      <c r="A587" s="25">
        <f>T2_T5!D587</f>
        <v>3.5016100000000001E-2</v>
      </c>
      <c r="B587" s="26">
        <f t="shared" si="9"/>
        <v>3.5016100000000001E-2</v>
      </c>
      <c r="C587" s="26"/>
    </row>
    <row r="588" spans="1:3" x14ac:dyDescent="0.25">
      <c r="A588" s="25">
        <f>T2_T5!D588</f>
        <v>0.1842828</v>
      </c>
      <c r="B588" s="26">
        <f t="shared" si="9"/>
        <v>0.1842828</v>
      </c>
      <c r="C588" s="26"/>
    </row>
    <row r="589" spans="1:3" x14ac:dyDescent="0.25">
      <c r="A589" s="25">
        <f>T2_T5!D589</f>
        <v>3.61181E-2</v>
      </c>
      <c r="B589" s="26">
        <f t="shared" si="9"/>
        <v>3.61181E-2</v>
      </c>
      <c r="C589" s="26"/>
    </row>
    <row r="590" spans="1:3" x14ac:dyDescent="0.25">
      <c r="A590" s="25">
        <f>T2_T5!D590</f>
        <v>0.26492520000000003</v>
      </c>
      <c r="B590" s="26">
        <f t="shared" si="9"/>
        <v>0.26492520000000003</v>
      </c>
      <c r="C590" s="26"/>
    </row>
    <row r="591" spans="1:3" x14ac:dyDescent="0.25">
      <c r="A591" s="25">
        <f>T2_T5!D591</f>
        <v>0.33338980000000001</v>
      </c>
      <c r="B591" s="26">
        <f t="shared" si="9"/>
        <v>0.33338980000000001</v>
      </c>
      <c r="C591" s="26"/>
    </row>
    <row r="592" spans="1:3" x14ac:dyDescent="0.25">
      <c r="A592" s="25">
        <f>T2_T5!D592</f>
        <v>0.25214300000000001</v>
      </c>
      <c r="B592" s="26">
        <f t="shared" si="9"/>
        <v>0.25214300000000001</v>
      </c>
      <c r="C592" s="26"/>
    </row>
    <row r="593" spans="1:3" x14ac:dyDescent="0.25">
      <c r="A593" s="25">
        <f>T2_T5!D593</f>
        <v>0.26672889999999999</v>
      </c>
      <c r="B593" s="26">
        <f t="shared" si="9"/>
        <v>0.26672889999999999</v>
      </c>
      <c r="C593" s="26"/>
    </row>
    <row r="594" spans="1:3" x14ac:dyDescent="0.25">
      <c r="A594" s="25">
        <f>T2_T5!D594</f>
        <v>0.2188244</v>
      </c>
      <c r="B594" s="26">
        <f t="shared" si="9"/>
        <v>0.2188244</v>
      </c>
      <c r="C594" s="26"/>
    </row>
    <row r="595" spans="1:3" x14ac:dyDescent="0.25">
      <c r="A595" s="25">
        <f>T2_T5!D595</f>
        <v>0.23000989999999999</v>
      </c>
      <c r="B595" s="26">
        <f t="shared" si="9"/>
        <v>0.23000989999999999</v>
      </c>
      <c r="C595" s="26"/>
    </row>
    <row r="596" spans="1:3" x14ac:dyDescent="0.25">
      <c r="A596" s="25">
        <f>T2_T5!D596</f>
        <v>0.30181910000000001</v>
      </c>
      <c r="B596" s="26">
        <f t="shared" si="9"/>
        <v>0.30181910000000001</v>
      </c>
      <c r="C596" s="26"/>
    </row>
    <row r="597" spans="1:3" x14ac:dyDescent="0.25">
      <c r="A597" s="25">
        <f>T2_T5!D597</f>
        <v>0.3431958</v>
      </c>
      <c r="B597" s="26">
        <f t="shared" si="9"/>
        <v>0.3431958</v>
      </c>
      <c r="C597" s="26"/>
    </row>
    <row r="598" spans="1:3" x14ac:dyDescent="0.25">
      <c r="A598" s="25">
        <f>T2_T5!D598</f>
        <v>0.39176080000000002</v>
      </c>
      <c r="B598" s="26">
        <f t="shared" si="9"/>
        <v>0.39176080000000002</v>
      </c>
      <c r="C598" s="26"/>
    </row>
    <row r="599" spans="1:3" x14ac:dyDescent="0.25">
      <c r="A599" s="25">
        <f>T2_T5!D599</f>
        <v>0.38178119999999999</v>
      </c>
      <c r="B599" s="26">
        <f t="shared" si="9"/>
        <v>0.38178119999999999</v>
      </c>
      <c r="C599" s="26"/>
    </row>
    <row r="600" spans="1:3" x14ac:dyDescent="0.25">
      <c r="A600" s="25">
        <f>T2_T5!D600</f>
        <v>0.2930275</v>
      </c>
      <c r="B600" s="26">
        <f t="shared" si="9"/>
        <v>0.2930275</v>
      </c>
      <c r="C600" s="26"/>
    </row>
    <row r="601" spans="1:3" x14ac:dyDescent="0.25">
      <c r="A601" s="25">
        <f>T2_T5!D601</f>
        <v>0.2814277</v>
      </c>
      <c r="B601" s="26">
        <f t="shared" si="9"/>
        <v>0.2814277</v>
      </c>
      <c r="C601" s="26"/>
    </row>
    <row r="602" spans="1:3" x14ac:dyDescent="0.25">
      <c r="A602" s="25">
        <f>T2_T5!D602</f>
        <v>0.29449799999999998</v>
      </c>
      <c r="B602" s="26">
        <f t="shared" si="9"/>
        <v>0.29449799999999998</v>
      </c>
      <c r="C602" s="26"/>
    </row>
    <row r="603" spans="1:3" x14ac:dyDescent="0.25">
      <c r="A603" s="25">
        <f>T2_T5!D603</f>
        <v>0.3393466</v>
      </c>
      <c r="B603" s="26">
        <f t="shared" si="9"/>
        <v>0.3393466</v>
      </c>
      <c r="C603" s="26"/>
    </row>
    <row r="604" spans="1:3" x14ac:dyDescent="0.25">
      <c r="A604" s="25">
        <f>T2_T5!D604</f>
        <v>0.34346169999999998</v>
      </c>
      <c r="B604" s="26">
        <f t="shared" si="9"/>
        <v>0.34346169999999998</v>
      </c>
      <c r="C604" s="26"/>
    </row>
    <row r="605" spans="1:3" x14ac:dyDescent="0.25">
      <c r="A605" s="25">
        <f>T2_T5!D605</f>
        <v>0.1840388</v>
      </c>
      <c r="B605" s="26">
        <f t="shared" si="9"/>
        <v>0.1840388</v>
      </c>
      <c r="C605" s="26"/>
    </row>
    <row r="606" spans="1:3" x14ac:dyDescent="0.25">
      <c r="A606" s="25">
        <f>T2_T5!D606</f>
        <v>0.31787539999999997</v>
      </c>
      <c r="B606" s="26">
        <f t="shared" si="9"/>
        <v>0.31787539999999997</v>
      </c>
      <c r="C606" s="26"/>
    </row>
    <row r="607" spans="1:3" x14ac:dyDescent="0.25">
      <c r="A607" s="25">
        <f>T2_T5!D607</f>
        <v>0.17634330000000001</v>
      </c>
      <c r="B607" s="26">
        <f t="shared" si="9"/>
        <v>0.17634330000000001</v>
      </c>
      <c r="C607" s="26"/>
    </row>
    <row r="608" spans="1:3" x14ac:dyDescent="0.25">
      <c r="A608" s="25">
        <f>T2_T5!D608</f>
        <v>0.24111099999999999</v>
      </c>
      <c r="B608" s="26">
        <f t="shared" si="9"/>
        <v>0.24111099999999999</v>
      </c>
      <c r="C608" s="26"/>
    </row>
    <row r="609" spans="1:3" x14ac:dyDescent="0.25">
      <c r="A609" s="25">
        <f>T2_T5!D609</f>
        <v>0.15268209999999999</v>
      </c>
      <c r="B609" s="26">
        <f t="shared" si="9"/>
        <v>0.15268209999999999</v>
      </c>
      <c r="C609" s="26"/>
    </row>
    <row r="610" spans="1:3" x14ac:dyDescent="0.25">
      <c r="A610" s="25">
        <f>T2_T5!D610</f>
        <v>2.9422400000000001E-2</v>
      </c>
      <c r="B610" s="26">
        <f t="shared" si="9"/>
        <v>2.9422400000000001E-2</v>
      </c>
      <c r="C610" s="26"/>
    </row>
    <row r="611" spans="1:3" x14ac:dyDescent="0.25">
      <c r="A611" s="25">
        <f>T2_T5!D611</f>
        <v>3.3405600000000001E-2</v>
      </c>
      <c r="B611" s="26">
        <f t="shared" si="9"/>
        <v>3.3405600000000001E-2</v>
      </c>
      <c r="C611" s="26"/>
    </row>
    <row r="612" spans="1:3" x14ac:dyDescent="0.25">
      <c r="A612" s="25">
        <f>T2_T5!D612</f>
        <v>3.9063000000000001E-2</v>
      </c>
      <c r="B612" s="26">
        <f t="shared" si="9"/>
        <v>3.9063000000000001E-2</v>
      </c>
      <c r="C612" s="26"/>
    </row>
    <row r="613" spans="1:3" x14ac:dyDescent="0.25">
      <c r="A613" s="25">
        <f>T2_T5!D613</f>
        <v>1.9379400000000001E-2</v>
      </c>
      <c r="B613" s="26">
        <f t="shared" si="9"/>
        <v>1.9379400000000001E-2</v>
      </c>
      <c r="C613" s="26"/>
    </row>
    <row r="614" spans="1:3" x14ac:dyDescent="0.25">
      <c r="A614" s="25">
        <f>T2_T5!D614</f>
        <v>0.1168714</v>
      </c>
      <c r="B614" s="26">
        <f t="shared" si="9"/>
        <v>0.1168714</v>
      </c>
      <c r="C614" s="26"/>
    </row>
    <row r="615" spans="1:3" x14ac:dyDescent="0.25">
      <c r="A615" s="25">
        <f>T2_T5!D615</f>
        <v>7.8022599999999998E-2</v>
      </c>
      <c r="B615" s="26">
        <f t="shared" si="9"/>
        <v>7.8022599999999998E-2</v>
      </c>
      <c r="C615" s="26"/>
    </row>
    <row r="616" spans="1:3" x14ac:dyDescent="0.25">
      <c r="A616" s="25">
        <f>T2_T5!D616</f>
        <v>0.10858039999999999</v>
      </c>
      <c r="B616" s="26">
        <f t="shared" si="9"/>
        <v>0.10858039999999999</v>
      </c>
      <c r="C616" s="26"/>
    </row>
    <row r="617" spans="1:3" x14ac:dyDescent="0.25">
      <c r="A617" s="25">
        <f>T2_T5!D617</f>
        <v>0.15005669999999999</v>
      </c>
      <c r="B617" s="26">
        <f t="shared" si="9"/>
        <v>0.15005669999999999</v>
      </c>
      <c r="C617" s="26"/>
    </row>
    <row r="618" spans="1:3" x14ac:dyDescent="0.25">
      <c r="A618" s="25">
        <f>T2_T5!D618</f>
        <v>0.1831999</v>
      </c>
      <c r="B618" s="26">
        <f t="shared" si="9"/>
        <v>0.1831999</v>
      </c>
      <c r="C618" s="26"/>
    </row>
    <row r="619" spans="1:3" x14ac:dyDescent="0.25">
      <c r="A619" s="25">
        <f>T2_T5!D619</f>
        <v>0.2070111</v>
      </c>
      <c r="B619" s="26">
        <f t="shared" si="9"/>
        <v>0.2070111</v>
      </c>
      <c r="C619" s="26"/>
    </row>
    <row r="620" spans="1:3" x14ac:dyDescent="0.25">
      <c r="A620" s="25">
        <f>T2_T5!D620</f>
        <v>2.8469299999999999E-2</v>
      </c>
      <c r="B620" s="26">
        <f t="shared" si="9"/>
        <v>2.8469299999999999E-2</v>
      </c>
      <c r="C620" s="26"/>
    </row>
    <row r="621" spans="1:3" x14ac:dyDescent="0.25">
      <c r="A621" s="25">
        <f>T2_T5!D621</f>
        <v>3.9817100000000001E-2</v>
      </c>
      <c r="B621" s="26">
        <f t="shared" si="9"/>
        <v>3.9817100000000001E-2</v>
      </c>
      <c r="C621" s="26"/>
    </row>
    <row r="622" spans="1:3" x14ac:dyDescent="0.25">
      <c r="A622" s="25">
        <f>T2_T5!D622</f>
        <v>-9.3482300000000004E-2</v>
      </c>
      <c r="B622" s="26">
        <f t="shared" si="9"/>
        <v>-9.3482300000000004E-2</v>
      </c>
      <c r="C622" s="26"/>
    </row>
    <row r="623" spans="1:3" x14ac:dyDescent="0.25">
      <c r="A623" s="25">
        <f>T2_T5!D623</f>
        <v>5.2578199999999999E-2</v>
      </c>
      <c r="B623" s="26">
        <f t="shared" si="9"/>
        <v>5.2578199999999999E-2</v>
      </c>
      <c r="C623" s="26"/>
    </row>
    <row r="624" spans="1:3" x14ac:dyDescent="0.25">
      <c r="A624" s="25">
        <f>T2_T5!D624</f>
        <v>-3.4275999999999998E-3</v>
      </c>
      <c r="B624" s="26">
        <f t="shared" si="9"/>
        <v>-3.4275999999999998E-3</v>
      </c>
      <c r="C624" s="26"/>
    </row>
    <row r="625" spans="1:3" x14ac:dyDescent="0.25">
      <c r="A625" s="25">
        <f>T2_T5!D625</f>
        <v>-4.0932200000000002E-2</v>
      </c>
      <c r="B625" s="26">
        <f t="shared" si="9"/>
        <v>-4.0932200000000002E-2</v>
      </c>
      <c r="C625" s="26"/>
    </row>
    <row r="626" spans="1:3" x14ac:dyDescent="0.25">
      <c r="A626" s="25">
        <f>T2_T5!D626</f>
        <v>0.1691368</v>
      </c>
      <c r="B626" s="26">
        <f t="shared" si="9"/>
        <v>0.1691368</v>
      </c>
      <c r="C626" s="26"/>
    </row>
    <row r="627" spans="1:3" x14ac:dyDescent="0.25">
      <c r="A627" s="25">
        <f>T2_T5!D627</f>
        <v>0.1609131</v>
      </c>
      <c r="B627" s="26">
        <f t="shared" si="9"/>
        <v>0.1609131</v>
      </c>
      <c r="C627" s="26"/>
    </row>
    <row r="628" spans="1:3" x14ac:dyDescent="0.25">
      <c r="A628" s="25">
        <f>T2_T5!D628</f>
        <v>0.129355</v>
      </c>
      <c r="B628" s="26">
        <f t="shared" si="9"/>
        <v>0.129355</v>
      </c>
      <c r="C628" s="26"/>
    </row>
    <row r="629" spans="1:3" x14ac:dyDescent="0.25">
      <c r="A629" s="25">
        <f>T2_T5!D629</f>
        <v>0.12233189999999999</v>
      </c>
      <c r="B629" s="26">
        <f t="shared" si="9"/>
        <v>0.12233189999999999</v>
      </c>
      <c r="C629" s="26"/>
    </row>
    <row r="630" spans="1:3" x14ac:dyDescent="0.25">
      <c r="A630" s="25">
        <f>T2_T5!D630</f>
        <v>0.13635739999999999</v>
      </c>
      <c r="B630" s="26">
        <f t="shared" si="9"/>
        <v>0.13635739999999999</v>
      </c>
      <c r="C630" s="26"/>
    </row>
    <row r="631" spans="1:3" x14ac:dyDescent="0.25">
      <c r="A631" s="25">
        <f>T2_T5!D631</f>
        <v>0.1451578</v>
      </c>
      <c r="B631" s="26">
        <f t="shared" si="9"/>
        <v>0.1451578</v>
      </c>
      <c r="C631" s="26"/>
    </row>
    <row r="632" spans="1:3" x14ac:dyDescent="0.25">
      <c r="A632" s="25">
        <f>T2_T5!D632</f>
        <v>0.45395259999999998</v>
      </c>
      <c r="B632" s="26">
        <f t="shared" si="9"/>
        <v>0.45395259999999998</v>
      </c>
      <c r="C632" s="26"/>
    </row>
    <row r="633" spans="1:3" x14ac:dyDescent="0.25">
      <c r="A633" s="25">
        <f>T2_T5!D633</f>
        <v>0.57897549999999998</v>
      </c>
      <c r="B633" s="26">
        <f t="shared" si="9"/>
        <v>0.52051970800000003</v>
      </c>
      <c r="C633" s="26"/>
    </row>
    <row r="634" spans="1:3" x14ac:dyDescent="0.25">
      <c r="A634" s="25">
        <f>T2_T5!D634</f>
        <v>0.4221201</v>
      </c>
      <c r="B634" s="26">
        <f t="shared" si="9"/>
        <v>0.4221201</v>
      </c>
      <c r="C634" s="26"/>
    </row>
    <row r="635" spans="1:3" x14ac:dyDescent="0.25">
      <c r="A635" s="25">
        <f>T2_T5!D635</f>
        <v>-2.4672900000000001E-2</v>
      </c>
      <c r="B635" s="26">
        <f t="shared" si="9"/>
        <v>-2.4672900000000001E-2</v>
      </c>
      <c r="C635" s="26"/>
    </row>
    <row r="636" spans="1:3" x14ac:dyDescent="0.25">
      <c r="A636" s="25">
        <f>T2_T5!D636</f>
        <v>-8.1368399999999994E-2</v>
      </c>
      <c r="B636" s="26">
        <f t="shared" si="9"/>
        <v>-8.1368399999999994E-2</v>
      </c>
      <c r="C636" s="26"/>
    </row>
    <row r="637" spans="1:3" x14ac:dyDescent="0.25">
      <c r="A637" s="25">
        <f>T2_T5!D637</f>
        <v>-5.5248899999999997E-2</v>
      </c>
      <c r="B637" s="26">
        <f t="shared" si="9"/>
        <v>-5.5248899999999997E-2</v>
      </c>
      <c r="C637" s="26"/>
    </row>
    <row r="638" spans="1:3" x14ac:dyDescent="0.25">
      <c r="A638" s="25">
        <f>T2_T5!D638</f>
        <v>-1.9128999999999999E-3</v>
      </c>
      <c r="B638" s="26">
        <f t="shared" si="9"/>
        <v>-1.9128999999999999E-3</v>
      </c>
      <c r="C638" s="26"/>
    </row>
    <row r="639" spans="1:3" x14ac:dyDescent="0.25">
      <c r="A639" s="25">
        <f>T2_T5!D639</f>
        <v>1.85028E-2</v>
      </c>
      <c r="B639" s="26">
        <f t="shared" si="9"/>
        <v>1.85028E-2</v>
      </c>
      <c r="C639" s="26"/>
    </row>
    <row r="640" spans="1:3" x14ac:dyDescent="0.25">
      <c r="A640" s="25">
        <f>T2_T5!D640</f>
        <v>0.3460917</v>
      </c>
      <c r="B640" s="26">
        <f t="shared" si="9"/>
        <v>0.3460917</v>
      </c>
      <c r="C640" s="26"/>
    </row>
    <row r="641" spans="1:3" x14ac:dyDescent="0.25">
      <c r="A641" s="25">
        <f>T2_T5!D641</f>
        <v>0.35777589999999998</v>
      </c>
      <c r="B641" s="26">
        <f t="shared" si="9"/>
        <v>0.35777589999999998</v>
      </c>
      <c r="C641" s="26"/>
    </row>
    <row r="642" spans="1:3" x14ac:dyDescent="0.25">
      <c r="A642" s="25">
        <f>T2_T5!D642</f>
        <v>0.33897729999999998</v>
      </c>
      <c r="B642" s="26">
        <f t="shared" ref="B642:B705" si="10">MAX(MIN(A642,E$4),E$3)</f>
        <v>0.33897729999999998</v>
      </c>
      <c r="C642" s="26"/>
    </row>
    <row r="643" spans="1:3" x14ac:dyDescent="0.25">
      <c r="A643" s="25">
        <f>T2_T5!D643</f>
        <v>2.9353000000000001E-2</v>
      </c>
      <c r="B643" s="26">
        <f t="shared" si="10"/>
        <v>2.9353000000000001E-2</v>
      </c>
      <c r="C643" s="26"/>
    </row>
    <row r="644" spans="1:3" x14ac:dyDescent="0.25">
      <c r="A644" s="25">
        <f>T2_T5!D644</f>
        <v>-3.3249500000000001E-2</v>
      </c>
      <c r="B644" s="26">
        <f t="shared" si="10"/>
        <v>-3.3249500000000001E-2</v>
      </c>
      <c r="C644" s="26"/>
    </row>
    <row r="645" spans="1:3" x14ac:dyDescent="0.25">
      <c r="A645" s="25">
        <f>T2_T5!D645</f>
        <v>1.04838E-2</v>
      </c>
      <c r="B645" s="26">
        <f t="shared" si="10"/>
        <v>1.04838E-2</v>
      </c>
      <c r="C645" s="26"/>
    </row>
    <row r="646" spans="1:3" x14ac:dyDescent="0.25">
      <c r="A646" s="25">
        <f>T2_T5!D646</f>
        <v>3.1008399999999998E-2</v>
      </c>
      <c r="B646" s="26">
        <f t="shared" si="10"/>
        <v>3.1008399999999998E-2</v>
      </c>
      <c r="C646" s="26"/>
    </row>
    <row r="647" spans="1:3" x14ac:dyDescent="0.25">
      <c r="A647" s="25">
        <f>T2_T5!D647</f>
        <v>3.5864999999999998E-3</v>
      </c>
      <c r="B647" s="26">
        <f t="shared" si="10"/>
        <v>3.5864999999999998E-3</v>
      </c>
      <c r="C647" s="26"/>
    </row>
    <row r="648" spans="1:3" x14ac:dyDescent="0.25">
      <c r="A648" s="25">
        <f>T2_T5!D648</f>
        <v>5.3810499999999997E-2</v>
      </c>
      <c r="B648" s="26">
        <f t="shared" si="10"/>
        <v>5.3810499999999997E-2</v>
      </c>
      <c r="C648" s="26"/>
    </row>
    <row r="649" spans="1:3" x14ac:dyDescent="0.25">
      <c r="A649" s="25">
        <f>T2_T5!D649</f>
        <v>6.6808099999999995E-2</v>
      </c>
      <c r="B649" s="26">
        <f t="shared" si="10"/>
        <v>6.6808099999999995E-2</v>
      </c>
      <c r="C649" s="26"/>
    </row>
    <row r="650" spans="1:3" x14ac:dyDescent="0.25">
      <c r="A650" s="25">
        <f>T2_T5!D650</f>
        <v>9.3218499999999996E-2</v>
      </c>
      <c r="B650" s="26">
        <f t="shared" si="10"/>
        <v>9.3218499999999996E-2</v>
      </c>
      <c r="C650" s="26"/>
    </row>
    <row r="651" spans="1:3" x14ac:dyDescent="0.25">
      <c r="A651" s="25">
        <f>T2_T5!D651</f>
        <v>0.1369553</v>
      </c>
      <c r="B651" s="26">
        <f t="shared" si="10"/>
        <v>0.1369553</v>
      </c>
      <c r="C651" s="26"/>
    </row>
    <row r="652" spans="1:3" x14ac:dyDescent="0.25">
      <c r="A652" s="25">
        <f>T2_T5!D652</f>
        <v>0.17104610000000001</v>
      </c>
      <c r="B652" s="26">
        <f t="shared" si="10"/>
        <v>0.17104610000000001</v>
      </c>
      <c r="C652" s="26"/>
    </row>
    <row r="653" spans="1:3" x14ac:dyDescent="0.25">
      <c r="A653" s="25">
        <f>T2_T5!D653</f>
        <v>0.24632680000000001</v>
      </c>
      <c r="B653" s="26">
        <f t="shared" si="10"/>
        <v>0.24632680000000001</v>
      </c>
      <c r="C653" s="26"/>
    </row>
    <row r="654" spans="1:3" x14ac:dyDescent="0.25">
      <c r="A654" s="25">
        <f>T2_T5!D654</f>
        <v>9.5350699999999997E-2</v>
      </c>
      <c r="B654" s="26">
        <f t="shared" si="10"/>
        <v>9.5350699999999997E-2</v>
      </c>
      <c r="C654" s="26"/>
    </row>
    <row r="655" spans="1:3" x14ac:dyDescent="0.25">
      <c r="A655" s="25">
        <f>T2_T5!D655</f>
        <v>0.22974149999999999</v>
      </c>
      <c r="B655" s="26">
        <f t="shared" si="10"/>
        <v>0.22974149999999999</v>
      </c>
      <c r="C655" s="26"/>
    </row>
    <row r="656" spans="1:3" x14ac:dyDescent="0.25">
      <c r="A656" s="25">
        <f>T2_T5!D656</f>
        <v>0.267766</v>
      </c>
      <c r="B656" s="26">
        <f t="shared" si="10"/>
        <v>0.267766</v>
      </c>
      <c r="C656" s="26"/>
    </row>
    <row r="657" spans="1:3" x14ac:dyDescent="0.25">
      <c r="A657" s="25">
        <f>T2_T5!D657</f>
        <v>0.15706919999999999</v>
      </c>
      <c r="B657" s="26">
        <f t="shared" si="10"/>
        <v>0.15706919999999999</v>
      </c>
      <c r="C657" s="26"/>
    </row>
    <row r="658" spans="1:3" x14ac:dyDescent="0.25">
      <c r="A658" s="25">
        <f>T2_T5!D658</f>
        <v>0.2112964</v>
      </c>
      <c r="B658" s="26">
        <f t="shared" si="10"/>
        <v>0.2112964</v>
      </c>
      <c r="C658" s="26"/>
    </row>
    <row r="659" spans="1:3" x14ac:dyDescent="0.25">
      <c r="A659" s="25">
        <f>T2_T5!D659</f>
        <v>0.26408039999999999</v>
      </c>
      <c r="B659" s="26">
        <f t="shared" si="10"/>
        <v>0.26408039999999999</v>
      </c>
      <c r="C659" s="26"/>
    </row>
    <row r="660" spans="1:3" x14ac:dyDescent="0.25">
      <c r="A660" s="25">
        <f>T2_T5!D660</f>
        <v>0.35720259999999998</v>
      </c>
      <c r="B660" s="26">
        <f t="shared" si="10"/>
        <v>0.35720259999999998</v>
      </c>
      <c r="C660" s="26"/>
    </row>
    <row r="661" spans="1:3" x14ac:dyDescent="0.25">
      <c r="A661" s="25">
        <f>T2_T5!D661</f>
        <v>0.157971</v>
      </c>
      <c r="B661" s="26">
        <f t="shared" si="10"/>
        <v>0.157971</v>
      </c>
      <c r="C661" s="26"/>
    </row>
    <row r="662" spans="1:3" x14ac:dyDescent="0.25">
      <c r="A662" s="25">
        <f>T2_T5!D662</f>
        <v>0.1500968</v>
      </c>
      <c r="B662" s="26">
        <f t="shared" si="10"/>
        <v>0.1500968</v>
      </c>
      <c r="C662" s="26"/>
    </row>
    <row r="663" spans="1:3" x14ac:dyDescent="0.25">
      <c r="A663" s="25">
        <f>T2_T5!D663</f>
        <v>0.16616220000000001</v>
      </c>
      <c r="B663" s="26">
        <f t="shared" si="10"/>
        <v>0.16616220000000001</v>
      </c>
      <c r="C663" s="26"/>
    </row>
    <row r="664" spans="1:3" x14ac:dyDescent="0.25">
      <c r="A664" s="25">
        <f>T2_T5!D664</f>
        <v>0.13327020000000001</v>
      </c>
      <c r="B664" s="26">
        <f t="shared" si="10"/>
        <v>0.13327020000000001</v>
      </c>
      <c r="C664" s="26"/>
    </row>
    <row r="665" spans="1:3" x14ac:dyDescent="0.25">
      <c r="A665" s="25">
        <f>T2_T5!D665</f>
        <v>2.60033E-2</v>
      </c>
      <c r="B665" s="26">
        <f t="shared" si="10"/>
        <v>2.60033E-2</v>
      </c>
      <c r="C665" s="26"/>
    </row>
    <row r="666" spans="1:3" x14ac:dyDescent="0.25">
      <c r="A666" s="25">
        <f>T2_T5!D666</f>
        <v>8.2926100000000003E-2</v>
      </c>
      <c r="B666" s="26">
        <f t="shared" si="10"/>
        <v>8.2926100000000003E-2</v>
      </c>
      <c r="C666" s="26"/>
    </row>
    <row r="667" spans="1:3" x14ac:dyDescent="0.25">
      <c r="A667" s="25">
        <f>T2_T5!D667</f>
        <v>0.336337</v>
      </c>
      <c r="B667" s="26">
        <f t="shared" si="10"/>
        <v>0.336337</v>
      </c>
      <c r="C667" s="26"/>
    </row>
    <row r="668" spans="1:3" x14ac:dyDescent="0.25">
      <c r="A668" s="25">
        <f>T2_T5!D668</f>
        <v>0.21240010000000001</v>
      </c>
      <c r="B668" s="26">
        <f t="shared" si="10"/>
        <v>0.21240010000000001</v>
      </c>
      <c r="C668" s="26"/>
    </row>
    <row r="669" spans="1:3" x14ac:dyDescent="0.25">
      <c r="A669" s="25">
        <f>T2_T5!D669</f>
        <v>0.12573200000000001</v>
      </c>
      <c r="B669" s="26">
        <f t="shared" si="10"/>
        <v>0.12573200000000001</v>
      </c>
      <c r="C669" s="26"/>
    </row>
    <row r="670" spans="1:3" x14ac:dyDescent="0.25">
      <c r="A670" s="25">
        <f>T2_T5!D670</f>
        <v>0.1573948</v>
      </c>
      <c r="B670" s="26">
        <f t="shared" si="10"/>
        <v>0.1573948</v>
      </c>
      <c r="C670" s="26"/>
    </row>
    <row r="671" spans="1:3" x14ac:dyDescent="0.25">
      <c r="A671" s="25">
        <f>T2_T5!D671</f>
        <v>0.22229840000000001</v>
      </c>
      <c r="B671" s="26">
        <f t="shared" si="10"/>
        <v>0.22229840000000001</v>
      </c>
      <c r="C671" s="26"/>
    </row>
    <row r="672" spans="1:3" x14ac:dyDescent="0.25">
      <c r="A672" s="25">
        <f>T2_T5!D672</f>
        <v>0.2332505</v>
      </c>
      <c r="B672" s="26">
        <f t="shared" si="10"/>
        <v>0.2332505</v>
      </c>
      <c r="C672" s="26"/>
    </row>
    <row r="673" spans="1:3" x14ac:dyDescent="0.25">
      <c r="A673" s="25">
        <f>T2_T5!D673</f>
        <v>5.0751699999999997E-2</v>
      </c>
      <c r="B673" s="26">
        <f t="shared" si="10"/>
        <v>5.0751699999999997E-2</v>
      </c>
      <c r="C673" s="26"/>
    </row>
    <row r="674" spans="1:3" x14ac:dyDescent="0.25">
      <c r="A674" s="25">
        <f>T2_T5!D674</f>
        <v>7.0274799999999998E-2</v>
      </c>
      <c r="B674" s="26">
        <f t="shared" si="10"/>
        <v>7.0274799999999998E-2</v>
      </c>
      <c r="C674" s="26"/>
    </row>
    <row r="675" spans="1:3" x14ac:dyDescent="0.25">
      <c r="A675" s="25">
        <f>T2_T5!D675</f>
        <v>0.10213949999999999</v>
      </c>
      <c r="B675" s="26">
        <f t="shared" si="10"/>
        <v>0.10213949999999999</v>
      </c>
      <c r="C675" s="26"/>
    </row>
    <row r="676" spans="1:3" x14ac:dyDescent="0.25">
      <c r="A676" s="25">
        <f>T2_T5!D676</f>
        <v>7.3105400000000001E-2</v>
      </c>
      <c r="B676" s="26">
        <f t="shared" si="10"/>
        <v>7.3105400000000001E-2</v>
      </c>
      <c r="C676" s="26"/>
    </row>
    <row r="677" spans="1:3" x14ac:dyDescent="0.25">
      <c r="A677" s="25">
        <f>T2_T5!D677</f>
        <v>4.2542000000000003E-2</v>
      </c>
      <c r="B677" s="26">
        <f t="shared" si="10"/>
        <v>4.2542000000000003E-2</v>
      </c>
      <c r="C677" s="26"/>
    </row>
    <row r="678" spans="1:3" x14ac:dyDescent="0.25">
      <c r="A678" s="25">
        <f>T2_T5!D678</f>
        <v>-2.0562500000000001E-2</v>
      </c>
      <c r="B678" s="26">
        <f t="shared" si="10"/>
        <v>-2.0562500000000001E-2</v>
      </c>
      <c r="C678" s="26"/>
    </row>
    <row r="679" spans="1:3" x14ac:dyDescent="0.25">
      <c r="A679" s="25">
        <f>T2_T5!D679</f>
        <v>-4.0299000000000003E-3</v>
      </c>
      <c r="B679" s="26">
        <f t="shared" si="10"/>
        <v>-4.0299000000000003E-3</v>
      </c>
      <c r="C679" s="26"/>
    </row>
    <row r="680" spans="1:3" x14ac:dyDescent="0.25">
      <c r="A680" s="25">
        <f>T2_T5!D680</f>
        <v>3.6117000000000003E-2</v>
      </c>
      <c r="B680" s="26">
        <f t="shared" si="10"/>
        <v>3.6117000000000003E-2</v>
      </c>
      <c r="C680" s="26"/>
    </row>
    <row r="681" spans="1:3" x14ac:dyDescent="0.25">
      <c r="A681" s="25">
        <f>T2_T5!D681</f>
        <v>1.8603000000000001E-2</v>
      </c>
      <c r="B681" s="26">
        <f t="shared" si="10"/>
        <v>1.8603000000000001E-2</v>
      </c>
      <c r="C681" s="26"/>
    </row>
    <row r="682" spans="1:3" x14ac:dyDescent="0.25">
      <c r="A682" s="25">
        <f>T2_T5!D682</f>
        <v>2.1659500000000002E-2</v>
      </c>
      <c r="B682" s="26">
        <f t="shared" si="10"/>
        <v>2.1659500000000002E-2</v>
      </c>
      <c r="C682" s="26"/>
    </row>
    <row r="683" spans="1:3" x14ac:dyDescent="0.25">
      <c r="A683" s="25">
        <f>T2_T5!D683</f>
        <v>4.4375400000000002E-2</v>
      </c>
      <c r="B683" s="26">
        <f t="shared" si="10"/>
        <v>4.4375400000000002E-2</v>
      </c>
      <c r="C683" s="26"/>
    </row>
    <row r="684" spans="1:3" x14ac:dyDescent="0.25">
      <c r="A684" s="25">
        <f>T2_T5!D684</f>
        <v>3.6847999999999998E-3</v>
      </c>
      <c r="B684" s="26">
        <f t="shared" si="10"/>
        <v>3.6847999999999998E-3</v>
      </c>
      <c r="C684" s="26"/>
    </row>
    <row r="685" spans="1:3" x14ac:dyDescent="0.25">
      <c r="A685" s="25">
        <f>T2_T5!D685</f>
        <v>-1.3560300000000001E-2</v>
      </c>
      <c r="B685" s="26">
        <f t="shared" si="10"/>
        <v>-1.3560300000000001E-2</v>
      </c>
      <c r="C685" s="26"/>
    </row>
    <row r="686" spans="1:3" x14ac:dyDescent="0.25">
      <c r="A686" s="25">
        <f>T2_T5!D686</f>
        <v>6.2668000000000001E-2</v>
      </c>
      <c r="B686" s="26">
        <f t="shared" si="10"/>
        <v>6.2668000000000001E-2</v>
      </c>
      <c r="C686" s="26"/>
    </row>
    <row r="687" spans="1:3" x14ac:dyDescent="0.25">
      <c r="A687" s="25">
        <f>T2_T5!D687</f>
        <v>0.12999839999999999</v>
      </c>
      <c r="B687" s="26">
        <f t="shared" si="10"/>
        <v>0.12999839999999999</v>
      </c>
      <c r="C687" s="26"/>
    </row>
    <row r="688" spans="1:3" x14ac:dyDescent="0.25">
      <c r="A688" s="25">
        <f>T2_T5!D688</f>
        <v>-2.5380900000000001E-2</v>
      </c>
      <c r="B688" s="26">
        <f t="shared" si="10"/>
        <v>-2.5380900000000001E-2</v>
      </c>
      <c r="C688" s="26"/>
    </row>
    <row r="689" spans="1:3" x14ac:dyDescent="0.25">
      <c r="A689" s="25">
        <f>T2_T5!D689</f>
        <v>-5.7228399999999999E-2</v>
      </c>
      <c r="B689" s="26">
        <f t="shared" si="10"/>
        <v>-5.7228399999999999E-2</v>
      </c>
      <c r="C689" s="26"/>
    </row>
    <row r="690" spans="1:3" x14ac:dyDescent="0.25">
      <c r="A690" s="25">
        <f>T2_T5!D690</f>
        <v>-4.04599E-2</v>
      </c>
      <c r="B690" s="26">
        <f t="shared" si="10"/>
        <v>-4.04599E-2</v>
      </c>
      <c r="C690" s="26"/>
    </row>
    <row r="691" spans="1:3" x14ac:dyDescent="0.25">
      <c r="A691" s="25">
        <f>T2_T5!D691</f>
        <v>3.6647300000000001E-2</v>
      </c>
      <c r="B691" s="26">
        <f t="shared" si="10"/>
        <v>3.6647300000000001E-2</v>
      </c>
      <c r="C691" s="26"/>
    </row>
    <row r="692" spans="1:3" x14ac:dyDescent="0.25">
      <c r="A692" s="25">
        <f>T2_T5!D692</f>
        <v>0.21605260000000001</v>
      </c>
      <c r="B692" s="26">
        <f t="shared" si="10"/>
        <v>0.21605260000000001</v>
      </c>
      <c r="C692" s="26"/>
    </row>
    <row r="693" spans="1:3" x14ac:dyDescent="0.25">
      <c r="A693" s="25">
        <f>T2_T5!D693</f>
        <v>0.14985970000000001</v>
      </c>
      <c r="B693" s="26">
        <f t="shared" si="10"/>
        <v>0.14985970000000001</v>
      </c>
      <c r="C693" s="26"/>
    </row>
    <row r="694" spans="1:3" x14ac:dyDescent="0.25">
      <c r="A694" s="25">
        <f>T2_T5!D694</f>
        <v>0.20681579999999999</v>
      </c>
      <c r="B694" s="26">
        <f t="shared" si="10"/>
        <v>0.20681579999999999</v>
      </c>
      <c r="C694" s="26"/>
    </row>
    <row r="695" spans="1:3" x14ac:dyDescent="0.25">
      <c r="A695" s="25">
        <f>T2_T5!D695</f>
        <v>0.46203620000000001</v>
      </c>
      <c r="B695" s="26">
        <f t="shared" si="10"/>
        <v>0.46203620000000001</v>
      </c>
      <c r="C695" s="26"/>
    </row>
    <row r="696" spans="1:3" x14ac:dyDescent="0.25">
      <c r="A696" s="25">
        <f>T2_T5!D696</f>
        <v>0.32559759999999999</v>
      </c>
      <c r="B696" s="26">
        <f t="shared" si="10"/>
        <v>0.32559759999999999</v>
      </c>
      <c r="C696" s="26"/>
    </row>
    <row r="697" spans="1:3" x14ac:dyDescent="0.25">
      <c r="A697" s="25">
        <f>T2_T5!D697</f>
        <v>0.30728889999999998</v>
      </c>
      <c r="B697" s="26">
        <f t="shared" si="10"/>
        <v>0.30728889999999998</v>
      </c>
      <c r="C697" s="26"/>
    </row>
    <row r="698" spans="1:3" x14ac:dyDescent="0.25">
      <c r="A698" s="25">
        <f>T2_T5!D698</f>
        <v>0.32436280000000001</v>
      </c>
      <c r="B698" s="26">
        <f t="shared" si="10"/>
        <v>0.32436280000000001</v>
      </c>
      <c r="C698" s="26"/>
    </row>
    <row r="699" spans="1:3" x14ac:dyDescent="0.25">
      <c r="A699" s="25">
        <f>T2_T5!D699</f>
        <v>0.39326129999999998</v>
      </c>
      <c r="B699" s="26">
        <f t="shared" si="10"/>
        <v>0.39326129999999998</v>
      </c>
      <c r="C699" s="26"/>
    </row>
    <row r="700" spans="1:3" x14ac:dyDescent="0.25">
      <c r="A700" s="25">
        <f>T2_T5!D700</f>
        <v>0.22748070000000001</v>
      </c>
      <c r="B700" s="26">
        <f t="shared" si="10"/>
        <v>0.22748070000000001</v>
      </c>
      <c r="C700" s="26"/>
    </row>
    <row r="701" spans="1:3" x14ac:dyDescent="0.25">
      <c r="A701" s="25">
        <f>T2_T5!D701</f>
        <v>0.24563660000000001</v>
      </c>
      <c r="B701" s="26">
        <f t="shared" si="10"/>
        <v>0.24563660000000001</v>
      </c>
      <c r="C701" s="26"/>
    </row>
    <row r="702" spans="1:3" x14ac:dyDescent="0.25">
      <c r="A702" s="25">
        <f>T2_T5!D702</f>
        <v>0.1037796</v>
      </c>
      <c r="B702" s="26">
        <f t="shared" si="10"/>
        <v>0.1037796</v>
      </c>
      <c r="C702" s="26"/>
    </row>
    <row r="703" spans="1:3" x14ac:dyDescent="0.25">
      <c r="A703" s="25">
        <f>T2_T5!D703</f>
        <v>6.0602499999999997E-2</v>
      </c>
      <c r="B703" s="26">
        <f t="shared" si="10"/>
        <v>6.0602499999999997E-2</v>
      </c>
      <c r="C703" s="26"/>
    </row>
    <row r="704" spans="1:3" x14ac:dyDescent="0.25">
      <c r="A704" s="25">
        <f>T2_T5!D704</f>
        <v>0.14156530000000001</v>
      </c>
      <c r="B704" s="26">
        <f t="shared" si="10"/>
        <v>0.14156530000000001</v>
      </c>
      <c r="C704" s="26"/>
    </row>
    <row r="705" spans="1:3" x14ac:dyDescent="0.25">
      <c r="A705" s="25">
        <f>T2_T5!D705</f>
        <v>0.13030649999999999</v>
      </c>
      <c r="B705" s="26">
        <f t="shared" si="10"/>
        <v>0.13030649999999999</v>
      </c>
      <c r="C705" s="26"/>
    </row>
    <row r="706" spans="1:3" x14ac:dyDescent="0.25">
      <c r="A706" s="25">
        <f>T2_T5!D706</f>
        <v>7.4612700000000004E-2</v>
      </c>
      <c r="B706" s="26">
        <f t="shared" ref="B706:B769" si="11">MAX(MIN(A706,E$4),E$3)</f>
        <v>7.4612700000000004E-2</v>
      </c>
      <c r="C706" s="26"/>
    </row>
    <row r="707" spans="1:3" x14ac:dyDescent="0.25">
      <c r="A707" s="25">
        <f>T2_T5!D707</f>
        <v>0.10555299999999999</v>
      </c>
      <c r="B707" s="26">
        <f t="shared" si="11"/>
        <v>0.10555299999999999</v>
      </c>
      <c r="C707" s="26"/>
    </row>
    <row r="708" spans="1:3" x14ac:dyDescent="0.25">
      <c r="A708" s="25">
        <f>T2_T5!D708</f>
        <v>1.30727E-2</v>
      </c>
      <c r="B708" s="26">
        <f t="shared" si="11"/>
        <v>1.30727E-2</v>
      </c>
      <c r="C708" s="26"/>
    </row>
    <row r="709" spans="1:3" x14ac:dyDescent="0.25">
      <c r="A709" s="25">
        <f>T2_T5!D709</f>
        <v>-1.85249E-2</v>
      </c>
      <c r="B709" s="26">
        <f t="shared" si="11"/>
        <v>-1.85249E-2</v>
      </c>
      <c r="C709" s="26"/>
    </row>
    <row r="710" spans="1:3" x14ac:dyDescent="0.25">
      <c r="A710" s="25">
        <f>T2_T5!D710</f>
        <v>-4.2443000000000002E-2</v>
      </c>
      <c r="B710" s="26">
        <f t="shared" si="11"/>
        <v>-4.2443000000000002E-2</v>
      </c>
      <c r="C710" s="26"/>
    </row>
    <row r="711" spans="1:3" x14ac:dyDescent="0.25">
      <c r="A711" s="25">
        <f>T2_T5!D711</f>
        <v>-0.1856863</v>
      </c>
      <c r="B711" s="26">
        <f t="shared" si="11"/>
        <v>-0.113345184</v>
      </c>
      <c r="C711" s="26"/>
    </row>
    <row r="712" spans="1:3" x14ac:dyDescent="0.25">
      <c r="A712" s="25">
        <f>T2_T5!D712</f>
        <v>-2.0969000000000001E-3</v>
      </c>
      <c r="B712" s="26">
        <f t="shared" si="11"/>
        <v>-2.0969000000000001E-3</v>
      </c>
      <c r="C712" s="26"/>
    </row>
    <row r="713" spans="1:3" x14ac:dyDescent="0.25">
      <c r="A713" s="25">
        <f>T2_T5!D713</f>
        <v>1.07332E-2</v>
      </c>
      <c r="B713" s="26">
        <f t="shared" si="11"/>
        <v>1.07332E-2</v>
      </c>
      <c r="C713" s="26"/>
    </row>
    <row r="714" spans="1:3" x14ac:dyDescent="0.25">
      <c r="A714" s="25">
        <f>T2_T5!D714</f>
        <v>0.13555610000000001</v>
      </c>
      <c r="B714" s="26">
        <f t="shared" si="11"/>
        <v>0.13555610000000001</v>
      </c>
      <c r="C714" s="26"/>
    </row>
    <row r="715" spans="1:3" x14ac:dyDescent="0.25">
      <c r="A715" s="25">
        <f>T2_T5!D715</f>
        <v>0.20444570000000001</v>
      </c>
      <c r="B715" s="26">
        <f t="shared" si="11"/>
        <v>0.20444570000000001</v>
      </c>
      <c r="C715" s="26"/>
    </row>
    <row r="716" spans="1:3" x14ac:dyDescent="0.25">
      <c r="A716" s="25">
        <f>T2_T5!D716</f>
        <v>0.2097627</v>
      </c>
      <c r="B716" s="26">
        <f t="shared" si="11"/>
        <v>0.2097627</v>
      </c>
      <c r="C716" s="26"/>
    </row>
    <row r="717" spans="1:3" x14ac:dyDescent="0.25">
      <c r="A717" s="25">
        <f>T2_T5!D717</f>
        <v>4.8565799999999999E-2</v>
      </c>
      <c r="B717" s="26">
        <f t="shared" si="11"/>
        <v>4.8565799999999999E-2</v>
      </c>
      <c r="C717" s="26"/>
    </row>
    <row r="718" spans="1:3" x14ac:dyDescent="0.25">
      <c r="A718" s="25">
        <f>T2_T5!D718</f>
        <v>0.28633219999999998</v>
      </c>
      <c r="B718" s="26">
        <f t="shared" si="11"/>
        <v>0.28633219999999998</v>
      </c>
      <c r="C718" s="26"/>
    </row>
    <row r="719" spans="1:3" x14ac:dyDescent="0.25">
      <c r="A719" s="25">
        <f>T2_T5!D719</f>
        <v>4.6310200000000003E-2</v>
      </c>
      <c r="B719" s="26">
        <f t="shared" si="11"/>
        <v>4.6310200000000003E-2</v>
      </c>
      <c r="C719" s="26"/>
    </row>
    <row r="720" spans="1:3" x14ac:dyDescent="0.25">
      <c r="A720" s="25">
        <f>T2_T5!D720</f>
        <v>3.8810900000000002E-2</v>
      </c>
      <c r="B720" s="26">
        <f t="shared" si="11"/>
        <v>3.8810900000000002E-2</v>
      </c>
      <c r="C720" s="26"/>
    </row>
    <row r="721" spans="1:3" x14ac:dyDescent="0.25">
      <c r="A721" s="25">
        <f>T2_T5!D721</f>
        <v>2.0551699999999999E-2</v>
      </c>
      <c r="B721" s="26">
        <f t="shared" si="11"/>
        <v>2.0551699999999999E-2</v>
      </c>
      <c r="C721" s="26"/>
    </row>
    <row r="722" spans="1:3" x14ac:dyDescent="0.25">
      <c r="A722" s="25">
        <f>T2_T5!D722</f>
        <v>2.2923700000000002E-2</v>
      </c>
      <c r="B722" s="26">
        <f t="shared" si="11"/>
        <v>2.2923700000000002E-2</v>
      </c>
      <c r="C722" s="26"/>
    </row>
    <row r="723" spans="1:3" x14ac:dyDescent="0.25">
      <c r="A723" s="25">
        <f>T2_T5!D723</f>
        <v>2.4530099999999999E-2</v>
      </c>
      <c r="B723" s="26">
        <f t="shared" si="11"/>
        <v>2.4530099999999999E-2</v>
      </c>
      <c r="C723" s="26"/>
    </row>
    <row r="724" spans="1:3" x14ac:dyDescent="0.25">
      <c r="A724" s="25">
        <f>T2_T5!D724</f>
        <v>2.93672E-2</v>
      </c>
      <c r="B724" s="26">
        <f t="shared" si="11"/>
        <v>2.93672E-2</v>
      </c>
      <c r="C724" s="26"/>
    </row>
    <row r="725" spans="1:3" x14ac:dyDescent="0.25">
      <c r="A725" s="25">
        <f>T2_T5!D725</f>
        <v>6.7547899999999994E-2</v>
      </c>
      <c r="B725" s="26">
        <f t="shared" si="11"/>
        <v>6.7547899999999994E-2</v>
      </c>
      <c r="C725" s="26"/>
    </row>
    <row r="726" spans="1:3" x14ac:dyDescent="0.25">
      <c r="A726" s="25">
        <f>T2_T5!D726</f>
        <v>5.2339700000000003E-2</v>
      </c>
      <c r="B726" s="26">
        <f t="shared" si="11"/>
        <v>5.2339700000000003E-2</v>
      </c>
      <c r="C726" s="26"/>
    </row>
    <row r="727" spans="1:3" x14ac:dyDescent="0.25">
      <c r="A727" s="25">
        <f>T2_T5!D727</f>
        <v>5.1260600000000003E-2</v>
      </c>
      <c r="B727" s="26">
        <f t="shared" si="11"/>
        <v>5.1260600000000003E-2</v>
      </c>
      <c r="C727" s="26"/>
    </row>
    <row r="728" spans="1:3" x14ac:dyDescent="0.25">
      <c r="A728" s="25">
        <f>T2_T5!D728</f>
        <v>2.1422900000000002E-2</v>
      </c>
      <c r="B728" s="26">
        <f t="shared" si="11"/>
        <v>2.1422900000000002E-2</v>
      </c>
      <c r="C728" s="26"/>
    </row>
    <row r="729" spans="1:3" x14ac:dyDescent="0.25">
      <c r="A729" s="25">
        <f>T2_T5!D729</f>
        <v>2.00825E-2</v>
      </c>
      <c r="B729" s="26">
        <f t="shared" si="11"/>
        <v>2.00825E-2</v>
      </c>
      <c r="C729" s="26"/>
    </row>
    <row r="730" spans="1:3" x14ac:dyDescent="0.25">
      <c r="A730" s="25">
        <f>T2_T5!D730</f>
        <v>7.2087999999999996E-3</v>
      </c>
      <c r="B730" s="26">
        <f t="shared" si="11"/>
        <v>7.2087999999999996E-3</v>
      </c>
      <c r="C730" s="26"/>
    </row>
    <row r="731" spans="1:3" x14ac:dyDescent="0.25">
      <c r="A731" s="25">
        <f>T2_T5!D731</f>
        <v>4.6775700000000003E-2</v>
      </c>
      <c r="B731" s="26">
        <f t="shared" si="11"/>
        <v>4.6775700000000003E-2</v>
      </c>
      <c r="C731" s="26"/>
    </row>
    <row r="732" spans="1:3" x14ac:dyDescent="0.25">
      <c r="A732" s="25">
        <f>T2_T5!D732</f>
        <v>3.6994800000000001E-2</v>
      </c>
      <c r="B732" s="26">
        <f t="shared" si="11"/>
        <v>3.6994800000000001E-2</v>
      </c>
      <c r="C732" s="26"/>
    </row>
    <row r="733" spans="1:3" x14ac:dyDescent="0.25">
      <c r="A733" s="25">
        <f>T2_T5!D733</f>
        <v>2.03254E-2</v>
      </c>
      <c r="B733" s="26">
        <f t="shared" si="11"/>
        <v>2.03254E-2</v>
      </c>
      <c r="C733" s="26"/>
    </row>
    <row r="734" spans="1:3" x14ac:dyDescent="0.25">
      <c r="A734" s="25">
        <f>T2_T5!D734</f>
        <v>3.0888200000000001E-2</v>
      </c>
      <c r="B734" s="26">
        <f t="shared" si="11"/>
        <v>3.0888200000000001E-2</v>
      </c>
      <c r="C734" s="26"/>
    </row>
    <row r="735" spans="1:3" x14ac:dyDescent="0.25">
      <c r="A735" s="25">
        <f>T2_T5!D735</f>
        <v>-0.86150749999999998</v>
      </c>
      <c r="B735" s="26">
        <f t="shared" si="11"/>
        <v>-0.113345184</v>
      </c>
      <c r="C735" s="26"/>
    </row>
    <row r="736" spans="1:3" x14ac:dyDescent="0.25">
      <c r="A736" s="25">
        <f>T2_T5!D736</f>
        <v>-2.1570499999999999E-2</v>
      </c>
      <c r="B736" s="26">
        <f t="shared" si="11"/>
        <v>-2.1570499999999999E-2</v>
      </c>
      <c r="C736" s="26"/>
    </row>
    <row r="737" spans="1:3" x14ac:dyDescent="0.25">
      <c r="A737" s="25">
        <f>T2_T5!D737</f>
        <v>1.7089900000000002E-2</v>
      </c>
      <c r="B737" s="26">
        <f t="shared" si="11"/>
        <v>1.7089900000000002E-2</v>
      </c>
      <c r="C737" s="26"/>
    </row>
    <row r="738" spans="1:3" x14ac:dyDescent="0.25">
      <c r="A738" s="25">
        <f>T2_T5!D738</f>
        <v>4.9456100000000003E-2</v>
      </c>
      <c r="B738" s="26">
        <f t="shared" si="11"/>
        <v>4.9456100000000003E-2</v>
      </c>
      <c r="C738" s="26"/>
    </row>
    <row r="739" spans="1:3" x14ac:dyDescent="0.25">
      <c r="A739" s="25">
        <f>T2_T5!D739</f>
        <v>-2.41193E-2</v>
      </c>
      <c r="B739" s="26">
        <f t="shared" si="11"/>
        <v>-2.41193E-2</v>
      </c>
      <c r="C739" s="26"/>
    </row>
    <row r="740" spans="1:3" x14ac:dyDescent="0.25">
      <c r="A740" s="25">
        <f>T2_T5!D740</f>
        <v>-0.1127436</v>
      </c>
      <c r="B740" s="26">
        <f t="shared" si="11"/>
        <v>-0.1127436</v>
      </c>
      <c r="C740" s="26"/>
    </row>
    <row r="741" spans="1:3" x14ac:dyDescent="0.25">
      <c r="A741" s="25">
        <f>T2_T5!D741</f>
        <v>-2.45702E-2</v>
      </c>
      <c r="B741" s="26">
        <f t="shared" si="11"/>
        <v>-2.45702E-2</v>
      </c>
      <c r="C741" s="26"/>
    </row>
    <row r="742" spans="1:3" x14ac:dyDescent="0.25">
      <c r="A742" s="25">
        <f>T2_T5!D742</f>
        <v>2.3361699999999999E-2</v>
      </c>
      <c r="B742" s="26">
        <f t="shared" si="11"/>
        <v>2.3361699999999999E-2</v>
      </c>
      <c r="C742" s="26"/>
    </row>
    <row r="743" spans="1:3" x14ac:dyDescent="0.25">
      <c r="A743" s="25">
        <f>T2_T5!D743</f>
        <v>4.6860499999999999E-2</v>
      </c>
      <c r="B743" s="26">
        <f t="shared" si="11"/>
        <v>4.6860499999999999E-2</v>
      </c>
      <c r="C743" s="26"/>
    </row>
    <row r="744" spans="1:3" x14ac:dyDescent="0.25">
      <c r="A744" s="25">
        <f>T2_T5!D744</f>
        <v>-2.3419200000000001E-2</v>
      </c>
      <c r="B744" s="26">
        <f t="shared" si="11"/>
        <v>-2.3419200000000001E-2</v>
      </c>
      <c r="C744" s="26"/>
    </row>
    <row r="745" spans="1:3" x14ac:dyDescent="0.25">
      <c r="A745" s="25">
        <f>T2_T5!D745</f>
        <v>4.8809100000000001E-2</v>
      </c>
      <c r="B745" s="26">
        <f t="shared" si="11"/>
        <v>4.8809100000000001E-2</v>
      </c>
      <c r="C745" s="26"/>
    </row>
    <row r="746" spans="1:3" x14ac:dyDescent="0.25">
      <c r="A746" s="25">
        <f>T2_T5!D746</f>
        <v>8.43357E-2</v>
      </c>
      <c r="B746" s="26">
        <f t="shared" si="11"/>
        <v>8.43357E-2</v>
      </c>
      <c r="C746" s="26"/>
    </row>
    <row r="747" spans="1:3" x14ac:dyDescent="0.25">
      <c r="A747" s="25">
        <f>T2_T5!D747</f>
        <v>6.1300800000000003E-2</v>
      </c>
      <c r="B747" s="26">
        <f t="shared" si="11"/>
        <v>6.1300800000000003E-2</v>
      </c>
      <c r="C747" s="26"/>
    </row>
    <row r="748" spans="1:3" x14ac:dyDescent="0.25">
      <c r="A748" s="25">
        <f>T2_T5!D748</f>
        <v>-0.13792499999999999</v>
      </c>
      <c r="B748" s="26">
        <f t="shared" si="11"/>
        <v>-0.113345184</v>
      </c>
      <c r="C748" s="26"/>
    </row>
    <row r="749" spans="1:3" x14ac:dyDescent="0.25">
      <c r="A749" s="25">
        <f>T2_T5!D749</f>
        <v>-0.1206639</v>
      </c>
      <c r="B749" s="26">
        <f t="shared" si="11"/>
        <v>-0.113345184</v>
      </c>
      <c r="C749" s="26"/>
    </row>
    <row r="750" spans="1:3" x14ac:dyDescent="0.25">
      <c r="A750" s="25">
        <f>T2_T5!D750</f>
        <v>-3.37989E-2</v>
      </c>
      <c r="B750" s="26">
        <f t="shared" si="11"/>
        <v>-3.37989E-2</v>
      </c>
      <c r="C750" s="26"/>
    </row>
    <row r="751" spans="1:3" x14ac:dyDescent="0.25">
      <c r="A751" s="25">
        <f>T2_T5!D751</f>
        <v>2.1559999999999999E-2</v>
      </c>
      <c r="B751" s="26">
        <f t="shared" si="11"/>
        <v>2.1559999999999999E-2</v>
      </c>
      <c r="C751" s="26"/>
    </row>
    <row r="752" spans="1:3" x14ac:dyDescent="0.25">
      <c r="A752" s="25">
        <f>T2_T5!D752</f>
        <v>5.0698100000000003E-2</v>
      </c>
      <c r="B752" s="26">
        <f t="shared" si="11"/>
        <v>5.0698100000000003E-2</v>
      </c>
      <c r="C752" s="26"/>
    </row>
    <row r="753" spans="1:3" x14ac:dyDescent="0.25">
      <c r="A753" s="25">
        <f>T2_T5!D753</f>
        <v>7.3733099999999996E-2</v>
      </c>
      <c r="B753" s="26">
        <f t="shared" si="11"/>
        <v>7.3733099999999996E-2</v>
      </c>
      <c r="C753" s="26"/>
    </row>
    <row r="754" spans="1:3" x14ac:dyDescent="0.25">
      <c r="A754" s="25">
        <f>T2_T5!D754</f>
        <v>0.47862719999999997</v>
      </c>
      <c r="B754" s="26">
        <f t="shared" si="11"/>
        <v>0.47862719999999997</v>
      </c>
      <c r="C754" s="26"/>
    </row>
    <row r="755" spans="1:3" x14ac:dyDescent="0.25">
      <c r="A755" s="25">
        <f>T2_T5!D755</f>
        <v>0.37201400000000001</v>
      </c>
      <c r="B755" s="26">
        <f t="shared" si="11"/>
        <v>0.37201400000000001</v>
      </c>
      <c r="C755" s="26"/>
    </row>
    <row r="756" spans="1:3" x14ac:dyDescent="0.25">
      <c r="A756" s="25">
        <f>T2_T5!D756</f>
        <v>4.70099E-2</v>
      </c>
      <c r="B756" s="26">
        <f t="shared" si="11"/>
        <v>4.70099E-2</v>
      </c>
      <c r="C756" s="26"/>
    </row>
    <row r="757" spans="1:3" x14ac:dyDescent="0.25">
      <c r="A757" s="25">
        <f>T2_T5!D757</f>
        <v>4.5320300000000001E-2</v>
      </c>
      <c r="B757" s="26">
        <f t="shared" si="11"/>
        <v>4.5320300000000001E-2</v>
      </c>
      <c r="C757" s="26"/>
    </row>
    <row r="758" spans="1:3" x14ac:dyDescent="0.25">
      <c r="A758" s="25">
        <f>T2_T5!D758</f>
        <v>3.8207199999999997E-2</v>
      </c>
      <c r="B758" s="26">
        <f t="shared" si="11"/>
        <v>3.8207199999999997E-2</v>
      </c>
      <c r="C758" s="26"/>
    </row>
    <row r="759" spans="1:3" x14ac:dyDescent="0.25">
      <c r="A759" s="25">
        <f>T2_T5!D759</f>
        <v>2.8593899999999998E-2</v>
      </c>
      <c r="B759" s="26">
        <f t="shared" si="11"/>
        <v>2.8593899999999998E-2</v>
      </c>
      <c r="C759" s="26"/>
    </row>
    <row r="760" spans="1:3" x14ac:dyDescent="0.25">
      <c r="A760" s="25">
        <f>T2_T5!D760</f>
        <v>4.1827700000000002E-2</v>
      </c>
      <c r="B760" s="26">
        <f t="shared" si="11"/>
        <v>4.1827700000000002E-2</v>
      </c>
      <c r="C760" s="26"/>
    </row>
    <row r="761" spans="1:3" x14ac:dyDescent="0.25">
      <c r="A761" s="25">
        <f>T2_T5!D761</f>
        <v>2.6225200000000001E-2</v>
      </c>
      <c r="B761" s="26">
        <f t="shared" si="11"/>
        <v>2.6225200000000001E-2</v>
      </c>
      <c r="C761" s="26"/>
    </row>
    <row r="762" spans="1:3" x14ac:dyDescent="0.25">
      <c r="A762" s="25">
        <f>T2_T5!D762</f>
        <v>-5.53868E-2</v>
      </c>
      <c r="B762" s="26">
        <f t="shared" si="11"/>
        <v>-5.53868E-2</v>
      </c>
      <c r="C762" s="26"/>
    </row>
    <row r="763" spans="1:3" x14ac:dyDescent="0.25">
      <c r="A763" s="25">
        <f>T2_T5!D763</f>
        <v>0.19186539999999999</v>
      </c>
      <c r="B763" s="26">
        <f t="shared" si="11"/>
        <v>0.19186539999999999</v>
      </c>
      <c r="C763" s="26"/>
    </row>
    <row r="764" spans="1:3" x14ac:dyDescent="0.25">
      <c r="A764" s="25">
        <f>T2_T5!D764</f>
        <v>6.1453099999999997E-2</v>
      </c>
      <c r="B764" s="26">
        <f t="shared" si="11"/>
        <v>6.1453099999999997E-2</v>
      </c>
      <c r="C764" s="26"/>
    </row>
    <row r="765" spans="1:3" x14ac:dyDescent="0.25">
      <c r="A765" s="25">
        <f>T2_T5!D765</f>
        <v>7.0484699999999997E-2</v>
      </c>
      <c r="B765" s="26">
        <f t="shared" si="11"/>
        <v>7.0484699999999997E-2</v>
      </c>
      <c r="C765" s="26"/>
    </row>
    <row r="766" spans="1:3" x14ac:dyDescent="0.25">
      <c r="A766" s="25">
        <f>T2_T5!D766</f>
        <v>-4.16908E-2</v>
      </c>
      <c r="B766" s="26">
        <f t="shared" si="11"/>
        <v>-4.16908E-2</v>
      </c>
      <c r="C766" s="26"/>
    </row>
    <row r="767" spans="1:3" x14ac:dyDescent="0.25">
      <c r="A767" s="25">
        <f>T2_T5!D767</f>
        <v>-8.7223999999999999E-3</v>
      </c>
      <c r="B767" s="26">
        <f t="shared" si="11"/>
        <v>-8.7223999999999999E-3</v>
      </c>
      <c r="C767" s="26"/>
    </row>
    <row r="768" spans="1:3" x14ac:dyDescent="0.25">
      <c r="A768" s="25">
        <f>T2_T5!D768</f>
        <v>-2.1090000000000001E-2</v>
      </c>
      <c r="B768" s="26">
        <f t="shared" si="11"/>
        <v>-2.1090000000000001E-2</v>
      </c>
      <c r="C768" s="26"/>
    </row>
    <row r="769" spans="1:3" x14ac:dyDescent="0.25">
      <c r="A769" s="25">
        <f>T2_T5!D769</f>
        <v>0.29543550000000002</v>
      </c>
      <c r="B769" s="26">
        <f t="shared" si="11"/>
        <v>0.29543550000000002</v>
      </c>
      <c r="C769" s="26"/>
    </row>
    <row r="770" spans="1:3" x14ac:dyDescent="0.25">
      <c r="A770" s="25">
        <f>T2_T5!D770</f>
        <v>0.26754549999999999</v>
      </c>
      <c r="B770" s="26">
        <f t="shared" ref="B770:B833" si="12">MAX(MIN(A770,E$4),E$3)</f>
        <v>0.26754549999999999</v>
      </c>
      <c r="C770" s="26"/>
    </row>
    <row r="771" spans="1:3" x14ac:dyDescent="0.25">
      <c r="A771" s="25">
        <f>T2_T5!D771</f>
        <v>0.29337570000000002</v>
      </c>
      <c r="B771" s="26">
        <f t="shared" si="12"/>
        <v>0.29337570000000002</v>
      </c>
      <c r="C771" s="26"/>
    </row>
    <row r="772" spans="1:3" x14ac:dyDescent="0.25">
      <c r="A772" s="25">
        <f>T2_T5!D772</f>
        <v>0.34858630000000002</v>
      </c>
      <c r="B772" s="26">
        <f t="shared" si="12"/>
        <v>0.34858630000000002</v>
      </c>
      <c r="C772" s="26"/>
    </row>
    <row r="773" spans="1:3" x14ac:dyDescent="0.25">
      <c r="A773" s="25">
        <f>T2_T5!D773</f>
        <v>0.3469795</v>
      </c>
      <c r="B773" s="26">
        <f t="shared" si="12"/>
        <v>0.3469795</v>
      </c>
      <c r="C773" s="26"/>
    </row>
    <row r="774" spans="1:3" x14ac:dyDescent="0.25">
      <c r="A774" s="25">
        <f>T2_T5!D774</f>
        <v>0.35668800000000001</v>
      </c>
      <c r="B774" s="26">
        <f t="shared" si="12"/>
        <v>0.35668800000000001</v>
      </c>
      <c r="C774" s="26"/>
    </row>
    <row r="775" spans="1:3" x14ac:dyDescent="0.25">
      <c r="A775" s="25">
        <f>T2_T5!D775</f>
        <v>0.11832620000000001</v>
      </c>
      <c r="B775" s="26">
        <f t="shared" si="12"/>
        <v>0.11832620000000001</v>
      </c>
      <c r="C775" s="26"/>
    </row>
    <row r="776" spans="1:3" x14ac:dyDescent="0.25">
      <c r="A776" s="25">
        <f>T2_T5!D776</f>
        <v>9.7781599999999996E-2</v>
      </c>
      <c r="B776" s="26">
        <f t="shared" si="12"/>
        <v>9.7781599999999996E-2</v>
      </c>
      <c r="C776" s="26"/>
    </row>
    <row r="777" spans="1:3" x14ac:dyDescent="0.25">
      <c r="A777" s="25">
        <f>T2_T5!D777</f>
        <v>0.1714793</v>
      </c>
      <c r="B777" s="26">
        <f t="shared" si="12"/>
        <v>0.1714793</v>
      </c>
      <c r="C777" s="26"/>
    </row>
    <row r="778" spans="1:3" x14ac:dyDescent="0.25">
      <c r="A778" s="25">
        <f>T2_T5!D778</f>
        <v>0.13187489999999999</v>
      </c>
      <c r="B778" s="26">
        <f t="shared" si="12"/>
        <v>0.13187489999999999</v>
      </c>
      <c r="C778" s="26"/>
    </row>
    <row r="779" spans="1:3" x14ac:dyDescent="0.25">
      <c r="A779" s="25">
        <f>T2_T5!D779</f>
        <v>9.3867999999999993E-2</v>
      </c>
      <c r="B779" s="26">
        <f t="shared" si="12"/>
        <v>9.3867999999999993E-2</v>
      </c>
      <c r="C779" s="26"/>
    </row>
    <row r="780" spans="1:3" x14ac:dyDescent="0.25">
      <c r="A780" s="25">
        <f>T2_T5!D780</f>
        <v>6.7092799999999994E-2</v>
      </c>
      <c r="B780" s="26">
        <f t="shared" si="12"/>
        <v>6.7092799999999994E-2</v>
      </c>
      <c r="C780" s="26"/>
    </row>
    <row r="781" spans="1:3" x14ac:dyDescent="0.25">
      <c r="A781" s="25">
        <f>T2_T5!D781</f>
        <v>9.9807400000000004E-2</v>
      </c>
      <c r="B781" s="26">
        <f t="shared" si="12"/>
        <v>9.9807400000000004E-2</v>
      </c>
      <c r="C781" s="26"/>
    </row>
    <row r="782" spans="1:3" x14ac:dyDescent="0.25">
      <c r="A782" s="25">
        <f>T2_T5!D782</f>
        <v>7.5903799999999993E-2</v>
      </c>
      <c r="B782" s="26">
        <f t="shared" si="12"/>
        <v>7.5903799999999993E-2</v>
      </c>
      <c r="C782" s="26"/>
    </row>
    <row r="783" spans="1:3" x14ac:dyDescent="0.25">
      <c r="A783" s="25">
        <f>T2_T5!D783</f>
        <v>0.1139365</v>
      </c>
      <c r="B783" s="26">
        <f t="shared" si="12"/>
        <v>0.1139365</v>
      </c>
      <c r="C783" s="26"/>
    </row>
    <row r="784" spans="1:3" x14ac:dyDescent="0.25">
      <c r="A784" s="25">
        <f>T2_T5!D784</f>
        <v>0.16375439999999999</v>
      </c>
      <c r="B784" s="26">
        <f t="shared" si="12"/>
        <v>0.16375439999999999</v>
      </c>
      <c r="C784" s="26"/>
    </row>
    <row r="785" spans="1:3" x14ac:dyDescent="0.25">
      <c r="A785" s="25">
        <f>T2_T5!D785</f>
        <v>-2.58222E-2</v>
      </c>
      <c r="B785" s="26">
        <f t="shared" si="12"/>
        <v>-2.58222E-2</v>
      </c>
      <c r="C785" s="26"/>
    </row>
    <row r="786" spans="1:3" x14ac:dyDescent="0.25">
      <c r="A786" s="25">
        <f>T2_T5!D786</f>
        <v>0.1003028</v>
      </c>
      <c r="B786" s="26">
        <f t="shared" si="12"/>
        <v>0.1003028</v>
      </c>
      <c r="C786" s="26"/>
    </row>
    <row r="787" spans="1:3" x14ac:dyDescent="0.25">
      <c r="A787" s="25">
        <f>T2_T5!D787</f>
        <v>0.1310132</v>
      </c>
      <c r="B787" s="26">
        <f t="shared" si="12"/>
        <v>0.1310132</v>
      </c>
      <c r="C787" s="26"/>
    </row>
    <row r="788" spans="1:3" x14ac:dyDescent="0.25">
      <c r="A788" s="25">
        <f>T2_T5!D788</f>
        <v>0.17005329999999999</v>
      </c>
      <c r="B788" s="26">
        <f t="shared" si="12"/>
        <v>0.17005329999999999</v>
      </c>
      <c r="C788" s="26"/>
    </row>
    <row r="789" spans="1:3" x14ac:dyDescent="0.25">
      <c r="A789" s="25">
        <f>T2_T5!D789</f>
        <v>0.18051809999999999</v>
      </c>
      <c r="B789" s="26">
        <f t="shared" si="12"/>
        <v>0.18051809999999999</v>
      </c>
      <c r="C789" s="26"/>
    </row>
    <row r="790" spans="1:3" x14ac:dyDescent="0.25">
      <c r="A790" s="25">
        <f>T2_T5!D790</f>
        <v>6.17826E-2</v>
      </c>
      <c r="B790" s="26">
        <f t="shared" si="12"/>
        <v>6.17826E-2</v>
      </c>
      <c r="C790" s="26"/>
    </row>
    <row r="791" spans="1:3" x14ac:dyDescent="0.25">
      <c r="A791" s="25">
        <f>T2_T5!D791</f>
        <v>5.1327499999999998E-2</v>
      </c>
      <c r="B791" s="26">
        <f t="shared" si="12"/>
        <v>5.1327499999999998E-2</v>
      </c>
      <c r="C791" s="26"/>
    </row>
    <row r="792" spans="1:3" x14ac:dyDescent="0.25">
      <c r="A792" s="25">
        <f>T2_T5!D792</f>
        <v>0.18775710000000001</v>
      </c>
      <c r="B792" s="26">
        <f t="shared" si="12"/>
        <v>0.18775710000000001</v>
      </c>
      <c r="C792" s="26"/>
    </row>
    <row r="793" spans="1:3" x14ac:dyDescent="0.25">
      <c r="A793" s="25">
        <f>T2_T5!D793</f>
        <v>0.17462520000000001</v>
      </c>
      <c r="B793" s="26">
        <f t="shared" si="12"/>
        <v>0.17462520000000001</v>
      </c>
      <c r="C793" s="26"/>
    </row>
    <row r="794" spans="1:3" x14ac:dyDescent="0.25">
      <c r="A794" s="25">
        <f>T2_T5!D794</f>
        <v>-1.8431999999999999E-3</v>
      </c>
      <c r="B794" s="26">
        <f t="shared" si="12"/>
        <v>-1.8431999999999999E-3</v>
      </c>
      <c r="C794" s="26"/>
    </row>
    <row r="795" spans="1:3" x14ac:dyDescent="0.25">
      <c r="A795" s="25">
        <f>T2_T5!D795</f>
        <v>6.8199999999999999E-4</v>
      </c>
      <c r="B795" s="26">
        <f t="shared" si="12"/>
        <v>6.8199999999999999E-4</v>
      </c>
      <c r="C795" s="26"/>
    </row>
    <row r="796" spans="1:3" x14ac:dyDescent="0.25">
      <c r="A796" s="25">
        <f>T2_T5!D796</f>
        <v>3.7843E-3</v>
      </c>
      <c r="B796" s="26">
        <f t="shared" si="12"/>
        <v>3.7843E-3</v>
      </c>
      <c r="C796" s="26"/>
    </row>
    <row r="797" spans="1:3" x14ac:dyDescent="0.25">
      <c r="A797" s="25">
        <f>T2_T5!D797</f>
        <v>8.8183200000000003E-2</v>
      </c>
      <c r="B797" s="26">
        <f t="shared" si="12"/>
        <v>8.8183200000000003E-2</v>
      </c>
      <c r="C797" s="26"/>
    </row>
    <row r="798" spans="1:3" x14ac:dyDescent="0.25">
      <c r="A798" s="25">
        <f>T2_T5!D798</f>
        <v>0.1254354</v>
      </c>
      <c r="B798" s="26">
        <f t="shared" si="12"/>
        <v>0.1254354</v>
      </c>
      <c r="C798" s="26"/>
    </row>
    <row r="799" spans="1:3" x14ac:dyDescent="0.25">
      <c r="A799" s="25">
        <f>T2_T5!D799</f>
        <v>0.176702</v>
      </c>
      <c r="B799" s="26">
        <f t="shared" si="12"/>
        <v>0.176702</v>
      </c>
      <c r="C799" s="26"/>
    </row>
    <row r="800" spans="1:3" x14ac:dyDescent="0.25">
      <c r="A800" s="25">
        <f>T2_T5!D800</f>
        <v>0.1660808</v>
      </c>
      <c r="B800" s="26">
        <f t="shared" si="12"/>
        <v>0.1660808</v>
      </c>
      <c r="C800" s="26"/>
    </row>
    <row r="801" spans="1:3" x14ac:dyDescent="0.25">
      <c r="A801" s="25">
        <f>T2_T5!D801</f>
        <v>0.21397179999999999</v>
      </c>
      <c r="B801" s="26">
        <f t="shared" si="12"/>
        <v>0.21397179999999999</v>
      </c>
      <c r="C801" s="26"/>
    </row>
    <row r="802" spans="1:3" x14ac:dyDescent="0.25">
      <c r="A802" s="25">
        <f>T2_T5!D802</f>
        <v>0.34087509999999999</v>
      </c>
      <c r="B802" s="26">
        <f t="shared" si="12"/>
        <v>0.34087509999999999</v>
      </c>
      <c r="C802" s="26"/>
    </row>
    <row r="803" spans="1:3" x14ac:dyDescent="0.25">
      <c r="A803" s="25">
        <f>T2_T5!D803</f>
        <v>4.3567599999999998E-2</v>
      </c>
      <c r="B803" s="26">
        <f t="shared" si="12"/>
        <v>4.3567599999999998E-2</v>
      </c>
      <c r="C803" s="26"/>
    </row>
    <row r="804" spans="1:3" x14ac:dyDescent="0.25">
      <c r="A804" s="25">
        <f>T2_T5!D804</f>
        <v>-4.9915500000000002E-2</v>
      </c>
      <c r="B804" s="26">
        <f t="shared" si="12"/>
        <v>-4.9915500000000002E-2</v>
      </c>
      <c r="C804" s="26"/>
    </row>
    <row r="805" spans="1:3" x14ac:dyDescent="0.25">
      <c r="A805" s="25">
        <f>T2_T5!D805</f>
        <v>-5.02195E-2</v>
      </c>
      <c r="B805" s="26">
        <f t="shared" si="12"/>
        <v>-5.02195E-2</v>
      </c>
      <c r="C805" s="26"/>
    </row>
    <row r="806" spans="1:3" x14ac:dyDescent="0.25">
      <c r="A806" s="25">
        <f>T2_T5!D806</f>
        <v>-6.4973699999999995E-2</v>
      </c>
      <c r="B806" s="26">
        <f t="shared" si="12"/>
        <v>-6.4973699999999995E-2</v>
      </c>
      <c r="C806" s="26"/>
    </row>
    <row r="807" spans="1:3" x14ac:dyDescent="0.25">
      <c r="A807" s="25">
        <f>T2_T5!D807</f>
        <v>-1.2114099999999999E-2</v>
      </c>
      <c r="B807" s="26">
        <f t="shared" si="12"/>
        <v>-1.2114099999999999E-2</v>
      </c>
      <c r="C807" s="26"/>
    </row>
    <row r="808" spans="1:3" x14ac:dyDescent="0.25">
      <c r="A808" s="25">
        <f>T2_T5!D808</f>
        <v>-8.7417999999999992E-3</v>
      </c>
      <c r="B808" s="26">
        <f t="shared" si="12"/>
        <v>-8.7417999999999992E-3</v>
      </c>
      <c r="C808" s="26"/>
    </row>
    <row r="809" spans="1:3" x14ac:dyDescent="0.25">
      <c r="A809" s="25">
        <f>T2_T5!D809</f>
        <v>-2.43752E-2</v>
      </c>
      <c r="B809" s="26">
        <f t="shared" si="12"/>
        <v>-2.43752E-2</v>
      </c>
      <c r="C809" s="26"/>
    </row>
    <row r="810" spans="1:3" x14ac:dyDescent="0.25">
      <c r="A810" s="25">
        <f>T2_T5!D810</f>
        <v>-1.30177E-2</v>
      </c>
      <c r="B810" s="26">
        <f t="shared" si="12"/>
        <v>-1.30177E-2</v>
      </c>
      <c r="C810" s="26"/>
    </row>
    <row r="811" spans="1:3" x14ac:dyDescent="0.25">
      <c r="A811" s="25">
        <f>T2_T5!D811</f>
        <v>2.28258E-2</v>
      </c>
      <c r="B811" s="26">
        <f t="shared" si="12"/>
        <v>2.28258E-2</v>
      </c>
      <c r="C811" s="26"/>
    </row>
    <row r="812" spans="1:3" x14ac:dyDescent="0.25">
      <c r="A812" s="25">
        <f>T2_T5!D812</f>
        <v>9.65728E-2</v>
      </c>
      <c r="B812" s="26">
        <f t="shared" si="12"/>
        <v>9.65728E-2</v>
      </c>
      <c r="C812" s="26"/>
    </row>
    <row r="813" spans="1:3" x14ac:dyDescent="0.25">
      <c r="A813" s="25">
        <f>T2_T5!D813</f>
        <v>0.11229740000000001</v>
      </c>
      <c r="B813" s="26">
        <f t="shared" si="12"/>
        <v>0.11229740000000001</v>
      </c>
      <c r="C813" s="26"/>
    </row>
    <row r="814" spans="1:3" x14ac:dyDescent="0.25">
      <c r="A814" s="25">
        <f>T2_T5!D814</f>
        <v>0.23832249999999999</v>
      </c>
      <c r="B814" s="26">
        <f t="shared" si="12"/>
        <v>0.23832249999999999</v>
      </c>
      <c r="C814" s="26"/>
    </row>
    <row r="815" spans="1:3" x14ac:dyDescent="0.25">
      <c r="A815" s="25">
        <f>T2_T5!D815</f>
        <v>0.1807539</v>
      </c>
      <c r="B815" s="26">
        <f t="shared" si="12"/>
        <v>0.1807539</v>
      </c>
      <c r="C815" s="26"/>
    </row>
    <row r="816" spans="1:3" x14ac:dyDescent="0.25">
      <c r="A816" s="25">
        <f>T2_T5!D816</f>
        <v>0.1356193</v>
      </c>
      <c r="B816" s="26">
        <f t="shared" si="12"/>
        <v>0.1356193</v>
      </c>
      <c r="C816" s="26"/>
    </row>
    <row r="817" spans="1:3" x14ac:dyDescent="0.25">
      <c r="A817" s="25">
        <f>T2_T5!D817</f>
        <v>0.1919167</v>
      </c>
      <c r="B817" s="26">
        <f t="shared" si="12"/>
        <v>0.1919167</v>
      </c>
      <c r="C817" s="26"/>
    </row>
    <row r="818" spans="1:3" x14ac:dyDescent="0.25">
      <c r="A818" s="25">
        <f>T2_T5!D818</f>
        <v>0.2296241</v>
      </c>
      <c r="B818" s="26">
        <f t="shared" si="12"/>
        <v>0.2296241</v>
      </c>
      <c r="C818" s="26"/>
    </row>
    <row r="819" spans="1:3" x14ac:dyDescent="0.25">
      <c r="A819" s="25">
        <f>T2_T5!D819</f>
        <v>0.53121439999999998</v>
      </c>
      <c r="B819" s="26">
        <f t="shared" si="12"/>
        <v>0.52051970800000003</v>
      </c>
      <c r="C819" s="26"/>
    </row>
    <row r="820" spans="1:3" x14ac:dyDescent="0.25">
      <c r="A820" s="25">
        <f>T2_T5!D820</f>
        <v>0.2430464</v>
      </c>
      <c r="B820" s="26">
        <f t="shared" si="12"/>
        <v>0.2430464</v>
      </c>
      <c r="C820" s="26"/>
    </row>
    <row r="821" spans="1:3" x14ac:dyDescent="0.25">
      <c r="A821" s="25">
        <f>T2_T5!D821</f>
        <v>0.1613484</v>
      </c>
      <c r="B821" s="26">
        <f t="shared" si="12"/>
        <v>0.1613484</v>
      </c>
      <c r="C821" s="26"/>
    </row>
    <row r="822" spans="1:3" x14ac:dyDescent="0.25">
      <c r="A822" s="25">
        <f>T2_T5!D822</f>
        <v>0.25399189999999999</v>
      </c>
      <c r="B822" s="26">
        <f t="shared" si="12"/>
        <v>0.25399189999999999</v>
      </c>
      <c r="C822" s="26"/>
    </row>
    <row r="823" spans="1:3" x14ac:dyDescent="0.25">
      <c r="A823" s="25">
        <f>T2_T5!D823</f>
        <v>0.15427660000000001</v>
      </c>
      <c r="B823" s="26">
        <f t="shared" si="12"/>
        <v>0.15427660000000001</v>
      </c>
      <c r="C823" s="26"/>
    </row>
    <row r="824" spans="1:3" x14ac:dyDescent="0.25">
      <c r="A824" s="25">
        <f>T2_T5!D824</f>
        <v>0.24671180000000001</v>
      </c>
      <c r="B824" s="26">
        <f t="shared" si="12"/>
        <v>0.24671180000000001</v>
      </c>
      <c r="C824" s="26"/>
    </row>
    <row r="825" spans="1:3" x14ac:dyDescent="0.25">
      <c r="A825" s="25">
        <f>T2_T5!D825</f>
        <v>0.26290000000000002</v>
      </c>
      <c r="B825" s="26">
        <f t="shared" si="12"/>
        <v>0.26290000000000002</v>
      </c>
      <c r="C825" s="26"/>
    </row>
    <row r="826" spans="1:3" x14ac:dyDescent="0.25">
      <c r="A826" s="25">
        <f>T2_T5!D826</f>
        <v>0.18014450000000001</v>
      </c>
      <c r="B826" s="26">
        <f t="shared" si="12"/>
        <v>0.18014450000000001</v>
      </c>
      <c r="C826" s="26"/>
    </row>
    <row r="827" spans="1:3" x14ac:dyDescent="0.25">
      <c r="A827" s="25">
        <f>T2_T5!D827</f>
        <v>0.11212419999999999</v>
      </c>
      <c r="B827" s="26">
        <f t="shared" si="12"/>
        <v>0.11212419999999999</v>
      </c>
      <c r="C827" s="26"/>
    </row>
    <row r="828" spans="1:3" x14ac:dyDescent="0.25">
      <c r="A828" s="25">
        <f>T2_T5!D828</f>
        <v>7.0382600000000003E-2</v>
      </c>
      <c r="B828" s="26">
        <f t="shared" si="12"/>
        <v>7.0382600000000003E-2</v>
      </c>
      <c r="C828" s="26"/>
    </row>
    <row r="829" spans="1:3" x14ac:dyDescent="0.25">
      <c r="A829" s="25">
        <f>T2_T5!D829</f>
        <v>7.4827000000000001E-3</v>
      </c>
      <c r="B829" s="26">
        <f t="shared" si="12"/>
        <v>7.4827000000000001E-3</v>
      </c>
      <c r="C829" s="26"/>
    </row>
    <row r="830" spans="1:3" x14ac:dyDescent="0.25">
      <c r="A830" s="25">
        <f>T2_T5!D830</f>
        <v>1.7457400000000001E-2</v>
      </c>
      <c r="B830" s="26">
        <f t="shared" si="12"/>
        <v>1.7457400000000001E-2</v>
      </c>
      <c r="C830" s="26"/>
    </row>
    <row r="831" spans="1:3" x14ac:dyDescent="0.25">
      <c r="A831" s="25">
        <f>T2_T5!D831</f>
        <v>5.6776300000000002E-2</v>
      </c>
      <c r="B831" s="26">
        <f t="shared" si="12"/>
        <v>5.6776300000000002E-2</v>
      </c>
      <c r="C831" s="26"/>
    </row>
    <row r="832" spans="1:3" x14ac:dyDescent="0.25">
      <c r="A832" s="25">
        <f>T2_T5!D832</f>
        <v>9.2355699999999999E-2</v>
      </c>
      <c r="B832" s="26">
        <f t="shared" si="12"/>
        <v>9.2355699999999999E-2</v>
      </c>
      <c r="C832" s="26"/>
    </row>
    <row r="833" spans="1:3" x14ac:dyDescent="0.25">
      <c r="A833" s="25">
        <f>T2_T5!D833</f>
        <v>0.16731219999999999</v>
      </c>
      <c r="B833" s="26">
        <f t="shared" si="12"/>
        <v>0.16731219999999999</v>
      </c>
      <c r="C833" s="26"/>
    </row>
    <row r="834" spans="1:3" x14ac:dyDescent="0.25">
      <c r="A834" s="25">
        <f>T2_T5!D834</f>
        <v>0.1976454</v>
      </c>
      <c r="B834" s="26">
        <f t="shared" ref="B834:B897" si="13">MAX(MIN(A834,E$4),E$3)</f>
        <v>0.1976454</v>
      </c>
      <c r="C834" s="26"/>
    </row>
    <row r="835" spans="1:3" x14ac:dyDescent="0.25">
      <c r="A835" s="25">
        <f>T2_T5!D835</f>
        <v>0.21896560000000001</v>
      </c>
      <c r="B835" s="26">
        <f t="shared" si="13"/>
        <v>0.21896560000000001</v>
      </c>
      <c r="C835" s="26"/>
    </row>
    <row r="836" spans="1:3" x14ac:dyDescent="0.25">
      <c r="A836" s="25">
        <f>T2_T5!D836</f>
        <v>0.13242689999999999</v>
      </c>
      <c r="B836" s="26">
        <f t="shared" si="13"/>
        <v>0.13242689999999999</v>
      </c>
      <c r="C836" s="26"/>
    </row>
    <row r="837" spans="1:3" x14ac:dyDescent="0.25">
      <c r="A837" s="25">
        <f>T2_T5!D837</f>
        <v>0.124177</v>
      </c>
      <c r="B837" s="26">
        <f t="shared" si="13"/>
        <v>0.124177</v>
      </c>
      <c r="C837" s="26"/>
    </row>
    <row r="838" spans="1:3" x14ac:dyDescent="0.25">
      <c r="A838" s="25">
        <f>T2_T5!D838</f>
        <v>-3.2628400000000002E-2</v>
      </c>
      <c r="B838" s="26">
        <f t="shared" si="13"/>
        <v>-3.2628400000000002E-2</v>
      </c>
      <c r="C838" s="26"/>
    </row>
    <row r="839" spans="1:3" x14ac:dyDescent="0.25">
      <c r="A839" s="25">
        <f>T2_T5!D839</f>
        <v>-2.13536E-2</v>
      </c>
      <c r="B839" s="26">
        <f t="shared" si="13"/>
        <v>-2.13536E-2</v>
      </c>
      <c r="C839" s="26"/>
    </row>
    <row r="840" spans="1:3" x14ac:dyDescent="0.25">
      <c r="A840" s="25">
        <f>T2_T5!D840</f>
        <v>-3.6289999999999998E-4</v>
      </c>
      <c r="B840" s="26">
        <f t="shared" si="13"/>
        <v>-3.6289999999999998E-4</v>
      </c>
      <c r="C840" s="26"/>
    </row>
    <row r="841" spans="1:3" x14ac:dyDescent="0.25">
      <c r="A841" s="25">
        <f>T2_T5!D841</f>
        <v>0.25902120000000001</v>
      </c>
      <c r="B841" s="26">
        <f t="shared" si="13"/>
        <v>0.25902120000000001</v>
      </c>
      <c r="C841" s="26"/>
    </row>
    <row r="842" spans="1:3" x14ac:dyDescent="0.25">
      <c r="A842" s="25">
        <f>T2_T5!D842</f>
        <v>0.25930429999999999</v>
      </c>
      <c r="B842" s="26">
        <f t="shared" si="13"/>
        <v>0.25930429999999999</v>
      </c>
      <c r="C842" s="26"/>
    </row>
    <row r="843" spans="1:3" x14ac:dyDescent="0.25">
      <c r="A843" s="25">
        <f>T2_T5!D843</f>
        <v>0.24024429999999999</v>
      </c>
      <c r="B843" s="26">
        <f t="shared" si="13"/>
        <v>0.24024429999999999</v>
      </c>
      <c r="C843" s="26"/>
    </row>
    <row r="844" spans="1:3" x14ac:dyDescent="0.25">
      <c r="A844" s="25">
        <f>T2_T5!D844</f>
        <v>0.1978567</v>
      </c>
      <c r="B844" s="26">
        <f t="shared" si="13"/>
        <v>0.1978567</v>
      </c>
      <c r="C844" s="26"/>
    </row>
    <row r="845" spans="1:3" x14ac:dyDescent="0.25">
      <c r="A845" s="25">
        <f>T2_T5!D845</f>
        <v>0.15519930000000001</v>
      </c>
      <c r="B845" s="26">
        <f t="shared" si="13"/>
        <v>0.15519930000000001</v>
      </c>
      <c r="C845" s="26"/>
    </row>
    <row r="846" spans="1:3" x14ac:dyDescent="0.25">
      <c r="A846" s="25">
        <f>T2_T5!D846</f>
        <v>0.17287739999999999</v>
      </c>
      <c r="B846" s="26">
        <f t="shared" si="13"/>
        <v>0.17287739999999999</v>
      </c>
      <c r="C846" s="26"/>
    </row>
    <row r="847" spans="1:3" x14ac:dyDescent="0.25">
      <c r="A847" s="25">
        <f>T2_T5!D847</f>
        <v>0.12735850000000001</v>
      </c>
      <c r="B847" s="26">
        <f t="shared" si="13"/>
        <v>0.12735850000000001</v>
      </c>
      <c r="C847" s="26"/>
    </row>
    <row r="848" spans="1:3" x14ac:dyDescent="0.25">
      <c r="A848" s="25">
        <f>T2_T5!D848</f>
        <v>7.3953400000000002E-2</v>
      </c>
      <c r="B848" s="26">
        <f t="shared" si="13"/>
        <v>7.3953400000000002E-2</v>
      </c>
      <c r="C848" s="26"/>
    </row>
    <row r="849" spans="1:3" x14ac:dyDescent="0.25">
      <c r="A849" s="25">
        <f>T2_T5!D849</f>
        <v>6.6902900000000001E-2</v>
      </c>
      <c r="B849" s="26">
        <f t="shared" si="13"/>
        <v>6.6902900000000001E-2</v>
      </c>
      <c r="C849" s="26"/>
    </row>
    <row r="850" spans="1:3" x14ac:dyDescent="0.25">
      <c r="A850" s="25">
        <f>T2_T5!D850</f>
        <v>6.6347000000000003E-2</v>
      </c>
      <c r="B850" s="26">
        <f t="shared" si="13"/>
        <v>6.6347000000000003E-2</v>
      </c>
      <c r="C850" s="26"/>
    </row>
    <row r="851" spans="1:3" x14ac:dyDescent="0.25">
      <c r="A851" s="25">
        <f>T2_T5!D851</f>
        <v>0.15143419999999999</v>
      </c>
      <c r="B851" s="26">
        <f t="shared" si="13"/>
        <v>0.15143419999999999</v>
      </c>
      <c r="C851" s="26"/>
    </row>
    <row r="852" spans="1:3" x14ac:dyDescent="0.25">
      <c r="A852" s="25">
        <f>T2_T5!D852</f>
        <v>-3.8057E-3</v>
      </c>
      <c r="B852" s="26">
        <f t="shared" si="13"/>
        <v>-3.8057E-3</v>
      </c>
      <c r="C852" s="26"/>
    </row>
    <row r="853" spans="1:3" x14ac:dyDescent="0.25">
      <c r="A853" s="25">
        <f>T2_T5!D853</f>
        <v>-1.95239E-2</v>
      </c>
      <c r="B853" s="26">
        <f t="shared" si="13"/>
        <v>-1.95239E-2</v>
      </c>
      <c r="C853" s="26"/>
    </row>
    <row r="854" spans="1:3" x14ac:dyDescent="0.25">
      <c r="A854" s="25">
        <f>T2_T5!D854</f>
        <v>8.6745699999999995E-2</v>
      </c>
      <c r="B854" s="26">
        <f t="shared" si="13"/>
        <v>8.6745699999999995E-2</v>
      </c>
      <c r="C854" s="26"/>
    </row>
    <row r="855" spans="1:3" x14ac:dyDescent="0.25">
      <c r="A855" s="25">
        <f>T2_T5!D855</f>
        <v>1.62898E-2</v>
      </c>
      <c r="B855" s="26">
        <f t="shared" si="13"/>
        <v>1.62898E-2</v>
      </c>
      <c r="C855" s="26"/>
    </row>
    <row r="856" spans="1:3" x14ac:dyDescent="0.25">
      <c r="A856" s="25">
        <f>T2_T5!D856</f>
        <v>9.6574999999999994E-3</v>
      </c>
      <c r="B856" s="26">
        <f t="shared" si="13"/>
        <v>9.6574999999999994E-3</v>
      </c>
      <c r="C856" s="26"/>
    </row>
    <row r="857" spans="1:3" x14ac:dyDescent="0.25">
      <c r="A857" s="25">
        <f>T2_T5!D857</f>
        <v>3.4738600000000001E-2</v>
      </c>
      <c r="B857" s="26">
        <f t="shared" si="13"/>
        <v>3.4738600000000001E-2</v>
      </c>
      <c r="C857" s="26"/>
    </row>
    <row r="858" spans="1:3" x14ac:dyDescent="0.25">
      <c r="A858" s="25">
        <f>T2_T5!D858</f>
        <v>5.5093000000000003E-2</v>
      </c>
      <c r="B858" s="26">
        <f t="shared" si="13"/>
        <v>5.5093000000000003E-2</v>
      </c>
      <c r="C858" s="26"/>
    </row>
    <row r="859" spans="1:3" x14ac:dyDescent="0.25">
      <c r="A859" s="25">
        <f>T2_T5!D859</f>
        <v>0.2206891</v>
      </c>
      <c r="B859" s="26">
        <f t="shared" si="13"/>
        <v>0.2206891</v>
      </c>
      <c r="C859" s="26"/>
    </row>
    <row r="860" spans="1:3" x14ac:dyDescent="0.25">
      <c r="A860" s="25">
        <f>T2_T5!D860</f>
        <v>0.16661010000000001</v>
      </c>
      <c r="B860" s="26">
        <f t="shared" si="13"/>
        <v>0.16661010000000001</v>
      </c>
      <c r="C860" s="26"/>
    </row>
    <row r="861" spans="1:3" x14ac:dyDescent="0.25">
      <c r="A861" s="25">
        <f>T2_T5!D861</f>
        <v>0.18548010000000001</v>
      </c>
      <c r="B861" s="26">
        <f t="shared" si="13"/>
        <v>0.18548010000000001</v>
      </c>
      <c r="C861" s="26"/>
    </row>
    <row r="862" spans="1:3" x14ac:dyDescent="0.25">
      <c r="A862" s="25">
        <f>T2_T5!D862</f>
        <v>0.16984060000000001</v>
      </c>
      <c r="B862" s="26">
        <f t="shared" si="13"/>
        <v>0.16984060000000001</v>
      </c>
      <c r="C862" s="26"/>
    </row>
    <row r="863" spans="1:3" x14ac:dyDescent="0.25">
      <c r="A863" s="25">
        <f>T2_T5!D863</f>
        <v>0.17841000000000001</v>
      </c>
      <c r="B863" s="26">
        <f t="shared" si="13"/>
        <v>0.17841000000000001</v>
      </c>
      <c r="C863" s="26"/>
    </row>
    <row r="864" spans="1:3" x14ac:dyDescent="0.25">
      <c r="A864" s="25">
        <f>T2_T5!D864</f>
        <v>0.1959728</v>
      </c>
      <c r="B864" s="26">
        <f t="shared" si="13"/>
        <v>0.1959728</v>
      </c>
      <c r="C864" s="26"/>
    </row>
    <row r="865" spans="1:3" x14ac:dyDescent="0.25">
      <c r="A865" s="25">
        <f>T2_T5!D865</f>
        <v>0.19929259999999999</v>
      </c>
      <c r="B865" s="26">
        <f t="shared" si="13"/>
        <v>0.19929259999999999</v>
      </c>
      <c r="C865" s="26"/>
    </row>
    <row r="866" spans="1:3" x14ac:dyDescent="0.25">
      <c r="A866" s="25">
        <f>T2_T5!D866</f>
        <v>0.20121700000000001</v>
      </c>
      <c r="B866" s="26">
        <f t="shared" si="13"/>
        <v>0.20121700000000001</v>
      </c>
      <c r="C866" s="26"/>
    </row>
    <row r="867" spans="1:3" x14ac:dyDescent="0.25">
      <c r="A867" s="25">
        <f>T2_T5!D867</f>
        <v>2.54852E-2</v>
      </c>
      <c r="B867" s="26">
        <f t="shared" si="13"/>
        <v>2.54852E-2</v>
      </c>
      <c r="C867" s="26"/>
    </row>
    <row r="868" spans="1:3" x14ac:dyDescent="0.25">
      <c r="A868" s="25">
        <f>T2_T5!D868</f>
        <v>-8.0449099999999996E-2</v>
      </c>
      <c r="B868" s="26">
        <f t="shared" si="13"/>
        <v>-8.0449099999999996E-2</v>
      </c>
      <c r="C868" s="26"/>
    </row>
    <row r="869" spans="1:3" x14ac:dyDescent="0.25">
      <c r="A869" s="25">
        <f>T2_T5!D869</f>
        <v>0.1068716</v>
      </c>
      <c r="B869" s="26">
        <f t="shared" si="13"/>
        <v>0.1068716</v>
      </c>
      <c r="C869" s="26"/>
    </row>
    <row r="870" spans="1:3" x14ac:dyDescent="0.25">
      <c r="A870" s="25">
        <f>T2_T5!D870</f>
        <v>2.6578600000000001E-2</v>
      </c>
      <c r="B870" s="26">
        <f t="shared" si="13"/>
        <v>2.6578600000000001E-2</v>
      </c>
      <c r="C870" s="26"/>
    </row>
    <row r="871" spans="1:3" x14ac:dyDescent="0.25">
      <c r="A871" s="25">
        <f>T2_T5!D871</f>
        <v>5.2892099999999997E-2</v>
      </c>
      <c r="B871" s="26">
        <f t="shared" si="13"/>
        <v>5.2892099999999997E-2</v>
      </c>
      <c r="C871" s="26"/>
    </row>
    <row r="872" spans="1:3" x14ac:dyDescent="0.25">
      <c r="A872" s="25">
        <f>T2_T5!D872</f>
        <v>0.1705972</v>
      </c>
      <c r="B872" s="26">
        <f t="shared" si="13"/>
        <v>0.1705972</v>
      </c>
      <c r="C872" s="26"/>
    </row>
    <row r="873" spans="1:3" x14ac:dyDescent="0.25">
      <c r="A873" s="25">
        <f>T2_T5!D873</f>
        <v>0.18392149999999999</v>
      </c>
      <c r="B873" s="26">
        <f t="shared" si="13"/>
        <v>0.18392149999999999</v>
      </c>
      <c r="C873" s="26"/>
    </row>
    <row r="874" spans="1:3" x14ac:dyDescent="0.25">
      <c r="A874" s="25">
        <f>T2_T5!D874</f>
        <v>0.1228224</v>
      </c>
      <c r="B874" s="26">
        <f t="shared" si="13"/>
        <v>0.1228224</v>
      </c>
      <c r="C874" s="26"/>
    </row>
    <row r="875" spans="1:3" x14ac:dyDescent="0.25">
      <c r="A875" s="25">
        <f>T2_T5!D875</f>
        <v>0.19350000000000001</v>
      </c>
      <c r="B875" s="26">
        <f t="shared" si="13"/>
        <v>0.19350000000000001</v>
      </c>
      <c r="C875" s="26"/>
    </row>
    <row r="876" spans="1:3" x14ac:dyDescent="0.25">
      <c r="A876" s="25">
        <f>T2_T5!D876</f>
        <v>0.13825979999999999</v>
      </c>
      <c r="B876" s="26">
        <f t="shared" si="13"/>
        <v>0.13825979999999999</v>
      </c>
      <c r="C876" s="26"/>
    </row>
    <row r="877" spans="1:3" x14ac:dyDescent="0.25">
      <c r="A877" s="25">
        <f>T2_T5!D877</f>
        <v>0.2132117</v>
      </c>
      <c r="B877" s="26">
        <f t="shared" si="13"/>
        <v>0.2132117</v>
      </c>
      <c r="C877" s="26"/>
    </row>
    <row r="878" spans="1:3" x14ac:dyDescent="0.25">
      <c r="A878" s="25">
        <f>T2_T5!D878</f>
        <v>0.2163369</v>
      </c>
      <c r="B878" s="26">
        <f t="shared" si="13"/>
        <v>0.2163369</v>
      </c>
      <c r="C878" s="26"/>
    </row>
    <row r="879" spans="1:3" x14ac:dyDescent="0.25">
      <c r="A879" s="25">
        <f>T2_T5!D879</f>
        <v>0.25101469999999998</v>
      </c>
      <c r="B879" s="26">
        <f t="shared" si="13"/>
        <v>0.25101469999999998</v>
      </c>
      <c r="C879" s="26"/>
    </row>
    <row r="880" spans="1:3" x14ac:dyDescent="0.25">
      <c r="A880" s="25">
        <f>T2_T5!D880</f>
        <v>0.1076853</v>
      </c>
      <c r="B880" s="26">
        <f t="shared" si="13"/>
        <v>0.1076853</v>
      </c>
      <c r="C880" s="26"/>
    </row>
    <row r="881" spans="1:3" x14ac:dyDescent="0.25">
      <c r="A881" s="25">
        <f>T2_T5!D881</f>
        <v>6.5013899999999999E-2</v>
      </c>
      <c r="B881" s="26">
        <f t="shared" si="13"/>
        <v>6.5013899999999999E-2</v>
      </c>
      <c r="C881" s="26"/>
    </row>
    <row r="882" spans="1:3" x14ac:dyDescent="0.25">
      <c r="A882" s="25">
        <f>T2_T5!D882</f>
        <v>7.7096999999999999E-2</v>
      </c>
      <c r="B882" s="26">
        <f t="shared" si="13"/>
        <v>7.7096999999999999E-2</v>
      </c>
      <c r="C882" s="26"/>
    </row>
    <row r="883" spans="1:3" x14ac:dyDescent="0.25">
      <c r="A883" s="25">
        <f>T2_T5!D883</f>
        <v>0.13737840000000001</v>
      </c>
      <c r="B883" s="26">
        <f t="shared" si="13"/>
        <v>0.13737840000000001</v>
      </c>
      <c r="C883" s="26"/>
    </row>
    <row r="884" spans="1:3" x14ac:dyDescent="0.25">
      <c r="A884" s="25">
        <f>T2_T5!D884</f>
        <v>0.16836190000000001</v>
      </c>
      <c r="B884" s="26">
        <f t="shared" si="13"/>
        <v>0.16836190000000001</v>
      </c>
      <c r="C884" s="26"/>
    </row>
    <row r="885" spans="1:3" x14ac:dyDescent="0.25">
      <c r="A885" s="25">
        <f>T2_T5!D885</f>
        <v>0.16825480000000001</v>
      </c>
      <c r="B885" s="26">
        <f t="shared" si="13"/>
        <v>0.16825480000000001</v>
      </c>
      <c r="C885" s="26"/>
    </row>
    <row r="886" spans="1:3" x14ac:dyDescent="0.25">
      <c r="A886" s="25">
        <f>T2_T5!D886</f>
        <v>0.20588139999999999</v>
      </c>
      <c r="B886" s="26">
        <f t="shared" si="13"/>
        <v>0.20588139999999999</v>
      </c>
      <c r="C886" s="26"/>
    </row>
    <row r="887" spans="1:3" x14ac:dyDescent="0.25">
      <c r="A887" s="25">
        <f>T2_T5!D887</f>
        <v>1.24104E-2</v>
      </c>
      <c r="B887" s="26">
        <f t="shared" si="13"/>
        <v>1.24104E-2</v>
      </c>
      <c r="C887" s="26"/>
    </row>
    <row r="888" spans="1:3" x14ac:dyDescent="0.25">
      <c r="A888" s="25">
        <f>T2_T5!D888</f>
        <v>7.0305000000000003E-3</v>
      </c>
      <c r="B888" s="26">
        <f t="shared" si="13"/>
        <v>7.0305000000000003E-3</v>
      </c>
      <c r="C888" s="26"/>
    </row>
    <row r="889" spans="1:3" x14ac:dyDescent="0.25">
      <c r="A889" s="25">
        <f>T2_T5!D889</f>
        <v>5.0335600000000001E-2</v>
      </c>
      <c r="B889" s="26">
        <f t="shared" si="13"/>
        <v>5.0335600000000001E-2</v>
      </c>
      <c r="C889" s="26"/>
    </row>
    <row r="890" spans="1:3" x14ac:dyDescent="0.25">
      <c r="A890" s="25">
        <f>T2_T5!D890</f>
        <v>4.0078700000000002E-2</v>
      </c>
      <c r="B890" s="26">
        <f t="shared" si="13"/>
        <v>4.0078700000000002E-2</v>
      </c>
      <c r="C890" s="26"/>
    </row>
    <row r="891" spans="1:3" x14ac:dyDescent="0.25">
      <c r="A891" s="25">
        <f>T2_T5!D891</f>
        <v>6.3519900000000004E-2</v>
      </c>
      <c r="B891" s="26">
        <f t="shared" si="13"/>
        <v>6.3519900000000004E-2</v>
      </c>
      <c r="C891" s="26"/>
    </row>
    <row r="892" spans="1:3" x14ac:dyDescent="0.25">
      <c r="A892" s="25">
        <f>T2_T5!D892</f>
        <v>-3.14918E-2</v>
      </c>
      <c r="B892" s="26">
        <f t="shared" si="13"/>
        <v>-3.14918E-2</v>
      </c>
      <c r="C892" s="26"/>
    </row>
    <row r="893" spans="1:3" x14ac:dyDescent="0.25">
      <c r="A893" s="25">
        <f>T2_T5!D893</f>
        <v>9.3624799999999994E-2</v>
      </c>
      <c r="B893" s="26">
        <f t="shared" si="13"/>
        <v>9.3624799999999994E-2</v>
      </c>
      <c r="C893" s="26"/>
    </row>
    <row r="894" spans="1:3" x14ac:dyDescent="0.25">
      <c r="A894" s="25">
        <f>T2_T5!D894</f>
        <v>0.1023787</v>
      </c>
      <c r="B894" s="26">
        <f t="shared" si="13"/>
        <v>0.1023787</v>
      </c>
      <c r="C894" s="26"/>
    </row>
    <row r="895" spans="1:3" x14ac:dyDescent="0.25">
      <c r="A895" s="25">
        <f>T2_T5!D895</f>
        <v>9.60873E-2</v>
      </c>
      <c r="B895" s="26">
        <f t="shared" si="13"/>
        <v>9.60873E-2</v>
      </c>
      <c r="C895" s="26"/>
    </row>
    <row r="896" spans="1:3" x14ac:dyDescent="0.25">
      <c r="A896" s="25">
        <f>T2_T5!D896</f>
        <v>-6.5716200000000002E-2</v>
      </c>
      <c r="B896" s="26">
        <f t="shared" si="13"/>
        <v>-6.5716200000000002E-2</v>
      </c>
      <c r="C896" s="26"/>
    </row>
    <row r="897" spans="1:3" x14ac:dyDescent="0.25">
      <c r="A897" s="25">
        <f>T2_T5!D897</f>
        <v>-6.72204E-2</v>
      </c>
      <c r="B897" s="26">
        <f t="shared" si="13"/>
        <v>-6.72204E-2</v>
      </c>
      <c r="C897" s="26"/>
    </row>
    <row r="898" spans="1:3" x14ac:dyDescent="0.25">
      <c r="A898" s="25">
        <f>T2_T5!D898</f>
        <v>-0.1730141</v>
      </c>
      <c r="B898" s="26">
        <f t="shared" ref="B898:B961" si="14">MAX(MIN(A898,E$4),E$3)</f>
        <v>-0.113345184</v>
      </c>
      <c r="C898" s="26"/>
    </row>
    <row r="899" spans="1:3" x14ac:dyDescent="0.25">
      <c r="A899" s="25">
        <f>T2_T5!D899</f>
        <v>-0.13265350000000001</v>
      </c>
      <c r="B899" s="26">
        <f t="shared" si="14"/>
        <v>-0.113345184</v>
      </c>
      <c r="C899" s="26"/>
    </row>
    <row r="900" spans="1:3" x14ac:dyDescent="0.25">
      <c r="A900" s="25">
        <f>T2_T5!D900</f>
        <v>-6.2918100000000005E-2</v>
      </c>
      <c r="B900" s="26">
        <f t="shared" si="14"/>
        <v>-6.2918100000000005E-2</v>
      </c>
      <c r="C900" s="26"/>
    </row>
    <row r="901" spans="1:3" x14ac:dyDescent="0.25">
      <c r="A901" s="25">
        <f>T2_T5!D901</f>
        <v>-8.8339799999999996E-2</v>
      </c>
      <c r="B901" s="26">
        <f t="shared" si="14"/>
        <v>-8.8339799999999996E-2</v>
      </c>
      <c r="C901" s="26"/>
    </row>
    <row r="902" spans="1:3" x14ac:dyDescent="0.25">
      <c r="A902" s="25">
        <f>T2_T5!D902</f>
        <v>-7.5547100000000006E-2</v>
      </c>
      <c r="B902" s="26">
        <f t="shared" si="14"/>
        <v>-7.5547100000000006E-2</v>
      </c>
      <c r="C902" s="26"/>
    </row>
    <row r="903" spans="1:3" x14ac:dyDescent="0.25">
      <c r="A903" s="25">
        <f>T2_T5!D903</f>
        <v>-3.5513200000000002E-2</v>
      </c>
      <c r="B903" s="26">
        <f t="shared" si="14"/>
        <v>-3.5513200000000002E-2</v>
      </c>
      <c r="C903" s="26"/>
    </row>
    <row r="904" spans="1:3" x14ac:dyDescent="0.25">
      <c r="A904" s="25">
        <f>T2_T5!D904</f>
        <v>-8.7631700000000007E-2</v>
      </c>
      <c r="B904" s="26">
        <f t="shared" si="14"/>
        <v>-8.7631700000000007E-2</v>
      </c>
      <c r="C904" s="26"/>
    </row>
    <row r="905" spans="1:3" x14ac:dyDescent="0.25">
      <c r="A905" s="25">
        <f>T2_T5!D905</f>
        <v>-0.1263637</v>
      </c>
      <c r="B905" s="26">
        <f t="shared" si="14"/>
        <v>-0.113345184</v>
      </c>
      <c r="C905" s="26"/>
    </row>
    <row r="906" spans="1:3" x14ac:dyDescent="0.25">
      <c r="A906" s="25">
        <f>T2_T5!D906</f>
        <v>-0.50118969999999996</v>
      </c>
      <c r="B906" s="26">
        <f t="shared" si="14"/>
        <v>-0.113345184</v>
      </c>
      <c r="C906" s="26"/>
    </row>
    <row r="907" spans="1:3" x14ac:dyDescent="0.25">
      <c r="A907" s="25">
        <f>T2_T5!D907</f>
        <v>1.9066199999999998E-2</v>
      </c>
      <c r="B907" s="26">
        <f t="shared" si="14"/>
        <v>1.9066199999999998E-2</v>
      </c>
      <c r="C907" s="26"/>
    </row>
    <row r="908" spans="1:3" x14ac:dyDescent="0.25">
      <c r="A908" s="25">
        <f>T2_T5!D908</f>
        <v>-0.53044100000000005</v>
      </c>
      <c r="B908" s="26">
        <f t="shared" si="14"/>
        <v>-0.113345184</v>
      </c>
      <c r="C908" s="26"/>
    </row>
    <row r="909" spans="1:3" x14ac:dyDescent="0.25">
      <c r="A909" s="25">
        <f>T2_T5!D909</f>
        <v>-0.18204300000000001</v>
      </c>
      <c r="B909" s="26">
        <f t="shared" si="14"/>
        <v>-0.113345184</v>
      </c>
      <c r="C909" s="26"/>
    </row>
    <row r="910" spans="1:3" x14ac:dyDescent="0.25">
      <c r="A910" s="25">
        <f>T2_T5!D910</f>
        <v>8.8301999999999999E-3</v>
      </c>
      <c r="B910" s="26">
        <f t="shared" si="14"/>
        <v>8.8301999999999999E-3</v>
      </c>
      <c r="C910" s="26"/>
    </row>
    <row r="911" spans="1:3" x14ac:dyDescent="0.25">
      <c r="A911" s="25">
        <f>T2_T5!D911</f>
        <v>9.2511999999999994E-3</v>
      </c>
      <c r="B911" s="26">
        <f t="shared" si="14"/>
        <v>9.2511999999999994E-3</v>
      </c>
      <c r="C911" s="26"/>
    </row>
    <row r="912" spans="1:3" x14ac:dyDescent="0.25">
      <c r="A912" s="25">
        <f>T2_T5!D912</f>
        <v>1.6532700000000001E-2</v>
      </c>
      <c r="B912" s="26">
        <f t="shared" si="14"/>
        <v>1.6532700000000001E-2</v>
      </c>
      <c r="C912" s="26"/>
    </row>
    <row r="913" spans="1:3" x14ac:dyDescent="0.25">
      <c r="A913" s="25">
        <f>T2_T5!D913</f>
        <v>2.84984E-2</v>
      </c>
      <c r="B913" s="26">
        <f t="shared" si="14"/>
        <v>2.84984E-2</v>
      </c>
      <c r="C913" s="26"/>
    </row>
    <row r="914" spans="1:3" x14ac:dyDescent="0.25">
      <c r="A914" s="25">
        <f>T2_T5!D914</f>
        <v>0.28350690000000001</v>
      </c>
      <c r="B914" s="26">
        <f t="shared" si="14"/>
        <v>0.28350690000000001</v>
      </c>
      <c r="C914" s="26"/>
    </row>
    <row r="915" spans="1:3" x14ac:dyDescent="0.25">
      <c r="A915" s="25">
        <f>T2_T5!D915</f>
        <v>0.30084179999999999</v>
      </c>
      <c r="B915" s="26">
        <f t="shared" si="14"/>
        <v>0.30084179999999999</v>
      </c>
      <c r="C915" s="26"/>
    </row>
    <row r="916" spans="1:3" x14ac:dyDescent="0.25">
      <c r="A916" s="25">
        <f>T2_T5!D916</f>
        <v>0.12753900000000001</v>
      </c>
      <c r="B916" s="26">
        <f t="shared" si="14"/>
        <v>0.12753900000000001</v>
      </c>
      <c r="C916" s="26"/>
    </row>
    <row r="917" spans="1:3" x14ac:dyDescent="0.25">
      <c r="A917" s="25">
        <f>T2_T5!D917</f>
        <v>0.1035364</v>
      </c>
      <c r="B917" s="26">
        <f t="shared" si="14"/>
        <v>0.1035364</v>
      </c>
      <c r="C917" s="26"/>
    </row>
    <row r="918" spans="1:3" x14ac:dyDescent="0.25">
      <c r="A918" s="25">
        <f>T2_T5!D918</f>
        <v>0.22795889999999999</v>
      </c>
      <c r="B918" s="26">
        <f t="shared" si="14"/>
        <v>0.22795889999999999</v>
      </c>
      <c r="C918" s="26"/>
    </row>
    <row r="919" spans="1:3" x14ac:dyDescent="0.25">
      <c r="A919" s="25">
        <f>T2_T5!D919</f>
        <v>0.32727719999999999</v>
      </c>
      <c r="B919" s="26">
        <f t="shared" si="14"/>
        <v>0.32727719999999999</v>
      </c>
      <c r="C919" s="26"/>
    </row>
    <row r="920" spans="1:3" x14ac:dyDescent="0.25">
      <c r="A920" s="25">
        <f>T2_T5!D920</f>
        <v>0.3675969</v>
      </c>
      <c r="B920" s="26">
        <f t="shared" si="14"/>
        <v>0.3675969</v>
      </c>
      <c r="C920" s="26"/>
    </row>
    <row r="921" spans="1:3" x14ac:dyDescent="0.25">
      <c r="A921" s="25">
        <f>T2_T5!D921</f>
        <v>0.18211930000000001</v>
      </c>
      <c r="B921" s="26">
        <f t="shared" si="14"/>
        <v>0.18211930000000001</v>
      </c>
      <c r="C921" s="26"/>
    </row>
    <row r="922" spans="1:3" x14ac:dyDescent="0.25">
      <c r="A922" s="25">
        <f>T2_T5!D922</f>
        <v>0.37196639999999997</v>
      </c>
      <c r="B922" s="26">
        <f t="shared" si="14"/>
        <v>0.37196639999999997</v>
      </c>
      <c r="C922" s="26"/>
    </row>
    <row r="923" spans="1:3" x14ac:dyDescent="0.25">
      <c r="A923" s="25">
        <f>T2_T5!D923</f>
        <v>0.35203980000000001</v>
      </c>
      <c r="B923" s="26">
        <f t="shared" si="14"/>
        <v>0.35203980000000001</v>
      </c>
      <c r="C923" s="26"/>
    </row>
    <row r="924" spans="1:3" x14ac:dyDescent="0.25">
      <c r="A924" s="25">
        <f>T2_T5!D924</f>
        <v>0.37300080000000002</v>
      </c>
      <c r="B924" s="26">
        <f t="shared" si="14"/>
        <v>0.37300080000000002</v>
      </c>
      <c r="C924" s="26"/>
    </row>
    <row r="925" spans="1:3" x14ac:dyDescent="0.25">
      <c r="A925" s="25">
        <f>T2_T5!D925</f>
        <v>0.24639849999999999</v>
      </c>
      <c r="B925" s="26">
        <f t="shared" si="14"/>
        <v>0.24639849999999999</v>
      </c>
      <c r="C925" s="26"/>
    </row>
    <row r="926" spans="1:3" x14ac:dyDescent="0.25">
      <c r="A926" s="25">
        <f>T2_T5!D926</f>
        <v>0.18663389999999999</v>
      </c>
      <c r="B926" s="26">
        <f t="shared" si="14"/>
        <v>0.18663389999999999</v>
      </c>
      <c r="C926" s="26"/>
    </row>
    <row r="927" spans="1:3" x14ac:dyDescent="0.25">
      <c r="A927" s="25">
        <f>T2_T5!D927</f>
        <v>0.178846</v>
      </c>
      <c r="B927" s="26">
        <f t="shared" si="14"/>
        <v>0.178846</v>
      </c>
      <c r="C927" s="26"/>
    </row>
    <row r="928" spans="1:3" x14ac:dyDescent="0.25">
      <c r="A928" s="25">
        <f>T2_T5!D928</f>
        <v>0.12694420000000001</v>
      </c>
      <c r="B928" s="26">
        <f t="shared" si="14"/>
        <v>0.12694420000000001</v>
      </c>
      <c r="C928" s="26"/>
    </row>
    <row r="929" spans="1:3" x14ac:dyDescent="0.25">
      <c r="A929" s="25">
        <f>T2_T5!D929</f>
        <v>0.20664080000000001</v>
      </c>
      <c r="B929" s="26">
        <f t="shared" si="14"/>
        <v>0.20664080000000001</v>
      </c>
      <c r="C929" s="26"/>
    </row>
    <row r="930" spans="1:3" x14ac:dyDescent="0.25">
      <c r="A930" s="25">
        <f>T2_T5!D930</f>
        <v>0.27559800000000001</v>
      </c>
      <c r="B930" s="26">
        <f t="shared" si="14"/>
        <v>0.27559800000000001</v>
      </c>
      <c r="C930" s="26"/>
    </row>
    <row r="931" spans="1:3" x14ac:dyDescent="0.25">
      <c r="A931" s="25">
        <f>T2_T5!D931</f>
        <v>0.3495972</v>
      </c>
      <c r="B931" s="26">
        <f t="shared" si="14"/>
        <v>0.3495972</v>
      </c>
      <c r="C931" s="26"/>
    </row>
    <row r="932" spans="1:3" x14ac:dyDescent="0.25">
      <c r="A932" s="25">
        <f>T2_T5!D932</f>
        <v>0.30052380000000001</v>
      </c>
      <c r="B932" s="26">
        <f t="shared" si="14"/>
        <v>0.30052380000000001</v>
      </c>
      <c r="C932" s="26"/>
    </row>
    <row r="933" spans="1:3" x14ac:dyDescent="0.25">
      <c r="A933" s="25">
        <f>T2_T5!D933</f>
        <v>0.30678070000000002</v>
      </c>
      <c r="B933" s="26">
        <f t="shared" si="14"/>
        <v>0.30678070000000002</v>
      </c>
      <c r="C933" s="26"/>
    </row>
    <row r="934" spans="1:3" x14ac:dyDescent="0.25">
      <c r="A934" s="25">
        <f>T2_T5!D934</f>
        <v>0.36592079999999999</v>
      </c>
      <c r="B934" s="26">
        <f t="shared" si="14"/>
        <v>0.36592079999999999</v>
      </c>
      <c r="C934" s="26"/>
    </row>
    <row r="935" spans="1:3" x14ac:dyDescent="0.25">
      <c r="A935" s="25">
        <f>T2_T5!D935</f>
        <v>0.29106530000000003</v>
      </c>
      <c r="B935" s="26">
        <f t="shared" si="14"/>
        <v>0.29106530000000003</v>
      </c>
      <c r="C935" s="26"/>
    </row>
    <row r="936" spans="1:3" x14ac:dyDescent="0.25">
      <c r="A936" s="25">
        <f>T2_T5!D936</f>
        <v>0.24510390000000001</v>
      </c>
      <c r="B936" s="26">
        <f t="shared" si="14"/>
        <v>0.24510390000000001</v>
      </c>
      <c r="C936" s="26"/>
    </row>
    <row r="937" spans="1:3" x14ac:dyDescent="0.25">
      <c r="A937" s="25">
        <f>T2_T5!D937</f>
        <v>7.8111100000000003E-2</v>
      </c>
      <c r="B937" s="26">
        <f t="shared" si="14"/>
        <v>7.8111100000000003E-2</v>
      </c>
      <c r="C937" s="26"/>
    </row>
    <row r="938" spans="1:3" x14ac:dyDescent="0.25">
      <c r="A938" s="25">
        <f>T2_T5!D938</f>
        <v>8.3175200000000005E-2</v>
      </c>
      <c r="B938" s="26">
        <f t="shared" si="14"/>
        <v>8.3175200000000005E-2</v>
      </c>
      <c r="C938" s="26"/>
    </row>
    <row r="939" spans="1:3" x14ac:dyDescent="0.25">
      <c r="A939" s="25">
        <f>T2_T5!D939</f>
        <v>6.9668499999999994E-2</v>
      </c>
      <c r="B939" s="26">
        <f t="shared" si="14"/>
        <v>6.9668499999999994E-2</v>
      </c>
      <c r="C939" s="26"/>
    </row>
    <row r="940" spans="1:3" x14ac:dyDescent="0.25">
      <c r="A940" s="25">
        <f>T2_T5!D940</f>
        <v>4.6353800000000001E-2</v>
      </c>
      <c r="B940" s="26">
        <f t="shared" si="14"/>
        <v>4.6353800000000001E-2</v>
      </c>
      <c r="C940" s="26"/>
    </row>
    <row r="941" spans="1:3" x14ac:dyDescent="0.25">
      <c r="A941" s="25">
        <f>T2_T5!D941</f>
        <v>3.04946E-2</v>
      </c>
      <c r="B941" s="26">
        <f t="shared" si="14"/>
        <v>3.04946E-2</v>
      </c>
      <c r="C941" s="26"/>
    </row>
    <row r="942" spans="1:3" x14ac:dyDescent="0.25">
      <c r="A942" s="25">
        <f>T2_T5!D942</f>
        <v>1.76995E-2</v>
      </c>
      <c r="B942" s="26">
        <f t="shared" si="14"/>
        <v>1.76995E-2</v>
      </c>
      <c r="C942" s="26"/>
    </row>
    <row r="943" spans="1:3" x14ac:dyDescent="0.25">
      <c r="A943" s="25">
        <f>T2_T5!D943</f>
        <v>-1.05367E-2</v>
      </c>
      <c r="B943" s="26">
        <f t="shared" si="14"/>
        <v>-1.05367E-2</v>
      </c>
      <c r="C943" s="26"/>
    </row>
    <row r="944" spans="1:3" x14ac:dyDescent="0.25">
      <c r="A944" s="25">
        <f>T2_T5!D944</f>
        <v>0.17089070000000001</v>
      </c>
      <c r="B944" s="26">
        <f t="shared" si="14"/>
        <v>0.17089070000000001</v>
      </c>
      <c r="C944" s="26"/>
    </row>
    <row r="945" spans="1:3" x14ac:dyDescent="0.25">
      <c r="A945" s="25">
        <f>T2_T5!D945</f>
        <v>0.17799519999999999</v>
      </c>
      <c r="B945" s="26">
        <f t="shared" si="14"/>
        <v>0.17799519999999999</v>
      </c>
      <c r="C945" s="26"/>
    </row>
    <row r="946" spans="1:3" x14ac:dyDescent="0.25">
      <c r="A946" s="25">
        <f>T2_T5!D946</f>
        <v>0.1090745</v>
      </c>
      <c r="B946" s="26">
        <f t="shared" si="14"/>
        <v>0.1090745</v>
      </c>
      <c r="C946" s="26"/>
    </row>
    <row r="947" spans="1:3" x14ac:dyDescent="0.25">
      <c r="A947" s="25">
        <f>T2_T5!D947</f>
        <v>0.18466199999999999</v>
      </c>
      <c r="B947" s="26">
        <f t="shared" si="14"/>
        <v>0.18466199999999999</v>
      </c>
      <c r="C947" s="26"/>
    </row>
    <row r="948" spans="1:3" x14ac:dyDescent="0.25">
      <c r="A948" s="25">
        <f>T2_T5!D948</f>
        <v>0.2498669</v>
      </c>
      <c r="B948" s="26">
        <f t="shared" si="14"/>
        <v>0.2498669</v>
      </c>
      <c r="C948" s="26"/>
    </row>
    <row r="949" spans="1:3" x14ac:dyDescent="0.25">
      <c r="A949" s="25">
        <f>T2_T5!D949</f>
        <v>0.26665830000000001</v>
      </c>
      <c r="B949" s="26">
        <f t="shared" si="14"/>
        <v>0.26665830000000001</v>
      </c>
      <c r="C949" s="26"/>
    </row>
    <row r="950" spans="1:3" x14ac:dyDescent="0.25">
      <c r="A950" s="25">
        <f>T2_T5!D950</f>
        <v>0.29264689999999999</v>
      </c>
      <c r="B950" s="26">
        <f t="shared" si="14"/>
        <v>0.29264689999999999</v>
      </c>
      <c r="C950" s="26"/>
    </row>
    <row r="951" spans="1:3" x14ac:dyDescent="0.25">
      <c r="A951" s="25">
        <f>T2_T5!D951</f>
        <v>0.19922329999999999</v>
      </c>
      <c r="B951" s="26">
        <f t="shared" si="14"/>
        <v>0.19922329999999999</v>
      </c>
      <c r="C951" s="26"/>
    </row>
    <row r="952" spans="1:3" x14ac:dyDescent="0.25">
      <c r="A952" s="25">
        <f>T2_T5!D952</f>
        <v>0.3021761</v>
      </c>
      <c r="B952" s="26">
        <f t="shared" si="14"/>
        <v>0.3021761</v>
      </c>
      <c r="C952" s="26"/>
    </row>
    <row r="953" spans="1:3" x14ac:dyDescent="0.25">
      <c r="A953" s="25">
        <f>T2_T5!D953</f>
        <v>0.37238009999999999</v>
      </c>
      <c r="B953" s="26">
        <f t="shared" si="14"/>
        <v>0.37238009999999999</v>
      </c>
      <c r="C953" s="26"/>
    </row>
    <row r="954" spans="1:3" x14ac:dyDescent="0.25">
      <c r="A954" s="25">
        <f>T2_T5!D954</f>
        <v>0.34244279999999999</v>
      </c>
      <c r="B954" s="26">
        <f t="shared" si="14"/>
        <v>0.34244279999999999</v>
      </c>
      <c r="C954" s="26"/>
    </row>
    <row r="955" spans="1:3" x14ac:dyDescent="0.25">
      <c r="A955" s="25">
        <f>T2_T5!D955</f>
        <v>-1.35269E-2</v>
      </c>
      <c r="B955" s="26">
        <f t="shared" si="14"/>
        <v>-1.35269E-2</v>
      </c>
      <c r="C955" s="26"/>
    </row>
    <row r="956" spans="1:3" x14ac:dyDescent="0.25">
      <c r="A956" s="25">
        <f>T2_T5!D956</f>
        <v>-1.73892E-2</v>
      </c>
      <c r="B956" s="26">
        <f t="shared" si="14"/>
        <v>-1.73892E-2</v>
      </c>
      <c r="C956" s="26"/>
    </row>
    <row r="957" spans="1:3" x14ac:dyDescent="0.25">
      <c r="A957" s="25">
        <f>T2_T5!D957</f>
        <v>-4.2668600000000001E-2</v>
      </c>
      <c r="B957" s="26">
        <f t="shared" si="14"/>
        <v>-4.2668600000000001E-2</v>
      </c>
      <c r="C957" s="26"/>
    </row>
    <row r="958" spans="1:3" x14ac:dyDescent="0.25">
      <c r="A958" s="25">
        <f>T2_T5!D958</f>
        <v>-3.5157000000000001E-3</v>
      </c>
      <c r="B958" s="26">
        <f t="shared" si="14"/>
        <v>-3.5157000000000001E-3</v>
      </c>
      <c r="C958" s="26"/>
    </row>
    <row r="959" spans="1:3" x14ac:dyDescent="0.25">
      <c r="A959" s="25">
        <f>T2_T5!D959</f>
        <v>-6.6148999999999999E-3</v>
      </c>
      <c r="B959" s="26">
        <f t="shared" si="14"/>
        <v>-6.6148999999999999E-3</v>
      </c>
      <c r="C959" s="26"/>
    </row>
    <row r="960" spans="1:3" x14ac:dyDescent="0.25">
      <c r="A960" s="25">
        <f>T2_T5!D960</f>
        <v>1.5547099999999999E-2</v>
      </c>
      <c r="B960" s="26">
        <f t="shared" si="14"/>
        <v>1.5547099999999999E-2</v>
      </c>
      <c r="C960" s="26"/>
    </row>
    <row r="961" spans="1:3" x14ac:dyDescent="0.25">
      <c r="A961" s="25">
        <f>T2_T5!D961</f>
        <v>0.1020259</v>
      </c>
      <c r="B961" s="26">
        <f t="shared" si="14"/>
        <v>0.1020259</v>
      </c>
      <c r="C961" s="26"/>
    </row>
    <row r="962" spans="1:3" x14ac:dyDescent="0.25">
      <c r="A962" s="25">
        <f>T2_T5!D962</f>
        <v>0.12791259999999999</v>
      </c>
      <c r="B962" s="26">
        <f t="shared" ref="B962:B1025" si="15">MAX(MIN(A962,E$4),E$3)</f>
        <v>0.12791259999999999</v>
      </c>
      <c r="C962" s="26"/>
    </row>
    <row r="963" spans="1:3" x14ac:dyDescent="0.25">
      <c r="A963" s="25">
        <f>T2_T5!D963</f>
        <v>7.3769899999999999E-2</v>
      </c>
      <c r="B963" s="26">
        <f t="shared" si="15"/>
        <v>7.3769899999999999E-2</v>
      </c>
      <c r="C963" s="26"/>
    </row>
    <row r="964" spans="1:3" x14ac:dyDescent="0.25">
      <c r="A964" s="25">
        <f>T2_T5!D964</f>
        <v>9.2845999999999998E-2</v>
      </c>
      <c r="B964" s="26">
        <f t="shared" si="15"/>
        <v>9.2845999999999998E-2</v>
      </c>
      <c r="C964" s="26"/>
    </row>
    <row r="965" spans="1:3" x14ac:dyDescent="0.25">
      <c r="A965" s="25">
        <f>T2_T5!D965</f>
        <v>8.2750500000000005E-2</v>
      </c>
      <c r="B965" s="26">
        <f t="shared" si="15"/>
        <v>8.2750500000000005E-2</v>
      </c>
      <c r="C965" s="26"/>
    </row>
    <row r="966" spans="1:3" x14ac:dyDescent="0.25">
      <c r="A966" s="25">
        <f>T2_T5!D966</f>
        <v>0.1116168</v>
      </c>
      <c r="B966" s="26">
        <f t="shared" si="15"/>
        <v>0.1116168</v>
      </c>
      <c r="C966" s="26"/>
    </row>
    <row r="967" spans="1:3" x14ac:dyDescent="0.25">
      <c r="A967" s="25">
        <f>T2_T5!D967</f>
        <v>3.8406299999999997E-2</v>
      </c>
      <c r="B967" s="26">
        <f t="shared" si="15"/>
        <v>3.8406299999999997E-2</v>
      </c>
      <c r="C967" s="26"/>
    </row>
    <row r="968" spans="1:3" x14ac:dyDescent="0.25">
      <c r="A968" s="25">
        <f>T2_T5!D968</f>
        <v>2.2495100000000001E-2</v>
      </c>
      <c r="B968" s="26">
        <f t="shared" si="15"/>
        <v>2.2495100000000001E-2</v>
      </c>
      <c r="C968" s="26"/>
    </row>
    <row r="969" spans="1:3" x14ac:dyDescent="0.25">
      <c r="A969" s="25">
        <f>T2_T5!D969</f>
        <v>6.1120000000000002E-3</v>
      </c>
      <c r="B969" s="26">
        <f t="shared" si="15"/>
        <v>6.1120000000000002E-3</v>
      </c>
      <c r="C969" s="26"/>
    </row>
    <row r="970" spans="1:3" x14ac:dyDescent="0.25">
      <c r="A970" s="25">
        <f>T2_T5!D970</f>
        <v>5.90585E-2</v>
      </c>
      <c r="B970" s="26">
        <f t="shared" si="15"/>
        <v>5.90585E-2</v>
      </c>
      <c r="C970" s="26"/>
    </row>
    <row r="971" spans="1:3" x14ac:dyDescent="0.25">
      <c r="A971" s="25">
        <f>T2_T5!D971</f>
        <v>0.1626562</v>
      </c>
      <c r="B971" s="26">
        <f t="shared" si="15"/>
        <v>0.1626562</v>
      </c>
      <c r="C971" s="26"/>
    </row>
    <row r="972" spans="1:3" x14ac:dyDescent="0.25">
      <c r="A972" s="25">
        <f>T2_T5!D972</f>
        <v>0.1022622</v>
      </c>
      <c r="B972" s="26">
        <f t="shared" si="15"/>
        <v>0.1022622</v>
      </c>
      <c r="C972" s="26"/>
    </row>
    <row r="973" spans="1:3" x14ac:dyDescent="0.25">
      <c r="A973" s="25">
        <f>T2_T5!D973</f>
        <v>0.1128765</v>
      </c>
      <c r="B973" s="26">
        <f t="shared" si="15"/>
        <v>0.1128765</v>
      </c>
      <c r="C973" s="26"/>
    </row>
    <row r="974" spans="1:3" x14ac:dyDescent="0.25">
      <c r="A974" s="25">
        <f>T2_T5!D974</f>
        <v>0.20145189999999999</v>
      </c>
      <c r="B974" s="26">
        <f t="shared" si="15"/>
        <v>0.20145189999999999</v>
      </c>
      <c r="C974" s="26"/>
    </row>
    <row r="975" spans="1:3" x14ac:dyDescent="0.25">
      <c r="A975" s="25">
        <f>T2_T5!D975</f>
        <v>0.25271589999999999</v>
      </c>
      <c r="B975" s="26">
        <f t="shared" si="15"/>
        <v>0.25271589999999999</v>
      </c>
      <c r="C975" s="26"/>
    </row>
    <row r="976" spans="1:3" x14ac:dyDescent="0.25">
      <c r="A976" s="25">
        <f>T2_T5!D976</f>
        <v>0.16419320000000001</v>
      </c>
      <c r="B976" s="26">
        <f t="shared" si="15"/>
        <v>0.16419320000000001</v>
      </c>
      <c r="C976" s="26"/>
    </row>
    <row r="977" spans="1:3" x14ac:dyDescent="0.25">
      <c r="A977" s="25">
        <f>T2_T5!D977</f>
        <v>0.1281659</v>
      </c>
      <c r="B977" s="26">
        <f t="shared" si="15"/>
        <v>0.1281659</v>
      </c>
      <c r="C977" s="26"/>
    </row>
    <row r="978" spans="1:3" x14ac:dyDescent="0.25">
      <c r="A978" s="25">
        <f>T2_T5!D978</f>
        <v>9.2622300000000005E-2</v>
      </c>
      <c r="B978" s="26">
        <f t="shared" si="15"/>
        <v>9.2622300000000005E-2</v>
      </c>
      <c r="C978" s="26"/>
    </row>
    <row r="979" spans="1:3" x14ac:dyDescent="0.25">
      <c r="A979" s="25">
        <f>T2_T5!D979</f>
        <v>8.7552599999999994E-2</v>
      </c>
      <c r="B979" s="26">
        <f t="shared" si="15"/>
        <v>8.7552599999999994E-2</v>
      </c>
      <c r="C979" s="26"/>
    </row>
    <row r="980" spans="1:3" x14ac:dyDescent="0.25">
      <c r="A980" s="25">
        <f>T2_T5!D980</f>
        <v>9.6967499999999998E-2</v>
      </c>
      <c r="B980" s="26">
        <f t="shared" si="15"/>
        <v>9.6967499999999998E-2</v>
      </c>
      <c r="C980" s="26"/>
    </row>
    <row r="981" spans="1:3" x14ac:dyDescent="0.25">
      <c r="A981" s="25">
        <f>T2_T5!D981</f>
        <v>0.10749</v>
      </c>
      <c r="B981" s="26">
        <f t="shared" si="15"/>
        <v>0.10749</v>
      </c>
      <c r="C981" s="26"/>
    </row>
    <row r="982" spans="1:3" x14ac:dyDescent="0.25">
      <c r="A982" s="25">
        <f>T2_T5!D982</f>
        <v>0.147761</v>
      </c>
      <c r="B982" s="26">
        <f t="shared" si="15"/>
        <v>0.147761</v>
      </c>
      <c r="C982" s="26"/>
    </row>
    <row r="983" spans="1:3" x14ac:dyDescent="0.25">
      <c r="A983" s="25">
        <f>T2_T5!D983</f>
        <v>-5.9730100000000001E-2</v>
      </c>
      <c r="B983" s="26">
        <f t="shared" si="15"/>
        <v>-5.9730100000000001E-2</v>
      </c>
      <c r="C983" s="26"/>
    </row>
    <row r="984" spans="1:3" x14ac:dyDescent="0.25">
      <c r="A984" s="25">
        <f>T2_T5!D984</f>
        <v>-0.1337197</v>
      </c>
      <c r="B984" s="26">
        <f t="shared" si="15"/>
        <v>-0.113345184</v>
      </c>
      <c r="C984" s="26"/>
    </row>
    <row r="985" spans="1:3" x14ac:dyDescent="0.25">
      <c r="A985" s="25">
        <f>T2_T5!D985</f>
        <v>-0.2342824</v>
      </c>
      <c r="B985" s="26">
        <f t="shared" si="15"/>
        <v>-0.113345184</v>
      </c>
      <c r="C985" s="26"/>
    </row>
    <row r="986" spans="1:3" x14ac:dyDescent="0.25">
      <c r="A986" s="25">
        <f>T2_T5!D986</f>
        <v>-0.28620309999999999</v>
      </c>
      <c r="B986" s="26">
        <f t="shared" si="15"/>
        <v>-0.113345184</v>
      </c>
      <c r="C986" s="26"/>
    </row>
    <row r="987" spans="1:3" x14ac:dyDescent="0.25">
      <c r="A987" s="25">
        <f>T2_T5!D987</f>
        <v>-0.2464636</v>
      </c>
      <c r="B987" s="26">
        <f t="shared" si="15"/>
        <v>-0.113345184</v>
      </c>
      <c r="C987" s="26"/>
    </row>
    <row r="988" spans="1:3" x14ac:dyDescent="0.25">
      <c r="A988" s="25">
        <f>T2_T5!D988</f>
        <v>-0.30062660000000002</v>
      </c>
      <c r="B988" s="26">
        <f t="shared" si="15"/>
        <v>-0.113345184</v>
      </c>
      <c r="C988" s="26"/>
    </row>
    <row r="989" spans="1:3" x14ac:dyDescent="0.25">
      <c r="A989" s="25">
        <f>T2_T5!D989</f>
        <v>-0.1043024</v>
      </c>
      <c r="B989" s="26">
        <f t="shared" si="15"/>
        <v>-0.1043024</v>
      </c>
      <c r="C989" s="26"/>
    </row>
    <row r="990" spans="1:3" x14ac:dyDescent="0.25">
      <c r="A990" s="25">
        <f>T2_T5!D990</f>
        <v>-8.8357000000000005E-2</v>
      </c>
      <c r="B990" s="26">
        <f t="shared" si="15"/>
        <v>-8.8357000000000005E-2</v>
      </c>
      <c r="C990" s="26"/>
    </row>
    <row r="991" spans="1:3" x14ac:dyDescent="0.25">
      <c r="A991" s="25">
        <f>T2_T5!D991</f>
        <v>-9.92952E-2</v>
      </c>
      <c r="B991" s="26">
        <f t="shared" si="15"/>
        <v>-9.92952E-2</v>
      </c>
      <c r="C991" s="26"/>
    </row>
    <row r="992" spans="1:3" x14ac:dyDescent="0.25">
      <c r="A992" s="25">
        <f>T2_T5!D992</f>
        <v>-6.9098699999999999E-2</v>
      </c>
      <c r="B992" s="26">
        <f t="shared" si="15"/>
        <v>-6.9098699999999999E-2</v>
      </c>
      <c r="C992" s="26"/>
    </row>
    <row r="993" spans="1:3" x14ac:dyDescent="0.25">
      <c r="A993" s="25">
        <f>T2_T5!D993</f>
        <v>1.7447000000000001E-3</v>
      </c>
      <c r="B993" s="26">
        <f t="shared" si="15"/>
        <v>1.7447000000000001E-3</v>
      </c>
      <c r="C993" s="26"/>
    </row>
    <row r="994" spans="1:3" x14ac:dyDescent="0.25">
      <c r="A994" s="25">
        <f>T2_T5!D994</f>
        <v>-1.1751899999999999E-2</v>
      </c>
      <c r="B994" s="26">
        <f t="shared" si="15"/>
        <v>-1.1751899999999999E-2</v>
      </c>
      <c r="C994" s="26"/>
    </row>
    <row r="995" spans="1:3" x14ac:dyDescent="0.25">
      <c r="A995" s="25">
        <f>T2_T5!D995</f>
        <v>6.3648200000000002E-2</v>
      </c>
      <c r="B995" s="26">
        <f t="shared" si="15"/>
        <v>6.3648200000000002E-2</v>
      </c>
      <c r="C995" s="26"/>
    </row>
    <row r="996" spans="1:3" x14ac:dyDescent="0.25">
      <c r="A996" s="25">
        <f>T2_T5!D996</f>
        <v>9.3969800000000006E-2</v>
      </c>
      <c r="B996" s="26">
        <f t="shared" si="15"/>
        <v>9.3969800000000006E-2</v>
      </c>
      <c r="C996" s="26"/>
    </row>
    <row r="997" spans="1:3" x14ac:dyDescent="0.25">
      <c r="A997" s="25">
        <f>T2_T5!D997</f>
        <v>0.19562889999999999</v>
      </c>
      <c r="B997" s="26">
        <f t="shared" si="15"/>
        <v>0.19562889999999999</v>
      </c>
      <c r="C997" s="26"/>
    </row>
    <row r="998" spans="1:3" x14ac:dyDescent="0.25">
      <c r="A998" s="25">
        <f>T2_T5!D998</f>
        <v>0.20790220000000001</v>
      </c>
      <c r="B998" s="26">
        <f t="shared" si="15"/>
        <v>0.20790220000000001</v>
      </c>
      <c r="C998" s="26"/>
    </row>
    <row r="999" spans="1:3" x14ac:dyDescent="0.25">
      <c r="A999" s="25">
        <f>T2_T5!D999</f>
        <v>0.18178520000000001</v>
      </c>
      <c r="B999" s="26">
        <f t="shared" si="15"/>
        <v>0.18178520000000001</v>
      </c>
      <c r="C999" s="26"/>
    </row>
    <row r="1000" spans="1:3" x14ac:dyDescent="0.25">
      <c r="A1000" s="25">
        <f>T2_T5!D1000</f>
        <v>0.23076240000000001</v>
      </c>
      <c r="B1000" s="26">
        <f t="shared" si="15"/>
        <v>0.23076240000000001</v>
      </c>
      <c r="C1000" s="26"/>
    </row>
    <row r="1001" spans="1:3" x14ac:dyDescent="0.25">
      <c r="A1001" s="25">
        <f>T2_T5!D1001</f>
        <v>5.42283E-2</v>
      </c>
      <c r="B1001" s="26">
        <f t="shared" si="15"/>
        <v>5.42283E-2</v>
      </c>
      <c r="C1001" s="26"/>
    </row>
    <row r="1002" spans="1:3" x14ac:dyDescent="0.25">
      <c r="A1002" s="25">
        <f>T2_T5!D1002</f>
        <v>1.2106499999999999E-2</v>
      </c>
      <c r="B1002" s="26">
        <f t="shared" si="15"/>
        <v>1.2106499999999999E-2</v>
      </c>
      <c r="C1002" s="26"/>
    </row>
    <row r="1003" spans="1:3" x14ac:dyDescent="0.25">
      <c r="A1003" s="25">
        <f>T2_T5!D1003</f>
        <v>1.5284600000000001E-2</v>
      </c>
      <c r="B1003" s="26">
        <f t="shared" si="15"/>
        <v>1.5284600000000001E-2</v>
      </c>
      <c r="C1003" s="26"/>
    </row>
    <row r="1004" spans="1:3" x14ac:dyDescent="0.25">
      <c r="A1004" s="25">
        <f>T2_T5!D1004</f>
        <v>2.68965E-2</v>
      </c>
      <c r="B1004" s="26">
        <f t="shared" si="15"/>
        <v>2.68965E-2</v>
      </c>
      <c r="C1004" s="26"/>
    </row>
    <row r="1005" spans="1:3" x14ac:dyDescent="0.25">
      <c r="A1005" s="25">
        <f>T2_T5!D1005</f>
        <v>2.26676E-2</v>
      </c>
      <c r="B1005" s="26">
        <f t="shared" si="15"/>
        <v>2.26676E-2</v>
      </c>
      <c r="C1005" s="26"/>
    </row>
    <row r="1006" spans="1:3" x14ac:dyDescent="0.25">
      <c r="A1006" s="25">
        <f>T2_T5!D1006</f>
        <v>3.3993200000000001E-2</v>
      </c>
      <c r="B1006" s="26">
        <f t="shared" si="15"/>
        <v>3.3993200000000001E-2</v>
      </c>
      <c r="C1006" s="26"/>
    </row>
    <row r="1007" spans="1:3" x14ac:dyDescent="0.25">
      <c r="A1007" s="25">
        <f>T2_T5!D1007</f>
        <v>0.24997059999999999</v>
      </c>
      <c r="B1007" s="26">
        <f t="shared" si="15"/>
        <v>0.24997059999999999</v>
      </c>
      <c r="C1007" s="26"/>
    </row>
    <row r="1008" spans="1:3" x14ac:dyDescent="0.25">
      <c r="A1008" s="25">
        <f>T2_T5!D1008</f>
        <v>0.24323349999999999</v>
      </c>
      <c r="B1008" s="26">
        <f t="shared" si="15"/>
        <v>0.24323349999999999</v>
      </c>
      <c r="C1008" s="26"/>
    </row>
    <row r="1009" spans="1:3" x14ac:dyDescent="0.25">
      <c r="A1009" s="25">
        <f>T2_T5!D1009</f>
        <v>0.2369144</v>
      </c>
      <c r="B1009" s="26">
        <f t="shared" si="15"/>
        <v>0.2369144</v>
      </c>
      <c r="C1009" s="26"/>
    </row>
    <row r="1010" spans="1:3" x14ac:dyDescent="0.25">
      <c r="A1010" s="25">
        <f>T2_T5!D1010</f>
        <v>0.1952216</v>
      </c>
      <c r="B1010" s="26">
        <f t="shared" si="15"/>
        <v>0.1952216</v>
      </c>
      <c r="C1010" s="26"/>
    </row>
    <row r="1011" spans="1:3" x14ac:dyDescent="0.25">
      <c r="A1011" s="25">
        <f>T2_T5!D1011</f>
        <v>0.18791279999999999</v>
      </c>
      <c r="B1011" s="26">
        <f t="shared" si="15"/>
        <v>0.18791279999999999</v>
      </c>
      <c r="C1011" s="26"/>
    </row>
    <row r="1012" spans="1:3" x14ac:dyDescent="0.25">
      <c r="A1012" s="25">
        <f>T2_T5!D1012</f>
        <v>1.1391699999999999E-2</v>
      </c>
      <c r="B1012" s="26">
        <f t="shared" si="15"/>
        <v>1.1391699999999999E-2</v>
      </c>
      <c r="C1012" s="26"/>
    </row>
    <row r="1013" spans="1:3" x14ac:dyDescent="0.25">
      <c r="A1013" s="25">
        <f>T2_T5!D1013</f>
        <v>0.13664860000000001</v>
      </c>
      <c r="B1013" s="26">
        <f t="shared" si="15"/>
        <v>0.13664860000000001</v>
      </c>
      <c r="C1013" s="26"/>
    </row>
    <row r="1014" spans="1:3" x14ac:dyDescent="0.25">
      <c r="A1014" s="25">
        <f>T2_T5!D1014</f>
        <v>0.12733240000000001</v>
      </c>
      <c r="B1014" s="26">
        <f t="shared" si="15"/>
        <v>0.12733240000000001</v>
      </c>
      <c r="C1014" s="26"/>
    </row>
    <row r="1015" spans="1:3" x14ac:dyDescent="0.25">
      <c r="A1015" s="25">
        <f>T2_T5!D1015</f>
        <v>0.14841309999999999</v>
      </c>
      <c r="B1015" s="26">
        <f t="shared" si="15"/>
        <v>0.14841309999999999</v>
      </c>
      <c r="C1015" s="26"/>
    </row>
    <row r="1016" spans="1:3" x14ac:dyDescent="0.25">
      <c r="A1016" s="25">
        <f>T2_T5!D1016</f>
        <v>0.15523049999999999</v>
      </c>
      <c r="B1016" s="26">
        <f t="shared" si="15"/>
        <v>0.15523049999999999</v>
      </c>
      <c r="C1016" s="26"/>
    </row>
    <row r="1017" spans="1:3" x14ac:dyDescent="0.25">
      <c r="A1017" s="25">
        <f>T2_T5!D1017</f>
        <v>2.6587999999999998E-3</v>
      </c>
      <c r="B1017" s="26">
        <f t="shared" si="15"/>
        <v>2.6587999999999998E-3</v>
      </c>
      <c r="C1017" s="26"/>
    </row>
    <row r="1018" spans="1:3" x14ac:dyDescent="0.25">
      <c r="A1018" s="25">
        <f>T2_T5!D1018</f>
        <v>-1.67326E-2</v>
      </c>
      <c r="B1018" s="26">
        <f t="shared" si="15"/>
        <v>-1.67326E-2</v>
      </c>
      <c r="C1018" s="26"/>
    </row>
    <row r="1019" spans="1:3" x14ac:dyDescent="0.25">
      <c r="A1019" s="25">
        <f>T2_T5!D1019</f>
        <v>-1.8529E-2</v>
      </c>
      <c r="B1019" s="26">
        <f t="shared" si="15"/>
        <v>-1.8529E-2</v>
      </c>
      <c r="C1019" s="26"/>
    </row>
    <row r="1020" spans="1:3" x14ac:dyDescent="0.25">
      <c r="A1020" s="25">
        <f>T2_T5!D1020</f>
        <v>-2.5924800000000001E-2</v>
      </c>
      <c r="B1020" s="26">
        <f t="shared" si="15"/>
        <v>-2.5924800000000001E-2</v>
      </c>
      <c r="C1020" s="26"/>
    </row>
    <row r="1021" spans="1:3" x14ac:dyDescent="0.25">
      <c r="A1021" s="25">
        <f>T2_T5!D1021</f>
        <v>4.3122000000000001E-2</v>
      </c>
      <c r="B1021" s="26">
        <f t="shared" si="15"/>
        <v>4.3122000000000001E-2</v>
      </c>
      <c r="C1021" s="26"/>
    </row>
    <row r="1022" spans="1:3" x14ac:dyDescent="0.25">
      <c r="A1022" s="25">
        <f>T2_T5!D1022</f>
        <v>4.2483699999999999E-2</v>
      </c>
      <c r="B1022" s="26">
        <f t="shared" si="15"/>
        <v>4.2483699999999999E-2</v>
      </c>
      <c r="C1022" s="26"/>
    </row>
    <row r="1023" spans="1:3" x14ac:dyDescent="0.25">
      <c r="A1023" s="25">
        <f>T2_T5!D1023</f>
        <v>8.8281899999999996E-2</v>
      </c>
      <c r="B1023" s="26">
        <f t="shared" si="15"/>
        <v>8.8281899999999996E-2</v>
      </c>
      <c r="C1023" s="26"/>
    </row>
    <row r="1024" spans="1:3" x14ac:dyDescent="0.25">
      <c r="A1024" s="25">
        <f>T2_T5!D1024</f>
        <v>0.1135978</v>
      </c>
      <c r="B1024" s="26">
        <f t="shared" si="15"/>
        <v>0.1135978</v>
      </c>
      <c r="C1024" s="26"/>
    </row>
    <row r="1025" spans="1:3" x14ac:dyDescent="0.25">
      <c r="A1025" s="25">
        <f>T2_T5!D1025</f>
        <v>0.13651559999999999</v>
      </c>
      <c r="B1025" s="26">
        <f t="shared" si="15"/>
        <v>0.13651559999999999</v>
      </c>
      <c r="C1025" s="26"/>
    </row>
    <row r="1026" spans="1:3" x14ac:dyDescent="0.25">
      <c r="A1026" s="25">
        <f>T2_T5!D1026</f>
        <v>0.14436660000000001</v>
      </c>
      <c r="B1026" s="26">
        <f t="shared" ref="B1026:B1089" si="16">MAX(MIN(A1026,E$4),E$3)</f>
        <v>0.14436660000000001</v>
      </c>
      <c r="C1026" s="26"/>
    </row>
    <row r="1027" spans="1:3" x14ac:dyDescent="0.25">
      <c r="A1027" s="25">
        <f>T2_T5!D1027</f>
        <v>0.1267837</v>
      </c>
      <c r="B1027" s="26">
        <f t="shared" si="16"/>
        <v>0.1267837</v>
      </c>
      <c r="C1027" s="26"/>
    </row>
    <row r="1028" spans="1:3" x14ac:dyDescent="0.25">
      <c r="A1028" s="25">
        <f>T2_T5!D1028</f>
        <v>4.0344699999999997E-2</v>
      </c>
      <c r="B1028" s="26">
        <f t="shared" si="16"/>
        <v>4.0344699999999997E-2</v>
      </c>
      <c r="C1028" s="26"/>
    </row>
    <row r="1029" spans="1:3" x14ac:dyDescent="0.25">
      <c r="A1029" s="25">
        <f>T2_T5!D1029</f>
        <v>5.1442799999999997E-2</v>
      </c>
      <c r="B1029" s="26">
        <f t="shared" si="16"/>
        <v>5.1442799999999997E-2</v>
      </c>
      <c r="C1029" s="26"/>
    </row>
    <row r="1030" spans="1:3" x14ac:dyDescent="0.25">
      <c r="A1030" s="25">
        <f>T2_T5!D1030</f>
        <v>0.1018352</v>
      </c>
      <c r="B1030" s="26">
        <f t="shared" si="16"/>
        <v>0.1018352</v>
      </c>
      <c r="C1030" s="26"/>
    </row>
    <row r="1031" spans="1:3" x14ac:dyDescent="0.25">
      <c r="A1031" s="25">
        <f>T2_T5!D1031</f>
        <v>6.9460400000000005E-2</v>
      </c>
      <c r="B1031" s="26">
        <f t="shared" si="16"/>
        <v>6.9460400000000005E-2</v>
      </c>
      <c r="C1031" s="26"/>
    </row>
    <row r="1032" spans="1:3" x14ac:dyDescent="0.25">
      <c r="A1032" s="25">
        <f>T2_T5!D1032</f>
        <v>7.1538000000000004E-2</v>
      </c>
      <c r="B1032" s="26">
        <f t="shared" si="16"/>
        <v>7.1538000000000004E-2</v>
      </c>
      <c r="C1032" s="26"/>
    </row>
    <row r="1033" spans="1:3" x14ac:dyDescent="0.25">
      <c r="A1033" s="25">
        <f>T2_T5!D1033</f>
        <v>8.5554199999999997E-2</v>
      </c>
      <c r="B1033" s="26">
        <f t="shared" si="16"/>
        <v>8.5554199999999997E-2</v>
      </c>
      <c r="C1033" s="26"/>
    </row>
    <row r="1034" spans="1:3" x14ac:dyDescent="0.25">
      <c r="A1034" s="25">
        <f>T2_T5!D1034</f>
        <v>0.11590590000000001</v>
      </c>
      <c r="B1034" s="26">
        <f t="shared" si="16"/>
        <v>0.11590590000000001</v>
      </c>
      <c r="C1034" s="26"/>
    </row>
    <row r="1035" spans="1:3" x14ac:dyDescent="0.25">
      <c r="A1035" s="25">
        <f>T2_T5!D1035</f>
        <v>0.1121243</v>
      </c>
      <c r="B1035" s="26">
        <f t="shared" si="16"/>
        <v>0.1121243</v>
      </c>
      <c r="C1035" s="26"/>
    </row>
    <row r="1036" spans="1:3" x14ac:dyDescent="0.25">
      <c r="A1036" s="25">
        <f>T2_T5!D1036</f>
        <v>5.0340700000000002E-2</v>
      </c>
      <c r="B1036" s="26">
        <f t="shared" si="16"/>
        <v>5.0340700000000002E-2</v>
      </c>
      <c r="C1036" s="26"/>
    </row>
    <row r="1037" spans="1:3" x14ac:dyDescent="0.25">
      <c r="A1037" s="25">
        <f>T2_T5!D1037</f>
        <v>1.26135E-2</v>
      </c>
      <c r="B1037" s="26">
        <f t="shared" si="16"/>
        <v>1.26135E-2</v>
      </c>
      <c r="C1037" s="26"/>
    </row>
    <row r="1038" spans="1:3" x14ac:dyDescent="0.25">
      <c r="A1038" s="25">
        <f>T2_T5!D1038</f>
        <v>4.95098E-2</v>
      </c>
      <c r="B1038" s="26">
        <f t="shared" si="16"/>
        <v>4.95098E-2</v>
      </c>
      <c r="C1038" s="26"/>
    </row>
    <row r="1039" spans="1:3" x14ac:dyDescent="0.25">
      <c r="A1039" s="25">
        <f>T2_T5!D1039</f>
        <v>5.3337500000000003E-2</v>
      </c>
      <c r="B1039" s="26">
        <f t="shared" si="16"/>
        <v>5.3337500000000003E-2</v>
      </c>
      <c r="C1039" s="26"/>
    </row>
    <row r="1040" spans="1:3" x14ac:dyDescent="0.25">
      <c r="A1040" s="25">
        <f>T2_T5!D1040</f>
        <v>8.8950799999999997E-2</v>
      </c>
      <c r="B1040" s="26">
        <f t="shared" si="16"/>
        <v>8.8950799999999997E-2</v>
      </c>
      <c r="C1040" s="26"/>
    </row>
    <row r="1041" spans="1:3" x14ac:dyDescent="0.25">
      <c r="A1041" s="25">
        <f>T2_T5!D1041</f>
        <v>-4.9346599999999997E-2</v>
      </c>
      <c r="B1041" s="26">
        <f t="shared" si="16"/>
        <v>-4.9346599999999997E-2</v>
      </c>
      <c r="C1041" s="26"/>
    </row>
    <row r="1042" spans="1:3" x14ac:dyDescent="0.25">
      <c r="A1042" s="25">
        <f>T2_T5!D1042</f>
        <v>-6.5863400000000002E-2</v>
      </c>
      <c r="B1042" s="26">
        <f t="shared" si="16"/>
        <v>-6.5863400000000002E-2</v>
      </c>
      <c r="C1042" s="26"/>
    </row>
    <row r="1043" spans="1:3" x14ac:dyDescent="0.25">
      <c r="A1043" s="25">
        <f>T2_T5!D1043</f>
        <v>-5.5973000000000002E-2</v>
      </c>
      <c r="B1043" s="26">
        <f t="shared" si="16"/>
        <v>-5.5973000000000002E-2</v>
      </c>
      <c r="C1043" s="26"/>
    </row>
    <row r="1044" spans="1:3" x14ac:dyDescent="0.25">
      <c r="A1044" s="25">
        <f>T2_T5!D1044</f>
        <v>-1.5865600000000001E-2</v>
      </c>
      <c r="B1044" s="26">
        <f t="shared" si="16"/>
        <v>-1.5865600000000001E-2</v>
      </c>
      <c r="C1044" s="26"/>
    </row>
    <row r="1045" spans="1:3" x14ac:dyDescent="0.25">
      <c r="A1045" s="25">
        <f>T2_T5!D1045</f>
        <v>2.24846E-2</v>
      </c>
      <c r="B1045" s="26">
        <f t="shared" si="16"/>
        <v>2.24846E-2</v>
      </c>
      <c r="C1045" s="26"/>
    </row>
    <row r="1046" spans="1:3" x14ac:dyDescent="0.25">
      <c r="A1046" s="25">
        <f>T2_T5!D1046</f>
        <v>4.6252000000000003E-3</v>
      </c>
      <c r="B1046" s="26">
        <f t="shared" si="16"/>
        <v>4.6252000000000003E-3</v>
      </c>
      <c r="C1046" s="26"/>
    </row>
    <row r="1047" spans="1:3" x14ac:dyDescent="0.25">
      <c r="A1047" s="25">
        <f>T2_T5!D1047</f>
        <v>5.1460199999999998E-2</v>
      </c>
      <c r="B1047" s="26">
        <f t="shared" si="16"/>
        <v>5.1460199999999998E-2</v>
      </c>
      <c r="C1047" s="26"/>
    </row>
    <row r="1048" spans="1:3" x14ac:dyDescent="0.25">
      <c r="A1048" s="25">
        <f>T2_T5!D1048</f>
        <v>6.9845299999999999E-2</v>
      </c>
      <c r="B1048" s="26">
        <f t="shared" si="16"/>
        <v>6.9845299999999999E-2</v>
      </c>
      <c r="C1048" s="26"/>
    </row>
    <row r="1049" spans="1:3" x14ac:dyDescent="0.25">
      <c r="A1049" s="25">
        <f>T2_T5!D1049</f>
        <v>5.5765500000000003E-2</v>
      </c>
      <c r="B1049" s="26">
        <f t="shared" si="16"/>
        <v>5.5765500000000003E-2</v>
      </c>
      <c r="C1049" s="26"/>
    </row>
    <row r="1050" spans="1:3" x14ac:dyDescent="0.25">
      <c r="A1050" s="25">
        <f>T2_T5!D1050</f>
        <v>6.8308400000000005E-2</v>
      </c>
      <c r="B1050" s="26">
        <f t="shared" si="16"/>
        <v>6.8308400000000005E-2</v>
      </c>
      <c r="C1050" s="26"/>
    </row>
    <row r="1051" spans="1:3" x14ac:dyDescent="0.25">
      <c r="A1051" s="25">
        <f>T2_T5!D1051</f>
        <v>4.8404799999999998E-2</v>
      </c>
      <c r="B1051" s="26">
        <f t="shared" si="16"/>
        <v>4.8404799999999998E-2</v>
      </c>
      <c r="C1051" s="26"/>
    </row>
    <row r="1052" spans="1:3" x14ac:dyDescent="0.25">
      <c r="A1052" s="25">
        <f>T2_T5!D1052</f>
        <v>3.7685299999999998E-2</v>
      </c>
      <c r="B1052" s="26">
        <f t="shared" si="16"/>
        <v>3.7685299999999998E-2</v>
      </c>
      <c r="C1052" s="26"/>
    </row>
    <row r="1053" spans="1:3" x14ac:dyDescent="0.25">
      <c r="A1053" s="25">
        <f>T2_T5!D1053</f>
        <v>8.5465200000000005E-2</v>
      </c>
      <c r="B1053" s="26">
        <f t="shared" si="16"/>
        <v>8.5465200000000005E-2</v>
      </c>
      <c r="C1053" s="26"/>
    </row>
    <row r="1054" spans="1:3" x14ac:dyDescent="0.25">
      <c r="A1054" s="25">
        <f>T2_T5!D1054</f>
        <v>0.1660693</v>
      </c>
      <c r="B1054" s="26">
        <f t="shared" si="16"/>
        <v>0.1660693</v>
      </c>
      <c r="C1054" s="26"/>
    </row>
    <row r="1055" spans="1:3" x14ac:dyDescent="0.25">
      <c r="A1055" s="25">
        <f>T2_T5!D1055</f>
        <v>0.1500679</v>
      </c>
      <c r="B1055" s="26">
        <f t="shared" si="16"/>
        <v>0.1500679</v>
      </c>
      <c r="C1055" s="26"/>
    </row>
    <row r="1056" spans="1:3" x14ac:dyDescent="0.25">
      <c r="A1056" s="25">
        <f>T2_T5!D1056</f>
        <v>7.8260300000000005E-2</v>
      </c>
      <c r="B1056" s="26">
        <f t="shared" si="16"/>
        <v>7.8260300000000005E-2</v>
      </c>
      <c r="C1056" s="26"/>
    </row>
    <row r="1057" spans="1:3" x14ac:dyDescent="0.25">
      <c r="A1057" s="25">
        <f>T2_T5!D1057</f>
        <v>-7.3536000000000004E-2</v>
      </c>
      <c r="B1057" s="26">
        <f t="shared" si="16"/>
        <v>-7.3536000000000004E-2</v>
      </c>
      <c r="C1057" s="26"/>
    </row>
    <row r="1058" spans="1:3" x14ac:dyDescent="0.25">
      <c r="A1058" s="25">
        <f>T2_T5!D1058</f>
        <v>-5.3948999999999997E-2</v>
      </c>
      <c r="B1058" s="26">
        <f t="shared" si="16"/>
        <v>-5.3948999999999997E-2</v>
      </c>
      <c r="C1058" s="26"/>
    </row>
    <row r="1059" spans="1:3" x14ac:dyDescent="0.25">
      <c r="A1059" s="25">
        <f>T2_T5!D1059</f>
        <v>3.05963E-2</v>
      </c>
      <c r="B1059" s="26">
        <f t="shared" si="16"/>
        <v>3.05963E-2</v>
      </c>
      <c r="C1059" s="26"/>
    </row>
    <row r="1060" spans="1:3" x14ac:dyDescent="0.25">
      <c r="A1060" s="25">
        <f>T2_T5!D1060</f>
        <v>7.1943300000000002E-2</v>
      </c>
      <c r="B1060" s="26">
        <f t="shared" si="16"/>
        <v>7.1943300000000002E-2</v>
      </c>
      <c r="C1060" s="26"/>
    </row>
    <row r="1061" spans="1:3" x14ac:dyDescent="0.25">
      <c r="A1061" s="25">
        <f>T2_T5!D1061</f>
        <v>6.9376599999999997E-2</v>
      </c>
      <c r="B1061" s="26">
        <f t="shared" si="16"/>
        <v>6.9376599999999997E-2</v>
      </c>
      <c r="C1061" s="26"/>
    </row>
    <row r="1062" spans="1:3" x14ac:dyDescent="0.25">
      <c r="A1062" s="25">
        <f>T2_T5!D1062</f>
        <v>-0.1094929</v>
      </c>
      <c r="B1062" s="26">
        <f t="shared" si="16"/>
        <v>-0.1094929</v>
      </c>
      <c r="C1062" s="26"/>
    </row>
    <row r="1063" spans="1:3" x14ac:dyDescent="0.25">
      <c r="A1063" s="25">
        <f>T2_T5!D1063</f>
        <v>-0.10903060000000001</v>
      </c>
      <c r="B1063" s="26">
        <f t="shared" si="16"/>
        <v>-0.10903060000000001</v>
      </c>
      <c r="C1063" s="26"/>
    </row>
    <row r="1064" spans="1:3" x14ac:dyDescent="0.25">
      <c r="A1064" s="25">
        <f>T2_T5!D1064</f>
        <v>3.9556000000000001E-2</v>
      </c>
      <c r="B1064" s="26">
        <f t="shared" si="16"/>
        <v>3.9556000000000001E-2</v>
      </c>
      <c r="C1064" s="26"/>
    </row>
    <row r="1065" spans="1:3" x14ac:dyDescent="0.25">
      <c r="A1065" s="25">
        <f>T2_T5!D1065</f>
        <v>-7.4648599999999996E-2</v>
      </c>
      <c r="B1065" s="26">
        <f t="shared" si="16"/>
        <v>-7.4648599999999996E-2</v>
      </c>
      <c r="C1065" s="26"/>
    </row>
    <row r="1066" spans="1:3" x14ac:dyDescent="0.25">
      <c r="A1066" s="25">
        <f>T2_T5!D1066</f>
        <v>1.2558E-2</v>
      </c>
      <c r="B1066" s="26">
        <f t="shared" si="16"/>
        <v>1.2558E-2</v>
      </c>
      <c r="C1066" s="26"/>
    </row>
    <row r="1067" spans="1:3" x14ac:dyDescent="0.25">
      <c r="A1067" s="25">
        <f>T2_T5!D1067</f>
        <v>-4.59853E-2</v>
      </c>
      <c r="B1067" s="26">
        <f t="shared" si="16"/>
        <v>-4.59853E-2</v>
      </c>
      <c r="C1067" s="26"/>
    </row>
    <row r="1068" spans="1:3" x14ac:dyDescent="0.25">
      <c r="A1068" s="25">
        <f>T2_T5!D1068</f>
        <v>1.50993E-2</v>
      </c>
      <c r="B1068" s="26">
        <f t="shared" si="16"/>
        <v>1.50993E-2</v>
      </c>
      <c r="C1068" s="26"/>
    </row>
    <row r="1069" spans="1:3" x14ac:dyDescent="0.25">
      <c r="A1069" s="25">
        <f>T2_T5!D1069</f>
        <v>1.2524999999999999E-3</v>
      </c>
      <c r="B1069" s="26">
        <f t="shared" si="16"/>
        <v>1.2524999999999999E-3</v>
      </c>
      <c r="C1069" s="26"/>
    </row>
    <row r="1070" spans="1:3" x14ac:dyDescent="0.25">
      <c r="A1070" s="25">
        <f>T2_T5!D1070</f>
        <v>2.2070200000000002E-2</v>
      </c>
      <c r="B1070" s="26">
        <f t="shared" si="16"/>
        <v>2.2070200000000002E-2</v>
      </c>
      <c r="C1070" s="26"/>
    </row>
    <row r="1071" spans="1:3" x14ac:dyDescent="0.25">
      <c r="A1071" s="25">
        <f>T2_T5!D1071</f>
        <v>8.0137700000000006E-2</v>
      </c>
      <c r="B1071" s="26">
        <f t="shared" si="16"/>
        <v>8.0137700000000006E-2</v>
      </c>
      <c r="C1071" s="26"/>
    </row>
    <row r="1072" spans="1:3" x14ac:dyDescent="0.25">
      <c r="A1072" s="25">
        <f>T2_T5!D1072</f>
        <v>0.1763045</v>
      </c>
      <c r="B1072" s="26">
        <f t="shared" si="16"/>
        <v>0.1763045</v>
      </c>
      <c r="C1072" s="26"/>
    </row>
    <row r="1073" spans="1:3" x14ac:dyDescent="0.25">
      <c r="A1073" s="25">
        <f>T2_T5!D1073</f>
        <v>0.25201050000000003</v>
      </c>
      <c r="B1073" s="26">
        <f t="shared" si="16"/>
        <v>0.25201050000000003</v>
      </c>
      <c r="C1073" s="26"/>
    </row>
    <row r="1074" spans="1:3" x14ac:dyDescent="0.25">
      <c r="A1074" s="25">
        <f>T2_T5!D1074</f>
        <v>-0.1277316</v>
      </c>
      <c r="B1074" s="26">
        <f t="shared" si="16"/>
        <v>-0.113345184</v>
      </c>
      <c r="C1074" s="26"/>
    </row>
    <row r="1075" spans="1:3" x14ac:dyDescent="0.25">
      <c r="A1075" s="25">
        <f>T2_T5!D1075</f>
        <v>-6.2754599999999994E-2</v>
      </c>
      <c r="B1075" s="26">
        <f t="shared" si="16"/>
        <v>-6.2754599999999994E-2</v>
      </c>
      <c r="C1075" s="26"/>
    </row>
    <row r="1076" spans="1:3" x14ac:dyDescent="0.25">
      <c r="A1076" s="25">
        <f>T2_T5!D1076</f>
        <v>-9.3834000000000001E-2</v>
      </c>
      <c r="B1076" s="26">
        <f t="shared" si="16"/>
        <v>-9.3834000000000001E-2</v>
      </c>
      <c r="C1076" s="26"/>
    </row>
    <row r="1077" spans="1:3" x14ac:dyDescent="0.25">
      <c r="A1077" s="25">
        <f>T2_T5!D1077</f>
        <v>-0.1060157</v>
      </c>
      <c r="B1077" s="26">
        <f t="shared" si="16"/>
        <v>-0.1060157</v>
      </c>
      <c r="C1077" s="26"/>
    </row>
    <row r="1078" spans="1:3" x14ac:dyDescent="0.25">
      <c r="A1078" s="25">
        <f>T2_T5!D1078</f>
        <v>-1.29798E-2</v>
      </c>
      <c r="B1078" s="26">
        <f t="shared" si="16"/>
        <v>-1.29798E-2</v>
      </c>
      <c r="C1078" s="26"/>
    </row>
    <row r="1079" spans="1:3" x14ac:dyDescent="0.25">
      <c r="A1079" s="25">
        <f>T2_T5!D1079</f>
        <v>-3.1082499999999999E-2</v>
      </c>
      <c r="B1079" s="26">
        <f t="shared" si="16"/>
        <v>-3.1082499999999999E-2</v>
      </c>
      <c r="C1079" s="26"/>
    </row>
    <row r="1080" spans="1:3" x14ac:dyDescent="0.25">
      <c r="A1080" s="25">
        <f>T2_T5!D1080</f>
        <v>5.1236400000000001E-2</v>
      </c>
      <c r="B1080" s="26">
        <f t="shared" si="16"/>
        <v>5.1236400000000001E-2</v>
      </c>
      <c r="C1080" s="26"/>
    </row>
    <row r="1081" spans="1:3" x14ac:dyDescent="0.25">
      <c r="A1081" s="25">
        <f>T2_T5!D1081</f>
        <v>0.1280731</v>
      </c>
      <c r="B1081" s="26">
        <f t="shared" si="16"/>
        <v>0.1280731</v>
      </c>
      <c r="C1081" s="26"/>
    </row>
    <row r="1082" spans="1:3" x14ac:dyDescent="0.25">
      <c r="A1082" s="25">
        <f>T2_T5!D1082</f>
        <v>9.7715099999999999E-2</v>
      </c>
      <c r="B1082" s="26">
        <f t="shared" si="16"/>
        <v>9.7715099999999999E-2</v>
      </c>
      <c r="C1082" s="26"/>
    </row>
    <row r="1083" spans="1:3" x14ac:dyDescent="0.25">
      <c r="A1083" s="25">
        <f>T2_T5!D1083</f>
        <v>-0.30722860000000002</v>
      </c>
      <c r="B1083" s="26">
        <f t="shared" si="16"/>
        <v>-0.113345184</v>
      </c>
      <c r="C1083" s="26"/>
    </row>
    <row r="1084" spans="1:3" x14ac:dyDescent="0.25">
      <c r="A1084" s="25">
        <f>T2_T5!D1084</f>
        <v>-0.72657289999999997</v>
      </c>
      <c r="B1084" s="26">
        <f t="shared" si="16"/>
        <v>-0.113345184</v>
      </c>
      <c r="C1084" s="26"/>
    </row>
    <row r="1085" spans="1:3" x14ac:dyDescent="0.25">
      <c r="A1085" s="25">
        <f>T2_T5!D1085</f>
        <v>0.1310318</v>
      </c>
      <c r="B1085" s="26">
        <f t="shared" si="16"/>
        <v>0.1310318</v>
      </c>
      <c r="C1085" s="26"/>
    </row>
    <row r="1086" spans="1:3" x14ac:dyDescent="0.25">
      <c r="A1086" s="25">
        <f>T2_T5!D1086</f>
        <v>7.61598E-2</v>
      </c>
      <c r="B1086" s="26">
        <f t="shared" si="16"/>
        <v>7.61598E-2</v>
      </c>
      <c r="C1086" s="26"/>
    </row>
    <row r="1087" spans="1:3" x14ac:dyDescent="0.25">
      <c r="A1087" s="25">
        <f>T2_T5!D1087</f>
        <v>8.7042999999999995E-2</v>
      </c>
      <c r="B1087" s="26">
        <f t="shared" si="16"/>
        <v>8.7042999999999995E-2</v>
      </c>
      <c r="C1087" s="26"/>
    </row>
    <row r="1088" spans="1:3" x14ac:dyDescent="0.25">
      <c r="A1088" s="25">
        <f>T2_T5!D1088</f>
        <v>8.1175899999999995E-2</v>
      </c>
      <c r="B1088" s="26">
        <f t="shared" si="16"/>
        <v>8.1175899999999995E-2</v>
      </c>
      <c r="C1088" s="26"/>
    </row>
    <row r="1089" spans="1:3" x14ac:dyDescent="0.25">
      <c r="A1089" s="25">
        <f>T2_T5!D1089</f>
        <v>7.4694399999999994E-2</v>
      </c>
      <c r="B1089" s="26">
        <f t="shared" si="16"/>
        <v>7.4694399999999994E-2</v>
      </c>
      <c r="C1089" s="26"/>
    </row>
    <row r="1090" spans="1:3" x14ac:dyDescent="0.25">
      <c r="A1090" s="25">
        <f>T2_T5!D1090</f>
        <v>0.12706039999999999</v>
      </c>
      <c r="B1090" s="26">
        <f t="shared" ref="B1090:B1153" si="17">MAX(MIN(A1090,E$4),E$3)</f>
        <v>0.12706039999999999</v>
      </c>
      <c r="C1090" s="26"/>
    </row>
    <row r="1091" spans="1:3" x14ac:dyDescent="0.25">
      <c r="A1091" s="25">
        <f>T2_T5!D1091</f>
        <v>8.8083499999999995E-2</v>
      </c>
      <c r="B1091" s="26">
        <f t="shared" si="17"/>
        <v>8.8083499999999995E-2</v>
      </c>
      <c r="C1091" s="26"/>
    </row>
    <row r="1092" spans="1:3" x14ac:dyDescent="0.25">
      <c r="A1092" s="25">
        <f>T2_T5!D1092</f>
        <v>-6.8159999999999998E-2</v>
      </c>
      <c r="B1092" s="26">
        <f t="shared" si="17"/>
        <v>-6.8159999999999998E-2</v>
      </c>
      <c r="C1092" s="26"/>
    </row>
    <row r="1093" spans="1:3" x14ac:dyDescent="0.25">
      <c r="A1093" s="25">
        <f>T2_T5!D1093</f>
        <v>-4.7550000000000001E-4</v>
      </c>
      <c r="B1093" s="26">
        <f t="shared" si="17"/>
        <v>-4.7550000000000001E-4</v>
      </c>
      <c r="C1093" s="26"/>
    </row>
    <row r="1094" spans="1:3" x14ac:dyDescent="0.25">
      <c r="A1094" s="25">
        <f>T2_T5!D1094</f>
        <v>-7.1552299999999999E-2</v>
      </c>
      <c r="B1094" s="26">
        <f t="shared" si="17"/>
        <v>-7.1552299999999999E-2</v>
      </c>
      <c r="C1094" s="26"/>
    </row>
    <row r="1095" spans="1:3" x14ac:dyDescent="0.25">
      <c r="A1095" s="25">
        <f>T2_T5!D1095</f>
        <v>-2.92328E-2</v>
      </c>
      <c r="B1095" s="26">
        <f t="shared" si="17"/>
        <v>-2.92328E-2</v>
      </c>
      <c r="C1095" s="26"/>
    </row>
    <row r="1096" spans="1:3" x14ac:dyDescent="0.25">
      <c r="A1096" s="25">
        <f>T2_T5!D1096</f>
        <v>-7.6471899999999995E-2</v>
      </c>
      <c r="B1096" s="26">
        <f t="shared" si="17"/>
        <v>-7.6471899999999995E-2</v>
      </c>
      <c r="C1096" s="26"/>
    </row>
    <row r="1097" spans="1:3" x14ac:dyDescent="0.25">
      <c r="A1097" s="25">
        <f>T2_T5!D1097</f>
        <v>2.4837399999999999E-2</v>
      </c>
      <c r="B1097" s="26">
        <f t="shared" si="17"/>
        <v>2.4837399999999999E-2</v>
      </c>
      <c r="C1097" s="26"/>
    </row>
    <row r="1098" spans="1:3" x14ac:dyDescent="0.25">
      <c r="A1098" s="25">
        <f>T2_T5!D1098</f>
        <v>-2.656E-2</v>
      </c>
      <c r="B1098" s="26">
        <f t="shared" si="17"/>
        <v>-2.656E-2</v>
      </c>
      <c r="C1098" s="26"/>
    </row>
    <row r="1099" spans="1:3" x14ac:dyDescent="0.25">
      <c r="A1099" s="25">
        <f>T2_T5!D1099</f>
        <v>-2.72044E-2</v>
      </c>
      <c r="B1099" s="26">
        <f t="shared" si="17"/>
        <v>-2.72044E-2</v>
      </c>
      <c r="C1099" s="26"/>
    </row>
    <row r="1100" spans="1:3" x14ac:dyDescent="0.25">
      <c r="A1100" s="25">
        <f>T2_T5!D1100</f>
        <v>-7.9670199999999997E-2</v>
      </c>
      <c r="B1100" s="26">
        <f t="shared" si="17"/>
        <v>-7.9670199999999997E-2</v>
      </c>
      <c r="C1100" s="26"/>
    </row>
    <row r="1101" spans="1:3" x14ac:dyDescent="0.25">
      <c r="A1101" s="25">
        <f>T2_T5!D1101</f>
        <v>0.3069964</v>
      </c>
      <c r="B1101" s="26">
        <f t="shared" si="17"/>
        <v>0.3069964</v>
      </c>
      <c r="C1101" s="26"/>
    </row>
    <row r="1102" spans="1:3" x14ac:dyDescent="0.25">
      <c r="A1102" s="25">
        <f>T2_T5!D1102</f>
        <v>0.287549</v>
      </c>
      <c r="B1102" s="26">
        <f t="shared" si="17"/>
        <v>0.287549</v>
      </c>
      <c r="C1102" s="26"/>
    </row>
    <row r="1103" spans="1:3" x14ac:dyDescent="0.25">
      <c r="A1103" s="25">
        <f>T2_T5!D1103</f>
        <v>0.43265900000000002</v>
      </c>
      <c r="B1103" s="26">
        <f t="shared" si="17"/>
        <v>0.43265900000000002</v>
      </c>
      <c r="C1103" s="26"/>
    </row>
    <row r="1104" spans="1:3" x14ac:dyDescent="0.25">
      <c r="A1104" s="25">
        <f>T2_T5!D1104</f>
        <v>0.37411509999999998</v>
      </c>
      <c r="B1104" s="26">
        <f t="shared" si="17"/>
        <v>0.37411509999999998</v>
      </c>
      <c r="C1104" s="26"/>
    </row>
    <row r="1105" spans="1:3" x14ac:dyDescent="0.25">
      <c r="A1105" s="25">
        <f>T2_T5!D1105</f>
        <v>0.36453049999999998</v>
      </c>
      <c r="B1105" s="26">
        <f t="shared" si="17"/>
        <v>0.36453049999999998</v>
      </c>
      <c r="C1105" s="26"/>
    </row>
    <row r="1106" spans="1:3" x14ac:dyDescent="0.25">
      <c r="A1106" s="25">
        <f>T2_T5!D1106</f>
        <v>0.41087370000000001</v>
      </c>
      <c r="B1106" s="26">
        <f t="shared" si="17"/>
        <v>0.41087370000000001</v>
      </c>
      <c r="C1106" s="26"/>
    </row>
    <row r="1107" spans="1:3" x14ac:dyDescent="0.25">
      <c r="A1107" s="25">
        <f>T2_T5!D1107</f>
        <v>0.4348168</v>
      </c>
      <c r="B1107" s="26">
        <f t="shared" si="17"/>
        <v>0.4348168</v>
      </c>
      <c r="C1107" s="26"/>
    </row>
    <row r="1108" spans="1:3" x14ac:dyDescent="0.25">
      <c r="A1108" s="25">
        <f>T2_T5!D1108</f>
        <v>0.40706160000000002</v>
      </c>
      <c r="B1108" s="26">
        <f t="shared" si="17"/>
        <v>0.40706160000000002</v>
      </c>
      <c r="C1108" s="26"/>
    </row>
    <row r="1109" spans="1:3" x14ac:dyDescent="0.25">
      <c r="A1109" s="25">
        <f>T2_T5!D1109</f>
        <v>0.45450819999999997</v>
      </c>
      <c r="B1109" s="26">
        <f t="shared" si="17"/>
        <v>0.45450819999999997</v>
      </c>
      <c r="C1109" s="26"/>
    </row>
    <row r="1110" spans="1:3" x14ac:dyDescent="0.25">
      <c r="A1110" s="25">
        <f>T2_T5!D1110</f>
        <v>0.51685930000000002</v>
      </c>
      <c r="B1110" s="26">
        <f t="shared" si="17"/>
        <v>0.51685930000000002</v>
      </c>
      <c r="C1110" s="26"/>
    </row>
    <row r="1111" spans="1:3" x14ac:dyDescent="0.25">
      <c r="A1111" s="25">
        <f>T2_T5!D1111</f>
        <v>0.47267759999999998</v>
      </c>
      <c r="B1111" s="26">
        <f t="shared" si="17"/>
        <v>0.47267759999999998</v>
      </c>
      <c r="C1111" s="26"/>
    </row>
    <row r="1112" spans="1:3" x14ac:dyDescent="0.25">
      <c r="A1112" s="25">
        <f>T2_T5!D1112</f>
        <v>0.31499050000000001</v>
      </c>
      <c r="B1112" s="26">
        <f t="shared" si="17"/>
        <v>0.31499050000000001</v>
      </c>
      <c r="C1112" s="26"/>
    </row>
    <row r="1113" spans="1:3" x14ac:dyDescent="0.25">
      <c r="A1113" s="25">
        <f>T2_T5!D1113</f>
        <v>0.34531580000000001</v>
      </c>
      <c r="B1113" s="26">
        <f t="shared" si="17"/>
        <v>0.34531580000000001</v>
      </c>
      <c r="C1113" s="26"/>
    </row>
    <row r="1114" spans="1:3" x14ac:dyDescent="0.25">
      <c r="A1114" s="25">
        <f>T2_T5!D1114</f>
        <v>0.46900730000000002</v>
      </c>
      <c r="B1114" s="26">
        <f t="shared" si="17"/>
        <v>0.46900730000000002</v>
      </c>
      <c r="C1114" s="26"/>
    </row>
    <row r="1115" spans="1:3" x14ac:dyDescent="0.25">
      <c r="A1115" s="25">
        <f>T2_T5!D1115</f>
        <v>0.27002379999999998</v>
      </c>
      <c r="B1115" s="26">
        <f t="shared" si="17"/>
        <v>0.27002379999999998</v>
      </c>
      <c r="C1115" s="26"/>
    </row>
    <row r="1116" spans="1:3" x14ac:dyDescent="0.25">
      <c r="A1116" s="25">
        <f>T2_T5!D1116</f>
        <v>0.26688820000000002</v>
      </c>
      <c r="B1116" s="26">
        <f t="shared" si="17"/>
        <v>0.26688820000000002</v>
      </c>
      <c r="C1116" s="26"/>
    </row>
    <row r="1117" spans="1:3" x14ac:dyDescent="0.25">
      <c r="A1117" s="25">
        <f>T2_T5!D1117</f>
        <v>-2.1128999999999998E-2</v>
      </c>
      <c r="B1117" s="26">
        <f t="shared" si="17"/>
        <v>-2.1128999999999998E-2</v>
      </c>
      <c r="C1117" s="26"/>
    </row>
    <row r="1118" spans="1:3" x14ac:dyDescent="0.25">
      <c r="A1118" s="25">
        <f>T2_T5!D1118</f>
        <v>4.8742000000000001E-2</v>
      </c>
      <c r="B1118" s="26">
        <f t="shared" si="17"/>
        <v>4.8742000000000001E-2</v>
      </c>
      <c r="C1118" s="26"/>
    </row>
    <row r="1119" spans="1:3" x14ac:dyDescent="0.25">
      <c r="A1119" s="25">
        <f>T2_T5!D1119</f>
        <v>7.2849499999999998E-2</v>
      </c>
      <c r="B1119" s="26">
        <f t="shared" si="17"/>
        <v>7.2849499999999998E-2</v>
      </c>
      <c r="C1119" s="26"/>
    </row>
    <row r="1120" spans="1:3" x14ac:dyDescent="0.25">
      <c r="A1120" s="25">
        <f>T2_T5!D1120</f>
        <v>4.96715E-2</v>
      </c>
      <c r="B1120" s="26">
        <f t="shared" si="17"/>
        <v>4.96715E-2</v>
      </c>
      <c r="C1120" s="26"/>
    </row>
    <row r="1121" spans="1:3" x14ac:dyDescent="0.25">
      <c r="A1121" s="25">
        <f>T2_T5!D1121</f>
        <v>7.2668099999999999E-2</v>
      </c>
      <c r="B1121" s="26">
        <f t="shared" si="17"/>
        <v>7.2668099999999999E-2</v>
      </c>
      <c r="C1121" s="26"/>
    </row>
    <row r="1122" spans="1:3" x14ac:dyDescent="0.25">
      <c r="A1122" s="25">
        <f>T2_T5!D1122</f>
        <v>0.1129006</v>
      </c>
      <c r="B1122" s="26">
        <f t="shared" si="17"/>
        <v>0.1129006</v>
      </c>
      <c r="C1122" s="26"/>
    </row>
    <row r="1123" spans="1:3" x14ac:dyDescent="0.25">
      <c r="A1123" s="25">
        <f>T2_T5!D1123</f>
        <v>5.0689100000000001E-2</v>
      </c>
      <c r="B1123" s="26">
        <f t="shared" si="17"/>
        <v>5.0689100000000001E-2</v>
      </c>
      <c r="C1123" s="26"/>
    </row>
    <row r="1124" spans="1:3" x14ac:dyDescent="0.25">
      <c r="A1124" s="25">
        <f>T2_T5!D1124</f>
        <v>2.7242999999999998E-3</v>
      </c>
      <c r="B1124" s="26">
        <f t="shared" si="17"/>
        <v>2.7242999999999998E-3</v>
      </c>
      <c r="C1124" s="26"/>
    </row>
    <row r="1125" spans="1:3" x14ac:dyDescent="0.25">
      <c r="A1125" s="25">
        <f>T2_T5!D1125</f>
        <v>6.2042300000000002E-2</v>
      </c>
      <c r="B1125" s="26">
        <f t="shared" si="17"/>
        <v>6.2042300000000002E-2</v>
      </c>
      <c r="C1125" s="26"/>
    </row>
    <row r="1126" spans="1:3" x14ac:dyDescent="0.25">
      <c r="A1126" s="25">
        <f>T2_T5!D1126</f>
        <v>-6.9780000000000005E-4</v>
      </c>
      <c r="B1126" s="26">
        <f t="shared" si="17"/>
        <v>-6.9780000000000005E-4</v>
      </c>
      <c r="C1126" s="26"/>
    </row>
    <row r="1127" spans="1:3" x14ac:dyDescent="0.25">
      <c r="A1127" s="25">
        <f>T2_T5!D1127</f>
        <v>9.2432E-3</v>
      </c>
      <c r="B1127" s="26">
        <f t="shared" si="17"/>
        <v>9.2432E-3</v>
      </c>
      <c r="C1127" s="26"/>
    </row>
    <row r="1128" spans="1:3" x14ac:dyDescent="0.25">
      <c r="A1128" s="25">
        <f>T2_T5!D1128</f>
        <v>-7.4192999999999995E-2</v>
      </c>
      <c r="B1128" s="26">
        <f t="shared" si="17"/>
        <v>-7.4192999999999995E-2</v>
      </c>
      <c r="C1128" s="26"/>
    </row>
    <row r="1129" spans="1:3" x14ac:dyDescent="0.25">
      <c r="A1129" s="25">
        <f>T2_T5!D1129</f>
        <v>0.124681</v>
      </c>
      <c r="B1129" s="26">
        <f t="shared" si="17"/>
        <v>0.124681</v>
      </c>
      <c r="C1129" s="26"/>
    </row>
    <row r="1130" spans="1:3" x14ac:dyDescent="0.25">
      <c r="A1130" s="25">
        <f>T2_T5!D1130</f>
        <v>0.1127121</v>
      </c>
      <c r="B1130" s="26">
        <f t="shared" si="17"/>
        <v>0.1127121</v>
      </c>
      <c r="C1130" s="26"/>
    </row>
    <row r="1131" spans="1:3" x14ac:dyDescent="0.25">
      <c r="A1131" s="25">
        <f>T2_T5!D1131</f>
        <v>0.11651400000000001</v>
      </c>
      <c r="B1131" s="26">
        <f t="shared" si="17"/>
        <v>0.11651400000000001</v>
      </c>
      <c r="C1131" s="26"/>
    </row>
    <row r="1132" spans="1:3" x14ac:dyDescent="0.25">
      <c r="A1132" s="25">
        <f>T2_T5!D1132</f>
        <v>-9.3694E-3</v>
      </c>
      <c r="B1132" s="26">
        <f t="shared" si="17"/>
        <v>-9.3694E-3</v>
      </c>
      <c r="C1132" s="26"/>
    </row>
    <row r="1133" spans="1:3" x14ac:dyDescent="0.25">
      <c r="A1133" s="25">
        <f>T2_T5!D1133</f>
        <v>-3.2631800000000002E-2</v>
      </c>
      <c r="B1133" s="26">
        <f t="shared" si="17"/>
        <v>-3.2631800000000002E-2</v>
      </c>
      <c r="C1133" s="26"/>
    </row>
    <row r="1134" spans="1:3" x14ac:dyDescent="0.25">
      <c r="A1134" s="25">
        <f>T2_T5!D1134</f>
        <v>-8.2932500000000006E-2</v>
      </c>
      <c r="B1134" s="26">
        <f t="shared" si="17"/>
        <v>-8.2932500000000006E-2</v>
      </c>
      <c r="C1134" s="26"/>
    </row>
    <row r="1135" spans="1:3" x14ac:dyDescent="0.25">
      <c r="A1135" s="25">
        <f>T2_T5!D1135</f>
        <v>-7.3416400000000007E-2</v>
      </c>
      <c r="B1135" s="26">
        <f t="shared" si="17"/>
        <v>-7.3416400000000007E-2</v>
      </c>
      <c r="C1135" s="26"/>
    </row>
    <row r="1136" spans="1:3" x14ac:dyDescent="0.25">
      <c r="A1136" s="25">
        <f>T2_T5!D1136</f>
        <v>1.2622700000000001E-2</v>
      </c>
      <c r="B1136" s="26">
        <f t="shared" si="17"/>
        <v>1.2622700000000001E-2</v>
      </c>
      <c r="C1136" s="26"/>
    </row>
    <row r="1137" spans="1:3" x14ac:dyDescent="0.25">
      <c r="A1137" s="25">
        <f>T2_T5!D1137</f>
        <v>-3.22186E-2</v>
      </c>
      <c r="B1137" s="26">
        <f t="shared" si="17"/>
        <v>-3.22186E-2</v>
      </c>
      <c r="C1137" s="26"/>
    </row>
    <row r="1138" spans="1:3" x14ac:dyDescent="0.25">
      <c r="A1138" s="25">
        <f>T2_T5!D1138</f>
        <v>0.41203820000000002</v>
      </c>
      <c r="B1138" s="26">
        <f t="shared" si="17"/>
        <v>0.41203820000000002</v>
      </c>
      <c r="C1138" s="26"/>
    </row>
    <row r="1139" spans="1:3" x14ac:dyDescent="0.25">
      <c r="A1139" s="25">
        <f>T2_T5!D1139</f>
        <v>0.38176330000000003</v>
      </c>
      <c r="B1139" s="26">
        <f t="shared" si="17"/>
        <v>0.38176330000000003</v>
      </c>
      <c r="C1139" s="26"/>
    </row>
    <row r="1140" spans="1:3" x14ac:dyDescent="0.25">
      <c r="A1140" s="25">
        <f>T2_T5!D1140</f>
        <v>0.19452459999999999</v>
      </c>
      <c r="B1140" s="26">
        <f t="shared" si="17"/>
        <v>0.19452459999999999</v>
      </c>
      <c r="C1140" s="26"/>
    </row>
    <row r="1141" spans="1:3" x14ac:dyDescent="0.25">
      <c r="A1141" s="25">
        <f>T2_T5!D1141</f>
        <v>0.18407129999999999</v>
      </c>
      <c r="B1141" s="26">
        <f t="shared" si="17"/>
        <v>0.18407129999999999</v>
      </c>
      <c r="C1141" s="26"/>
    </row>
    <row r="1142" spans="1:3" x14ac:dyDescent="0.25">
      <c r="A1142" s="25">
        <f>T2_T5!D1142</f>
        <v>0.14987700000000001</v>
      </c>
      <c r="B1142" s="26">
        <f t="shared" si="17"/>
        <v>0.14987700000000001</v>
      </c>
      <c r="C1142" s="26"/>
    </row>
    <row r="1143" spans="1:3" x14ac:dyDescent="0.25">
      <c r="A1143" s="25">
        <f>T2_T5!D1143</f>
        <v>0.16894609999999999</v>
      </c>
      <c r="B1143" s="26">
        <f t="shared" si="17"/>
        <v>0.16894609999999999</v>
      </c>
      <c r="C1143" s="26"/>
    </row>
    <row r="1144" spans="1:3" x14ac:dyDescent="0.25">
      <c r="A1144" s="25">
        <f>T2_T5!D1144</f>
        <v>0.20207610000000001</v>
      </c>
      <c r="B1144" s="26">
        <f t="shared" si="17"/>
        <v>0.20207610000000001</v>
      </c>
      <c r="C1144" s="26"/>
    </row>
    <row r="1145" spans="1:3" x14ac:dyDescent="0.25">
      <c r="A1145" s="25">
        <f>T2_T5!D1145</f>
        <v>8.4525199999999995E-2</v>
      </c>
      <c r="B1145" s="26">
        <f t="shared" si="17"/>
        <v>8.4525199999999995E-2</v>
      </c>
      <c r="C1145" s="26"/>
    </row>
    <row r="1146" spans="1:3" x14ac:dyDescent="0.25">
      <c r="A1146" s="25">
        <f>T2_T5!D1146</f>
        <v>8.0111199999999994E-2</v>
      </c>
      <c r="B1146" s="26">
        <f t="shared" si="17"/>
        <v>8.0111199999999994E-2</v>
      </c>
      <c r="C1146" s="26"/>
    </row>
    <row r="1147" spans="1:3" x14ac:dyDescent="0.25">
      <c r="A1147" s="25">
        <f>T2_T5!D1147</f>
        <v>4.6731099999999998E-2</v>
      </c>
      <c r="B1147" s="26">
        <f t="shared" si="17"/>
        <v>4.6731099999999998E-2</v>
      </c>
      <c r="C1147" s="26"/>
    </row>
    <row r="1148" spans="1:3" x14ac:dyDescent="0.25">
      <c r="A1148" s="25">
        <f>T2_T5!D1148</f>
        <v>4.9555599999999998E-2</v>
      </c>
      <c r="B1148" s="26">
        <f t="shared" si="17"/>
        <v>4.9555599999999998E-2</v>
      </c>
      <c r="C1148" s="26"/>
    </row>
    <row r="1149" spans="1:3" x14ac:dyDescent="0.25">
      <c r="A1149" s="25">
        <f>T2_T5!D1149</f>
        <v>0.5186634</v>
      </c>
      <c r="B1149" s="26">
        <f t="shared" si="17"/>
        <v>0.5186634</v>
      </c>
      <c r="C1149" s="26"/>
    </row>
    <row r="1150" spans="1:3" x14ac:dyDescent="0.25">
      <c r="A1150" s="25">
        <f>T2_T5!D1150</f>
        <v>0.45400499999999999</v>
      </c>
      <c r="B1150" s="26">
        <f t="shared" si="17"/>
        <v>0.45400499999999999</v>
      </c>
      <c r="C1150" s="26"/>
    </row>
    <row r="1151" spans="1:3" x14ac:dyDescent="0.25">
      <c r="A1151" s="25">
        <f>T2_T5!D1151</f>
        <v>4.4032300000000003E-2</v>
      </c>
      <c r="B1151" s="26">
        <f t="shared" si="17"/>
        <v>4.4032300000000003E-2</v>
      </c>
      <c r="C1151" s="26"/>
    </row>
    <row r="1152" spans="1:3" x14ac:dyDescent="0.25">
      <c r="A1152" s="25">
        <f>T2_T5!D1152</f>
        <v>6.5046499999999993E-2</v>
      </c>
      <c r="B1152" s="26">
        <f t="shared" si="17"/>
        <v>6.5046499999999993E-2</v>
      </c>
      <c r="C1152" s="26"/>
    </row>
    <row r="1153" spans="1:3" x14ac:dyDescent="0.25">
      <c r="A1153" s="25">
        <f>T2_T5!D1153</f>
        <v>0.2424192</v>
      </c>
      <c r="B1153" s="26">
        <f t="shared" si="17"/>
        <v>0.2424192</v>
      </c>
      <c r="C1153" s="26"/>
    </row>
    <row r="1154" spans="1:3" x14ac:dyDescent="0.25">
      <c r="A1154" s="25">
        <f>T2_T5!D1154</f>
        <v>0.25711070000000003</v>
      </c>
      <c r="B1154" s="26">
        <f t="shared" ref="B1154:B1217" si="18">MAX(MIN(A1154,E$4),E$3)</f>
        <v>0.25711070000000003</v>
      </c>
      <c r="C1154" s="26"/>
    </row>
    <row r="1155" spans="1:3" x14ac:dyDescent="0.25">
      <c r="A1155" s="25">
        <f>T2_T5!D1155</f>
        <v>0.25713989999999998</v>
      </c>
      <c r="B1155" s="26">
        <f t="shared" si="18"/>
        <v>0.25713989999999998</v>
      </c>
      <c r="C1155" s="26"/>
    </row>
    <row r="1156" spans="1:3" x14ac:dyDescent="0.25">
      <c r="A1156" s="25">
        <f>T2_T5!D1156</f>
        <v>0.28693079999999999</v>
      </c>
      <c r="B1156" s="26">
        <f t="shared" si="18"/>
        <v>0.28693079999999999</v>
      </c>
      <c r="C1156" s="26"/>
    </row>
    <row r="1157" spans="1:3" x14ac:dyDescent="0.25">
      <c r="A1157" s="25">
        <f>T2_T5!D1157</f>
        <v>0.27078469999999999</v>
      </c>
      <c r="B1157" s="26">
        <f t="shared" si="18"/>
        <v>0.27078469999999999</v>
      </c>
      <c r="C1157" s="26"/>
    </row>
    <row r="1158" spans="1:3" x14ac:dyDescent="0.25">
      <c r="A1158" s="25">
        <f>T2_T5!D1158</f>
        <v>0.23864050000000001</v>
      </c>
      <c r="B1158" s="26">
        <f t="shared" si="18"/>
        <v>0.23864050000000001</v>
      </c>
      <c r="C1158" s="26"/>
    </row>
    <row r="1159" spans="1:3" x14ac:dyDescent="0.25">
      <c r="A1159" s="25">
        <f>T2_T5!D1159</f>
        <v>0.19624559999999999</v>
      </c>
      <c r="B1159" s="26">
        <f t="shared" si="18"/>
        <v>0.19624559999999999</v>
      </c>
      <c r="C1159" s="26"/>
    </row>
    <row r="1160" spans="1:3" x14ac:dyDescent="0.25">
      <c r="A1160" s="25">
        <f>T2_T5!D1160</f>
        <v>0.1073474</v>
      </c>
      <c r="B1160" s="26">
        <f t="shared" si="18"/>
        <v>0.1073474</v>
      </c>
      <c r="C1160" s="26"/>
    </row>
    <row r="1161" spans="1:3" x14ac:dyDescent="0.25">
      <c r="A1161" s="25">
        <f>T2_T5!D1161</f>
        <v>0.13958490000000001</v>
      </c>
      <c r="B1161" s="26">
        <f t="shared" si="18"/>
        <v>0.13958490000000001</v>
      </c>
      <c r="C1161" s="26"/>
    </row>
    <row r="1162" spans="1:3" x14ac:dyDescent="0.25">
      <c r="A1162" s="25">
        <f>T2_T5!D1162</f>
        <v>8.72227E-2</v>
      </c>
      <c r="B1162" s="26">
        <f t="shared" si="18"/>
        <v>8.72227E-2</v>
      </c>
      <c r="C1162" s="26"/>
    </row>
    <row r="1163" spans="1:3" x14ac:dyDescent="0.25">
      <c r="A1163" s="25">
        <f>T2_T5!D1163</f>
        <v>0.1242813</v>
      </c>
      <c r="B1163" s="26">
        <f t="shared" si="18"/>
        <v>0.1242813</v>
      </c>
      <c r="C1163" s="26"/>
    </row>
    <row r="1164" spans="1:3" x14ac:dyDescent="0.25">
      <c r="A1164" s="25">
        <f>T2_T5!D1164</f>
        <v>0.28552440000000001</v>
      </c>
      <c r="B1164" s="26">
        <f t="shared" si="18"/>
        <v>0.28552440000000001</v>
      </c>
      <c r="C1164" s="26"/>
    </row>
    <row r="1165" spans="1:3" x14ac:dyDescent="0.25">
      <c r="A1165" s="25">
        <f>T2_T5!D1165</f>
        <v>0.263652</v>
      </c>
      <c r="B1165" s="26">
        <f t="shared" si="18"/>
        <v>0.263652</v>
      </c>
      <c r="C1165" s="26"/>
    </row>
    <row r="1166" spans="1:3" x14ac:dyDescent="0.25">
      <c r="A1166" s="25">
        <f>T2_T5!D1166</f>
        <v>0.23356740000000001</v>
      </c>
      <c r="B1166" s="26">
        <f t="shared" si="18"/>
        <v>0.23356740000000001</v>
      </c>
      <c r="C1166" s="26"/>
    </row>
    <row r="1167" spans="1:3" x14ac:dyDescent="0.25">
      <c r="A1167" s="25">
        <f>T2_T5!D1167</f>
        <v>0.1141863</v>
      </c>
      <c r="B1167" s="26">
        <f t="shared" si="18"/>
        <v>0.1141863</v>
      </c>
      <c r="C1167" s="26"/>
    </row>
    <row r="1168" spans="1:3" x14ac:dyDescent="0.25">
      <c r="A1168" s="25">
        <f>T2_T5!D1168</f>
        <v>0.2480994</v>
      </c>
      <c r="B1168" s="26">
        <f t="shared" si="18"/>
        <v>0.2480994</v>
      </c>
      <c r="C1168" s="26"/>
    </row>
    <row r="1169" spans="1:3" x14ac:dyDescent="0.25">
      <c r="A1169" s="25">
        <f>T2_T5!D1169</f>
        <v>0.2267604</v>
      </c>
      <c r="B1169" s="26">
        <f t="shared" si="18"/>
        <v>0.2267604</v>
      </c>
      <c r="C1169" s="26"/>
    </row>
    <row r="1170" spans="1:3" x14ac:dyDescent="0.25">
      <c r="A1170" s="25">
        <f>T2_T5!D1170</f>
        <v>0.28998309999999999</v>
      </c>
      <c r="B1170" s="26">
        <f t="shared" si="18"/>
        <v>0.28998309999999999</v>
      </c>
      <c r="C1170" s="26"/>
    </row>
    <row r="1171" spans="1:3" x14ac:dyDescent="0.25">
      <c r="A1171" s="25">
        <f>T2_T5!D1171</f>
        <v>0.14914350000000001</v>
      </c>
      <c r="B1171" s="26">
        <f t="shared" si="18"/>
        <v>0.14914350000000001</v>
      </c>
      <c r="C1171" s="26"/>
    </row>
    <row r="1172" spans="1:3" x14ac:dyDescent="0.25">
      <c r="A1172" s="25">
        <f>T2_T5!D1172</f>
        <v>0.140843</v>
      </c>
      <c r="B1172" s="26">
        <f t="shared" si="18"/>
        <v>0.140843</v>
      </c>
      <c r="C1172" s="26"/>
    </row>
    <row r="1173" spans="1:3" x14ac:dyDescent="0.25">
      <c r="A1173" s="25">
        <f>T2_T5!D1173</f>
        <v>0.16062760000000001</v>
      </c>
      <c r="B1173" s="26">
        <f t="shared" si="18"/>
        <v>0.16062760000000001</v>
      </c>
      <c r="C1173" s="26"/>
    </row>
    <row r="1174" spans="1:3" x14ac:dyDescent="0.25">
      <c r="A1174" s="25">
        <f>T2_T5!D1174</f>
        <v>0.25987270000000001</v>
      </c>
      <c r="B1174" s="26">
        <f t="shared" si="18"/>
        <v>0.25987270000000001</v>
      </c>
      <c r="C1174" s="26"/>
    </row>
    <row r="1175" spans="1:3" x14ac:dyDescent="0.25">
      <c r="A1175" s="25">
        <f>T2_T5!D1175</f>
        <v>0.25073679999999998</v>
      </c>
      <c r="B1175" s="26">
        <f t="shared" si="18"/>
        <v>0.25073679999999998</v>
      </c>
      <c r="C1175" s="26"/>
    </row>
    <row r="1176" spans="1:3" x14ac:dyDescent="0.25">
      <c r="A1176" s="25">
        <f>T2_T5!D1176</f>
        <v>1.7285399999999999E-2</v>
      </c>
      <c r="B1176" s="26">
        <f t="shared" si="18"/>
        <v>1.7285399999999999E-2</v>
      </c>
      <c r="C1176" s="26"/>
    </row>
    <row r="1177" spans="1:3" x14ac:dyDescent="0.25">
      <c r="A1177" s="25">
        <f>T2_T5!D1177</f>
        <v>2.9708700000000001E-2</v>
      </c>
      <c r="B1177" s="26">
        <f t="shared" si="18"/>
        <v>2.9708700000000001E-2</v>
      </c>
      <c r="C1177" s="26"/>
    </row>
    <row r="1178" spans="1:3" x14ac:dyDescent="0.25">
      <c r="A1178" s="25">
        <f>T2_T5!D1178</f>
        <v>1.15639E-2</v>
      </c>
      <c r="B1178" s="26">
        <f t="shared" si="18"/>
        <v>1.15639E-2</v>
      </c>
      <c r="C1178" s="26"/>
    </row>
    <row r="1179" spans="1:3" x14ac:dyDescent="0.25">
      <c r="A1179" s="25">
        <f>T2_T5!D1179</f>
        <v>-2.6069999999999999E-4</v>
      </c>
      <c r="B1179" s="26">
        <f t="shared" si="18"/>
        <v>-2.6069999999999999E-4</v>
      </c>
      <c r="C1179" s="26"/>
    </row>
    <row r="1180" spans="1:3" x14ac:dyDescent="0.25">
      <c r="A1180" s="25">
        <f>T2_T5!D1180</f>
        <v>8.6406999999999994E-3</v>
      </c>
      <c r="B1180" s="26">
        <f t="shared" si="18"/>
        <v>8.6406999999999994E-3</v>
      </c>
      <c r="C1180" s="26"/>
    </row>
    <row r="1181" spans="1:3" x14ac:dyDescent="0.25">
      <c r="A1181" s="25">
        <f>T2_T5!D1181</f>
        <v>1.5336600000000001E-2</v>
      </c>
      <c r="B1181" s="26">
        <f t="shared" si="18"/>
        <v>1.5336600000000001E-2</v>
      </c>
      <c r="C1181" s="26"/>
    </row>
    <row r="1182" spans="1:3" x14ac:dyDescent="0.25">
      <c r="A1182" s="25">
        <f>T2_T5!D1182</f>
        <v>-0.1052575</v>
      </c>
      <c r="B1182" s="26">
        <f t="shared" si="18"/>
        <v>-0.1052575</v>
      </c>
      <c r="C1182" s="26"/>
    </row>
    <row r="1183" spans="1:3" x14ac:dyDescent="0.25">
      <c r="A1183" s="25">
        <f>T2_T5!D1183</f>
        <v>3.7511599999999999E-2</v>
      </c>
      <c r="B1183" s="26">
        <f t="shared" si="18"/>
        <v>3.7511599999999999E-2</v>
      </c>
      <c r="C1183" s="26"/>
    </row>
    <row r="1184" spans="1:3" x14ac:dyDescent="0.25">
      <c r="A1184" s="25">
        <f>T2_T5!D1184</f>
        <v>4.92726E-2</v>
      </c>
      <c r="B1184" s="26">
        <f t="shared" si="18"/>
        <v>4.92726E-2</v>
      </c>
      <c r="C1184" s="26"/>
    </row>
    <row r="1185" spans="1:3" x14ac:dyDescent="0.25">
      <c r="A1185" s="25">
        <f>T2_T5!D1185</f>
        <v>4.0454900000000002E-2</v>
      </c>
      <c r="B1185" s="26">
        <f t="shared" si="18"/>
        <v>4.0454900000000002E-2</v>
      </c>
      <c r="C1185" s="26"/>
    </row>
    <row r="1186" spans="1:3" x14ac:dyDescent="0.25">
      <c r="A1186" s="25">
        <f>T2_T5!D1186</f>
        <v>3.74957E-2</v>
      </c>
      <c r="B1186" s="26">
        <f t="shared" si="18"/>
        <v>3.74957E-2</v>
      </c>
      <c r="C1186" s="26"/>
    </row>
    <row r="1187" spans="1:3" x14ac:dyDescent="0.25">
      <c r="A1187" s="25">
        <f>T2_T5!D1187</f>
        <v>4.3627899999999997E-2</v>
      </c>
      <c r="B1187" s="26">
        <f t="shared" si="18"/>
        <v>4.3627899999999997E-2</v>
      </c>
      <c r="C1187" s="26"/>
    </row>
    <row r="1188" spans="1:3" x14ac:dyDescent="0.25">
      <c r="A1188" s="25">
        <f>T2_T5!D1188</f>
        <v>4.8661700000000002E-2</v>
      </c>
      <c r="B1188" s="26">
        <f t="shared" si="18"/>
        <v>4.8661700000000002E-2</v>
      </c>
      <c r="C1188" s="26"/>
    </row>
    <row r="1189" spans="1:3" x14ac:dyDescent="0.25">
      <c r="A1189" s="25">
        <f>T2_T5!D1189</f>
        <v>0.1331135</v>
      </c>
      <c r="B1189" s="26">
        <f t="shared" si="18"/>
        <v>0.1331135</v>
      </c>
      <c r="C1189" s="26"/>
    </row>
    <row r="1190" spans="1:3" x14ac:dyDescent="0.25">
      <c r="A1190" s="25">
        <f>T2_T5!D1190</f>
        <v>8.1826999999999993E-3</v>
      </c>
      <c r="B1190" s="26">
        <f t="shared" si="18"/>
        <v>8.1826999999999993E-3</v>
      </c>
      <c r="C1190" s="26"/>
    </row>
    <row r="1191" spans="1:3" x14ac:dyDescent="0.25">
      <c r="A1191" s="25">
        <f>T2_T5!D1191</f>
        <v>0.159413</v>
      </c>
      <c r="B1191" s="26">
        <f t="shared" si="18"/>
        <v>0.159413</v>
      </c>
      <c r="C1191" s="26"/>
    </row>
    <row r="1192" spans="1:3" x14ac:dyDescent="0.25">
      <c r="A1192" s="25">
        <f>T2_T5!D1192</f>
        <v>0.33142779999999999</v>
      </c>
      <c r="B1192" s="26">
        <f t="shared" si="18"/>
        <v>0.33142779999999999</v>
      </c>
      <c r="C1192" s="26"/>
    </row>
    <row r="1193" spans="1:3" x14ac:dyDescent="0.25">
      <c r="A1193" s="25">
        <f>T2_T5!D1193</f>
        <v>0.45235009999999998</v>
      </c>
      <c r="B1193" s="26">
        <f t="shared" si="18"/>
        <v>0.45235009999999998</v>
      </c>
      <c r="C1193" s="26"/>
    </row>
    <row r="1194" spans="1:3" x14ac:dyDescent="0.25">
      <c r="A1194" s="25">
        <f>T2_T5!D1194</f>
        <v>0.42739470000000002</v>
      </c>
      <c r="B1194" s="26">
        <f t="shared" si="18"/>
        <v>0.42739470000000002</v>
      </c>
      <c r="C1194" s="26"/>
    </row>
    <row r="1195" spans="1:3" x14ac:dyDescent="0.25">
      <c r="A1195" s="25">
        <f>T2_T5!D1195</f>
        <v>2.03857E-2</v>
      </c>
      <c r="B1195" s="26">
        <f t="shared" si="18"/>
        <v>2.03857E-2</v>
      </c>
      <c r="C1195" s="26"/>
    </row>
    <row r="1196" spans="1:3" x14ac:dyDescent="0.25">
      <c r="A1196" s="25">
        <f>T2_T5!D1196</f>
        <v>4.6830799999999999E-2</v>
      </c>
      <c r="B1196" s="26">
        <f t="shared" si="18"/>
        <v>4.6830799999999999E-2</v>
      </c>
      <c r="C1196" s="26"/>
    </row>
    <row r="1197" spans="1:3" x14ac:dyDescent="0.25">
      <c r="A1197" s="25">
        <f>T2_T5!D1197</f>
        <v>1.35128E-2</v>
      </c>
      <c r="B1197" s="26">
        <f t="shared" si="18"/>
        <v>1.35128E-2</v>
      </c>
      <c r="C1197" s="26"/>
    </row>
    <row r="1198" spans="1:3" x14ac:dyDescent="0.25">
      <c r="A1198" s="25">
        <f>T2_T5!D1198</f>
        <v>4.8947600000000001E-2</v>
      </c>
      <c r="B1198" s="26">
        <f t="shared" si="18"/>
        <v>4.8947600000000001E-2</v>
      </c>
      <c r="C1198" s="26"/>
    </row>
    <row r="1199" spans="1:3" x14ac:dyDescent="0.25">
      <c r="A1199" s="25">
        <f>T2_T5!D1199</f>
        <v>5.9157300000000003E-2</v>
      </c>
      <c r="B1199" s="26">
        <f t="shared" si="18"/>
        <v>5.9157300000000003E-2</v>
      </c>
      <c r="C1199" s="26"/>
    </row>
    <row r="1200" spans="1:3" x14ac:dyDescent="0.25">
      <c r="A1200" s="25">
        <f>T2_T5!D1200</f>
        <v>0.12502840000000001</v>
      </c>
      <c r="B1200" s="26">
        <f t="shared" si="18"/>
        <v>0.12502840000000001</v>
      </c>
      <c r="C1200" s="26"/>
    </row>
    <row r="1201" spans="1:3" x14ac:dyDescent="0.25">
      <c r="A1201" s="25">
        <f>T2_T5!D1201</f>
        <v>0.1631078</v>
      </c>
      <c r="B1201" s="26">
        <f t="shared" si="18"/>
        <v>0.1631078</v>
      </c>
      <c r="C1201" s="26"/>
    </row>
    <row r="1202" spans="1:3" x14ac:dyDescent="0.25">
      <c r="A1202" s="25">
        <f>T2_T5!D1202</f>
        <v>0.22156090000000001</v>
      </c>
      <c r="B1202" s="26">
        <f t="shared" si="18"/>
        <v>0.22156090000000001</v>
      </c>
      <c r="C1202" s="26"/>
    </row>
    <row r="1203" spans="1:3" x14ac:dyDescent="0.25">
      <c r="A1203" s="25">
        <f>T2_T5!D1203</f>
        <v>0.25756220000000002</v>
      </c>
      <c r="B1203" s="26">
        <f t="shared" si="18"/>
        <v>0.25756220000000002</v>
      </c>
      <c r="C1203" s="26"/>
    </row>
    <row r="1204" spans="1:3" x14ac:dyDescent="0.25">
      <c r="A1204" s="25">
        <f>T2_T5!D1204</f>
        <v>0.25613910000000001</v>
      </c>
      <c r="B1204" s="26">
        <f t="shared" si="18"/>
        <v>0.25613910000000001</v>
      </c>
      <c r="C1204" s="26"/>
    </row>
    <row r="1205" spans="1:3" x14ac:dyDescent="0.25">
      <c r="A1205" s="25">
        <f>T2_T5!D1205</f>
        <v>0.2351336</v>
      </c>
      <c r="B1205" s="26">
        <f t="shared" si="18"/>
        <v>0.2351336</v>
      </c>
      <c r="C1205" s="26"/>
    </row>
    <row r="1206" spans="1:3" x14ac:dyDescent="0.25">
      <c r="A1206" s="25">
        <f>T2_T5!D1206</f>
        <v>0.26044879999999998</v>
      </c>
      <c r="B1206" s="26">
        <f t="shared" si="18"/>
        <v>0.26044879999999998</v>
      </c>
      <c r="C1206" s="26"/>
    </row>
    <row r="1207" spans="1:3" x14ac:dyDescent="0.25">
      <c r="A1207" s="25">
        <f>T2_T5!D1207</f>
        <v>0.21716450000000001</v>
      </c>
      <c r="B1207" s="26">
        <f t="shared" si="18"/>
        <v>0.21716450000000001</v>
      </c>
      <c r="C1207" s="26"/>
    </row>
    <row r="1208" spans="1:3" x14ac:dyDescent="0.25">
      <c r="A1208" s="25">
        <f>T2_T5!D1208</f>
        <v>0.2216677</v>
      </c>
      <c r="B1208" s="26">
        <f t="shared" si="18"/>
        <v>0.2216677</v>
      </c>
      <c r="C1208" s="26"/>
    </row>
    <row r="1209" spans="1:3" x14ac:dyDescent="0.25">
      <c r="A1209" s="25">
        <f>T2_T5!D1209</f>
        <v>0.21433350000000001</v>
      </c>
      <c r="B1209" s="26">
        <f t="shared" si="18"/>
        <v>0.21433350000000001</v>
      </c>
      <c r="C1209" s="26"/>
    </row>
    <row r="1210" spans="1:3" x14ac:dyDescent="0.25">
      <c r="A1210" s="25">
        <f>T2_T5!D1210</f>
        <v>7.1944400000000006E-2</v>
      </c>
      <c r="B1210" s="26">
        <f t="shared" si="18"/>
        <v>7.1944400000000006E-2</v>
      </c>
      <c r="C1210" s="26"/>
    </row>
    <row r="1211" spans="1:3" x14ac:dyDescent="0.25">
      <c r="A1211" s="25">
        <f>T2_T5!D1211</f>
        <v>5.2302700000000001E-2</v>
      </c>
      <c r="B1211" s="26">
        <f t="shared" si="18"/>
        <v>5.2302700000000001E-2</v>
      </c>
      <c r="C1211" s="26"/>
    </row>
    <row r="1212" spans="1:3" x14ac:dyDescent="0.25">
      <c r="A1212" s="25">
        <f>T2_T5!D1212</f>
        <v>3.4649300000000001E-2</v>
      </c>
      <c r="B1212" s="26">
        <f t="shared" si="18"/>
        <v>3.4649300000000001E-2</v>
      </c>
      <c r="C1212" s="26"/>
    </row>
    <row r="1213" spans="1:3" x14ac:dyDescent="0.25">
      <c r="A1213" s="25">
        <f>T2_T5!D1213</f>
        <v>0.10313460000000001</v>
      </c>
      <c r="B1213" s="26">
        <f t="shared" si="18"/>
        <v>0.10313460000000001</v>
      </c>
      <c r="C1213" s="26"/>
    </row>
    <row r="1214" spans="1:3" x14ac:dyDescent="0.25">
      <c r="A1214" s="25">
        <f>T2_T5!D1214</f>
        <v>5.6012300000000001E-2</v>
      </c>
      <c r="B1214" s="26">
        <f t="shared" si="18"/>
        <v>5.6012300000000001E-2</v>
      </c>
      <c r="C1214" s="26"/>
    </row>
    <row r="1215" spans="1:3" x14ac:dyDescent="0.25">
      <c r="A1215" s="25">
        <f>T2_T5!D1215</f>
        <v>6.8197599999999997E-2</v>
      </c>
      <c r="B1215" s="26">
        <f t="shared" si="18"/>
        <v>6.8197599999999997E-2</v>
      </c>
      <c r="C1215" s="26"/>
    </row>
    <row r="1216" spans="1:3" x14ac:dyDescent="0.25">
      <c r="A1216" s="25">
        <f>T2_T5!D1216</f>
        <v>7.5029700000000005E-2</v>
      </c>
      <c r="B1216" s="26">
        <f t="shared" si="18"/>
        <v>7.5029700000000005E-2</v>
      </c>
      <c r="C1216" s="26"/>
    </row>
    <row r="1217" spans="1:3" x14ac:dyDescent="0.25">
      <c r="A1217" s="25">
        <f>T2_T5!D1217</f>
        <v>0.13587879999999999</v>
      </c>
      <c r="B1217" s="26">
        <f t="shared" si="18"/>
        <v>0.13587879999999999</v>
      </c>
      <c r="C1217" s="26"/>
    </row>
    <row r="1218" spans="1:3" x14ac:dyDescent="0.25">
      <c r="A1218" s="25">
        <f>T2_T5!D1218</f>
        <v>-0.27470610000000001</v>
      </c>
      <c r="B1218" s="26">
        <f t="shared" ref="B1218:B1281" si="19">MAX(MIN(A1218,E$4),E$3)</f>
        <v>-0.113345184</v>
      </c>
      <c r="C1218" s="26"/>
    </row>
    <row r="1219" spans="1:3" x14ac:dyDescent="0.25">
      <c r="A1219" s="25">
        <f>T2_T5!D1219</f>
        <v>-0.1122568</v>
      </c>
      <c r="B1219" s="26">
        <f t="shared" si="19"/>
        <v>-0.1122568</v>
      </c>
      <c r="C1219" s="26"/>
    </row>
    <row r="1220" spans="1:3" x14ac:dyDescent="0.25">
      <c r="A1220" s="25">
        <f>T2_T5!D1220</f>
        <v>2.6006100000000001E-2</v>
      </c>
      <c r="B1220" s="26">
        <f t="shared" si="19"/>
        <v>2.6006100000000001E-2</v>
      </c>
      <c r="C1220" s="26"/>
    </row>
    <row r="1221" spans="1:3" x14ac:dyDescent="0.25">
      <c r="A1221" s="25">
        <f>T2_T5!D1221</f>
        <v>4.9736599999999999E-2</v>
      </c>
      <c r="B1221" s="26">
        <f t="shared" si="19"/>
        <v>4.9736599999999999E-2</v>
      </c>
      <c r="C1221" s="26"/>
    </row>
    <row r="1222" spans="1:3" x14ac:dyDescent="0.25">
      <c r="A1222" s="25">
        <f>T2_T5!D1222</f>
        <v>3.9971300000000001E-2</v>
      </c>
      <c r="B1222" s="26">
        <f t="shared" si="19"/>
        <v>3.9971300000000001E-2</v>
      </c>
      <c r="C1222" s="26"/>
    </row>
    <row r="1223" spans="1:3" x14ac:dyDescent="0.25">
      <c r="A1223" s="25">
        <f>T2_T5!D1223</f>
        <v>8.4594699999999995E-2</v>
      </c>
      <c r="B1223" s="26">
        <f t="shared" si="19"/>
        <v>8.4594699999999995E-2</v>
      </c>
      <c r="C1223" s="26"/>
    </row>
    <row r="1224" spans="1:3" x14ac:dyDescent="0.25">
      <c r="A1224" s="25">
        <f>T2_T5!D1224</f>
        <v>0.18335190000000001</v>
      </c>
      <c r="B1224" s="26">
        <f t="shared" si="19"/>
        <v>0.18335190000000001</v>
      </c>
      <c r="C1224" s="26"/>
    </row>
    <row r="1225" spans="1:3" x14ac:dyDescent="0.25">
      <c r="A1225" s="25">
        <f>T2_T5!D1225</f>
        <v>0.21682399999999999</v>
      </c>
      <c r="B1225" s="26">
        <f t="shared" si="19"/>
        <v>0.21682399999999999</v>
      </c>
      <c r="C1225" s="26"/>
    </row>
    <row r="1226" spans="1:3" x14ac:dyDescent="0.25">
      <c r="A1226" s="25">
        <f>T2_T5!D1226</f>
        <v>0.20231250000000001</v>
      </c>
      <c r="B1226" s="26">
        <f t="shared" si="19"/>
        <v>0.20231250000000001</v>
      </c>
      <c r="C1226" s="26"/>
    </row>
    <row r="1227" spans="1:3" x14ac:dyDescent="0.25">
      <c r="A1227" s="25">
        <f>T2_T5!D1227</f>
        <v>-1.0142699999999999E-2</v>
      </c>
      <c r="B1227" s="26">
        <f t="shared" si="19"/>
        <v>-1.0142699999999999E-2</v>
      </c>
      <c r="C1227" s="26"/>
    </row>
    <row r="1228" spans="1:3" x14ac:dyDescent="0.25">
      <c r="A1228" s="25">
        <f>T2_T5!D1228</f>
        <v>0.21922639999999999</v>
      </c>
      <c r="B1228" s="26">
        <f t="shared" si="19"/>
        <v>0.21922639999999999</v>
      </c>
      <c r="C1228" s="26"/>
    </row>
    <row r="1229" spans="1:3" x14ac:dyDescent="0.25">
      <c r="A1229" s="25">
        <f>T2_T5!D1229</f>
        <v>-5.9088599999999998E-2</v>
      </c>
      <c r="B1229" s="26">
        <f t="shared" si="19"/>
        <v>-5.9088599999999998E-2</v>
      </c>
      <c r="C1229" s="26"/>
    </row>
    <row r="1230" spans="1:3" x14ac:dyDescent="0.25">
      <c r="A1230" s="25">
        <f>T2_T5!D1230</f>
        <v>-8.2410499999999998E-2</v>
      </c>
      <c r="B1230" s="26">
        <f t="shared" si="19"/>
        <v>-8.2410499999999998E-2</v>
      </c>
      <c r="C1230" s="26"/>
    </row>
    <row r="1231" spans="1:3" x14ac:dyDescent="0.25">
      <c r="A1231" s="25">
        <f>T2_T5!D1231</f>
        <v>0.220051</v>
      </c>
      <c r="B1231" s="26">
        <f t="shared" si="19"/>
        <v>0.220051</v>
      </c>
      <c r="C1231" s="26"/>
    </row>
    <row r="1232" spans="1:3" x14ac:dyDescent="0.25">
      <c r="A1232" s="25">
        <f>T2_T5!D1232</f>
        <v>0.19048909999999999</v>
      </c>
      <c r="B1232" s="26">
        <f t="shared" si="19"/>
        <v>0.19048909999999999</v>
      </c>
      <c r="C1232" s="26"/>
    </row>
    <row r="1233" spans="1:3" x14ac:dyDescent="0.25">
      <c r="A1233" s="25">
        <f>T2_T5!D1233</f>
        <v>0.16657079999999999</v>
      </c>
      <c r="B1233" s="26">
        <f t="shared" si="19"/>
        <v>0.16657079999999999</v>
      </c>
      <c r="C1233" s="26"/>
    </row>
    <row r="1234" spans="1:3" x14ac:dyDescent="0.25">
      <c r="A1234" s="25">
        <f>T2_T5!D1234</f>
        <v>0.1175697</v>
      </c>
      <c r="B1234" s="26">
        <f t="shared" si="19"/>
        <v>0.1175697</v>
      </c>
      <c r="C1234" s="26"/>
    </row>
    <row r="1235" spans="1:3" x14ac:dyDescent="0.25">
      <c r="A1235" s="25">
        <f>T2_T5!D1235</f>
        <v>0.11052090000000001</v>
      </c>
      <c r="B1235" s="26">
        <f t="shared" si="19"/>
        <v>0.11052090000000001</v>
      </c>
      <c r="C1235" s="26"/>
    </row>
    <row r="1236" spans="1:3" x14ac:dyDescent="0.25">
      <c r="A1236" s="25">
        <f>T2_T5!D1236</f>
        <v>0.15442429999999999</v>
      </c>
      <c r="B1236" s="26">
        <f t="shared" si="19"/>
        <v>0.15442429999999999</v>
      </c>
      <c r="C1236" s="26"/>
    </row>
    <row r="1237" spans="1:3" x14ac:dyDescent="0.25">
      <c r="A1237" s="25">
        <f>T2_T5!D1237</f>
        <v>0.15150720000000001</v>
      </c>
      <c r="B1237" s="26">
        <f t="shared" si="19"/>
        <v>0.15150720000000001</v>
      </c>
      <c r="C1237" s="26"/>
    </row>
    <row r="1238" spans="1:3" x14ac:dyDescent="0.25">
      <c r="A1238" s="25">
        <f>T2_T5!D1238</f>
        <v>0.15916540000000001</v>
      </c>
      <c r="B1238" s="26">
        <f t="shared" si="19"/>
        <v>0.15916540000000001</v>
      </c>
      <c r="C1238" s="26"/>
    </row>
    <row r="1239" spans="1:3" x14ac:dyDescent="0.25">
      <c r="A1239" s="25">
        <f>T2_T5!D1239</f>
        <v>0.1819596</v>
      </c>
      <c r="B1239" s="26">
        <f t="shared" si="19"/>
        <v>0.1819596</v>
      </c>
      <c r="C1239" s="26"/>
    </row>
    <row r="1240" spans="1:3" x14ac:dyDescent="0.25">
      <c r="A1240" s="25">
        <f>T2_T5!D1240</f>
        <v>0.3028129</v>
      </c>
      <c r="B1240" s="26">
        <f t="shared" si="19"/>
        <v>0.3028129</v>
      </c>
      <c r="C1240" s="26"/>
    </row>
    <row r="1241" spans="1:3" x14ac:dyDescent="0.25">
      <c r="A1241" s="25">
        <f>T2_T5!D1241</f>
        <v>0.49074410000000002</v>
      </c>
      <c r="B1241" s="26">
        <f t="shared" si="19"/>
        <v>0.49074410000000002</v>
      </c>
      <c r="C1241" s="26"/>
    </row>
    <row r="1242" spans="1:3" x14ac:dyDescent="0.25">
      <c r="A1242" s="25">
        <f>T2_T5!D1242</f>
        <v>0.42657650000000003</v>
      </c>
      <c r="B1242" s="26">
        <f t="shared" si="19"/>
        <v>0.42657650000000003</v>
      </c>
      <c r="C1242" s="26"/>
    </row>
    <row r="1243" spans="1:3" x14ac:dyDescent="0.25">
      <c r="A1243" s="25">
        <f>T2_T5!D1243</f>
        <v>0.47510530000000001</v>
      </c>
      <c r="B1243" s="26">
        <f t="shared" si="19"/>
        <v>0.47510530000000001</v>
      </c>
      <c r="C1243" s="26"/>
    </row>
    <row r="1244" spans="1:3" x14ac:dyDescent="0.25">
      <c r="A1244" s="25">
        <f>T2_T5!D1244</f>
        <v>0.46469450000000001</v>
      </c>
      <c r="B1244" s="26">
        <f t="shared" si="19"/>
        <v>0.46469450000000001</v>
      </c>
      <c r="C1244" s="26"/>
    </row>
    <row r="1245" spans="1:3" x14ac:dyDescent="0.25">
      <c r="A1245" s="25">
        <f>T2_T5!D1245</f>
        <v>0.46106649999999999</v>
      </c>
      <c r="B1245" s="26">
        <f t="shared" si="19"/>
        <v>0.46106649999999999</v>
      </c>
      <c r="C1245" s="26"/>
    </row>
    <row r="1246" spans="1:3" x14ac:dyDescent="0.25">
      <c r="A1246" s="25">
        <f>T2_T5!D1246</f>
        <v>0.38037480000000001</v>
      </c>
      <c r="B1246" s="26">
        <f t="shared" si="19"/>
        <v>0.38037480000000001</v>
      </c>
      <c r="C1246" s="26"/>
    </row>
    <row r="1247" spans="1:3" x14ac:dyDescent="0.25">
      <c r="A1247" s="25">
        <f>T2_T5!D1247</f>
        <v>1.61754E-2</v>
      </c>
      <c r="B1247" s="26">
        <f t="shared" si="19"/>
        <v>1.61754E-2</v>
      </c>
      <c r="C1247" s="26"/>
    </row>
    <row r="1248" spans="1:3" x14ac:dyDescent="0.25">
      <c r="A1248" s="25">
        <f>T2_T5!D1248</f>
        <v>5.1317700000000001E-2</v>
      </c>
      <c r="B1248" s="26">
        <f t="shared" si="19"/>
        <v>5.1317700000000001E-2</v>
      </c>
      <c r="C1248" s="26"/>
    </row>
    <row r="1249" spans="1:3" x14ac:dyDescent="0.25">
      <c r="A1249" s="25">
        <f>T2_T5!D1249</f>
        <v>4.3164800000000003E-2</v>
      </c>
      <c r="B1249" s="26">
        <f t="shared" si="19"/>
        <v>4.3164800000000003E-2</v>
      </c>
      <c r="C1249" s="26"/>
    </row>
    <row r="1250" spans="1:3" x14ac:dyDescent="0.25">
      <c r="A1250" s="25">
        <f>T2_T5!D1250</f>
        <v>3.8685200000000003E-2</v>
      </c>
      <c r="B1250" s="26">
        <f t="shared" si="19"/>
        <v>3.8685200000000003E-2</v>
      </c>
      <c r="C1250" s="26"/>
    </row>
    <row r="1251" spans="1:3" x14ac:dyDescent="0.25">
      <c r="A1251" s="25">
        <f>T2_T5!D1251</f>
        <v>0.1050987</v>
      </c>
      <c r="B1251" s="26">
        <f t="shared" si="19"/>
        <v>0.1050987</v>
      </c>
      <c r="C1251" s="26"/>
    </row>
    <row r="1252" spans="1:3" x14ac:dyDescent="0.25">
      <c r="A1252" s="25">
        <f>T2_T5!D1252</f>
        <v>-3.8003799999999997E-2</v>
      </c>
      <c r="B1252" s="26">
        <f t="shared" si="19"/>
        <v>-3.8003799999999997E-2</v>
      </c>
      <c r="C1252" s="26"/>
    </row>
    <row r="1253" spans="1:3" x14ac:dyDescent="0.25">
      <c r="A1253" s="25">
        <f>T2_T5!D1253</f>
        <v>-1.7103799999999999E-2</v>
      </c>
      <c r="B1253" s="26">
        <f t="shared" si="19"/>
        <v>-1.7103799999999999E-2</v>
      </c>
      <c r="C1253" s="26"/>
    </row>
    <row r="1254" spans="1:3" x14ac:dyDescent="0.25">
      <c r="A1254" s="25">
        <f>T2_T5!D1254</f>
        <v>5.5285599999999997E-2</v>
      </c>
      <c r="B1254" s="26">
        <f t="shared" si="19"/>
        <v>5.5285599999999997E-2</v>
      </c>
      <c r="C1254" s="26"/>
    </row>
    <row r="1255" spans="1:3" x14ac:dyDescent="0.25">
      <c r="A1255" s="25">
        <f>T2_T5!D1255</f>
        <v>3.7098199999999998E-2</v>
      </c>
      <c r="B1255" s="26">
        <f t="shared" si="19"/>
        <v>3.7098199999999998E-2</v>
      </c>
      <c r="C1255" s="26"/>
    </row>
    <row r="1256" spans="1:3" x14ac:dyDescent="0.25">
      <c r="A1256" s="25">
        <f>T2_T5!D1256</f>
        <v>9.6048000000000001E-3</v>
      </c>
      <c r="B1256" s="26">
        <f t="shared" si="19"/>
        <v>9.6048000000000001E-3</v>
      </c>
      <c r="C1256" s="26"/>
    </row>
    <row r="1257" spans="1:3" x14ac:dyDescent="0.25">
      <c r="A1257" s="25">
        <f>T2_T5!D1257</f>
        <v>0.13546820000000001</v>
      </c>
      <c r="B1257" s="26">
        <f t="shared" si="19"/>
        <v>0.13546820000000001</v>
      </c>
      <c r="C1257" s="26"/>
    </row>
    <row r="1258" spans="1:3" x14ac:dyDescent="0.25">
      <c r="A1258" s="25">
        <f>T2_T5!D1258</f>
        <v>0.16174730000000001</v>
      </c>
      <c r="B1258" s="26">
        <f t="shared" si="19"/>
        <v>0.16174730000000001</v>
      </c>
      <c r="C1258" s="26"/>
    </row>
    <row r="1259" spans="1:3" x14ac:dyDescent="0.25">
      <c r="A1259" s="25">
        <f>T2_T5!D1259</f>
        <v>0.13136700000000001</v>
      </c>
      <c r="B1259" s="26">
        <f t="shared" si="19"/>
        <v>0.13136700000000001</v>
      </c>
      <c r="C1259" s="26"/>
    </row>
    <row r="1260" spans="1:3" x14ac:dyDescent="0.25">
      <c r="A1260" s="25">
        <f>T2_T5!D1260</f>
        <v>0.14525150000000001</v>
      </c>
      <c r="B1260" s="26">
        <f t="shared" si="19"/>
        <v>0.14525150000000001</v>
      </c>
      <c r="C1260" s="26"/>
    </row>
    <row r="1261" spans="1:3" x14ac:dyDescent="0.25">
      <c r="A1261" s="25">
        <f>T2_T5!D1261</f>
        <v>0.1537192</v>
      </c>
      <c r="B1261" s="26">
        <f t="shared" si="19"/>
        <v>0.1537192</v>
      </c>
      <c r="C1261" s="26"/>
    </row>
    <row r="1262" spans="1:3" x14ac:dyDescent="0.25">
      <c r="A1262" s="25">
        <f>T2_T5!D1262</f>
        <v>0.20557429999999999</v>
      </c>
      <c r="B1262" s="26">
        <f t="shared" si="19"/>
        <v>0.20557429999999999</v>
      </c>
      <c r="C1262" s="26"/>
    </row>
    <row r="1263" spans="1:3" x14ac:dyDescent="0.25">
      <c r="A1263" s="25">
        <f>T2_T5!D1263</f>
        <v>7.1812200000000007E-2</v>
      </c>
      <c r="B1263" s="26">
        <f t="shared" si="19"/>
        <v>7.1812200000000007E-2</v>
      </c>
      <c r="C1263" s="26"/>
    </row>
    <row r="1264" spans="1:3" x14ac:dyDescent="0.25">
      <c r="A1264" s="25">
        <f>T2_T5!D1264</f>
        <v>0.1075065</v>
      </c>
      <c r="B1264" s="26">
        <f t="shared" si="19"/>
        <v>0.1075065</v>
      </c>
      <c r="C1264" s="26"/>
    </row>
    <row r="1265" spans="1:3" x14ac:dyDescent="0.25">
      <c r="A1265" s="25">
        <f>T2_T5!D1265</f>
        <v>8.9226E-2</v>
      </c>
      <c r="B1265" s="26">
        <f t="shared" si="19"/>
        <v>8.9226E-2</v>
      </c>
      <c r="C1265" s="26"/>
    </row>
    <row r="1266" spans="1:3" x14ac:dyDescent="0.25">
      <c r="A1266" s="25">
        <f>T2_T5!D1266</f>
        <v>0.1274795</v>
      </c>
      <c r="B1266" s="26">
        <f t="shared" si="19"/>
        <v>0.1274795</v>
      </c>
      <c r="C1266" s="26"/>
    </row>
    <row r="1267" spans="1:3" x14ac:dyDescent="0.25">
      <c r="A1267" s="25">
        <f>T2_T5!D1267</f>
        <v>0.1220806</v>
      </c>
      <c r="B1267" s="26">
        <f t="shared" si="19"/>
        <v>0.1220806</v>
      </c>
      <c r="C1267" s="26"/>
    </row>
    <row r="1268" spans="1:3" x14ac:dyDescent="0.25">
      <c r="A1268" s="25">
        <f>T2_T5!D1268</f>
        <v>0.1897259</v>
      </c>
      <c r="B1268" s="26">
        <f t="shared" si="19"/>
        <v>0.1897259</v>
      </c>
      <c r="C1268" s="26"/>
    </row>
    <row r="1269" spans="1:3" x14ac:dyDescent="0.25">
      <c r="A1269" s="25">
        <f>T2_T5!D1269</f>
        <v>0.25351560000000001</v>
      </c>
      <c r="B1269" s="26">
        <f t="shared" si="19"/>
        <v>0.25351560000000001</v>
      </c>
      <c r="C1269" s="26"/>
    </row>
    <row r="1270" spans="1:3" x14ac:dyDescent="0.25">
      <c r="A1270" s="25">
        <f>T2_T5!D1270</f>
        <v>6.2376899999999999E-2</v>
      </c>
      <c r="B1270" s="26">
        <f t="shared" si="19"/>
        <v>6.2376899999999999E-2</v>
      </c>
      <c r="C1270" s="26"/>
    </row>
    <row r="1271" spans="1:3" x14ac:dyDescent="0.25">
      <c r="A1271" s="25">
        <f>T2_T5!D1271</f>
        <v>0.1245778</v>
      </c>
      <c r="B1271" s="26">
        <f t="shared" si="19"/>
        <v>0.1245778</v>
      </c>
      <c r="C1271" s="26"/>
    </row>
    <row r="1272" spans="1:3" x14ac:dyDescent="0.25">
      <c r="A1272" s="25">
        <f>T2_T5!D1272</f>
        <v>0.15783</v>
      </c>
      <c r="B1272" s="26">
        <f t="shared" si="19"/>
        <v>0.15783</v>
      </c>
      <c r="C1272" s="26"/>
    </row>
    <row r="1273" spans="1:3" x14ac:dyDescent="0.25">
      <c r="A1273" s="25">
        <f>T2_T5!D1273</f>
        <v>0.1363248</v>
      </c>
      <c r="B1273" s="26">
        <f t="shared" si="19"/>
        <v>0.1363248</v>
      </c>
      <c r="C1273" s="26"/>
    </row>
    <row r="1274" spans="1:3" x14ac:dyDescent="0.25">
      <c r="A1274" s="25">
        <f>T2_T5!D1274</f>
        <v>0.1638927</v>
      </c>
      <c r="B1274" s="26">
        <f t="shared" si="19"/>
        <v>0.1638927</v>
      </c>
      <c r="C1274" s="26"/>
    </row>
    <row r="1275" spans="1:3" x14ac:dyDescent="0.25">
      <c r="A1275" s="25">
        <f>T2_T5!D1275</f>
        <v>0.10484350000000001</v>
      </c>
      <c r="B1275" s="26">
        <f t="shared" si="19"/>
        <v>0.10484350000000001</v>
      </c>
      <c r="C1275" s="26"/>
    </row>
    <row r="1276" spans="1:3" x14ac:dyDescent="0.25">
      <c r="A1276" s="25">
        <f>T2_T5!D1276</f>
        <v>3.36032E-2</v>
      </c>
      <c r="B1276" s="26">
        <f t="shared" si="19"/>
        <v>3.36032E-2</v>
      </c>
      <c r="C1276" s="26"/>
    </row>
    <row r="1277" spans="1:3" x14ac:dyDescent="0.25">
      <c r="A1277" s="25">
        <f>T2_T5!D1277</f>
        <v>2.9459300000000001E-2</v>
      </c>
      <c r="B1277" s="26">
        <f t="shared" si="19"/>
        <v>2.9459300000000001E-2</v>
      </c>
      <c r="C1277" s="26"/>
    </row>
    <row r="1278" spans="1:3" x14ac:dyDescent="0.25">
      <c r="A1278" s="25">
        <f>T2_T5!D1278</f>
        <v>5.8721700000000002E-2</v>
      </c>
      <c r="B1278" s="26">
        <f t="shared" si="19"/>
        <v>5.8721700000000002E-2</v>
      </c>
      <c r="C1278" s="26"/>
    </row>
    <row r="1279" spans="1:3" x14ac:dyDescent="0.25">
      <c r="A1279" s="25">
        <f>T2_T5!D1279</f>
        <v>6.1797100000000001E-2</v>
      </c>
      <c r="B1279" s="26">
        <f t="shared" si="19"/>
        <v>6.1797100000000001E-2</v>
      </c>
      <c r="C1279" s="26"/>
    </row>
    <row r="1280" spans="1:3" x14ac:dyDescent="0.25">
      <c r="A1280" s="25">
        <f>T2_T5!D1280</f>
        <v>0.13949230000000001</v>
      </c>
      <c r="B1280" s="26">
        <f t="shared" si="19"/>
        <v>0.13949230000000001</v>
      </c>
      <c r="C1280" s="26"/>
    </row>
    <row r="1281" spans="1:3" x14ac:dyDescent="0.25">
      <c r="A1281" s="25">
        <f>T2_T5!D1281</f>
        <v>0.19142329999999999</v>
      </c>
      <c r="B1281" s="26">
        <f t="shared" si="19"/>
        <v>0.19142329999999999</v>
      </c>
      <c r="C1281" s="26"/>
    </row>
    <row r="1282" spans="1:3" x14ac:dyDescent="0.25">
      <c r="A1282" s="25">
        <f>T2_T5!D1282</f>
        <v>0.19059999999999999</v>
      </c>
      <c r="B1282" s="26">
        <f t="shared" ref="B1282:B1345" si="20">MAX(MIN(A1282,E$4),E$3)</f>
        <v>0.19059999999999999</v>
      </c>
      <c r="C1282" s="26"/>
    </row>
    <row r="1283" spans="1:3" x14ac:dyDescent="0.25">
      <c r="A1283" s="25">
        <f>T2_T5!D1283</f>
        <v>0.1072306</v>
      </c>
      <c r="B1283" s="26">
        <f t="shared" si="20"/>
        <v>0.1072306</v>
      </c>
      <c r="C1283" s="26"/>
    </row>
    <row r="1284" spans="1:3" x14ac:dyDescent="0.25">
      <c r="A1284" s="25">
        <f>T2_T5!D1284</f>
        <v>0.15090509999999999</v>
      </c>
      <c r="B1284" s="26">
        <f t="shared" si="20"/>
        <v>0.15090509999999999</v>
      </c>
      <c r="C1284" s="26"/>
    </row>
    <row r="1285" spans="1:3" x14ac:dyDescent="0.25">
      <c r="A1285" s="25">
        <f>T2_T5!D1285</f>
        <v>0.14952950000000001</v>
      </c>
      <c r="B1285" s="26">
        <f t="shared" si="20"/>
        <v>0.14952950000000001</v>
      </c>
      <c r="C1285" s="26"/>
    </row>
    <row r="1286" spans="1:3" x14ac:dyDescent="0.25">
      <c r="A1286" s="25">
        <f>T2_T5!D1286</f>
        <v>0.1318512</v>
      </c>
      <c r="B1286" s="26">
        <f t="shared" si="20"/>
        <v>0.1318512</v>
      </c>
      <c r="C1286" s="26"/>
    </row>
    <row r="1287" spans="1:3" x14ac:dyDescent="0.25">
      <c r="A1287" s="25">
        <f>T2_T5!D1287</f>
        <v>0.11738460000000001</v>
      </c>
      <c r="B1287" s="26">
        <f t="shared" si="20"/>
        <v>0.11738460000000001</v>
      </c>
      <c r="C1287" s="26"/>
    </row>
    <row r="1288" spans="1:3" x14ac:dyDescent="0.25">
      <c r="A1288" s="25">
        <f>T2_T5!D1288</f>
        <v>0.1701908</v>
      </c>
      <c r="B1288" s="26">
        <f t="shared" si="20"/>
        <v>0.1701908</v>
      </c>
      <c r="C1288" s="26"/>
    </row>
    <row r="1289" spans="1:3" x14ac:dyDescent="0.25">
      <c r="A1289" s="25">
        <f>T2_T5!D1289</f>
        <v>9.8435400000000006E-2</v>
      </c>
      <c r="B1289" s="26">
        <f t="shared" si="20"/>
        <v>9.8435400000000006E-2</v>
      </c>
      <c r="C1289" s="26"/>
    </row>
    <row r="1290" spans="1:3" x14ac:dyDescent="0.25">
      <c r="A1290" s="25">
        <f>T2_T5!D1290</f>
        <v>0.25377159999999999</v>
      </c>
      <c r="B1290" s="26">
        <f t="shared" si="20"/>
        <v>0.25377159999999999</v>
      </c>
      <c r="C1290" s="26"/>
    </row>
    <row r="1291" spans="1:3" x14ac:dyDescent="0.25">
      <c r="A1291" s="25">
        <f>T2_T5!D1291</f>
        <v>0.2429163</v>
      </c>
      <c r="B1291" s="26">
        <f t="shared" si="20"/>
        <v>0.2429163</v>
      </c>
      <c r="C1291" s="26"/>
    </row>
    <row r="1292" spans="1:3" x14ac:dyDescent="0.25">
      <c r="A1292" s="25">
        <f>T2_T5!D1292</f>
        <v>2.9912600000000001E-2</v>
      </c>
      <c r="B1292" s="26">
        <f t="shared" si="20"/>
        <v>2.9912600000000001E-2</v>
      </c>
      <c r="C1292" s="26"/>
    </row>
    <row r="1293" spans="1:3" x14ac:dyDescent="0.25">
      <c r="A1293" s="25">
        <f>T2_T5!D1293</f>
        <v>6.9254200000000002E-2</v>
      </c>
      <c r="B1293" s="26">
        <f t="shared" si="20"/>
        <v>6.9254200000000002E-2</v>
      </c>
      <c r="C1293" s="26"/>
    </row>
    <row r="1294" spans="1:3" x14ac:dyDescent="0.25">
      <c r="A1294" s="25">
        <f>T2_T5!D1294</f>
        <v>6.3509899999999994E-2</v>
      </c>
      <c r="B1294" s="26">
        <f t="shared" si="20"/>
        <v>6.3509899999999994E-2</v>
      </c>
      <c r="C1294" s="26"/>
    </row>
    <row r="1295" spans="1:3" x14ac:dyDescent="0.25">
      <c r="A1295" s="25">
        <f>T2_T5!D1295</f>
        <v>5.9239899999999998E-2</v>
      </c>
      <c r="B1295" s="26">
        <f t="shared" si="20"/>
        <v>5.9239899999999998E-2</v>
      </c>
      <c r="C1295" s="26"/>
    </row>
    <row r="1296" spans="1:3" x14ac:dyDescent="0.25">
      <c r="A1296" s="25">
        <f>T2_T5!D1296</f>
        <v>5.5694599999999997E-2</v>
      </c>
      <c r="B1296" s="26">
        <f t="shared" si="20"/>
        <v>5.5694599999999997E-2</v>
      </c>
      <c r="C1296" s="26"/>
    </row>
    <row r="1297" spans="1:3" x14ac:dyDescent="0.25">
      <c r="A1297" s="25">
        <f>T2_T5!D1297</f>
        <v>4.3811099999999999E-2</v>
      </c>
      <c r="B1297" s="26">
        <f t="shared" si="20"/>
        <v>4.3811099999999999E-2</v>
      </c>
      <c r="C1297" s="26"/>
    </row>
    <row r="1298" spans="1:3" x14ac:dyDescent="0.25">
      <c r="A1298" s="25">
        <f>T2_T5!D1298</f>
        <v>5.6903500000000003E-2</v>
      </c>
      <c r="B1298" s="26">
        <f t="shared" si="20"/>
        <v>5.6903500000000003E-2</v>
      </c>
      <c r="C1298" s="26"/>
    </row>
    <row r="1299" spans="1:3" x14ac:dyDescent="0.25">
      <c r="A1299" s="25">
        <f>T2_T5!D1299</f>
        <v>7.0826899999999998E-2</v>
      </c>
      <c r="B1299" s="26">
        <f t="shared" si="20"/>
        <v>7.0826899999999998E-2</v>
      </c>
      <c r="C1299" s="26"/>
    </row>
    <row r="1300" spans="1:3" x14ac:dyDescent="0.25">
      <c r="A1300" s="25">
        <f>T2_T5!D1300</f>
        <v>8.0450800000000003E-2</v>
      </c>
      <c r="B1300" s="26">
        <f t="shared" si="20"/>
        <v>8.0450800000000003E-2</v>
      </c>
      <c r="C1300" s="26"/>
    </row>
    <row r="1301" spans="1:3" x14ac:dyDescent="0.25">
      <c r="A1301" s="25">
        <f>T2_T5!D1301</f>
        <v>6.5770200000000001E-2</v>
      </c>
      <c r="B1301" s="26">
        <f t="shared" si="20"/>
        <v>6.5770200000000001E-2</v>
      </c>
      <c r="C1301" s="26"/>
    </row>
    <row r="1302" spans="1:3" x14ac:dyDescent="0.25">
      <c r="A1302" s="25">
        <f>T2_T5!D1302</f>
        <v>5.2470099999999999E-2</v>
      </c>
      <c r="B1302" s="26">
        <f t="shared" si="20"/>
        <v>5.2470099999999999E-2</v>
      </c>
      <c r="C1302" s="26"/>
    </row>
    <row r="1303" spans="1:3" x14ac:dyDescent="0.25">
      <c r="A1303" s="25">
        <f>T2_T5!D1303</f>
        <v>3.9691799999999999E-2</v>
      </c>
      <c r="B1303" s="26">
        <f t="shared" si="20"/>
        <v>3.9691799999999999E-2</v>
      </c>
      <c r="C1303" s="26"/>
    </row>
    <row r="1304" spans="1:3" x14ac:dyDescent="0.25">
      <c r="A1304" s="25">
        <f>T2_T5!D1304</f>
        <v>1.3810100000000001E-2</v>
      </c>
      <c r="B1304" s="26">
        <f t="shared" si="20"/>
        <v>1.3810100000000001E-2</v>
      </c>
      <c r="C1304" s="26"/>
    </row>
    <row r="1305" spans="1:3" x14ac:dyDescent="0.25">
      <c r="A1305" s="25">
        <f>T2_T5!D1305</f>
        <v>6.0974399999999998E-2</v>
      </c>
      <c r="B1305" s="26">
        <f t="shared" si="20"/>
        <v>6.0974399999999998E-2</v>
      </c>
      <c r="C1305" s="26"/>
    </row>
    <row r="1306" spans="1:3" x14ac:dyDescent="0.25">
      <c r="A1306" s="25">
        <f>T2_T5!D1306</f>
        <v>6.0887499999999997E-2</v>
      </c>
      <c r="B1306" s="26">
        <f t="shared" si="20"/>
        <v>6.0887499999999997E-2</v>
      </c>
      <c r="C1306" s="26"/>
    </row>
    <row r="1307" spans="1:3" x14ac:dyDescent="0.25">
      <c r="A1307" s="25">
        <f>T2_T5!D1307</f>
        <v>0.4225256</v>
      </c>
      <c r="B1307" s="26">
        <f t="shared" si="20"/>
        <v>0.4225256</v>
      </c>
      <c r="C1307" s="26"/>
    </row>
    <row r="1308" spans="1:3" x14ac:dyDescent="0.25">
      <c r="A1308" s="25">
        <f>T2_T5!D1308</f>
        <v>0.31571110000000002</v>
      </c>
      <c r="B1308" s="26">
        <f t="shared" si="20"/>
        <v>0.31571110000000002</v>
      </c>
      <c r="C1308" s="26"/>
    </row>
    <row r="1309" spans="1:3" x14ac:dyDescent="0.25">
      <c r="A1309" s="25">
        <f>T2_T5!D1309</f>
        <v>0.16073399999999999</v>
      </c>
      <c r="B1309" s="26">
        <f t="shared" si="20"/>
        <v>0.16073399999999999</v>
      </c>
      <c r="C1309" s="26"/>
    </row>
    <row r="1310" spans="1:3" x14ac:dyDescent="0.25">
      <c r="A1310" s="25">
        <f>T2_T5!D1310</f>
        <v>0.28096349999999998</v>
      </c>
      <c r="B1310" s="26">
        <f t="shared" si="20"/>
        <v>0.28096349999999998</v>
      </c>
      <c r="C1310" s="26"/>
    </row>
    <row r="1311" spans="1:3" x14ac:dyDescent="0.25">
      <c r="A1311" s="25">
        <f>T2_T5!D1311</f>
        <v>0.2417086</v>
      </c>
      <c r="B1311" s="26">
        <f t="shared" si="20"/>
        <v>0.2417086</v>
      </c>
      <c r="C1311" s="26"/>
    </row>
    <row r="1312" spans="1:3" x14ac:dyDescent="0.25">
      <c r="A1312" s="25">
        <f>T2_T5!D1312</f>
        <v>0.3285497</v>
      </c>
      <c r="B1312" s="26">
        <f t="shared" si="20"/>
        <v>0.3285497</v>
      </c>
      <c r="C1312" s="26"/>
    </row>
    <row r="1313" spans="1:3" x14ac:dyDescent="0.25">
      <c r="A1313" s="25">
        <f>T2_T5!D1313</f>
        <v>1.7991699999999999E-2</v>
      </c>
      <c r="B1313" s="26">
        <f t="shared" si="20"/>
        <v>1.7991699999999999E-2</v>
      </c>
      <c r="C1313" s="26"/>
    </row>
    <row r="1314" spans="1:3" x14ac:dyDescent="0.25">
      <c r="A1314" s="25">
        <f>T2_T5!D1314</f>
        <v>-1.5662300000000001E-2</v>
      </c>
      <c r="B1314" s="26">
        <f t="shared" si="20"/>
        <v>-1.5662300000000001E-2</v>
      </c>
      <c r="C1314" s="26"/>
    </row>
    <row r="1315" spans="1:3" x14ac:dyDescent="0.25">
      <c r="A1315" s="25">
        <f>T2_T5!D1315</f>
        <v>1.8013899999999999E-2</v>
      </c>
      <c r="B1315" s="26">
        <f t="shared" si="20"/>
        <v>1.8013899999999999E-2</v>
      </c>
      <c r="C1315" s="26"/>
    </row>
    <row r="1316" spans="1:3" x14ac:dyDescent="0.25">
      <c r="A1316" s="25">
        <f>T2_T5!D1316</f>
        <v>1.0513399999999999E-2</v>
      </c>
      <c r="B1316" s="26">
        <f t="shared" si="20"/>
        <v>1.0513399999999999E-2</v>
      </c>
      <c r="C1316" s="26"/>
    </row>
    <row r="1317" spans="1:3" x14ac:dyDescent="0.25">
      <c r="A1317" s="25">
        <f>T2_T5!D1317</f>
        <v>6.5559199999999998E-2</v>
      </c>
      <c r="B1317" s="26">
        <f t="shared" si="20"/>
        <v>6.5559199999999998E-2</v>
      </c>
      <c r="C1317" s="26"/>
    </row>
    <row r="1318" spans="1:3" x14ac:dyDescent="0.25">
      <c r="A1318" s="25">
        <f>T2_T5!D1318</f>
        <v>6.3663999999999998E-2</v>
      </c>
      <c r="B1318" s="26">
        <f t="shared" si="20"/>
        <v>6.3663999999999998E-2</v>
      </c>
      <c r="C1318" s="26"/>
    </row>
    <row r="1319" spans="1:3" x14ac:dyDescent="0.25">
      <c r="A1319" s="25">
        <f>T2_T5!D1319</f>
        <v>0.15391779999999999</v>
      </c>
      <c r="B1319" s="26">
        <f t="shared" si="20"/>
        <v>0.15391779999999999</v>
      </c>
      <c r="C1319" s="26"/>
    </row>
    <row r="1320" spans="1:3" x14ac:dyDescent="0.25">
      <c r="A1320" s="25">
        <f>T2_T5!D1320</f>
        <v>0.15711549999999999</v>
      </c>
      <c r="B1320" s="26">
        <f t="shared" si="20"/>
        <v>0.15711549999999999</v>
      </c>
      <c r="C1320" s="26"/>
    </row>
    <row r="1321" spans="1:3" x14ac:dyDescent="0.25">
      <c r="A1321" s="25">
        <f>T2_T5!D1321</f>
        <v>0.17446880000000001</v>
      </c>
      <c r="B1321" s="26">
        <f t="shared" si="20"/>
        <v>0.17446880000000001</v>
      </c>
      <c r="C1321" s="26"/>
    </row>
    <row r="1322" spans="1:3" x14ac:dyDescent="0.25">
      <c r="A1322" s="25">
        <f>T2_T5!D1322</f>
        <v>0.1193483</v>
      </c>
      <c r="B1322" s="26">
        <f t="shared" si="20"/>
        <v>0.1193483</v>
      </c>
      <c r="C1322" s="26"/>
    </row>
    <row r="1323" spans="1:3" x14ac:dyDescent="0.25">
      <c r="A1323" s="25">
        <f>T2_T5!D1323</f>
        <v>-0.53570680000000004</v>
      </c>
      <c r="B1323" s="26">
        <f t="shared" si="20"/>
        <v>-0.113345184</v>
      </c>
      <c r="C1323" s="26"/>
    </row>
    <row r="1324" spans="1:3" x14ac:dyDescent="0.25">
      <c r="A1324" s="25">
        <f>T2_T5!D1324</f>
        <v>-0.51329210000000003</v>
      </c>
      <c r="B1324" s="26">
        <f t="shared" si="20"/>
        <v>-0.113345184</v>
      </c>
      <c r="C1324" s="26"/>
    </row>
    <row r="1325" spans="1:3" x14ac:dyDescent="0.25">
      <c r="A1325" s="25">
        <f>T2_T5!D1325</f>
        <v>-0.57404330000000003</v>
      </c>
      <c r="B1325" s="26">
        <f t="shared" si="20"/>
        <v>-0.113345184</v>
      </c>
      <c r="C1325" s="26"/>
    </row>
    <row r="1326" spans="1:3" x14ac:dyDescent="0.25">
      <c r="A1326" s="25">
        <f>T2_T5!D1326</f>
        <v>-0.58294959999999996</v>
      </c>
      <c r="B1326" s="26">
        <f t="shared" si="20"/>
        <v>-0.113345184</v>
      </c>
      <c r="C1326" s="26"/>
    </row>
    <row r="1327" spans="1:3" x14ac:dyDescent="0.25">
      <c r="A1327" s="25">
        <f>T2_T5!D1327</f>
        <v>-0.58134350000000001</v>
      </c>
      <c r="B1327" s="26">
        <f t="shared" si="20"/>
        <v>-0.113345184</v>
      </c>
      <c r="C1327" s="26"/>
    </row>
    <row r="1328" spans="1:3" x14ac:dyDescent="0.25">
      <c r="A1328" s="25">
        <f>T2_T5!D1328</f>
        <v>0.18111959999999999</v>
      </c>
      <c r="B1328" s="26">
        <f t="shared" si="20"/>
        <v>0.18111959999999999</v>
      </c>
      <c r="C1328" s="26"/>
    </row>
    <row r="1329" spans="1:3" x14ac:dyDescent="0.25">
      <c r="A1329" s="25">
        <f>T2_T5!D1329</f>
        <v>0.15798400000000001</v>
      </c>
      <c r="B1329" s="26">
        <f t="shared" si="20"/>
        <v>0.15798400000000001</v>
      </c>
      <c r="C1329" s="26"/>
    </row>
    <row r="1330" spans="1:3" x14ac:dyDescent="0.25">
      <c r="A1330" s="25">
        <f>T2_T5!D1330</f>
        <v>0.22236620000000001</v>
      </c>
      <c r="B1330" s="26">
        <f t="shared" si="20"/>
        <v>0.22236620000000001</v>
      </c>
      <c r="C1330" s="26"/>
    </row>
    <row r="1331" spans="1:3" x14ac:dyDescent="0.25">
      <c r="A1331" s="25">
        <f>T2_T5!D1331</f>
        <v>0.1221875</v>
      </c>
      <c r="B1331" s="26">
        <f t="shared" si="20"/>
        <v>0.1221875</v>
      </c>
      <c r="C1331" s="26"/>
    </row>
    <row r="1332" spans="1:3" x14ac:dyDescent="0.25">
      <c r="A1332" s="25">
        <f>T2_T5!D1332</f>
        <v>6.5427399999999997E-2</v>
      </c>
      <c r="B1332" s="26">
        <f t="shared" si="20"/>
        <v>6.5427399999999997E-2</v>
      </c>
      <c r="C1332" s="26"/>
    </row>
    <row r="1333" spans="1:3" x14ac:dyDescent="0.25">
      <c r="A1333" s="25">
        <f>T2_T5!D1333</f>
        <v>6.9180699999999998E-2</v>
      </c>
      <c r="B1333" s="26">
        <f t="shared" si="20"/>
        <v>6.9180699999999998E-2</v>
      </c>
      <c r="C1333" s="26"/>
    </row>
    <row r="1334" spans="1:3" x14ac:dyDescent="0.25">
      <c r="A1334" s="25">
        <f>T2_T5!D1334</f>
        <v>4.3336800000000002E-2</v>
      </c>
      <c r="B1334" s="26">
        <f t="shared" si="20"/>
        <v>4.3336800000000002E-2</v>
      </c>
      <c r="C1334" s="26"/>
    </row>
    <row r="1335" spans="1:3" x14ac:dyDescent="0.25">
      <c r="A1335" s="25">
        <f>T2_T5!D1335</f>
        <v>0.14711930000000001</v>
      </c>
      <c r="B1335" s="26">
        <f t="shared" si="20"/>
        <v>0.14711930000000001</v>
      </c>
      <c r="C1335" s="26"/>
    </row>
    <row r="1336" spans="1:3" x14ac:dyDescent="0.25">
      <c r="A1336" s="25">
        <f>T2_T5!D1336</f>
        <v>9.2933199999999994E-2</v>
      </c>
      <c r="B1336" s="26">
        <f t="shared" si="20"/>
        <v>9.2933199999999994E-2</v>
      </c>
      <c r="C1336" s="26"/>
    </row>
    <row r="1337" spans="1:3" x14ac:dyDescent="0.25">
      <c r="A1337" s="25">
        <f>T2_T5!D1337</f>
        <v>0.2633489</v>
      </c>
      <c r="B1337" s="26">
        <f t="shared" si="20"/>
        <v>0.2633489</v>
      </c>
      <c r="C1337" s="26"/>
    </row>
    <row r="1338" spans="1:3" x14ac:dyDescent="0.25">
      <c r="A1338" s="25">
        <f>T2_T5!D1338</f>
        <v>0.19720689999999999</v>
      </c>
      <c r="B1338" s="26">
        <f t="shared" si="20"/>
        <v>0.19720689999999999</v>
      </c>
      <c r="C1338" s="26"/>
    </row>
    <row r="1339" spans="1:3" x14ac:dyDescent="0.25">
      <c r="A1339" s="25">
        <f>T2_T5!D1339</f>
        <v>0.21149490000000001</v>
      </c>
      <c r="B1339" s="26">
        <f t="shared" si="20"/>
        <v>0.21149490000000001</v>
      </c>
      <c r="C1339" s="26"/>
    </row>
    <row r="1340" spans="1:3" x14ac:dyDescent="0.25">
      <c r="A1340" s="25">
        <f>T2_T5!D1340</f>
        <v>0.12086760000000001</v>
      </c>
      <c r="B1340" s="26">
        <f t="shared" si="20"/>
        <v>0.12086760000000001</v>
      </c>
      <c r="C1340" s="26"/>
    </row>
    <row r="1341" spans="1:3" x14ac:dyDescent="0.25">
      <c r="A1341" s="25">
        <f>T2_T5!D1341</f>
        <v>0.20621249999999999</v>
      </c>
      <c r="B1341" s="26">
        <f t="shared" si="20"/>
        <v>0.20621249999999999</v>
      </c>
      <c r="C1341" s="26"/>
    </row>
    <row r="1342" spans="1:3" x14ac:dyDescent="0.25">
      <c r="A1342" s="25">
        <f>T2_T5!D1342</f>
        <v>0.21186379999999999</v>
      </c>
      <c r="B1342" s="26">
        <f t="shared" si="20"/>
        <v>0.21186379999999999</v>
      </c>
      <c r="C1342" s="26"/>
    </row>
    <row r="1343" spans="1:3" x14ac:dyDescent="0.25">
      <c r="A1343" s="25">
        <f>T2_T5!D1343</f>
        <v>0.18634129999999999</v>
      </c>
      <c r="B1343" s="26">
        <f t="shared" si="20"/>
        <v>0.18634129999999999</v>
      </c>
      <c r="C1343" s="26"/>
    </row>
    <row r="1344" spans="1:3" x14ac:dyDescent="0.25">
      <c r="A1344" s="25">
        <f>T2_T5!D1344</f>
        <v>0.20705589999999999</v>
      </c>
      <c r="B1344" s="26">
        <f t="shared" si="20"/>
        <v>0.20705589999999999</v>
      </c>
      <c r="C1344" s="26"/>
    </row>
    <row r="1345" spans="1:3" x14ac:dyDescent="0.25">
      <c r="A1345" s="25">
        <f>T2_T5!D1345</f>
        <v>0.21729219999999999</v>
      </c>
      <c r="B1345" s="26">
        <f t="shared" si="20"/>
        <v>0.21729219999999999</v>
      </c>
      <c r="C1345" s="26"/>
    </row>
    <row r="1346" spans="1:3" x14ac:dyDescent="0.25">
      <c r="A1346" s="25">
        <f>T2_T5!D1346</f>
        <v>0.29657630000000001</v>
      </c>
      <c r="B1346" s="26">
        <f t="shared" ref="B1346:B1409" si="21">MAX(MIN(A1346,E$4),E$3)</f>
        <v>0.29657630000000001</v>
      </c>
      <c r="C1346" s="26"/>
    </row>
    <row r="1347" spans="1:3" x14ac:dyDescent="0.25">
      <c r="A1347" s="25">
        <f>T2_T5!D1347</f>
        <v>0.27017530000000001</v>
      </c>
      <c r="B1347" s="26">
        <f t="shared" si="21"/>
        <v>0.27017530000000001</v>
      </c>
      <c r="C1347" s="26"/>
    </row>
    <row r="1348" spans="1:3" x14ac:dyDescent="0.25">
      <c r="A1348" s="25">
        <f>T2_T5!D1348</f>
        <v>0.24028840000000001</v>
      </c>
      <c r="B1348" s="26">
        <f t="shared" si="21"/>
        <v>0.24028840000000001</v>
      </c>
      <c r="C1348" s="26"/>
    </row>
    <row r="1349" spans="1:3" x14ac:dyDescent="0.25">
      <c r="A1349" s="25">
        <f>T2_T5!D1349</f>
        <v>0.26262869999999999</v>
      </c>
      <c r="B1349" s="26">
        <f t="shared" si="21"/>
        <v>0.26262869999999999</v>
      </c>
      <c r="C1349" s="26"/>
    </row>
    <row r="1350" spans="1:3" x14ac:dyDescent="0.25">
      <c r="A1350" s="25">
        <f>T2_T5!D1350</f>
        <v>0.1068094</v>
      </c>
      <c r="B1350" s="26">
        <f t="shared" si="21"/>
        <v>0.1068094</v>
      </c>
      <c r="C1350" s="26"/>
    </row>
    <row r="1351" spans="1:3" x14ac:dyDescent="0.25">
      <c r="A1351" s="25">
        <f>T2_T5!D1351</f>
        <v>0.4928053</v>
      </c>
      <c r="B1351" s="26">
        <f t="shared" si="21"/>
        <v>0.4928053</v>
      </c>
      <c r="C1351" s="26"/>
    </row>
    <row r="1352" spans="1:3" x14ac:dyDescent="0.25">
      <c r="A1352" s="25">
        <f>T2_T5!D1352</f>
        <v>0.41296070000000001</v>
      </c>
      <c r="B1352" s="26">
        <f t="shared" si="21"/>
        <v>0.41296070000000001</v>
      </c>
      <c r="C1352" s="26"/>
    </row>
    <row r="1353" spans="1:3" x14ac:dyDescent="0.25">
      <c r="A1353" s="25">
        <f>T2_T5!D1353</f>
        <v>0.43309819999999999</v>
      </c>
      <c r="B1353" s="26">
        <f t="shared" si="21"/>
        <v>0.43309819999999999</v>
      </c>
      <c r="C1353" s="26"/>
    </row>
    <row r="1354" spans="1:3" x14ac:dyDescent="0.25">
      <c r="A1354" s="25">
        <f>T2_T5!D1354</f>
        <v>0.44181540000000002</v>
      </c>
      <c r="B1354" s="26">
        <f t="shared" si="21"/>
        <v>0.44181540000000002</v>
      </c>
      <c r="C1354" s="26"/>
    </row>
    <row r="1355" spans="1:3" x14ac:dyDescent="0.25">
      <c r="A1355" s="25">
        <f>T2_T5!D1355</f>
        <v>0.48222120000000002</v>
      </c>
      <c r="B1355" s="26">
        <f t="shared" si="21"/>
        <v>0.48222120000000002</v>
      </c>
      <c r="C1355" s="26"/>
    </row>
    <row r="1356" spans="1:3" x14ac:dyDescent="0.25">
      <c r="A1356" s="25">
        <f>T2_T5!D1356</f>
        <v>0.13329750000000001</v>
      </c>
      <c r="B1356" s="26">
        <f t="shared" si="21"/>
        <v>0.13329750000000001</v>
      </c>
      <c r="C1356" s="26"/>
    </row>
    <row r="1357" spans="1:3" x14ac:dyDescent="0.25">
      <c r="A1357" s="25">
        <f>T2_T5!D1357</f>
        <v>0.1889266</v>
      </c>
      <c r="B1357" s="26">
        <f t="shared" si="21"/>
        <v>0.1889266</v>
      </c>
      <c r="C1357" s="26"/>
    </row>
    <row r="1358" spans="1:3" x14ac:dyDescent="0.25">
      <c r="A1358" s="25">
        <f>T2_T5!D1358</f>
        <v>0.26435999999999998</v>
      </c>
      <c r="B1358" s="26">
        <f t="shared" si="21"/>
        <v>0.26435999999999998</v>
      </c>
      <c r="C1358" s="26"/>
    </row>
    <row r="1359" spans="1:3" x14ac:dyDescent="0.25">
      <c r="A1359" s="25">
        <f>T2_T5!D1359</f>
        <v>8.8379200000000005E-2</v>
      </c>
      <c r="B1359" s="26">
        <f t="shared" si="21"/>
        <v>8.8379200000000005E-2</v>
      </c>
      <c r="C1359" s="26"/>
    </row>
    <row r="1360" spans="1:3" x14ac:dyDescent="0.25">
      <c r="A1360" s="25">
        <f>T2_T5!D1360</f>
        <v>0.1228665</v>
      </c>
      <c r="B1360" s="26">
        <f t="shared" si="21"/>
        <v>0.1228665</v>
      </c>
      <c r="C1360" s="26"/>
    </row>
    <row r="1361" spans="1:3" x14ac:dyDescent="0.25">
      <c r="A1361" s="25">
        <f>T2_T5!D1361</f>
        <v>0.1198249</v>
      </c>
      <c r="B1361" s="26">
        <f t="shared" si="21"/>
        <v>0.1198249</v>
      </c>
      <c r="C1361" s="26"/>
    </row>
    <row r="1362" spans="1:3" x14ac:dyDescent="0.25">
      <c r="A1362" s="25">
        <f>T2_T5!D1362</f>
        <v>0.14021249999999999</v>
      </c>
      <c r="B1362" s="26">
        <f t="shared" si="21"/>
        <v>0.14021249999999999</v>
      </c>
      <c r="C1362" s="26"/>
    </row>
    <row r="1363" spans="1:3" x14ac:dyDescent="0.25">
      <c r="A1363" s="25">
        <f>T2_T5!D1363</f>
        <v>0.14543449999999999</v>
      </c>
      <c r="B1363" s="26">
        <f t="shared" si="21"/>
        <v>0.14543449999999999</v>
      </c>
      <c r="C1363" s="26"/>
    </row>
    <row r="1364" spans="1:3" x14ac:dyDescent="0.25">
      <c r="A1364" s="25">
        <f>T2_T5!D1364</f>
        <v>0.1795139</v>
      </c>
      <c r="B1364" s="26">
        <f t="shared" si="21"/>
        <v>0.1795139</v>
      </c>
      <c r="C1364" s="26"/>
    </row>
    <row r="1365" spans="1:3" x14ac:dyDescent="0.25">
      <c r="A1365" s="25">
        <f>T2_T5!D1365</f>
        <v>0.53117389999999998</v>
      </c>
      <c r="B1365" s="26">
        <f t="shared" si="21"/>
        <v>0.52051970800000003</v>
      </c>
      <c r="C1365" s="26"/>
    </row>
    <row r="1366" spans="1:3" x14ac:dyDescent="0.25">
      <c r="A1366" s="25">
        <f>T2_T5!D1366</f>
        <v>0.49503930000000002</v>
      </c>
      <c r="B1366" s="26">
        <f t="shared" si="21"/>
        <v>0.49503930000000002</v>
      </c>
      <c r="C1366" s="26"/>
    </row>
    <row r="1367" spans="1:3" x14ac:dyDescent="0.25">
      <c r="A1367" s="25">
        <f>T2_T5!D1367</f>
        <v>0.52680499999999997</v>
      </c>
      <c r="B1367" s="26">
        <f t="shared" si="21"/>
        <v>0.52051970800000003</v>
      </c>
      <c r="C1367" s="26"/>
    </row>
    <row r="1368" spans="1:3" x14ac:dyDescent="0.25">
      <c r="A1368" s="25">
        <f>T2_T5!D1368</f>
        <v>0.55700590000000005</v>
      </c>
      <c r="B1368" s="26">
        <f t="shared" si="21"/>
        <v>0.52051970800000003</v>
      </c>
      <c r="C1368" s="26"/>
    </row>
    <row r="1369" spans="1:3" x14ac:dyDescent="0.25">
      <c r="A1369" s="25">
        <f>T2_T5!D1369</f>
        <v>0.5213776</v>
      </c>
      <c r="B1369" s="26">
        <f t="shared" si="21"/>
        <v>0.52051970800000003</v>
      </c>
      <c r="C1369" s="26"/>
    </row>
    <row r="1370" spans="1:3" x14ac:dyDescent="0.25">
      <c r="A1370" s="25">
        <f>T2_T5!D1370</f>
        <v>0.48752200000000001</v>
      </c>
      <c r="B1370" s="26">
        <f t="shared" si="21"/>
        <v>0.48752200000000001</v>
      </c>
      <c r="C1370" s="26"/>
    </row>
    <row r="1371" spans="1:3" x14ac:dyDescent="0.25">
      <c r="A1371" s="25">
        <f>T2_T5!D1371</f>
        <v>0.46047709999999997</v>
      </c>
      <c r="B1371" s="26">
        <f t="shared" si="21"/>
        <v>0.46047709999999997</v>
      </c>
      <c r="C1371" s="26"/>
    </row>
    <row r="1372" spans="1:3" x14ac:dyDescent="0.25">
      <c r="A1372" s="25">
        <f>T2_T5!D1372</f>
        <v>5.8148499999999999E-2</v>
      </c>
      <c r="B1372" s="26">
        <f t="shared" si="21"/>
        <v>5.8148499999999999E-2</v>
      </c>
      <c r="C1372" s="26"/>
    </row>
    <row r="1373" spans="1:3" x14ac:dyDescent="0.25">
      <c r="A1373" s="25">
        <f>T2_T5!D1373</f>
        <v>2.3043999999999999E-2</v>
      </c>
      <c r="B1373" s="26">
        <f t="shared" si="21"/>
        <v>2.3043999999999999E-2</v>
      </c>
      <c r="C1373" s="26"/>
    </row>
    <row r="1374" spans="1:3" x14ac:dyDescent="0.25">
      <c r="A1374" s="25">
        <f>T2_T5!D1374</f>
        <v>0.2334135</v>
      </c>
      <c r="B1374" s="26">
        <f t="shared" si="21"/>
        <v>0.2334135</v>
      </c>
      <c r="C1374" s="26"/>
    </row>
    <row r="1375" spans="1:3" x14ac:dyDescent="0.25">
      <c r="A1375" s="25">
        <f>T2_T5!D1375</f>
        <v>0.2597756</v>
      </c>
      <c r="B1375" s="26">
        <f t="shared" si="21"/>
        <v>0.2597756</v>
      </c>
      <c r="C1375" s="26"/>
    </row>
    <row r="1376" spans="1:3" x14ac:dyDescent="0.25">
      <c r="A1376" s="25">
        <f>T2_T5!D1376</f>
        <v>0.2202395</v>
      </c>
      <c r="B1376" s="26">
        <f t="shared" si="21"/>
        <v>0.2202395</v>
      </c>
      <c r="C1376" s="26"/>
    </row>
    <row r="1377" spans="1:3" x14ac:dyDescent="0.25">
      <c r="A1377" s="25">
        <f>T2_T5!D1377</f>
        <v>0.14013049999999999</v>
      </c>
      <c r="B1377" s="26">
        <f t="shared" si="21"/>
        <v>0.14013049999999999</v>
      </c>
      <c r="C1377" s="26"/>
    </row>
    <row r="1378" spans="1:3" x14ac:dyDescent="0.25">
      <c r="A1378" s="25">
        <f>T2_T5!D1378</f>
        <v>2.3312300000000001E-2</v>
      </c>
      <c r="B1378" s="26">
        <f t="shared" si="21"/>
        <v>2.3312300000000001E-2</v>
      </c>
      <c r="C1378" s="26"/>
    </row>
    <row r="1379" spans="1:3" x14ac:dyDescent="0.25">
      <c r="A1379" s="25">
        <f>T2_T5!D1379</f>
        <v>0.1187926</v>
      </c>
      <c r="B1379" s="26">
        <f t="shared" si="21"/>
        <v>0.1187926</v>
      </c>
      <c r="C1379" s="26"/>
    </row>
    <row r="1380" spans="1:3" x14ac:dyDescent="0.25">
      <c r="A1380" s="25">
        <f>T2_T5!D1380</f>
        <v>0.21991450000000001</v>
      </c>
      <c r="B1380" s="26">
        <f t="shared" si="21"/>
        <v>0.21991450000000001</v>
      </c>
      <c r="C1380" s="26"/>
    </row>
    <row r="1381" spans="1:3" x14ac:dyDescent="0.25">
      <c r="A1381" s="25">
        <f>T2_T5!D1381</f>
        <v>0.18866640000000001</v>
      </c>
      <c r="B1381" s="26">
        <f t="shared" si="21"/>
        <v>0.18866640000000001</v>
      </c>
      <c r="C1381" s="26"/>
    </row>
    <row r="1382" spans="1:3" x14ac:dyDescent="0.25">
      <c r="A1382" s="25">
        <f>T2_T5!D1382</f>
        <v>0.1976426</v>
      </c>
      <c r="B1382" s="26">
        <f t="shared" si="21"/>
        <v>0.1976426</v>
      </c>
      <c r="C1382" s="26"/>
    </row>
    <row r="1383" spans="1:3" x14ac:dyDescent="0.25">
      <c r="A1383" s="25">
        <f>T2_T5!D1383</f>
        <v>0.22319259999999999</v>
      </c>
      <c r="B1383" s="26">
        <f t="shared" si="21"/>
        <v>0.22319259999999999</v>
      </c>
      <c r="C1383" s="26"/>
    </row>
    <row r="1384" spans="1:3" x14ac:dyDescent="0.25">
      <c r="A1384" s="25">
        <f>T2_T5!D1384</f>
        <v>0.23434479999999999</v>
      </c>
      <c r="B1384" s="26">
        <f t="shared" si="21"/>
        <v>0.23434479999999999</v>
      </c>
      <c r="C1384" s="26"/>
    </row>
    <row r="1385" spans="1:3" x14ac:dyDescent="0.25">
      <c r="A1385" s="25">
        <f>T2_T5!D1385</f>
        <v>0.2263328</v>
      </c>
      <c r="B1385" s="26">
        <f t="shared" si="21"/>
        <v>0.2263328</v>
      </c>
      <c r="C1385" s="26"/>
    </row>
    <row r="1386" spans="1:3" x14ac:dyDescent="0.25">
      <c r="A1386" s="25">
        <f>T2_T5!D1386</f>
        <v>0.13928789999999999</v>
      </c>
      <c r="B1386" s="26">
        <f t="shared" si="21"/>
        <v>0.13928789999999999</v>
      </c>
      <c r="C1386" s="26"/>
    </row>
    <row r="1387" spans="1:3" x14ac:dyDescent="0.25">
      <c r="A1387" s="25">
        <f>T2_T5!D1387</f>
        <v>0.12255539999999999</v>
      </c>
      <c r="B1387" s="26">
        <f t="shared" si="21"/>
        <v>0.12255539999999999</v>
      </c>
      <c r="C1387" s="26"/>
    </row>
    <row r="1388" spans="1:3" x14ac:dyDescent="0.25">
      <c r="A1388" s="25">
        <f>T2_T5!D1388</f>
        <v>0.1433603</v>
      </c>
      <c r="B1388" s="26">
        <f t="shared" si="21"/>
        <v>0.1433603</v>
      </c>
      <c r="C1388" s="26"/>
    </row>
    <row r="1389" spans="1:3" x14ac:dyDescent="0.25">
      <c r="A1389" s="25">
        <f>T2_T5!D1389</f>
        <v>0.15429989999999999</v>
      </c>
      <c r="B1389" s="26">
        <f t="shared" si="21"/>
        <v>0.15429989999999999</v>
      </c>
      <c r="C1389" s="26"/>
    </row>
    <row r="1390" spans="1:3" x14ac:dyDescent="0.25">
      <c r="A1390" s="25">
        <f>T2_T5!D1390</f>
        <v>0.14999390000000001</v>
      </c>
      <c r="B1390" s="26">
        <f t="shared" si="21"/>
        <v>0.14999390000000001</v>
      </c>
      <c r="C1390" s="26"/>
    </row>
    <row r="1391" spans="1:3" x14ac:dyDescent="0.25">
      <c r="A1391" s="25">
        <f>T2_T5!D1391</f>
        <v>-5.2328800000000002E-2</v>
      </c>
      <c r="B1391" s="26">
        <f t="shared" si="21"/>
        <v>-5.2328800000000002E-2</v>
      </c>
      <c r="C1391" s="26"/>
    </row>
    <row r="1392" spans="1:3" x14ac:dyDescent="0.25">
      <c r="A1392" s="25">
        <f>T2_T5!D1392</f>
        <v>2.5602099999999999E-2</v>
      </c>
      <c r="B1392" s="26">
        <f t="shared" si="21"/>
        <v>2.5602099999999999E-2</v>
      </c>
      <c r="C1392" s="26"/>
    </row>
    <row r="1393" spans="1:3" x14ac:dyDescent="0.25">
      <c r="A1393" s="25">
        <f>T2_T5!D1393</f>
        <v>0.112758</v>
      </c>
      <c r="B1393" s="26">
        <f t="shared" si="21"/>
        <v>0.112758</v>
      </c>
      <c r="C1393" s="26"/>
    </row>
    <row r="1394" spans="1:3" x14ac:dyDescent="0.25">
      <c r="A1394" s="25">
        <f>T2_T5!D1394</f>
        <v>0.48796060000000002</v>
      </c>
      <c r="B1394" s="26">
        <f t="shared" si="21"/>
        <v>0.48796060000000002</v>
      </c>
      <c r="C1394" s="26"/>
    </row>
    <row r="1395" spans="1:3" x14ac:dyDescent="0.25">
      <c r="A1395" s="25">
        <f>T2_T5!D1395</f>
        <v>0.35557329999999998</v>
      </c>
      <c r="B1395" s="26">
        <f t="shared" si="21"/>
        <v>0.35557329999999998</v>
      </c>
      <c r="C1395" s="26"/>
    </row>
    <row r="1396" spans="1:3" x14ac:dyDescent="0.25">
      <c r="A1396" s="25">
        <f>T2_T5!D1396</f>
        <v>0.53479569999999998</v>
      </c>
      <c r="B1396" s="26">
        <f t="shared" si="21"/>
        <v>0.52051970800000003</v>
      </c>
      <c r="C1396" s="26"/>
    </row>
    <row r="1397" spans="1:3" x14ac:dyDescent="0.25">
      <c r="A1397" s="25">
        <f>T2_T5!D1397</f>
        <v>0.33789960000000002</v>
      </c>
      <c r="B1397" s="26">
        <f t="shared" si="21"/>
        <v>0.33789960000000002</v>
      </c>
      <c r="C1397" s="26"/>
    </row>
    <row r="1398" spans="1:3" x14ac:dyDescent="0.25">
      <c r="A1398" s="25">
        <f>T2_T5!D1398</f>
        <v>0.26685490000000001</v>
      </c>
      <c r="B1398" s="26">
        <f t="shared" si="21"/>
        <v>0.26685490000000001</v>
      </c>
      <c r="C1398" s="26"/>
    </row>
    <row r="1399" spans="1:3" x14ac:dyDescent="0.25">
      <c r="A1399" s="25">
        <f>T2_T5!D1399</f>
        <v>0.23154659999999999</v>
      </c>
      <c r="B1399" s="26">
        <f t="shared" si="21"/>
        <v>0.23154659999999999</v>
      </c>
      <c r="C1399" s="26"/>
    </row>
    <row r="1400" spans="1:3" x14ac:dyDescent="0.25">
      <c r="A1400" s="25">
        <f>T2_T5!D1400</f>
        <v>0.24619460000000001</v>
      </c>
      <c r="B1400" s="26">
        <f t="shared" si="21"/>
        <v>0.24619460000000001</v>
      </c>
      <c r="C1400" s="26"/>
    </row>
    <row r="1401" spans="1:3" x14ac:dyDescent="0.25">
      <c r="A1401" s="25">
        <f>T2_T5!D1401</f>
        <v>0.24687819999999999</v>
      </c>
      <c r="B1401" s="26">
        <f t="shared" si="21"/>
        <v>0.24687819999999999</v>
      </c>
      <c r="C1401" s="26"/>
    </row>
    <row r="1402" spans="1:3" x14ac:dyDescent="0.25">
      <c r="A1402" s="25">
        <f>T2_T5!D1402</f>
        <v>7.3587799999999995E-2</v>
      </c>
      <c r="B1402" s="26">
        <f t="shared" si="21"/>
        <v>7.3587799999999995E-2</v>
      </c>
      <c r="C1402" s="26"/>
    </row>
    <row r="1403" spans="1:3" x14ac:dyDescent="0.25">
      <c r="A1403" s="25">
        <f>T2_T5!D1403</f>
        <v>6.1244100000000003E-2</v>
      </c>
      <c r="B1403" s="26">
        <f t="shared" si="21"/>
        <v>6.1244100000000003E-2</v>
      </c>
      <c r="C1403" s="26"/>
    </row>
    <row r="1404" spans="1:3" x14ac:dyDescent="0.25">
      <c r="A1404" s="25">
        <f>T2_T5!D1404</f>
        <v>9.4918699999999995E-2</v>
      </c>
      <c r="B1404" s="26">
        <f t="shared" si="21"/>
        <v>9.4918699999999995E-2</v>
      </c>
      <c r="C1404" s="26"/>
    </row>
    <row r="1405" spans="1:3" x14ac:dyDescent="0.25">
      <c r="A1405" s="25">
        <f>T2_T5!D1405</f>
        <v>4.6629499999999997E-2</v>
      </c>
      <c r="B1405" s="26">
        <f t="shared" si="21"/>
        <v>4.6629499999999997E-2</v>
      </c>
      <c r="C1405" s="26"/>
    </row>
    <row r="1406" spans="1:3" x14ac:dyDescent="0.25">
      <c r="A1406" s="25">
        <f>T2_T5!D1406</f>
        <v>0.13631699999999999</v>
      </c>
      <c r="B1406" s="26">
        <f t="shared" si="21"/>
        <v>0.13631699999999999</v>
      </c>
      <c r="C1406" s="26"/>
    </row>
    <row r="1407" spans="1:3" x14ac:dyDescent="0.25">
      <c r="A1407" s="25">
        <f>T2_T5!D1407</f>
        <v>-3.8286000000000001E-2</v>
      </c>
      <c r="B1407" s="26">
        <f t="shared" si="21"/>
        <v>-3.8286000000000001E-2</v>
      </c>
      <c r="C1407" s="26"/>
    </row>
    <row r="1408" spans="1:3" x14ac:dyDescent="0.25">
      <c r="A1408" s="25">
        <f>T2_T5!D1408</f>
        <v>0.11202719999999999</v>
      </c>
      <c r="B1408" s="26">
        <f t="shared" si="21"/>
        <v>0.11202719999999999</v>
      </c>
      <c r="C1408" s="26"/>
    </row>
    <row r="1409" spans="1:3" x14ac:dyDescent="0.25">
      <c r="A1409" s="25">
        <f>T2_T5!D1409</f>
        <v>0.18731039999999999</v>
      </c>
      <c r="B1409" s="26">
        <f t="shared" si="21"/>
        <v>0.18731039999999999</v>
      </c>
      <c r="C1409" s="26"/>
    </row>
    <row r="1410" spans="1:3" x14ac:dyDescent="0.25">
      <c r="A1410" s="25">
        <f>T2_T5!D1410</f>
        <v>0.1035959</v>
      </c>
      <c r="B1410" s="26">
        <f t="shared" ref="B1410:B1473" si="22">MAX(MIN(A1410,E$4),E$3)</f>
        <v>0.1035959</v>
      </c>
      <c r="C1410" s="26"/>
    </row>
    <row r="1411" spans="1:3" x14ac:dyDescent="0.25">
      <c r="A1411" s="25">
        <f>T2_T5!D1411</f>
        <v>6.98492E-2</v>
      </c>
      <c r="B1411" s="26">
        <f t="shared" si="22"/>
        <v>6.98492E-2</v>
      </c>
      <c r="C1411" s="26"/>
    </row>
    <row r="1412" spans="1:3" x14ac:dyDescent="0.25">
      <c r="A1412" s="25">
        <f>T2_T5!D1412</f>
        <v>-2.5435300000000001E-2</v>
      </c>
      <c r="B1412" s="26">
        <f t="shared" si="22"/>
        <v>-2.5435300000000001E-2</v>
      </c>
      <c r="C1412" s="26"/>
    </row>
    <row r="1413" spans="1:3" x14ac:dyDescent="0.25">
      <c r="A1413" s="25">
        <f>T2_T5!D1413</f>
        <v>2.8789599999999999E-2</v>
      </c>
      <c r="B1413" s="26">
        <f t="shared" si="22"/>
        <v>2.8789599999999999E-2</v>
      </c>
      <c r="C1413" s="26"/>
    </row>
    <row r="1414" spans="1:3" x14ac:dyDescent="0.25">
      <c r="A1414" s="25">
        <f>T2_T5!D1414</f>
        <v>-1.0466400000000001E-2</v>
      </c>
      <c r="B1414" s="26">
        <f t="shared" si="22"/>
        <v>-1.0466400000000001E-2</v>
      </c>
      <c r="C1414" s="26"/>
    </row>
    <row r="1415" spans="1:3" x14ac:dyDescent="0.25">
      <c r="A1415" s="25">
        <f>T2_T5!D1415</f>
        <v>5.5473300000000003E-2</v>
      </c>
      <c r="B1415" s="26">
        <f t="shared" si="22"/>
        <v>5.5473300000000003E-2</v>
      </c>
      <c r="C1415" s="26"/>
    </row>
    <row r="1416" spans="1:3" x14ac:dyDescent="0.25">
      <c r="A1416" s="25">
        <f>T2_T5!D1416</f>
        <v>2.9948200000000001E-2</v>
      </c>
      <c r="B1416" s="26">
        <f t="shared" si="22"/>
        <v>2.9948200000000001E-2</v>
      </c>
      <c r="C1416" s="26"/>
    </row>
    <row r="1417" spans="1:3" x14ac:dyDescent="0.25">
      <c r="A1417" s="25">
        <f>T2_T5!D1417</f>
        <v>0.1413094</v>
      </c>
      <c r="B1417" s="26">
        <f t="shared" si="22"/>
        <v>0.1413094</v>
      </c>
      <c r="C1417" s="26"/>
    </row>
    <row r="1418" spans="1:3" x14ac:dyDescent="0.25">
      <c r="A1418" s="25">
        <f>T2_T5!D1418</f>
        <v>0.1580278</v>
      </c>
      <c r="B1418" s="26">
        <f t="shared" si="22"/>
        <v>0.1580278</v>
      </c>
      <c r="C1418" s="26"/>
    </row>
    <row r="1419" spans="1:3" x14ac:dyDescent="0.25">
      <c r="A1419" s="25">
        <f>T2_T5!D1419</f>
        <v>0.1346743</v>
      </c>
      <c r="B1419" s="26">
        <f t="shared" si="22"/>
        <v>0.1346743</v>
      </c>
      <c r="C1419" s="26"/>
    </row>
    <row r="1420" spans="1:3" x14ac:dyDescent="0.25">
      <c r="A1420" s="25">
        <f>T2_T5!D1420</f>
        <v>4.8571099999999999E-2</v>
      </c>
      <c r="B1420" s="26">
        <f t="shared" si="22"/>
        <v>4.8571099999999999E-2</v>
      </c>
      <c r="C1420" s="26"/>
    </row>
    <row r="1421" spans="1:3" x14ac:dyDescent="0.25">
      <c r="A1421" s="25">
        <f>T2_T5!D1421</f>
        <v>7.74648E-2</v>
      </c>
      <c r="B1421" s="26">
        <f t="shared" si="22"/>
        <v>7.74648E-2</v>
      </c>
      <c r="C1421" s="26"/>
    </row>
    <row r="1422" spans="1:3" x14ac:dyDescent="0.25">
      <c r="A1422" s="25">
        <f>T2_T5!D1422</f>
        <v>9.7972699999999996E-2</v>
      </c>
      <c r="B1422" s="26">
        <f t="shared" si="22"/>
        <v>9.7972699999999996E-2</v>
      </c>
      <c r="C1422" s="26"/>
    </row>
    <row r="1423" spans="1:3" x14ac:dyDescent="0.25">
      <c r="A1423" s="25">
        <f>T2_T5!D1423</f>
        <v>0.12902549999999999</v>
      </c>
      <c r="B1423" s="26">
        <f t="shared" si="22"/>
        <v>0.12902549999999999</v>
      </c>
      <c r="C1423" s="26"/>
    </row>
    <row r="1424" spans="1:3" x14ac:dyDescent="0.25">
      <c r="A1424" s="25">
        <f>T2_T5!D1424</f>
        <v>0.19774659999999999</v>
      </c>
      <c r="B1424" s="26">
        <f t="shared" si="22"/>
        <v>0.19774659999999999</v>
      </c>
      <c r="C1424" s="26"/>
    </row>
    <row r="1425" spans="1:3" x14ac:dyDescent="0.25">
      <c r="A1425" s="25">
        <f>T2_T5!D1425</f>
        <v>0.17631450000000001</v>
      </c>
      <c r="B1425" s="26">
        <f t="shared" si="22"/>
        <v>0.17631450000000001</v>
      </c>
      <c r="C1425" s="26"/>
    </row>
    <row r="1426" spans="1:3" x14ac:dyDescent="0.25">
      <c r="A1426" s="25">
        <f>T2_T5!D1426</f>
        <v>0.2014493</v>
      </c>
      <c r="B1426" s="26">
        <f t="shared" si="22"/>
        <v>0.2014493</v>
      </c>
      <c r="C1426" s="26"/>
    </row>
    <row r="1427" spans="1:3" x14ac:dyDescent="0.25">
      <c r="A1427" s="25">
        <f>T2_T5!D1427</f>
        <v>0.24065349999999999</v>
      </c>
      <c r="B1427" s="26">
        <f t="shared" si="22"/>
        <v>0.24065349999999999</v>
      </c>
      <c r="C1427" s="26"/>
    </row>
    <row r="1428" spans="1:3" x14ac:dyDescent="0.25">
      <c r="A1428" s="25">
        <f>T2_T5!D1428</f>
        <v>0.17046729999999999</v>
      </c>
      <c r="B1428" s="26">
        <f t="shared" si="22"/>
        <v>0.17046729999999999</v>
      </c>
      <c r="C1428" s="26"/>
    </row>
    <row r="1429" spans="1:3" x14ac:dyDescent="0.25">
      <c r="A1429" s="25">
        <f>T2_T5!D1429</f>
        <v>3.6675000000000002E-3</v>
      </c>
      <c r="B1429" s="26">
        <f t="shared" si="22"/>
        <v>3.6675000000000002E-3</v>
      </c>
      <c r="C1429" s="26"/>
    </row>
    <row r="1430" spans="1:3" x14ac:dyDescent="0.25">
      <c r="A1430" s="25">
        <f>T2_T5!D1430</f>
        <v>0.3059171</v>
      </c>
      <c r="B1430" s="26">
        <f t="shared" si="22"/>
        <v>0.3059171</v>
      </c>
      <c r="C1430" s="26"/>
    </row>
    <row r="1431" spans="1:3" x14ac:dyDescent="0.25">
      <c r="A1431" s="25">
        <f>T2_T5!D1431</f>
        <v>0.34109859999999997</v>
      </c>
      <c r="B1431" s="26">
        <f t="shared" si="22"/>
        <v>0.34109859999999997</v>
      </c>
      <c r="C1431" s="26"/>
    </row>
    <row r="1432" spans="1:3" x14ac:dyDescent="0.25">
      <c r="A1432" s="25">
        <f>T2_T5!D1432</f>
        <v>0.2790937</v>
      </c>
      <c r="B1432" s="26">
        <f t="shared" si="22"/>
        <v>0.2790937</v>
      </c>
      <c r="C1432" s="26"/>
    </row>
    <row r="1433" spans="1:3" x14ac:dyDescent="0.25">
      <c r="A1433" s="25">
        <f>T2_T5!D1433</f>
        <v>0.24068690000000001</v>
      </c>
      <c r="B1433" s="26">
        <f t="shared" si="22"/>
        <v>0.24068690000000001</v>
      </c>
      <c r="C1433" s="26"/>
    </row>
    <row r="1434" spans="1:3" x14ac:dyDescent="0.25">
      <c r="A1434" s="25">
        <f>T2_T5!D1434</f>
        <v>0.28041129999999997</v>
      </c>
      <c r="B1434" s="26">
        <f t="shared" si="22"/>
        <v>0.28041129999999997</v>
      </c>
      <c r="C1434" s="26"/>
    </row>
    <row r="1435" spans="1:3" x14ac:dyDescent="0.25">
      <c r="A1435" s="25">
        <f>T2_T5!D1435</f>
        <v>0.26931480000000002</v>
      </c>
      <c r="B1435" s="26">
        <f t="shared" si="22"/>
        <v>0.26931480000000002</v>
      </c>
      <c r="C1435" s="26"/>
    </row>
    <row r="1436" spans="1:3" x14ac:dyDescent="0.25">
      <c r="A1436" s="25">
        <f>T2_T5!D1436</f>
        <v>0.19966619999999999</v>
      </c>
      <c r="B1436" s="26">
        <f t="shared" si="22"/>
        <v>0.19966619999999999</v>
      </c>
      <c r="C1436" s="26"/>
    </row>
    <row r="1437" spans="1:3" x14ac:dyDescent="0.25">
      <c r="A1437" s="25">
        <f>T2_T5!D1437</f>
        <v>0.21620710000000001</v>
      </c>
      <c r="B1437" s="26">
        <f t="shared" si="22"/>
        <v>0.21620710000000001</v>
      </c>
      <c r="C1437" s="26"/>
    </row>
    <row r="1438" spans="1:3" x14ac:dyDescent="0.25">
      <c r="A1438" s="25">
        <f>T2_T5!D1438</f>
        <v>0.2173117</v>
      </c>
      <c r="B1438" s="26">
        <f t="shared" si="22"/>
        <v>0.2173117</v>
      </c>
      <c r="C1438" s="26"/>
    </row>
    <row r="1439" spans="1:3" x14ac:dyDescent="0.25">
      <c r="A1439" s="25">
        <f>T2_T5!D1439</f>
        <v>0.3096544</v>
      </c>
      <c r="B1439" s="26">
        <f t="shared" si="22"/>
        <v>0.3096544</v>
      </c>
      <c r="C1439" s="26"/>
    </row>
    <row r="1440" spans="1:3" x14ac:dyDescent="0.25">
      <c r="A1440" s="25">
        <f>T2_T5!D1440</f>
        <v>0.2084627</v>
      </c>
      <c r="B1440" s="26">
        <f t="shared" si="22"/>
        <v>0.2084627</v>
      </c>
      <c r="C1440" s="26"/>
    </row>
    <row r="1441" spans="1:3" x14ac:dyDescent="0.25">
      <c r="A1441" s="25">
        <f>T2_T5!D1441</f>
        <v>0.28330820000000001</v>
      </c>
      <c r="B1441" s="26">
        <f t="shared" si="22"/>
        <v>0.28330820000000001</v>
      </c>
      <c r="C1441" s="26"/>
    </row>
    <row r="1442" spans="1:3" x14ac:dyDescent="0.25">
      <c r="A1442" s="25">
        <f>T2_T5!D1442</f>
        <v>0.1969977</v>
      </c>
      <c r="B1442" s="26">
        <f t="shared" si="22"/>
        <v>0.1969977</v>
      </c>
      <c r="C1442" s="26"/>
    </row>
    <row r="1443" spans="1:3" x14ac:dyDescent="0.25">
      <c r="A1443" s="25">
        <f>T2_T5!D1443</f>
        <v>0.1062864</v>
      </c>
      <c r="B1443" s="26">
        <f t="shared" si="22"/>
        <v>0.1062864</v>
      </c>
      <c r="C1443" s="26"/>
    </row>
    <row r="1444" spans="1:3" x14ac:dyDescent="0.25">
      <c r="A1444" s="25">
        <f>T2_T5!D1444</f>
        <v>0.14881720000000001</v>
      </c>
      <c r="B1444" s="26">
        <f t="shared" si="22"/>
        <v>0.14881720000000001</v>
      </c>
      <c r="C1444" s="26"/>
    </row>
    <row r="1445" spans="1:3" x14ac:dyDescent="0.25">
      <c r="A1445" s="25">
        <f>T2_T5!D1445</f>
        <v>0.14729320000000001</v>
      </c>
      <c r="B1445" s="26">
        <f t="shared" si="22"/>
        <v>0.14729320000000001</v>
      </c>
      <c r="C1445" s="26"/>
    </row>
    <row r="1446" spans="1:3" x14ac:dyDescent="0.25">
      <c r="A1446" s="25">
        <f>T2_T5!D1446</f>
        <v>-0.71983410000000003</v>
      </c>
      <c r="B1446" s="26">
        <f t="shared" si="22"/>
        <v>-0.113345184</v>
      </c>
      <c r="C1446" s="26"/>
    </row>
    <row r="1447" spans="1:3" x14ac:dyDescent="0.25">
      <c r="A1447" s="25">
        <f>T2_T5!D1447</f>
        <v>0.2125572</v>
      </c>
      <c r="B1447" s="26">
        <f t="shared" si="22"/>
        <v>0.2125572</v>
      </c>
      <c r="C1447" s="26"/>
    </row>
    <row r="1448" spans="1:3" x14ac:dyDescent="0.25">
      <c r="A1448" s="25">
        <f>T2_T5!D1448</f>
        <v>0.22548029999999999</v>
      </c>
      <c r="B1448" s="26">
        <f t="shared" si="22"/>
        <v>0.22548029999999999</v>
      </c>
      <c r="C1448" s="26"/>
    </row>
    <row r="1449" spans="1:3" x14ac:dyDescent="0.25">
      <c r="A1449" s="25">
        <f>T2_T5!D1449</f>
        <v>0.25222519999999998</v>
      </c>
      <c r="B1449" s="26">
        <f t="shared" si="22"/>
        <v>0.25222519999999998</v>
      </c>
      <c r="C1449" s="26"/>
    </row>
    <row r="1450" spans="1:3" x14ac:dyDescent="0.25">
      <c r="A1450" s="25">
        <f>T2_T5!D1450</f>
        <v>9.0367699999999995E-2</v>
      </c>
      <c r="B1450" s="26">
        <f t="shared" si="22"/>
        <v>9.0367699999999995E-2</v>
      </c>
      <c r="C1450" s="26"/>
    </row>
    <row r="1451" spans="1:3" x14ac:dyDescent="0.25">
      <c r="A1451" s="25">
        <f>T2_T5!D1451</f>
        <v>5.41658E-2</v>
      </c>
      <c r="B1451" s="26">
        <f t="shared" si="22"/>
        <v>5.41658E-2</v>
      </c>
      <c r="C1451" s="26"/>
    </row>
    <row r="1452" spans="1:3" x14ac:dyDescent="0.25">
      <c r="A1452" s="25">
        <f>T2_T5!D1452</f>
        <v>4.3891600000000003E-2</v>
      </c>
      <c r="B1452" s="26">
        <f t="shared" si="22"/>
        <v>4.3891600000000003E-2</v>
      </c>
      <c r="C1452" s="26"/>
    </row>
    <row r="1453" spans="1:3" x14ac:dyDescent="0.25">
      <c r="A1453" s="25">
        <f>T2_T5!D1453</f>
        <v>2.6822700000000001E-2</v>
      </c>
      <c r="B1453" s="26">
        <f t="shared" si="22"/>
        <v>2.6822700000000001E-2</v>
      </c>
      <c r="C1453" s="26"/>
    </row>
    <row r="1454" spans="1:3" x14ac:dyDescent="0.25">
      <c r="A1454" s="25">
        <f>T2_T5!D1454</f>
        <v>2.74457E-2</v>
      </c>
      <c r="B1454" s="26">
        <f t="shared" si="22"/>
        <v>2.74457E-2</v>
      </c>
      <c r="C1454" s="26"/>
    </row>
    <row r="1455" spans="1:3" x14ac:dyDescent="0.25">
      <c r="A1455" s="25">
        <f>T2_T5!D1455</f>
        <v>3.8560499999999998E-2</v>
      </c>
      <c r="B1455" s="26">
        <f t="shared" si="22"/>
        <v>3.8560499999999998E-2</v>
      </c>
      <c r="C1455" s="26"/>
    </row>
    <row r="1456" spans="1:3" x14ac:dyDescent="0.25">
      <c r="A1456" s="25">
        <f>T2_T5!D1456</f>
        <v>3.5391199999999998E-2</v>
      </c>
      <c r="B1456" s="26">
        <f t="shared" si="22"/>
        <v>3.5391199999999998E-2</v>
      </c>
      <c r="C1456" s="26"/>
    </row>
    <row r="1457" spans="1:3" x14ac:dyDescent="0.25">
      <c r="A1457" s="25">
        <f>T2_T5!D1457</f>
        <v>2.60062E-2</v>
      </c>
      <c r="B1457" s="26">
        <f t="shared" si="22"/>
        <v>2.60062E-2</v>
      </c>
      <c r="C1457" s="26"/>
    </row>
    <row r="1458" spans="1:3" x14ac:dyDescent="0.25">
      <c r="A1458" s="25">
        <f>T2_T5!D1458</f>
        <v>5.8085499999999998E-2</v>
      </c>
      <c r="B1458" s="26">
        <f t="shared" si="22"/>
        <v>5.8085499999999998E-2</v>
      </c>
      <c r="C1458" s="26"/>
    </row>
    <row r="1459" spans="1:3" x14ac:dyDescent="0.25">
      <c r="A1459" s="25">
        <f>T2_T5!D1459</f>
        <v>8.8965299999999997E-2</v>
      </c>
      <c r="B1459" s="26">
        <f t="shared" si="22"/>
        <v>8.8965299999999997E-2</v>
      </c>
      <c r="C1459" s="26"/>
    </row>
    <row r="1460" spans="1:3" x14ac:dyDescent="0.25">
      <c r="A1460" s="25">
        <f>T2_T5!D1460</f>
        <v>9.5161599999999999E-2</v>
      </c>
      <c r="B1460" s="26">
        <f t="shared" si="22"/>
        <v>9.5161599999999999E-2</v>
      </c>
      <c r="C1460" s="26"/>
    </row>
    <row r="1461" spans="1:3" x14ac:dyDescent="0.25">
      <c r="A1461" s="25">
        <f>T2_T5!D1461</f>
        <v>0.12898180000000001</v>
      </c>
      <c r="B1461" s="26">
        <f t="shared" si="22"/>
        <v>0.12898180000000001</v>
      </c>
      <c r="C1461" s="26"/>
    </row>
    <row r="1462" spans="1:3" x14ac:dyDescent="0.25">
      <c r="A1462" s="25">
        <f>T2_T5!D1462</f>
        <v>0.17132610000000001</v>
      </c>
      <c r="B1462" s="26">
        <f t="shared" si="22"/>
        <v>0.17132610000000001</v>
      </c>
      <c r="C1462" s="26"/>
    </row>
    <row r="1463" spans="1:3" x14ac:dyDescent="0.25">
      <c r="A1463" s="25">
        <f>T2_T5!D1463</f>
        <v>3.5773600000000003E-2</v>
      </c>
      <c r="B1463" s="26">
        <f t="shared" si="22"/>
        <v>3.5773600000000003E-2</v>
      </c>
      <c r="C1463" s="26"/>
    </row>
    <row r="1464" spans="1:3" x14ac:dyDescent="0.25">
      <c r="A1464" s="25">
        <f>T2_T5!D1464</f>
        <v>-3.3647999999999998E-3</v>
      </c>
      <c r="B1464" s="26">
        <f t="shared" si="22"/>
        <v>-3.3647999999999998E-3</v>
      </c>
      <c r="C1464" s="26"/>
    </row>
    <row r="1465" spans="1:3" x14ac:dyDescent="0.25">
      <c r="A1465" s="25">
        <f>T2_T5!D1465</f>
        <v>0.30596699999999999</v>
      </c>
      <c r="B1465" s="26">
        <f t="shared" si="22"/>
        <v>0.30596699999999999</v>
      </c>
      <c r="C1465" s="26"/>
    </row>
    <row r="1466" spans="1:3" x14ac:dyDescent="0.25">
      <c r="A1466" s="25">
        <f>T2_T5!D1466</f>
        <v>0.17504459999999999</v>
      </c>
      <c r="B1466" s="26">
        <f t="shared" si="22"/>
        <v>0.17504459999999999</v>
      </c>
      <c r="C1466" s="26"/>
    </row>
    <row r="1467" spans="1:3" x14ac:dyDescent="0.25">
      <c r="A1467" s="25">
        <f>T2_T5!D1467</f>
        <v>0.1926197</v>
      </c>
      <c r="B1467" s="26">
        <f t="shared" si="22"/>
        <v>0.1926197</v>
      </c>
      <c r="C1467" s="26"/>
    </row>
    <row r="1468" spans="1:3" x14ac:dyDescent="0.25">
      <c r="A1468" s="25">
        <f>T2_T5!D1468</f>
        <v>0.1230319</v>
      </c>
      <c r="B1468" s="26">
        <f t="shared" si="22"/>
        <v>0.1230319</v>
      </c>
      <c r="C1468" s="26"/>
    </row>
    <row r="1469" spans="1:3" x14ac:dyDescent="0.25">
      <c r="A1469" s="25">
        <f>T2_T5!D1469</f>
        <v>7.3428999999999994E-2</v>
      </c>
      <c r="B1469" s="26">
        <f t="shared" si="22"/>
        <v>7.3428999999999994E-2</v>
      </c>
      <c r="C1469" s="26"/>
    </row>
    <row r="1470" spans="1:3" x14ac:dyDescent="0.25">
      <c r="A1470" s="25">
        <f>T2_T5!D1470</f>
        <v>0.10728939999999999</v>
      </c>
      <c r="B1470" s="26">
        <f t="shared" si="22"/>
        <v>0.10728939999999999</v>
      </c>
      <c r="C1470" s="26"/>
    </row>
    <row r="1471" spans="1:3" x14ac:dyDescent="0.25">
      <c r="A1471" s="25">
        <f>T2_T5!D1471</f>
        <v>0.18353839999999999</v>
      </c>
      <c r="B1471" s="26">
        <f t="shared" si="22"/>
        <v>0.18353839999999999</v>
      </c>
      <c r="C1471" s="26"/>
    </row>
    <row r="1472" spans="1:3" x14ac:dyDescent="0.25">
      <c r="A1472" s="25">
        <f>T2_T5!D1472</f>
        <v>0.23874680000000001</v>
      </c>
      <c r="B1472" s="26">
        <f t="shared" si="22"/>
        <v>0.23874680000000001</v>
      </c>
      <c r="C1472" s="26"/>
    </row>
    <row r="1473" spans="1:3" x14ac:dyDescent="0.25">
      <c r="A1473" s="25">
        <f>T2_T5!D1473</f>
        <v>0.2197654</v>
      </c>
      <c r="B1473" s="26">
        <f t="shared" si="22"/>
        <v>0.2197654</v>
      </c>
      <c r="C1473" s="26"/>
    </row>
    <row r="1474" spans="1:3" x14ac:dyDescent="0.25">
      <c r="A1474" s="25">
        <f>T2_T5!D1474</f>
        <v>0.18685640000000001</v>
      </c>
      <c r="B1474" s="26">
        <f t="shared" ref="B1474:B1537" si="23">MAX(MIN(A1474,E$4),E$3)</f>
        <v>0.18685640000000001</v>
      </c>
      <c r="C1474" s="26"/>
    </row>
    <row r="1475" spans="1:3" x14ac:dyDescent="0.25">
      <c r="A1475" s="25">
        <f>T2_T5!D1475</f>
        <v>0.19791909999999999</v>
      </c>
      <c r="B1475" s="26">
        <f t="shared" si="23"/>
        <v>0.19791909999999999</v>
      </c>
      <c r="C1475" s="26"/>
    </row>
    <row r="1476" spans="1:3" x14ac:dyDescent="0.25">
      <c r="A1476" s="25">
        <f>T2_T5!D1476</f>
        <v>0.1870203</v>
      </c>
      <c r="B1476" s="26">
        <f t="shared" si="23"/>
        <v>0.1870203</v>
      </c>
      <c r="C1476" s="26"/>
    </row>
    <row r="1477" spans="1:3" x14ac:dyDescent="0.25">
      <c r="A1477" s="25">
        <f>T2_T5!D1477</f>
        <v>0.16782649999999999</v>
      </c>
      <c r="B1477" s="26">
        <f t="shared" si="23"/>
        <v>0.16782649999999999</v>
      </c>
      <c r="C1477" s="26"/>
    </row>
    <row r="1478" spans="1:3" x14ac:dyDescent="0.25">
      <c r="A1478" s="25">
        <f>T2_T5!D1478</f>
        <v>0.14929310000000001</v>
      </c>
      <c r="B1478" s="26">
        <f t="shared" si="23"/>
        <v>0.14929310000000001</v>
      </c>
      <c r="C1478" s="26"/>
    </row>
    <row r="1479" spans="1:3" x14ac:dyDescent="0.25">
      <c r="A1479" s="25">
        <f>T2_T5!D1479</f>
        <v>0.13180710000000001</v>
      </c>
      <c r="B1479" s="26">
        <f t="shared" si="23"/>
        <v>0.13180710000000001</v>
      </c>
      <c r="C1479" s="26"/>
    </row>
    <row r="1480" spans="1:3" x14ac:dyDescent="0.25">
      <c r="A1480" s="25">
        <f>T2_T5!D1480</f>
        <v>0.1213902</v>
      </c>
      <c r="B1480" s="26">
        <f t="shared" si="23"/>
        <v>0.1213902</v>
      </c>
      <c r="C1480" s="26"/>
    </row>
    <row r="1481" spans="1:3" x14ac:dyDescent="0.25">
      <c r="A1481" s="25">
        <f>T2_T5!D1481</f>
        <v>0.23379720000000001</v>
      </c>
      <c r="B1481" s="26">
        <f t="shared" si="23"/>
        <v>0.23379720000000001</v>
      </c>
      <c r="C1481" s="26"/>
    </row>
    <row r="1482" spans="1:3" x14ac:dyDescent="0.25">
      <c r="A1482" s="25">
        <f>T2_T5!D1482</f>
        <v>0.21476310000000001</v>
      </c>
      <c r="B1482" s="26">
        <f t="shared" si="23"/>
        <v>0.21476310000000001</v>
      </c>
      <c r="C1482" s="26"/>
    </row>
    <row r="1483" spans="1:3" x14ac:dyDescent="0.25">
      <c r="A1483" s="25">
        <f>T2_T5!D1483</f>
        <v>0.23664959999999999</v>
      </c>
      <c r="B1483" s="26">
        <f t="shared" si="23"/>
        <v>0.23664959999999999</v>
      </c>
      <c r="C1483" s="26"/>
    </row>
    <row r="1484" spans="1:3" x14ac:dyDescent="0.25">
      <c r="A1484" s="25">
        <f>T2_T5!D1484</f>
        <v>0.215915</v>
      </c>
      <c r="B1484" s="26">
        <f t="shared" si="23"/>
        <v>0.215915</v>
      </c>
      <c r="C1484" s="26"/>
    </row>
    <row r="1485" spans="1:3" x14ac:dyDescent="0.25">
      <c r="A1485" s="25">
        <f>T2_T5!D1485</f>
        <v>0.16255339999999999</v>
      </c>
      <c r="B1485" s="26">
        <f t="shared" si="23"/>
        <v>0.16255339999999999</v>
      </c>
      <c r="C1485" s="26"/>
    </row>
    <row r="1486" spans="1:3" x14ac:dyDescent="0.25">
      <c r="A1486" s="25">
        <f>T2_T5!D1486</f>
        <v>0.1854124</v>
      </c>
      <c r="B1486" s="26">
        <f t="shared" si="23"/>
        <v>0.1854124</v>
      </c>
      <c r="C1486" s="26"/>
    </row>
    <row r="1487" spans="1:3" x14ac:dyDescent="0.25">
      <c r="A1487" s="25">
        <f>T2_T5!D1487</f>
        <v>0.20234659999999999</v>
      </c>
      <c r="B1487" s="26">
        <f t="shared" si="23"/>
        <v>0.20234659999999999</v>
      </c>
      <c r="C1487" s="26"/>
    </row>
    <row r="1488" spans="1:3" x14ac:dyDescent="0.25">
      <c r="A1488" s="25">
        <f>T2_T5!D1488</f>
        <v>0.1923067</v>
      </c>
      <c r="B1488" s="26">
        <f t="shared" si="23"/>
        <v>0.1923067</v>
      </c>
      <c r="C1488" s="26"/>
    </row>
    <row r="1489" spans="1:3" x14ac:dyDescent="0.25">
      <c r="A1489" s="25">
        <f>T2_T5!D1489</f>
        <v>0.17916899999999999</v>
      </c>
      <c r="B1489" s="26">
        <f t="shared" si="23"/>
        <v>0.17916899999999999</v>
      </c>
      <c r="C1489" s="26"/>
    </row>
    <row r="1490" spans="1:3" x14ac:dyDescent="0.25">
      <c r="A1490" s="25">
        <f>T2_T5!D1490</f>
        <v>0.2298375</v>
      </c>
      <c r="B1490" s="26">
        <f t="shared" si="23"/>
        <v>0.2298375</v>
      </c>
      <c r="C1490" s="26"/>
    </row>
    <row r="1491" spans="1:3" x14ac:dyDescent="0.25">
      <c r="A1491" s="25">
        <f>T2_T5!D1491</f>
        <v>0.26622020000000002</v>
      </c>
      <c r="B1491" s="26">
        <f t="shared" si="23"/>
        <v>0.26622020000000002</v>
      </c>
      <c r="C1491" s="26"/>
    </row>
    <row r="1492" spans="1:3" x14ac:dyDescent="0.25">
      <c r="A1492" s="25">
        <f>T2_T5!D1492</f>
        <v>0.1978337</v>
      </c>
      <c r="B1492" s="26">
        <f t="shared" si="23"/>
        <v>0.1978337</v>
      </c>
      <c r="C1492" s="26"/>
    </row>
    <row r="1493" spans="1:3" x14ac:dyDescent="0.25">
      <c r="A1493" s="25">
        <f>T2_T5!D1493</f>
        <v>0.25537500000000002</v>
      </c>
      <c r="B1493" s="26">
        <f t="shared" si="23"/>
        <v>0.25537500000000002</v>
      </c>
      <c r="C1493" s="26"/>
    </row>
    <row r="1494" spans="1:3" x14ac:dyDescent="0.25">
      <c r="A1494" s="25">
        <f>T2_T5!D1494</f>
        <v>-5.47302E-2</v>
      </c>
      <c r="B1494" s="26">
        <f t="shared" si="23"/>
        <v>-5.47302E-2</v>
      </c>
      <c r="C1494" s="26"/>
    </row>
    <row r="1495" spans="1:3" x14ac:dyDescent="0.25">
      <c r="A1495" s="25">
        <f>T2_T5!D1495</f>
        <v>-2.39504E-2</v>
      </c>
      <c r="B1495" s="26">
        <f t="shared" si="23"/>
        <v>-2.39504E-2</v>
      </c>
      <c r="C1495" s="26"/>
    </row>
    <row r="1496" spans="1:3" x14ac:dyDescent="0.25">
      <c r="A1496" s="25">
        <f>T2_T5!D1496</f>
        <v>-3.2894800000000002E-2</v>
      </c>
      <c r="B1496" s="26">
        <f t="shared" si="23"/>
        <v>-3.2894800000000002E-2</v>
      </c>
      <c r="C1496" s="26"/>
    </row>
    <row r="1497" spans="1:3" x14ac:dyDescent="0.25">
      <c r="A1497" s="25">
        <f>T2_T5!D1497</f>
        <v>-8.0850599999999995E-2</v>
      </c>
      <c r="B1497" s="26">
        <f t="shared" si="23"/>
        <v>-8.0850599999999995E-2</v>
      </c>
      <c r="C1497" s="26"/>
    </row>
    <row r="1498" spans="1:3" x14ac:dyDescent="0.25">
      <c r="A1498" s="25">
        <f>T2_T5!D1498</f>
        <v>5.2970000000000003E-4</v>
      </c>
      <c r="B1498" s="26">
        <f t="shared" si="23"/>
        <v>5.2970000000000003E-4</v>
      </c>
      <c r="C1498" s="26"/>
    </row>
    <row r="1499" spans="1:3" x14ac:dyDescent="0.25">
      <c r="A1499" s="25">
        <f>T2_T5!D1499</f>
        <v>-8.7276000000000003E-3</v>
      </c>
      <c r="B1499" s="26">
        <f t="shared" si="23"/>
        <v>-8.7276000000000003E-3</v>
      </c>
      <c r="C1499" s="26"/>
    </row>
    <row r="1500" spans="1:3" x14ac:dyDescent="0.25">
      <c r="A1500" s="25">
        <f>T2_T5!D1500</f>
        <v>5.4248999999999999E-2</v>
      </c>
      <c r="B1500" s="26">
        <f t="shared" si="23"/>
        <v>5.4248999999999999E-2</v>
      </c>
      <c r="C1500" s="26"/>
    </row>
    <row r="1501" spans="1:3" x14ac:dyDescent="0.25">
      <c r="A1501" s="25">
        <f>T2_T5!D1501</f>
        <v>0.1883368</v>
      </c>
      <c r="B1501" s="26">
        <f t="shared" si="23"/>
        <v>0.1883368</v>
      </c>
      <c r="C1501" s="26"/>
    </row>
    <row r="1502" spans="1:3" x14ac:dyDescent="0.25">
      <c r="A1502" s="25">
        <f>T2_T5!D1502</f>
        <v>0.1230735</v>
      </c>
      <c r="B1502" s="26">
        <f t="shared" si="23"/>
        <v>0.1230735</v>
      </c>
      <c r="C1502" s="26"/>
    </row>
    <row r="1503" spans="1:3" x14ac:dyDescent="0.25">
      <c r="A1503" s="25">
        <f>T2_T5!D1503</f>
        <v>0.32000840000000003</v>
      </c>
      <c r="B1503" s="26">
        <f t="shared" si="23"/>
        <v>0.32000840000000003</v>
      </c>
      <c r="C1503" s="26"/>
    </row>
    <row r="1504" spans="1:3" x14ac:dyDescent="0.25">
      <c r="A1504" s="25">
        <f>T2_T5!D1504</f>
        <v>0.3118899</v>
      </c>
      <c r="B1504" s="26">
        <f t="shared" si="23"/>
        <v>0.3118899</v>
      </c>
      <c r="C1504" s="26"/>
    </row>
    <row r="1505" spans="1:3" x14ac:dyDescent="0.25">
      <c r="A1505" s="25">
        <f>T2_T5!D1505</f>
        <v>0.2936299</v>
      </c>
      <c r="B1505" s="26">
        <f t="shared" si="23"/>
        <v>0.2936299</v>
      </c>
      <c r="C1505" s="26"/>
    </row>
    <row r="1506" spans="1:3" x14ac:dyDescent="0.25">
      <c r="A1506" s="25">
        <f>T2_T5!D1506</f>
        <v>0.18560750000000001</v>
      </c>
      <c r="B1506" s="26">
        <f t="shared" si="23"/>
        <v>0.18560750000000001</v>
      </c>
      <c r="C1506" s="26"/>
    </row>
    <row r="1507" spans="1:3" x14ac:dyDescent="0.25">
      <c r="A1507" s="25">
        <f>T2_T5!D1507</f>
        <v>0.17823120000000001</v>
      </c>
      <c r="B1507" s="26">
        <f t="shared" si="23"/>
        <v>0.17823120000000001</v>
      </c>
      <c r="C1507" s="26"/>
    </row>
    <row r="1508" spans="1:3" x14ac:dyDescent="0.25">
      <c r="A1508" s="25">
        <f>T2_T5!D1508</f>
        <v>0.1155403</v>
      </c>
      <c r="B1508" s="26">
        <f t="shared" si="23"/>
        <v>0.1155403</v>
      </c>
      <c r="C1508" s="26"/>
    </row>
    <row r="1509" spans="1:3" x14ac:dyDescent="0.25">
      <c r="A1509" s="25">
        <f>T2_T5!D1509</f>
        <v>0.21632009999999999</v>
      </c>
      <c r="B1509" s="26">
        <f t="shared" si="23"/>
        <v>0.21632009999999999</v>
      </c>
      <c r="C1509" s="26"/>
    </row>
    <row r="1510" spans="1:3" x14ac:dyDescent="0.25">
      <c r="A1510" s="25">
        <f>T2_T5!D1510</f>
        <v>0.27642080000000002</v>
      </c>
      <c r="B1510" s="26">
        <f t="shared" si="23"/>
        <v>0.27642080000000002</v>
      </c>
      <c r="C1510" s="26"/>
    </row>
    <row r="1511" spans="1:3" x14ac:dyDescent="0.25">
      <c r="A1511" s="25">
        <f>T2_T5!D1511</f>
        <v>0.32193709999999998</v>
      </c>
      <c r="B1511" s="26">
        <f t="shared" si="23"/>
        <v>0.32193709999999998</v>
      </c>
      <c r="C1511" s="26"/>
    </row>
    <row r="1512" spans="1:3" x14ac:dyDescent="0.25">
      <c r="A1512" s="25">
        <f>T2_T5!D1512</f>
        <v>0.30991790000000002</v>
      </c>
      <c r="B1512" s="26">
        <f t="shared" si="23"/>
        <v>0.30991790000000002</v>
      </c>
      <c r="C1512" s="26"/>
    </row>
    <row r="1513" spans="1:3" x14ac:dyDescent="0.25">
      <c r="A1513" s="25">
        <f>T2_T5!D1513</f>
        <v>1.90349E-2</v>
      </c>
      <c r="B1513" s="26">
        <f t="shared" si="23"/>
        <v>1.90349E-2</v>
      </c>
      <c r="C1513" s="26"/>
    </row>
    <row r="1514" spans="1:3" x14ac:dyDescent="0.25">
      <c r="A1514" s="25">
        <f>T2_T5!D1514</f>
        <v>0.38730720000000002</v>
      </c>
      <c r="B1514" s="26">
        <f t="shared" si="23"/>
        <v>0.38730720000000002</v>
      </c>
      <c r="C1514" s="26"/>
    </row>
    <row r="1515" spans="1:3" x14ac:dyDescent="0.25">
      <c r="A1515" s="25">
        <f>T2_T5!D1515</f>
        <v>3.4210600000000001E-2</v>
      </c>
      <c r="B1515" s="26">
        <f t="shared" si="23"/>
        <v>3.4210600000000001E-2</v>
      </c>
      <c r="C1515" s="26"/>
    </row>
    <row r="1516" spans="1:3" x14ac:dyDescent="0.25">
      <c r="A1516" s="25">
        <f>T2_T5!D1516</f>
        <v>3.9258800000000003E-2</v>
      </c>
      <c r="B1516" s="26">
        <f t="shared" si="23"/>
        <v>3.9258800000000003E-2</v>
      </c>
      <c r="C1516" s="26"/>
    </row>
    <row r="1517" spans="1:3" x14ac:dyDescent="0.25">
      <c r="A1517" s="25">
        <f>T2_T5!D1517</f>
        <v>1.5670699999999999E-2</v>
      </c>
      <c r="B1517" s="26">
        <f t="shared" si="23"/>
        <v>1.5670699999999999E-2</v>
      </c>
      <c r="C1517" s="26"/>
    </row>
    <row r="1518" spans="1:3" x14ac:dyDescent="0.25">
      <c r="A1518" s="25">
        <f>T2_T5!D1518</f>
        <v>5.8251400000000002E-2</v>
      </c>
      <c r="B1518" s="26">
        <f t="shared" si="23"/>
        <v>5.8251400000000002E-2</v>
      </c>
      <c r="C1518" s="26"/>
    </row>
    <row r="1519" spans="1:3" x14ac:dyDescent="0.25">
      <c r="A1519" s="25">
        <f>T2_T5!D1519</f>
        <v>4.6695800000000003E-2</v>
      </c>
      <c r="B1519" s="26">
        <f t="shared" si="23"/>
        <v>4.6695800000000003E-2</v>
      </c>
      <c r="C1519" s="26"/>
    </row>
    <row r="1520" spans="1:3" x14ac:dyDescent="0.25">
      <c r="A1520" s="25">
        <f>T2_T5!D1520</f>
        <v>4.13011E-2</v>
      </c>
      <c r="B1520" s="26">
        <f t="shared" si="23"/>
        <v>4.13011E-2</v>
      </c>
      <c r="C1520" s="26"/>
    </row>
    <row r="1521" spans="1:3" x14ac:dyDescent="0.25">
      <c r="A1521" s="25">
        <f>T2_T5!D1521</f>
        <v>0.121785</v>
      </c>
      <c r="B1521" s="26">
        <f t="shared" si="23"/>
        <v>0.121785</v>
      </c>
      <c r="C1521" s="26"/>
    </row>
    <row r="1522" spans="1:3" x14ac:dyDescent="0.25">
      <c r="A1522" s="25">
        <f>T2_T5!D1522</f>
        <v>0.1200775</v>
      </c>
      <c r="B1522" s="26">
        <f t="shared" si="23"/>
        <v>0.1200775</v>
      </c>
      <c r="C1522" s="26"/>
    </row>
    <row r="1523" spans="1:3" x14ac:dyDescent="0.25">
      <c r="A1523" s="25">
        <f>T2_T5!D1523</f>
        <v>4.0202500000000002E-2</v>
      </c>
      <c r="B1523" s="26">
        <f t="shared" si="23"/>
        <v>4.0202500000000002E-2</v>
      </c>
      <c r="C1523" s="26"/>
    </row>
    <row r="1524" spans="1:3" x14ac:dyDescent="0.25">
      <c r="A1524" s="25">
        <f>T2_T5!D1524</f>
        <v>0.26011669999999998</v>
      </c>
      <c r="B1524" s="26">
        <f t="shared" si="23"/>
        <v>0.26011669999999998</v>
      </c>
      <c r="C1524" s="26"/>
    </row>
    <row r="1525" spans="1:3" x14ac:dyDescent="0.25">
      <c r="A1525" s="25">
        <f>T2_T5!D1525</f>
        <v>0.28470129999999999</v>
      </c>
      <c r="B1525" s="26">
        <f t="shared" si="23"/>
        <v>0.28470129999999999</v>
      </c>
      <c r="C1525" s="26"/>
    </row>
    <row r="1526" spans="1:3" x14ac:dyDescent="0.25">
      <c r="A1526" s="25">
        <f>T2_T5!D1526</f>
        <v>0.2652159</v>
      </c>
      <c r="B1526" s="26">
        <f t="shared" si="23"/>
        <v>0.2652159</v>
      </c>
      <c r="C1526" s="26"/>
    </row>
    <row r="1527" spans="1:3" x14ac:dyDescent="0.25">
      <c r="A1527" s="25">
        <f>T2_T5!D1527</f>
        <v>0.52050220000000003</v>
      </c>
      <c r="B1527" s="26">
        <f t="shared" si="23"/>
        <v>0.52050220000000003</v>
      </c>
      <c r="C1527" s="26"/>
    </row>
    <row r="1528" spans="1:3" x14ac:dyDescent="0.25">
      <c r="A1528" s="25">
        <f>T2_T5!D1528</f>
        <v>0.23929439999999999</v>
      </c>
      <c r="B1528" s="26">
        <f t="shared" si="23"/>
        <v>0.23929439999999999</v>
      </c>
      <c r="C1528" s="26"/>
    </row>
    <row r="1529" spans="1:3" x14ac:dyDescent="0.25">
      <c r="A1529" s="25">
        <f>T2_T5!D1529</f>
        <v>0.25688620000000001</v>
      </c>
      <c r="B1529" s="26">
        <f t="shared" si="23"/>
        <v>0.25688620000000001</v>
      </c>
      <c r="C1529" s="26"/>
    </row>
    <row r="1530" spans="1:3" x14ac:dyDescent="0.25">
      <c r="A1530" s="25">
        <f>T2_T5!D1530</f>
        <v>9.4192899999999996E-2</v>
      </c>
      <c r="B1530" s="26">
        <f t="shared" si="23"/>
        <v>9.4192899999999996E-2</v>
      </c>
      <c r="C1530" s="26"/>
    </row>
    <row r="1531" spans="1:3" x14ac:dyDescent="0.25">
      <c r="A1531" s="25">
        <f>T2_T5!D1531</f>
        <v>0.1079746</v>
      </c>
      <c r="B1531" s="26">
        <f t="shared" si="23"/>
        <v>0.1079746</v>
      </c>
      <c r="C1531" s="26"/>
    </row>
    <row r="1532" spans="1:3" x14ac:dyDescent="0.25">
      <c r="A1532" s="25">
        <f>T2_T5!D1532</f>
        <v>9.0150800000000003E-2</v>
      </c>
      <c r="B1532" s="26">
        <f t="shared" si="23"/>
        <v>9.0150800000000003E-2</v>
      </c>
      <c r="C1532" s="26"/>
    </row>
    <row r="1533" spans="1:3" x14ac:dyDescent="0.25">
      <c r="A1533" s="25">
        <f>T2_T5!D1533</f>
        <v>8.2532999999999999E-3</v>
      </c>
      <c r="B1533" s="26">
        <f t="shared" si="23"/>
        <v>8.2532999999999999E-3</v>
      </c>
      <c r="C1533" s="26"/>
    </row>
    <row r="1534" spans="1:3" x14ac:dyDescent="0.25">
      <c r="A1534" s="25">
        <f>T2_T5!D1534</f>
        <v>5.0264999999999997E-3</v>
      </c>
      <c r="B1534" s="26">
        <f t="shared" si="23"/>
        <v>5.0264999999999997E-3</v>
      </c>
      <c r="C1534" s="26"/>
    </row>
    <row r="1535" spans="1:3" x14ac:dyDescent="0.25">
      <c r="A1535" s="25">
        <f>T2_T5!D1535</f>
        <v>-8.5094999999999997E-3</v>
      </c>
      <c r="B1535" s="26">
        <f t="shared" si="23"/>
        <v>-8.5094999999999997E-3</v>
      </c>
      <c r="C1535" s="26"/>
    </row>
    <row r="1536" spans="1:3" x14ac:dyDescent="0.25">
      <c r="A1536" s="25">
        <f>T2_T5!D1536</f>
        <v>8.6506100000000002E-2</v>
      </c>
      <c r="B1536" s="26">
        <f t="shared" si="23"/>
        <v>8.6506100000000002E-2</v>
      </c>
      <c r="C1536" s="26"/>
    </row>
    <row r="1537" spans="1:3" x14ac:dyDescent="0.25">
      <c r="A1537" s="25">
        <f>T2_T5!D1537</f>
        <v>-8.7848399999999993E-2</v>
      </c>
      <c r="B1537" s="26">
        <f t="shared" si="23"/>
        <v>-8.7848399999999993E-2</v>
      </c>
      <c r="C1537" s="26"/>
    </row>
    <row r="1538" spans="1:3" x14ac:dyDescent="0.25">
      <c r="A1538" s="25">
        <f>T2_T5!D1538</f>
        <v>-0.1341706</v>
      </c>
      <c r="B1538" s="26">
        <f t="shared" ref="B1538:B1601" si="24">MAX(MIN(A1538,E$4),E$3)</f>
        <v>-0.113345184</v>
      </c>
      <c r="C1538" s="26"/>
    </row>
    <row r="1539" spans="1:3" x14ac:dyDescent="0.25">
      <c r="A1539" s="25">
        <f>T2_T5!D1539</f>
        <v>-5.8957000000000002E-2</v>
      </c>
      <c r="B1539" s="26">
        <f t="shared" si="24"/>
        <v>-5.8957000000000002E-2</v>
      </c>
      <c r="C1539" s="26"/>
    </row>
    <row r="1540" spans="1:3" x14ac:dyDescent="0.25">
      <c r="A1540" s="25">
        <f>T2_T5!D1540</f>
        <v>2.1665899999999998E-2</v>
      </c>
      <c r="B1540" s="26">
        <f t="shared" si="24"/>
        <v>2.1665899999999998E-2</v>
      </c>
      <c r="C1540" s="26"/>
    </row>
    <row r="1541" spans="1:3" x14ac:dyDescent="0.25">
      <c r="A1541" s="25">
        <f>T2_T5!D1541</f>
        <v>9.7127900000000003E-2</v>
      </c>
      <c r="B1541" s="26">
        <f t="shared" si="24"/>
        <v>9.7127900000000003E-2</v>
      </c>
      <c r="C1541" s="26"/>
    </row>
    <row r="1542" spans="1:3" x14ac:dyDescent="0.25">
      <c r="A1542" s="25">
        <f>T2_T5!D1542</f>
        <v>6.4619999999999999E-4</v>
      </c>
      <c r="B1542" s="26">
        <f t="shared" si="24"/>
        <v>6.4619999999999999E-4</v>
      </c>
      <c r="C1542" s="26"/>
    </row>
    <row r="1543" spans="1:3" x14ac:dyDescent="0.25">
      <c r="A1543" s="25">
        <f>T2_T5!D1543</f>
        <v>0.1314553</v>
      </c>
      <c r="B1543" s="26">
        <f t="shared" si="24"/>
        <v>0.1314553</v>
      </c>
      <c r="C1543" s="26"/>
    </row>
    <row r="1544" spans="1:3" x14ac:dyDescent="0.25">
      <c r="A1544" s="25">
        <f>T2_T5!D1544</f>
        <v>9.9248900000000001E-2</v>
      </c>
      <c r="B1544" s="26">
        <f t="shared" si="24"/>
        <v>9.9248900000000001E-2</v>
      </c>
      <c r="C1544" s="26"/>
    </row>
    <row r="1545" spans="1:3" x14ac:dyDescent="0.25">
      <c r="A1545" s="25">
        <f>T2_T5!D1545</f>
        <v>9.6908099999999997E-2</v>
      </c>
      <c r="B1545" s="26">
        <f t="shared" si="24"/>
        <v>9.6908099999999997E-2</v>
      </c>
      <c r="C1545" s="26"/>
    </row>
    <row r="1546" spans="1:3" x14ac:dyDescent="0.25">
      <c r="A1546" s="25">
        <f>T2_T5!D1546</f>
        <v>9.6805799999999997E-2</v>
      </c>
      <c r="B1546" s="26">
        <f t="shared" si="24"/>
        <v>9.6805799999999997E-2</v>
      </c>
      <c r="C1546" s="26"/>
    </row>
    <row r="1547" spans="1:3" x14ac:dyDescent="0.25">
      <c r="A1547" s="25">
        <f>T2_T5!D1547</f>
        <v>5.47623E-2</v>
      </c>
      <c r="B1547" s="26">
        <f t="shared" si="24"/>
        <v>5.47623E-2</v>
      </c>
      <c r="C1547" s="26"/>
    </row>
    <row r="1548" spans="1:3" x14ac:dyDescent="0.25">
      <c r="A1548" s="25">
        <f>T2_T5!D1548</f>
        <v>6.3605900000000007E-2</v>
      </c>
      <c r="B1548" s="26">
        <f t="shared" si="24"/>
        <v>6.3605900000000007E-2</v>
      </c>
      <c r="C1548" s="26"/>
    </row>
    <row r="1549" spans="1:3" x14ac:dyDescent="0.25">
      <c r="A1549" s="25">
        <f>T2_T5!D1549</f>
        <v>7.31184E-2</v>
      </c>
      <c r="B1549" s="26">
        <f t="shared" si="24"/>
        <v>7.31184E-2</v>
      </c>
      <c r="C1549" s="26"/>
    </row>
    <row r="1550" spans="1:3" x14ac:dyDescent="0.25">
      <c r="A1550" s="25">
        <f>T2_T5!D1550</f>
        <v>7.2351499999999999E-2</v>
      </c>
      <c r="B1550" s="26">
        <f t="shared" si="24"/>
        <v>7.2351499999999999E-2</v>
      </c>
      <c r="C1550" s="26"/>
    </row>
    <row r="1551" spans="1:3" x14ac:dyDescent="0.25">
      <c r="A1551" s="25">
        <f>T2_T5!D1551</f>
        <v>6.8810300000000005E-2</v>
      </c>
      <c r="B1551" s="26">
        <f t="shared" si="24"/>
        <v>6.8810300000000005E-2</v>
      </c>
      <c r="C1551" s="26"/>
    </row>
    <row r="1552" spans="1:3" x14ac:dyDescent="0.25">
      <c r="A1552" s="25">
        <f>T2_T5!D1552</f>
        <v>6.50115E-2</v>
      </c>
      <c r="B1552" s="26">
        <f t="shared" si="24"/>
        <v>6.50115E-2</v>
      </c>
      <c r="C1552" s="26"/>
    </row>
    <row r="1553" spans="1:3" x14ac:dyDescent="0.25">
      <c r="A1553" s="25">
        <f>T2_T5!D1553</f>
        <v>4.4805499999999998E-2</v>
      </c>
      <c r="B1553" s="26">
        <f t="shared" si="24"/>
        <v>4.4805499999999998E-2</v>
      </c>
      <c r="C1553" s="26"/>
    </row>
    <row r="1554" spans="1:3" x14ac:dyDescent="0.25">
      <c r="A1554" s="25">
        <f>T2_T5!D1554</f>
        <v>2.4294400000000001E-2</v>
      </c>
      <c r="B1554" s="26">
        <f t="shared" si="24"/>
        <v>2.4294400000000001E-2</v>
      </c>
      <c r="C1554" s="26"/>
    </row>
    <row r="1555" spans="1:3" x14ac:dyDescent="0.25">
      <c r="A1555" s="25">
        <f>T2_T5!D1555</f>
        <v>-4.5897899999999998E-2</v>
      </c>
      <c r="B1555" s="26">
        <f t="shared" si="24"/>
        <v>-4.5897899999999998E-2</v>
      </c>
      <c r="C1555" s="26"/>
    </row>
    <row r="1556" spans="1:3" x14ac:dyDescent="0.25">
      <c r="A1556" s="25">
        <f>T2_T5!D1556</f>
        <v>-2.5330999999999999E-3</v>
      </c>
      <c r="B1556" s="26">
        <f t="shared" si="24"/>
        <v>-2.5330999999999999E-3</v>
      </c>
      <c r="C1556" s="26"/>
    </row>
    <row r="1557" spans="1:3" x14ac:dyDescent="0.25">
      <c r="A1557" s="25">
        <f>T2_T5!D1557</f>
        <v>1.7448000000000002E-2</v>
      </c>
      <c r="B1557" s="26">
        <f t="shared" si="24"/>
        <v>1.7448000000000002E-2</v>
      </c>
      <c r="C1557" s="26"/>
    </row>
    <row r="1558" spans="1:3" x14ac:dyDescent="0.25">
      <c r="A1558" s="25">
        <f>T2_T5!D1558</f>
        <v>2.18677E-2</v>
      </c>
      <c r="B1558" s="26">
        <f t="shared" si="24"/>
        <v>2.18677E-2</v>
      </c>
      <c r="C1558" s="26"/>
    </row>
    <row r="1559" spans="1:3" x14ac:dyDescent="0.25">
      <c r="A1559" s="25">
        <f>T2_T5!D1559</f>
        <v>-2.1962499999999999E-2</v>
      </c>
      <c r="B1559" s="26">
        <f t="shared" si="24"/>
        <v>-2.1962499999999999E-2</v>
      </c>
      <c r="C1559" s="26"/>
    </row>
    <row r="1560" spans="1:3" x14ac:dyDescent="0.25">
      <c r="A1560" s="25">
        <f>T2_T5!D1560</f>
        <v>-3.2003000000000001E-3</v>
      </c>
      <c r="B1560" s="26">
        <f t="shared" si="24"/>
        <v>-3.2003000000000001E-3</v>
      </c>
      <c r="C1560" s="26"/>
    </row>
    <row r="1561" spans="1:3" x14ac:dyDescent="0.25">
      <c r="A1561" s="25">
        <f>T2_T5!D1561</f>
        <v>0.2141026</v>
      </c>
      <c r="B1561" s="26">
        <f t="shared" si="24"/>
        <v>0.2141026</v>
      </c>
      <c r="C1561" s="26"/>
    </row>
    <row r="1562" spans="1:3" x14ac:dyDescent="0.25">
      <c r="A1562" s="25">
        <f>T2_T5!D1562</f>
        <v>0.1117132</v>
      </c>
      <c r="B1562" s="26">
        <f t="shared" si="24"/>
        <v>0.1117132</v>
      </c>
      <c r="C1562" s="26"/>
    </row>
    <row r="1563" spans="1:3" x14ac:dyDescent="0.25">
      <c r="A1563" s="25">
        <f>T2_T5!D1563</f>
        <v>0.14665890000000001</v>
      </c>
      <c r="B1563" s="26">
        <f t="shared" si="24"/>
        <v>0.14665890000000001</v>
      </c>
      <c r="C1563" s="26"/>
    </row>
    <row r="1564" spans="1:3" x14ac:dyDescent="0.25">
      <c r="A1564" s="25">
        <f>T2_T5!D1564</f>
        <v>0.1347305</v>
      </c>
      <c r="B1564" s="26">
        <f t="shared" si="24"/>
        <v>0.1347305</v>
      </c>
      <c r="C1564" s="26"/>
    </row>
    <row r="1565" spans="1:3" x14ac:dyDescent="0.25">
      <c r="A1565" s="25">
        <f>T2_T5!D1565</f>
        <v>0.17037849999999999</v>
      </c>
      <c r="B1565" s="26">
        <f t="shared" si="24"/>
        <v>0.17037849999999999</v>
      </c>
      <c r="C1565" s="26"/>
    </row>
    <row r="1566" spans="1:3" x14ac:dyDescent="0.25">
      <c r="A1566" s="25">
        <f>T2_T5!D1566</f>
        <v>0.19092629999999999</v>
      </c>
      <c r="B1566" s="26">
        <f t="shared" si="24"/>
        <v>0.19092629999999999</v>
      </c>
      <c r="C1566" s="26"/>
    </row>
    <row r="1567" spans="1:3" x14ac:dyDescent="0.25">
      <c r="A1567" s="25">
        <f>T2_T5!D1567</f>
        <v>0.2090562</v>
      </c>
      <c r="B1567" s="26">
        <f t="shared" si="24"/>
        <v>0.2090562</v>
      </c>
      <c r="C1567" s="26"/>
    </row>
    <row r="1568" spans="1:3" x14ac:dyDescent="0.25">
      <c r="A1568" s="25">
        <f>T2_T5!D1568</f>
        <v>0.26040340000000001</v>
      </c>
      <c r="B1568" s="26">
        <f t="shared" si="24"/>
        <v>0.26040340000000001</v>
      </c>
      <c r="C1568" s="26"/>
    </row>
    <row r="1569" spans="1:3" x14ac:dyDescent="0.25">
      <c r="A1569" s="25">
        <f>T2_T5!D1569</f>
        <v>0.31753690000000001</v>
      </c>
      <c r="B1569" s="26">
        <f t="shared" si="24"/>
        <v>0.31753690000000001</v>
      </c>
      <c r="C1569" s="26"/>
    </row>
    <row r="1570" spans="1:3" x14ac:dyDescent="0.25">
      <c r="A1570" s="25">
        <f>T2_T5!D1570</f>
        <v>0.2638915</v>
      </c>
      <c r="B1570" s="26">
        <f t="shared" si="24"/>
        <v>0.2638915</v>
      </c>
      <c r="C1570" s="26"/>
    </row>
    <row r="1571" spans="1:3" x14ac:dyDescent="0.25">
      <c r="A1571" s="25">
        <f>T2_T5!D1571</f>
        <v>3.7807899999999998E-2</v>
      </c>
      <c r="B1571" s="26">
        <f t="shared" si="24"/>
        <v>3.7807899999999998E-2</v>
      </c>
      <c r="C1571" s="26"/>
    </row>
    <row r="1572" spans="1:3" x14ac:dyDescent="0.25">
      <c r="A1572" s="25">
        <f>T2_T5!D1572</f>
        <v>6.5100400000000003E-2</v>
      </c>
      <c r="B1572" s="26">
        <f t="shared" si="24"/>
        <v>6.5100400000000003E-2</v>
      </c>
      <c r="C1572" s="26"/>
    </row>
    <row r="1573" spans="1:3" x14ac:dyDescent="0.25">
      <c r="A1573" s="25">
        <f>T2_T5!D1573</f>
        <v>-5.5344499999999998E-2</v>
      </c>
      <c r="B1573" s="26">
        <f t="shared" si="24"/>
        <v>-5.5344499999999998E-2</v>
      </c>
      <c r="C1573" s="26"/>
    </row>
    <row r="1574" spans="1:3" x14ac:dyDescent="0.25">
      <c r="A1574" s="25">
        <f>T2_T5!D1574</f>
        <v>0.1107326</v>
      </c>
      <c r="B1574" s="26">
        <f t="shared" si="24"/>
        <v>0.1107326</v>
      </c>
      <c r="C1574" s="26"/>
    </row>
    <row r="1575" spans="1:3" x14ac:dyDescent="0.25">
      <c r="A1575" s="25">
        <f>T2_T5!D1575</f>
        <v>0.15520320000000001</v>
      </c>
      <c r="B1575" s="26">
        <f t="shared" si="24"/>
        <v>0.15520320000000001</v>
      </c>
      <c r="C1575" s="26"/>
    </row>
    <row r="1576" spans="1:3" x14ac:dyDescent="0.25">
      <c r="A1576" s="25">
        <f>T2_T5!D1576</f>
        <v>0.1577144</v>
      </c>
      <c r="B1576" s="26">
        <f t="shared" si="24"/>
        <v>0.1577144</v>
      </c>
      <c r="C1576" s="26"/>
    </row>
    <row r="1577" spans="1:3" x14ac:dyDescent="0.25">
      <c r="A1577" s="25">
        <f>T2_T5!D1577</f>
        <v>0.15536359999999999</v>
      </c>
      <c r="B1577" s="26">
        <f t="shared" si="24"/>
        <v>0.15536359999999999</v>
      </c>
      <c r="C1577" s="26"/>
    </row>
    <row r="1578" spans="1:3" x14ac:dyDescent="0.25">
      <c r="A1578" s="25">
        <f>T2_T5!D1578</f>
        <v>1.8436299999999999E-2</v>
      </c>
      <c r="B1578" s="26">
        <f t="shared" si="24"/>
        <v>1.8436299999999999E-2</v>
      </c>
      <c r="C1578" s="26"/>
    </row>
    <row r="1579" spans="1:3" x14ac:dyDescent="0.25">
      <c r="A1579" s="25">
        <f>T2_T5!D1579</f>
        <v>6.6159999999999997E-2</v>
      </c>
      <c r="B1579" s="26">
        <f t="shared" si="24"/>
        <v>6.6159999999999997E-2</v>
      </c>
      <c r="C1579" s="26"/>
    </row>
    <row r="1580" spans="1:3" x14ac:dyDescent="0.25">
      <c r="A1580" s="25">
        <f>T2_T5!D1580</f>
        <v>3.4256099999999998E-2</v>
      </c>
      <c r="B1580" s="26">
        <f t="shared" si="24"/>
        <v>3.4256099999999998E-2</v>
      </c>
      <c r="C1580" s="26"/>
    </row>
    <row r="1581" spans="1:3" x14ac:dyDescent="0.25">
      <c r="A1581" s="25">
        <f>T2_T5!D1581</f>
        <v>5.5366800000000001E-2</v>
      </c>
      <c r="B1581" s="26">
        <f t="shared" si="24"/>
        <v>5.5366800000000001E-2</v>
      </c>
      <c r="C1581" s="26"/>
    </row>
    <row r="1582" spans="1:3" x14ac:dyDescent="0.25">
      <c r="A1582" s="25">
        <f>T2_T5!D1582</f>
        <v>4.2373500000000001E-2</v>
      </c>
      <c r="B1582" s="26">
        <f t="shared" si="24"/>
        <v>4.2373500000000001E-2</v>
      </c>
      <c r="C1582" s="26"/>
    </row>
    <row r="1583" spans="1:3" x14ac:dyDescent="0.25">
      <c r="A1583" s="25">
        <f>T2_T5!D1583</f>
        <v>-4.2725999999999997E-3</v>
      </c>
      <c r="B1583" s="26">
        <f t="shared" si="24"/>
        <v>-4.2725999999999997E-3</v>
      </c>
      <c r="C1583" s="26"/>
    </row>
    <row r="1584" spans="1:3" x14ac:dyDescent="0.25">
      <c r="A1584" s="25">
        <f>T2_T5!D1584</f>
        <v>0.18678929999999999</v>
      </c>
      <c r="B1584" s="26">
        <f t="shared" si="24"/>
        <v>0.18678929999999999</v>
      </c>
      <c r="C1584" s="26"/>
    </row>
    <row r="1585" spans="1:3" x14ac:dyDescent="0.25">
      <c r="A1585" s="25">
        <f>T2_T5!D1585</f>
        <v>0.1409068</v>
      </c>
      <c r="B1585" s="26">
        <f t="shared" si="24"/>
        <v>0.1409068</v>
      </c>
      <c r="C1585" s="26"/>
    </row>
    <row r="1586" spans="1:3" x14ac:dyDescent="0.25">
      <c r="A1586" s="25">
        <f>T2_T5!D1586</f>
        <v>0.12676609999999999</v>
      </c>
      <c r="B1586" s="26">
        <f t="shared" si="24"/>
        <v>0.12676609999999999</v>
      </c>
      <c r="C1586" s="26"/>
    </row>
    <row r="1587" spans="1:3" x14ac:dyDescent="0.25">
      <c r="A1587" s="25">
        <f>T2_T5!D1587</f>
        <v>7.19254E-2</v>
      </c>
      <c r="B1587" s="26">
        <f t="shared" si="24"/>
        <v>7.19254E-2</v>
      </c>
      <c r="C1587" s="26"/>
    </row>
    <row r="1588" spans="1:3" x14ac:dyDescent="0.25">
      <c r="A1588" s="25">
        <f>T2_T5!D1588</f>
        <v>7.4018299999999995E-2</v>
      </c>
      <c r="B1588" s="26">
        <f t="shared" si="24"/>
        <v>7.4018299999999995E-2</v>
      </c>
      <c r="C1588" s="26"/>
    </row>
    <row r="1589" spans="1:3" x14ac:dyDescent="0.25">
      <c r="A1589" s="25">
        <f>T2_T5!D1589</f>
        <v>6.8238999999999994E-2</v>
      </c>
      <c r="B1589" s="26">
        <f t="shared" si="24"/>
        <v>6.8238999999999994E-2</v>
      </c>
      <c r="C1589" s="26"/>
    </row>
    <row r="1590" spans="1:3" x14ac:dyDescent="0.25">
      <c r="A1590" s="25">
        <f>T2_T5!D1590</f>
        <v>9.8392300000000002E-2</v>
      </c>
      <c r="B1590" s="26">
        <f t="shared" si="24"/>
        <v>9.8392300000000002E-2</v>
      </c>
      <c r="C1590" s="26"/>
    </row>
    <row r="1591" spans="1:3" x14ac:dyDescent="0.25">
      <c r="A1591" s="25">
        <f>T2_T5!D1591</f>
        <v>0.1481972</v>
      </c>
      <c r="B1591" s="26">
        <f t="shared" si="24"/>
        <v>0.1481972</v>
      </c>
      <c r="C1591" s="26"/>
    </row>
    <row r="1592" spans="1:3" x14ac:dyDescent="0.25">
      <c r="A1592" s="25">
        <f>T2_T5!D1592</f>
        <v>0.1177033</v>
      </c>
      <c r="B1592" s="26">
        <f t="shared" si="24"/>
        <v>0.1177033</v>
      </c>
      <c r="C1592" s="26"/>
    </row>
    <row r="1593" spans="1:3" x14ac:dyDescent="0.25">
      <c r="A1593" s="25">
        <f>T2_T5!D1593</f>
        <v>0.1448883</v>
      </c>
      <c r="B1593" s="26">
        <f t="shared" si="24"/>
        <v>0.1448883</v>
      </c>
      <c r="C1593" s="26"/>
    </row>
    <row r="1594" spans="1:3" x14ac:dyDescent="0.25">
      <c r="A1594" s="25">
        <f>T2_T5!D1594</f>
        <v>0.21169969999999999</v>
      </c>
      <c r="B1594" s="26">
        <f t="shared" si="24"/>
        <v>0.21169969999999999</v>
      </c>
      <c r="C1594" s="26"/>
    </row>
    <row r="1595" spans="1:3" x14ac:dyDescent="0.25">
      <c r="A1595" s="25">
        <f>T2_T5!D1595</f>
        <v>0.2588145</v>
      </c>
      <c r="B1595" s="26">
        <f t="shared" si="24"/>
        <v>0.2588145</v>
      </c>
      <c r="C1595" s="26"/>
    </row>
    <row r="1596" spans="1:3" x14ac:dyDescent="0.25">
      <c r="A1596" s="25">
        <f>T2_T5!D1596</f>
        <v>6.7035899999999995E-2</v>
      </c>
      <c r="B1596" s="26">
        <f t="shared" si="24"/>
        <v>6.7035899999999995E-2</v>
      </c>
      <c r="C1596" s="26"/>
    </row>
    <row r="1597" spans="1:3" x14ac:dyDescent="0.25">
      <c r="A1597" s="25">
        <f>T2_T5!D1597</f>
        <v>8.9922500000000002E-2</v>
      </c>
      <c r="B1597" s="26">
        <f t="shared" si="24"/>
        <v>8.9922500000000002E-2</v>
      </c>
      <c r="C1597" s="26"/>
    </row>
    <row r="1598" spans="1:3" x14ac:dyDescent="0.25">
      <c r="A1598" s="25">
        <f>T2_T5!D1598</f>
        <v>0.16131090000000001</v>
      </c>
      <c r="B1598" s="26">
        <f t="shared" si="24"/>
        <v>0.16131090000000001</v>
      </c>
      <c r="C1598" s="26"/>
    </row>
    <row r="1599" spans="1:3" x14ac:dyDescent="0.25">
      <c r="A1599" s="25">
        <f>T2_T5!D1599</f>
        <v>-3.7157799999999998E-2</v>
      </c>
      <c r="B1599" s="26">
        <f t="shared" si="24"/>
        <v>-3.7157799999999998E-2</v>
      </c>
      <c r="C1599" s="26"/>
    </row>
    <row r="1600" spans="1:3" x14ac:dyDescent="0.25">
      <c r="A1600" s="25">
        <f>T2_T5!D1600</f>
        <v>5.7731999999999999E-2</v>
      </c>
      <c r="B1600" s="26">
        <f t="shared" si="24"/>
        <v>5.7731999999999999E-2</v>
      </c>
      <c r="C1600" s="26"/>
    </row>
    <row r="1601" spans="1:3" x14ac:dyDescent="0.25">
      <c r="A1601" s="25">
        <f>T2_T5!D1601</f>
        <v>6.3675599999999999E-2</v>
      </c>
      <c r="B1601" s="26">
        <f t="shared" si="24"/>
        <v>6.3675599999999999E-2</v>
      </c>
      <c r="C1601" s="26"/>
    </row>
    <row r="1602" spans="1:3" x14ac:dyDescent="0.25">
      <c r="A1602" s="25">
        <f>T2_T5!D1602</f>
        <v>7.5808500000000001E-2</v>
      </c>
      <c r="B1602" s="26">
        <f t="shared" ref="B1602:B1665" si="25">MAX(MIN(A1602,E$4),E$3)</f>
        <v>7.5808500000000001E-2</v>
      </c>
      <c r="C1602" s="26"/>
    </row>
    <row r="1603" spans="1:3" x14ac:dyDescent="0.25">
      <c r="A1603" s="25">
        <f>T2_T5!D1603</f>
        <v>0.1725044</v>
      </c>
      <c r="B1603" s="26">
        <f t="shared" si="25"/>
        <v>0.1725044</v>
      </c>
      <c r="C1603" s="26"/>
    </row>
    <row r="1604" spans="1:3" x14ac:dyDescent="0.25">
      <c r="A1604" s="25">
        <f>T2_T5!D1604</f>
        <v>0.23858480000000001</v>
      </c>
      <c r="B1604" s="26">
        <f t="shared" si="25"/>
        <v>0.23858480000000001</v>
      </c>
      <c r="C1604" s="26"/>
    </row>
    <row r="1605" spans="1:3" x14ac:dyDescent="0.25">
      <c r="A1605" s="25">
        <f>T2_T5!D1605</f>
        <v>0.21158060000000001</v>
      </c>
      <c r="B1605" s="26">
        <f t="shared" si="25"/>
        <v>0.21158060000000001</v>
      </c>
      <c r="C1605" s="26"/>
    </row>
    <row r="1606" spans="1:3" x14ac:dyDescent="0.25">
      <c r="A1606" s="25">
        <f>T2_T5!D1606</f>
        <v>0.44713629999999999</v>
      </c>
      <c r="B1606" s="26">
        <f t="shared" si="25"/>
        <v>0.44713629999999999</v>
      </c>
      <c r="C1606" s="26"/>
    </row>
    <row r="1607" spans="1:3" x14ac:dyDescent="0.25">
      <c r="A1607" s="25">
        <f>T2_T5!D1607</f>
        <v>0.4750317</v>
      </c>
      <c r="B1607" s="26">
        <f t="shared" si="25"/>
        <v>0.4750317</v>
      </c>
      <c r="C1607" s="26"/>
    </row>
    <row r="1608" spans="1:3" x14ac:dyDescent="0.25">
      <c r="A1608" s="25">
        <f>T2_T5!D1608</f>
        <v>0.32174950000000002</v>
      </c>
      <c r="B1608" s="26">
        <f t="shared" si="25"/>
        <v>0.32174950000000002</v>
      </c>
      <c r="C1608" s="26"/>
    </row>
    <row r="1609" spans="1:3" x14ac:dyDescent="0.25">
      <c r="A1609" s="25">
        <f>T2_T5!D1609</f>
        <v>0.42631150000000001</v>
      </c>
      <c r="B1609" s="26">
        <f t="shared" si="25"/>
        <v>0.42631150000000001</v>
      </c>
      <c r="C1609" s="26"/>
    </row>
    <row r="1610" spans="1:3" x14ac:dyDescent="0.25">
      <c r="A1610" s="25">
        <f>T2_T5!D1610</f>
        <v>0.49327389999999999</v>
      </c>
      <c r="B1610" s="26">
        <f t="shared" si="25"/>
        <v>0.49327389999999999</v>
      </c>
      <c r="C1610" s="26"/>
    </row>
    <row r="1611" spans="1:3" x14ac:dyDescent="0.25">
      <c r="A1611" s="25">
        <f>T2_T5!D1611</f>
        <v>0.48008580000000001</v>
      </c>
      <c r="B1611" s="26">
        <f t="shared" si="25"/>
        <v>0.48008580000000001</v>
      </c>
      <c r="C1611" s="26"/>
    </row>
    <row r="1612" spans="1:3" x14ac:dyDescent="0.25">
      <c r="A1612" s="25">
        <f>T2_T5!D1612</f>
        <v>0.53511120000000001</v>
      </c>
      <c r="B1612" s="26">
        <f t="shared" si="25"/>
        <v>0.52051970800000003</v>
      </c>
      <c r="C1612" s="26"/>
    </row>
    <row r="1613" spans="1:3" x14ac:dyDescent="0.25">
      <c r="A1613" s="25">
        <f>T2_T5!D1613</f>
        <v>0.22639980000000001</v>
      </c>
      <c r="B1613" s="26">
        <f t="shared" si="25"/>
        <v>0.22639980000000001</v>
      </c>
      <c r="C1613" s="26"/>
    </row>
    <row r="1614" spans="1:3" x14ac:dyDescent="0.25">
      <c r="A1614" s="25">
        <f>T2_T5!D1614</f>
        <v>0.28143240000000003</v>
      </c>
      <c r="B1614" s="26">
        <f t="shared" si="25"/>
        <v>0.28143240000000003</v>
      </c>
      <c r="C1614" s="26"/>
    </row>
    <row r="1615" spans="1:3" x14ac:dyDescent="0.25">
      <c r="A1615" s="25">
        <f>T2_T5!D1615</f>
        <v>0.17853250000000001</v>
      </c>
      <c r="B1615" s="26">
        <f t="shared" si="25"/>
        <v>0.17853250000000001</v>
      </c>
      <c r="C1615" s="26"/>
    </row>
    <row r="1616" spans="1:3" x14ac:dyDescent="0.25">
      <c r="A1616" s="25">
        <f>T2_T5!D1616</f>
        <v>-2.2402679999999999</v>
      </c>
      <c r="B1616" s="26">
        <f t="shared" si="25"/>
        <v>-0.113345184</v>
      </c>
      <c r="C1616" s="26"/>
    </row>
    <row r="1617" spans="1:3" x14ac:dyDescent="0.25">
      <c r="A1617" s="25">
        <f>T2_T5!D1617</f>
        <v>0.19263279999999999</v>
      </c>
      <c r="B1617" s="26">
        <f t="shared" si="25"/>
        <v>0.19263279999999999</v>
      </c>
      <c r="C1617" s="26"/>
    </row>
    <row r="1618" spans="1:3" x14ac:dyDescent="0.25">
      <c r="A1618" s="25">
        <f>T2_T5!D1618</f>
        <v>0.13772490000000001</v>
      </c>
      <c r="B1618" s="26">
        <f t="shared" si="25"/>
        <v>0.13772490000000001</v>
      </c>
      <c r="C1618" s="26"/>
    </row>
    <row r="1619" spans="1:3" x14ac:dyDescent="0.25">
      <c r="A1619" s="25">
        <f>T2_T5!D1619</f>
        <v>0.15721009999999999</v>
      </c>
      <c r="B1619" s="26">
        <f t="shared" si="25"/>
        <v>0.15721009999999999</v>
      </c>
      <c r="C1619" s="26"/>
    </row>
    <row r="1620" spans="1:3" x14ac:dyDescent="0.25">
      <c r="A1620" s="25">
        <f>T2_T5!D1620</f>
        <v>0.1435979</v>
      </c>
      <c r="B1620" s="26">
        <f t="shared" si="25"/>
        <v>0.1435979</v>
      </c>
      <c r="C1620" s="26"/>
    </row>
    <row r="1621" spans="1:3" x14ac:dyDescent="0.25">
      <c r="A1621" s="25">
        <f>T2_T5!D1621</f>
        <v>0.13986090000000001</v>
      </c>
      <c r="B1621" s="26">
        <f t="shared" si="25"/>
        <v>0.13986090000000001</v>
      </c>
      <c r="C1621" s="26"/>
    </row>
    <row r="1622" spans="1:3" x14ac:dyDescent="0.25">
      <c r="A1622" s="25">
        <f>T2_T5!D1622</f>
        <v>0.15875069999999999</v>
      </c>
      <c r="B1622" s="26">
        <f t="shared" si="25"/>
        <v>0.15875069999999999</v>
      </c>
      <c r="C1622" s="26"/>
    </row>
    <row r="1623" spans="1:3" x14ac:dyDescent="0.25">
      <c r="A1623" s="25">
        <f>T2_T5!D1623</f>
        <v>0.12878329999999999</v>
      </c>
      <c r="B1623" s="26">
        <f t="shared" si="25"/>
        <v>0.12878329999999999</v>
      </c>
      <c r="C1623" s="26"/>
    </row>
    <row r="1624" spans="1:3" x14ac:dyDescent="0.25">
      <c r="A1624" s="25">
        <f>T2_T5!D1624</f>
        <v>0.12237389999999999</v>
      </c>
      <c r="B1624" s="26">
        <f t="shared" si="25"/>
        <v>0.12237389999999999</v>
      </c>
      <c r="C1624" s="26"/>
    </row>
    <row r="1625" spans="1:3" x14ac:dyDescent="0.25">
      <c r="A1625" s="25">
        <f>T2_T5!D1625</f>
        <v>0.15838240000000001</v>
      </c>
      <c r="B1625" s="26">
        <f t="shared" si="25"/>
        <v>0.15838240000000001</v>
      </c>
      <c r="C1625" s="26"/>
    </row>
    <row r="1626" spans="1:3" x14ac:dyDescent="0.25">
      <c r="A1626" s="25">
        <f>T2_T5!D1626</f>
        <v>0.17788960000000001</v>
      </c>
      <c r="B1626" s="26">
        <f t="shared" si="25"/>
        <v>0.17788960000000001</v>
      </c>
      <c r="C1626" s="26"/>
    </row>
    <row r="1627" spans="1:3" x14ac:dyDescent="0.25">
      <c r="A1627" s="25">
        <f>T2_T5!D1627</f>
        <v>0.33397130000000003</v>
      </c>
      <c r="B1627" s="26">
        <f t="shared" si="25"/>
        <v>0.33397130000000003</v>
      </c>
      <c r="C1627" s="26"/>
    </row>
    <row r="1628" spans="1:3" x14ac:dyDescent="0.25">
      <c r="A1628" s="25">
        <f>T2_T5!D1628</f>
        <v>0.32936979999999999</v>
      </c>
      <c r="B1628" s="26">
        <f t="shared" si="25"/>
        <v>0.32936979999999999</v>
      </c>
      <c r="C1628" s="26"/>
    </row>
    <row r="1629" spans="1:3" x14ac:dyDescent="0.25">
      <c r="A1629" s="25">
        <f>T2_T5!D1629</f>
        <v>0.29737330000000001</v>
      </c>
      <c r="B1629" s="26">
        <f t="shared" si="25"/>
        <v>0.29737330000000001</v>
      </c>
      <c r="C1629" s="26"/>
    </row>
    <row r="1630" spans="1:3" x14ac:dyDescent="0.25">
      <c r="A1630" s="25">
        <f>T2_T5!D1630</f>
        <v>0.31964759999999998</v>
      </c>
      <c r="B1630" s="26">
        <f t="shared" si="25"/>
        <v>0.31964759999999998</v>
      </c>
      <c r="C1630" s="26"/>
    </row>
    <row r="1631" spans="1:3" x14ac:dyDescent="0.25">
      <c r="A1631" s="25">
        <f>T2_T5!D1631</f>
        <v>0.61098719999999995</v>
      </c>
      <c r="B1631" s="26">
        <f t="shared" si="25"/>
        <v>0.52051970800000003</v>
      </c>
      <c r="C1631" s="26"/>
    </row>
    <row r="1632" spans="1:3" x14ac:dyDescent="0.25">
      <c r="A1632" s="25">
        <f>T2_T5!D1632</f>
        <v>0.28801650000000001</v>
      </c>
      <c r="B1632" s="26">
        <f t="shared" si="25"/>
        <v>0.28801650000000001</v>
      </c>
      <c r="C1632" s="26"/>
    </row>
    <row r="1633" spans="1:3" x14ac:dyDescent="0.25">
      <c r="A1633" s="25">
        <f>T2_T5!D1633</f>
        <v>0.39787919999999999</v>
      </c>
      <c r="B1633" s="26">
        <f t="shared" si="25"/>
        <v>0.39787919999999999</v>
      </c>
      <c r="C1633" s="26"/>
    </row>
    <row r="1634" spans="1:3" x14ac:dyDescent="0.25">
      <c r="A1634" s="25">
        <f>T2_T5!D1634</f>
        <v>0.36592239999999998</v>
      </c>
      <c r="B1634" s="26">
        <f t="shared" si="25"/>
        <v>0.36592239999999998</v>
      </c>
      <c r="C1634" s="26"/>
    </row>
    <row r="1635" spans="1:3" x14ac:dyDescent="0.25">
      <c r="A1635" s="25">
        <f>T2_T5!D1635</f>
        <v>0.2785436</v>
      </c>
      <c r="B1635" s="26">
        <f t="shared" si="25"/>
        <v>0.2785436</v>
      </c>
      <c r="C1635" s="26"/>
    </row>
    <row r="1636" spans="1:3" x14ac:dyDescent="0.25">
      <c r="A1636" s="25">
        <f>T2_T5!D1636</f>
        <v>0.27520650000000002</v>
      </c>
      <c r="B1636" s="26">
        <f t="shared" si="25"/>
        <v>0.27520650000000002</v>
      </c>
      <c r="C1636" s="26"/>
    </row>
    <row r="1637" spans="1:3" x14ac:dyDescent="0.25">
      <c r="A1637" s="25">
        <f>T2_T5!D1637</f>
        <v>0.2815339</v>
      </c>
      <c r="B1637" s="26">
        <f t="shared" si="25"/>
        <v>0.2815339</v>
      </c>
      <c r="C1637" s="26"/>
    </row>
    <row r="1638" spans="1:3" x14ac:dyDescent="0.25">
      <c r="A1638" s="25">
        <f>T2_T5!D1638</f>
        <v>0.28815190000000002</v>
      </c>
      <c r="B1638" s="26">
        <f t="shared" si="25"/>
        <v>0.28815190000000002</v>
      </c>
      <c r="C1638" s="26"/>
    </row>
    <row r="1639" spans="1:3" x14ac:dyDescent="0.25">
      <c r="A1639" s="25">
        <f>T2_T5!D1639</f>
        <v>0.3177374</v>
      </c>
      <c r="B1639" s="26">
        <f t="shared" si="25"/>
        <v>0.3177374</v>
      </c>
      <c r="C1639" s="26"/>
    </row>
    <row r="1640" spans="1:3" x14ac:dyDescent="0.25">
      <c r="A1640" s="25">
        <f>T2_T5!D1640</f>
        <v>0.3586298</v>
      </c>
      <c r="B1640" s="26">
        <f t="shared" si="25"/>
        <v>0.3586298</v>
      </c>
      <c r="C1640" s="26"/>
    </row>
    <row r="1641" spans="1:3" x14ac:dyDescent="0.25">
      <c r="A1641" s="25">
        <f>T2_T5!D1641</f>
        <v>0.36333500000000002</v>
      </c>
      <c r="B1641" s="26">
        <f t="shared" si="25"/>
        <v>0.36333500000000002</v>
      </c>
      <c r="C1641" s="26"/>
    </row>
    <row r="1642" spans="1:3" x14ac:dyDescent="0.25">
      <c r="A1642" s="25">
        <f>T2_T5!D1642</f>
        <v>0.38447550000000003</v>
      </c>
      <c r="B1642" s="26">
        <f t="shared" si="25"/>
        <v>0.38447550000000003</v>
      </c>
      <c r="C1642" s="26"/>
    </row>
    <row r="1643" spans="1:3" x14ac:dyDescent="0.25">
      <c r="A1643" s="25">
        <f>T2_T5!D1643</f>
        <v>0.4091823</v>
      </c>
      <c r="B1643" s="26">
        <f t="shared" si="25"/>
        <v>0.4091823</v>
      </c>
      <c r="C1643" s="26"/>
    </row>
    <row r="1644" spans="1:3" x14ac:dyDescent="0.25">
      <c r="A1644" s="25">
        <f>T2_T5!D1644</f>
        <v>0.40471439999999997</v>
      </c>
      <c r="B1644" s="26">
        <f t="shared" si="25"/>
        <v>0.40471439999999997</v>
      </c>
      <c r="C1644" s="26"/>
    </row>
    <row r="1645" spans="1:3" x14ac:dyDescent="0.25">
      <c r="A1645" s="25">
        <f>T2_T5!D1645</f>
        <v>0.42483929999999998</v>
      </c>
      <c r="B1645" s="26">
        <f t="shared" si="25"/>
        <v>0.42483929999999998</v>
      </c>
      <c r="C1645" s="26"/>
    </row>
    <row r="1646" spans="1:3" x14ac:dyDescent="0.25">
      <c r="A1646" s="25">
        <f>T2_T5!D1646</f>
        <v>0.424516</v>
      </c>
      <c r="B1646" s="26">
        <f t="shared" si="25"/>
        <v>0.424516</v>
      </c>
      <c r="C1646" s="26"/>
    </row>
    <row r="1647" spans="1:3" x14ac:dyDescent="0.25">
      <c r="A1647" s="25">
        <f>T2_T5!D1647</f>
        <v>0.44218249999999998</v>
      </c>
      <c r="B1647" s="26">
        <f t="shared" si="25"/>
        <v>0.44218249999999998</v>
      </c>
      <c r="C1647" s="26"/>
    </row>
    <row r="1648" spans="1:3" x14ac:dyDescent="0.25">
      <c r="A1648" s="25">
        <f>T2_T5!D1648</f>
        <v>0.42653279999999999</v>
      </c>
      <c r="B1648" s="26">
        <f t="shared" si="25"/>
        <v>0.42653279999999999</v>
      </c>
      <c r="C1648" s="26"/>
    </row>
    <row r="1649" spans="1:3" x14ac:dyDescent="0.25">
      <c r="A1649" s="25">
        <f>T2_T5!D1649</f>
        <v>0.43767329999999999</v>
      </c>
      <c r="B1649" s="26">
        <f t="shared" si="25"/>
        <v>0.43767329999999999</v>
      </c>
      <c r="C1649" s="26"/>
    </row>
    <row r="1650" spans="1:3" x14ac:dyDescent="0.25">
      <c r="A1650" s="25">
        <f>T2_T5!D1650</f>
        <v>0.46682630000000003</v>
      </c>
      <c r="B1650" s="26">
        <f t="shared" si="25"/>
        <v>0.46682630000000003</v>
      </c>
      <c r="C1650" s="26"/>
    </row>
    <row r="1651" spans="1:3" x14ac:dyDescent="0.25">
      <c r="A1651" s="25">
        <f>T2_T5!D1651</f>
        <v>0.485933</v>
      </c>
      <c r="B1651" s="26">
        <f t="shared" si="25"/>
        <v>0.485933</v>
      </c>
      <c r="C1651" s="26"/>
    </row>
    <row r="1652" spans="1:3" x14ac:dyDescent="0.25">
      <c r="A1652" s="25">
        <f>T2_T5!D1652</f>
        <v>0.2455657</v>
      </c>
      <c r="B1652" s="26">
        <f t="shared" si="25"/>
        <v>0.2455657</v>
      </c>
      <c r="C1652" s="26"/>
    </row>
    <row r="1653" spans="1:3" x14ac:dyDescent="0.25">
      <c r="A1653" s="25">
        <f>T2_T5!D1653</f>
        <v>0.2648529</v>
      </c>
      <c r="B1653" s="26">
        <f t="shared" si="25"/>
        <v>0.2648529</v>
      </c>
      <c r="C1653" s="26"/>
    </row>
    <row r="1654" spans="1:3" x14ac:dyDescent="0.25">
      <c r="A1654" s="25">
        <f>T2_T5!D1654</f>
        <v>0.25857669999999999</v>
      </c>
      <c r="B1654" s="26">
        <f t="shared" si="25"/>
        <v>0.25857669999999999</v>
      </c>
      <c r="C1654" s="26"/>
    </row>
    <row r="1655" spans="1:3" x14ac:dyDescent="0.25">
      <c r="A1655" s="25">
        <f>T2_T5!D1655</f>
        <v>0.26840360000000002</v>
      </c>
      <c r="B1655" s="26">
        <f t="shared" si="25"/>
        <v>0.26840360000000002</v>
      </c>
      <c r="C1655" s="26"/>
    </row>
    <row r="1656" spans="1:3" x14ac:dyDescent="0.25">
      <c r="A1656" s="25">
        <f>T2_T5!D1656</f>
        <v>0.22059529999999999</v>
      </c>
      <c r="B1656" s="26">
        <f t="shared" si="25"/>
        <v>0.22059529999999999</v>
      </c>
      <c r="C1656" s="26"/>
    </row>
    <row r="1657" spans="1:3" x14ac:dyDescent="0.25">
      <c r="A1657" s="25">
        <f>T2_T5!D1657</f>
        <v>0.28849039999999998</v>
      </c>
      <c r="B1657" s="26">
        <f t="shared" si="25"/>
        <v>0.28849039999999998</v>
      </c>
      <c r="C1657" s="26"/>
    </row>
    <row r="1658" spans="1:3" x14ac:dyDescent="0.25">
      <c r="A1658" s="25">
        <f>T2_T5!D1658</f>
        <v>0.25474340000000001</v>
      </c>
      <c r="B1658" s="26">
        <f t="shared" si="25"/>
        <v>0.25474340000000001</v>
      </c>
      <c r="C1658" s="26"/>
    </row>
    <row r="1659" spans="1:3" x14ac:dyDescent="0.25">
      <c r="A1659" s="25">
        <f>T2_T5!D1659</f>
        <v>0.28808139999999999</v>
      </c>
      <c r="B1659" s="26">
        <f t="shared" si="25"/>
        <v>0.28808139999999999</v>
      </c>
      <c r="C1659" s="26"/>
    </row>
    <row r="1660" spans="1:3" x14ac:dyDescent="0.25">
      <c r="A1660" s="25">
        <f>T2_T5!D1660</f>
        <v>0.1900153</v>
      </c>
      <c r="B1660" s="26">
        <f t="shared" si="25"/>
        <v>0.1900153</v>
      </c>
      <c r="C1660" s="26"/>
    </row>
    <row r="1661" spans="1:3" x14ac:dyDescent="0.25">
      <c r="A1661" s="25">
        <f>T2_T5!D1661</f>
        <v>9.6507099999999998E-2</v>
      </c>
      <c r="B1661" s="26">
        <f t="shared" si="25"/>
        <v>9.6507099999999998E-2</v>
      </c>
      <c r="C1661" s="26"/>
    </row>
    <row r="1662" spans="1:3" x14ac:dyDescent="0.25">
      <c r="A1662" s="25">
        <f>T2_T5!D1662</f>
        <v>5.9215700000000003E-2</v>
      </c>
      <c r="B1662" s="26">
        <f t="shared" si="25"/>
        <v>5.9215700000000003E-2</v>
      </c>
      <c r="C1662" s="26"/>
    </row>
    <row r="1663" spans="1:3" x14ac:dyDescent="0.25">
      <c r="A1663" s="25">
        <f>T2_T5!D1663</f>
        <v>0.16719439999999999</v>
      </c>
      <c r="B1663" s="26">
        <f t="shared" si="25"/>
        <v>0.16719439999999999</v>
      </c>
      <c r="C1663" s="26"/>
    </row>
    <row r="1664" spans="1:3" x14ac:dyDescent="0.25">
      <c r="A1664" s="25">
        <f>T2_T5!D1664</f>
        <v>9.8760899999999999E-2</v>
      </c>
      <c r="B1664" s="26">
        <f t="shared" si="25"/>
        <v>9.8760899999999999E-2</v>
      </c>
      <c r="C1664" s="26"/>
    </row>
    <row r="1665" spans="1:3" x14ac:dyDescent="0.25">
      <c r="A1665" s="25">
        <f>T2_T5!D1665</f>
        <v>0.14779709999999999</v>
      </c>
      <c r="B1665" s="26">
        <f t="shared" si="25"/>
        <v>0.14779709999999999</v>
      </c>
      <c r="C1665" s="26"/>
    </row>
    <row r="1666" spans="1:3" x14ac:dyDescent="0.25">
      <c r="A1666" s="25">
        <f>T2_T5!D1666</f>
        <v>0.1378298</v>
      </c>
      <c r="B1666" s="26">
        <f t="shared" ref="B1666:B1729" si="26">MAX(MIN(A1666,E$4),E$3)</f>
        <v>0.1378298</v>
      </c>
      <c r="C1666" s="26"/>
    </row>
    <row r="1667" spans="1:3" x14ac:dyDescent="0.25">
      <c r="A1667" s="25">
        <f>T2_T5!D1667</f>
        <v>0.1086115</v>
      </c>
      <c r="B1667" s="26">
        <f t="shared" si="26"/>
        <v>0.1086115</v>
      </c>
      <c r="C1667" s="26"/>
    </row>
    <row r="1668" spans="1:3" x14ac:dyDescent="0.25">
      <c r="A1668" s="25">
        <f>T2_T5!D1668</f>
        <v>0.1185134</v>
      </c>
      <c r="B1668" s="26">
        <f t="shared" si="26"/>
        <v>0.1185134</v>
      </c>
      <c r="C1668" s="26"/>
    </row>
    <row r="1669" spans="1:3" x14ac:dyDescent="0.25">
      <c r="A1669" s="25">
        <f>T2_T5!D1669</f>
        <v>9.1974500000000001E-2</v>
      </c>
      <c r="B1669" s="26">
        <f t="shared" si="26"/>
        <v>9.1974500000000001E-2</v>
      </c>
      <c r="C1669" s="26"/>
    </row>
    <row r="1670" spans="1:3" x14ac:dyDescent="0.25">
      <c r="A1670" s="25">
        <f>T2_T5!D1670</f>
        <v>7.3776400000000006E-2</v>
      </c>
      <c r="B1670" s="26">
        <f t="shared" si="26"/>
        <v>7.3776400000000006E-2</v>
      </c>
      <c r="C1670" s="26"/>
    </row>
    <row r="1671" spans="1:3" x14ac:dyDescent="0.25">
      <c r="A1671" s="25">
        <f>T2_T5!D1671</f>
        <v>0.1029997</v>
      </c>
      <c r="B1671" s="26">
        <f t="shared" si="26"/>
        <v>0.1029997</v>
      </c>
      <c r="C1671" s="26"/>
    </row>
    <row r="1672" spans="1:3" x14ac:dyDescent="0.25">
      <c r="A1672" s="25">
        <f>T2_T5!D1672</f>
        <v>0.1223948</v>
      </c>
      <c r="B1672" s="26">
        <f t="shared" si="26"/>
        <v>0.1223948</v>
      </c>
      <c r="C1672" s="26"/>
    </row>
    <row r="1673" spans="1:3" x14ac:dyDescent="0.25">
      <c r="A1673" s="25">
        <f>T2_T5!D1673</f>
        <v>0.1030493</v>
      </c>
      <c r="B1673" s="26">
        <f t="shared" si="26"/>
        <v>0.1030493</v>
      </c>
      <c r="C1673" s="26"/>
    </row>
    <row r="1674" spans="1:3" x14ac:dyDescent="0.25">
      <c r="A1674" s="25">
        <f>T2_T5!D1674</f>
        <v>9.8978099999999999E-2</v>
      </c>
      <c r="B1674" s="26">
        <f t="shared" si="26"/>
        <v>9.8978099999999999E-2</v>
      </c>
      <c r="C1674" s="26"/>
    </row>
    <row r="1675" spans="1:3" x14ac:dyDescent="0.25">
      <c r="A1675" s="25">
        <f>T2_T5!D1675</f>
        <v>0.1073484</v>
      </c>
      <c r="B1675" s="26">
        <f t="shared" si="26"/>
        <v>0.1073484</v>
      </c>
      <c r="C1675" s="26"/>
    </row>
    <row r="1676" spans="1:3" x14ac:dyDescent="0.25">
      <c r="A1676" s="25">
        <f>T2_T5!D1676</f>
        <v>-2.5916100000000001E-2</v>
      </c>
      <c r="B1676" s="26">
        <f t="shared" si="26"/>
        <v>-2.5916100000000001E-2</v>
      </c>
      <c r="C1676" s="26"/>
    </row>
    <row r="1677" spans="1:3" x14ac:dyDescent="0.25">
      <c r="A1677" s="25">
        <f>T2_T5!D1677</f>
        <v>0.1885114</v>
      </c>
      <c r="B1677" s="26">
        <f t="shared" si="26"/>
        <v>0.1885114</v>
      </c>
      <c r="C1677" s="26"/>
    </row>
    <row r="1678" spans="1:3" x14ac:dyDescent="0.25">
      <c r="A1678" s="25">
        <f>T2_T5!D1678</f>
        <v>0.26069609999999999</v>
      </c>
      <c r="B1678" s="26">
        <f t="shared" si="26"/>
        <v>0.26069609999999999</v>
      </c>
      <c r="C1678" s="26"/>
    </row>
    <row r="1679" spans="1:3" x14ac:dyDescent="0.25">
      <c r="A1679" s="25">
        <f>T2_T5!D1679</f>
        <v>0.18594169999999999</v>
      </c>
      <c r="B1679" s="26">
        <f t="shared" si="26"/>
        <v>0.18594169999999999</v>
      </c>
      <c r="C1679" s="26"/>
    </row>
    <row r="1680" spans="1:3" x14ac:dyDescent="0.25">
      <c r="A1680" s="25">
        <f>T2_T5!D1680</f>
        <v>0.26595160000000001</v>
      </c>
      <c r="B1680" s="26">
        <f t="shared" si="26"/>
        <v>0.26595160000000001</v>
      </c>
      <c r="C1680" s="26"/>
    </row>
    <row r="1681" spans="1:3" x14ac:dyDescent="0.25">
      <c r="A1681" s="25">
        <f>T2_T5!D1681</f>
        <v>4.0215000000000001E-2</v>
      </c>
      <c r="B1681" s="26">
        <f t="shared" si="26"/>
        <v>4.0215000000000001E-2</v>
      </c>
      <c r="C1681" s="26"/>
    </row>
    <row r="1682" spans="1:3" x14ac:dyDescent="0.25">
      <c r="A1682" s="25">
        <f>T2_T5!D1682</f>
        <v>0.10230980000000001</v>
      </c>
      <c r="B1682" s="26">
        <f t="shared" si="26"/>
        <v>0.10230980000000001</v>
      </c>
      <c r="C1682" s="26"/>
    </row>
    <row r="1683" spans="1:3" x14ac:dyDescent="0.25">
      <c r="A1683" s="25">
        <f>T2_T5!D1683</f>
        <v>5.86413E-2</v>
      </c>
      <c r="B1683" s="26">
        <f t="shared" si="26"/>
        <v>5.86413E-2</v>
      </c>
      <c r="C1683" s="26"/>
    </row>
    <row r="1684" spans="1:3" x14ac:dyDescent="0.25">
      <c r="A1684" s="25">
        <f>T2_T5!D1684</f>
        <v>2.5938300000000001E-2</v>
      </c>
      <c r="B1684" s="26">
        <f t="shared" si="26"/>
        <v>2.5938300000000001E-2</v>
      </c>
      <c r="C1684" s="26"/>
    </row>
    <row r="1685" spans="1:3" x14ac:dyDescent="0.25">
      <c r="A1685" s="25">
        <f>T2_T5!D1685</f>
        <v>1.6373800000000001E-2</v>
      </c>
      <c r="B1685" s="26">
        <f t="shared" si="26"/>
        <v>1.6373800000000001E-2</v>
      </c>
      <c r="C1685" s="26"/>
    </row>
    <row r="1686" spans="1:3" x14ac:dyDescent="0.25">
      <c r="A1686" s="25">
        <f>T2_T5!D1686</f>
        <v>0.1180896</v>
      </c>
      <c r="B1686" s="26">
        <f t="shared" si="26"/>
        <v>0.1180896</v>
      </c>
      <c r="C1686" s="26"/>
    </row>
    <row r="1687" spans="1:3" x14ac:dyDescent="0.25">
      <c r="A1687" s="25">
        <f>T2_T5!D1687</f>
        <v>0.14812040000000001</v>
      </c>
      <c r="B1687" s="26">
        <f t="shared" si="26"/>
        <v>0.14812040000000001</v>
      </c>
      <c r="C1687" s="26"/>
    </row>
    <row r="1688" spans="1:3" x14ac:dyDescent="0.25">
      <c r="A1688" s="25">
        <f>T2_T5!D1688</f>
        <v>0.35400300000000001</v>
      </c>
      <c r="B1688" s="26">
        <f t="shared" si="26"/>
        <v>0.35400300000000001</v>
      </c>
      <c r="C1688" s="26"/>
    </row>
    <row r="1689" spans="1:3" x14ac:dyDescent="0.25">
      <c r="A1689" s="25">
        <f>T2_T5!D1689</f>
        <v>3.2258700000000001E-2</v>
      </c>
      <c r="B1689" s="26">
        <f t="shared" si="26"/>
        <v>3.2258700000000001E-2</v>
      </c>
      <c r="C1689" s="26"/>
    </row>
    <row r="1690" spans="1:3" x14ac:dyDescent="0.25">
      <c r="A1690" s="25">
        <f>T2_T5!D1690</f>
        <v>4.0296600000000002E-2</v>
      </c>
      <c r="B1690" s="26">
        <f t="shared" si="26"/>
        <v>4.0296600000000002E-2</v>
      </c>
      <c r="C1690" s="26"/>
    </row>
    <row r="1691" spans="1:3" x14ac:dyDescent="0.25">
      <c r="A1691" s="25">
        <f>T2_T5!D1691</f>
        <v>0.54578720000000003</v>
      </c>
      <c r="B1691" s="26">
        <f t="shared" si="26"/>
        <v>0.52051970800000003</v>
      </c>
      <c r="C1691" s="26"/>
    </row>
    <row r="1692" spans="1:3" x14ac:dyDescent="0.25">
      <c r="A1692" s="25">
        <f>T2_T5!D1692</f>
        <v>0.44964009999999999</v>
      </c>
      <c r="B1692" s="26">
        <f t="shared" si="26"/>
        <v>0.44964009999999999</v>
      </c>
      <c r="C1692" s="26"/>
    </row>
    <row r="1693" spans="1:3" x14ac:dyDescent="0.25">
      <c r="A1693" s="25">
        <f>T2_T5!D1693</f>
        <v>0.35936679999999999</v>
      </c>
      <c r="B1693" s="26">
        <f t="shared" si="26"/>
        <v>0.35936679999999999</v>
      </c>
      <c r="C1693" s="26"/>
    </row>
    <row r="1694" spans="1:3" x14ac:dyDescent="0.25">
      <c r="A1694" s="25">
        <f>T2_T5!D1694</f>
        <v>0.32589370000000001</v>
      </c>
      <c r="B1694" s="26">
        <f t="shared" si="26"/>
        <v>0.32589370000000001</v>
      </c>
      <c r="C1694" s="26"/>
    </row>
    <row r="1695" spans="1:3" x14ac:dyDescent="0.25">
      <c r="A1695" s="25">
        <f>T2_T5!D1695</f>
        <v>0.45609559999999999</v>
      </c>
      <c r="B1695" s="26">
        <f t="shared" si="26"/>
        <v>0.45609559999999999</v>
      </c>
      <c r="C1695" s="26"/>
    </row>
    <row r="1696" spans="1:3" x14ac:dyDescent="0.25">
      <c r="A1696" s="25">
        <f>T2_T5!D1696</f>
        <v>0.35639290000000001</v>
      </c>
      <c r="B1696" s="26">
        <f t="shared" si="26"/>
        <v>0.35639290000000001</v>
      </c>
      <c r="C1696" s="26"/>
    </row>
    <row r="1697" spans="1:3" x14ac:dyDescent="0.25">
      <c r="A1697" s="25">
        <f>T2_T5!D1697</f>
        <v>0.33148430000000001</v>
      </c>
      <c r="B1697" s="26">
        <f t="shared" si="26"/>
        <v>0.33148430000000001</v>
      </c>
      <c r="C1697" s="26"/>
    </row>
    <row r="1698" spans="1:3" x14ac:dyDescent="0.25">
      <c r="A1698" s="25">
        <f>T2_T5!D1698</f>
        <v>0.25249300000000002</v>
      </c>
      <c r="B1698" s="26">
        <f t="shared" si="26"/>
        <v>0.25249300000000002</v>
      </c>
      <c r="C1698" s="26"/>
    </row>
    <row r="1699" spans="1:3" x14ac:dyDescent="0.25">
      <c r="A1699" s="25">
        <f>T2_T5!D1699</f>
        <v>0.2891358</v>
      </c>
      <c r="B1699" s="26">
        <f t="shared" si="26"/>
        <v>0.2891358</v>
      </c>
      <c r="C1699" s="26"/>
    </row>
    <row r="1700" spans="1:3" x14ac:dyDescent="0.25">
      <c r="A1700" s="25">
        <f>T2_T5!D1700</f>
        <v>0.26923209999999997</v>
      </c>
      <c r="B1700" s="26">
        <f t="shared" si="26"/>
        <v>0.26923209999999997</v>
      </c>
      <c r="C1700" s="26"/>
    </row>
    <row r="1701" spans="1:3" x14ac:dyDescent="0.25">
      <c r="A1701" s="25">
        <f>T2_T5!D1701</f>
        <v>0.26683669999999998</v>
      </c>
      <c r="B1701" s="26">
        <f t="shared" si="26"/>
        <v>0.26683669999999998</v>
      </c>
      <c r="C1701" s="26"/>
    </row>
    <row r="1702" spans="1:3" x14ac:dyDescent="0.25">
      <c r="A1702" s="25">
        <f>T2_T5!D1702</f>
        <v>0.22222169999999999</v>
      </c>
      <c r="B1702" s="26">
        <f t="shared" si="26"/>
        <v>0.22222169999999999</v>
      </c>
      <c r="C1702" s="26"/>
    </row>
    <row r="1703" spans="1:3" x14ac:dyDescent="0.25">
      <c r="A1703" s="25">
        <f>T2_T5!D1703</f>
        <v>0.2414499</v>
      </c>
      <c r="B1703" s="26">
        <f t="shared" si="26"/>
        <v>0.2414499</v>
      </c>
      <c r="C1703" s="26"/>
    </row>
    <row r="1704" spans="1:3" x14ac:dyDescent="0.25">
      <c r="A1704" s="25">
        <f>T2_T5!D1704</f>
        <v>0.14639740000000001</v>
      </c>
      <c r="B1704" s="26">
        <f t="shared" si="26"/>
        <v>0.14639740000000001</v>
      </c>
      <c r="C1704" s="26"/>
    </row>
    <row r="1705" spans="1:3" x14ac:dyDescent="0.25">
      <c r="A1705" s="25">
        <f>T2_T5!D1705</f>
        <v>0.12605669999999999</v>
      </c>
      <c r="B1705" s="26">
        <f t="shared" si="26"/>
        <v>0.12605669999999999</v>
      </c>
      <c r="C1705" s="26"/>
    </row>
    <row r="1706" spans="1:3" x14ac:dyDescent="0.25">
      <c r="A1706" s="25">
        <f>T2_T5!D1706</f>
        <v>0.13757420000000001</v>
      </c>
      <c r="B1706" s="26">
        <f t="shared" si="26"/>
        <v>0.13757420000000001</v>
      </c>
      <c r="C1706" s="26"/>
    </row>
    <row r="1707" spans="1:3" x14ac:dyDescent="0.25">
      <c r="A1707" s="25">
        <f>T2_T5!D1707</f>
        <v>0.20561679999999999</v>
      </c>
      <c r="B1707" s="26">
        <f t="shared" si="26"/>
        <v>0.20561679999999999</v>
      </c>
      <c r="C1707" s="26"/>
    </row>
    <row r="1708" spans="1:3" x14ac:dyDescent="0.25">
      <c r="A1708" s="25">
        <f>T2_T5!D1708</f>
        <v>0.12201620000000001</v>
      </c>
      <c r="B1708" s="26">
        <f t="shared" si="26"/>
        <v>0.12201620000000001</v>
      </c>
      <c r="C1708" s="26"/>
    </row>
    <row r="1709" spans="1:3" x14ac:dyDescent="0.25">
      <c r="A1709" s="25">
        <f>T2_T5!D1709</f>
        <v>7.9836000000000004E-2</v>
      </c>
      <c r="B1709" s="26">
        <f t="shared" si="26"/>
        <v>7.9836000000000004E-2</v>
      </c>
      <c r="C1709" s="26"/>
    </row>
    <row r="1710" spans="1:3" x14ac:dyDescent="0.25">
      <c r="A1710" s="25">
        <f>T2_T5!D1710</f>
        <v>7.18163E-2</v>
      </c>
      <c r="B1710" s="26">
        <f t="shared" si="26"/>
        <v>7.18163E-2</v>
      </c>
      <c r="C1710" s="26"/>
    </row>
    <row r="1711" spans="1:3" x14ac:dyDescent="0.25">
      <c r="A1711" s="25">
        <f>T2_T5!D1711</f>
        <v>3.1804899999999997E-2</v>
      </c>
      <c r="B1711" s="26">
        <f t="shared" si="26"/>
        <v>3.1804899999999997E-2</v>
      </c>
      <c r="C1711" s="26"/>
    </row>
    <row r="1712" spans="1:3" x14ac:dyDescent="0.25">
      <c r="A1712" s="25">
        <f>T2_T5!D1712</f>
        <v>7.0384000000000002E-2</v>
      </c>
      <c r="B1712" s="26">
        <f t="shared" si="26"/>
        <v>7.0384000000000002E-2</v>
      </c>
      <c r="C1712" s="26"/>
    </row>
    <row r="1713" spans="1:3" x14ac:dyDescent="0.25">
      <c r="A1713" s="25">
        <f>T2_T5!D1713</f>
        <v>0.1228997</v>
      </c>
      <c r="B1713" s="26">
        <f t="shared" si="26"/>
        <v>0.1228997</v>
      </c>
      <c r="C1713" s="26"/>
    </row>
    <row r="1714" spans="1:3" x14ac:dyDescent="0.25">
      <c r="A1714" s="25">
        <f>T2_T5!D1714</f>
        <v>0.1049523</v>
      </c>
      <c r="B1714" s="26">
        <f t="shared" si="26"/>
        <v>0.1049523</v>
      </c>
      <c r="C1714" s="26"/>
    </row>
    <row r="1715" spans="1:3" x14ac:dyDescent="0.25">
      <c r="A1715" s="25">
        <f>T2_T5!D1715</f>
        <v>8.2168000000000005E-2</v>
      </c>
      <c r="B1715" s="26">
        <f t="shared" si="26"/>
        <v>8.2168000000000005E-2</v>
      </c>
      <c r="C1715" s="26"/>
    </row>
    <row r="1716" spans="1:3" x14ac:dyDescent="0.25">
      <c r="A1716" s="25">
        <f>T2_T5!D1716</f>
        <v>0.1029157</v>
      </c>
      <c r="B1716" s="26">
        <f t="shared" si="26"/>
        <v>0.1029157</v>
      </c>
      <c r="C1716" s="26"/>
    </row>
    <row r="1717" spans="1:3" x14ac:dyDescent="0.25">
      <c r="A1717" s="25">
        <f>T2_T5!D1717</f>
        <v>0.1182415</v>
      </c>
      <c r="B1717" s="26">
        <f t="shared" si="26"/>
        <v>0.1182415</v>
      </c>
      <c r="C1717" s="26"/>
    </row>
    <row r="1718" spans="1:3" x14ac:dyDescent="0.25">
      <c r="A1718" s="25">
        <f>T2_T5!D1718</f>
        <v>9.5546300000000001E-2</v>
      </c>
      <c r="B1718" s="26">
        <f t="shared" si="26"/>
        <v>9.5546300000000001E-2</v>
      </c>
      <c r="C1718" s="26"/>
    </row>
    <row r="1719" spans="1:3" x14ac:dyDescent="0.25">
      <c r="A1719" s="25">
        <f>T2_T5!D1719</f>
        <v>0.15084649999999999</v>
      </c>
      <c r="B1719" s="26">
        <f t="shared" si="26"/>
        <v>0.15084649999999999</v>
      </c>
      <c r="C1719" s="26"/>
    </row>
    <row r="1720" spans="1:3" x14ac:dyDescent="0.25">
      <c r="A1720" s="25">
        <f>T2_T5!D1720</f>
        <v>0.29003380000000001</v>
      </c>
      <c r="B1720" s="26">
        <f t="shared" si="26"/>
        <v>0.29003380000000001</v>
      </c>
      <c r="C1720" s="26"/>
    </row>
    <row r="1721" spans="1:3" x14ac:dyDescent="0.25">
      <c r="A1721" s="25">
        <f>T2_T5!D1721</f>
        <v>0.26197700000000002</v>
      </c>
      <c r="B1721" s="26">
        <f t="shared" si="26"/>
        <v>0.26197700000000002</v>
      </c>
      <c r="C1721" s="26"/>
    </row>
    <row r="1722" spans="1:3" x14ac:dyDescent="0.25">
      <c r="A1722" s="25">
        <f>T2_T5!D1722</f>
        <v>0.336005</v>
      </c>
      <c r="B1722" s="26">
        <f t="shared" si="26"/>
        <v>0.336005</v>
      </c>
      <c r="C1722" s="26"/>
    </row>
    <row r="1723" spans="1:3" x14ac:dyDescent="0.25">
      <c r="A1723" s="25">
        <f>T2_T5!D1723</f>
        <v>0.25309229999999999</v>
      </c>
      <c r="B1723" s="26">
        <f t="shared" si="26"/>
        <v>0.25309229999999999</v>
      </c>
      <c r="C1723" s="26"/>
    </row>
    <row r="1724" spans="1:3" x14ac:dyDescent="0.25">
      <c r="A1724" s="25">
        <f>T2_T5!D1724</f>
        <v>0.25852069999999999</v>
      </c>
      <c r="B1724" s="26">
        <f t="shared" si="26"/>
        <v>0.25852069999999999</v>
      </c>
      <c r="C1724" s="26"/>
    </row>
    <row r="1725" spans="1:3" x14ac:dyDescent="0.25">
      <c r="A1725" s="25">
        <f>T2_T5!D1725</f>
        <v>0.45378010000000002</v>
      </c>
      <c r="B1725" s="26">
        <f t="shared" si="26"/>
        <v>0.45378010000000002</v>
      </c>
      <c r="C1725" s="26"/>
    </row>
    <row r="1726" spans="1:3" x14ac:dyDescent="0.25">
      <c r="A1726" s="25">
        <f>T2_T5!D1726</f>
        <v>0.61471589999999998</v>
      </c>
      <c r="B1726" s="26">
        <f t="shared" si="26"/>
        <v>0.52051970800000003</v>
      </c>
      <c r="C1726" s="26"/>
    </row>
    <row r="1727" spans="1:3" x14ac:dyDescent="0.25">
      <c r="A1727" s="25">
        <f>T2_T5!D1727</f>
        <v>0.32895380000000002</v>
      </c>
      <c r="B1727" s="26">
        <f t="shared" si="26"/>
        <v>0.32895380000000002</v>
      </c>
      <c r="C1727" s="26"/>
    </row>
    <row r="1728" spans="1:3" x14ac:dyDescent="0.25">
      <c r="A1728" s="25">
        <f>T2_T5!D1728</f>
        <v>0.38980670000000001</v>
      </c>
      <c r="B1728" s="26">
        <f t="shared" si="26"/>
        <v>0.38980670000000001</v>
      </c>
      <c r="C1728" s="26"/>
    </row>
    <row r="1729" spans="1:3" x14ac:dyDescent="0.25">
      <c r="A1729" s="25">
        <f>T2_T5!D1729</f>
        <v>0.39502660000000001</v>
      </c>
      <c r="B1729" s="26">
        <f t="shared" si="26"/>
        <v>0.39502660000000001</v>
      </c>
      <c r="C1729" s="26"/>
    </row>
    <row r="1730" spans="1:3" x14ac:dyDescent="0.25">
      <c r="A1730" s="25">
        <f>T2_T5!D1730</f>
        <v>4.7725299999999998E-2</v>
      </c>
      <c r="B1730" s="26">
        <f t="shared" ref="B1730:B1793" si="27">MAX(MIN(A1730,E$4),E$3)</f>
        <v>4.7725299999999998E-2</v>
      </c>
      <c r="C1730" s="26"/>
    </row>
    <row r="1731" spans="1:3" x14ac:dyDescent="0.25">
      <c r="A1731" s="25">
        <f>T2_T5!D1731</f>
        <v>7.3106599999999994E-2</v>
      </c>
      <c r="B1731" s="26">
        <f t="shared" si="27"/>
        <v>7.3106599999999994E-2</v>
      </c>
      <c r="C1731" s="26"/>
    </row>
    <row r="1732" spans="1:3" x14ac:dyDescent="0.25">
      <c r="A1732" s="25">
        <f>T2_T5!D1732</f>
        <v>8.6012000000000005E-2</v>
      </c>
      <c r="B1732" s="26">
        <f t="shared" si="27"/>
        <v>8.6012000000000005E-2</v>
      </c>
      <c r="C1732" s="26"/>
    </row>
    <row r="1733" spans="1:3" x14ac:dyDescent="0.25">
      <c r="A1733" s="25">
        <f>T2_T5!D1733</f>
        <v>0.11005910000000001</v>
      </c>
      <c r="B1733" s="26">
        <f t="shared" si="27"/>
        <v>0.11005910000000001</v>
      </c>
      <c r="C1733" s="26"/>
    </row>
    <row r="1734" spans="1:3" x14ac:dyDescent="0.25">
      <c r="A1734" s="25">
        <f>T2_T5!D1734</f>
        <v>8.0076499999999995E-2</v>
      </c>
      <c r="B1734" s="26">
        <f t="shared" si="27"/>
        <v>8.0076499999999995E-2</v>
      </c>
      <c r="C1734" s="26"/>
    </row>
    <row r="1735" spans="1:3" x14ac:dyDescent="0.25">
      <c r="A1735" s="25">
        <f>T2_T5!D1735</f>
        <v>7.7021400000000004E-2</v>
      </c>
      <c r="B1735" s="26">
        <f t="shared" si="27"/>
        <v>7.7021400000000004E-2</v>
      </c>
      <c r="C1735" s="26"/>
    </row>
    <row r="1736" spans="1:3" x14ac:dyDescent="0.25">
      <c r="A1736" s="25">
        <f>T2_T5!D1736</f>
        <v>8.0035300000000004E-2</v>
      </c>
      <c r="B1736" s="26">
        <f t="shared" si="27"/>
        <v>8.0035300000000004E-2</v>
      </c>
      <c r="C1736" s="26"/>
    </row>
    <row r="1737" spans="1:3" x14ac:dyDescent="0.25">
      <c r="A1737" s="25">
        <f>T2_T5!D1737</f>
        <v>5.6233400000000003E-2</v>
      </c>
      <c r="B1737" s="26">
        <f t="shared" si="27"/>
        <v>5.6233400000000003E-2</v>
      </c>
      <c r="C1737" s="26"/>
    </row>
    <row r="1738" spans="1:3" x14ac:dyDescent="0.25">
      <c r="A1738" s="25">
        <f>T2_T5!D1738</f>
        <v>7.5058200000000005E-2</v>
      </c>
      <c r="B1738" s="26">
        <f t="shared" si="27"/>
        <v>7.5058200000000005E-2</v>
      </c>
      <c r="C1738" s="26"/>
    </row>
    <row r="1739" spans="1:3" x14ac:dyDescent="0.25">
      <c r="A1739" s="25">
        <f>T2_T5!D1739</f>
        <v>7.3843300000000001E-2</v>
      </c>
      <c r="B1739" s="26">
        <f t="shared" si="27"/>
        <v>7.3843300000000001E-2</v>
      </c>
      <c r="C1739" s="26"/>
    </row>
    <row r="1740" spans="1:3" x14ac:dyDescent="0.25">
      <c r="A1740" s="25">
        <f>T2_T5!D1740</f>
        <v>-6.7319999999999999E-4</v>
      </c>
      <c r="B1740" s="26">
        <f t="shared" si="27"/>
        <v>-6.7319999999999999E-4</v>
      </c>
      <c r="C1740" s="26"/>
    </row>
    <row r="1741" spans="1:3" x14ac:dyDescent="0.25">
      <c r="A1741" s="25">
        <f>T2_T5!D1741</f>
        <v>-7.5415999999999999E-3</v>
      </c>
      <c r="B1741" s="26">
        <f t="shared" si="27"/>
        <v>-7.5415999999999999E-3</v>
      </c>
      <c r="C1741" s="26"/>
    </row>
    <row r="1742" spans="1:3" x14ac:dyDescent="0.25">
      <c r="A1742" s="25">
        <f>T2_T5!D1742</f>
        <v>1.39179E-2</v>
      </c>
      <c r="B1742" s="26">
        <f t="shared" si="27"/>
        <v>1.39179E-2</v>
      </c>
      <c r="C1742" s="26"/>
    </row>
    <row r="1743" spans="1:3" x14ac:dyDescent="0.25">
      <c r="A1743" s="25">
        <f>T2_T5!D1743</f>
        <v>4.0952799999999998E-2</v>
      </c>
      <c r="B1743" s="26">
        <f t="shared" si="27"/>
        <v>4.0952799999999998E-2</v>
      </c>
      <c r="C1743" s="26"/>
    </row>
    <row r="1744" spans="1:3" x14ac:dyDescent="0.25">
      <c r="A1744" s="25">
        <f>T2_T5!D1744</f>
        <v>-4.0450300000000002E-2</v>
      </c>
      <c r="B1744" s="26">
        <f t="shared" si="27"/>
        <v>-4.0450300000000002E-2</v>
      </c>
      <c r="C1744" s="26"/>
    </row>
    <row r="1745" spans="1:3" x14ac:dyDescent="0.25">
      <c r="A1745" s="25">
        <f>T2_T5!D1745</f>
        <v>0.1313201</v>
      </c>
      <c r="B1745" s="26">
        <f t="shared" si="27"/>
        <v>0.1313201</v>
      </c>
      <c r="C1745" s="26"/>
    </row>
    <row r="1746" spans="1:3" x14ac:dyDescent="0.25">
      <c r="A1746" s="25">
        <f>T2_T5!D1746</f>
        <v>0.31506450000000003</v>
      </c>
      <c r="B1746" s="26">
        <f t="shared" si="27"/>
        <v>0.31506450000000003</v>
      </c>
      <c r="C1746" s="26"/>
    </row>
    <row r="1747" spans="1:3" x14ac:dyDescent="0.25">
      <c r="A1747" s="25">
        <f>T2_T5!D1747</f>
        <v>0.35532249999999999</v>
      </c>
      <c r="B1747" s="26">
        <f t="shared" si="27"/>
        <v>0.35532249999999999</v>
      </c>
      <c r="C1747" s="26"/>
    </row>
    <row r="1748" spans="1:3" x14ac:dyDescent="0.25">
      <c r="A1748" s="25">
        <f>T2_T5!D1748</f>
        <v>0.14126050000000001</v>
      </c>
      <c r="B1748" s="26">
        <f t="shared" si="27"/>
        <v>0.14126050000000001</v>
      </c>
      <c r="C1748" s="26"/>
    </row>
    <row r="1749" spans="1:3" x14ac:dyDescent="0.25">
      <c r="A1749" s="25">
        <f>T2_T5!D1749</f>
        <v>0.15848570000000001</v>
      </c>
      <c r="B1749" s="26">
        <f t="shared" si="27"/>
        <v>0.15848570000000001</v>
      </c>
      <c r="C1749" s="26"/>
    </row>
    <row r="1750" spans="1:3" x14ac:dyDescent="0.25">
      <c r="A1750" s="25">
        <f>T2_T5!D1750</f>
        <v>0.1513987</v>
      </c>
      <c r="B1750" s="26">
        <f t="shared" si="27"/>
        <v>0.1513987</v>
      </c>
      <c r="C1750" s="26"/>
    </row>
    <row r="1751" spans="1:3" x14ac:dyDescent="0.25">
      <c r="A1751" s="25">
        <f>T2_T5!D1751</f>
        <v>0.1353297</v>
      </c>
      <c r="B1751" s="26">
        <f t="shared" si="27"/>
        <v>0.1353297</v>
      </c>
      <c r="C1751" s="26"/>
    </row>
    <row r="1752" spans="1:3" x14ac:dyDescent="0.25">
      <c r="A1752" s="25">
        <f>T2_T5!D1752</f>
        <v>4.0452000000000002E-2</v>
      </c>
      <c r="B1752" s="26">
        <f t="shared" si="27"/>
        <v>4.0452000000000002E-2</v>
      </c>
      <c r="C1752" s="26"/>
    </row>
    <row r="1753" spans="1:3" x14ac:dyDescent="0.25">
      <c r="A1753" s="25">
        <f>T2_T5!D1753</f>
        <v>7.1074300000000007E-2</v>
      </c>
      <c r="B1753" s="26">
        <f t="shared" si="27"/>
        <v>7.1074300000000007E-2</v>
      </c>
      <c r="C1753" s="26"/>
    </row>
    <row r="1754" spans="1:3" x14ac:dyDescent="0.25">
      <c r="A1754" s="25">
        <f>T2_T5!D1754</f>
        <v>-3.52897E-2</v>
      </c>
      <c r="B1754" s="26">
        <f t="shared" si="27"/>
        <v>-3.52897E-2</v>
      </c>
      <c r="C1754" s="26"/>
    </row>
    <row r="1755" spans="1:3" x14ac:dyDescent="0.25">
      <c r="A1755" s="25">
        <f>T2_T5!D1755</f>
        <v>1.66778E-2</v>
      </c>
      <c r="B1755" s="26">
        <f t="shared" si="27"/>
        <v>1.66778E-2</v>
      </c>
      <c r="C1755" s="26"/>
    </row>
    <row r="1756" spans="1:3" x14ac:dyDescent="0.25">
      <c r="A1756" s="25">
        <f>T2_T5!D1756</f>
        <v>-1.0208000000000001E-3</v>
      </c>
      <c r="B1756" s="26">
        <f t="shared" si="27"/>
        <v>-1.0208000000000001E-3</v>
      </c>
      <c r="C1756" s="26"/>
    </row>
    <row r="1757" spans="1:3" x14ac:dyDescent="0.25">
      <c r="A1757" s="25">
        <f>T2_T5!D1757</f>
        <v>-5.9359E-3</v>
      </c>
      <c r="B1757" s="26">
        <f t="shared" si="27"/>
        <v>-5.9359E-3</v>
      </c>
      <c r="C1757" s="26"/>
    </row>
    <row r="1758" spans="1:3" x14ac:dyDescent="0.25">
      <c r="A1758" s="25">
        <f>T2_T5!D1758</f>
        <v>2.2778799999999998E-2</v>
      </c>
      <c r="B1758" s="26">
        <f t="shared" si="27"/>
        <v>2.2778799999999998E-2</v>
      </c>
      <c r="C1758" s="26"/>
    </row>
    <row r="1759" spans="1:3" x14ac:dyDescent="0.25">
      <c r="A1759" s="25">
        <f>T2_T5!D1759</f>
        <v>3.5855499999999998E-2</v>
      </c>
      <c r="B1759" s="26">
        <f t="shared" si="27"/>
        <v>3.5855499999999998E-2</v>
      </c>
      <c r="C1759" s="26"/>
    </row>
    <row r="1760" spans="1:3" x14ac:dyDescent="0.25">
      <c r="A1760" s="25">
        <f>T2_T5!D1760</f>
        <v>-4.6834800000000003E-2</v>
      </c>
      <c r="B1760" s="26">
        <f t="shared" si="27"/>
        <v>-4.6834800000000003E-2</v>
      </c>
      <c r="C1760" s="26"/>
    </row>
    <row r="1761" spans="1:3" x14ac:dyDescent="0.25">
      <c r="A1761" s="25">
        <f>T2_T5!D1761</f>
        <v>0.1001092</v>
      </c>
      <c r="B1761" s="26">
        <f t="shared" si="27"/>
        <v>0.1001092</v>
      </c>
      <c r="C1761" s="26"/>
    </row>
    <row r="1762" spans="1:3" x14ac:dyDescent="0.25">
      <c r="A1762" s="25">
        <f>T2_T5!D1762</f>
        <v>-1.1818E-3</v>
      </c>
      <c r="B1762" s="26">
        <f t="shared" si="27"/>
        <v>-1.1818E-3</v>
      </c>
      <c r="C1762" s="26"/>
    </row>
    <row r="1763" spans="1:3" x14ac:dyDescent="0.25">
      <c r="A1763" s="25">
        <f>T2_T5!D1763</f>
        <v>1.8128600000000002E-2</v>
      </c>
      <c r="B1763" s="26">
        <f t="shared" si="27"/>
        <v>1.8128600000000002E-2</v>
      </c>
      <c r="C1763" s="26"/>
    </row>
    <row r="1764" spans="1:3" x14ac:dyDescent="0.25">
      <c r="A1764" s="25">
        <f>T2_T5!D1764</f>
        <v>1.8714700000000001E-2</v>
      </c>
      <c r="B1764" s="26">
        <f t="shared" si="27"/>
        <v>1.8714700000000001E-2</v>
      </c>
      <c r="C1764" s="26"/>
    </row>
    <row r="1765" spans="1:3" x14ac:dyDescent="0.25">
      <c r="A1765" s="25">
        <f>T2_T5!D1765</f>
        <v>4.0524699999999997E-2</v>
      </c>
      <c r="B1765" s="26">
        <f t="shared" si="27"/>
        <v>4.0524699999999997E-2</v>
      </c>
      <c r="C1765" s="26"/>
    </row>
    <row r="1766" spans="1:3" x14ac:dyDescent="0.25">
      <c r="A1766" s="25">
        <f>T2_T5!D1766</f>
        <v>2.5720400000000001E-2</v>
      </c>
      <c r="B1766" s="26">
        <f t="shared" si="27"/>
        <v>2.5720400000000001E-2</v>
      </c>
      <c r="C1766" s="26"/>
    </row>
    <row r="1767" spans="1:3" x14ac:dyDescent="0.25">
      <c r="A1767" s="25">
        <f>T2_T5!D1767</f>
        <v>2.09179E-2</v>
      </c>
      <c r="B1767" s="26">
        <f t="shared" si="27"/>
        <v>2.09179E-2</v>
      </c>
      <c r="C1767" s="26"/>
    </row>
    <row r="1768" spans="1:3" x14ac:dyDescent="0.25">
      <c r="A1768" s="25">
        <f>T2_T5!D1768</f>
        <v>3.9439999999999999E-4</v>
      </c>
      <c r="B1768" s="26">
        <f t="shared" si="27"/>
        <v>3.9439999999999999E-4</v>
      </c>
      <c r="C1768" s="26"/>
    </row>
    <row r="1769" spans="1:3" x14ac:dyDescent="0.25">
      <c r="A1769" s="25">
        <f>T2_T5!D1769</f>
        <v>-2.7410799999999999E-2</v>
      </c>
      <c r="B1769" s="26">
        <f t="shared" si="27"/>
        <v>-2.7410799999999999E-2</v>
      </c>
      <c r="C1769" s="26"/>
    </row>
    <row r="1770" spans="1:3" x14ac:dyDescent="0.25">
      <c r="A1770" s="25">
        <f>T2_T5!D1770</f>
        <v>0.401586</v>
      </c>
      <c r="B1770" s="26">
        <f t="shared" si="27"/>
        <v>0.401586</v>
      </c>
      <c r="C1770" s="26"/>
    </row>
    <row r="1771" spans="1:3" x14ac:dyDescent="0.25">
      <c r="A1771" s="25">
        <f>T2_T5!D1771</f>
        <v>0.46343279999999998</v>
      </c>
      <c r="B1771" s="26">
        <f t="shared" si="27"/>
        <v>0.46343279999999998</v>
      </c>
      <c r="C1771" s="26"/>
    </row>
    <row r="1772" spans="1:3" x14ac:dyDescent="0.25">
      <c r="A1772" s="25">
        <f>T2_T5!D1772</f>
        <v>0.42453800000000003</v>
      </c>
      <c r="B1772" s="26">
        <f t="shared" si="27"/>
        <v>0.42453800000000003</v>
      </c>
      <c r="C1772" s="26"/>
    </row>
    <row r="1773" spans="1:3" x14ac:dyDescent="0.25">
      <c r="A1773" s="25">
        <f>T2_T5!D1773</f>
        <v>0.45538109999999998</v>
      </c>
      <c r="B1773" s="26">
        <f t="shared" si="27"/>
        <v>0.45538109999999998</v>
      </c>
      <c r="C1773" s="26"/>
    </row>
    <row r="1774" spans="1:3" x14ac:dyDescent="0.25">
      <c r="A1774" s="25">
        <f>T2_T5!D1774</f>
        <v>0.46410190000000001</v>
      </c>
      <c r="B1774" s="26">
        <f t="shared" si="27"/>
        <v>0.46410190000000001</v>
      </c>
      <c r="C1774" s="26"/>
    </row>
    <row r="1775" spans="1:3" x14ac:dyDescent="0.25">
      <c r="A1775" s="25">
        <f>T2_T5!D1775</f>
        <v>0.44356370000000001</v>
      </c>
      <c r="B1775" s="26">
        <f t="shared" si="27"/>
        <v>0.44356370000000001</v>
      </c>
      <c r="C1775" s="26"/>
    </row>
    <row r="1776" spans="1:3" x14ac:dyDescent="0.25">
      <c r="A1776" s="25">
        <f>T2_T5!D1776</f>
        <v>0.42653669999999999</v>
      </c>
      <c r="B1776" s="26">
        <f t="shared" si="27"/>
        <v>0.42653669999999999</v>
      </c>
      <c r="C1776" s="26"/>
    </row>
    <row r="1777" spans="1:3" x14ac:dyDescent="0.25">
      <c r="A1777" s="25">
        <f>T2_T5!D1777</f>
        <v>0.40545059999999999</v>
      </c>
      <c r="B1777" s="26">
        <f t="shared" si="27"/>
        <v>0.40545059999999999</v>
      </c>
      <c r="C1777" s="26"/>
    </row>
    <row r="1778" spans="1:3" x14ac:dyDescent="0.25">
      <c r="A1778" s="25">
        <f>T2_T5!D1778</f>
        <v>0.43082969999999998</v>
      </c>
      <c r="B1778" s="26">
        <f t="shared" si="27"/>
        <v>0.43082969999999998</v>
      </c>
      <c r="C1778" s="26"/>
    </row>
    <row r="1779" spans="1:3" x14ac:dyDescent="0.25">
      <c r="A1779" s="25">
        <f>T2_T5!D1779</f>
        <v>0.51607950000000002</v>
      </c>
      <c r="B1779" s="26">
        <f t="shared" si="27"/>
        <v>0.51607950000000002</v>
      </c>
      <c r="C1779" s="26"/>
    </row>
    <row r="1780" spans="1:3" x14ac:dyDescent="0.25">
      <c r="A1780" s="25">
        <f>T2_T5!D1780</f>
        <v>0.32769330000000002</v>
      </c>
      <c r="B1780" s="26">
        <f t="shared" si="27"/>
        <v>0.32769330000000002</v>
      </c>
      <c r="C1780" s="26"/>
    </row>
    <row r="1781" spans="1:3" x14ac:dyDescent="0.25">
      <c r="A1781" s="25">
        <f>T2_T5!D1781</f>
        <v>0.43642629999999999</v>
      </c>
      <c r="B1781" s="26">
        <f t="shared" si="27"/>
        <v>0.43642629999999999</v>
      </c>
      <c r="C1781" s="26"/>
    </row>
    <row r="1782" spans="1:3" x14ac:dyDescent="0.25">
      <c r="A1782" s="25">
        <f>T2_T5!D1782</f>
        <v>0.36639549999999999</v>
      </c>
      <c r="B1782" s="26">
        <f t="shared" si="27"/>
        <v>0.36639549999999999</v>
      </c>
      <c r="C1782" s="26"/>
    </row>
    <row r="1783" spans="1:3" x14ac:dyDescent="0.25">
      <c r="A1783" s="25">
        <f>T2_T5!D1783</f>
        <v>0.37099320000000002</v>
      </c>
      <c r="B1783" s="26">
        <f t="shared" si="27"/>
        <v>0.37099320000000002</v>
      </c>
      <c r="C1783" s="26"/>
    </row>
    <row r="1784" spans="1:3" x14ac:dyDescent="0.25">
      <c r="A1784" s="25">
        <f>T2_T5!D1784</f>
        <v>0.39556910000000001</v>
      </c>
      <c r="B1784" s="26">
        <f t="shared" si="27"/>
        <v>0.39556910000000001</v>
      </c>
      <c r="C1784" s="26"/>
    </row>
    <row r="1785" spans="1:3" x14ac:dyDescent="0.25">
      <c r="A1785" s="25">
        <f>T2_T5!D1785</f>
        <v>0.36130459999999998</v>
      </c>
      <c r="B1785" s="26">
        <f t="shared" si="27"/>
        <v>0.36130459999999998</v>
      </c>
      <c r="C1785" s="26"/>
    </row>
    <row r="1786" spans="1:3" x14ac:dyDescent="0.25">
      <c r="A1786" s="25">
        <f>T2_T5!D1786</f>
        <v>0.35326089999999999</v>
      </c>
      <c r="B1786" s="26">
        <f t="shared" si="27"/>
        <v>0.35326089999999999</v>
      </c>
      <c r="C1786" s="26"/>
    </row>
    <row r="1787" spans="1:3" x14ac:dyDescent="0.25">
      <c r="A1787" s="25">
        <f>T2_T5!D1787</f>
        <v>0.32650760000000001</v>
      </c>
      <c r="B1787" s="26">
        <f t="shared" si="27"/>
        <v>0.32650760000000001</v>
      </c>
      <c r="C1787" s="26"/>
    </row>
    <row r="1788" spans="1:3" x14ac:dyDescent="0.25">
      <c r="A1788" s="25">
        <f>T2_T5!D1788</f>
        <v>0.1017342</v>
      </c>
      <c r="B1788" s="26">
        <f t="shared" si="27"/>
        <v>0.1017342</v>
      </c>
      <c r="C1788" s="26"/>
    </row>
    <row r="1789" spans="1:3" x14ac:dyDescent="0.25">
      <c r="A1789" s="25">
        <f>T2_T5!D1789</f>
        <v>5.2795000000000002E-2</v>
      </c>
      <c r="B1789" s="26">
        <f t="shared" si="27"/>
        <v>5.2795000000000002E-2</v>
      </c>
      <c r="C1789" s="26"/>
    </row>
    <row r="1790" spans="1:3" x14ac:dyDescent="0.25">
      <c r="A1790" s="25">
        <f>T2_T5!D1790</f>
        <v>5.5690400000000001E-2</v>
      </c>
      <c r="B1790" s="26">
        <f t="shared" si="27"/>
        <v>5.5690400000000001E-2</v>
      </c>
      <c r="C1790" s="26"/>
    </row>
    <row r="1791" spans="1:3" x14ac:dyDescent="0.25">
      <c r="A1791" s="25">
        <f>T2_T5!D1791</f>
        <v>0.29818830000000002</v>
      </c>
      <c r="B1791" s="26">
        <f t="shared" si="27"/>
        <v>0.29818830000000002</v>
      </c>
      <c r="C1791" s="26"/>
    </row>
    <row r="1792" spans="1:3" x14ac:dyDescent="0.25">
      <c r="A1792" s="25">
        <f>T2_T5!D1792</f>
        <v>0.226853</v>
      </c>
      <c r="B1792" s="26">
        <f t="shared" si="27"/>
        <v>0.226853</v>
      </c>
      <c r="C1792" s="26"/>
    </row>
    <row r="1793" spans="1:3" x14ac:dyDescent="0.25">
      <c r="A1793" s="25">
        <f>T2_T5!D1793</f>
        <v>0.2526738</v>
      </c>
      <c r="B1793" s="26">
        <f t="shared" si="27"/>
        <v>0.2526738</v>
      </c>
      <c r="C1793" s="26"/>
    </row>
    <row r="1794" spans="1:3" x14ac:dyDescent="0.25">
      <c r="A1794" s="25">
        <f>T2_T5!D1794</f>
        <v>0.30893939999999998</v>
      </c>
      <c r="B1794" s="26">
        <f t="shared" ref="B1794:B1857" si="28">MAX(MIN(A1794,E$4),E$3)</f>
        <v>0.30893939999999998</v>
      </c>
      <c r="C1794" s="26"/>
    </row>
    <row r="1795" spans="1:3" x14ac:dyDescent="0.25">
      <c r="A1795" s="25">
        <f>T2_T5!D1795</f>
        <v>0.1193965</v>
      </c>
      <c r="B1795" s="26">
        <f t="shared" si="28"/>
        <v>0.1193965</v>
      </c>
      <c r="C1795" s="26"/>
    </row>
    <row r="1796" spans="1:3" x14ac:dyDescent="0.25">
      <c r="A1796" s="25">
        <f>T2_T5!D1796</f>
        <v>0.1631919</v>
      </c>
      <c r="B1796" s="26">
        <f t="shared" si="28"/>
        <v>0.1631919</v>
      </c>
      <c r="C1796" s="26"/>
    </row>
    <row r="1797" spans="1:3" x14ac:dyDescent="0.25">
      <c r="A1797" s="25">
        <f>T2_T5!D1797</f>
        <v>0.17482300000000001</v>
      </c>
      <c r="B1797" s="26">
        <f t="shared" si="28"/>
        <v>0.17482300000000001</v>
      </c>
      <c r="C1797" s="26"/>
    </row>
    <row r="1798" spans="1:3" x14ac:dyDescent="0.25">
      <c r="A1798" s="25">
        <f>T2_T5!D1798</f>
        <v>0.1445709</v>
      </c>
      <c r="B1798" s="26">
        <f t="shared" si="28"/>
        <v>0.1445709</v>
      </c>
      <c r="C1798" s="26"/>
    </row>
    <row r="1799" spans="1:3" x14ac:dyDescent="0.25">
      <c r="A1799" s="25">
        <f>T2_T5!D1799</f>
        <v>9.0489200000000006E-2</v>
      </c>
      <c r="B1799" s="26">
        <f t="shared" si="28"/>
        <v>9.0489200000000006E-2</v>
      </c>
      <c r="C1799" s="26"/>
    </row>
    <row r="1800" spans="1:3" x14ac:dyDescent="0.25">
      <c r="A1800" s="25">
        <f>T2_T5!D1800</f>
        <v>5.7434199999999998E-2</v>
      </c>
      <c r="B1800" s="26">
        <f t="shared" si="28"/>
        <v>5.7434199999999998E-2</v>
      </c>
      <c r="C1800" s="26"/>
    </row>
    <row r="1801" spans="1:3" x14ac:dyDescent="0.25">
      <c r="A1801" s="25">
        <f>T2_T5!D1801</f>
        <v>8.3031800000000003E-2</v>
      </c>
      <c r="B1801" s="26">
        <f t="shared" si="28"/>
        <v>8.3031800000000003E-2</v>
      </c>
      <c r="C1801" s="26"/>
    </row>
    <row r="1802" spans="1:3" x14ac:dyDescent="0.25">
      <c r="A1802" s="25">
        <f>T2_T5!D1802</f>
        <v>0.1140041</v>
      </c>
      <c r="B1802" s="26">
        <f t="shared" si="28"/>
        <v>0.1140041</v>
      </c>
      <c r="C1802" s="26"/>
    </row>
    <row r="1803" spans="1:3" x14ac:dyDescent="0.25">
      <c r="A1803" s="25">
        <f>T2_T5!D1803</f>
        <v>5.0177100000000002E-2</v>
      </c>
      <c r="B1803" s="26">
        <f t="shared" si="28"/>
        <v>5.0177100000000002E-2</v>
      </c>
      <c r="C1803" s="26"/>
    </row>
    <row r="1804" spans="1:3" x14ac:dyDescent="0.25">
      <c r="A1804" s="25">
        <f>T2_T5!D1804</f>
        <v>2.6011099999999999E-2</v>
      </c>
      <c r="B1804" s="26">
        <f t="shared" si="28"/>
        <v>2.6011099999999999E-2</v>
      </c>
      <c r="C1804" s="26"/>
    </row>
    <row r="1805" spans="1:3" x14ac:dyDescent="0.25">
      <c r="A1805" s="25">
        <f>T2_T5!D1805</f>
        <v>6.8057199999999998E-2</v>
      </c>
      <c r="B1805" s="26">
        <f t="shared" si="28"/>
        <v>6.8057199999999998E-2</v>
      </c>
      <c r="C1805" s="26"/>
    </row>
    <row r="1806" spans="1:3" x14ac:dyDescent="0.25">
      <c r="A1806" s="25">
        <f>T2_T5!D1806</f>
        <v>0.23011219999999999</v>
      </c>
      <c r="B1806" s="26">
        <f t="shared" si="28"/>
        <v>0.23011219999999999</v>
      </c>
      <c r="C1806" s="26"/>
    </row>
    <row r="1807" spans="1:3" x14ac:dyDescent="0.25">
      <c r="A1807" s="25">
        <f>T2_T5!D1807</f>
        <v>0.24546270000000001</v>
      </c>
      <c r="B1807" s="26">
        <f t="shared" si="28"/>
        <v>0.24546270000000001</v>
      </c>
      <c r="C1807" s="26"/>
    </row>
    <row r="1808" spans="1:3" x14ac:dyDescent="0.25">
      <c r="A1808" s="25">
        <f>T2_T5!D1808</f>
        <v>0.2824933</v>
      </c>
      <c r="B1808" s="26">
        <f t="shared" si="28"/>
        <v>0.2824933</v>
      </c>
      <c r="C1808" s="26"/>
    </row>
    <row r="1809" spans="1:3" x14ac:dyDescent="0.25">
      <c r="A1809" s="25">
        <f>T2_T5!D1809</f>
        <v>0.14144010000000001</v>
      </c>
      <c r="B1809" s="26">
        <f t="shared" si="28"/>
        <v>0.14144010000000001</v>
      </c>
      <c r="C1809" s="26"/>
    </row>
    <row r="1810" spans="1:3" x14ac:dyDescent="0.25">
      <c r="A1810" s="25">
        <f>T2_T5!D1810</f>
        <v>0.22065870000000001</v>
      </c>
      <c r="B1810" s="26">
        <f t="shared" si="28"/>
        <v>0.22065870000000001</v>
      </c>
      <c r="C1810" s="26"/>
    </row>
    <row r="1811" spans="1:3" x14ac:dyDescent="0.25">
      <c r="A1811" s="25">
        <f>T2_T5!D1811</f>
        <v>0.30317110000000003</v>
      </c>
      <c r="B1811" s="26">
        <f t="shared" si="28"/>
        <v>0.30317110000000003</v>
      </c>
      <c r="C1811" s="26"/>
    </row>
    <row r="1812" spans="1:3" x14ac:dyDescent="0.25">
      <c r="A1812" s="25">
        <f>T2_T5!D1812</f>
        <v>0.3125964</v>
      </c>
      <c r="B1812" s="26">
        <f t="shared" si="28"/>
        <v>0.3125964</v>
      </c>
      <c r="C1812" s="26"/>
    </row>
    <row r="1813" spans="1:3" x14ac:dyDescent="0.25">
      <c r="A1813" s="25">
        <f>T2_T5!D1813</f>
        <v>0.22366749999999999</v>
      </c>
      <c r="B1813" s="26">
        <f t="shared" si="28"/>
        <v>0.22366749999999999</v>
      </c>
      <c r="C1813" s="26"/>
    </row>
    <row r="1814" spans="1:3" x14ac:dyDescent="0.25">
      <c r="A1814" s="25">
        <f>T2_T5!D1814</f>
        <v>0.2127213</v>
      </c>
      <c r="B1814" s="26">
        <f t="shared" si="28"/>
        <v>0.2127213</v>
      </c>
      <c r="C1814" s="26"/>
    </row>
    <row r="1815" spans="1:3" x14ac:dyDescent="0.25">
      <c r="A1815" s="25">
        <f>T2_T5!D1815</f>
        <v>0.2915797</v>
      </c>
      <c r="B1815" s="26">
        <f t="shared" si="28"/>
        <v>0.2915797</v>
      </c>
      <c r="C1815" s="26"/>
    </row>
    <row r="1816" spans="1:3" x14ac:dyDescent="0.25">
      <c r="A1816" s="25">
        <f>T2_T5!D1816</f>
        <v>7.2155800000000006E-2</v>
      </c>
      <c r="B1816" s="26">
        <f t="shared" si="28"/>
        <v>7.2155800000000006E-2</v>
      </c>
      <c r="C1816" s="26"/>
    </row>
    <row r="1817" spans="1:3" x14ac:dyDescent="0.25">
      <c r="A1817" s="25">
        <f>T2_T5!D1817</f>
        <v>8.7959200000000001E-2</v>
      </c>
      <c r="B1817" s="26">
        <f t="shared" si="28"/>
        <v>8.7959200000000001E-2</v>
      </c>
      <c r="C1817" s="26"/>
    </row>
    <row r="1818" spans="1:3" x14ac:dyDescent="0.25">
      <c r="A1818" s="25">
        <f>T2_T5!D1818</f>
        <v>-2.8442200000000001E-2</v>
      </c>
      <c r="B1818" s="26">
        <f t="shared" si="28"/>
        <v>-2.8442200000000001E-2</v>
      </c>
      <c r="C1818" s="26"/>
    </row>
    <row r="1819" spans="1:3" x14ac:dyDescent="0.25">
      <c r="A1819" s="25">
        <f>T2_T5!D1819</f>
        <v>-7.6936199999999996E-2</v>
      </c>
      <c r="B1819" s="26">
        <f t="shared" si="28"/>
        <v>-7.6936199999999996E-2</v>
      </c>
      <c r="C1819" s="26"/>
    </row>
    <row r="1820" spans="1:3" x14ac:dyDescent="0.25">
      <c r="A1820" s="25">
        <f>T2_T5!D1820</f>
        <v>-1.5487000000000001E-2</v>
      </c>
      <c r="B1820" s="26">
        <f t="shared" si="28"/>
        <v>-1.5487000000000001E-2</v>
      </c>
      <c r="C1820" s="26"/>
    </row>
    <row r="1821" spans="1:3" x14ac:dyDescent="0.25">
      <c r="A1821" s="25">
        <f>T2_T5!D1821</f>
        <v>1.72304E-2</v>
      </c>
      <c r="B1821" s="26">
        <f t="shared" si="28"/>
        <v>1.72304E-2</v>
      </c>
      <c r="C1821" s="26"/>
    </row>
    <row r="1822" spans="1:3" x14ac:dyDescent="0.25">
      <c r="A1822" s="25">
        <f>T2_T5!D1822</f>
        <v>1.6238200000000001E-2</v>
      </c>
      <c r="B1822" s="26">
        <f t="shared" si="28"/>
        <v>1.6238200000000001E-2</v>
      </c>
      <c r="C1822" s="26"/>
    </row>
    <row r="1823" spans="1:3" x14ac:dyDescent="0.25">
      <c r="A1823" s="25">
        <f>T2_T5!D1823</f>
        <v>4.4272300000000001E-2</v>
      </c>
      <c r="B1823" s="26">
        <f t="shared" si="28"/>
        <v>4.4272300000000001E-2</v>
      </c>
      <c r="C1823" s="26"/>
    </row>
    <row r="1824" spans="1:3" x14ac:dyDescent="0.25">
      <c r="A1824" s="25">
        <f>T2_T5!D1824</f>
        <v>2.1114899999999999E-2</v>
      </c>
      <c r="B1824" s="26">
        <f t="shared" si="28"/>
        <v>2.1114899999999999E-2</v>
      </c>
      <c r="C1824" s="26"/>
    </row>
    <row r="1825" spans="1:3" x14ac:dyDescent="0.25">
      <c r="A1825" s="25">
        <f>T2_T5!D1825</f>
        <v>2.1830200000000001E-2</v>
      </c>
      <c r="B1825" s="26">
        <f t="shared" si="28"/>
        <v>2.1830200000000001E-2</v>
      </c>
      <c r="C1825" s="26"/>
    </row>
    <row r="1826" spans="1:3" x14ac:dyDescent="0.25">
      <c r="A1826" s="25">
        <f>T2_T5!D1826</f>
        <v>0.41628399999999999</v>
      </c>
      <c r="B1826" s="26">
        <f t="shared" si="28"/>
        <v>0.41628399999999999</v>
      </c>
      <c r="C1826" s="26"/>
    </row>
    <row r="1827" spans="1:3" x14ac:dyDescent="0.25">
      <c r="A1827" s="25">
        <f>T2_T5!D1827</f>
        <v>4.9563200000000002E-2</v>
      </c>
      <c r="B1827" s="26">
        <f t="shared" si="28"/>
        <v>4.9563200000000002E-2</v>
      </c>
      <c r="C1827" s="26"/>
    </row>
    <row r="1828" spans="1:3" x14ac:dyDescent="0.25">
      <c r="A1828" s="25">
        <f>T2_T5!D1828</f>
        <v>4.2073300000000001E-2</v>
      </c>
      <c r="B1828" s="26">
        <f t="shared" si="28"/>
        <v>4.2073300000000001E-2</v>
      </c>
      <c r="C1828" s="26"/>
    </row>
    <row r="1829" spans="1:3" x14ac:dyDescent="0.25">
      <c r="A1829" s="25">
        <f>T2_T5!D1829</f>
        <v>-0.10171289999999999</v>
      </c>
      <c r="B1829" s="26">
        <f t="shared" si="28"/>
        <v>-0.10171289999999999</v>
      </c>
      <c r="C1829" s="26"/>
    </row>
    <row r="1830" spans="1:3" x14ac:dyDescent="0.25">
      <c r="A1830" s="25">
        <f>T2_T5!D1830</f>
        <v>-0.1308792</v>
      </c>
      <c r="B1830" s="26">
        <f t="shared" si="28"/>
        <v>-0.113345184</v>
      </c>
      <c r="C1830" s="26"/>
    </row>
    <row r="1831" spans="1:3" x14ac:dyDescent="0.25">
      <c r="A1831" s="25">
        <f>T2_T5!D1831</f>
        <v>0.35917460000000001</v>
      </c>
      <c r="B1831" s="26">
        <f t="shared" si="28"/>
        <v>0.35917460000000001</v>
      </c>
      <c r="C1831" s="26"/>
    </row>
    <row r="1832" spans="1:3" x14ac:dyDescent="0.25">
      <c r="A1832" s="25">
        <f>T2_T5!D1832</f>
        <v>0.28799599999999997</v>
      </c>
      <c r="B1832" s="26">
        <f t="shared" si="28"/>
        <v>0.28799599999999997</v>
      </c>
      <c r="C1832" s="26"/>
    </row>
    <row r="1833" spans="1:3" x14ac:dyDescent="0.25">
      <c r="A1833" s="25">
        <f>T2_T5!D1833</f>
        <v>0.2191293</v>
      </c>
      <c r="B1833" s="26">
        <f t="shared" si="28"/>
        <v>0.2191293</v>
      </c>
      <c r="C1833" s="26"/>
    </row>
    <row r="1834" spans="1:3" x14ac:dyDescent="0.25">
      <c r="A1834" s="25">
        <f>T2_T5!D1834</f>
        <v>0.20928069999999999</v>
      </c>
      <c r="B1834" s="26">
        <f t="shared" si="28"/>
        <v>0.20928069999999999</v>
      </c>
      <c r="C1834" s="26"/>
    </row>
    <row r="1835" spans="1:3" x14ac:dyDescent="0.25">
      <c r="A1835" s="25">
        <f>T2_T5!D1835</f>
        <v>0.25325700000000001</v>
      </c>
      <c r="B1835" s="26">
        <f t="shared" si="28"/>
        <v>0.25325700000000001</v>
      </c>
      <c r="C1835" s="26"/>
    </row>
    <row r="1836" spans="1:3" x14ac:dyDescent="0.25">
      <c r="A1836" s="25">
        <f>T2_T5!D1836</f>
        <v>0.31210009999999999</v>
      </c>
      <c r="B1836" s="26">
        <f t="shared" si="28"/>
        <v>0.31210009999999999</v>
      </c>
      <c r="C1836" s="26"/>
    </row>
    <row r="1837" spans="1:3" x14ac:dyDescent="0.25">
      <c r="A1837" s="25">
        <f>T2_T5!D1837</f>
        <v>0.38643179999999999</v>
      </c>
      <c r="B1837" s="26">
        <f t="shared" si="28"/>
        <v>0.38643179999999999</v>
      </c>
      <c r="C1837" s="26"/>
    </row>
    <row r="1838" spans="1:3" x14ac:dyDescent="0.25">
      <c r="A1838" s="25">
        <f>T2_T5!D1838</f>
        <v>0.33778019999999997</v>
      </c>
      <c r="B1838" s="26">
        <f t="shared" si="28"/>
        <v>0.33778019999999997</v>
      </c>
      <c r="C1838" s="26"/>
    </row>
    <row r="1839" spans="1:3" x14ac:dyDescent="0.25">
      <c r="A1839" s="25">
        <f>T2_T5!D1839</f>
        <v>0.33445809999999998</v>
      </c>
      <c r="B1839" s="26">
        <f t="shared" si="28"/>
        <v>0.33445809999999998</v>
      </c>
      <c r="C1839" s="26"/>
    </row>
    <row r="1840" spans="1:3" x14ac:dyDescent="0.25">
      <c r="A1840" s="25">
        <f>T2_T5!D1840</f>
        <v>6.7412000000000001E-3</v>
      </c>
      <c r="B1840" s="26">
        <f t="shared" si="28"/>
        <v>6.7412000000000001E-3</v>
      </c>
      <c r="C1840" s="26"/>
    </row>
    <row r="1841" spans="1:3" x14ac:dyDescent="0.25">
      <c r="A1841" s="25">
        <f>T2_T5!D1841</f>
        <v>1.36261E-2</v>
      </c>
      <c r="B1841" s="26">
        <f t="shared" si="28"/>
        <v>1.36261E-2</v>
      </c>
      <c r="C1841" s="26"/>
    </row>
    <row r="1842" spans="1:3" x14ac:dyDescent="0.25">
      <c r="A1842" s="25">
        <f>T2_T5!D1842</f>
        <v>-7.3302099999999995E-2</v>
      </c>
      <c r="B1842" s="26">
        <f t="shared" si="28"/>
        <v>-7.3302099999999995E-2</v>
      </c>
      <c r="C1842" s="26"/>
    </row>
    <row r="1843" spans="1:3" x14ac:dyDescent="0.25">
      <c r="A1843" s="25">
        <f>T2_T5!D1843</f>
        <v>-3.51642E-2</v>
      </c>
      <c r="B1843" s="26">
        <f t="shared" si="28"/>
        <v>-3.51642E-2</v>
      </c>
      <c r="C1843" s="26"/>
    </row>
    <row r="1844" spans="1:3" x14ac:dyDescent="0.25">
      <c r="A1844" s="25">
        <f>T2_T5!D1844</f>
        <v>-5.4685900000000003E-2</v>
      </c>
      <c r="B1844" s="26">
        <f t="shared" si="28"/>
        <v>-5.4685900000000003E-2</v>
      </c>
      <c r="C1844" s="26"/>
    </row>
    <row r="1845" spans="1:3" x14ac:dyDescent="0.25">
      <c r="A1845" s="25">
        <f>T2_T5!D1845</f>
        <v>-7.0713100000000001E-2</v>
      </c>
      <c r="B1845" s="26">
        <f t="shared" si="28"/>
        <v>-7.0713100000000001E-2</v>
      </c>
      <c r="C1845" s="26"/>
    </row>
    <row r="1846" spans="1:3" x14ac:dyDescent="0.25">
      <c r="A1846" s="25">
        <f>T2_T5!D1846</f>
        <v>-4.4514699999999997E-2</v>
      </c>
      <c r="B1846" s="26">
        <f t="shared" si="28"/>
        <v>-4.4514699999999997E-2</v>
      </c>
      <c r="C1846" s="26"/>
    </row>
    <row r="1847" spans="1:3" x14ac:dyDescent="0.25">
      <c r="A1847" s="25">
        <f>T2_T5!D1847</f>
        <v>-6.7118000000000004E-3</v>
      </c>
      <c r="B1847" s="26">
        <f t="shared" si="28"/>
        <v>-6.7118000000000004E-3</v>
      </c>
      <c r="C1847" s="26"/>
    </row>
    <row r="1848" spans="1:3" x14ac:dyDescent="0.25">
      <c r="A1848" s="25">
        <f>T2_T5!D1848</f>
        <v>2.2006999999999999E-2</v>
      </c>
      <c r="B1848" s="26">
        <f t="shared" si="28"/>
        <v>2.2006999999999999E-2</v>
      </c>
      <c r="C1848" s="26"/>
    </row>
    <row r="1849" spans="1:3" x14ac:dyDescent="0.25">
      <c r="A1849" s="25">
        <f>T2_T5!D1849</f>
        <v>-5.5668999999999996E-3</v>
      </c>
      <c r="B1849" s="26">
        <f t="shared" si="28"/>
        <v>-5.5668999999999996E-3</v>
      </c>
      <c r="C1849" s="26"/>
    </row>
    <row r="1850" spans="1:3" x14ac:dyDescent="0.25">
      <c r="A1850" s="25">
        <f>T2_T5!D1850</f>
        <v>0.43257679999999998</v>
      </c>
      <c r="B1850" s="26">
        <f t="shared" si="28"/>
        <v>0.43257679999999998</v>
      </c>
      <c r="C1850" s="26"/>
    </row>
    <row r="1851" spans="1:3" x14ac:dyDescent="0.25">
      <c r="A1851" s="25">
        <f>T2_T5!D1851</f>
        <v>0.48795759999999999</v>
      </c>
      <c r="B1851" s="26">
        <f t="shared" si="28"/>
        <v>0.48795759999999999</v>
      </c>
      <c r="C1851" s="26"/>
    </row>
    <row r="1852" spans="1:3" x14ac:dyDescent="0.25">
      <c r="A1852" s="25">
        <f>T2_T5!D1852</f>
        <v>0.49344909999999997</v>
      </c>
      <c r="B1852" s="26">
        <f t="shared" si="28"/>
        <v>0.49344909999999997</v>
      </c>
      <c r="C1852" s="26"/>
    </row>
    <row r="1853" spans="1:3" x14ac:dyDescent="0.25">
      <c r="A1853" s="25">
        <f>T2_T5!D1853</f>
        <v>0.52307099999999995</v>
      </c>
      <c r="B1853" s="26">
        <f t="shared" si="28"/>
        <v>0.52051970800000003</v>
      </c>
      <c r="C1853" s="26"/>
    </row>
    <row r="1854" spans="1:3" x14ac:dyDescent="0.25">
      <c r="A1854" s="25">
        <f>T2_T5!D1854</f>
        <v>-7.1533999999999999E-3</v>
      </c>
      <c r="B1854" s="26">
        <f t="shared" si="28"/>
        <v>-7.1533999999999999E-3</v>
      </c>
      <c r="C1854" s="26"/>
    </row>
    <row r="1855" spans="1:3" x14ac:dyDescent="0.25">
      <c r="A1855" s="25">
        <f>T2_T5!D1855</f>
        <v>4.9058900000000003E-2</v>
      </c>
      <c r="B1855" s="26">
        <f t="shared" si="28"/>
        <v>4.9058900000000003E-2</v>
      </c>
      <c r="C1855" s="26"/>
    </row>
    <row r="1856" spans="1:3" x14ac:dyDescent="0.25">
      <c r="A1856" s="25">
        <f>T2_T5!D1856</f>
        <v>-2.1881000000000001E-3</v>
      </c>
      <c r="B1856" s="26">
        <f t="shared" si="28"/>
        <v>-2.1881000000000001E-3</v>
      </c>
      <c r="C1856" s="26"/>
    </row>
    <row r="1857" spans="1:3" x14ac:dyDescent="0.25">
      <c r="A1857" s="25">
        <f>T2_T5!D1857</f>
        <v>0.1035494</v>
      </c>
      <c r="B1857" s="26">
        <f t="shared" si="28"/>
        <v>0.1035494</v>
      </c>
      <c r="C1857" s="26"/>
    </row>
    <row r="1858" spans="1:3" x14ac:dyDescent="0.25">
      <c r="A1858" s="25">
        <f>T2_T5!D1858</f>
        <v>0.12795339999999999</v>
      </c>
      <c r="B1858" s="26">
        <f t="shared" ref="B1858:B1921" si="29">MAX(MIN(A1858,E$4),E$3)</f>
        <v>0.12795339999999999</v>
      </c>
      <c r="C1858" s="26"/>
    </row>
    <row r="1859" spans="1:3" x14ac:dyDescent="0.25">
      <c r="A1859" s="25">
        <f>T2_T5!D1859</f>
        <v>6.4568999999999998E-3</v>
      </c>
      <c r="B1859" s="26">
        <f t="shared" si="29"/>
        <v>6.4568999999999998E-3</v>
      </c>
      <c r="C1859" s="26"/>
    </row>
    <row r="1860" spans="1:3" x14ac:dyDescent="0.25">
      <c r="A1860" s="25">
        <f>T2_T5!D1860</f>
        <v>2.8592800000000002E-2</v>
      </c>
      <c r="B1860" s="26">
        <f t="shared" si="29"/>
        <v>2.8592800000000002E-2</v>
      </c>
      <c r="C1860" s="26"/>
    </row>
    <row r="1861" spans="1:3" x14ac:dyDescent="0.25">
      <c r="A1861" s="25">
        <f>T2_T5!D1861</f>
        <v>3.6834600000000002E-2</v>
      </c>
      <c r="B1861" s="26">
        <f t="shared" si="29"/>
        <v>3.6834600000000002E-2</v>
      </c>
      <c r="C1861" s="26"/>
    </row>
    <row r="1862" spans="1:3" x14ac:dyDescent="0.25">
      <c r="A1862" s="25">
        <f>T2_T5!D1862</f>
        <v>7.9368999999999995E-2</v>
      </c>
      <c r="B1862" s="26">
        <f t="shared" si="29"/>
        <v>7.9368999999999995E-2</v>
      </c>
      <c r="C1862" s="26"/>
    </row>
    <row r="1863" spans="1:3" x14ac:dyDescent="0.25">
      <c r="A1863" s="25">
        <f>T2_T5!D1863</f>
        <v>2.05258E-2</v>
      </c>
      <c r="B1863" s="26">
        <f t="shared" si="29"/>
        <v>2.05258E-2</v>
      </c>
      <c r="C1863" s="26"/>
    </row>
    <row r="1864" spans="1:3" x14ac:dyDescent="0.25">
      <c r="A1864" s="25">
        <f>T2_T5!D1864</f>
        <v>1.07908E-2</v>
      </c>
      <c r="B1864" s="26">
        <f t="shared" si="29"/>
        <v>1.07908E-2</v>
      </c>
      <c r="C1864" s="26"/>
    </row>
    <row r="1865" spans="1:3" x14ac:dyDescent="0.25">
      <c r="A1865" s="25">
        <f>T2_T5!D1865</f>
        <v>-0.10420749999999999</v>
      </c>
      <c r="B1865" s="26">
        <f t="shared" si="29"/>
        <v>-0.10420749999999999</v>
      </c>
      <c r="C1865" s="26"/>
    </row>
    <row r="1866" spans="1:3" x14ac:dyDescent="0.25">
      <c r="A1866" s="25">
        <f>T2_T5!D1866</f>
        <v>-1.686E-3</v>
      </c>
      <c r="B1866" s="26">
        <f t="shared" si="29"/>
        <v>-1.686E-3</v>
      </c>
      <c r="C1866" s="26"/>
    </row>
    <row r="1867" spans="1:3" x14ac:dyDescent="0.25">
      <c r="A1867" s="25">
        <f>T2_T5!D1867</f>
        <v>2.0048000000000002E-3</v>
      </c>
      <c r="B1867" s="26">
        <f t="shared" si="29"/>
        <v>2.0048000000000002E-3</v>
      </c>
      <c r="C1867" s="26"/>
    </row>
    <row r="1868" spans="1:3" x14ac:dyDescent="0.25">
      <c r="A1868" s="25">
        <f>T2_T5!D1868</f>
        <v>-6.6971500000000003E-2</v>
      </c>
      <c r="B1868" s="26">
        <f t="shared" si="29"/>
        <v>-6.6971500000000003E-2</v>
      </c>
      <c r="C1868" s="26"/>
    </row>
    <row r="1869" spans="1:3" x14ac:dyDescent="0.25">
      <c r="A1869" s="25">
        <f>T2_T5!D1869</f>
        <v>-4.1897999999999996E-3</v>
      </c>
      <c r="B1869" s="26">
        <f t="shared" si="29"/>
        <v>-4.1897999999999996E-3</v>
      </c>
      <c r="C1869" s="26"/>
    </row>
    <row r="1870" spans="1:3" x14ac:dyDescent="0.25">
      <c r="A1870" s="25">
        <f>T2_T5!D1870</f>
        <v>-2.5488400000000001E-2</v>
      </c>
      <c r="B1870" s="26">
        <f t="shared" si="29"/>
        <v>-2.5488400000000001E-2</v>
      </c>
      <c r="C1870" s="26"/>
    </row>
    <row r="1871" spans="1:3" x14ac:dyDescent="0.25">
      <c r="A1871" s="25">
        <f>T2_T5!D1871</f>
        <v>-7.247E-4</v>
      </c>
      <c r="B1871" s="26">
        <f t="shared" si="29"/>
        <v>-7.247E-4</v>
      </c>
      <c r="C1871" s="26"/>
    </row>
    <row r="1872" spans="1:3" x14ac:dyDescent="0.25">
      <c r="A1872" s="25">
        <f>T2_T5!D1872</f>
        <v>4.1288900000000003E-2</v>
      </c>
      <c r="B1872" s="26">
        <f t="shared" si="29"/>
        <v>4.1288900000000003E-2</v>
      </c>
      <c r="C1872" s="26"/>
    </row>
    <row r="1873" spans="1:3" x14ac:dyDescent="0.25">
      <c r="A1873" s="25">
        <f>T2_T5!D1873</f>
        <v>2.9095599999999999E-2</v>
      </c>
      <c r="B1873" s="26">
        <f t="shared" si="29"/>
        <v>2.9095599999999999E-2</v>
      </c>
      <c r="C1873" s="26"/>
    </row>
    <row r="1874" spans="1:3" x14ac:dyDescent="0.25">
      <c r="A1874" s="25">
        <f>T2_T5!D1874</f>
        <v>-9.3621999999999993E-3</v>
      </c>
      <c r="B1874" s="26">
        <f t="shared" si="29"/>
        <v>-9.3621999999999993E-3</v>
      </c>
      <c r="C1874" s="26"/>
    </row>
    <row r="1875" spans="1:3" x14ac:dyDescent="0.25">
      <c r="A1875" s="25">
        <f>T2_T5!D1875</f>
        <v>-1.08728E-2</v>
      </c>
      <c r="B1875" s="26">
        <f t="shared" si="29"/>
        <v>-1.08728E-2</v>
      </c>
      <c r="C1875" s="26"/>
    </row>
    <row r="1876" spans="1:3" x14ac:dyDescent="0.25">
      <c r="A1876" s="25">
        <f>T2_T5!D1876</f>
        <v>1.24409E-2</v>
      </c>
      <c r="B1876" s="26">
        <f t="shared" si="29"/>
        <v>1.24409E-2</v>
      </c>
      <c r="C1876" s="26"/>
    </row>
    <row r="1877" spans="1:3" x14ac:dyDescent="0.25">
      <c r="A1877" s="25">
        <f>T2_T5!D1877</f>
        <v>-2.1635499999999998E-2</v>
      </c>
      <c r="B1877" s="26">
        <f t="shared" si="29"/>
        <v>-2.1635499999999998E-2</v>
      </c>
      <c r="C1877" s="26"/>
    </row>
    <row r="1878" spans="1:3" x14ac:dyDescent="0.25">
      <c r="A1878" s="25">
        <f>T2_T5!D1878</f>
        <v>-3.7165900000000002E-2</v>
      </c>
      <c r="B1878" s="26">
        <f t="shared" si="29"/>
        <v>-3.7165900000000002E-2</v>
      </c>
      <c r="C1878" s="26"/>
    </row>
    <row r="1879" spans="1:3" x14ac:dyDescent="0.25">
      <c r="A1879" s="25">
        <f>T2_T5!D1879</f>
        <v>-2.7819699999999999E-2</v>
      </c>
      <c r="B1879" s="26">
        <f t="shared" si="29"/>
        <v>-2.7819699999999999E-2</v>
      </c>
      <c r="C1879" s="26"/>
    </row>
    <row r="1880" spans="1:3" x14ac:dyDescent="0.25">
      <c r="A1880" s="25">
        <f>T2_T5!D1880</f>
        <v>-7.1968500000000005E-2</v>
      </c>
      <c r="B1880" s="26">
        <f t="shared" si="29"/>
        <v>-7.1968500000000005E-2</v>
      </c>
      <c r="C1880" s="26"/>
    </row>
    <row r="1881" spans="1:3" x14ac:dyDescent="0.25">
      <c r="A1881" s="25">
        <f>T2_T5!D1881</f>
        <v>0.30686560000000002</v>
      </c>
      <c r="B1881" s="26">
        <f t="shared" si="29"/>
        <v>0.30686560000000002</v>
      </c>
      <c r="C1881" s="26"/>
    </row>
    <row r="1882" spans="1:3" x14ac:dyDescent="0.25">
      <c r="A1882" s="25">
        <f>T2_T5!D1882</f>
        <v>9.7180900000000001E-2</v>
      </c>
      <c r="B1882" s="26">
        <f t="shared" si="29"/>
        <v>9.7180900000000001E-2</v>
      </c>
      <c r="C1882" s="26"/>
    </row>
    <row r="1883" spans="1:3" x14ac:dyDescent="0.25">
      <c r="A1883" s="25">
        <f>T2_T5!D1883</f>
        <v>0.1744589</v>
      </c>
      <c r="B1883" s="26">
        <f t="shared" si="29"/>
        <v>0.1744589</v>
      </c>
      <c r="C1883" s="26"/>
    </row>
    <row r="1884" spans="1:3" x14ac:dyDescent="0.25">
      <c r="A1884" s="25">
        <f>T2_T5!D1884</f>
        <v>0.14423849999999999</v>
      </c>
      <c r="B1884" s="26">
        <f t="shared" si="29"/>
        <v>0.14423849999999999</v>
      </c>
      <c r="C1884" s="26"/>
    </row>
    <row r="1885" spans="1:3" x14ac:dyDescent="0.25">
      <c r="A1885" s="25">
        <f>T2_T5!D1885</f>
        <v>0.2071114</v>
      </c>
      <c r="B1885" s="26">
        <f t="shared" si="29"/>
        <v>0.2071114</v>
      </c>
      <c r="C1885" s="26"/>
    </row>
    <row r="1886" spans="1:3" x14ac:dyDescent="0.25">
      <c r="A1886" s="25">
        <f>T2_T5!D1886</f>
        <v>5.8667999999999998E-2</v>
      </c>
      <c r="B1886" s="26">
        <f t="shared" si="29"/>
        <v>5.8667999999999998E-2</v>
      </c>
      <c r="C1886" s="26"/>
    </row>
    <row r="1887" spans="1:3" x14ac:dyDescent="0.25">
      <c r="A1887" s="25">
        <f>T2_T5!D1887</f>
        <v>-0.1077617</v>
      </c>
      <c r="B1887" s="26">
        <f t="shared" si="29"/>
        <v>-0.1077617</v>
      </c>
      <c r="C1887" s="26"/>
    </row>
    <row r="1888" spans="1:3" x14ac:dyDescent="0.25">
      <c r="A1888" s="25">
        <f>T2_T5!D1888</f>
        <v>-9.1599999999999997E-3</v>
      </c>
      <c r="B1888" s="26">
        <f t="shared" si="29"/>
        <v>-9.1599999999999997E-3</v>
      </c>
      <c r="C1888" s="26"/>
    </row>
    <row r="1889" spans="1:3" x14ac:dyDescent="0.25">
      <c r="A1889" s="25">
        <f>T2_T5!D1889</f>
        <v>-1.9495999999999999E-3</v>
      </c>
      <c r="B1889" s="26">
        <f t="shared" si="29"/>
        <v>-1.9495999999999999E-3</v>
      </c>
      <c r="C1889" s="26"/>
    </row>
    <row r="1890" spans="1:3" x14ac:dyDescent="0.25">
      <c r="A1890" s="25">
        <f>T2_T5!D1890</f>
        <v>3.4632799999999998E-2</v>
      </c>
      <c r="B1890" s="26">
        <f t="shared" si="29"/>
        <v>3.4632799999999998E-2</v>
      </c>
      <c r="C1890" s="26"/>
    </row>
    <row r="1891" spans="1:3" x14ac:dyDescent="0.25">
      <c r="A1891" s="25">
        <f>T2_T5!D1891</f>
        <v>-0.14041609999999999</v>
      </c>
      <c r="B1891" s="26">
        <f t="shared" si="29"/>
        <v>-0.113345184</v>
      </c>
      <c r="C1891" s="26"/>
    </row>
    <row r="1892" spans="1:3" x14ac:dyDescent="0.25">
      <c r="A1892" s="25">
        <f>T2_T5!D1892</f>
        <v>3.3146999999999999E-3</v>
      </c>
      <c r="B1892" s="26">
        <f t="shared" si="29"/>
        <v>3.3146999999999999E-3</v>
      </c>
      <c r="C1892" s="26"/>
    </row>
    <row r="1893" spans="1:3" x14ac:dyDescent="0.25">
      <c r="A1893" s="25">
        <f>T2_T5!D1893</f>
        <v>-8.7895299999999996E-2</v>
      </c>
      <c r="B1893" s="26">
        <f t="shared" si="29"/>
        <v>-8.7895299999999996E-2</v>
      </c>
      <c r="C1893" s="26"/>
    </row>
    <row r="1894" spans="1:3" x14ac:dyDescent="0.25">
      <c r="A1894" s="25">
        <f>T2_T5!D1894</f>
        <v>-7.1369699999999994E-2</v>
      </c>
      <c r="B1894" s="26">
        <f t="shared" si="29"/>
        <v>-7.1369699999999994E-2</v>
      </c>
      <c r="C1894" s="26"/>
    </row>
    <row r="1895" spans="1:3" x14ac:dyDescent="0.25">
      <c r="A1895" s="25">
        <f>T2_T5!D1895</f>
        <v>-4.4336599999999997E-2</v>
      </c>
      <c r="B1895" s="26">
        <f t="shared" si="29"/>
        <v>-4.4336599999999997E-2</v>
      </c>
      <c r="C1895" s="26"/>
    </row>
    <row r="1896" spans="1:3" x14ac:dyDescent="0.25">
      <c r="A1896" s="25">
        <f>T2_T5!D1896</f>
        <v>0.33046120000000001</v>
      </c>
      <c r="B1896" s="26">
        <f t="shared" si="29"/>
        <v>0.33046120000000001</v>
      </c>
      <c r="C1896" s="26"/>
    </row>
    <row r="1897" spans="1:3" x14ac:dyDescent="0.25">
      <c r="A1897" s="25">
        <f>T2_T5!D1897</f>
        <v>0.30703469999999999</v>
      </c>
      <c r="B1897" s="26">
        <f t="shared" si="29"/>
        <v>0.30703469999999999</v>
      </c>
      <c r="C1897" s="26"/>
    </row>
    <row r="1898" spans="1:3" x14ac:dyDescent="0.25">
      <c r="A1898" s="25">
        <f>T2_T5!D1898</f>
        <v>0.446737</v>
      </c>
      <c r="B1898" s="26">
        <f t="shared" si="29"/>
        <v>0.446737</v>
      </c>
      <c r="C1898" s="26"/>
    </row>
    <row r="1899" spans="1:3" x14ac:dyDescent="0.25">
      <c r="A1899" s="25">
        <f>T2_T5!D1899</f>
        <v>0.46781410000000001</v>
      </c>
      <c r="B1899" s="26">
        <f t="shared" si="29"/>
        <v>0.46781410000000001</v>
      </c>
      <c r="C1899" s="26"/>
    </row>
    <row r="1900" spans="1:3" x14ac:dyDescent="0.25">
      <c r="A1900" s="25">
        <f>T2_T5!D1900</f>
        <v>0.5544557</v>
      </c>
      <c r="B1900" s="26">
        <f t="shared" si="29"/>
        <v>0.52051970800000003</v>
      </c>
      <c r="C1900" s="26"/>
    </row>
    <row r="1901" spans="1:3" x14ac:dyDescent="0.25">
      <c r="A1901" s="25">
        <f>T2_T5!D1901</f>
        <v>0.45764169999999998</v>
      </c>
      <c r="B1901" s="26">
        <f t="shared" si="29"/>
        <v>0.45764169999999998</v>
      </c>
      <c r="C1901" s="26"/>
    </row>
    <row r="1902" spans="1:3" x14ac:dyDescent="0.25">
      <c r="A1902" s="25">
        <f>T2_T5!D1902</f>
        <v>0.54441569999999995</v>
      </c>
      <c r="B1902" s="26">
        <f t="shared" si="29"/>
        <v>0.52051970800000003</v>
      </c>
      <c r="C1902" s="26"/>
    </row>
    <row r="1903" spans="1:3" x14ac:dyDescent="0.25">
      <c r="A1903" s="25">
        <f>T2_T5!D1903</f>
        <v>0.51447790000000004</v>
      </c>
      <c r="B1903" s="26">
        <f t="shared" si="29"/>
        <v>0.51447790000000004</v>
      </c>
      <c r="C1903" s="26"/>
    </row>
    <row r="1904" spans="1:3" x14ac:dyDescent="0.25">
      <c r="A1904" s="25">
        <f>T2_T5!D1904</f>
        <v>0.48393130000000001</v>
      </c>
      <c r="B1904" s="26">
        <f t="shared" si="29"/>
        <v>0.48393130000000001</v>
      </c>
      <c r="C1904" s="26"/>
    </row>
    <row r="1905" spans="1:3" x14ac:dyDescent="0.25">
      <c r="A1905" s="25">
        <f>T2_T5!D1905</f>
        <v>0.48793769999999997</v>
      </c>
      <c r="B1905" s="26">
        <f t="shared" si="29"/>
        <v>0.48793769999999997</v>
      </c>
      <c r="C1905" s="26"/>
    </row>
    <row r="1906" spans="1:3" x14ac:dyDescent="0.25">
      <c r="A1906" s="25">
        <f>T2_T5!D1906</f>
        <v>0.21452560000000001</v>
      </c>
      <c r="B1906" s="26">
        <f t="shared" si="29"/>
        <v>0.21452560000000001</v>
      </c>
      <c r="C1906" s="26"/>
    </row>
    <row r="1907" spans="1:3" x14ac:dyDescent="0.25">
      <c r="A1907" s="25">
        <f>T2_T5!D1907</f>
        <v>0.23531560000000001</v>
      </c>
      <c r="B1907" s="26">
        <f t="shared" si="29"/>
        <v>0.23531560000000001</v>
      </c>
      <c r="C1907" s="26"/>
    </row>
    <row r="1908" spans="1:3" x14ac:dyDescent="0.25">
      <c r="A1908" s="25">
        <f>T2_T5!D1908</f>
        <v>0.2384279</v>
      </c>
      <c r="B1908" s="26">
        <f t="shared" si="29"/>
        <v>0.2384279</v>
      </c>
      <c r="C1908" s="26"/>
    </row>
    <row r="1909" spans="1:3" x14ac:dyDescent="0.25">
      <c r="A1909" s="25">
        <f>T2_T5!D1909</f>
        <v>0.2835799</v>
      </c>
      <c r="B1909" s="26">
        <f t="shared" si="29"/>
        <v>0.2835799</v>
      </c>
      <c r="C1909" s="26"/>
    </row>
    <row r="1910" spans="1:3" x14ac:dyDescent="0.25">
      <c r="A1910" s="25">
        <f>T2_T5!D1910</f>
        <v>0.27290629999999999</v>
      </c>
      <c r="B1910" s="26">
        <f t="shared" si="29"/>
        <v>0.27290629999999999</v>
      </c>
      <c r="C1910" s="26"/>
    </row>
    <row r="1911" spans="1:3" x14ac:dyDescent="0.25">
      <c r="A1911" s="25">
        <f>T2_T5!D1911</f>
        <v>0.18571399999999999</v>
      </c>
      <c r="B1911" s="26">
        <f t="shared" si="29"/>
        <v>0.18571399999999999</v>
      </c>
      <c r="C1911" s="26"/>
    </row>
    <row r="1912" spans="1:3" x14ac:dyDescent="0.25">
      <c r="A1912" s="25">
        <f>T2_T5!D1912</f>
        <v>8.81218E-2</v>
      </c>
      <c r="B1912" s="26">
        <f t="shared" si="29"/>
        <v>8.81218E-2</v>
      </c>
      <c r="C1912" s="26"/>
    </row>
    <row r="1913" spans="1:3" x14ac:dyDescent="0.25">
      <c r="A1913" s="25">
        <f>T2_T5!D1913</f>
        <v>0.14045260000000001</v>
      </c>
      <c r="B1913" s="26">
        <f t="shared" si="29"/>
        <v>0.14045260000000001</v>
      </c>
      <c r="C1913" s="26"/>
    </row>
    <row r="1914" spans="1:3" x14ac:dyDescent="0.25">
      <c r="A1914" s="25">
        <f>T2_T5!D1914</f>
        <v>7.7552399999999994E-2</v>
      </c>
      <c r="B1914" s="26">
        <f t="shared" si="29"/>
        <v>7.7552399999999994E-2</v>
      </c>
      <c r="C1914" s="26"/>
    </row>
    <row r="1915" spans="1:3" x14ac:dyDescent="0.25">
      <c r="A1915" s="25">
        <f>T2_T5!D1915</f>
        <v>0.1015321</v>
      </c>
      <c r="B1915" s="26">
        <f t="shared" si="29"/>
        <v>0.1015321</v>
      </c>
      <c r="C1915" s="26"/>
    </row>
    <row r="1916" spans="1:3" x14ac:dyDescent="0.25">
      <c r="A1916" s="25">
        <f>T2_T5!D1916</f>
        <v>9.25314E-2</v>
      </c>
      <c r="B1916" s="26">
        <f t="shared" si="29"/>
        <v>9.25314E-2</v>
      </c>
      <c r="C1916" s="26"/>
    </row>
    <row r="1917" spans="1:3" x14ac:dyDescent="0.25">
      <c r="A1917" s="25">
        <f>T2_T5!D1917</f>
        <v>1.8805200000000001E-2</v>
      </c>
      <c r="B1917" s="26">
        <f t="shared" si="29"/>
        <v>1.8805200000000001E-2</v>
      </c>
      <c r="C1917" s="26"/>
    </row>
    <row r="1918" spans="1:3" x14ac:dyDescent="0.25">
      <c r="A1918" s="25">
        <f>T2_T5!D1918</f>
        <v>4.6012900000000002E-2</v>
      </c>
      <c r="B1918" s="26">
        <f t="shared" si="29"/>
        <v>4.6012900000000002E-2</v>
      </c>
      <c r="C1918" s="26"/>
    </row>
    <row r="1919" spans="1:3" x14ac:dyDescent="0.25">
      <c r="A1919" s="25">
        <f>T2_T5!D1919</f>
        <v>2.9131000000000001E-3</v>
      </c>
      <c r="B1919" s="26">
        <f t="shared" si="29"/>
        <v>2.9131000000000001E-3</v>
      </c>
      <c r="C1919" s="26"/>
    </row>
    <row r="1920" spans="1:3" x14ac:dyDescent="0.25">
      <c r="A1920" s="25">
        <f>T2_T5!D1920</f>
        <v>-2.60488E-2</v>
      </c>
      <c r="B1920" s="26">
        <f t="shared" si="29"/>
        <v>-2.60488E-2</v>
      </c>
      <c r="C1920" s="26"/>
    </row>
    <row r="1921" spans="1:3" x14ac:dyDescent="0.25">
      <c r="A1921" s="25">
        <f>T2_T5!D1921</f>
        <v>-1.02419E-2</v>
      </c>
      <c r="B1921" s="26">
        <f t="shared" si="29"/>
        <v>-1.02419E-2</v>
      </c>
      <c r="C1921" s="26"/>
    </row>
    <row r="1922" spans="1:3" x14ac:dyDescent="0.25">
      <c r="A1922" s="25">
        <f>T2_T5!D1922</f>
        <v>-5.8897999999999997E-3</v>
      </c>
      <c r="B1922" s="26">
        <f t="shared" ref="B1922:B1985" si="30">MAX(MIN(A1922,E$4),E$3)</f>
        <v>-5.8897999999999997E-3</v>
      </c>
      <c r="C1922" s="26"/>
    </row>
    <row r="1923" spans="1:3" x14ac:dyDescent="0.25">
      <c r="A1923" s="25">
        <f>T2_T5!D1923</f>
        <v>-4.1586900000000003E-2</v>
      </c>
      <c r="B1923" s="26">
        <f t="shared" si="30"/>
        <v>-4.1586900000000003E-2</v>
      </c>
      <c r="C1923" s="26"/>
    </row>
    <row r="1924" spans="1:3" x14ac:dyDescent="0.25">
      <c r="A1924" s="25">
        <f>T2_T5!D1924</f>
        <v>0.1846439</v>
      </c>
      <c r="B1924" s="26">
        <f t="shared" si="30"/>
        <v>0.1846439</v>
      </c>
      <c r="C1924" s="26"/>
    </row>
    <row r="1925" spans="1:3" x14ac:dyDescent="0.25">
      <c r="A1925" s="25">
        <f>T2_T5!D1925</f>
        <v>2.7547200000000001E-2</v>
      </c>
      <c r="B1925" s="26">
        <f t="shared" si="30"/>
        <v>2.7547200000000001E-2</v>
      </c>
      <c r="C1925" s="26"/>
    </row>
    <row r="1926" spans="1:3" x14ac:dyDescent="0.25">
      <c r="A1926" s="25">
        <f>T2_T5!D1926</f>
        <v>3.4269999999999999E-3</v>
      </c>
      <c r="B1926" s="26">
        <f t="shared" si="30"/>
        <v>3.4269999999999999E-3</v>
      </c>
      <c r="C1926" s="26"/>
    </row>
    <row r="1927" spans="1:3" x14ac:dyDescent="0.25">
      <c r="A1927" s="25">
        <f>T2_T5!D1927</f>
        <v>-5.5793500000000003E-2</v>
      </c>
      <c r="B1927" s="26">
        <f t="shared" si="30"/>
        <v>-5.5793500000000003E-2</v>
      </c>
      <c r="C1927" s="26"/>
    </row>
    <row r="1928" spans="1:3" x14ac:dyDescent="0.25">
      <c r="A1928" s="25">
        <f>T2_T5!D1928</f>
        <v>-4.7099299999999997E-2</v>
      </c>
      <c r="B1928" s="26">
        <f t="shared" si="30"/>
        <v>-4.7099299999999997E-2</v>
      </c>
      <c r="C1928" s="26"/>
    </row>
    <row r="1929" spans="1:3" x14ac:dyDescent="0.25">
      <c r="A1929" s="25">
        <f>T2_T5!D1929</f>
        <v>3.3318300000000002E-2</v>
      </c>
      <c r="B1929" s="26">
        <f t="shared" si="30"/>
        <v>3.3318300000000002E-2</v>
      </c>
      <c r="C1929" s="26"/>
    </row>
    <row r="1930" spans="1:3" x14ac:dyDescent="0.25">
      <c r="A1930" s="25">
        <f>T2_T5!D1930</f>
        <v>1.02133E-2</v>
      </c>
      <c r="B1930" s="26">
        <f t="shared" si="30"/>
        <v>1.02133E-2</v>
      </c>
      <c r="C1930" s="26"/>
    </row>
    <row r="1931" spans="1:3" x14ac:dyDescent="0.25">
      <c r="A1931" s="25">
        <f>T2_T5!D1931</f>
        <v>2.1591099999999998E-2</v>
      </c>
      <c r="B1931" s="26">
        <f t="shared" si="30"/>
        <v>2.1591099999999998E-2</v>
      </c>
      <c r="C1931" s="26"/>
    </row>
    <row r="1932" spans="1:3" x14ac:dyDescent="0.25">
      <c r="A1932" s="25">
        <f>T2_T5!D1932</f>
        <v>1.1305E-3</v>
      </c>
      <c r="B1932" s="26">
        <f t="shared" si="30"/>
        <v>1.1305E-3</v>
      </c>
      <c r="C1932" s="26"/>
    </row>
    <row r="1933" spans="1:3" x14ac:dyDescent="0.25">
      <c r="A1933" s="25">
        <f>T2_T5!D1933</f>
        <v>-4.6232000000000001E-3</v>
      </c>
      <c r="B1933" s="26">
        <f t="shared" si="30"/>
        <v>-4.6232000000000001E-3</v>
      </c>
      <c r="C1933" s="26"/>
    </row>
    <row r="1934" spans="1:3" x14ac:dyDescent="0.25">
      <c r="A1934" s="25">
        <f>T2_T5!D1934</f>
        <v>-1.3990499999999999E-2</v>
      </c>
      <c r="B1934" s="26">
        <f t="shared" si="30"/>
        <v>-1.3990499999999999E-2</v>
      </c>
      <c r="C1934" s="26"/>
    </row>
    <row r="1935" spans="1:3" x14ac:dyDescent="0.25">
      <c r="A1935" s="25">
        <f>T2_T5!D1935</f>
        <v>4.9481999999999998E-3</v>
      </c>
      <c r="B1935" s="26">
        <f t="shared" si="30"/>
        <v>4.9481999999999998E-3</v>
      </c>
      <c r="C1935" s="26"/>
    </row>
    <row r="1936" spans="1:3" x14ac:dyDescent="0.25">
      <c r="A1936" s="25">
        <f>T2_T5!D1936</f>
        <v>5.3287800000000003E-2</v>
      </c>
      <c r="B1936" s="26">
        <f t="shared" si="30"/>
        <v>5.3287800000000003E-2</v>
      </c>
      <c r="C1936" s="26"/>
    </row>
    <row r="1937" spans="1:3" x14ac:dyDescent="0.25">
      <c r="A1937" s="25">
        <f>T2_T5!D1937</f>
        <v>4.4463500000000003E-2</v>
      </c>
      <c r="B1937" s="26">
        <f t="shared" si="30"/>
        <v>4.4463500000000003E-2</v>
      </c>
      <c r="C1937" s="26"/>
    </row>
    <row r="1938" spans="1:3" x14ac:dyDescent="0.25">
      <c r="A1938" s="25">
        <f>T2_T5!D1938</f>
        <v>3.6784799999999999E-2</v>
      </c>
      <c r="B1938" s="26">
        <f t="shared" si="30"/>
        <v>3.6784799999999999E-2</v>
      </c>
      <c r="C1938" s="26"/>
    </row>
    <row r="1939" spans="1:3" x14ac:dyDescent="0.25">
      <c r="A1939" s="25">
        <f>T2_T5!D1939</f>
        <v>4.5137499999999997E-2</v>
      </c>
      <c r="B1939" s="26">
        <f t="shared" si="30"/>
        <v>4.5137499999999997E-2</v>
      </c>
      <c r="C1939" s="26"/>
    </row>
    <row r="1940" spans="1:3" x14ac:dyDescent="0.25">
      <c r="A1940" s="25">
        <f>T2_T5!D1940</f>
        <v>5.2586300000000002E-2</v>
      </c>
      <c r="B1940" s="26">
        <f t="shared" si="30"/>
        <v>5.2586300000000002E-2</v>
      </c>
      <c r="C1940" s="26"/>
    </row>
    <row r="1941" spans="1:3" x14ac:dyDescent="0.25">
      <c r="A1941" s="25">
        <f>T2_T5!D1941</f>
        <v>3.6958999999999998E-3</v>
      </c>
      <c r="B1941" s="26">
        <f t="shared" si="30"/>
        <v>3.6958999999999998E-3</v>
      </c>
      <c r="C1941" s="26"/>
    </row>
    <row r="1942" spans="1:3" x14ac:dyDescent="0.25">
      <c r="A1942" s="25">
        <f>T2_T5!D1942</f>
        <v>5.9231499999999999E-2</v>
      </c>
      <c r="B1942" s="26">
        <f t="shared" si="30"/>
        <v>5.9231499999999999E-2</v>
      </c>
      <c r="C1942" s="26"/>
    </row>
    <row r="1943" spans="1:3" x14ac:dyDescent="0.25">
      <c r="A1943" s="25">
        <f>T2_T5!D1943</f>
        <v>5.3358599999999999E-2</v>
      </c>
      <c r="B1943" s="26">
        <f t="shared" si="30"/>
        <v>5.3358599999999999E-2</v>
      </c>
      <c r="C1943" s="26"/>
    </row>
    <row r="1944" spans="1:3" x14ac:dyDescent="0.25">
      <c r="A1944" s="25">
        <f>T2_T5!D1944</f>
        <v>3.5095300000000003E-2</v>
      </c>
      <c r="B1944" s="26">
        <f t="shared" si="30"/>
        <v>3.5095300000000003E-2</v>
      </c>
      <c r="C1944" s="26"/>
    </row>
    <row r="1945" spans="1:3" x14ac:dyDescent="0.25">
      <c r="A1945" s="25">
        <f>T2_T5!D1945</f>
        <v>4.7306800000000003E-2</v>
      </c>
      <c r="B1945" s="26">
        <f t="shared" si="30"/>
        <v>4.7306800000000003E-2</v>
      </c>
      <c r="C1945" s="26"/>
    </row>
    <row r="1946" spans="1:3" x14ac:dyDescent="0.25">
      <c r="A1946" s="25">
        <f>T2_T5!D1946</f>
        <v>5.46402E-2</v>
      </c>
      <c r="B1946" s="26">
        <f t="shared" si="30"/>
        <v>5.46402E-2</v>
      </c>
      <c r="C1946" s="26"/>
    </row>
    <row r="1947" spans="1:3" x14ac:dyDescent="0.25">
      <c r="A1947" s="25">
        <f>T2_T5!D1947</f>
        <v>5.6349999999999997E-2</v>
      </c>
      <c r="B1947" s="26">
        <f t="shared" si="30"/>
        <v>5.6349999999999997E-2</v>
      </c>
      <c r="C1947" s="26"/>
    </row>
    <row r="1948" spans="1:3" x14ac:dyDescent="0.25">
      <c r="A1948" s="25">
        <f>T2_T5!D1948</f>
        <v>0.2199554</v>
      </c>
      <c r="B1948" s="26">
        <f t="shared" si="30"/>
        <v>0.2199554</v>
      </c>
      <c r="C1948" s="26"/>
    </row>
    <row r="1949" spans="1:3" x14ac:dyDescent="0.25">
      <c r="A1949" s="25">
        <f>T2_T5!D1949</f>
        <v>0.2144143</v>
      </c>
      <c r="B1949" s="26">
        <f t="shared" si="30"/>
        <v>0.2144143</v>
      </c>
      <c r="C1949" s="26"/>
    </row>
    <row r="1950" spans="1:3" x14ac:dyDescent="0.25">
      <c r="A1950" s="25">
        <f>T2_T5!D1950</f>
        <v>0.2013865</v>
      </c>
      <c r="B1950" s="26">
        <f t="shared" si="30"/>
        <v>0.2013865</v>
      </c>
      <c r="C1950" s="26"/>
    </row>
    <row r="1951" spans="1:3" x14ac:dyDescent="0.25">
      <c r="A1951" s="25">
        <f>T2_T5!D1951</f>
        <v>0.22824939999999999</v>
      </c>
      <c r="B1951" s="26">
        <f t="shared" si="30"/>
        <v>0.22824939999999999</v>
      </c>
      <c r="C1951" s="26"/>
    </row>
    <row r="1952" spans="1:3" x14ac:dyDescent="0.25">
      <c r="A1952" s="25">
        <f>T2_T5!D1952</f>
        <v>0.1728364</v>
      </c>
      <c r="B1952" s="26">
        <f t="shared" si="30"/>
        <v>0.1728364</v>
      </c>
      <c r="C1952" s="26"/>
    </row>
    <row r="1953" spans="1:3" x14ac:dyDescent="0.25">
      <c r="A1953" s="25">
        <f>T2_T5!D1953</f>
        <v>-6.3846E-2</v>
      </c>
      <c r="B1953" s="26">
        <f t="shared" si="30"/>
        <v>-6.3846E-2</v>
      </c>
      <c r="C1953" s="26"/>
    </row>
    <row r="1954" spans="1:3" x14ac:dyDescent="0.25">
      <c r="A1954" s="25">
        <f>T2_T5!D1954</f>
        <v>-3.3932900000000002E-2</v>
      </c>
      <c r="B1954" s="26">
        <f t="shared" si="30"/>
        <v>-3.3932900000000002E-2</v>
      </c>
      <c r="C1954" s="26"/>
    </row>
    <row r="1955" spans="1:3" x14ac:dyDescent="0.25">
      <c r="A1955" s="25">
        <f>T2_T5!D1955</f>
        <v>-1.5794599999999999E-2</v>
      </c>
      <c r="B1955" s="26">
        <f t="shared" si="30"/>
        <v>-1.5794599999999999E-2</v>
      </c>
      <c r="C1955" s="26"/>
    </row>
    <row r="1956" spans="1:3" x14ac:dyDescent="0.25">
      <c r="A1956" s="25">
        <f>T2_T5!D1956</f>
        <v>-4.4053599999999998E-2</v>
      </c>
      <c r="B1956" s="26">
        <f t="shared" si="30"/>
        <v>-4.4053599999999998E-2</v>
      </c>
      <c r="C1956" s="26"/>
    </row>
    <row r="1957" spans="1:3" x14ac:dyDescent="0.25">
      <c r="A1957" s="25">
        <f>T2_T5!D1957</f>
        <v>2.6142800000000001E-2</v>
      </c>
      <c r="B1957" s="26">
        <f t="shared" si="30"/>
        <v>2.6142800000000001E-2</v>
      </c>
      <c r="C1957" s="26"/>
    </row>
    <row r="1958" spans="1:3" x14ac:dyDescent="0.25">
      <c r="A1958" s="25">
        <f>T2_T5!D1958</f>
        <v>1.7649600000000001E-2</v>
      </c>
      <c r="B1958" s="26">
        <f t="shared" si="30"/>
        <v>1.7649600000000001E-2</v>
      </c>
      <c r="C1958" s="26"/>
    </row>
    <row r="1959" spans="1:3" x14ac:dyDescent="0.25">
      <c r="A1959" s="25">
        <f>T2_T5!D1959</f>
        <v>4.1135699999999997E-2</v>
      </c>
      <c r="B1959" s="26">
        <f t="shared" si="30"/>
        <v>4.1135699999999997E-2</v>
      </c>
      <c r="C1959" s="26"/>
    </row>
    <row r="1960" spans="1:3" x14ac:dyDescent="0.25">
      <c r="A1960" s="25">
        <f>T2_T5!D1960</f>
        <v>2.80824E-2</v>
      </c>
      <c r="B1960" s="26">
        <f t="shared" si="30"/>
        <v>2.80824E-2</v>
      </c>
      <c r="C1960" s="26"/>
    </row>
    <row r="1961" spans="1:3" x14ac:dyDescent="0.25">
      <c r="A1961" s="25">
        <f>T2_T5!D1961</f>
        <v>2.9769E-2</v>
      </c>
      <c r="B1961" s="26">
        <f t="shared" si="30"/>
        <v>2.9769E-2</v>
      </c>
      <c r="C1961" s="26"/>
    </row>
    <row r="1962" spans="1:3" x14ac:dyDescent="0.25">
      <c r="A1962" s="25">
        <f>T2_T5!D1962</f>
        <v>2.12462E-2</v>
      </c>
      <c r="B1962" s="26">
        <f t="shared" si="30"/>
        <v>2.12462E-2</v>
      </c>
      <c r="C1962" s="26"/>
    </row>
    <row r="1963" spans="1:3" x14ac:dyDescent="0.25">
      <c r="A1963" s="25">
        <f>T2_T5!D1963</f>
        <v>0.47353800000000001</v>
      </c>
      <c r="B1963" s="26">
        <f t="shared" si="30"/>
        <v>0.47353800000000001</v>
      </c>
      <c r="C1963" s="26"/>
    </row>
    <row r="1964" spans="1:3" x14ac:dyDescent="0.25">
      <c r="A1964" s="25">
        <f>T2_T5!D1964</f>
        <v>0.66490570000000004</v>
      </c>
      <c r="B1964" s="26">
        <f t="shared" si="30"/>
        <v>0.52051970800000003</v>
      </c>
      <c r="C1964" s="26"/>
    </row>
    <row r="1965" spans="1:3" x14ac:dyDescent="0.25">
      <c r="A1965" s="25">
        <f>T2_T5!D1965</f>
        <v>0.37515989999999999</v>
      </c>
      <c r="B1965" s="26">
        <f t="shared" si="30"/>
        <v>0.37515989999999999</v>
      </c>
      <c r="C1965" s="26"/>
    </row>
    <row r="1966" spans="1:3" x14ac:dyDescent="0.25">
      <c r="A1966" s="25">
        <f>T2_T5!D1966</f>
        <v>0.33600210000000003</v>
      </c>
      <c r="B1966" s="26">
        <f t="shared" si="30"/>
        <v>0.33600210000000003</v>
      </c>
      <c r="C1966" s="26"/>
    </row>
    <row r="1967" spans="1:3" x14ac:dyDescent="0.25">
      <c r="A1967" s="25">
        <f>T2_T5!D1967</f>
        <v>0.31569960000000002</v>
      </c>
      <c r="B1967" s="26">
        <f t="shared" si="30"/>
        <v>0.31569960000000002</v>
      </c>
      <c r="C1967" s="26"/>
    </row>
    <row r="1968" spans="1:3" x14ac:dyDescent="0.25">
      <c r="A1968" s="25">
        <f>T2_T5!D1968</f>
        <v>0.43570680000000001</v>
      </c>
      <c r="B1968" s="26">
        <f t="shared" si="30"/>
        <v>0.43570680000000001</v>
      </c>
      <c r="C1968" s="26"/>
    </row>
    <row r="1969" spans="1:3" x14ac:dyDescent="0.25">
      <c r="A1969" s="25">
        <f>T2_T5!D1969</f>
        <v>0.4320486</v>
      </c>
      <c r="B1969" s="26">
        <f t="shared" si="30"/>
        <v>0.4320486</v>
      </c>
      <c r="C1969" s="26"/>
    </row>
    <row r="1970" spans="1:3" x14ac:dyDescent="0.25">
      <c r="A1970" s="25">
        <f>T2_T5!D1970</f>
        <v>0.39268209999999998</v>
      </c>
      <c r="B1970" s="26">
        <f t="shared" si="30"/>
        <v>0.39268209999999998</v>
      </c>
      <c r="C1970" s="26"/>
    </row>
    <row r="1971" spans="1:3" x14ac:dyDescent="0.25">
      <c r="A1971" s="25">
        <f>T2_T5!D1971</f>
        <v>0.2439818</v>
      </c>
      <c r="B1971" s="26">
        <f t="shared" si="30"/>
        <v>0.2439818</v>
      </c>
      <c r="C1971" s="26"/>
    </row>
    <row r="1972" spans="1:3" x14ac:dyDescent="0.25">
      <c r="A1972" s="25">
        <f>T2_T5!D1972</f>
        <v>0.1102253</v>
      </c>
      <c r="B1972" s="26">
        <f t="shared" si="30"/>
        <v>0.1102253</v>
      </c>
      <c r="C1972" s="26"/>
    </row>
    <row r="1973" spans="1:3" x14ac:dyDescent="0.25">
      <c r="A1973" s="25">
        <f>T2_T5!D1973</f>
        <v>0.2809758</v>
      </c>
      <c r="B1973" s="26">
        <f t="shared" si="30"/>
        <v>0.2809758</v>
      </c>
      <c r="C1973" s="26"/>
    </row>
    <row r="1974" spans="1:3" x14ac:dyDescent="0.25">
      <c r="A1974" s="25">
        <f>T2_T5!D1974</f>
        <v>0.38340679999999999</v>
      </c>
      <c r="B1974" s="26">
        <f t="shared" si="30"/>
        <v>0.38340679999999999</v>
      </c>
      <c r="C1974" s="26"/>
    </row>
    <row r="1975" spans="1:3" x14ac:dyDescent="0.25">
      <c r="A1975" s="25">
        <f>T2_T5!D1975</f>
        <v>0.29120459999999998</v>
      </c>
      <c r="B1975" s="26">
        <f t="shared" si="30"/>
        <v>0.29120459999999998</v>
      </c>
      <c r="C1975" s="26"/>
    </row>
    <row r="1976" spans="1:3" x14ac:dyDescent="0.25">
      <c r="A1976" s="25">
        <f>T2_T5!D1976</f>
        <v>0.33498410000000001</v>
      </c>
      <c r="B1976" s="26">
        <f t="shared" si="30"/>
        <v>0.33498410000000001</v>
      </c>
      <c r="C1976" s="26"/>
    </row>
    <row r="1977" spans="1:3" x14ac:dyDescent="0.25">
      <c r="A1977" s="25">
        <f>T2_T5!D1977</f>
        <v>0.32889309999999999</v>
      </c>
      <c r="B1977" s="26">
        <f t="shared" si="30"/>
        <v>0.32889309999999999</v>
      </c>
      <c r="C1977" s="26"/>
    </row>
    <row r="1978" spans="1:3" x14ac:dyDescent="0.25">
      <c r="A1978" s="25">
        <f>T2_T5!D1978</f>
        <v>0.2057861</v>
      </c>
      <c r="B1978" s="26">
        <f t="shared" si="30"/>
        <v>0.2057861</v>
      </c>
      <c r="C1978" s="26"/>
    </row>
    <row r="1979" spans="1:3" x14ac:dyDescent="0.25">
      <c r="A1979" s="25">
        <f>T2_T5!D1979</f>
        <v>0.21180270000000001</v>
      </c>
      <c r="B1979" s="26">
        <f t="shared" si="30"/>
        <v>0.21180270000000001</v>
      </c>
      <c r="C1979" s="26"/>
    </row>
    <row r="1980" spans="1:3" x14ac:dyDescent="0.25">
      <c r="A1980" s="25">
        <f>T2_T5!D1980</f>
        <v>0.18628829999999999</v>
      </c>
      <c r="B1980" s="26">
        <f t="shared" si="30"/>
        <v>0.18628829999999999</v>
      </c>
      <c r="C1980" s="26"/>
    </row>
    <row r="1981" spans="1:3" x14ac:dyDescent="0.25">
      <c r="A1981" s="25">
        <f>T2_T5!D1981</f>
        <v>0.1761103</v>
      </c>
      <c r="B1981" s="26">
        <f t="shared" si="30"/>
        <v>0.1761103</v>
      </c>
      <c r="C1981" s="26"/>
    </row>
    <row r="1982" spans="1:3" x14ac:dyDescent="0.25">
      <c r="A1982" s="25">
        <f>T2_T5!D1982</f>
        <v>0.132908</v>
      </c>
      <c r="B1982" s="26">
        <f t="shared" si="30"/>
        <v>0.132908</v>
      </c>
      <c r="C1982" s="26"/>
    </row>
    <row r="1983" spans="1:3" x14ac:dyDescent="0.25">
      <c r="A1983" s="25">
        <f>T2_T5!D1983</f>
        <v>-2.6386400000000001E-2</v>
      </c>
      <c r="B1983" s="26">
        <f t="shared" si="30"/>
        <v>-2.6386400000000001E-2</v>
      </c>
      <c r="C1983" s="26"/>
    </row>
    <row r="1984" spans="1:3" x14ac:dyDescent="0.25">
      <c r="A1984" s="25">
        <f>T2_T5!D1984</f>
        <v>-6.1929199999999997E-2</v>
      </c>
      <c r="B1984" s="26">
        <f t="shared" si="30"/>
        <v>-6.1929199999999997E-2</v>
      </c>
      <c r="C1984" s="26"/>
    </row>
    <row r="1985" spans="1:3" x14ac:dyDescent="0.25">
      <c r="A1985" s="25">
        <f>T2_T5!D1985</f>
        <v>-3.5608300000000002E-2</v>
      </c>
      <c r="B1985" s="26">
        <f t="shared" si="30"/>
        <v>-3.5608300000000002E-2</v>
      </c>
      <c r="C1985" s="26"/>
    </row>
    <row r="1986" spans="1:3" x14ac:dyDescent="0.25">
      <c r="A1986" s="25">
        <f>T2_T5!D1986</f>
        <v>0.27807660000000001</v>
      </c>
      <c r="B1986" s="26">
        <f t="shared" ref="B1986:B2049" si="31">MAX(MIN(A1986,E$4),E$3)</f>
        <v>0.27807660000000001</v>
      </c>
      <c r="C1986" s="26"/>
    </row>
    <row r="1987" spans="1:3" x14ac:dyDescent="0.25">
      <c r="A1987" s="25">
        <f>T2_T5!D1987</f>
        <v>0.255326</v>
      </c>
      <c r="B1987" s="26">
        <f t="shared" si="31"/>
        <v>0.255326</v>
      </c>
      <c r="C1987" s="26"/>
    </row>
    <row r="1988" spans="1:3" x14ac:dyDescent="0.25">
      <c r="A1988" s="25">
        <f>T2_T5!D1988</f>
        <v>0.30180210000000002</v>
      </c>
      <c r="B1988" s="26">
        <f t="shared" si="31"/>
        <v>0.30180210000000002</v>
      </c>
      <c r="C1988" s="26"/>
    </row>
    <row r="1989" spans="1:3" x14ac:dyDescent="0.25">
      <c r="A1989" s="25">
        <f>T2_T5!D1989</f>
        <v>0.19434999999999999</v>
      </c>
      <c r="B1989" s="26">
        <f t="shared" si="31"/>
        <v>0.19434999999999999</v>
      </c>
      <c r="C1989" s="26"/>
    </row>
    <row r="1990" spans="1:3" x14ac:dyDescent="0.25">
      <c r="A1990" s="25">
        <f>T2_T5!D1990</f>
        <v>0.21958910000000001</v>
      </c>
      <c r="B1990" s="26">
        <f t="shared" si="31"/>
        <v>0.21958910000000001</v>
      </c>
      <c r="C1990" s="26"/>
    </row>
    <row r="1991" spans="1:3" x14ac:dyDescent="0.25">
      <c r="A1991" s="25">
        <f>T2_T5!D1991</f>
        <v>0.1213345</v>
      </c>
      <c r="B1991" s="26">
        <f t="shared" si="31"/>
        <v>0.1213345</v>
      </c>
      <c r="C1991" s="26"/>
    </row>
    <row r="1992" spans="1:3" x14ac:dyDescent="0.25">
      <c r="A1992" s="25">
        <f>T2_T5!D1992</f>
        <v>0.10467269999999999</v>
      </c>
      <c r="B1992" s="26">
        <f t="shared" si="31"/>
        <v>0.10467269999999999</v>
      </c>
      <c r="C1992" s="26"/>
    </row>
    <row r="1993" spans="1:3" x14ac:dyDescent="0.25">
      <c r="A1993" s="25">
        <f>T2_T5!D1993</f>
        <v>0.16236890000000001</v>
      </c>
      <c r="B1993" s="26">
        <f t="shared" si="31"/>
        <v>0.16236890000000001</v>
      </c>
      <c r="C1993" s="26"/>
    </row>
    <row r="1994" spans="1:3" x14ac:dyDescent="0.25">
      <c r="A1994" s="25">
        <f>T2_T5!D1994</f>
        <v>0.25781229999999999</v>
      </c>
      <c r="B1994" s="26">
        <f t="shared" si="31"/>
        <v>0.25781229999999999</v>
      </c>
      <c r="C1994" s="26"/>
    </row>
    <row r="1995" spans="1:3" x14ac:dyDescent="0.25">
      <c r="A1995" s="25">
        <f>T2_T5!D1995</f>
        <v>0.1895347</v>
      </c>
      <c r="B1995" s="26">
        <f t="shared" si="31"/>
        <v>0.1895347</v>
      </c>
      <c r="C1995" s="26"/>
    </row>
    <row r="1996" spans="1:3" x14ac:dyDescent="0.25">
      <c r="A1996" s="25">
        <f>T2_T5!D1996</f>
        <v>7.6336200000000007E-2</v>
      </c>
      <c r="B1996" s="26">
        <f t="shared" si="31"/>
        <v>7.6336200000000007E-2</v>
      </c>
      <c r="C1996" s="26"/>
    </row>
    <row r="1997" spans="1:3" x14ac:dyDescent="0.25">
      <c r="A1997" s="25">
        <f>T2_T5!D1997</f>
        <v>8.4791000000000005E-2</v>
      </c>
      <c r="B1997" s="26">
        <f t="shared" si="31"/>
        <v>8.4791000000000005E-2</v>
      </c>
      <c r="C1997" s="26"/>
    </row>
    <row r="1998" spans="1:3" x14ac:dyDescent="0.25">
      <c r="A1998" s="25">
        <f>T2_T5!D1998</f>
        <v>0.1080922</v>
      </c>
      <c r="B1998" s="26">
        <f t="shared" si="31"/>
        <v>0.1080922</v>
      </c>
      <c r="C1998" s="26"/>
    </row>
    <row r="1999" spans="1:3" x14ac:dyDescent="0.25">
      <c r="A1999" s="25">
        <f>T2_T5!D1999</f>
        <v>9.9078100000000002E-2</v>
      </c>
      <c r="B1999" s="26">
        <f t="shared" si="31"/>
        <v>9.9078100000000002E-2</v>
      </c>
      <c r="C1999" s="26"/>
    </row>
    <row r="2000" spans="1:3" x14ac:dyDescent="0.25">
      <c r="A2000" s="25">
        <f>T2_T5!D2000</f>
        <v>0.51728099999999999</v>
      </c>
      <c r="B2000" s="26">
        <f t="shared" si="31"/>
        <v>0.51728099999999999</v>
      </c>
      <c r="C2000" s="26"/>
    </row>
    <row r="2001" spans="1:3" x14ac:dyDescent="0.25">
      <c r="A2001" s="25">
        <f>T2_T5!D2001</f>
        <v>0.32269439999999999</v>
      </c>
      <c r="B2001" s="26">
        <f t="shared" si="31"/>
        <v>0.32269439999999999</v>
      </c>
      <c r="C2001" s="26"/>
    </row>
    <row r="2002" spans="1:3" x14ac:dyDescent="0.25">
      <c r="A2002" s="25">
        <f>T2_T5!D2002</f>
        <v>0.2894736</v>
      </c>
      <c r="B2002" s="26">
        <f t="shared" si="31"/>
        <v>0.2894736</v>
      </c>
      <c r="C2002" s="26"/>
    </row>
    <row r="2003" spans="1:3" x14ac:dyDescent="0.25">
      <c r="A2003" s="25">
        <f>T2_T5!D2003</f>
        <v>0.30054920000000002</v>
      </c>
      <c r="B2003" s="26">
        <f t="shared" si="31"/>
        <v>0.30054920000000002</v>
      </c>
      <c r="C2003" s="26"/>
    </row>
    <row r="2004" spans="1:3" x14ac:dyDescent="0.25">
      <c r="A2004" s="25">
        <f>T2_T5!D2004</f>
        <v>0.31549290000000002</v>
      </c>
      <c r="B2004" s="26">
        <f t="shared" si="31"/>
        <v>0.31549290000000002</v>
      </c>
      <c r="C2004" s="26"/>
    </row>
    <row r="2005" spans="1:3" x14ac:dyDescent="0.25">
      <c r="A2005" s="25">
        <f>T2_T5!D2005</f>
        <v>0.30961610000000001</v>
      </c>
      <c r="B2005" s="26">
        <f t="shared" si="31"/>
        <v>0.30961610000000001</v>
      </c>
      <c r="C2005" s="26"/>
    </row>
    <row r="2006" spans="1:3" x14ac:dyDescent="0.25">
      <c r="A2006" s="25">
        <f>T2_T5!D2006</f>
        <v>0.29345389999999999</v>
      </c>
      <c r="B2006" s="26">
        <f t="shared" si="31"/>
        <v>0.29345389999999999</v>
      </c>
      <c r="C2006" s="26"/>
    </row>
    <row r="2007" spans="1:3" x14ac:dyDescent="0.25">
      <c r="A2007" s="25">
        <f>T2_T5!D2007</f>
        <v>0.30535129999999999</v>
      </c>
      <c r="B2007" s="26">
        <f t="shared" si="31"/>
        <v>0.30535129999999999</v>
      </c>
      <c r="C2007" s="26"/>
    </row>
    <row r="2008" spans="1:3" x14ac:dyDescent="0.25">
      <c r="A2008" s="25">
        <f>T2_T5!D2008</f>
        <v>0.28892849999999998</v>
      </c>
      <c r="B2008" s="26">
        <f t="shared" si="31"/>
        <v>0.28892849999999998</v>
      </c>
      <c r="C2008" s="26"/>
    </row>
    <row r="2009" spans="1:3" x14ac:dyDescent="0.25">
      <c r="A2009" s="25">
        <f>T2_T5!D2009</f>
        <v>0.32741920000000002</v>
      </c>
      <c r="B2009" s="26">
        <f t="shared" si="31"/>
        <v>0.32741920000000002</v>
      </c>
      <c r="C2009" s="26"/>
    </row>
    <row r="2010" spans="1:3" x14ac:dyDescent="0.25">
      <c r="A2010" s="25">
        <f>T2_T5!D2010</f>
        <v>0.28730280000000002</v>
      </c>
      <c r="B2010" s="26">
        <f t="shared" si="31"/>
        <v>0.28730280000000002</v>
      </c>
      <c r="C2010" s="26"/>
    </row>
    <row r="2011" spans="1:3" x14ac:dyDescent="0.25">
      <c r="A2011" s="25">
        <f>T2_T5!D2011</f>
        <v>0.20335039999999999</v>
      </c>
      <c r="B2011" s="26">
        <f t="shared" si="31"/>
        <v>0.20335039999999999</v>
      </c>
      <c r="C2011" s="26"/>
    </row>
    <row r="2012" spans="1:3" x14ac:dyDescent="0.25">
      <c r="A2012" s="25">
        <f>T2_T5!D2012</f>
        <v>0.32971830000000002</v>
      </c>
      <c r="B2012" s="26">
        <f t="shared" si="31"/>
        <v>0.32971830000000002</v>
      </c>
      <c r="C2012" s="26"/>
    </row>
    <row r="2013" spans="1:3" x14ac:dyDescent="0.25">
      <c r="A2013" s="25">
        <f>T2_T5!D2013</f>
        <v>0.23777119999999999</v>
      </c>
      <c r="B2013" s="26">
        <f t="shared" si="31"/>
        <v>0.23777119999999999</v>
      </c>
      <c r="C2013" s="26"/>
    </row>
    <row r="2014" spans="1:3" x14ac:dyDescent="0.25">
      <c r="A2014" s="25">
        <f>T2_T5!D2014</f>
        <v>0.21600610000000001</v>
      </c>
      <c r="B2014" s="26">
        <f t="shared" si="31"/>
        <v>0.21600610000000001</v>
      </c>
      <c r="C2014" s="26"/>
    </row>
    <row r="2015" spans="1:3" x14ac:dyDescent="0.25">
      <c r="A2015" s="25">
        <f>T2_T5!D2015</f>
        <v>0.23422029999999999</v>
      </c>
      <c r="B2015" s="26">
        <f t="shared" si="31"/>
        <v>0.23422029999999999</v>
      </c>
      <c r="C2015" s="26"/>
    </row>
    <row r="2016" spans="1:3" x14ac:dyDescent="0.25">
      <c r="A2016" s="25">
        <f>T2_T5!D2016</f>
        <v>0.206011</v>
      </c>
      <c r="B2016" s="26">
        <f t="shared" si="31"/>
        <v>0.206011</v>
      </c>
      <c r="C2016" s="26"/>
    </row>
    <row r="2017" spans="1:3" x14ac:dyDescent="0.25">
      <c r="A2017" s="25">
        <f>T2_T5!D2017</f>
        <v>-2.69737E-2</v>
      </c>
      <c r="B2017" s="26">
        <f t="shared" si="31"/>
        <v>-2.69737E-2</v>
      </c>
      <c r="C2017" s="26"/>
    </row>
    <row r="2018" spans="1:3" x14ac:dyDescent="0.25">
      <c r="A2018" s="25">
        <f>T2_T5!D2018</f>
        <v>3.9148000000000004E-3</v>
      </c>
      <c r="B2018" s="26">
        <f t="shared" si="31"/>
        <v>3.9148000000000004E-3</v>
      </c>
      <c r="C2018" s="26"/>
    </row>
    <row r="2019" spans="1:3" x14ac:dyDescent="0.25">
      <c r="A2019" s="25">
        <f>T2_T5!D2019</f>
        <v>0.1229596</v>
      </c>
      <c r="B2019" s="26">
        <f t="shared" si="31"/>
        <v>0.1229596</v>
      </c>
      <c r="C2019" s="26"/>
    </row>
    <row r="2020" spans="1:3" x14ac:dyDescent="0.25">
      <c r="A2020" s="25">
        <f>T2_T5!D2020</f>
        <v>8.5409499999999999E-2</v>
      </c>
      <c r="B2020" s="26">
        <f t="shared" si="31"/>
        <v>8.5409499999999999E-2</v>
      </c>
      <c r="C2020" s="26"/>
    </row>
    <row r="2021" spans="1:3" x14ac:dyDescent="0.25">
      <c r="A2021" s="25">
        <f>T2_T5!D2021</f>
        <v>0.27969709999999998</v>
      </c>
      <c r="B2021" s="26">
        <f t="shared" si="31"/>
        <v>0.27969709999999998</v>
      </c>
      <c r="C2021" s="26"/>
    </row>
    <row r="2022" spans="1:3" x14ac:dyDescent="0.25">
      <c r="A2022" s="25">
        <f>T2_T5!D2022</f>
        <v>0.2358189</v>
      </c>
      <c r="B2022" s="26">
        <f t="shared" si="31"/>
        <v>0.2358189</v>
      </c>
      <c r="C2022" s="26"/>
    </row>
    <row r="2023" spans="1:3" x14ac:dyDescent="0.25">
      <c r="A2023" s="25">
        <f>T2_T5!D2023</f>
        <v>0.14751549999999999</v>
      </c>
      <c r="B2023" s="26">
        <f t="shared" si="31"/>
        <v>0.14751549999999999</v>
      </c>
      <c r="C2023" s="26"/>
    </row>
    <row r="2024" spans="1:3" x14ac:dyDescent="0.25">
      <c r="A2024" s="25">
        <f>T2_T5!D2024</f>
        <v>0.1706695</v>
      </c>
      <c r="B2024" s="26">
        <f t="shared" si="31"/>
        <v>0.1706695</v>
      </c>
      <c r="C2024" s="26"/>
    </row>
    <row r="2025" spans="1:3" x14ac:dyDescent="0.25">
      <c r="A2025" s="25">
        <f>T2_T5!D2025</f>
        <v>0.1813041</v>
      </c>
      <c r="B2025" s="26">
        <f t="shared" si="31"/>
        <v>0.1813041</v>
      </c>
      <c r="C2025" s="26"/>
    </row>
    <row r="2026" spans="1:3" x14ac:dyDescent="0.25">
      <c r="A2026" s="25">
        <f>T2_T5!D2026</f>
        <v>0.24164550000000001</v>
      </c>
      <c r="B2026" s="26">
        <f t="shared" si="31"/>
        <v>0.24164550000000001</v>
      </c>
      <c r="C2026" s="26"/>
    </row>
    <row r="2027" spans="1:3" x14ac:dyDescent="0.25">
      <c r="A2027" s="25">
        <f>T2_T5!D2027</f>
        <v>0.13114799999999999</v>
      </c>
      <c r="B2027" s="26">
        <f t="shared" si="31"/>
        <v>0.13114799999999999</v>
      </c>
      <c r="C2027" s="26"/>
    </row>
    <row r="2028" spans="1:3" x14ac:dyDescent="0.25">
      <c r="A2028" s="25">
        <f>T2_T5!D2028</f>
        <v>0.13635120000000001</v>
      </c>
      <c r="B2028" s="26">
        <f t="shared" si="31"/>
        <v>0.13635120000000001</v>
      </c>
      <c r="C2028" s="26"/>
    </row>
    <row r="2029" spans="1:3" x14ac:dyDescent="0.25">
      <c r="A2029" s="25">
        <f>T2_T5!D2029</f>
        <v>0.1177487</v>
      </c>
      <c r="B2029" s="26">
        <f t="shared" si="31"/>
        <v>0.1177487</v>
      </c>
      <c r="C2029" s="26"/>
    </row>
    <row r="2030" spans="1:3" x14ac:dyDescent="0.25">
      <c r="A2030" s="25">
        <f>T2_T5!D2030</f>
        <v>0.4291355</v>
      </c>
      <c r="B2030" s="26">
        <f t="shared" si="31"/>
        <v>0.4291355</v>
      </c>
      <c r="C2030" s="26"/>
    </row>
    <row r="2031" spans="1:3" x14ac:dyDescent="0.25">
      <c r="A2031" s="25">
        <f>T2_T5!D2031</f>
        <v>0.18133850000000001</v>
      </c>
      <c r="B2031" s="26">
        <f t="shared" si="31"/>
        <v>0.18133850000000001</v>
      </c>
      <c r="C2031" s="26"/>
    </row>
    <row r="2032" spans="1:3" x14ac:dyDescent="0.25">
      <c r="A2032" s="25">
        <f>T2_T5!D2032</f>
        <v>0.2490994</v>
      </c>
      <c r="B2032" s="26">
        <f t="shared" si="31"/>
        <v>0.2490994</v>
      </c>
      <c r="C2032" s="26"/>
    </row>
    <row r="2033" spans="1:3" x14ac:dyDescent="0.25">
      <c r="A2033" s="25">
        <f>T2_T5!D2033</f>
        <v>0.26854509999999998</v>
      </c>
      <c r="B2033" s="26">
        <f t="shared" si="31"/>
        <v>0.26854509999999998</v>
      </c>
      <c r="C2033" s="26"/>
    </row>
    <row r="2034" spans="1:3" x14ac:dyDescent="0.25">
      <c r="A2034" s="25">
        <f>T2_T5!D2034</f>
        <v>0.29111690000000001</v>
      </c>
      <c r="B2034" s="26">
        <f t="shared" si="31"/>
        <v>0.29111690000000001</v>
      </c>
      <c r="C2034" s="26"/>
    </row>
    <row r="2035" spans="1:3" x14ac:dyDescent="0.25">
      <c r="A2035" s="25">
        <f>T2_T5!D2035</f>
        <v>0.276229</v>
      </c>
      <c r="B2035" s="26">
        <f t="shared" si="31"/>
        <v>0.276229</v>
      </c>
      <c r="C2035" s="26"/>
    </row>
    <row r="2036" spans="1:3" x14ac:dyDescent="0.25">
      <c r="A2036" s="25">
        <f>T2_T5!D2036</f>
        <v>0.31599549999999998</v>
      </c>
      <c r="B2036" s="26">
        <f t="shared" si="31"/>
        <v>0.31599549999999998</v>
      </c>
      <c r="C2036" s="26"/>
    </row>
    <row r="2037" spans="1:3" x14ac:dyDescent="0.25">
      <c r="A2037" s="25">
        <f>T2_T5!D2037</f>
        <v>0.3346478</v>
      </c>
      <c r="B2037" s="26">
        <f t="shared" si="31"/>
        <v>0.3346478</v>
      </c>
      <c r="C2037" s="26"/>
    </row>
    <row r="2038" spans="1:3" x14ac:dyDescent="0.25">
      <c r="A2038" s="25">
        <f>T2_T5!D2038</f>
        <v>0.41966249999999999</v>
      </c>
      <c r="B2038" s="26">
        <f t="shared" si="31"/>
        <v>0.41966249999999999</v>
      </c>
      <c r="C2038" s="26"/>
    </row>
    <row r="2039" spans="1:3" x14ac:dyDescent="0.25">
      <c r="A2039" s="25">
        <f>T2_T5!D2039</f>
        <v>0.2218348</v>
      </c>
      <c r="B2039" s="26">
        <f t="shared" si="31"/>
        <v>0.2218348</v>
      </c>
      <c r="C2039" s="26"/>
    </row>
    <row r="2040" spans="1:3" x14ac:dyDescent="0.25">
      <c r="A2040" s="25">
        <f>T2_T5!D2040</f>
        <v>-7.5807000000000001E-3</v>
      </c>
      <c r="B2040" s="26">
        <f t="shared" si="31"/>
        <v>-7.5807000000000001E-3</v>
      </c>
      <c r="C2040" s="26"/>
    </row>
    <row r="2041" spans="1:3" x14ac:dyDescent="0.25">
      <c r="A2041" s="25">
        <f>T2_T5!D2041</f>
        <v>7.7705899999999994E-2</v>
      </c>
      <c r="B2041" s="26">
        <f t="shared" si="31"/>
        <v>7.7705899999999994E-2</v>
      </c>
      <c r="C2041" s="26"/>
    </row>
    <row r="2042" spans="1:3" x14ac:dyDescent="0.25">
      <c r="A2042" s="25">
        <f>T2_T5!D2042</f>
        <v>4.7756600000000003E-2</v>
      </c>
      <c r="B2042" s="26">
        <f t="shared" si="31"/>
        <v>4.7756600000000003E-2</v>
      </c>
      <c r="C2042" s="26"/>
    </row>
    <row r="2043" spans="1:3" x14ac:dyDescent="0.25">
      <c r="A2043" s="25">
        <f>T2_T5!D2043</f>
        <v>6.7422899999999994E-2</v>
      </c>
      <c r="B2043" s="26">
        <f t="shared" si="31"/>
        <v>6.7422899999999994E-2</v>
      </c>
      <c r="C2043" s="26"/>
    </row>
    <row r="2044" spans="1:3" x14ac:dyDescent="0.25">
      <c r="A2044" s="25">
        <f>T2_T5!D2044</f>
        <v>6.9503200000000001E-2</v>
      </c>
      <c r="B2044" s="26">
        <f t="shared" si="31"/>
        <v>6.9503200000000001E-2</v>
      </c>
      <c r="C2044" s="26"/>
    </row>
    <row r="2045" spans="1:3" x14ac:dyDescent="0.25">
      <c r="A2045" s="25">
        <f>T2_T5!D2045</f>
        <v>9.6872100000000003E-2</v>
      </c>
      <c r="B2045" s="26">
        <f t="shared" si="31"/>
        <v>9.6872100000000003E-2</v>
      </c>
      <c r="C2045" s="26"/>
    </row>
    <row r="2046" spans="1:3" x14ac:dyDescent="0.25">
      <c r="A2046" s="25">
        <f>T2_T5!D2046</f>
        <v>0.1225754</v>
      </c>
      <c r="B2046" s="26">
        <f t="shared" si="31"/>
        <v>0.1225754</v>
      </c>
      <c r="C2046" s="26"/>
    </row>
    <row r="2047" spans="1:3" x14ac:dyDescent="0.25">
      <c r="A2047" s="25">
        <f>T2_T5!D2047</f>
        <v>0.36934509999999998</v>
      </c>
      <c r="B2047" s="26">
        <f t="shared" si="31"/>
        <v>0.36934509999999998</v>
      </c>
      <c r="C2047" s="26"/>
    </row>
    <row r="2048" spans="1:3" x14ac:dyDescent="0.25">
      <c r="A2048" s="25">
        <f>T2_T5!D2048</f>
        <v>0.30002760000000001</v>
      </c>
      <c r="B2048" s="26">
        <f t="shared" si="31"/>
        <v>0.30002760000000001</v>
      </c>
      <c r="C2048" s="26"/>
    </row>
    <row r="2049" spans="1:3" x14ac:dyDescent="0.25">
      <c r="A2049" s="25">
        <f>T2_T5!D2049</f>
        <v>0.34186030000000001</v>
      </c>
      <c r="B2049" s="26">
        <f t="shared" si="31"/>
        <v>0.34186030000000001</v>
      </c>
      <c r="C2049" s="26"/>
    </row>
    <row r="2050" spans="1:3" x14ac:dyDescent="0.25">
      <c r="A2050" s="25">
        <f>T2_T5!D2050</f>
        <v>0.31729760000000001</v>
      </c>
      <c r="B2050" s="26">
        <f t="shared" ref="B2050:B2113" si="32">MAX(MIN(A2050,E$4),E$3)</f>
        <v>0.31729760000000001</v>
      </c>
      <c r="C2050" s="26"/>
    </row>
    <row r="2051" spans="1:3" x14ac:dyDescent="0.25">
      <c r="A2051" s="25">
        <f>T2_T5!D2051</f>
        <v>0.17946529999999999</v>
      </c>
      <c r="B2051" s="26">
        <f t="shared" si="32"/>
        <v>0.17946529999999999</v>
      </c>
      <c r="C2051" s="26"/>
    </row>
    <row r="2052" spans="1:3" x14ac:dyDescent="0.25">
      <c r="A2052" s="25">
        <f>T2_T5!D2052</f>
        <v>5.73993E-2</v>
      </c>
      <c r="B2052" s="26">
        <f t="shared" si="32"/>
        <v>5.73993E-2</v>
      </c>
      <c r="C2052" s="26"/>
    </row>
    <row r="2053" spans="1:3" x14ac:dyDescent="0.25">
      <c r="A2053" s="25">
        <f>T2_T5!D2053</f>
        <v>5.6878400000000003E-2</v>
      </c>
      <c r="B2053" s="26">
        <f t="shared" si="32"/>
        <v>5.6878400000000003E-2</v>
      </c>
      <c r="C2053" s="26"/>
    </row>
    <row r="2054" spans="1:3" x14ac:dyDescent="0.25">
      <c r="A2054" s="25">
        <f>T2_T5!D2054</f>
        <v>3.7717100000000003E-2</v>
      </c>
      <c r="B2054" s="26">
        <f t="shared" si="32"/>
        <v>3.7717100000000003E-2</v>
      </c>
      <c r="C2054" s="26"/>
    </row>
    <row r="2055" spans="1:3" x14ac:dyDescent="0.25">
      <c r="A2055" s="25">
        <f>T2_T5!D2055</f>
        <v>9.3811199999999997E-2</v>
      </c>
      <c r="B2055" s="26">
        <f t="shared" si="32"/>
        <v>9.3811199999999997E-2</v>
      </c>
      <c r="C2055" s="26"/>
    </row>
    <row r="2056" spans="1:3" x14ac:dyDescent="0.25">
      <c r="A2056" s="25">
        <f>T2_T5!D2056</f>
        <v>6.5651899999999999E-2</v>
      </c>
      <c r="B2056" s="26">
        <f t="shared" si="32"/>
        <v>6.5651899999999999E-2</v>
      </c>
      <c r="C2056" s="26"/>
    </row>
    <row r="2057" spans="1:3" x14ac:dyDescent="0.25">
      <c r="A2057" s="25">
        <f>T2_T5!D2057</f>
        <v>6.2155799999999997E-2</v>
      </c>
      <c r="B2057" s="26">
        <f t="shared" si="32"/>
        <v>6.2155799999999997E-2</v>
      </c>
      <c r="C2057" s="26"/>
    </row>
    <row r="2058" spans="1:3" x14ac:dyDescent="0.25">
      <c r="A2058" s="25">
        <f>T2_T5!D2058</f>
        <v>6.5967700000000004E-2</v>
      </c>
      <c r="B2058" s="26">
        <f t="shared" si="32"/>
        <v>6.5967700000000004E-2</v>
      </c>
      <c r="C2058" s="26"/>
    </row>
    <row r="2059" spans="1:3" x14ac:dyDescent="0.25">
      <c r="A2059" s="25">
        <f>T2_T5!D2059</f>
        <v>6.10138E-2</v>
      </c>
      <c r="B2059" s="26">
        <f t="shared" si="32"/>
        <v>6.10138E-2</v>
      </c>
      <c r="C2059" s="26"/>
    </row>
    <row r="2060" spans="1:3" x14ac:dyDescent="0.25">
      <c r="A2060" s="25">
        <f>T2_T5!D2060</f>
        <v>4.7729800000000003E-2</v>
      </c>
      <c r="B2060" s="26">
        <f t="shared" si="32"/>
        <v>4.7729800000000003E-2</v>
      </c>
      <c r="C2060" s="26"/>
    </row>
    <row r="2061" spans="1:3" x14ac:dyDescent="0.25">
      <c r="A2061" s="25">
        <f>T2_T5!D2061</f>
        <v>3.3591700000000002E-2</v>
      </c>
      <c r="B2061" s="26">
        <f t="shared" si="32"/>
        <v>3.3591700000000002E-2</v>
      </c>
      <c r="C2061" s="26"/>
    </row>
    <row r="2062" spans="1:3" x14ac:dyDescent="0.25">
      <c r="A2062" s="25">
        <f>T2_T5!D2062</f>
        <v>1.27563E-2</v>
      </c>
      <c r="B2062" s="26">
        <f t="shared" si="32"/>
        <v>1.27563E-2</v>
      </c>
      <c r="C2062" s="26"/>
    </row>
    <row r="2063" spans="1:3" x14ac:dyDescent="0.25">
      <c r="A2063" s="25">
        <f>T2_T5!D2063</f>
        <v>5.57893E-2</v>
      </c>
      <c r="B2063" s="26">
        <f t="shared" si="32"/>
        <v>5.57893E-2</v>
      </c>
      <c r="C2063" s="26"/>
    </row>
    <row r="2064" spans="1:3" x14ac:dyDescent="0.25">
      <c r="A2064" s="25">
        <f>T2_T5!D2064</f>
        <v>5.6740600000000002E-2</v>
      </c>
      <c r="B2064" s="26">
        <f t="shared" si="32"/>
        <v>5.6740600000000002E-2</v>
      </c>
      <c r="C2064" s="26"/>
    </row>
    <row r="2065" spans="1:3" x14ac:dyDescent="0.25">
      <c r="A2065" s="25">
        <f>T2_T5!D2065</f>
        <v>7.2609900000000005E-2</v>
      </c>
      <c r="B2065" s="26">
        <f t="shared" si="32"/>
        <v>7.2609900000000005E-2</v>
      </c>
      <c r="C2065" s="26"/>
    </row>
    <row r="2066" spans="1:3" x14ac:dyDescent="0.25">
      <c r="A2066" s="25">
        <f>T2_T5!D2066</f>
        <v>-1.8834199999999999E-2</v>
      </c>
      <c r="B2066" s="26">
        <f t="shared" si="32"/>
        <v>-1.8834199999999999E-2</v>
      </c>
      <c r="C2066" s="26"/>
    </row>
    <row r="2067" spans="1:3" x14ac:dyDescent="0.25">
      <c r="A2067" s="25">
        <f>T2_T5!D2067</f>
        <v>-1.6047100000000002E-2</v>
      </c>
      <c r="B2067" s="26">
        <f t="shared" si="32"/>
        <v>-1.6047100000000002E-2</v>
      </c>
      <c r="C2067" s="26"/>
    </row>
    <row r="2068" spans="1:3" x14ac:dyDescent="0.25">
      <c r="A2068" s="25">
        <f>T2_T5!D2068</f>
        <v>8.1606000000000005E-3</v>
      </c>
      <c r="B2068" s="26">
        <f t="shared" si="32"/>
        <v>8.1606000000000005E-3</v>
      </c>
      <c r="C2068" s="26"/>
    </row>
    <row r="2069" spans="1:3" x14ac:dyDescent="0.25">
      <c r="A2069" s="25">
        <f>T2_T5!D2069</f>
        <v>0.49170229999999998</v>
      </c>
      <c r="B2069" s="26">
        <f t="shared" si="32"/>
        <v>0.49170229999999998</v>
      </c>
      <c r="C2069" s="26"/>
    </row>
    <row r="2070" spans="1:3" x14ac:dyDescent="0.25">
      <c r="A2070" s="25">
        <f>T2_T5!D2070</f>
        <v>0.49659910000000002</v>
      </c>
      <c r="B2070" s="26">
        <f t="shared" si="32"/>
        <v>0.49659910000000002</v>
      </c>
      <c r="C2070" s="26"/>
    </row>
    <row r="2071" spans="1:3" x14ac:dyDescent="0.25">
      <c r="A2071" s="25">
        <f>T2_T5!D2071</f>
        <v>0.35804449999999999</v>
      </c>
      <c r="B2071" s="26">
        <f t="shared" si="32"/>
        <v>0.35804449999999999</v>
      </c>
      <c r="C2071" s="26"/>
    </row>
    <row r="2072" spans="1:3" x14ac:dyDescent="0.25">
      <c r="A2072" s="25">
        <f>T2_T5!D2072</f>
        <v>0.47814259999999997</v>
      </c>
      <c r="B2072" s="26">
        <f t="shared" si="32"/>
        <v>0.47814259999999997</v>
      </c>
      <c r="C2072" s="26"/>
    </row>
    <row r="2073" spans="1:3" x14ac:dyDescent="0.25">
      <c r="A2073" s="25">
        <f>T2_T5!D2073</f>
        <v>0.15683849999999999</v>
      </c>
      <c r="B2073" s="26">
        <f t="shared" si="32"/>
        <v>0.15683849999999999</v>
      </c>
      <c r="C2073" s="26"/>
    </row>
    <row r="2074" spans="1:3" x14ac:dyDescent="0.25">
      <c r="A2074" s="25">
        <f>T2_T5!D2074</f>
        <v>-1.5162999999999999E-3</v>
      </c>
      <c r="B2074" s="26">
        <f t="shared" si="32"/>
        <v>-1.5162999999999999E-3</v>
      </c>
      <c r="C2074" s="26"/>
    </row>
    <row r="2075" spans="1:3" x14ac:dyDescent="0.25">
      <c r="A2075" s="25">
        <f>T2_T5!D2075</f>
        <v>-1.22484E-2</v>
      </c>
      <c r="B2075" s="26">
        <f t="shared" si="32"/>
        <v>-1.22484E-2</v>
      </c>
      <c r="C2075" s="26"/>
    </row>
    <row r="2076" spans="1:3" x14ac:dyDescent="0.25">
      <c r="A2076" s="25">
        <f>T2_T5!D2076</f>
        <v>-1.01274E-2</v>
      </c>
      <c r="B2076" s="26">
        <f t="shared" si="32"/>
        <v>-1.01274E-2</v>
      </c>
      <c r="C2076" s="26"/>
    </row>
    <row r="2077" spans="1:3" x14ac:dyDescent="0.25">
      <c r="A2077" s="25">
        <f>T2_T5!D2077</f>
        <v>2.96283E-2</v>
      </c>
      <c r="B2077" s="26">
        <f t="shared" si="32"/>
        <v>2.96283E-2</v>
      </c>
      <c r="C2077" s="26"/>
    </row>
    <row r="2078" spans="1:3" x14ac:dyDescent="0.25">
      <c r="A2078" s="25">
        <f>T2_T5!D2078</f>
        <v>7.7355599999999997E-2</v>
      </c>
      <c r="B2078" s="26">
        <f t="shared" si="32"/>
        <v>7.7355599999999997E-2</v>
      </c>
      <c r="C2078" s="26"/>
    </row>
    <row r="2079" spans="1:3" x14ac:dyDescent="0.25">
      <c r="A2079" s="25">
        <f>T2_T5!D2079</f>
        <v>8.5144899999999996E-2</v>
      </c>
      <c r="B2079" s="26">
        <f t="shared" si="32"/>
        <v>8.5144899999999996E-2</v>
      </c>
      <c r="C2079" s="26"/>
    </row>
    <row r="2080" spans="1:3" x14ac:dyDescent="0.25">
      <c r="A2080" s="25">
        <f>T2_T5!D2080</f>
        <v>5.50743E-2</v>
      </c>
      <c r="B2080" s="26">
        <f t="shared" si="32"/>
        <v>5.50743E-2</v>
      </c>
      <c r="C2080" s="26"/>
    </row>
    <row r="2081" spans="1:3" x14ac:dyDescent="0.25">
      <c r="A2081" s="25">
        <f>T2_T5!D2081</f>
        <v>5.6457E-2</v>
      </c>
      <c r="B2081" s="26">
        <f t="shared" si="32"/>
        <v>5.6457E-2</v>
      </c>
      <c r="C2081" s="26"/>
    </row>
    <row r="2082" spans="1:3" x14ac:dyDescent="0.25">
      <c r="A2082" s="25">
        <f>T2_T5!D2082</f>
        <v>8.0913200000000005E-2</v>
      </c>
      <c r="B2082" s="26">
        <f t="shared" si="32"/>
        <v>8.0913200000000005E-2</v>
      </c>
      <c r="C2082" s="26"/>
    </row>
    <row r="2083" spans="1:3" x14ac:dyDescent="0.25">
      <c r="A2083" s="25">
        <f>T2_T5!D2083</f>
        <v>0.27662530000000002</v>
      </c>
      <c r="B2083" s="26">
        <f t="shared" si="32"/>
        <v>0.27662530000000002</v>
      </c>
      <c r="C2083" s="26"/>
    </row>
    <row r="2084" spans="1:3" x14ac:dyDescent="0.25">
      <c r="A2084" s="25">
        <f>T2_T5!D2084</f>
        <v>0.29323480000000002</v>
      </c>
      <c r="B2084" s="26">
        <f t="shared" si="32"/>
        <v>0.29323480000000002</v>
      </c>
      <c r="C2084" s="26"/>
    </row>
    <row r="2085" spans="1:3" x14ac:dyDescent="0.25">
      <c r="A2085" s="25">
        <f>T2_T5!D2085</f>
        <v>0.2752753</v>
      </c>
      <c r="B2085" s="26">
        <f t="shared" si="32"/>
        <v>0.2752753</v>
      </c>
      <c r="C2085" s="26"/>
    </row>
    <row r="2086" spans="1:3" x14ac:dyDescent="0.25">
      <c r="A2086" s="25">
        <f>T2_T5!D2086</f>
        <v>0.3297889</v>
      </c>
      <c r="B2086" s="26">
        <f t="shared" si="32"/>
        <v>0.3297889</v>
      </c>
      <c r="C2086" s="26"/>
    </row>
    <row r="2087" spans="1:3" x14ac:dyDescent="0.25">
      <c r="A2087" s="25">
        <f>T2_T5!D2087</f>
        <v>0.27365400000000001</v>
      </c>
      <c r="B2087" s="26">
        <f t="shared" si="32"/>
        <v>0.27365400000000001</v>
      </c>
      <c r="C2087" s="26"/>
    </row>
    <row r="2088" spans="1:3" x14ac:dyDescent="0.25">
      <c r="A2088" s="25">
        <f>T2_T5!D2088</f>
        <v>0.32444129999999999</v>
      </c>
      <c r="B2088" s="26">
        <f t="shared" si="32"/>
        <v>0.32444129999999999</v>
      </c>
      <c r="C2088" s="26"/>
    </row>
    <row r="2089" spans="1:3" x14ac:dyDescent="0.25">
      <c r="A2089" s="25">
        <f>T2_T5!D2089</f>
        <v>0.36120780000000002</v>
      </c>
      <c r="B2089" s="26">
        <f t="shared" si="32"/>
        <v>0.36120780000000002</v>
      </c>
      <c r="C2089" s="26"/>
    </row>
    <row r="2090" spans="1:3" x14ac:dyDescent="0.25">
      <c r="A2090" s="25">
        <f>T2_T5!D2090</f>
        <v>0.34536919999999999</v>
      </c>
      <c r="B2090" s="26">
        <f t="shared" si="32"/>
        <v>0.34536919999999999</v>
      </c>
      <c r="C2090" s="26"/>
    </row>
    <row r="2091" spans="1:3" x14ac:dyDescent="0.25">
      <c r="A2091" s="25">
        <f>T2_T5!D2091</f>
        <v>3.1291199999999998E-2</v>
      </c>
      <c r="B2091" s="26">
        <f t="shared" si="32"/>
        <v>3.1291199999999998E-2</v>
      </c>
      <c r="C2091" s="26"/>
    </row>
    <row r="2092" spans="1:3" x14ac:dyDescent="0.25">
      <c r="A2092" s="25">
        <f>T2_T5!D2092</f>
        <v>3.34688E-2</v>
      </c>
      <c r="B2092" s="26">
        <f t="shared" si="32"/>
        <v>3.34688E-2</v>
      </c>
      <c r="C2092" s="26"/>
    </row>
    <row r="2093" spans="1:3" x14ac:dyDescent="0.25">
      <c r="A2093" s="25">
        <f>T2_T5!D2093</f>
        <v>0.10546030000000001</v>
      </c>
      <c r="B2093" s="26">
        <f t="shared" si="32"/>
        <v>0.10546030000000001</v>
      </c>
      <c r="C2093" s="26"/>
    </row>
    <row r="2094" spans="1:3" x14ac:dyDescent="0.25">
      <c r="A2094" s="25">
        <f>T2_T5!D2094</f>
        <v>0.1047153</v>
      </c>
      <c r="B2094" s="26">
        <f t="shared" si="32"/>
        <v>0.1047153</v>
      </c>
      <c r="C2094" s="26"/>
    </row>
    <row r="2095" spans="1:3" x14ac:dyDescent="0.25">
      <c r="A2095" s="25">
        <f>T2_T5!D2095</f>
        <v>0.35063569999999999</v>
      </c>
      <c r="B2095" s="26">
        <f t="shared" si="32"/>
        <v>0.35063569999999999</v>
      </c>
      <c r="C2095" s="26"/>
    </row>
    <row r="2096" spans="1:3" x14ac:dyDescent="0.25">
      <c r="A2096" s="25">
        <f>T2_T5!D2096</f>
        <v>0.35475109999999999</v>
      </c>
      <c r="B2096" s="26">
        <f t="shared" si="32"/>
        <v>0.35475109999999999</v>
      </c>
      <c r="C2096" s="26"/>
    </row>
    <row r="2097" spans="1:3" x14ac:dyDescent="0.25">
      <c r="A2097" s="25">
        <f>T2_T5!D2097</f>
        <v>0.20395579999999999</v>
      </c>
      <c r="B2097" s="26">
        <f t="shared" si="32"/>
        <v>0.20395579999999999</v>
      </c>
      <c r="C2097" s="26"/>
    </row>
    <row r="2098" spans="1:3" x14ac:dyDescent="0.25">
      <c r="A2098" s="25">
        <f>T2_T5!D2098</f>
        <v>0.13879130000000001</v>
      </c>
      <c r="B2098" s="26">
        <f t="shared" si="32"/>
        <v>0.13879130000000001</v>
      </c>
      <c r="C2098" s="26"/>
    </row>
    <row r="2099" spans="1:3" x14ac:dyDescent="0.25">
      <c r="A2099" s="25">
        <f>T2_T5!D2099</f>
        <v>0.1599006</v>
      </c>
      <c r="B2099" s="26">
        <f t="shared" si="32"/>
        <v>0.1599006</v>
      </c>
      <c r="C2099" s="26"/>
    </row>
    <row r="2100" spans="1:3" x14ac:dyDescent="0.25">
      <c r="A2100" s="25">
        <f>T2_T5!D2100</f>
        <v>0.14874970000000001</v>
      </c>
      <c r="B2100" s="26">
        <f t="shared" si="32"/>
        <v>0.14874970000000001</v>
      </c>
      <c r="C2100" s="26"/>
    </row>
    <row r="2101" spans="1:3" x14ac:dyDescent="0.25">
      <c r="A2101" s="25">
        <f>T2_T5!D2101</f>
        <v>0.1734501</v>
      </c>
      <c r="B2101" s="26">
        <f t="shared" si="32"/>
        <v>0.1734501</v>
      </c>
      <c r="C2101" s="26"/>
    </row>
    <row r="2102" spans="1:3" x14ac:dyDescent="0.25">
      <c r="A2102" s="25">
        <f>T2_T5!D2102</f>
        <v>0.15042</v>
      </c>
      <c r="B2102" s="26">
        <f t="shared" si="32"/>
        <v>0.15042</v>
      </c>
      <c r="C2102" s="26"/>
    </row>
    <row r="2103" spans="1:3" x14ac:dyDescent="0.25">
      <c r="A2103" s="25">
        <f>T2_T5!D2103</f>
        <v>0.1837191</v>
      </c>
      <c r="B2103" s="26">
        <f t="shared" si="32"/>
        <v>0.1837191</v>
      </c>
      <c r="C2103" s="26"/>
    </row>
    <row r="2104" spans="1:3" x14ac:dyDescent="0.25">
      <c r="A2104" s="25">
        <f>T2_T5!D2104</f>
        <v>0.1452244</v>
      </c>
      <c r="B2104" s="26">
        <f t="shared" si="32"/>
        <v>0.1452244</v>
      </c>
      <c r="C2104" s="26"/>
    </row>
    <row r="2105" spans="1:3" x14ac:dyDescent="0.25">
      <c r="A2105" s="25">
        <f>T2_T5!D2105</f>
        <v>0.1478168</v>
      </c>
      <c r="B2105" s="26">
        <f t="shared" si="32"/>
        <v>0.1478168</v>
      </c>
      <c r="C2105" s="26"/>
    </row>
    <row r="2106" spans="1:3" x14ac:dyDescent="0.25">
      <c r="A2106" s="25">
        <f>T2_T5!D2106</f>
        <v>9.72021E-2</v>
      </c>
      <c r="B2106" s="26">
        <f t="shared" si="32"/>
        <v>9.72021E-2</v>
      </c>
      <c r="C2106" s="26"/>
    </row>
    <row r="2107" spans="1:3" x14ac:dyDescent="0.25">
      <c r="A2107" s="25">
        <f>T2_T5!D2107</f>
        <v>0.29349910000000001</v>
      </c>
      <c r="B2107" s="26">
        <f t="shared" si="32"/>
        <v>0.29349910000000001</v>
      </c>
      <c r="C2107" s="26"/>
    </row>
    <row r="2108" spans="1:3" x14ac:dyDescent="0.25">
      <c r="A2108" s="25">
        <f>T2_T5!D2108</f>
        <v>0.30185030000000002</v>
      </c>
      <c r="B2108" s="26">
        <f t="shared" si="32"/>
        <v>0.30185030000000002</v>
      </c>
      <c r="C2108" s="26"/>
    </row>
    <row r="2109" spans="1:3" x14ac:dyDescent="0.25">
      <c r="A2109" s="25">
        <f>T2_T5!D2109</f>
        <v>0.29822530000000003</v>
      </c>
      <c r="B2109" s="26">
        <f t="shared" si="32"/>
        <v>0.29822530000000003</v>
      </c>
      <c r="C2109" s="26"/>
    </row>
    <row r="2110" spans="1:3" x14ac:dyDescent="0.25">
      <c r="A2110" s="25">
        <f>T2_T5!D2110</f>
        <v>0.2852904</v>
      </c>
      <c r="B2110" s="26">
        <f t="shared" si="32"/>
        <v>0.2852904</v>
      </c>
      <c r="C2110" s="26"/>
    </row>
    <row r="2111" spans="1:3" x14ac:dyDescent="0.25">
      <c r="A2111" s="25">
        <f>T2_T5!D2111</f>
        <v>0.31707930000000001</v>
      </c>
      <c r="B2111" s="26">
        <f t="shared" si="32"/>
        <v>0.31707930000000001</v>
      </c>
      <c r="C2111" s="26"/>
    </row>
    <row r="2112" spans="1:3" x14ac:dyDescent="0.25">
      <c r="A2112" s="25">
        <f>T2_T5!D2112</f>
        <v>0.30984020000000001</v>
      </c>
      <c r="B2112" s="26">
        <f t="shared" si="32"/>
        <v>0.30984020000000001</v>
      </c>
      <c r="C2112" s="26"/>
    </row>
    <row r="2113" spans="1:3" x14ac:dyDescent="0.25">
      <c r="A2113" s="25">
        <f>T2_T5!D2113</f>
        <v>0.32960990000000001</v>
      </c>
      <c r="B2113" s="26">
        <f t="shared" si="32"/>
        <v>0.32960990000000001</v>
      </c>
      <c r="C2113" s="26"/>
    </row>
    <row r="2114" spans="1:3" x14ac:dyDescent="0.25">
      <c r="A2114" s="25">
        <f>T2_T5!D2114</f>
        <v>0.34737610000000002</v>
      </c>
      <c r="B2114" s="26">
        <f t="shared" ref="B2114:B2177" si="33">MAX(MIN(A2114,E$4),E$3)</f>
        <v>0.34737610000000002</v>
      </c>
      <c r="C2114" s="26"/>
    </row>
    <row r="2115" spans="1:3" x14ac:dyDescent="0.25">
      <c r="A2115" s="25">
        <f>T2_T5!D2115</f>
        <v>0.35693799999999998</v>
      </c>
      <c r="B2115" s="26">
        <f t="shared" si="33"/>
        <v>0.35693799999999998</v>
      </c>
      <c r="C2115" s="26"/>
    </row>
    <row r="2116" spans="1:3" x14ac:dyDescent="0.25">
      <c r="A2116" s="25">
        <f>T2_T5!D2116</f>
        <v>0.24221909999999999</v>
      </c>
      <c r="B2116" s="26">
        <f t="shared" si="33"/>
        <v>0.24221909999999999</v>
      </c>
      <c r="C2116" s="26"/>
    </row>
    <row r="2117" spans="1:3" x14ac:dyDescent="0.25">
      <c r="A2117" s="25">
        <f>T2_T5!D2117</f>
        <v>0.1512221</v>
      </c>
      <c r="B2117" s="26">
        <f t="shared" si="33"/>
        <v>0.1512221</v>
      </c>
      <c r="C2117" s="26"/>
    </row>
    <row r="2118" spans="1:3" x14ac:dyDescent="0.25">
      <c r="A2118" s="25">
        <f>T2_T5!D2118</f>
        <v>0.13889299999999999</v>
      </c>
      <c r="B2118" s="26">
        <f t="shared" si="33"/>
        <v>0.13889299999999999</v>
      </c>
      <c r="C2118" s="26"/>
    </row>
    <row r="2119" spans="1:3" x14ac:dyDescent="0.25">
      <c r="A2119" s="25">
        <f>T2_T5!D2119</f>
        <v>0.16229109999999999</v>
      </c>
      <c r="B2119" s="26">
        <f t="shared" si="33"/>
        <v>0.16229109999999999</v>
      </c>
      <c r="C2119" s="26"/>
    </row>
    <row r="2120" spans="1:3" x14ac:dyDescent="0.25">
      <c r="A2120" s="25">
        <f>T2_T5!D2120</f>
        <v>7.6869999999999998E-4</v>
      </c>
      <c r="B2120" s="26">
        <f t="shared" si="33"/>
        <v>7.6869999999999998E-4</v>
      </c>
      <c r="C2120" s="26"/>
    </row>
    <row r="2121" spans="1:3" x14ac:dyDescent="0.25">
      <c r="A2121" s="25">
        <f>T2_T5!D2121</f>
        <v>2.1434000000000002E-2</v>
      </c>
      <c r="B2121" s="26">
        <f t="shared" si="33"/>
        <v>2.1434000000000002E-2</v>
      </c>
      <c r="C2121" s="26"/>
    </row>
    <row r="2122" spans="1:3" x14ac:dyDescent="0.25">
      <c r="A2122" s="25">
        <f>T2_T5!D2122</f>
        <v>-9.08828E-2</v>
      </c>
      <c r="B2122" s="26">
        <f t="shared" si="33"/>
        <v>-9.08828E-2</v>
      </c>
      <c r="C2122" s="26"/>
    </row>
    <row r="2123" spans="1:3" x14ac:dyDescent="0.25">
      <c r="A2123" s="25">
        <f>T2_T5!D2123</f>
        <v>2.6486900000000001E-2</v>
      </c>
      <c r="B2123" s="26">
        <f t="shared" si="33"/>
        <v>2.6486900000000001E-2</v>
      </c>
      <c r="C2123" s="26"/>
    </row>
    <row r="2124" spans="1:3" x14ac:dyDescent="0.25">
      <c r="A2124" s="25">
        <f>T2_T5!D2124</f>
        <v>5.0835199999999997E-2</v>
      </c>
      <c r="B2124" s="26">
        <f t="shared" si="33"/>
        <v>5.0835199999999997E-2</v>
      </c>
      <c r="C2124" s="26"/>
    </row>
    <row r="2125" spans="1:3" x14ac:dyDescent="0.25">
      <c r="A2125" s="25">
        <f>T2_T5!D2125</f>
        <v>5.3953399999999999E-2</v>
      </c>
      <c r="B2125" s="26">
        <f t="shared" si="33"/>
        <v>5.3953399999999999E-2</v>
      </c>
      <c r="C2125" s="26"/>
    </row>
    <row r="2126" spans="1:3" x14ac:dyDescent="0.25">
      <c r="A2126" s="25">
        <f>T2_T5!D2126</f>
        <v>7.0495299999999997E-2</v>
      </c>
      <c r="B2126" s="26">
        <f t="shared" si="33"/>
        <v>7.0495299999999997E-2</v>
      </c>
      <c r="C2126" s="26"/>
    </row>
    <row r="2127" spans="1:3" x14ac:dyDescent="0.25">
      <c r="A2127" s="25">
        <f>T2_T5!D2127</f>
        <v>0.12189850000000001</v>
      </c>
      <c r="B2127" s="26">
        <f t="shared" si="33"/>
        <v>0.12189850000000001</v>
      </c>
      <c r="C2127" s="26"/>
    </row>
    <row r="2128" spans="1:3" x14ac:dyDescent="0.25">
      <c r="A2128" s="25">
        <f>T2_T5!D2128</f>
        <v>0.1041347</v>
      </c>
      <c r="B2128" s="26">
        <f t="shared" si="33"/>
        <v>0.1041347</v>
      </c>
      <c r="C2128" s="26"/>
    </row>
    <row r="2129" spans="1:3" x14ac:dyDescent="0.25">
      <c r="A2129" s="25">
        <f>T2_T5!D2129</f>
        <v>0.1268669</v>
      </c>
      <c r="B2129" s="26">
        <f t="shared" si="33"/>
        <v>0.1268669</v>
      </c>
      <c r="C2129" s="26"/>
    </row>
    <row r="2130" spans="1:3" x14ac:dyDescent="0.25">
      <c r="A2130" s="25">
        <f>T2_T5!D2130</f>
        <v>0.1039935</v>
      </c>
      <c r="B2130" s="26">
        <f t="shared" si="33"/>
        <v>0.1039935</v>
      </c>
      <c r="C2130" s="26"/>
    </row>
    <row r="2131" spans="1:3" x14ac:dyDescent="0.25">
      <c r="A2131" s="25">
        <f>T2_T5!D2131</f>
        <v>0.1216807</v>
      </c>
      <c r="B2131" s="26">
        <f t="shared" si="33"/>
        <v>0.1216807</v>
      </c>
      <c r="C2131" s="26"/>
    </row>
    <row r="2132" spans="1:3" x14ac:dyDescent="0.25">
      <c r="A2132" s="25">
        <f>T2_T5!D2132</f>
        <v>9.6977300000000002E-2</v>
      </c>
      <c r="B2132" s="26">
        <f t="shared" si="33"/>
        <v>9.6977300000000002E-2</v>
      </c>
      <c r="C2132" s="26"/>
    </row>
    <row r="2133" spans="1:3" x14ac:dyDescent="0.25">
      <c r="A2133" s="25">
        <f>T2_T5!D2133</f>
        <v>0.20463719999999999</v>
      </c>
      <c r="B2133" s="26">
        <f t="shared" si="33"/>
        <v>0.20463719999999999</v>
      </c>
      <c r="C2133" s="26"/>
    </row>
    <row r="2134" spans="1:3" x14ac:dyDescent="0.25">
      <c r="A2134" s="25">
        <f>T2_T5!D2134</f>
        <v>0.2248008</v>
      </c>
      <c r="B2134" s="26">
        <f t="shared" si="33"/>
        <v>0.2248008</v>
      </c>
      <c r="C2134" s="26"/>
    </row>
    <row r="2135" spans="1:3" x14ac:dyDescent="0.25">
      <c r="A2135" s="25">
        <f>T2_T5!D2135</f>
        <v>0.2845163</v>
      </c>
      <c r="B2135" s="26">
        <f t="shared" si="33"/>
        <v>0.2845163</v>
      </c>
      <c r="C2135" s="26"/>
    </row>
    <row r="2136" spans="1:3" x14ac:dyDescent="0.25">
      <c r="A2136" s="25">
        <f>T2_T5!D2136</f>
        <v>0.35526550000000001</v>
      </c>
      <c r="B2136" s="26">
        <f t="shared" si="33"/>
        <v>0.35526550000000001</v>
      </c>
      <c r="C2136" s="26"/>
    </row>
    <row r="2137" spans="1:3" x14ac:dyDescent="0.25">
      <c r="A2137" s="25">
        <f>T2_T5!D2137</f>
        <v>0.10648589999999999</v>
      </c>
      <c r="B2137" s="26">
        <f t="shared" si="33"/>
        <v>0.10648589999999999</v>
      </c>
      <c r="C2137" s="26"/>
    </row>
    <row r="2138" spans="1:3" x14ac:dyDescent="0.25">
      <c r="A2138" s="25">
        <f>T2_T5!D2138</f>
        <v>5.40437E-2</v>
      </c>
      <c r="B2138" s="26">
        <f t="shared" si="33"/>
        <v>5.40437E-2</v>
      </c>
      <c r="C2138" s="26"/>
    </row>
    <row r="2139" spans="1:3" x14ac:dyDescent="0.25">
      <c r="A2139" s="25">
        <f>T2_T5!D2139</f>
        <v>3.8972600000000003E-2</v>
      </c>
      <c r="B2139" s="26">
        <f t="shared" si="33"/>
        <v>3.8972600000000003E-2</v>
      </c>
      <c r="C2139" s="26"/>
    </row>
    <row r="2140" spans="1:3" x14ac:dyDescent="0.25">
      <c r="A2140" s="25">
        <f>T2_T5!D2140</f>
        <v>4.2507499999999997E-2</v>
      </c>
      <c r="B2140" s="26">
        <f t="shared" si="33"/>
        <v>4.2507499999999997E-2</v>
      </c>
      <c r="C2140" s="26"/>
    </row>
    <row r="2141" spans="1:3" x14ac:dyDescent="0.25">
      <c r="A2141" s="25">
        <f>T2_T5!D2141</f>
        <v>0.13340489999999999</v>
      </c>
      <c r="B2141" s="26">
        <f t="shared" si="33"/>
        <v>0.13340489999999999</v>
      </c>
      <c r="C2141" s="26"/>
    </row>
    <row r="2142" spans="1:3" x14ac:dyDescent="0.25">
      <c r="A2142" s="25">
        <f>T2_T5!D2142</f>
        <v>5.03153E-2</v>
      </c>
      <c r="B2142" s="26">
        <f t="shared" si="33"/>
        <v>5.03153E-2</v>
      </c>
      <c r="C2142" s="26"/>
    </row>
    <row r="2143" spans="1:3" x14ac:dyDescent="0.25">
      <c r="A2143" s="25">
        <f>T2_T5!D2143</f>
        <v>4.5347699999999998E-2</v>
      </c>
      <c r="B2143" s="26">
        <f t="shared" si="33"/>
        <v>4.5347699999999998E-2</v>
      </c>
      <c r="C2143" s="26"/>
    </row>
    <row r="2144" spans="1:3" x14ac:dyDescent="0.25">
      <c r="A2144" s="25">
        <f>T2_T5!D2144</f>
        <v>5.4712299999999998E-2</v>
      </c>
      <c r="B2144" s="26">
        <f t="shared" si="33"/>
        <v>5.4712299999999998E-2</v>
      </c>
      <c r="C2144" s="26"/>
    </row>
    <row r="2145" spans="1:3" x14ac:dyDescent="0.25">
      <c r="A2145" s="25">
        <f>T2_T5!D2145</f>
        <v>6.0453600000000003E-2</v>
      </c>
      <c r="B2145" s="26">
        <f t="shared" si="33"/>
        <v>6.0453600000000003E-2</v>
      </c>
      <c r="C2145" s="26"/>
    </row>
    <row r="2146" spans="1:3" x14ac:dyDescent="0.25">
      <c r="A2146" s="25">
        <f>T2_T5!D2146</f>
        <v>3.2515099999999998E-2</v>
      </c>
      <c r="B2146" s="26">
        <f t="shared" si="33"/>
        <v>3.2515099999999998E-2</v>
      </c>
      <c r="C2146" s="26"/>
    </row>
    <row r="2147" spans="1:3" x14ac:dyDescent="0.25">
      <c r="A2147" s="25">
        <f>T2_T5!D2147</f>
        <v>5.5759700000000002E-2</v>
      </c>
      <c r="B2147" s="26">
        <f t="shared" si="33"/>
        <v>5.5759700000000002E-2</v>
      </c>
      <c r="C2147" s="26"/>
    </row>
    <row r="2148" spans="1:3" x14ac:dyDescent="0.25">
      <c r="A2148" s="25">
        <f>T2_T5!D2148</f>
        <v>0.1350218</v>
      </c>
      <c r="B2148" s="26">
        <f t="shared" si="33"/>
        <v>0.1350218</v>
      </c>
      <c r="C2148" s="26"/>
    </row>
    <row r="2149" spans="1:3" x14ac:dyDescent="0.25">
      <c r="A2149" s="25">
        <f>T2_T5!D2149</f>
        <v>0.16637469999999999</v>
      </c>
      <c r="B2149" s="26">
        <f t="shared" si="33"/>
        <v>0.16637469999999999</v>
      </c>
      <c r="C2149" s="26"/>
    </row>
    <row r="2150" spans="1:3" x14ac:dyDescent="0.25">
      <c r="A2150" s="25">
        <f>T2_T5!D2150</f>
        <v>0.18537049999999999</v>
      </c>
      <c r="B2150" s="26">
        <f t="shared" si="33"/>
        <v>0.18537049999999999</v>
      </c>
      <c r="C2150" s="26"/>
    </row>
    <row r="2151" spans="1:3" x14ac:dyDescent="0.25">
      <c r="A2151" s="25">
        <f>T2_T5!D2151</f>
        <v>0.17194980000000001</v>
      </c>
      <c r="B2151" s="26">
        <f t="shared" si="33"/>
        <v>0.17194980000000001</v>
      </c>
      <c r="C2151" s="26"/>
    </row>
    <row r="2152" spans="1:3" x14ac:dyDescent="0.25">
      <c r="A2152" s="25">
        <f>T2_T5!D2152</f>
        <v>0.24066509999999999</v>
      </c>
      <c r="B2152" s="26">
        <f t="shared" si="33"/>
        <v>0.24066509999999999</v>
      </c>
      <c r="C2152" s="26"/>
    </row>
    <row r="2153" spans="1:3" x14ac:dyDescent="0.25">
      <c r="A2153" s="25">
        <f>T2_T5!D2153</f>
        <v>0.5610676</v>
      </c>
      <c r="B2153" s="26">
        <f t="shared" si="33"/>
        <v>0.52051970800000003</v>
      </c>
      <c r="C2153" s="26"/>
    </row>
    <row r="2154" spans="1:3" x14ac:dyDescent="0.25">
      <c r="A2154" s="25">
        <f>T2_T5!D2154</f>
        <v>6.1328599999999997E-2</v>
      </c>
      <c r="B2154" s="26">
        <f t="shared" si="33"/>
        <v>6.1328599999999997E-2</v>
      </c>
      <c r="C2154" s="26"/>
    </row>
    <row r="2155" spans="1:3" x14ac:dyDescent="0.25">
      <c r="A2155" s="25">
        <f>T2_T5!D2155</f>
        <v>0.15263109999999999</v>
      </c>
      <c r="B2155" s="26">
        <f t="shared" si="33"/>
        <v>0.15263109999999999</v>
      </c>
      <c r="C2155" s="26"/>
    </row>
    <row r="2156" spans="1:3" x14ac:dyDescent="0.25">
      <c r="A2156" s="25">
        <f>T2_T5!D2156</f>
        <v>9.5233899999999996E-2</v>
      </c>
      <c r="B2156" s="26">
        <f t="shared" si="33"/>
        <v>9.5233899999999996E-2</v>
      </c>
      <c r="C2156" s="26"/>
    </row>
    <row r="2157" spans="1:3" x14ac:dyDescent="0.25">
      <c r="A2157" s="25">
        <f>T2_T5!D2157</f>
        <v>0.13047919999999999</v>
      </c>
      <c r="B2157" s="26">
        <f t="shared" si="33"/>
        <v>0.13047919999999999</v>
      </c>
      <c r="C2157" s="26"/>
    </row>
    <row r="2158" spans="1:3" x14ac:dyDescent="0.25">
      <c r="A2158" s="25">
        <f>T2_T5!D2158</f>
        <v>3.3802199999999998E-2</v>
      </c>
      <c r="B2158" s="26">
        <f t="shared" si="33"/>
        <v>3.3802199999999998E-2</v>
      </c>
      <c r="C2158" s="26"/>
    </row>
    <row r="2159" spans="1:3" x14ac:dyDescent="0.25">
      <c r="A2159" s="25">
        <f>T2_T5!D2159</f>
        <v>9.9682199999999999E-2</v>
      </c>
      <c r="B2159" s="26">
        <f t="shared" si="33"/>
        <v>9.9682199999999999E-2</v>
      </c>
      <c r="C2159" s="26"/>
    </row>
    <row r="2160" spans="1:3" x14ac:dyDescent="0.25">
      <c r="A2160" s="25">
        <f>T2_T5!D2160</f>
        <v>0.19767589999999999</v>
      </c>
      <c r="B2160" s="26">
        <f t="shared" si="33"/>
        <v>0.19767589999999999</v>
      </c>
      <c r="C2160" s="26"/>
    </row>
    <row r="2161" spans="1:3" x14ac:dyDescent="0.25">
      <c r="A2161" s="25">
        <f>T2_T5!D2161</f>
        <v>0.13512260000000001</v>
      </c>
      <c r="B2161" s="26">
        <f t="shared" si="33"/>
        <v>0.13512260000000001</v>
      </c>
      <c r="C2161" s="26"/>
    </row>
    <row r="2162" spans="1:3" x14ac:dyDescent="0.25">
      <c r="A2162" s="25">
        <f>T2_T5!D2162</f>
        <v>4.6134700000000001E-2</v>
      </c>
      <c r="B2162" s="26">
        <f t="shared" si="33"/>
        <v>4.6134700000000001E-2</v>
      </c>
      <c r="C2162" s="26"/>
    </row>
    <row r="2163" spans="1:3" x14ac:dyDescent="0.25">
      <c r="A2163" s="25">
        <f>T2_T5!D2163</f>
        <v>4.7711299999999998E-2</v>
      </c>
      <c r="B2163" s="26">
        <f t="shared" si="33"/>
        <v>4.7711299999999998E-2</v>
      </c>
      <c r="C2163" s="26"/>
    </row>
    <row r="2164" spans="1:3" x14ac:dyDescent="0.25">
      <c r="A2164" s="25">
        <f>T2_T5!D2164</f>
        <v>9.5881499999999995E-2</v>
      </c>
      <c r="B2164" s="26">
        <f t="shared" si="33"/>
        <v>9.5881499999999995E-2</v>
      </c>
      <c r="C2164" s="26"/>
    </row>
    <row r="2165" spans="1:3" x14ac:dyDescent="0.25">
      <c r="A2165" s="25">
        <f>T2_T5!D2165</f>
        <v>6.1542100000000002E-2</v>
      </c>
      <c r="B2165" s="26">
        <f t="shared" si="33"/>
        <v>6.1542100000000002E-2</v>
      </c>
      <c r="C2165" s="26"/>
    </row>
    <row r="2166" spans="1:3" x14ac:dyDescent="0.25">
      <c r="A2166" s="25">
        <f>T2_T5!D2166</f>
        <v>0.2267594</v>
      </c>
      <c r="B2166" s="26">
        <f t="shared" si="33"/>
        <v>0.2267594</v>
      </c>
      <c r="C2166" s="26"/>
    </row>
    <row r="2167" spans="1:3" x14ac:dyDescent="0.25">
      <c r="A2167" s="25">
        <f>T2_T5!D2167</f>
        <v>0.21429210000000001</v>
      </c>
      <c r="B2167" s="26">
        <f t="shared" si="33"/>
        <v>0.21429210000000001</v>
      </c>
      <c r="C2167" s="26"/>
    </row>
    <row r="2168" spans="1:3" x14ac:dyDescent="0.25">
      <c r="A2168" s="25">
        <f>T2_T5!D2168</f>
        <v>0.22853780000000001</v>
      </c>
      <c r="B2168" s="26">
        <f t="shared" si="33"/>
        <v>0.22853780000000001</v>
      </c>
      <c r="C2168" s="26"/>
    </row>
    <row r="2169" spans="1:3" x14ac:dyDescent="0.25">
      <c r="A2169" s="25">
        <f>T2_T5!D2169</f>
        <v>0.26280389999999998</v>
      </c>
      <c r="B2169" s="26">
        <f t="shared" si="33"/>
        <v>0.26280389999999998</v>
      </c>
      <c r="C2169" s="26"/>
    </row>
    <row r="2170" spans="1:3" x14ac:dyDescent="0.25">
      <c r="A2170" s="25">
        <f>T2_T5!D2170</f>
        <v>0.21847739999999999</v>
      </c>
      <c r="B2170" s="26">
        <f t="shared" si="33"/>
        <v>0.21847739999999999</v>
      </c>
      <c r="C2170" s="26"/>
    </row>
    <row r="2171" spans="1:3" x14ac:dyDescent="0.25">
      <c r="A2171" s="25">
        <f>T2_T5!D2171</f>
        <v>6.4074599999999995E-2</v>
      </c>
      <c r="B2171" s="26">
        <f t="shared" si="33"/>
        <v>6.4074599999999995E-2</v>
      </c>
      <c r="C2171" s="26"/>
    </row>
    <row r="2172" spans="1:3" x14ac:dyDescent="0.25">
      <c r="A2172" s="25">
        <f>T2_T5!D2172</f>
        <v>7.9436499999999993E-2</v>
      </c>
      <c r="B2172" s="26">
        <f t="shared" si="33"/>
        <v>7.9436499999999993E-2</v>
      </c>
      <c r="C2172" s="26"/>
    </row>
    <row r="2173" spans="1:3" x14ac:dyDescent="0.25">
      <c r="A2173" s="25">
        <f>T2_T5!D2173</f>
        <v>5.79461E-2</v>
      </c>
      <c r="B2173" s="26">
        <f t="shared" si="33"/>
        <v>5.79461E-2</v>
      </c>
      <c r="C2173" s="26"/>
    </row>
    <row r="2174" spans="1:3" x14ac:dyDescent="0.25">
      <c r="A2174" s="25">
        <f>T2_T5!D2174</f>
        <v>-0.1060189</v>
      </c>
      <c r="B2174" s="26">
        <f t="shared" si="33"/>
        <v>-0.1060189</v>
      </c>
      <c r="C2174" s="26"/>
    </row>
    <row r="2175" spans="1:3" x14ac:dyDescent="0.25">
      <c r="A2175" s="25">
        <f>T2_T5!D2175</f>
        <v>-4.6677499999999997E-2</v>
      </c>
      <c r="B2175" s="26">
        <f t="shared" si="33"/>
        <v>-4.6677499999999997E-2</v>
      </c>
      <c r="C2175" s="26"/>
    </row>
    <row r="2176" spans="1:3" x14ac:dyDescent="0.25">
      <c r="A2176" s="25">
        <f>T2_T5!D2176</f>
        <v>-2.6540000000000001E-3</v>
      </c>
      <c r="B2176" s="26">
        <f t="shared" si="33"/>
        <v>-2.6540000000000001E-3</v>
      </c>
      <c r="C2176" s="26"/>
    </row>
    <row r="2177" spans="1:3" x14ac:dyDescent="0.25">
      <c r="A2177" s="25">
        <f>T2_T5!D2177</f>
        <v>1.9606499999999999E-2</v>
      </c>
      <c r="B2177" s="26">
        <f t="shared" si="33"/>
        <v>1.9606499999999999E-2</v>
      </c>
      <c r="C2177" s="26"/>
    </row>
    <row r="2178" spans="1:3" x14ac:dyDescent="0.25">
      <c r="A2178" s="25">
        <f>T2_T5!D2178</f>
        <v>1.5045899999999999E-2</v>
      </c>
      <c r="B2178" s="26">
        <f t="shared" ref="B2178:B2241" si="34">MAX(MIN(A2178,E$4),E$3)</f>
        <v>1.5045899999999999E-2</v>
      </c>
      <c r="C2178" s="26"/>
    </row>
    <row r="2179" spans="1:3" x14ac:dyDescent="0.25">
      <c r="A2179" s="25">
        <f>T2_T5!D2179</f>
        <v>1.9874200000000002E-2</v>
      </c>
      <c r="B2179" s="26">
        <f t="shared" si="34"/>
        <v>1.9874200000000002E-2</v>
      </c>
      <c r="C2179" s="26"/>
    </row>
    <row r="2180" spans="1:3" x14ac:dyDescent="0.25">
      <c r="A2180" s="25">
        <f>T2_T5!D2180</f>
        <v>3.7799899999999997E-2</v>
      </c>
      <c r="B2180" s="26">
        <f t="shared" si="34"/>
        <v>3.7799899999999997E-2</v>
      </c>
      <c r="C2180" s="26"/>
    </row>
    <row r="2181" spans="1:3" x14ac:dyDescent="0.25">
      <c r="A2181" s="25">
        <f>T2_T5!D2181</f>
        <v>9.2758300000000002E-2</v>
      </c>
      <c r="B2181" s="26">
        <f t="shared" si="34"/>
        <v>9.2758300000000002E-2</v>
      </c>
      <c r="C2181" s="26"/>
    </row>
    <row r="2182" spans="1:3" x14ac:dyDescent="0.25">
      <c r="A2182" s="25">
        <f>T2_T5!D2182</f>
        <v>8.6863300000000004E-2</v>
      </c>
      <c r="B2182" s="26">
        <f t="shared" si="34"/>
        <v>8.6863300000000004E-2</v>
      </c>
      <c r="C2182" s="26"/>
    </row>
    <row r="2183" spans="1:3" x14ac:dyDescent="0.25">
      <c r="A2183" s="25">
        <f>T2_T5!D2183</f>
        <v>0.15942519999999999</v>
      </c>
      <c r="B2183" s="26">
        <f t="shared" si="34"/>
        <v>0.15942519999999999</v>
      </c>
      <c r="C2183" s="26"/>
    </row>
    <row r="2184" spans="1:3" x14ac:dyDescent="0.25">
      <c r="A2184" s="25">
        <f>T2_T5!D2184</f>
        <v>0.1611062</v>
      </c>
      <c r="B2184" s="26">
        <f t="shared" si="34"/>
        <v>0.1611062</v>
      </c>
      <c r="C2184" s="26"/>
    </row>
    <row r="2185" spans="1:3" x14ac:dyDescent="0.25">
      <c r="A2185" s="25">
        <f>T2_T5!D2185</f>
        <v>0.10178420000000001</v>
      </c>
      <c r="B2185" s="26">
        <f t="shared" si="34"/>
        <v>0.10178420000000001</v>
      </c>
      <c r="C2185" s="26"/>
    </row>
    <row r="2186" spans="1:3" x14ac:dyDescent="0.25">
      <c r="A2186" s="25">
        <f>T2_T5!D2186</f>
        <v>0.15385399999999999</v>
      </c>
      <c r="B2186" s="26">
        <f t="shared" si="34"/>
        <v>0.15385399999999999</v>
      </c>
      <c r="C2186" s="26"/>
    </row>
    <row r="2187" spans="1:3" x14ac:dyDescent="0.25">
      <c r="A2187" s="25">
        <f>T2_T5!D2187</f>
        <v>0.17210890000000001</v>
      </c>
      <c r="B2187" s="26">
        <f t="shared" si="34"/>
        <v>0.17210890000000001</v>
      </c>
      <c r="C2187" s="26"/>
    </row>
    <row r="2188" spans="1:3" x14ac:dyDescent="0.25">
      <c r="A2188" s="25">
        <f>T2_T5!D2188</f>
        <v>0.15553349999999999</v>
      </c>
      <c r="B2188" s="26">
        <f t="shared" si="34"/>
        <v>0.15553349999999999</v>
      </c>
      <c r="C2188" s="26"/>
    </row>
    <row r="2189" spans="1:3" x14ac:dyDescent="0.25">
      <c r="A2189" s="25">
        <f>T2_T5!D2189</f>
        <v>0.14287269999999999</v>
      </c>
      <c r="B2189" s="26">
        <f t="shared" si="34"/>
        <v>0.14287269999999999</v>
      </c>
      <c r="C2189" s="26"/>
    </row>
    <row r="2190" spans="1:3" x14ac:dyDescent="0.25">
      <c r="A2190" s="25">
        <f>T2_T5!D2190</f>
        <v>4.5988399999999999E-2</v>
      </c>
      <c r="B2190" s="26">
        <f t="shared" si="34"/>
        <v>4.5988399999999999E-2</v>
      </c>
      <c r="C2190" s="26"/>
    </row>
    <row r="2191" spans="1:3" x14ac:dyDescent="0.25">
      <c r="A2191" s="25">
        <f>T2_T5!D2191</f>
        <v>0.16626930000000001</v>
      </c>
      <c r="B2191" s="26">
        <f t="shared" si="34"/>
        <v>0.16626930000000001</v>
      </c>
      <c r="C2191" s="26"/>
    </row>
    <row r="2192" spans="1:3" x14ac:dyDescent="0.25">
      <c r="A2192" s="25">
        <f>T2_T5!D2192</f>
        <v>0.27343210000000001</v>
      </c>
      <c r="B2192" s="26">
        <f t="shared" si="34"/>
        <v>0.27343210000000001</v>
      </c>
      <c r="C2192" s="26"/>
    </row>
    <row r="2193" spans="1:3" x14ac:dyDescent="0.25">
      <c r="A2193" s="25">
        <f>T2_T5!D2193</f>
        <v>0.25570759999999998</v>
      </c>
      <c r="B2193" s="26">
        <f t="shared" si="34"/>
        <v>0.25570759999999998</v>
      </c>
      <c r="C2193" s="26"/>
    </row>
    <row r="2194" spans="1:3" x14ac:dyDescent="0.25">
      <c r="A2194" s="25">
        <f>T2_T5!D2194</f>
        <v>0.2156148</v>
      </c>
      <c r="B2194" s="26">
        <f t="shared" si="34"/>
        <v>0.2156148</v>
      </c>
      <c r="C2194" s="26"/>
    </row>
    <row r="2195" spans="1:3" x14ac:dyDescent="0.25">
      <c r="A2195" s="25">
        <f>T2_T5!D2195</f>
        <v>0.2296511</v>
      </c>
      <c r="B2195" s="26">
        <f t="shared" si="34"/>
        <v>0.2296511</v>
      </c>
      <c r="C2195" s="26"/>
    </row>
    <row r="2196" spans="1:3" x14ac:dyDescent="0.25">
      <c r="A2196" s="25">
        <f>T2_T5!D2196</f>
        <v>0.1775246</v>
      </c>
      <c r="B2196" s="26">
        <f t="shared" si="34"/>
        <v>0.1775246</v>
      </c>
      <c r="C2196" s="26"/>
    </row>
    <row r="2197" spans="1:3" x14ac:dyDescent="0.25">
      <c r="A2197" s="25">
        <f>T2_T5!D2197</f>
        <v>0.17872979999999999</v>
      </c>
      <c r="B2197" s="26">
        <f t="shared" si="34"/>
        <v>0.17872979999999999</v>
      </c>
      <c r="C2197" s="26"/>
    </row>
    <row r="2198" spans="1:3" x14ac:dyDescent="0.25">
      <c r="A2198" s="25">
        <f>T2_T5!D2198</f>
        <v>0.21558469999999999</v>
      </c>
      <c r="B2198" s="26">
        <f t="shared" si="34"/>
        <v>0.21558469999999999</v>
      </c>
      <c r="C2198" s="26"/>
    </row>
    <row r="2199" spans="1:3" x14ac:dyDescent="0.25">
      <c r="A2199" s="25">
        <f>T2_T5!D2199</f>
        <v>0.16497500000000001</v>
      </c>
      <c r="B2199" s="26">
        <f t="shared" si="34"/>
        <v>0.16497500000000001</v>
      </c>
      <c r="C2199" s="26"/>
    </row>
    <row r="2200" spans="1:3" x14ac:dyDescent="0.25">
      <c r="A2200" s="25">
        <f>T2_T5!D2200</f>
        <v>0.2216418</v>
      </c>
      <c r="B2200" s="26">
        <f t="shared" si="34"/>
        <v>0.2216418</v>
      </c>
      <c r="C2200" s="26"/>
    </row>
    <row r="2201" spans="1:3" x14ac:dyDescent="0.25">
      <c r="A2201" s="25">
        <f>T2_T5!D2201</f>
        <v>0.22619890000000001</v>
      </c>
      <c r="B2201" s="26">
        <f t="shared" si="34"/>
        <v>0.22619890000000001</v>
      </c>
      <c r="C2201" s="26"/>
    </row>
    <row r="2202" spans="1:3" x14ac:dyDescent="0.25">
      <c r="A2202" s="25">
        <f>T2_T5!D2202</f>
        <v>0.22483429999999999</v>
      </c>
      <c r="B2202" s="26">
        <f t="shared" si="34"/>
        <v>0.22483429999999999</v>
      </c>
      <c r="C2202" s="26"/>
    </row>
    <row r="2203" spans="1:3" x14ac:dyDescent="0.25">
      <c r="A2203" s="25">
        <f>T2_T5!D2203</f>
        <v>0.17025499999999999</v>
      </c>
      <c r="B2203" s="26">
        <f t="shared" si="34"/>
        <v>0.17025499999999999</v>
      </c>
      <c r="C2203" s="26"/>
    </row>
    <row r="2204" spans="1:3" x14ac:dyDescent="0.25">
      <c r="A2204" s="25">
        <f>T2_T5!D2204</f>
        <v>0.1044967</v>
      </c>
      <c r="B2204" s="26">
        <f t="shared" si="34"/>
        <v>0.1044967</v>
      </c>
      <c r="C2204" s="26"/>
    </row>
    <row r="2205" spans="1:3" x14ac:dyDescent="0.25">
      <c r="A2205" s="25">
        <f>T2_T5!D2205</f>
        <v>0.25389499999999998</v>
      </c>
      <c r="B2205" s="26">
        <f t="shared" si="34"/>
        <v>0.25389499999999998</v>
      </c>
      <c r="C2205" s="26"/>
    </row>
    <row r="2206" spans="1:3" x14ac:dyDescent="0.25">
      <c r="A2206" s="25">
        <f>T2_T5!D2206</f>
        <v>0.2595459</v>
      </c>
      <c r="B2206" s="26">
        <f t="shared" si="34"/>
        <v>0.2595459</v>
      </c>
      <c r="C2206" s="26"/>
    </row>
    <row r="2207" spans="1:3" x14ac:dyDescent="0.25">
      <c r="A2207" s="25">
        <f>T2_T5!D2207</f>
        <v>0.23789399999999999</v>
      </c>
      <c r="B2207" s="26">
        <f t="shared" si="34"/>
        <v>0.23789399999999999</v>
      </c>
      <c r="C2207" s="26"/>
    </row>
    <row r="2208" spans="1:3" x14ac:dyDescent="0.25">
      <c r="A2208" s="25">
        <f>T2_T5!D2208</f>
        <v>0.21378520000000001</v>
      </c>
      <c r="B2208" s="26">
        <f t="shared" si="34"/>
        <v>0.21378520000000001</v>
      </c>
      <c r="C2208" s="26"/>
    </row>
    <row r="2209" spans="1:3" x14ac:dyDescent="0.25">
      <c r="A2209" s="25">
        <f>T2_T5!D2209</f>
        <v>0.21762119999999999</v>
      </c>
      <c r="B2209" s="26">
        <f t="shared" si="34"/>
        <v>0.21762119999999999</v>
      </c>
      <c r="C2209" s="26"/>
    </row>
    <row r="2210" spans="1:3" x14ac:dyDescent="0.25">
      <c r="A2210" s="25">
        <f>T2_T5!D2210</f>
        <v>0.19988059999999999</v>
      </c>
      <c r="B2210" s="26">
        <f t="shared" si="34"/>
        <v>0.19988059999999999</v>
      </c>
      <c r="C2210" s="26"/>
    </row>
    <row r="2211" spans="1:3" x14ac:dyDescent="0.25">
      <c r="A2211" s="25">
        <f>T2_T5!D2211</f>
        <v>0.34197539999999998</v>
      </c>
      <c r="B2211" s="26">
        <f t="shared" si="34"/>
        <v>0.34197539999999998</v>
      </c>
      <c r="C2211" s="26"/>
    </row>
    <row r="2212" spans="1:3" x14ac:dyDescent="0.25">
      <c r="A2212" s="25">
        <f>T2_T5!D2212</f>
        <v>0.31880540000000002</v>
      </c>
      <c r="B2212" s="26">
        <f t="shared" si="34"/>
        <v>0.31880540000000002</v>
      </c>
      <c r="C2212" s="26"/>
    </row>
    <row r="2213" spans="1:3" x14ac:dyDescent="0.25">
      <c r="A2213" s="25">
        <f>T2_T5!D2213</f>
        <v>0.36598409999999998</v>
      </c>
      <c r="B2213" s="26">
        <f t="shared" si="34"/>
        <v>0.36598409999999998</v>
      </c>
      <c r="C2213" s="26"/>
    </row>
    <row r="2214" spans="1:3" x14ac:dyDescent="0.25">
      <c r="A2214" s="25">
        <f>T2_T5!D2214</f>
        <v>0.2056635</v>
      </c>
      <c r="B2214" s="26">
        <f t="shared" si="34"/>
        <v>0.2056635</v>
      </c>
      <c r="C2214" s="26"/>
    </row>
    <row r="2215" spans="1:3" x14ac:dyDescent="0.25">
      <c r="A2215" s="25">
        <f>T2_T5!D2215</f>
        <v>0.16120280000000001</v>
      </c>
      <c r="B2215" s="26">
        <f t="shared" si="34"/>
        <v>0.16120280000000001</v>
      </c>
      <c r="C2215" s="26"/>
    </row>
    <row r="2216" spans="1:3" x14ac:dyDescent="0.25">
      <c r="A2216" s="25">
        <f>T2_T5!D2216</f>
        <v>7.4187600000000006E-2</v>
      </c>
      <c r="B2216" s="26">
        <f t="shared" si="34"/>
        <v>7.4187600000000006E-2</v>
      </c>
      <c r="C2216" s="26"/>
    </row>
    <row r="2217" spans="1:3" x14ac:dyDescent="0.25">
      <c r="A2217" s="25">
        <f>T2_T5!D2217</f>
        <v>0.13424720000000001</v>
      </c>
      <c r="B2217" s="26">
        <f t="shared" si="34"/>
        <v>0.13424720000000001</v>
      </c>
      <c r="C2217" s="26"/>
    </row>
    <row r="2218" spans="1:3" x14ac:dyDescent="0.25">
      <c r="A2218" s="25">
        <f>T2_T5!D2218</f>
        <v>0.1937122</v>
      </c>
      <c r="B2218" s="26">
        <f t="shared" si="34"/>
        <v>0.1937122</v>
      </c>
      <c r="C2218" s="26"/>
    </row>
    <row r="2219" spans="1:3" x14ac:dyDescent="0.25">
      <c r="A2219" s="25">
        <f>T2_T5!D2219</f>
        <v>0.25334640000000003</v>
      </c>
      <c r="B2219" s="26">
        <f t="shared" si="34"/>
        <v>0.25334640000000003</v>
      </c>
      <c r="C2219" s="26"/>
    </row>
    <row r="2220" spans="1:3" x14ac:dyDescent="0.25">
      <c r="A2220" s="25">
        <f>T2_T5!D2220</f>
        <v>0.2221688</v>
      </c>
      <c r="B2220" s="26">
        <f t="shared" si="34"/>
        <v>0.2221688</v>
      </c>
      <c r="C2220" s="26"/>
    </row>
    <row r="2221" spans="1:3" x14ac:dyDescent="0.25">
      <c r="A2221" s="25">
        <f>T2_T5!D2221</f>
        <v>0.26120969999999999</v>
      </c>
      <c r="B2221" s="26">
        <f t="shared" si="34"/>
        <v>0.26120969999999999</v>
      </c>
      <c r="C2221" s="26"/>
    </row>
    <row r="2222" spans="1:3" x14ac:dyDescent="0.25">
      <c r="A2222" s="25">
        <f>T2_T5!D2222</f>
        <v>0.21407979999999999</v>
      </c>
      <c r="B2222" s="26">
        <f t="shared" si="34"/>
        <v>0.21407979999999999</v>
      </c>
      <c r="C2222" s="26"/>
    </row>
    <row r="2223" spans="1:3" x14ac:dyDescent="0.25">
      <c r="A2223" s="25">
        <f>T2_T5!D2223</f>
        <v>0.2088844</v>
      </c>
      <c r="B2223" s="26">
        <f t="shared" si="34"/>
        <v>0.2088844</v>
      </c>
      <c r="C2223" s="26"/>
    </row>
    <row r="2224" spans="1:3" x14ac:dyDescent="0.25">
      <c r="A2224" s="25">
        <f>T2_T5!D2224</f>
        <v>6.4153500000000002E-2</v>
      </c>
      <c r="B2224" s="26">
        <f t="shared" si="34"/>
        <v>6.4153500000000002E-2</v>
      </c>
      <c r="C2224" s="26"/>
    </row>
    <row r="2225" spans="1:3" x14ac:dyDescent="0.25">
      <c r="A2225" s="25">
        <f>T2_T5!D2225</f>
        <v>-3.2030099999999999E-2</v>
      </c>
      <c r="B2225" s="26">
        <f t="shared" si="34"/>
        <v>-3.2030099999999999E-2</v>
      </c>
      <c r="C2225" s="26"/>
    </row>
    <row r="2226" spans="1:3" x14ac:dyDescent="0.25">
      <c r="A2226" s="25">
        <f>T2_T5!D2226</f>
        <v>0.11716119999999999</v>
      </c>
      <c r="B2226" s="26">
        <f t="shared" si="34"/>
        <v>0.11716119999999999</v>
      </c>
      <c r="C2226" s="26"/>
    </row>
    <row r="2227" spans="1:3" x14ac:dyDescent="0.25">
      <c r="A2227" s="25">
        <f>T2_T5!D2227</f>
        <v>9.8568600000000006E-2</v>
      </c>
      <c r="B2227" s="26">
        <f t="shared" si="34"/>
        <v>9.8568600000000006E-2</v>
      </c>
      <c r="C2227" s="26"/>
    </row>
    <row r="2228" spans="1:3" x14ac:dyDescent="0.25">
      <c r="A2228" s="25">
        <f>T2_T5!D2228</f>
        <v>0.3841753</v>
      </c>
      <c r="B2228" s="26">
        <f t="shared" si="34"/>
        <v>0.3841753</v>
      </c>
      <c r="C2228" s="26"/>
    </row>
    <row r="2229" spans="1:3" x14ac:dyDescent="0.25">
      <c r="A2229" s="25">
        <f>T2_T5!D2229</f>
        <v>0.33784229999999998</v>
      </c>
      <c r="B2229" s="26">
        <f t="shared" si="34"/>
        <v>0.33784229999999998</v>
      </c>
      <c r="C2229" s="26"/>
    </row>
    <row r="2230" spans="1:3" x14ac:dyDescent="0.25">
      <c r="A2230" s="25">
        <f>T2_T5!D2230</f>
        <v>0.32139610000000002</v>
      </c>
      <c r="B2230" s="26">
        <f t="shared" si="34"/>
        <v>0.32139610000000002</v>
      </c>
      <c r="C2230" s="26"/>
    </row>
    <row r="2231" spans="1:3" x14ac:dyDescent="0.25">
      <c r="A2231" s="25">
        <f>T2_T5!D2231</f>
        <v>0.30431409999999998</v>
      </c>
      <c r="B2231" s="26">
        <f t="shared" si="34"/>
        <v>0.30431409999999998</v>
      </c>
      <c r="C2231" s="26"/>
    </row>
    <row r="2232" spans="1:3" x14ac:dyDescent="0.25">
      <c r="A2232" s="25">
        <f>T2_T5!D2232</f>
        <v>0.28211730000000002</v>
      </c>
      <c r="B2232" s="26">
        <f t="shared" si="34"/>
        <v>0.28211730000000002</v>
      </c>
      <c r="C2232" s="26"/>
    </row>
    <row r="2233" spans="1:3" x14ac:dyDescent="0.25">
      <c r="A2233" s="25">
        <f>T2_T5!D2233</f>
        <v>0.28819830000000002</v>
      </c>
      <c r="B2233" s="26">
        <f t="shared" si="34"/>
        <v>0.28819830000000002</v>
      </c>
      <c r="C2233" s="26"/>
    </row>
    <row r="2234" spans="1:3" x14ac:dyDescent="0.25">
      <c r="A2234" s="25">
        <f>T2_T5!D2234</f>
        <v>0.2328141</v>
      </c>
      <c r="B2234" s="26">
        <f t="shared" si="34"/>
        <v>0.2328141</v>
      </c>
      <c r="C2234" s="26"/>
    </row>
    <row r="2235" spans="1:3" x14ac:dyDescent="0.25">
      <c r="A2235" s="25">
        <f>T2_T5!D2235</f>
        <v>0.1892807</v>
      </c>
      <c r="B2235" s="26">
        <f t="shared" si="34"/>
        <v>0.1892807</v>
      </c>
      <c r="C2235" s="26"/>
    </row>
    <row r="2236" spans="1:3" x14ac:dyDescent="0.25">
      <c r="A2236" s="25">
        <f>T2_T5!D2236</f>
        <v>0.2251541</v>
      </c>
      <c r="B2236" s="26">
        <f t="shared" si="34"/>
        <v>0.2251541</v>
      </c>
      <c r="C2236" s="26"/>
    </row>
    <row r="2237" spans="1:3" x14ac:dyDescent="0.25">
      <c r="A2237" s="25">
        <f>T2_T5!D2237</f>
        <v>0.16673859999999999</v>
      </c>
      <c r="B2237" s="26">
        <f t="shared" si="34"/>
        <v>0.16673859999999999</v>
      </c>
      <c r="C2237" s="26"/>
    </row>
    <row r="2238" spans="1:3" x14ac:dyDescent="0.25">
      <c r="A2238" s="25">
        <f>T2_T5!D2238</f>
        <v>0.28634579999999998</v>
      </c>
      <c r="B2238" s="26">
        <f t="shared" si="34"/>
        <v>0.28634579999999998</v>
      </c>
      <c r="C2238" s="26"/>
    </row>
    <row r="2239" spans="1:3" x14ac:dyDescent="0.25">
      <c r="A2239" s="25">
        <f>T2_T5!D2239</f>
        <v>0.16809299999999999</v>
      </c>
      <c r="B2239" s="26">
        <f t="shared" si="34"/>
        <v>0.16809299999999999</v>
      </c>
      <c r="C2239" s="26"/>
    </row>
    <row r="2240" spans="1:3" x14ac:dyDescent="0.25">
      <c r="A2240" s="25">
        <f>T2_T5!D2240</f>
        <v>0.18653169999999999</v>
      </c>
      <c r="B2240" s="26">
        <f t="shared" si="34"/>
        <v>0.18653169999999999</v>
      </c>
      <c r="C2240" s="26"/>
    </row>
    <row r="2241" spans="1:3" x14ac:dyDescent="0.25">
      <c r="A2241" s="25">
        <f>T2_T5!D2241</f>
        <v>0.1052698</v>
      </c>
      <c r="B2241" s="26">
        <f t="shared" si="34"/>
        <v>0.1052698</v>
      </c>
      <c r="C2241" s="26"/>
    </row>
    <row r="2242" spans="1:3" x14ac:dyDescent="0.25">
      <c r="A2242" s="25">
        <f>T2_T5!D2242</f>
        <v>8.9922600000000005E-2</v>
      </c>
      <c r="B2242" s="26">
        <f t="shared" ref="B2242:B2305" si="35">MAX(MIN(A2242,E$4),E$3)</f>
        <v>8.9922600000000005E-2</v>
      </c>
      <c r="C2242" s="26"/>
    </row>
    <row r="2243" spans="1:3" x14ac:dyDescent="0.25">
      <c r="A2243" s="25">
        <f>T2_T5!D2243</f>
        <v>7.4591699999999997E-2</v>
      </c>
      <c r="B2243" s="26">
        <f t="shared" si="35"/>
        <v>7.4591699999999997E-2</v>
      </c>
      <c r="C2243" s="26"/>
    </row>
    <row r="2244" spans="1:3" x14ac:dyDescent="0.25">
      <c r="A2244" s="25">
        <f>T2_T5!D2244</f>
        <v>0.1232636</v>
      </c>
      <c r="B2244" s="26">
        <f t="shared" si="35"/>
        <v>0.1232636</v>
      </c>
      <c r="C2244" s="26"/>
    </row>
    <row r="2245" spans="1:3" x14ac:dyDescent="0.25">
      <c r="A2245" s="25">
        <f>T2_T5!D2245</f>
        <v>7.9139000000000001E-2</v>
      </c>
      <c r="B2245" s="26">
        <f t="shared" si="35"/>
        <v>7.9139000000000001E-2</v>
      </c>
      <c r="C2245" s="26"/>
    </row>
    <row r="2246" spans="1:3" x14ac:dyDescent="0.25">
      <c r="A2246" s="25">
        <f>T2_T5!D2246</f>
        <v>0.1297403</v>
      </c>
      <c r="B2246" s="26">
        <f t="shared" si="35"/>
        <v>0.1297403</v>
      </c>
      <c r="C2246" s="26"/>
    </row>
    <row r="2247" spans="1:3" x14ac:dyDescent="0.25">
      <c r="A2247" s="25">
        <f>T2_T5!D2247</f>
        <v>0.1960278</v>
      </c>
      <c r="B2247" s="26">
        <f t="shared" si="35"/>
        <v>0.1960278</v>
      </c>
      <c r="C2247" s="26"/>
    </row>
    <row r="2248" spans="1:3" x14ac:dyDescent="0.25">
      <c r="A2248" s="25">
        <f>T2_T5!D2248</f>
        <v>2.4473200000000001E-2</v>
      </c>
      <c r="B2248" s="26">
        <f t="shared" si="35"/>
        <v>2.4473200000000001E-2</v>
      </c>
      <c r="C2248" s="26"/>
    </row>
    <row r="2249" spans="1:3" x14ac:dyDescent="0.25">
      <c r="A2249" s="25">
        <f>T2_T5!D2249</f>
        <v>6.2737500000000002E-2</v>
      </c>
      <c r="B2249" s="26">
        <f t="shared" si="35"/>
        <v>6.2737500000000002E-2</v>
      </c>
      <c r="C2249" s="26"/>
    </row>
    <row r="2250" spans="1:3" x14ac:dyDescent="0.25">
      <c r="A2250" s="25">
        <f>T2_T5!D2250</f>
        <v>3.5118700000000003E-2</v>
      </c>
      <c r="B2250" s="26">
        <f t="shared" si="35"/>
        <v>3.5118700000000003E-2</v>
      </c>
      <c r="C2250" s="26"/>
    </row>
    <row r="2251" spans="1:3" x14ac:dyDescent="0.25">
      <c r="A2251" s="25">
        <f>T2_T5!D2251</f>
        <v>2.1710199999999999E-2</v>
      </c>
      <c r="B2251" s="26">
        <f t="shared" si="35"/>
        <v>2.1710199999999999E-2</v>
      </c>
      <c r="C2251" s="26"/>
    </row>
    <row r="2252" spans="1:3" x14ac:dyDescent="0.25">
      <c r="A2252" s="25">
        <f>T2_T5!D2252</f>
        <v>5.6727899999999998E-2</v>
      </c>
      <c r="B2252" s="26">
        <f t="shared" si="35"/>
        <v>5.6727899999999998E-2</v>
      </c>
      <c r="C2252" s="26"/>
    </row>
    <row r="2253" spans="1:3" x14ac:dyDescent="0.25">
      <c r="A2253" s="25">
        <f>T2_T5!D2253</f>
        <v>-0.21470549999999999</v>
      </c>
      <c r="B2253" s="26">
        <f t="shared" si="35"/>
        <v>-0.113345184</v>
      </c>
      <c r="C2253" s="26"/>
    </row>
    <row r="2254" spans="1:3" x14ac:dyDescent="0.25">
      <c r="A2254" s="25">
        <f>T2_T5!D2254</f>
        <v>-1.9768399999999998E-2</v>
      </c>
      <c r="B2254" s="26">
        <f t="shared" si="35"/>
        <v>-1.9768399999999998E-2</v>
      </c>
      <c r="C2254" s="26"/>
    </row>
    <row r="2255" spans="1:3" x14ac:dyDescent="0.25">
      <c r="A2255" s="25">
        <f>T2_T5!D2255</f>
        <v>5.19465E-2</v>
      </c>
      <c r="B2255" s="26">
        <f t="shared" si="35"/>
        <v>5.19465E-2</v>
      </c>
      <c r="C2255" s="26"/>
    </row>
    <row r="2256" spans="1:3" x14ac:dyDescent="0.25">
      <c r="A2256" s="25">
        <f>T2_T5!D2256</f>
        <v>6.8427199999999994E-2</v>
      </c>
      <c r="B2256" s="26">
        <f t="shared" si="35"/>
        <v>6.8427199999999994E-2</v>
      </c>
      <c r="C2256" s="26"/>
    </row>
    <row r="2257" spans="1:3" x14ac:dyDescent="0.25">
      <c r="A2257" s="25">
        <f>T2_T5!D2257</f>
        <v>7.5504299999999996E-2</v>
      </c>
      <c r="B2257" s="26">
        <f t="shared" si="35"/>
        <v>7.5504299999999996E-2</v>
      </c>
      <c r="C2257" s="26"/>
    </row>
    <row r="2258" spans="1:3" x14ac:dyDescent="0.25">
      <c r="A2258" s="25">
        <f>T2_T5!D2258</f>
        <v>-1.6565900000000001E-2</v>
      </c>
      <c r="B2258" s="26">
        <f t="shared" si="35"/>
        <v>-1.6565900000000001E-2</v>
      </c>
      <c r="C2258" s="26"/>
    </row>
    <row r="2259" spans="1:3" x14ac:dyDescent="0.25">
      <c r="A2259" s="25">
        <f>T2_T5!D2259</f>
        <v>-2.2871800000000001E-2</v>
      </c>
      <c r="B2259" s="26">
        <f t="shared" si="35"/>
        <v>-2.2871800000000001E-2</v>
      </c>
      <c r="C2259" s="26"/>
    </row>
    <row r="2260" spans="1:3" x14ac:dyDescent="0.25">
      <c r="A2260" s="25">
        <f>T2_T5!D2260</f>
        <v>-8.6348599999999998E-2</v>
      </c>
      <c r="B2260" s="26">
        <f t="shared" si="35"/>
        <v>-8.6348599999999998E-2</v>
      </c>
      <c r="C2260" s="26"/>
    </row>
    <row r="2261" spans="1:3" x14ac:dyDescent="0.25">
      <c r="A2261" s="25">
        <f>T2_T5!D2261</f>
        <v>-2.9395899999999999E-2</v>
      </c>
      <c r="B2261" s="26">
        <f t="shared" si="35"/>
        <v>-2.9395899999999999E-2</v>
      </c>
      <c r="C2261" s="26"/>
    </row>
    <row r="2262" spans="1:3" x14ac:dyDescent="0.25">
      <c r="A2262" s="25">
        <f>T2_T5!D2262</f>
        <v>-4.1455499999999999E-2</v>
      </c>
      <c r="B2262" s="26">
        <f t="shared" si="35"/>
        <v>-4.1455499999999999E-2</v>
      </c>
      <c r="C2262" s="26"/>
    </row>
    <row r="2263" spans="1:3" x14ac:dyDescent="0.25">
      <c r="A2263" s="25">
        <f>T2_T5!D2263</f>
        <v>5.8885999999999999E-3</v>
      </c>
      <c r="B2263" s="26">
        <f t="shared" si="35"/>
        <v>5.8885999999999999E-3</v>
      </c>
      <c r="C2263" s="26"/>
    </row>
    <row r="2264" spans="1:3" x14ac:dyDescent="0.25">
      <c r="A2264" s="25">
        <f>T2_T5!D2264</f>
        <v>3.2292500000000002E-2</v>
      </c>
      <c r="B2264" s="26">
        <f t="shared" si="35"/>
        <v>3.2292500000000002E-2</v>
      </c>
      <c r="C2264" s="26"/>
    </row>
    <row r="2265" spans="1:3" x14ac:dyDescent="0.25">
      <c r="A2265" s="25">
        <f>T2_T5!D2265</f>
        <v>-3.8211999999999999E-3</v>
      </c>
      <c r="B2265" s="26">
        <f t="shared" si="35"/>
        <v>-3.8211999999999999E-3</v>
      </c>
      <c r="C2265" s="26"/>
    </row>
    <row r="2266" spans="1:3" x14ac:dyDescent="0.25">
      <c r="A2266" s="25">
        <f>T2_T5!D2266</f>
        <v>2.8444E-3</v>
      </c>
      <c r="B2266" s="26">
        <f t="shared" si="35"/>
        <v>2.8444E-3</v>
      </c>
      <c r="C2266" s="26"/>
    </row>
    <row r="2267" spans="1:3" x14ac:dyDescent="0.25">
      <c r="A2267" s="25">
        <f>T2_T5!D2267</f>
        <v>1.7836500000000002E-2</v>
      </c>
      <c r="B2267" s="26">
        <f t="shared" si="35"/>
        <v>1.7836500000000002E-2</v>
      </c>
      <c r="C2267" s="26"/>
    </row>
    <row r="2268" spans="1:3" x14ac:dyDescent="0.25">
      <c r="A2268" s="25">
        <f>T2_T5!D2268</f>
        <v>0.1028693</v>
      </c>
      <c r="B2268" s="26">
        <f t="shared" si="35"/>
        <v>0.1028693</v>
      </c>
      <c r="C2268" s="26"/>
    </row>
    <row r="2269" spans="1:3" x14ac:dyDescent="0.25">
      <c r="A2269" s="25">
        <f>T2_T5!D2269</f>
        <v>6.9612300000000002E-2</v>
      </c>
      <c r="B2269" s="26">
        <f t="shared" si="35"/>
        <v>6.9612300000000002E-2</v>
      </c>
      <c r="C2269" s="26"/>
    </row>
    <row r="2270" spans="1:3" x14ac:dyDescent="0.25">
      <c r="A2270" s="25">
        <f>T2_T5!D2270</f>
        <v>9.4063900000000006E-2</v>
      </c>
      <c r="B2270" s="26">
        <f t="shared" si="35"/>
        <v>9.4063900000000006E-2</v>
      </c>
      <c r="C2270" s="26"/>
    </row>
    <row r="2271" spans="1:3" x14ac:dyDescent="0.25">
      <c r="A2271" s="25">
        <f>T2_T5!D2271</f>
        <v>7.8993599999999997E-2</v>
      </c>
      <c r="B2271" s="26">
        <f t="shared" si="35"/>
        <v>7.8993599999999997E-2</v>
      </c>
      <c r="C2271" s="26"/>
    </row>
    <row r="2272" spans="1:3" x14ac:dyDescent="0.25">
      <c r="A2272" s="25">
        <f>T2_T5!D2272</f>
        <v>3.36884E-2</v>
      </c>
      <c r="B2272" s="26">
        <f t="shared" si="35"/>
        <v>3.36884E-2</v>
      </c>
      <c r="C2272" s="26"/>
    </row>
    <row r="2273" spans="1:3" x14ac:dyDescent="0.25">
      <c r="A2273" s="25">
        <f>T2_T5!D2273</f>
        <v>3.0076499999999999E-2</v>
      </c>
      <c r="B2273" s="26">
        <f t="shared" si="35"/>
        <v>3.0076499999999999E-2</v>
      </c>
      <c r="C2273" s="26"/>
    </row>
    <row r="2274" spans="1:3" x14ac:dyDescent="0.25">
      <c r="A2274" s="25">
        <f>T2_T5!D2274</f>
        <v>1.34889E-2</v>
      </c>
      <c r="B2274" s="26">
        <f t="shared" si="35"/>
        <v>1.34889E-2</v>
      </c>
      <c r="C2274" s="26"/>
    </row>
    <row r="2275" spans="1:3" x14ac:dyDescent="0.25">
      <c r="A2275" s="25">
        <f>T2_T5!D2275</f>
        <v>7.0891300000000004E-2</v>
      </c>
      <c r="B2275" s="26">
        <f t="shared" si="35"/>
        <v>7.0891300000000004E-2</v>
      </c>
      <c r="C2275" s="26"/>
    </row>
    <row r="2276" spans="1:3" x14ac:dyDescent="0.25">
      <c r="A2276" s="25">
        <f>T2_T5!D2276</f>
        <v>0.30261569999999999</v>
      </c>
      <c r="B2276" s="26">
        <f t="shared" si="35"/>
        <v>0.30261569999999999</v>
      </c>
      <c r="C2276" s="26"/>
    </row>
    <row r="2277" spans="1:3" x14ac:dyDescent="0.25">
      <c r="A2277" s="25">
        <f>T2_T5!D2277</f>
        <v>0.26279469999999999</v>
      </c>
      <c r="B2277" s="26">
        <f t="shared" si="35"/>
        <v>0.26279469999999999</v>
      </c>
      <c r="C2277" s="26"/>
    </row>
    <row r="2278" spans="1:3" x14ac:dyDescent="0.25">
      <c r="A2278" s="25">
        <f>T2_T5!D2278</f>
        <v>0.26394790000000001</v>
      </c>
      <c r="B2278" s="26">
        <f t="shared" si="35"/>
        <v>0.26394790000000001</v>
      </c>
      <c r="C2278" s="26"/>
    </row>
    <row r="2279" spans="1:3" x14ac:dyDescent="0.25">
      <c r="A2279" s="25">
        <f>T2_T5!D2279</f>
        <v>0.25984970000000002</v>
      </c>
      <c r="B2279" s="26">
        <f t="shared" si="35"/>
        <v>0.25984970000000002</v>
      </c>
      <c r="C2279" s="26"/>
    </row>
    <row r="2280" spans="1:3" x14ac:dyDescent="0.25">
      <c r="A2280" s="25">
        <f>T2_T5!D2280</f>
        <v>0.24718609999999999</v>
      </c>
      <c r="B2280" s="26">
        <f t="shared" si="35"/>
        <v>0.24718609999999999</v>
      </c>
      <c r="C2280" s="26"/>
    </row>
    <row r="2281" spans="1:3" x14ac:dyDescent="0.25">
      <c r="A2281" s="25">
        <f>T2_T5!D2281</f>
        <v>0.21042179999999999</v>
      </c>
      <c r="B2281" s="26">
        <f t="shared" si="35"/>
        <v>0.21042179999999999</v>
      </c>
      <c r="C2281" s="26"/>
    </row>
    <row r="2282" spans="1:3" x14ac:dyDescent="0.25">
      <c r="A2282" s="25">
        <f>T2_T5!D2282</f>
        <v>0.15397469999999999</v>
      </c>
      <c r="B2282" s="26">
        <f t="shared" si="35"/>
        <v>0.15397469999999999</v>
      </c>
      <c r="C2282" s="26"/>
    </row>
    <row r="2283" spans="1:3" x14ac:dyDescent="0.25">
      <c r="A2283" s="25">
        <f>T2_T5!D2283</f>
        <v>0.12675549999999999</v>
      </c>
      <c r="B2283" s="26">
        <f t="shared" si="35"/>
        <v>0.12675549999999999</v>
      </c>
      <c r="C2283" s="26"/>
    </row>
    <row r="2284" spans="1:3" x14ac:dyDescent="0.25">
      <c r="A2284" s="25">
        <f>T2_T5!D2284</f>
        <v>0.1293792</v>
      </c>
      <c r="B2284" s="26">
        <f t="shared" si="35"/>
        <v>0.1293792</v>
      </c>
      <c r="C2284" s="26"/>
    </row>
    <row r="2285" spans="1:3" x14ac:dyDescent="0.25">
      <c r="A2285" s="25">
        <f>T2_T5!D2285</f>
        <v>0.107845</v>
      </c>
      <c r="B2285" s="26">
        <f t="shared" si="35"/>
        <v>0.107845</v>
      </c>
      <c r="C2285" s="26"/>
    </row>
    <row r="2286" spans="1:3" x14ac:dyDescent="0.25">
      <c r="A2286" s="25">
        <f>T2_T5!D2286</f>
        <v>8.0615199999999998E-2</v>
      </c>
      <c r="B2286" s="26">
        <f t="shared" si="35"/>
        <v>8.0615199999999998E-2</v>
      </c>
      <c r="C2286" s="26"/>
    </row>
    <row r="2287" spans="1:3" x14ac:dyDescent="0.25">
      <c r="A2287" s="25">
        <f>T2_T5!D2287</f>
        <v>7.6561799999999999E-2</v>
      </c>
      <c r="B2287" s="26">
        <f t="shared" si="35"/>
        <v>7.6561799999999999E-2</v>
      </c>
      <c r="C2287" s="26"/>
    </row>
    <row r="2288" spans="1:3" x14ac:dyDescent="0.25">
      <c r="A2288" s="25">
        <f>T2_T5!D2288</f>
        <v>0.13863829999999999</v>
      </c>
      <c r="B2288" s="26">
        <f t="shared" si="35"/>
        <v>0.13863829999999999</v>
      </c>
      <c r="C2288" s="26"/>
    </row>
    <row r="2289" spans="1:3" x14ac:dyDescent="0.25">
      <c r="A2289" s="25">
        <f>T2_T5!D2289</f>
        <v>0.19807669999999999</v>
      </c>
      <c r="B2289" s="26">
        <f t="shared" si="35"/>
        <v>0.19807669999999999</v>
      </c>
      <c r="C2289" s="26"/>
    </row>
    <row r="2290" spans="1:3" x14ac:dyDescent="0.25">
      <c r="A2290" s="25">
        <f>T2_T5!D2290</f>
        <v>4.8062899999999999E-2</v>
      </c>
      <c r="B2290" s="26">
        <f t="shared" si="35"/>
        <v>4.8062899999999999E-2</v>
      </c>
      <c r="C2290" s="26"/>
    </row>
    <row r="2291" spans="1:3" x14ac:dyDescent="0.25">
      <c r="A2291" s="25">
        <f>T2_T5!D2291</f>
        <v>5.3579300000000003E-2</v>
      </c>
      <c r="B2291" s="26">
        <f t="shared" si="35"/>
        <v>5.3579300000000003E-2</v>
      </c>
      <c r="C2291" s="26"/>
    </row>
    <row r="2292" spans="1:3" x14ac:dyDescent="0.25">
      <c r="A2292" s="25">
        <f>T2_T5!D2292</f>
        <v>5.2604699999999997E-2</v>
      </c>
      <c r="B2292" s="26">
        <f t="shared" si="35"/>
        <v>5.2604699999999997E-2</v>
      </c>
      <c r="C2292" s="26"/>
    </row>
    <row r="2293" spans="1:3" x14ac:dyDescent="0.25">
      <c r="A2293" s="25">
        <f>T2_T5!D2293</f>
        <v>4.88911E-2</v>
      </c>
      <c r="B2293" s="26">
        <f t="shared" si="35"/>
        <v>4.88911E-2</v>
      </c>
      <c r="C2293" s="26"/>
    </row>
    <row r="2294" spans="1:3" x14ac:dyDescent="0.25">
      <c r="A2294" s="25">
        <f>T2_T5!D2294</f>
        <v>6.5362500000000004E-2</v>
      </c>
      <c r="B2294" s="26">
        <f t="shared" si="35"/>
        <v>6.5362500000000004E-2</v>
      </c>
      <c r="C2294" s="26"/>
    </row>
    <row r="2295" spans="1:3" x14ac:dyDescent="0.25">
      <c r="A2295" s="25">
        <f>T2_T5!D2295</f>
        <v>0.162521</v>
      </c>
      <c r="B2295" s="26">
        <f t="shared" si="35"/>
        <v>0.162521</v>
      </c>
      <c r="C2295" s="26"/>
    </row>
    <row r="2296" spans="1:3" x14ac:dyDescent="0.25">
      <c r="A2296" s="25">
        <f>T2_T5!D2296</f>
        <v>-2.2072700000000001E-2</v>
      </c>
      <c r="B2296" s="26">
        <f t="shared" si="35"/>
        <v>-2.2072700000000001E-2</v>
      </c>
      <c r="C2296" s="26"/>
    </row>
    <row r="2297" spans="1:3" x14ac:dyDescent="0.25">
      <c r="A2297" s="25">
        <f>T2_T5!D2297</f>
        <v>0.25700669999999998</v>
      </c>
      <c r="B2297" s="26">
        <f t="shared" si="35"/>
        <v>0.25700669999999998</v>
      </c>
      <c r="C2297" s="26"/>
    </row>
    <row r="2298" spans="1:3" x14ac:dyDescent="0.25">
      <c r="A2298" s="25">
        <f>T2_T5!D2298</f>
        <v>0.1066597</v>
      </c>
      <c r="B2298" s="26">
        <f t="shared" si="35"/>
        <v>0.1066597</v>
      </c>
      <c r="C2298" s="26"/>
    </row>
    <row r="2299" spans="1:3" x14ac:dyDescent="0.25">
      <c r="A2299" s="25">
        <f>T2_T5!D2299</f>
        <v>0.26643109999999998</v>
      </c>
      <c r="B2299" s="26">
        <f t="shared" si="35"/>
        <v>0.26643109999999998</v>
      </c>
      <c r="C2299" s="26"/>
    </row>
    <row r="2300" spans="1:3" x14ac:dyDescent="0.25">
      <c r="A2300" s="25">
        <f>T2_T5!D2300</f>
        <v>0.29312870000000002</v>
      </c>
      <c r="B2300" s="26">
        <f t="shared" si="35"/>
        <v>0.29312870000000002</v>
      </c>
      <c r="C2300" s="26"/>
    </row>
    <row r="2301" spans="1:3" x14ac:dyDescent="0.25">
      <c r="A2301" s="25">
        <f>T2_T5!D2301</f>
        <v>0.2161883</v>
      </c>
      <c r="B2301" s="26">
        <f t="shared" si="35"/>
        <v>0.2161883</v>
      </c>
      <c r="C2301" s="26"/>
    </row>
    <row r="2302" spans="1:3" x14ac:dyDescent="0.25">
      <c r="A2302" s="25">
        <f>T2_T5!D2302</f>
        <v>0.31248379999999998</v>
      </c>
      <c r="B2302" s="26">
        <f t="shared" si="35"/>
        <v>0.31248379999999998</v>
      </c>
      <c r="C2302" s="26"/>
    </row>
    <row r="2303" spans="1:3" x14ac:dyDescent="0.25">
      <c r="A2303" s="25">
        <f>T2_T5!D2303</f>
        <v>0.1961183</v>
      </c>
      <c r="B2303" s="26">
        <f t="shared" si="35"/>
        <v>0.1961183</v>
      </c>
      <c r="C2303" s="26"/>
    </row>
    <row r="2304" spans="1:3" x14ac:dyDescent="0.25">
      <c r="A2304" s="25">
        <f>T2_T5!D2304</f>
        <v>0.2070217</v>
      </c>
      <c r="B2304" s="26">
        <f t="shared" si="35"/>
        <v>0.2070217</v>
      </c>
      <c r="C2304" s="26"/>
    </row>
    <row r="2305" spans="1:3" x14ac:dyDescent="0.25">
      <c r="A2305" s="25">
        <f>T2_T5!D2305</f>
        <v>0.26477200000000001</v>
      </c>
      <c r="B2305" s="26">
        <f t="shared" si="35"/>
        <v>0.26477200000000001</v>
      </c>
      <c r="C2305" s="26"/>
    </row>
    <row r="2306" spans="1:3" x14ac:dyDescent="0.25">
      <c r="A2306" s="25">
        <f>T2_T5!D2306</f>
        <v>0.281976</v>
      </c>
      <c r="B2306" s="26">
        <f t="shared" ref="B2306:B2369" si="36">MAX(MIN(A2306,E$4),E$3)</f>
        <v>0.281976</v>
      </c>
      <c r="C2306" s="26"/>
    </row>
    <row r="2307" spans="1:3" x14ac:dyDescent="0.25">
      <c r="A2307" s="25">
        <f>T2_T5!D2307</f>
        <v>0.31687900000000002</v>
      </c>
      <c r="B2307" s="26">
        <f t="shared" si="36"/>
        <v>0.31687900000000002</v>
      </c>
      <c r="C2307" s="26"/>
    </row>
    <row r="2308" spans="1:3" x14ac:dyDescent="0.25">
      <c r="A2308" s="25">
        <f>T2_T5!D2308</f>
        <v>0.33084960000000002</v>
      </c>
      <c r="B2308" s="26">
        <f t="shared" si="36"/>
        <v>0.33084960000000002</v>
      </c>
      <c r="C2308" s="26"/>
    </row>
    <row r="2309" spans="1:3" x14ac:dyDescent="0.25">
      <c r="A2309" s="25">
        <f>T2_T5!D2309</f>
        <v>0.3133861</v>
      </c>
      <c r="B2309" s="26">
        <f t="shared" si="36"/>
        <v>0.3133861</v>
      </c>
      <c r="C2309" s="26"/>
    </row>
    <row r="2310" spans="1:3" x14ac:dyDescent="0.25">
      <c r="A2310" s="25">
        <f>T2_T5!D2310</f>
        <v>0.2286714</v>
      </c>
      <c r="B2310" s="26">
        <f t="shared" si="36"/>
        <v>0.2286714</v>
      </c>
      <c r="C2310" s="26"/>
    </row>
    <row r="2311" spans="1:3" x14ac:dyDescent="0.25">
      <c r="A2311" s="25">
        <f>T2_T5!D2311</f>
        <v>0.52018319999999996</v>
      </c>
      <c r="B2311" s="26">
        <f t="shared" si="36"/>
        <v>0.52018319999999996</v>
      </c>
      <c r="C2311" s="26"/>
    </row>
    <row r="2312" spans="1:3" x14ac:dyDescent="0.25">
      <c r="A2312" s="25">
        <f>T2_T5!D2312</f>
        <v>0.49609579999999998</v>
      </c>
      <c r="B2312" s="26">
        <f t="shared" si="36"/>
        <v>0.49609579999999998</v>
      </c>
      <c r="C2312" s="26"/>
    </row>
    <row r="2313" spans="1:3" x14ac:dyDescent="0.25">
      <c r="A2313" s="25">
        <f>T2_T5!D2313</f>
        <v>0.49613760000000001</v>
      </c>
      <c r="B2313" s="26">
        <f t="shared" si="36"/>
        <v>0.49613760000000001</v>
      </c>
      <c r="C2313" s="26"/>
    </row>
    <row r="2314" spans="1:3" x14ac:dyDescent="0.25">
      <c r="A2314" s="25">
        <f>T2_T5!D2314</f>
        <v>0.14715739999999999</v>
      </c>
      <c r="B2314" s="26">
        <f t="shared" si="36"/>
        <v>0.14715739999999999</v>
      </c>
      <c r="C2314" s="26"/>
    </row>
    <row r="2315" spans="1:3" x14ac:dyDescent="0.25">
      <c r="A2315" s="25">
        <f>T2_T5!D2315</f>
        <v>0.15126290000000001</v>
      </c>
      <c r="B2315" s="26">
        <f t="shared" si="36"/>
        <v>0.15126290000000001</v>
      </c>
      <c r="C2315" s="26"/>
    </row>
    <row r="2316" spans="1:3" x14ac:dyDescent="0.25">
      <c r="A2316" s="25">
        <f>T2_T5!D2316</f>
        <v>0.14123920000000001</v>
      </c>
      <c r="B2316" s="26">
        <f t="shared" si="36"/>
        <v>0.14123920000000001</v>
      </c>
      <c r="C2316" s="26"/>
    </row>
    <row r="2317" spans="1:3" x14ac:dyDescent="0.25">
      <c r="A2317" s="25">
        <f>T2_T5!D2317</f>
        <v>0.16530800000000001</v>
      </c>
      <c r="B2317" s="26">
        <f t="shared" si="36"/>
        <v>0.16530800000000001</v>
      </c>
      <c r="C2317" s="26"/>
    </row>
    <row r="2318" spans="1:3" x14ac:dyDescent="0.25">
      <c r="A2318" s="25">
        <f>T2_T5!D2318</f>
        <v>0.1130039</v>
      </c>
      <c r="B2318" s="26">
        <f t="shared" si="36"/>
        <v>0.1130039</v>
      </c>
      <c r="C2318" s="26"/>
    </row>
    <row r="2319" spans="1:3" x14ac:dyDescent="0.25">
      <c r="A2319" s="25">
        <f>T2_T5!D2319</f>
        <v>0.1175964</v>
      </c>
      <c r="B2319" s="26">
        <f t="shared" si="36"/>
        <v>0.1175964</v>
      </c>
      <c r="C2319" s="26"/>
    </row>
    <row r="2320" spans="1:3" x14ac:dyDescent="0.25">
      <c r="A2320" s="25">
        <f>T2_T5!D2320</f>
        <v>5.0489300000000001E-2</v>
      </c>
      <c r="B2320" s="26">
        <f t="shared" si="36"/>
        <v>5.0489300000000001E-2</v>
      </c>
      <c r="C2320" s="26"/>
    </row>
    <row r="2321" spans="1:3" x14ac:dyDescent="0.25">
      <c r="A2321" s="25">
        <f>T2_T5!D2321</f>
        <v>8.9470900000000006E-2</v>
      </c>
      <c r="B2321" s="26">
        <f t="shared" si="36"/>
        <v>8.9470900000000006E-2</v>
      </c>
      <c r="C2321" s="26"/>
    </row>
    <row r="2322" spans="1:3" x14ac:dyDescent="0.25">
      <c r="A2322" s="25">
        <f>T2_T5!D2322</f>
        <v>6.7893300000000004E-2</v>
      </c>
      <c r="B2322" s="26">
        <f t="shared" si="36"/>
        <v>6.7893300000000004E-2</v>
      </c>
      <c r="C2322" s="26"/>
    </row>
    <row r="2323" spans="1:3" x14ac:dyDescent="0.25">
      <c r="A2323" s="25">
        <f>T2_T5!D2323</f>
        <v>7.7546500000000004E-2</v>
      </c>
      <c r="B2323" s="26">
        <f t="shared" si="36"/>
        <v>7.7546500000000004E-2</v>
      </c>
      <c r="C2323" s="26"/>
    </row>
    <row r="2324" spans="1:3" x14ac:dyDescent="0.25">
      <c r="A2324" s="25">
        <f>T2_T5!D2324</f>
        <v>4.0332300000000001E-2</v>
      </c>
      <c r="B2324" s="26">
        <f t="shared" si="36"/>
        <v>4.0332300000000001E-2</v>
      </c>
      <c r="C2324" s="26"/>
    </row>
    <row r="2325" spans="1:3" x14ac:dyDescent="0.25">
      <c r="A2325" s="25">
        <f>T2_T5!D2325</f>
        <v>0.34051500000000001</v>
      </c>
      <c r="B2325" s="26">
        <f t="shared" si="36"/>
        <v>0.34051500000000001</v>
      </c>
      <c r="C2325" s="26"/>
    </row>
    <row r="2326" spans="1:3" x14ac:dyDescent="0.25">
      <c r="A2326" s="25">
        <f>T2_T5!D2326</f>
        <v>0.33793069999999997</v>
      </c>
      <c r="B2326" s="26">
        <f t="shared" si="36"/>
        <v>0.33793069999999997</v>
      </c>
      <c r="C2326" s="26"/>
    </row>
    <row r="2327" spans="1:3" x14ac:dyDescent="0.25">
      <c r="A2327" s="25">
        <f>T2_T5!D2327</f>
        <v>0.41005049999999998</v>
      </c>
      <c r="B2327" s="26">
        <f t="shared" si="36"/>
        <v>0.41005049999999998</v>
      </c>
      <c r="C2327" s="26"/>
    </row>
    <row r="2328" spans="1:3" x14ac:dyDescent="0.25">
      <c r="A2328" s="25">
        <f>T2_T5!D2328</f>
        <v>0.4484901</v>
      </c>
      <c r="B2328" s="26">
        <f t="shared" si="36"/>
        <v>0.4484901</v>
      </c>
      <c r="C2328" s="26"/>
    </row>
    <row r="2329" spans="1:3" x14ac:dyDescent="0.25">
      <c r="A2329" s="25">
        <f>T2_T5!D2329</f>
        <v>0.43197419999999997</v>
      </c>
      <c r="B2329" s="26">
        <f t="shared" si="36"/>
        <v>0.43197419999999997</v>
      </c>
      <c r="C2329" s="26"/>
    </row>
    <row r="2330" spans="1:3" x14ac:dyDescent="0.25">
      <c r="A2330" s="25">
        <f>T2_T5!D2330</f>
        <v>0.40655570000000002</v>
      </c>
      <c r="B2330" s="26">
        <f t="shared" si="36"/>
        <v>0.40655570000000002</v>
      </c>
      <c r="C2330" s="26"/>
    </row>
    <row r="2331" spans="1:3" x14ac:dyDescent="0.25">
      <c r="A2331" s="25">
        <f>T2_T5!D2331</f>
        <v>0.44828200000000001</v>
      </c>
      <c r="B2331" s="26">
        <f t="shared" si="36"/>
        <v>0.44828200000000001</v>
      </c>
      <c r="C2331" s="26"/>
    </row>
    <row r="2332" spans="1:3" x14ac:dyDescent="0.25">
      <c r="A2332" s="25">
        <f>T2_T5!D2332</f>
        <v>0.51431490000000002</v>
      </c>
      <c r="B2332" s="26">
        <f t="shared" si="36"/>
        <v>0.51431490000000002</v>
      </c>
      <c r="C2332" s="26"/>
    </row>
    <row r="2333" spans="1:3" x14ac:dyDescent="0.25">
      <c r="A2333" s="25">
        <f>T2_T5!D2333</f>
        <v>0.52718419999999999</v>
      </c>
      <c r="B2333" s="26">
        <f t="shared" si="36"/>
        <v>0.52051970800000003</v>
      </c>
      <c r="C2333" s="26"/>
    </row>
    <row r="2334" spans="1:3" x14ac:dyDescent="0.25">
      <c r="A2334" s="25">
        <f>T2_T5!D2334</f>
        <v>0.53091909999999998</v>
      </c>
      <c r="B2334" s="26">
        <f t="shared" si="36"/>
        <v>0.52051970800000003</v>
      </c>
      <c r="C2334" s="26"/>
    </row>
    <row r="2335" spans="1:3" x14ac:dyDescent="0.25">
      <c r="A2335" s="25">
        <f>T2_T5!D2335</f>
        <v>-2.23742E-2</v>
      </c>
      <c r="B2335" s="26">
        <f t="shared" si="36"/>
        <v>-2.23742E-2</v>
      </c>
      <c r="C2335" s="26"/>
    </row>
    <row r="2336" spans="1:3" x14ac:dyDescent="0.25">
      <c r="A2336" s="25">
        <f>T2_T5!D2336</f>
        <v>-5.2770699999999997E-2</v>
      </c>
      <c r="B2336" s="26">
        <f t="shared" si="36"/>
        <v>-5.2770699999999997E-2</v>
      </c>
      <c r="C2336" s="26"/>
    </row>
    <row r="2337" spans="1:3" x14ac:dyDescent="0.25">
      <c r="A2337" s="25">
        <f>T2_T5!D2337</f>
        <v>0.40390999999999999</v>
      </c>
      <c r="B2337" s="26">
        <f t="shared" si="36"/>
        <v>0.40390999999999999</v>
      </c>
      <c r="C2337" s="26"/>
    </row>
    <row r="2338" spans="1:3" x14ac:dyDescent="0.25">
      <c r="A2338" s="25">
        <f>T2_T5!D2338</f>
        <v>0.2843482</v>
      </c>
      <c r="B2338" s="26">
        <f t="shared" si="36"/>
        <v>0.2843482</v>
      </c>
      <c r="C2338" s="26"/>
    </row>
    <row r="2339" spans="1:3" x14ac:dyDescent="0.25">
      <c r="A2339" s="25">
        <f>T2_T5!D2339</f>
        <v>0.1893273</v>
      </c>
      <c r="B2339" s="26">
        <f t="shared" si="36"/>
        <v>0.1893273</v>
      </c>
      <c r="C2339" s="26"/>
    </row>
    <row r="2340" spans="1:3" x14ac:dyDescent="0.25">
      <c r="A2340" s="25">
        <f>T2_T5!D2340</f>
        <v>0.30901220000000001</v>
      </c>
      <c r="B2340" s="26">
        <f t="shared" si="36"/>
        <v>0.30901220000000001</v>
      </c>
      <c r="C2340" s="26"/>
    </row>
    <row r="2341" spans="1:3" x14ac:dyDescent="0.25">
      <c r="A2341" s="25">
        <f>T2_T5!D2341</f>
        <v>0.37306299999999998</v>
      </c>
      <c r="B2341" s="26">
        <f t="shared" si="36"/>
        <v>0.37306299999999998</v>
      </c>
      <c r="C2341" s="26"/>
    </row>
    <row r="2342" spans="1:3" x14ac:dyDescent="0.25">
      <c r="A2342" s="25">
        <f>T2_T5!D2342</f>
        <v>0.32489889999999999</v>
      </c>
      <c r="B2342" s="26">
        <f t="shared" si="36"/>
        <v>0.32489889999999999</v>
      </c>
      <c r="C2342" s="26"/>
    </row>
    <row r="2343" spans="1:3" x14ac:dyDescent="0.25">
      <c r="A2343" s="25">
        <f>T2_T5!D2343</f>
        <v>0.21017169999999999</v>
      </c>
      <c r="B2343" s="26">
        <f t="shared" si="36"/>
        <v>0.21017169999999999</v>
      </c>
      <c r="C2343" s="26"/>
    </row>
    <row r="2344" spans="1:3" x14ac:dyDescent="0.25">
      <c r="A2344" s="25">
        <f>T2_T5!D2344</f>
        <v>0.1870329</v>
      </c>
      <c r="B2344" s="26">
        <f t="shared" si="36"/>
        <v>0.1870329</v>
      </c>
      <c r="C2344" s="26"/>
    </row>
    <row r="2345" spans="1:3" x14ac:dyDescent="0.25">
      <c r="A2345" s="25">
        <f>T2_T5!D2345</f>
        <v>0.24041170000000001</v>
      </c>
      <c r="B2345" s="26">
        <f t="shared" si="36"/>
        <v>0.24041170000000001</v>
      </c>
      <c r="C2345" s="26"/>
    </row>
    <row r="2346" spans="1:3" x14ac:dyDescent="0.25">
      <c r="A2346" s="25">
        <f>T2_T5!D2346</f>
        <v>0.47412900000000002</v>
      </c>
      <c r="B2346" s="26">
        <f t="shared" si="36"/>
        <v>0.47412900000000002</v>
      </c>
      <c r="C2346" s="26"/>
    </row>
    <row r="2347" spans="1:3" x14ac:dyDescent="0.25">
      <c r="A2347" s="25">
        <f>T2_T5!D2347</f>
        <v>0.47232730000000001</v>
      </c>
      <c r="B2347" s="26">
        <f t="shared" si="36"/>
        <v>0.47232730000000001</v>
      </c>
      <c r="C2347" s="26"/>
    </row>
    <row r="2348" spans="1:3" x14ac:dyDescent="0.25">
      <c r="A2348" s="25">
        <f>T2_T5!D2348</f>
        <v>0.4308863</v>
      </c>
      <c r="B2348" s="26">
        <f t="shared" si="36"/>
        <v>0.4308863</v>
      </c>
      <c r="C2348" s="26"/>
    </row>
    <row r="2349" spans="1:3" x14ac:dyDescent="0.25">
      <c r="A2349" s="25">
        <f>T2_T5!D2349</f>
        <v>0.26601649999999999</v>
      </c>
      <c r="B2349" s="26">
        <f t="shared" si="36"/>
        <v>0.26601649999999999</v>
      </c>
      <c r="C2349" s="26"/>
    </row>
    <row r="2350" spans="1:3" x14ac:dyDescent="0.25">
      <c r="A2350" s="25">
        <f>T2_T5!D2350</f>
        <v>0.27343149999999999</v>
      </c>
      <c r="B2350" s="26">
        <f t="shared" si="36"/>
        <v>0.27343149999999999</v>
      </c>
      <c r="C2350" s="26"/>
    </row>
    <row r="2351" spans="1:3" x14ac:dyDescent="0.25">
      <c r="A2351" s="25">
        <f>T2_T5!D2351</f>
        <v>0.28929470000000002</v>
      </c>
      <c r="B2351" s="26">
        <f t="shared" si="36"/>
        <v>0.28929470000000002</v>
      </c>
      <c r="C2351" s="26"/>
    </row>
    <row r="2352" spans="1:3" x14ac:dyDescent="0.25">
      <c r="A2352" s="25">
        <f>T2_T5!D2352</f>
        <v>0.2002565</v>
      </c>
      <c r="B2352" s="26">
        <f t="shared" si="36"/>
        <v>0.2002565</v>
      </c>
      <c r="C2352" s="26"/>
    </row>
    <row r="2353" spans="1:3" x14ac:dyDescent="0.25">
      <c r="A2353" s="25">
        <f>T2_T5!D2353</f>
        <v>0.17903079999999999</v>
      </c>
      <c r="B2353" s="26">
        <f t="shared" si="36"/>
        <v>0.17903079999999999</v>
      </c>
      <c r="C2353" s="26"/>
    </row>
    <row r="2354" spans="1:3" x14ac:dyDescent="0.25">
      <c r="A2354" s="25">
        <f>T2_T5!D2354</f>
        <v>9.7176399999999996E-2</v>
      </c>
      <c r="B2354" s="26">
        <f t="shared" si="36"/>
        <v>9.7176399999999996E-2</v>
      </c>
      <c r="C2354" s="26"/>
    </row>
    <row r="2355" spans="1:3" x14ac:dyDescent="0.25">
      <c r="A2355" s="25">
        <f>T2_T5!D2355</f>
        <v>4.2705399999999998E-2</v>
      </c>
      <c r="B2355" s="26">
        <f t="shared" si="36"/>
        <v>4.2705399999999998E-2</v>
      </c>
      <c r="C2355" s="26"/>
    </row>
    <row r="2356" spans="1:3" x14ac:dyDescent="0.25">
      <c r="A2356" s="25">
        <f>T2_T5!D2356</f>
        <v>0.13159019999999999</v>
      </c>
      <c r="B2356" s="26">
        <f t="shared" si="36"/>
        <v>0.13159019999999999</v>
      </c>
      <c r="C2356" s="26"/>
    </row>
    <row r="2357" spans="1:3" x14ac:dyDescent="0.25">
      <c r="A2357" s="25">
        <f>T2_T5!D2357</f>
        <v>0.30120390000000002</v>
      </c>
      <c r="B2357" s="26">
        <f t="shared" si="36"/>
        <v>0.30120390000000002</v>
      </c>
      <c r="C2357" s="26"/>
    </row>
    <row r="2358" spans="1:3" x14ac:dyDescent="0.25">
      <c r="A2358" s="25">
        <f>T2_T5!D2358</f>
        <v>0.21394940000000001</v>
      </c>
      <c r="B2358" s="26">
        <f t="shared" si="36"/>
        <v>0.21394940000000001</v>
      </c>
      <c r="C2358" s="26"/>
    </row>
    <row r="2359" spans="1:3" x14ac:dyDescent="0.25">
      <c r="A2359" s="25">
        <f>T2_T5!D2359</f>
        <v>0.36071360000000002</v>
      </c>
      <c r="B2359" s="26">
        <f t="shared" si="36"/>
        <v>0.36071360000000002</v>
      </c>
      <c r="C2359" s="26"/>
    </row>
    <row r="2360" spans="1:3" x14ac:dyDescent="0.25">
      <c r="A2360" s="25">
        <f>T2_T5!D2360</f>
        <v>0.33904830000000002</v>
      </c>
      <c r="B2360" s="26">
        <f t="shared" si="36"/>
        <v>0.33904830000000002</v>
      </c>
      <c r="C2360" s="26"/>
    </row>
    <row r="2361" spans="1:3" x14ac:dyDescent="0.25">
      <c r="A2361" s="25">
        <f>T2_T5!D2361</f>
        <v>0.40185949999999998</v>
      </c>
      <c r="B2361" s="26">
        <f t="shared" si="36"/>
        <v>0.40185949999999998</v>
      </c>
      <c r="C2361" s="26"/>
    </row>
    <row r="2362" spans="1:3" x14ac:dyDescent="0.25">
      <c r="A2362" s="25">
        <f>T2_T5!D2362</f>
        <v>0.2233453</v>
      </c>
      <c r="B2362" s="26">
        <f t="shared" si="36"/>
        <v>0.2233453</v>
      </c>
      <c r="C2362" s="26"/>
    </row>
    <row r="2363" spans="1:3" x14ac:dyDescent="0.25">
      <c r="A2363" s="25">
        <f>T2_T5!D2363</f>
        <v>0.23068089999999999</v>
      </c>
      <c r="B2363" s="26">
        <f t="shared" si="36"/>
        <v>0.23068089999999999</v>
      </c>
      <c r="C2363" s="26"/>
    </row>
    <row r="2364" spans="1:3" x14ac:dyDescent="0.25">
      <c r="A2364" s="25">
        <f>T2_T5!D2364</f>
        <v>0.21014840000000001</v>
      </c>
      <c r="B2364" s="26">
        <f t="shared" si="36"/>
        <v>0.21014840000000001</v>
      </c>
      <c r="C2364" s="26"/>
    </row>
    <row r="2365" spans="1:3" x14ac:dyDescent="0.25">
      <c r="A2365" s="25">
        <f>T2_T5!D2365</f>
        <v>0.16398489999999999</v>
      </c>
      <c r="B2365" s="26">
        <f t="shared" si="36"/>
        <v>0.16398489999999999</v>
      </c>
      <c r="C2365" s="26"/>
    </row>
    <row r="2366" spans="1:3" x14ac:dyDescent="0.25">
      <c r="A2366" s="25">
        <f>T2_T5!D2366</f>
        <v>0.1870761</v>
      </c>
      <c r="B2366" s="26">
        <f t="shared" si="36"/>
        <v>0.1870761</v>
      </c>
      <c r="C2366" s="26"/>
    </row>
    <row r="2367" spans="1:3" x14ac:dyDescent="0.25">
      <c r="A2367" s="25">
        <f>T2_T5!D2367</f>
        <v>0.14177870000000001</v>
      </c>
      <c r="B2367" s="26">
        <f t="shared" si="36"/>
        <v>0.14177870000000001</v>
      </c>
      <c r="C2367" s="26"/>
    </row>
    <row r="2368" spans="1:3" x14ac:dyDescent="0.25">
      <c r="A2368" s="25">
        <f>T2_T5!D2368</f>
        <v>0.15523490000000001</v>
      </c>
      <c r="B2368" s="26">
        <f t="shared" si="36"/>
        <v>0.15523490000000001</v>
      </c>
      <c r="C2368" s="26"/>
    </row>
    <row r="2369" spans="1:3" x14ac:dyDescent="0.25">
      <c r="A2369" s="25">
        <f>T2_T5!D2369</f>
        <v>0.12903229999999999</v>
      </c>
      <c r="B2369" s="26">
        <f t="shared" si="36"/>
        <v>0.12903229999999999</v>
      </c>
      <c r="C2369" s="26"/>
    </row>
    <row r="2370" spans="1:3" x14ac:dyDescent="0.25">
      <c r="A2370" s="25">
        <f>T2_T5!D2370</f>
        <v>0.17736940000000001</v>
      </c>
      <c r="B2370" s="26">
        <f t="shared" ref="B2370:B2433" si="37">MAX(MIN(A2370,E$4),E$3)</f>
        <v>0.17736940000000001</v>
      </c>
      <c r="C2370" s="26"/>
    </row>
    <row r="2371" spans="1:3" x14ac:dyDescent="0.25">
      <c r="A2371" s="25">
        <f>T2_T5!D2371</f>
        <v>0.15861159999999999</v>
      </c>
      <c r="B2371" s="26">
        <f t="shared" si="37"/>
        <v>0.15861159999999999</v>
      </c>
      <c r="C2371" s="26"/>
    </row>
    <row r="2372" spans="1:3" x14ac:dyDescent="0.25">
      <c r="A2372" s="25">
        <f>T2_T5!D2372</f>
        <v>3.7317099999999999E-2</v>
      </c>
      <c r="B2372" s="26">
        <f t="shared" si="37"/>
        <v>3.7317099999999999E-2</v>
      </c>
      <c r="C2372" s="26"/>
    </row>
    <row r="2373" spans="1:3" x14ac:dyDescent="0.25">
      <c r="A2373" s="25">
        <f>T2_T5!D2373</f>
        <v>3.4534799999999997E-2</v>
      </c>
      <c r="B2373" s="26">
        <f t="shared" si="37"/>
        <v>3.4534799999999997E-2</v>
      </c>
      <c r="C2373" s="26"/>
    </row>
    <row r="2374" spans="1:3" x14ac:dyDescent="0.25">
      <c r="A2374" s="25">
        <f>T2_T5!D2374</f>
        <v>4.7671499999999999E-2</v>
      </c>
      <c r="B2374" s="26">
        <f t="shared" si="37"/>
        <v>4.7671499999999999E-2</v>
      </c>
      <c r="C2374" s="26"/>
    </row>
    <row r="2375" spans="1:3" x14ac:dyDescent="0.25">
      <c r="A2375" s="25">
        <f>T2_T5!D2375</f>
        <v>9.0232599999999996E-2</v>
      </c>
      <c r="B2375" s="26">
        <f t="shared" si="37"/>
        <v>9.0232599999999996E-2</v>
      </c>
      <c r="C2375" s="26"/>
    </row>
    <row r="2376" spans="1:3" x14ac:dyDescent="0.25">
      <c r="A2376" s="25">
        <f>T2_T5!D2376</f>
        <v>9.3032000000000004E-2</v>
      </c>
      <c r="B2376" s="26">
        <f t="shared" si="37"/>
        <v>9.3032000000000004E-2</v>
      </c>
      <c r="C2376" s="26"/>
    </row>
    <row r="2377" spans="1:3" x14ac:dyDescent="0.25">
      <c r="A2377" s="25">
        <f>T2_T5!D2377</f>
        <v>5.6477800000000002E-2</v>
      </c>
      <c r="B2377" s="26">
        <f t="shared" si="37"/>
        <v>5.6477800000000002E-2</v>
      </c>
      <c r="C2377" s="26"/>
    </row>
    <row r="2378" spans="1:3" x14ac:dyDescent="0.25">
      <c r="A2378" s="25">
        <f>T2_T5!D2378</f>
        <v>9.6775799999999995E-2</v>
      </c>
      <c r="B2378" s="26">
        <f t="shared" si="37"/>
        <v>9.6775799999999995E-2</v>
      </c>
      <c r="C2378" s="26"/>
    </row>
    <row r="2379" spans="1:3" x14ac:dyDescent="0.25">
      <c r="A2379" s="25">
        <f>T2_T5!D2379</f>
        <v>9.1956999999999994E-3</v>
      </c>
      <c r="B2379" s="26">
        <f t="shared" si="37"/>
        <v>9.1956999999999994E-3</v>
      </c>
      <c r="C2379" s="26"/>
    </row>
    <row r="2380" spans="1:3" x14ac:dyDescent="0.25">
      <c r="A2380" s="25">
        <f>T2_T5!D2380</f>
        <v>7.8475900000000001E-2</v>
      </c>
      <c r="B2380" s="26">
        <f t="shared" si="37"/>
        <v>7.8475900000000001E-2</v>
      </c>
      <c r="C2380" s="26"/>
    </row>
    <row r="2381" spans="1:3" x14ac:dyDescent="0.25">
      <c r="A2381" s="25">
        <f>T2_T5!D2381</f>
        <v>0.1996444</v>
      </c>
      <c r="B2381" s="26">
        <f t="shared" si="37"/>
        <v>0.1996444</v>
      </c>
      <c r="C2381" s="26"/>
    </row>
    <row r="2382" spans="1:3" x14ac:dyDescent="0.25">
      <c r="A2382" s="25">
        <f>T2_T5!D2382</f>
        <v>9.1997800000000005E-2</v>
      </c>
      <c r="B2382" s="26">
        <f t="shared" si="37"/>
        <v>9.1997800000000005E-2</v>
      </c>
      <c r="C2382" s="26"/>
    </row>
    <row r="2383" spans="1:3" x14ac:dyDescent="0.25">
      <c r="A2383" s="25">
        <f>T2_T5!D2383</f>
        <v>0.1050463</v>
      </c>
      <c r="B2383" s="26">
        <f t="shared" si="37"/>
        <v>0.1050463</v>
      </c>
      <c r="C2383" s="26"/>
    </row>
    <row r="2384" spans="1:3" x14ac:dyDescent="0.25">
      <c r="A2384" s="25">
        <f>T2_T5!D2384</f>
        <v>0.1089171</v>
      </c>
      <c r="B2384" s="26">
        <f t="shared" si="37"/>
        <v>0.1089171</v>
      </c>
      <c r="C2384" s="26"/>
    </row>
    <row r="2385" spans="1:3" x14ac:dyDescent="0.25">
      <c r="A2385" s="25">
        <f>T2_T5!D2385</f>
        <v>0.12106459999999999</v>
      </c>
      <c r="B2385" s="26">
        <f t="shared" si="37"/>
        <v>0.12106459999999999</v>
      </c>
      <c r="C2385" s="26"/>
    </row>
    <row r="2386" spans="1:3" x14ac:dyDescent="0.25">
      <c r="A2386" s="25">
        <f>T2_T5!D2386</f>
        <v>0.1753815</v>
      </c>
      <c r="B2386" s="26">
        <f t="shared" si="37"/>
        <v>0.1753815</v>
      </c>
      <c r="C2386" s="26"/>
    </row>
    <row r="2387" spans="1:3" x14ac:dyDescent="0.25">
      <c r="A2387" s="25">
        <f>T2_T5!D2387</f>
        <v>-9.6430000000000005E-3</v>
      </c>
      <c r="B2387" s="26">
        <f t="shared" si="37"/>
        <v>-9.6430000000000005E-3</v>
      </c>
      <c r="C2387" s="26"/>
    </row>
    <row r="2388" spans="1:3" x14ac:dyDescent="0.25">
      <c r="A2388" s="25">
        <f>T2_T5!D2388</f>
        <v>3.1926599999999999E-2</v>
      </c>
      <c r="B2388" s="26">
        <f t="shared" si="37"/>
        <v>3.1926599999999999E-2</v>
      </c>
      <c r="C2388" s="26"/>
    </row>
    <row r="2389" spans="1:3" x14ac:dyDescent="0.25">
      <c r="A2389" s="25">
        <f>T2_T5!D2389</f>
        <v>1.7759E-2</v>
      </c>
      <c r="B2389" s="26">
        <f t="shared" si="37"/>
        <v>1.7759E-2</v>
      </c>
      <c r="C2389" s="26"/>
    </row>
    <row r="2390" spans="1:3" x14ac:dyDescent="0.25">
      <c r="A2390" s="25">
        <f>T2_T5!D2390</f>
        <v>7.1542599999999998E-2</v>
      </c>
      <c r="B2390" s="26">
        <f t="shared" si="37"/>
        <v>7.1542599999999998E-2</v>
      </c>
      <c r="C2390" s="26"/>
    </row>
    <row r="2391" spans="1:3" x14ac:dyDescent="0.25">
      <c r="A2391" s="25">
        <f>T2_T5!D2391</f>
        <v>-0.10008690000000001</v>
      </c>
      <c r="B2391" s="26">
        <f t="shared" si="37"/>
        <v>-0.10008690000000001</v>
      </c>
      <c r="C2391" s="26"/>
    </row>
    <row r="2392" spans="1:3" x14ac:dyDescent="0.25">
      <c r="A2392" s="25">
        <f>T2_T5!D2392</f>
        <v>-2.6068999999999998E-2</v>
      </c>
      <c r="B2392" s="26">
        <f t="shared" si="37"/>
        <v>-2.6068999999999998E-2</v>
      </c>
      <c r="C2392" s="26"/>
    </row>
    <row r="2393" spans="1:3" x14ac:dyDescent="0.25">
      <c r="A2393" s="25">
        <f>T2_T5!D2393</f>
        <v>1.05702E-2</v>
      </c>
      <c r="B2393" s="26">
        <f t="shared" si="37"/>
        <v>1.05702E-2</v>
      </c>
      <c r="C2393" s="26"/>
    </row>
    <row r="2394" spans="1:3" x14ac:dyDescent="0.25">
      <c r="A2394" s="25">
        <f>T2_T5!D2394</f>
        <v>6.1827999999999996E-3</v>
      </c>
      <c r="B2394" s="26">
        <f t="shared" si="37"/>
        <v>6.1827999999999996E-3</v>
      </c>
      <c r="C2394" s="26"/>
    </row>
    <row r="2395" spans="1:3" x14ac:dyDescent="0.25">
      <c r="A2395" s="25">
        <f>T2_T5!D2395</f>
        <v>-3.1811999999999999E-3</v>
      </c>
      <c r="B2395" s="26">
        <f t="shared" si="37"/>
        <v>-3.1811999999999999E-3</v>
      </c>
      <c r="C2395" s="26"/>
    </row>
    <row r="2396" spans="1:3" x14ac:dyDescent="0.25">
      <c r="A2396" s="25">
        <f>T2_T5!D2396</f>
        <v>-4.1900899999999998E-2</v>
      </c>
      <c r="B2396" s="26">
        <f t="shared" si="37"/>
        <v>-4.1900899999999998E-2</v>
      </c>
      <c r="C2396" s="26"/>
    </row>
    <row r="2397" spans="1:3" x14ac:dyDescent="0.25">
      <c r="A2397" s="25">
        <f>T2_T5!D2397</f>
        <v>-6.6572400000000004E-2</v>
      </c>
      <c r="B2397" s="26">
        <f t="shared" si="37"/>
        <v>-6.6572400000000004E-2</v>
      </c>
      <c r="C2397" s="26"/>
    </row>
    <row r="2398" spans="1:3" x14ac:dyDescent="0.25">
      <c r="A2398" s="25">
        <f>T2_T5!D2398</f>
        <v>-1.12432E-2</v>
      </c>
      <c r="B2398" s="26">
        <f t="shared" si="37"/>
        <v>-1.12432E-2</v>
      </c>
      <c r="C2398" s="26"/>
    </row>
    <row r="2399" spans="1:3" x14ac:dyDescent="0.25">
      <c r="A2399" s="25">
        <f>T2_T5!D2399</f>
        <v>1.6539E-3</v>
      </c>
      <c r="B2399" s="26">
        <f t="shared" si="37"/>
        <v>1.6539E-3</v>
      </c>
      <c r="C2399" s="26"/>
    </row>
    <row r="2400" spans="1:3" x14ac:dyDescent="0.25">
      <c r="A2400" s="25">
        <f>T2_T5!D2400</f>
        <v>-4.4325999999999997E-2</v>
      </c>
      <c r="B2400" s="26">
        <f t="shared" si="37"/>
        <v>-4.4325999999999997E-2</v>
      </c>
      <c r="C2400" s="26"/>
    </row>
    <row r="2401" spans="1:3" x14ac:dyDescent="0.25">
      <c r="A2401" s="25">
        <f>T2_T5!D2401</f>
        <v>-5.3468999999999999E-3</v>
      </c>
      <c r="B2401" s="26">
        <f t="shared" si="37"/>
        <v>-5.3468999999999999E-3</v>
      </c>
      <c r="C2401" s="26"/>
    </row>
    <row r="2402" spans="1:3" x14ac:dyDescent="0.25">
      <c r="A2402" s="25">
        <f>T2_T5!D2402</f>
        <v>0.13475429999999999</v>
      </c>
      <c r="B2402" s="26">
        <f t="shared" si="37"/>
        <v>0.13475429999999999</v>
      </c>
      <c r="C2402" s="26"/>
    </row>
    <row r="2403" spans="1:3" x14ac:dyDescent="0.25">
      <c r="A2403" s="25">
        <f>T2_T5!D2403</f>
        <v>-7.1161000000000002E-3</v>
      </c>
      <c r="B2403" s="26">
        <f t="shared" si="37"/>
        <v>-7.1161000000000002E-3</v>
      </c>
      <c r="C2403" s="26"/>
    </row>
    <row r="2404" spans="1:3" x14ac:dyDescent="0.25">
      <c r="A2404" s="25">
        <f>T2_T5!D2404</f>
        <v>0.4239406</v>
      </c>
      <c r="B2404" s="26">
        <f t="shared" si="37"/>
        <v>0.4239406</v>
      </c>
      <c r="C2404" s="26"/>
    </row>
    <row r="2405" spans="1:3" x14ac:dyDescent="0.25">
      <c r="A2405" s="25">
        <f>T2_T5!D2405</f>
        <v>0.46394150000000001</v>
      </c>
      <c r="B2405" s="26">
        <f t="shared" si="37"/>
        <v>0.46394150000000001</v>
      </c>
      <c r="C2405" s="26"/>
    </row>
    <row r="2406" spans="1:3" x14ac:dyDescent="0.25">
      <c r="A2406" s="25">
        <f>T2_T5!D2406</f>
        <v>0.397314</v>
      </c>
      <c r="B2406" s="26">
        <f t="shared" si="37"/>
        <v>0.397314</v>
      </c>
      <c r="C2406" s="26"/>
    </row>
    <row r="2407" spans="1:3" x14ac:dyDescent="0.25">
      <c r="A2407" s="25">
        <f>T2_T5!D2407</f>
        <v>0.42331649999999998</v>
      </c>
      <c r="B2407" s="26">
        <f t="shared" si="37"/>
        <v>0.42331649999999998</v>
      </c>
      <c r="C2407" s="26"/>
    </row>
    <row r="2408" spans="1:3" x14ac:dyDescent="0.25">
      <c r="A2408" s="25">
        <f>T2_T5!D2408</f>
        <v>0.32097330000000002</v>
      </c>
      <c r="B2408" s="26">
        <f t="shared" si="37"/>
        <v>0.32097330000000002</v>
      </c>
      <c r="C2408" s="26"/>
    </row>
    <row r="2409" spans="1:3" x14ac:dyDescent="0.25">
      <c r="A2409" s="25">
        <f>T2_T5!D2409</f>
        <v>0.3276365</v>
      </c>
      <c r="B2409" s="26">
        <f t="shared" si="37"/>
        <v>0.3276365</v>
      </c>
      <c r="C2409" s="26"/>
    </row>
    <row r="2410" spans="1:3" x14ac:dyDescent="0.25">
      <c r="A2410" s="25">
        <f>T2_T5!D2410</f>
        <v>0.33193679999999998</v>
      </c>
      <c r="B2410" s="26">
        <f t="shared" si="37"/>
        <v>0.33193679999999998</v>
      </c>
      <c r="C2410" s="26"/>
    </row>
    <row r="2411" spans="1:3" x14ac:dyDescent="0.25">
      <c r="A2411" s="25">
        <f>T2_T5!D2411</f>
        <v>0.3424449</v>
      </c>
      <c r="B2411" s="26">
        <f t="shared" si="37"/>
        <v>0.3424449</v>
      </c>
      <c r="C2411" s="26"/>
    </row>
    <row r="2412" spans="1:3" x14ac:dyDescent="0.25">
      <c r="A2412" s="25">
        <f>T2_T5!D2412</f>
        <v>0.36522779999999999</v>
      </c>
      <c r="B2412" s="26">
        <f t="shared" si="37"/>
        <v>0.36522779999999999</v>
      </c>
      <c r="C2412" s="26"/>
    </row>
    <row r="2413" spans="1:3" x14ac:dyDescent="0.25">
      <c r="A2413" s="25">
        <f>T2_T5!D2413</f>
        <v>0.3173067</v>
      </c>
      <c r="B2413" s="26">
        <f t="shared" si="37"/>
        <v>0.3173067</v>
      </c>
      <c r="C2413" s="26"/>
    </row>
    <row r="2414" spans="1:3" x14ac:dyDescent="0.25">
      <c r="A2414" s="25">
        <f>T2_T5!D2414</f>
        <v>0.3097992</v>
      </c>
      <c r="B2414" s="26">
        <f t="shared" si="37"/>
        <v>0.3097992</v>
      </c>
      <c r="C2414" s="26"/>
    </row>
    <row r="2415" spans="1:3" x14ac:dyDescent="0.25">
      <c r="A2415" s="25">
        <f>T2_T5!D2415</f>
        <v>0.1844751</v>
      </c>
      <c r="B2415" s="26">
        <f t="shared" si="37"/>
        <v>0.1844751</v>
      </c>
      <c r="C2415" s="26"/>
    </row>
    <row r="2416" spans="1:3" x14ac:dyDescent="0.25">
      <c r="A2416" s="25">
        <f>T2_T5!D2416</f>
        <v>0.2410313</v>
      </c>
      <c r="B2416" s="26">
        <f t="shared" si="37"/>
        <v>0.2410313</v>
      </c>
      <c r="C2416" s="26"/>
    </row>
    <row r="2417" spans="1:3" x14ac:dyDescent="0.25">
      <c r="A2417" s="25">
        <f>T2_T5!D2417</f>
        <v>6.3658900000000004E-2</v>
      </c>
      <c r="B2417" s="26">
        <f t="shared" si="37"/>
        <v>6.3658900000000004E-2</v>
      </c>
      <c r="C2417" s="26"/>
    </row>
    <row r="2418" spans="1:3" x14ac:dyDescent="0.25">
      <c r="A2418" s="25">
        <f>T2_T5!D2418</f>
        <v>6.2890399999999999E-2</v>
      </c>
      <c r="B2418" s="26">
        <f t="shared" si="37"/>
        <v>6.2890399999999999E-2</v>
      </c>
      <c r="C2418" s="26"/>
    </row>
    <row r="2419" spans="1:3" x14ac:dyDescent="0.25">
      <c r="A2419" s="25">
        <f>T2_T5!D2419</f>
        <v>0.14246339999999999</v>
      </c>
      <c r="B2419" s="26">
        <f t="shared" si="37"/>
        <v>0.14246339999999999</v>
      </c>
      <c r="C2419" s="26"/>
    </row>
    <row r="2420" spans="1:3" x14ac:dyDescent="0.25">
      <c r="A2420" s="25">
        <f>T2_T5!D2420</f>
        <v>0.17593130000000001</v>
      </c>
      <c r="B2420" s="26">
        <f t="shared" si="37"/>
        <v>0.17593130000000001</v>
      </c>
      <c r="C2420" s="26"/>
    </row>
    <row r="2421" spans="1:3" x14ac:dyDescent="0.25">
      <c r="A2421" s="25">
        <f>T2_T5!D2421</f>
        <v>0.18214530000000001</v>
      </c>
      <c r="B2421" s="26">
        <f t="shared" si="37"/>
        <v>0.18214530000000001</v>
      </c>
      <c r="C2421" s="26"/>
    </row>
    <row r="2422" spans="1:3" x14ac:dyDescent="0.25">
      <c r="A2422" s="25">
        <f>T2_T5!D2422</f>
        <v>0.1044746</v>
      </c>
      <c r="B2422" s="26">
        <f t="shared" si="37"/>
        <v>0.1044746</v>
      </c>
      <c r="C2422" s="26"/>
    </row>
    <row r="2423" spans="1:3" x14ac:dyDescent="0.25">
      <c r="A2423" s="25">
        <f>T2_T5!D2423</f>
        <v>0.1414832</v>
      </c>
      <c r="B2423" s="26">
        <f t="shared" si="37"/>
        <v>0.1414832</v>
      </c>
      <c r="C2423" s="26"/>
    </row>
    <row r="2424" spans="1:3" x14ac:dyDescent="0.25">
      <c r="A2424" s="25">
        <f>T2_T5!D2424</f>
        <v>0.1194326</v>
      </c>
      <c r="B2424" s="26">
        <f t="shared" si="37"/>
        <v>0.1194326</v>
      </c>
      <c r="C2424" s="26"/>
    </row>
    <row r="2425" spans="1:3" x14ac:dyDescent="0.25">
      <c r="A2425" s="25">
        <f>T2_T5!D2425</f>
        <v>0.24878710000000001</v>
      </c>
      <c r="B2425" s="26">
        <f t="shared" si="37"/>
        <v>0.24878710000000001</v>
      </c>
      <c r="C2425" s="26"/>
    </row>
    <row r="2426" spans="1:3" x14ac:dyDescent="0.25">
      <c r="A2426" s="25">
        <f>T2_T5!D2426</f>
        <v>0.2624146</v>
      </c>
      <c r="B2426" s="26">
        <f t="shared" si="37"/>
        <v>0.2624146</v>
      </c>
      <c r="C2426" s="26"/>
    </row>
    <row r="2427" spans="1:3" x14ac:dyDescent="0.25">
      <c r="A2427" s="25">
        <f>T2_T5!D2427</f>
        <v>0.2914467</v>
      </c>
      <c r="B2427" s="26">
        <f t="shared" si="37"/>
        <v>0.2914467</v>
      </c>
      <c r="C2427" s="26"/>
    </row>
    <row r="2428" spans="1:3" x14ac:dyDescent="0.25">
      <c r="A2428" s="25">
        <f>T2_T5!D2428</f>
        <v>7.8319899999999998E-2</v>
      </c>
      <c r="B2428" s="26">
        <f t="shared" si="37"/>
        <v>7.8319899999999998E-2</v>
      </c>
      <c r="C2428" s="26"/>
    </row>
    <row r="2429" spans="1:3" x14ac:dyDescent="0.25">
      <c r="A2429" s="25">
        <f>T2_T5!D2429</f>
        <v>4.4345500000000003E-2</v>
      </c>
      <c r="B2429" s="26">
        <f t="shared" si="37"/>
        <v>4.4345500000000003E-2</v>
      </c>
      <c r="C2429" s="26"/>
    </row>
    <row r="2430" spans="1:3" x14ac:dyDescent="0.25">
      <c r="A2430" s="25">
        <f>T2_T5!D2430</f>
        <v>6.5760299999999994E-2</v>
      </c>
      <c r="B2430" s="26">
        <f t="shared" si="37"/>
        <v>6.5760299999999994E-2</v>
      </c>
      <c r="C2430" s="26"/>
    </row>
    <row r="2431" spans="1:3" x14ac:dyDescent="0.25">
      <c r="A2431" s="25">
        <f>T2_T5!D2431</f>
        <v>8.7081099999999995E-2</v>
      </c>
      <c r="B2431" s="26">
        <f t="shared" si="37"/>
        <v>8.7081099999999995E-2</v>
      </c>
      <c r="C2431" s="26"/>
    </row>
    <row r="2432" spans="1:3" x14ac:dyDescent="0.25">
      <c r="A2432" s="25">
        <f>T2_T5!D2432</f>
        <v>0.10212499999999999</v>
      </c>
      <c r="B2432" s="26">
        <f t="shared" si="37"/>
        <v>0.10212499999999999</v>
      </c>
      <c r="C2432" s="26"/>
    </row>
    <row r="2433" spans="1:3" x14ac:dyDescent="0.25">
      <c r="A2433" s="25">
        <f>T2_T5!D2433</f>
        <v>0.2870859</v>
      </c>
      <c r="B2433" s="26">
        <f t="shared" si="37"/>
        <v>0.2870859</v>
      </c>
      <c r="C2433" s="26"/>
    </row>
    <row r="2434" spans="1:3" x14ac:dyDescent="0.25">
      <c r="A2434" s="25">
        <f>T2_T5!D2434</f>
        <v>0.28825970000000001</v>
      </c>
      <c r="B2434" s="26">
        <f t="shared" ref="B2434:B2497" si="38">MAX(MIN(A2434,E$4),E$3)</f>
        <v>0.28825970000000001</v>
      </c>
      <c r="C2434" s="26"/>
    </row>
    <row r="2435" spans="1:3" x14ac:dyDescent="0.25">
      <c r="A2435" s="25">
        <f>T2_T5!D2435</f>
        <v>0.2134305</v>
      </c>
      <c r="B2435" s="26">
        <f t="shared" si="38"/>
        <v>0.2134305</v>
      </c>
      <c r="C2435" s="26"/>
    </row>
    <row r="2436" spans="1:3" x14ac:dyDescent="0.25">
      <c r="A2436" s="25">
        <f>T2_T5!D2436</f>
        <v>0.20782200000000001</v>
      </c>
      <c r="B2436" s="26">
        <f t="shared" si="38"/>
        <v>0.20782200000000001</v>
      </c>
      <c r="C2436" s="26"/>
    </row>
    <row r="2437" spans="1:3" x14ac:dyDescent="0.25">
      <c r="A2437" s="25">
        <f>T2_T5!D2437</f>
        <v>0.11664919999999999</v>
      </c>
      <c r="B2437" s="26">
        <f t="shared" si="38"/>
        <v>0.11664919999999999</v>
      </c>
      <c r="C2437" s="26"/>
    </row>
    <row r="2438" spans="1:3" x14ac:dyDescent="0.25">
      <c r="A2438" s="25">
        <f>T2_T5!D2438</f>
        <v>0.1263271</v>
      </c>
      <c r="B2438" s="26">
        <f t="shared" si="38"/>
        <v>0.1263271</v>
      </c>
      <c r="C2438" s="26"/>
    </row>
    <row r="2439" spans="1:3" x14ac:dyDescent="0.25">
      <c r="A2439" s="25">
        <f>T2_T5!D2439</f>
        <v>0.19738439999999999</v>
      </c>
      <c r="B2439" s="26">
        <f t="shared" si="38"/>
        <v>0.19738439999999999</v>
      </c>
      <c r="C2439" s="26"/>
    </row>
    <row r="2440" spans="1:3" x14ac:dyDescent="0.25">
      <c r="A2440" s="25">
        <f>T2_T5!D2440</f>
        <v>0.1931332</v>
      </c>
      <c r="B2440" s="26">
        <f t="shared" si="38"/>
        <v>0.1931332</v>
      </c>
      <c r="C2440" s="26"/>
    </row>
    <row r="2441" spans="1:3" x14ac:dyDescent="0.25">
      <c r="A2441" s="25">
        <f>T2_T5!D2441</f>
        <v>0.19178719999999999</v>
      </c>
      <c r="B2441" s="26">
        <f t="shared" si="38"/>
        <v>0.19178719999999999</v>
      </c>
      <c r="C2441" s="26"/>
    </row>
    <row r="2442" spans="1:3" x14ac:dyDescent="0.25">
      <c r="A2442" s="25">
        <f>T2_T5!D2442</f>
        <v>0.23292280000000001</v>
      </c>
      <c r="B2442" s="26">
        <f t="shared" si="38"/>
        <v>0.23292280000000001</v>
      </c>
      <c r="C2442" s="26"/>
    </row>
    <row r="2443" spans="1:3" x14ac:dyDescent="0.25">
      <c r="A2443" s="25">
        <f>T2_T5!D2443</f>
        <v>0.19653470000000001</v>
      </c>
      <c r="B2443" s="26">
        <f t="shared" si="38"/>
        <v>0.19653470000000001</v>
      </c>
      <c r="C2443" s="26"/>
    </row>
    <row r="2444" spans="1:3" x14ac:dyDescent="0.25">
      <c r="A2444" s="25">
        <f>T2_T5!D2444</f>
        <v>0.1990083</v>
      </c>
      <c r="B2444" s="26">
        <f t="shared" si="38"/>
        <v>0.1990083</v>
      </c>
      <c r="C2444" s="26"/>
    </row>
    <row r="2445" spans="1:3" x14ac:dyDescent="0.25">
      <c r="A2445" s="25">
        <f>T2_T5!D2445</f>
        <v>0.22453409999999999</v>
      </c>
      <c r="B2445" s="26">
        <f t="shared" si="38"/>
        <v>0.22453409999999999</v>
      </c>
      <c r="C2445" s="26"/>
    </row>
    <row r="2446" spans="1:3" x14ac:dyDescent="0.25">
      <c r="A2446" s="25">
        <f>T2_T5!D2446</f>
        <v>0.25600509999999999</v>
      </c>
      <c r="B2446" s="26">
        <f t="shared" si="38"/>
        <v>0.25600509999999999</v>
      </c>
      <c r="C2446" s="26"/>
    </row>
    <row r="2447" spans="1:3" x14ac:dyDescent="0.25">
      <c r="A2447" s="25">
        <f>T2_T5!D2447</f>
        <v>0.26285510000000001</v>
      </c>
      <c r="B2447" s="26">
        <f t="shared" si="38"/>
        <v>0.26285510000000001</v>
      </c>
      <c r="C2447" s="26"/>
    </row>
    <row r="2448" spans="1:3" x14ac:dyDescent="0.25">
      <c r="A2448" s="25">
        <f>T2_T5!D2448</f>
        <v>0.26775850000000001</v>
      </c>
      <c r="B2448" s="26">
        <f t="shared" si="38"/>
        <v>0.26775850000000001</v>
      </c>
      <c r="C2448" s="26"/>
    </row>
    <row r="2449" spans="1:3" x14ac:dyDescent="0.25">
      <c r="A2449" s="25">
        <f>T2_T5!D2449</f>
        <v>-3.4337399999999997E-2</v>
      </c>
      <c r="B2449" s="26">
        <f t="shared" si="38"/>
        <v>-3.4337399999999997E-2</v>
      </c>
      <c r="C2449" s="26"/>
    </row>
    <row r="2450" spans="1:3" x14ac:dyDescent="0.25">
      <c r="A2450" s="25">
        <f>T2_T5!D2450</f>
        <v>-6.94911E-2</v>
      </c>
      <c r="B2450" s="26">
        <f t="shared" si="38"/>
        <v>-6.94911E-2</v>
      </c>
      <c r="C2450" s="26"/>
    </row>
    <row r="2451" spans="1:3" x14ac:dyDescent="0.25">
      <c r="A2451" s="25">
        <f>T2_T5!D2451</f>
        <v>-4.1207800000000003E-2</v>
      </c>
      <c r="B2451" s="26">
        <f t="shared" si="38"/>
        <v>-4.1207800000000003E-2</v>
      </c>
      <c r="C2451" s="26"/>
    </row>
    <row r="2452" spans="1:3" x14ac:dyDescent="0.25">
      <c r="A2452" s="25">
        <f>T2_T5!D2452</f>
        <v>-5.99803E-2</v>
      </c>
      <c r="B2452" s="26">
        <f t="shared" si="38"/>
        <v>-5.99803E-2</v>
      </c>
      <c r="C2452" s="26"/>
    </row>
    <row r="2453" spans="1:3" x14ac:dyDescent="0.25">
      <c r="A2453" s="25">
        <f>T2_T5!D2453</f>
        <v>-4.6001399999999998E-2</v>
      </c>
      <c r="B2453" s="26">
        <f t="shared" si="38"/>
        <v>-4.6001399999999998E-2</v>
      </c>
      <c r="C2453" s="26"/>
    </row>
    <row r="2454" spans="1:3" x14ac:dyDescent="0.25">
      <c r="A2454" s="25">
        <f>T2_T5!D2454</f>
        <v>-0.1222748</v>
      </c>
      <c r="B2454" s="26">
        <f t="shared" si="38"/>
        <v>-0.113345184</v>
      </c>
      <c r="C2454" s="26"/>
    </row>
    <row r="2455" spans="1:3" x14ac:dyDescent="0.25">
      <c r="A2455" s="25">
        <f>T2_T5!D2455</f>
        <v>-0.1061909</v>
      </c>
      <c r="B2455" s="26">
        <f t="shared" si="38"/>
        <v>-0.1061909</v>
      </c>
      <c r="C2455" s="26"/>
    </row>
    <row r="2456" spans="1:3" x14ac:dyDescent="0.25">
      <c r="A2456" s="25">
        <f>T2_T5!D2456</f>
        <v>-0.1059597</v>
      </c>
      <c r="B2456" s="26">
        <f t="shared" si="38"/>
        <v>-0.1059597</v>
      </c>
      <c r="C2456" s="26"/>
    </row>
    <row r="2457" spans="1:3" x14ac:dyDescent="0.25">
      <c r="A2457" s="25">
        <f>T2_T5!D2457</f>
        <v>8.1911999999999992E-3</v>
      </c>
      <c r="B2457" s="26">
        <f t="shared" si="38"/>
        <v>8.1911999999999992E-3</v>
      </c>
      <c r="C2457" s="26"/>
    </row>
    <row r="2458" spans="1:3" x14ac:dyDescent="0.25">
      <c r="A2458" s="25">
        <f>T2_T5!D2458</f>
        <v>-2.6938799999999999E-2</v>
      </c>
      <c r="B2458" s="26">
        <f t="shared" si="38"/>
        <v>-2.6938799999999999E-2</v>
      </c>
      <c r="C2458" s="26"/>
    </row>
    <row r="2459" spans="1:3" x14ac:dyDescent="0.25">
      <c r="A2459" s="25">
        <f>T2_T5!D2459</f>
        <v>1.75598E-2</v>
      </c>
      <c r="B2459" s="26">
        <f t="shared" si="38"/>
        <v>1.75598E-2</v>
      </c>
      <c r="C2459" s="26"/>
    </row>
    <row r="2460" spans="1:3" x14ac:dyDescent="0.25">
      <c r="A2460" s="25">
        <f>T2_T5!D2460</f>
        <v>-3.9556800000000003E-2</v>
      </c>
      <c r="B2460" s="26">
        <f t="shared" si="38"/>
        <v>-3.9556800000000003E-2</v>
      </c>
      <c r="C2460" s="26"/>
    </row>
    <row r="2461" spans="1:3" x14ac:dyDescent="0.25">
      <c r="A2461" s="25">
        <f>T2_T5!D2461</f>
        <v>0.1199622</v>
      </c>
      <c r="B2461" s="26">
        <f t="shared" si="38"/>
        <v>0.1199622</v>
      </c>
      <c r="C2461" s="26"/>
    </row>
    <row r="2462" spans="1:3" x14ac:dyDescent="0.25">
      <c r="A2462" s="25">
        <f>T2_T5!D2462</f>
        <v>0.1968857</v>
      </c>
      <c r="B2462" s="26">
        <f t="shared" si="38"/>
        <v>0.1968857</v>
      </c>
      <c r="C2462" s="26"/>
    </row>
    <row r="2463" spans="1:3" x14ac:dyDescent="0.25">
      <c r="A2463" s="25">
        <f>T2_T5!D2463</f>
        <v>0.19966390000000001</v>
      </c>
      <c r="B2463" s="26">
        <f t="shared" si="38"/>
        <v>0.19966390000000001</v>
      </c>
      <c r="C2463" s="26"/>
    </row>
    <row r="2464" spans="1:3" x14ac:dyDescent="0.25">
      <c r="A2464" s="25">
        <f>T2_T5!D2464</f>
        <v>0.1437889</v>
      </c>
      <c r="B2464" s="26">
        <f t="shared" si="38"/>
        <v>0.1437889</v>
      </c>
      <c r="C2464" s="26"/>
    </row>
    <row r="2465" spans="1:3" x14ac:dyDescent="0.25">
      <c r="A2465" s="25">
        <f>T2_T5!D2465</f>
        <v>0.13519510000000001</v>
      </c>
      <c r="B2465" s="26">
        <f t="shared" si="38"/>
        <v>0.13519510000000001</v>
      </c>
      <c r="C2465" s="26"/>
    </row>
    <row r="2466" spans="1:3" x14ac:dyDescent="0.25">
      <c r="A2466" s="25">
        <f>T2_T5!D2466</f>
        <v>0.18969939999999999</v>
      </c>
      <c r="B2466" s="26">
        <f t="shared" si="38"/>
        <v>0.18969939999999999</v>
      </c>
      <c r="C2466" s="26"/>
    </row>
    <row r="2467" spans="1:3" x14ac:dyDescent="0.25">
      <c r="A2467" s="25">
        <f>T2_T5!D2467</f>
        <v>0.17616889999999999</v>
      </c>
      <c r="B2467" s="26">
        <f t="shared" si="38"/>
        <v>0.17616889999999999</v>
      </c>
      <c r="C2467" s="26"/>
    </row>
    <row r="2468" spans="1:3" x14ac:dyDescent="0.25">
      <c r="A2468" s="25">
        <f>T2_T5!D2468</f>
        <v>0.1797532</v>
      </c>
      <c r="B2468" s="26">
        <f t="shared" si="38"/>
        <v>0.1797532</v>
      </c>
      <c r="C2468" s="26"/>
    </row>
    <row r="2469" spans="1:3" x14ac:dyDescent="0.25">
      <c r="A2469" s="25">
        <f>T2_T5!D2469</f>
        <v>1.7175699999999999E-2</v>
      </c>
      <c r="B2469" s="26">
        <f t="shared" si="38"/>
        <v>1.7175699999999999E-2</v>
      </c>
      <c r="C2469" s="26"/>
    </row>
    <row r="2470" spans="1:3" x14ac:dyDescent="0.25">
      <c r="A2470" s="25">
        <f>T2_T5!D2470</f>
        <v>9.0985700000000003E-2</v>
      </c>
      <c r="B2470" s="26">
        <f t="shared" si="38"/>
        <v>9.0985700000000003E-2</v>
      </c>
      <c r="C2470" s="26"/>
    </row>
    <row r="2471" spans="1:3" x14ac:dyDescent="0.25">
      <c r="A2471" s="25">
        <f>T2_T5!D2471</f>
        <v>1.3526699999999999E-2</v>
      </c>
      <c r="B2471" s="26">
        <f t="shared" si="38"/>
        <v>1.3526699999999999E-2</v>
      </c>
      <c r="C2471" s="26"/>
    </row>
    <row r="2472" spans="1:3" x14ac:dyDescent="0.25">
      <c r="A2472" s="25">
        <f>T2_T5!D2472</f>
        <v>0.1489038</v>
      </c>
      <c r="B2472" s="26">
        <f t="shared" si="38"/>
        <v>0.1489038</v>
      </c>
      <c r="C2472" s="26"/>
    </row>
    <row r="2473" spans="1:3" x14ac:dyDescent="0.25">
      <c r="A2473" s="25">
        <f>T2_T5!D2473</f>
        <v>-8.2908499999999996E-2</v>
      </c>
      <c r="B2473" s="26">
        <f t="shared" si="38"/>
        <v>-8.2908499999999996E-2</v>
      </c>
      <c r="C2473" s="26"/>
    </row>
    <row r="2474" spans="1:3" x14ac:dyDescent="0.25">
      <c r="A2474" s="25">
        <f>T2_T5!D2474</f>
        <v>4.48017E-2</v>
      </c>
      <c r="B2474" s="26">
        <f t="shared" si="38"/>
        <v>4.48017E-2</v>
      </c>
      <c r="C2474" s="26"/>
    </row>
    <row r="2475" spans="1:3" x14ac:dyDescent="0.25">
      <c r="A2475" s="25">
        <f>T2_T5!D2475</f>
        <v>8.1034800000000004E-2</v>
      </c>
      <c r="B2475" s="26">
        <f t="shared" si="38"/>
        <v>8.1034800000000004E-2</v>
      </c>
      <c r="C2475" s="26"/>
    </row>
    <row r="2476" spans="1:3" x14ac:dyDescent="0.25">
      <c r="A2476" s="25">
        <f>T2_T5!D2476</f>
        <v>0.2035643</v>
      </c>
      <c r="B2476" s="26">
        <f t="shared" si="38"/>
        <v>0.2035643</v>
      </c>
      <c r="C2476" s="26"/>
    </row>
    <row r="2477" spans="1:3" x14ac:dyDescent="0.25">
      <c r="A2477" s="25">
        <f>T2_T5!D2477</f>
        <v>0.29255569999999997</v>
      </c>
      <c r="B2477" s="26">
        <f t="shared" si="38"/>
        <v>0.29255569999999997</v>
      </c>
      <c r="C2477" s="26"/>
    </row>
    <row r="2478" spans="1:3" x14ac:dyDescent="0.25">
      <c r="A2478" s="25">
        <f>T2_T5!D2478</f>
        <v>-7.0245600000000005E-2</v>
      </c>
      <c r="B2478" s="26">
        <f t="shared" si="38"/>
        <v>-7.0245600000000005E-2</v>
      </c>
      <c r="C2478" s="26"/>
    </row>
    <row r="2479" spans="1:3" x14ac:dyDescent="0.25">
      <c r="A2479" s="25">
        <f>T2_T5!D2479</f>
        <v>-3.6564899999999997E-2</v>
      </c>
      <c r="B2479" s="26">
        <f t="shared" si="38"/>
        <v>-3.6564899999999997E-2</v>
      </c>
      <c r="C2479" s="26"/>
    </row>
    <row r="2480" spans="1:3" x14ac:dyDescent="0.25">
      <c r="A2480" s="25">
        <f>T2_T5!D2480</f>
        <v>-6.2907199999999996E-2</v>
      </c>
      <c r="B2480" s="26">
        <f t="shared" si="38"/>
        <v>-6.2907199999999996E-2</v>
      </c>
      <c r="C2480" s="26"/>
    </row>
    <row r="2481" spans="1:3" x14ac:dyDescent="0.25">
      <c r="A2481" s="25">
        <f>T2_T5!D2481</f>
        <v>-0.1460388</v>
      </c>
      <c r="B2481" s="26">
        <f t="shared" si="38"/>
        <v>-0.113345184</v>
      </c>
      <c r="C2481" s="26"/>
    </row>
    <row r="2482" spans="1:3" x14ac:dyDescent="0.25">
      <c r="A2482" s="25">
        <f>T2_T5!D2482</f>
        <v>-0.1093939</v>
      </c>
      <c r="B2482" s="26">
        <f t="shared" si="38"/>
        <v>-0.1093939</v>
      </c>
      <c r="C2482" s="26"/>
    </row>
    <row r="2483" spans="1:3" x14ac:dyDescent="0.25">
      <c r="A2483" s="25">
        <f>T2_T5!D2483</f>
        <v>-0.11787019999999999</v>
      </c>
      <c r="B2483" s="26">
        <f t="shared" si="38"/>
        <v>-0.113345184</v>
      </c>
      <c r="C2483" s="26"/>
    </row>
    <row r="2484" spans="1:3" x14ac:dyDescent="0.25">
      <c r="A2484" s="25">
        <f>T2_T5!D2484</f>
        <v>-0.1302693</v>
      </c>
      <c r="B2484" s="26">
        <f t="shared" si="38"/>
        <v>-0.113345184</v>
      </c>
      <c r="C2484" s="26"/>
    </row>
    <row r="2485" spans="1:3" x14ac:dyDescent="0.25">
      <c r="A2485" s="25">
        <f>T2_T5!D2485</f>
        <v>-9.8034200000000002E-2</v>
      </c>
      <c r="B2485" s="26">
        <f t="shared" si="38"/>
        <v>-9.8034200000000002E-2</v>
      </c>
      <c r="C2485" s="26"/>
    </row>
    <row r="2486" spans="1:3" x14ac:dyDescent="0.25">
      <c r="A2486" s="25">
        <f>T2_T5!D2486</f>
        <v>-6.7945000000000002E-3</v>
      </c>
      <c r="B2486" s="26">
        <f t="shared" si="38"/>
        <v>-6.7945000000000002E-3</v>
      </c>
      <c r="C2486" s="26"/>
    </row>
    <row r="2487" spans="1:3" x14ac:dyDescent="0.25">
      <c r="A2487" s="25">
        <f>T2_T5!D2487</f>
        <v>-2.0249999999999999E-4</v>
      </c>
      <c r="B2487" s="26">
        <f t="shared" si="38"/>
        <v>-2.0249999999999999E-4</v>
      </c>
      <c r="C2487" s="26"/>
    </row>
    <row r="2488" spans="1:3" x14ac:dyDescent="0.25">
      <c r="A2488" s="25">
        <f>T2_T5!D2488</f>
        <v>6.6785899999999995E-2</v>
      </c>
      <c r="B2488" s="26">
        <f t="shared" si="38"/>
        <v>6.6785899999999995E-2</v>
      </c>
      <c r="C2488" s="26"/>
    </row>
    <row r="2489" spans="1:3" x14ac:dyDescent="0.25">
      <c r="A2489" s="25">
        <f>T2_T5!D2489</f>
        <v>7.2496900000000003E-2</v>
      </c>
      <c r="B2489" s="26">
        <f t="shared" si="38"/>
        <v>7.2496900000000003E-2</v>
      </c>
      <c r="C2489" s="26"/>
    </row>
    <row r="2490" spans="1:3" x14ac:dyDescent="0.25">
      <c r="A2490" s="25">
        <f>T2_T5!D2490</f>
        <v>0.1326658</v>
      </c>
      <c r="B2490" s="26">
        <f t="shared" si="38"/>
        <v>0.1326658</v>
      </c>
      <c r="C2490" s="26"/>
    </row>
    <row r="2491" spans="1:3" x14ac:dyDescent="0.25">
      <c r="A2491" s="25">
        <f>T2_T5!D2491</f>
        <v>0.1680546</v>
      </c>
      <c r="B2491" s="26">
        <f t="shared" si="38"/>
        <v>0.1680546</v>
      </c>
      <c r="C2491" s="26"/>
    </row>
    <row r="2492" spans="1:3" x14ac:dyDescent="0.25">
      <c r="A2492" s="25">
        <f>T2_T5!D2492</f>
        <v>0.16046199999999999</v>
      </c>
      <c r="B2492" s="26">
        <f t="shared" si="38"/>
        <v>0.16046199999999999</v>
      </c>
      <c r="C2492" s="26"/>
    </row>
    <row r="2493" spans="1:3" x14ac:dyDescent="0.25">
      <c r="A2493" s="25">
        <f>T2_T5!D2493</f>
        <v>0.1232731</v>
      </c>
      <c r="B2493" s="26">
        <f t="shared" si="38"/>
        <v>0.1232731</v>
      </c>
      <c r="C2493" s="26"/>
    </row>
    <row r="2494" spans="1:3" x14ac:dyDescent="0.25">
      <c r="A2494" s="25">
        <f>T2_T5!D2494</f>
        <v>7.9629099999999994E-2</v>
      </c>
      <c r="B2494" s="26">
        <f t="shared" si="38"/>
        <v>7.9629099999999994E-2</v>
      </c>
      <c r="C2494" s="26"/>
    </row>
    <row r="2495" spans="1:3" x14ac:dyDescent="0.25">
      <c r="A2495" s="25">
        <f>T2_T5!D2495</f>
        <v>0.17477999999999999</v>
      </c>
      <c r="B2495" s="26">
        <f t="shared" si="38"/>
        <v>0.17477999999999999</v>
      </c>
      <c r="C2495" s="26"/>
    </row>
    <row r="2496" spans="1:3" x14ac:dyDescent="0.25">
      <c r="A2496" s="25">
        <f>T2_T5!D2496</f>
        <v>0.20884030000000001</v>
      </c>
      <c r="B2496" s="26">
        <f t="shared" si="38"/>
        <v>0.20884030000000001</v>
      </c>
      <c r="C2496" s="26"/>
    </row>
    <row r="2497" spans="1:3" x14ac:dyDescent="0.25">
      <c r="A2497" s="25">
        <f>T2_T5!D2497</f>
        <v>0.24896450000000001</v>
      </c>
      <c r="B2497" s="26">
        <f t="shared" si="38"/>
        <v>0.24896450000000001</v>
      </c>
      <c r="C2497" s="26"/>
    </row>
    <row r="2498" spans="1:3" x14ac:dyDescent="0.25">
      <c r="A2498" s="25">
        <f>T2_T5!D2498</f>
        <v>0.29520730000000001</v>
      </c>
      <c r="B2498" s="26">
        <f t="shared" ref="B2498:B2561" si="39">MAX(MIN(A2498,E$4),E$3)</f>
        <v>0.29520730000000001</v>
      </c>
      <c r="C2498" s="26"/>
    </row>
    <row r="2499" spans="1:3" x14ac:dyDescent="0.25">
      <c r="A2499" s="25">
        <f>T2_T5!D2499</f>
        <v>0.205345</v>
      </c>
      <c r="B2499" s="26">
        <f t="shared" si="39"/>
        <v>0.205345</v>
      </c>
      <c r="C2499" s="26"/>
    </row>
    <row r="2500" spans="1:3" x14ac:dyDescent="0.25">
      <c r="A2500" s="25">
        <f>T2_T5!D2500</f>
        <v>0.194382</v>
      </c>
      <c r="B2500" s="26">
        <f t="shared" si="39"/>
        <v>0.194382</v>
      </c>
      <c r="C2500" s="26"/>
    </row>
    <row r="2501" spans="1:3" x14ac:dyDescent="0.25">
      <c r="A2501" s="25">
        <f>T2_T5!D2501</f>
        <v>0.1562017</v>
      </c>
      <c r="B2501" s="26">
        <f t="shared" si="39"/>
        <v>0.1562017</v>
      </c>
      <c r="C2501" s="26"/>
    </row>
    <row r="2502" spans="1:3" x14ac:dyDescent="0.25">
      <c r="A2502" s="25">
        <f>T2_T5!D2502</f>
        <v>0.20804139999999999</v>
      </c>
      <c r="B2502" s="26">
        <f t="shared" si="39"/>
        <v>0.20804139999999999</v>
      </c>
      <c r="C2502" s="26"/>
    </row>
    <row r="2503" spans="1:3" x14ac:dyDescent="0.25">
      <c r="A2503" s="25">
        <f>T2_T5!D2503</f>
        <v>0.2440447</v>
      </c>
      <c r="B2503" s="26">
        <f t="shared" si="39"/>
        <v>0.2440447</v>
      </c>
      <c r="C2503" s="26"/>
    </row>
    <row r="2504" spans="1:3" x14ac:dyDescent="0.25">
      <c r="A2504" s="25">
        <f>T2_T5!D2504</f>
        <v>0.19524749999999999</v>
      </c>
      <c r="B2504" s="26">
        <f t="shared" si="39"/>
        <v>0.19524749999999999</v>
      </c>
      <c r="C2504" s="26"/>
    </row>
    <row r="2505" spans="1:3" x14ac:dyDescent="0.25">
      <c r="A2505" s="25">
        <f>T2_T5!D2505</f>
        <v>0.21355959999999999</v>
      </c>
      <c r="B2505" s="26">
        <f t="shared" si="39"/>
        <v>0.21355959999999999</v>
      </c>
      <c r="C2505" s="26"/>
    </row>
    <row r="2506" spans="1:3" x14ac:dyDescent="0.25">
      <c r="A2506" s="25">
        <f>T2_T5!D2506</f>
        <v>0.28179769999999998</v>
      </c>
      <c r="B2506" s="26">
        <f t="shared" si="39"/>
        <v>0.28179769999999998</v>
      </c>
      <c r="C2506" s="26"/>
    </row>
    <row r="2507" spans="1:3" x14ac:dyDescent="0.25">
      <c r="A2507" s="25">
        <f>T2_T5!D2507</f>
        <v>0.29500300000000002</v>
      </c>
      <c r="B2507" s="26">
        <f t="shared" si="39"/>
        <v>0.29500300000000002</v>
      </c>
      <c r="C2507" s="26"/>
    </row>
    <row r="2508" spans="1:3" x14ac:dyDescent="0.25">
      <c r="A2508" s="25">
        <f>T2_T5!D2508</f>
        <v>0.32729239999999998</v>
      </c>
      <c r="B2508" s="26">
        <f t="shared" si="39"/>
        <v>0.32729239999999998</v>
      </c>
      <c r="C2508" s="26"/>
    </row>
    <row r="2509" spans="1:3" x14ac:dyDescent="0.25">
      <c r="A2509" s="25">
        <f>T2_T5!D2509</f>
        <v>-0.14430109999999999</v>
      </c>
      <c r="B2509" s="26">
        <f t="shared" si="39"/>
        <v>-0.113345184</v>
      </c>
      <c r="C2509" s="26"/>
    </row>
    <row r="2510" spans="1:3" x14ac:dyDescent="0.25">
      <c r="A2510" s="25">
        <f>T2_T5!D2510</f>
        <v>-8.1420000000000006E-2</v>
      </c>
      <c r="B2510" s="26">
        <f t="shared" si="39"/>
        <v>-8.1420000000000006E-2</v>
      </c>
      <c r="C2510" s="26"/>
    </row>
    <row r="2511" spans="1:3" x14ac:dyDescent="0.25">
      <c r="A2511" s="25">
        <f>T2_T5!D2511</f>
        <v>-1.3583899999999999E-2</v>
      </c>
      <c r="B2511" s="26">
        <f t="shared" si="39"/>
        <v>-1.3583899999999999E-2</v>
      </c>
      <c r="C2511" s="26"/>
    </row>
    <row r="2512" spans="1:3" x14ac:dyDescent="0.25">
      <c r="A2512" s="25">
        <f>T2_T5!D2512</f>
        <v>-7.9489999999999997E-4</v>
      </c>
      <c r="B2512" s="26">
        <f t="shared" si="39"/>
        <v>-7.9489999999999997E-4</v>
      </c>
      <c r="C2512" s="26"/>
    </row>
    <row r="2513" spans="1:3" x14ac:dyDescent="0.25">
      <c r="A2513" s="25">
        <f>T2_T5!D2513</f>
        <v>2.5405199999999999E-2</v>
      </c>
      <c r="B2513" s="26">
        <f t="shared" si="39"/>
        <v>2.5405199999999999E-2</v>
      </c>
      <c r="C2513" s="26"/>
    </row>
    <row r="2514" spans="1:3" x14ac:dyDescent="0.25">
      <c r="A2514" s="25">
        <f>T2_T5!D2514</f>
        <v>6.0865000000000002E-2</v>
      </c>
      <c r="B2514" s="26">
        <f t="shared" si="39"/>
        <v>6.0865000000000002E-2</v>
      </c>
      <c r="C2514" s="26"/>
    </row>
    <row r="2515" spans="1:3" x14ac:dyDescent="0.25">
      <c r="A2515" s="25">
        <f>T2_T5!D2515</f>
        <v>-7.7479999999999997E-3</v>
      </c>
      <c r="B2515" s="26">
        <f t="shared" si="39"/>
        <v>-7.7479999999999997E-3</v>
      </c>
      <c r="C2515" s="26"/>
    </row>
    <row r="2516" spans="1:3" x14ac:dyDescent="0.25">
      <c r="A2516" s="25">
        <f>T2_T5!D2516</f>
        <v>7.5389800000000007E-2</v>
      </c>
      <c r="B2516" s="26">
        <f t="shared" si="39"/>
        <v>7.5389800000000007E-2</v>
      </c>
      <c r="C2516" s="26"/>
    </row>
    <row r="2517" spans="1:3" x14ac:dyDescent="0.25">
      <c r="A2517" s="25">
        <f>T2_T5!D2517</f>
        <v>1.35005E-2</v>
      </c>
      <c r="B2517" s="26">
        <f t="shared" si="39"/>
        <v>1.35005E-2</v>
      </c>
      <c r="C2517" s="26"/>
    </row>
    <row r="2518" spans="1:3" x14ac:dyDescent="0.25">
      <c r="A2518" s="25">
        <f>T2_T5!D2518</f>
        <v>3.6633800000000001E-2</v>
      </c>
      <c r="B2518" s="26">
        <f t="shared" si="39"/>
        <v>3.6633800000000001E-2</v>
      </c>
      <c r="C2518" s="26"/>
    </row>
    <row r="2519" spans="1:3" x14ac:dyDescent="0.25">
      <c r="A2519" s="25">
        <f>T2_T5!D2519</f>
        <v>7.3092799999999999E-2</v>
      </c>
      <c r="B2519" s="26">
        <f t="shared" si="39"/>
        <v>7.3092799999999999E-2</v>
      </c>
      <c r="C2519" s="26"/>
    </row>
    <row r="2520" spans="1:3" x14ac:dyDescent="0.25">
      <c r="A2520" s="25">
        <f>T2_T5!D2520</f>
        <v>9.8277E-3</v>
      </c>
      <c r="B2520" s="26">
        <f t="shared" si="39"/>
        <v>9.8277E-3</v>
      </c>
      <c r="C2520" s="26"/>
    </row>
    <row r="2521" spans="1:3" x14ac:dyDescent="0.25">
      <c r="A2521" s="25">
        <f>T2_T5!D2521</f>
        <v>-2.7060899999999999E-2</v>
      </c>
      <c r="B2521" s="26">
        <f t="shared" si="39"/>
        <v>-2.7060899999999999E-2</v>
      </c>
      <c r="C2521" s="26"/>
    </row>
    <row r="2522" spans="1:3" x14ac:dyDescent="0.25">
      <c r="A2522" s="25">
        <f>T2_T5!D2522</f>
        <v>1.2105299999999999E-2</v>
      </c>
      <c r="B2522" s="26">
        <f t="shared" si="39"/>
        <v>1.2105299999999999E-2</v>
      </c>
      <c r="C2522" s="26"/>
    </row>
    <row r="2523" spans="1:3" x14ac:dyDescent="0.25">
      <c r="A2523" s="25">
        <f>T2_T5!D2523</f>
        <v>1.449E-3</v>
      </c>
      <c r="B2523" s="26">
        <f t="shared" si="39"/>
        <v>1.449E-3</v>
      </c>
      <c r="C2523" s="26"/>
    </row>
    <row r="2524" spans="1:3" x14ac:dyDescent="0.25">
      <c r="A2524" s="25">
        <f>T2_T5!D2524</f>
        <v>5.9794000000000002E-3</v>
      </c>
      <c r="B2524" s="26">
        <f t="shared" si="39"/>
        <v>5.9794000000000002E-3</v>
      </c>
      <c r="C2524" s="26"/>
    </row>
    <row r="2525" spans="1:3" x14ac:dyDescent="0.25">
      <c r="A2525" s="25">
        <f>T2_T5!D2525</f>
        <v>-3.8220200000000003E-2</v>
      </c>
      <c r="B2525" s="26">
        <f t="shared" si="39"/>
        <v>-3.8220200000000003E-2</v>
      </c>
      <c r="C2525" s="26"/>
    </row>
    <row r="2526" spans="1:3" x14ac:dyDescent="0.25">
      <c r="A2526" s="25">
        <f>T2_T5!D2526</f>
        <v>-6.7250000000000004E-2</v>
      </c>
      <c r="B2526" s="26">
        <f t="shared" si="39"/>
        <v>-6.7250000000000004E-2</v>
      </c>
      <c r="C2526" s="26"/>
    </row>
    <row r="2527" spans="1:3" x14ac:dyDescent="0.25">
      <c r="A2527" s="25">
        <f>T2_T5!D2527</f>
        <v>-2.5251599999999999E-2</v>
      </c>
      <c r="B2527" s="26">
        <f t="shared" si="39"/>
        <v>-2.5251599999999999E-2</v>
      </c>
      <c r="C2527" s="26"/>
    </row>
    <row r="2528" spans="1:3" x14ac:dyDescent="0.25">
      <c r="A2528" s="25">
        <f>T2_T5!D2528</f>
        <v>8.8080000000000005E-4</v>
      </c>
      <c r="B2528" s="26">
        <f t="shared" si="39"/>
        <v>8.8080000000000005E-4</v>
      </c>
      <c r="C2528" s="26"/>
    </row>
    <row r="2529" spans="1:3" x14ac:dyDescent="0.25">
      <c r="A2529" s="25">
        <f>T2_T5!D2529</f>
        <v>-9.7467399999999996E-2</v>
      </c>
      <c r="B2529" s="26">
        <f t="shared" si="39"/>
        <v>-9.7467399999999996E-2</v>
      </c>
      <c r="C2529" s="26"/>
    </row>
    <row r="2530" spans="1:3" x14ac:dyDescent="0.25">
      <c r="A2530" s="25">
        <f>T2_T5!D2530</f>
        <v>0.17090089999999999</v>
      </c>
      <c r="B2530" s="26">
        <f t="shared" si="39"/>
        <v>0.17090089999999999</v>
      </c>
      <c r="C2530" s="26"/>
    </row>
    <row r="2531" spans="1:3" x14ac:dyDescent="0.25">
      <c r="A2531" s="25">
        <f>T2_T5!D2531</f>
        <v>0.12284929999999999</v>
      </c>
      <c r="B2531" s="26">
        <f t="shared" si="39"/>
        <v>0.12284929999999999</v>
      </c>
      <c r="C2531" s="26"/>
    </row>
    <row r="2532" spans="1:3" x14ac:dyDescent="0.25">
      <c r="A2532" s="25">
        <f>T2_T5!D2532</f>
        <v>0.1069628</v>
      </c>
      <c r="B2532" s="26">
        <f t="shared" si="39"/>
        <v>0.1069628</v>
      </c>
      <c r="C2532" s="26"/>
    </row>
    <row r="2533" spans="1:3" x14ac:dyDescent="0.25">
      <c r="A2533" s="25">
        <f>T2_T5!D2533</f>
        <v>0.1835822</v>
      </c>
      <c r="B2533" s="26">
        <f t="shared" si="39"/>
        <v>0.1835822</v>
      </c>
      <c r="C2533" s="26"/>
    </row>
    <row r="2534" spans="1:3" x14ac:dyDescent="0.25">
      <c r="A2534" s="25">
        <f>T2_T5!D2534</f>
        <v>0.19139349999999999</v>
      </c>
      <c r="B2534" s="26">
        <f t="shared" si="39"/>
        <v>0.19139349999999999</v>
      </c>
      <c r="C2534" s="26"/>
    </row>
    <row r="2535" spans="1:3" x14ac:dyDescent="0.25">
      <c r="A2535" s="25">
        <f>T2_T5!D2535</f>
        <v>0.20666399999999999</v>
      </c>
      <c r="B2535" s="26">
        <f t="shared" si="39"/>
        <v>0.20666399999999999</v>
      </c>
      <c r="C2535" s="26"/>
    </row>
    <row r="2536" spans="1:3" x14ac:dyDescent="0.25">
      <c r="A2536" s="25">
        <f>T2_T5!D2536</f>
        <v>0.2112387</v>
      </c>
      <c r="B2536" s="26">
        <f t="shared" si="39"/>
        <v>0.2112387</v>
      </c>
      <c r="C2536" s="26"/>
    </row>
    <row r="2537" spans="1:3" x14ac:dyDescent="0.25">
      <c r="A2537" s="25">
        <f>T2_T5!D2537</f>
        <v>0.17836750000000001</v>
      </c>
      <c r="B2537" s="26">
        <f t="shared" si="39"/>
        <v>0.17836750000000001</v>
      </c>
      <c r="C2537" s="26"/>
    </row>
    <row r="2538" spans="1:3" x14ac:dyDescent="0.25">
      <c r="A2538" s="25">
        <f>T2_T5!D2538</f>
        <v>0.2181497</v>
      </c>
      <c r="B2538" s="26">
        <f t="shared" si="39"/>
        <v>0.2181497</v>
      </c>
      <c r="C2538" s="26"/>
    </row>
    <row r="2539" spans="1:3" x14ac:dyDescent="0.25">
      <c r="A2539" s="25">
        <f>T2_T5!D2539</f>
        <v>6.8702799999999994E-2</v>
      </c>
      <c r="B2539" s="26">
        <f t="shared" si="39"/>
        <v>6.8702799999999994E-2</v>
      </c>
      <c r="C2539" s="26"/>
    </row>
    <row r="2540" spans="1:3" x14ac:dyDescent="0.25">
      <c r="A2540" s="25">
        <f>T2_T5!D2540</f>
        <v>9.1571799999999995E-2</v>
      </c>
      <c r="B2540" s="26">
        <f t="shared" si="39"/>
        <v>9.1571799999999995E-2</v>
      </c>
      <c r="C2540" s="26"/>
    </row>
    <row r="2541" spans="1:3" x14ac:dyDescent="0.25">
      <c r="A2541" s="25">
        <f>T2_T5!D2541</f>
        <v>0.16693939999999999</v>
      </c>
      <c r="B2541" s="26">
        <f t="shared" si="39"/>
        <v>0.16693939999999999</v>
      </c>
      <c r="C2541" s="26"/>
    </row>
    <row r="2542" spans="1:3" x14ac:dyDescent="0.25">
      <c r="A2542" s="25">
        <f>T2_T5!D2542</f>
        <v>0.20351</v>
      </c>
      <c r="B2542" s="26">
        <f t="shared" si="39"/>
        <v>0.20351</v>
      </c>
      <c r="C2542" s="26"/>
    </row>
    <row r="2543" spans="1:3" x14ac:dyDescent="0.25">
      <c r="A2543" s="25">
        <f>T2_T5!D2543</f>
        <v>0.2260596</v>
      </c>
      <c r="B2543" s="26">
        <f t="shared" si="39"/>
        <v>0.2260596</v>
      </c>
      <c r="C2543" s="26"/>
    </row>
    <row r="2544" spans="1:3" x14ac:dyDescent="0.25">
      <c r="A2544" s="25">
        <f>T2_T5!D2544</f>
        <v>0.18174299999999999</v>
      </c>
      <c r="B2544" s="26">
        <f t="shared" si="39"/>
        <v>0.18174299999999999</v>
      </c>
      <c r="C2544" s="26"/>
    </row>
    <row r="2545" spans="1:3" x14ac:dyDescent="0.25">
      <c r="A2545" s="25">
        <f>T2_T5!D2545</f>
        <v>0.13653970000000001</v>
      </c>
      <c r="B2545" s="26">
        <f t="shared" si="39"/>
        <v>0.13653970000000001</v>
      </c>
      <c r="C2545" s="26"/>
    </row>
    <row r="2546" spans="1:3" x14ac:dyDescent="0.25">
      <c r="A2546" s="25">
        <f>T2_T5!D2546</f>
        <v>0.25210719999999998</v>
      </c>
      <c r="B2546" s="26">
        <f t="shared" si="39"/>
        <v>0.25210719999999998</v>
      </c>
      <c r="C2546" s="26"/>
    </row>
    <row r="2547" spans="1:3" x14ac:dyDescent="0.25">
      <c r="A2547" s="25">
        <f>T2_T5!D2547</f>
        <v>0.22252479999999999</v>
      </c>
      <c r="B2547" s="26">
        <f t="shared" si="39"/>
        <v>0.22252479999999999</v>
      </c>
      <c r="C2547" s="26"/>
    </row>
    <row r="2548" spans="1:3" x14ac:dyDescent="0.25">
      <c r="A2548" s="25">
        <f>T2_T5!D2548</f>
        <v>0.2512702</v>
      </c>
      <c r="B2548" s="26">
        <f t="shared" si="39"/>
        <v>0.2512702</v>
      </c>
      <c r="C2548" s="26"/>
    </row>
    <row r="2549" spans="1:3" x14ac:dyDescent="0.25">
      <c r="A2549" s="25">
        <f>T2_T5!D2549</f>
        <v>0.2691114</v>
      </c>
      <c r="B2549" s="26">
        <f t="shared" si="39"/>
        <v>0.2691114</v>
      </c>
      <c r="C2549" s="26"/>
    </row>
    <row r="2550" spans="1:3" x14ac:dyDescent="0.25">
      <c r="A2550" s="25">
        <f>T2_T5!D2550</f>
        <v>0.27363850000000001</v>
      </c>
      <c r="B2550" s="26">
        <f t="shared" si="39"/>
        <v>0.27363850000000001</v>
      </c>
      <c r="C2550" s="26"/>
    </row>
    <row r="2551" spans="1:3" x14ac:dyDescent="0.25">
      <c r="A2551" s="25">
        <f>T2_T5!D2551</f>
        <v>5.83621E-2</v>
      </c>
      <c r="B2551" s="26">
        <f t="shared" si="39"/>
        <v>5.83621E-2</v>
      </c>
      <c r="C2551" s="26"/>
    </row>
    <row r="2552" spans="1:3" x14ac:dyDescent="0.25">
      <c r="A2552" s="25">
        <f>T2_T5!D2552</f>
        <v>6.6994100000000001E-2</v>
      </c>
      <c r="B2552" s="26">
        <f t="shared" si="39"/>
        <v>6.6994100000000001E-2</v>
      </c>
      <c r="C2552" s="26"/>
    </row>
    <row r="2553" spans="1:3" x14ac:dyDescent="0.25">
      <c r="A2553" s="25">
        <f>T2_T5!D2553</f>
        <v>9.8483600000000004E-2</v>
      </c>
      <c r="B2553" s="26">
        <f t="shared" si="39"/>
        <v>9.8483600000000004E-2</v>
      </c>
      <c r="C2553" s="26"/>
    </row>
    <row r="2554" spans="1:3" x14ac:dyDescent="0.25">
      <c r="A2554" s="25">
        <f>T2_T5!D2554</f>
        <v>3.80519E-2</v>
      </c>
      <c r="B2554" s="26">
        <f t="shared" si="39"/>
        <v>3.80519E-2</v>
      </c>
      <c r="C2554" s="26"/>
    </row>
    <row r="2555" spans="1:3" x14ac:dyDescent="0.25">
      <c r="A2555" s="25">
        <f>T2_T5!D2555</f>
        <v>-4.5166E-3</v>
      </c>
      <c r="B2555" s="26">
        <f t="shared" si="39"/>
        <v>-4.5166E-3</v>
      </c>
      <c r="C2555" s="26"/>
    </row>
    <row r="2556" spans="1:3" x14ac:dyDescent="0.25">
      <c r="A2556" s="25">
        <f>T2_T5!D2556</f>
        <v>-2.7093200000000001E-2</v>
      </c>
      <c r="B2556" s="26">
        <f t="shared" si="39"/>
        <v>-2.7093200000000001E-2</v>
      </c>
      <c r="C2556" s="26"/>
    </row>
    <row r="2557" spans="1:3" x14ac:dyDescent="0.25">
      <c r="A2557" s="25">
        <f>T2_T5!D2557</f>
        <v>0.2687812</v>
      </c>
      <c r="B2557" s="26">
        <f t="shared" si="39"/>
        <v>0.2687812</v>
      </c>
      <c r="C2557" s="26"/>
    </row>
    <row r="2558" spans="1:3" x14ac:dyDescent="0.25">
      <c r="A2558" s="25">
        <f>T2_T5!D2558</f>
        <v>0.36288589999999998</v>
      </c>
      <c r="B2558" s="26">
        <f t="shared" si="39"/>
        <v>0.36288589999999998</v>
      </c>
      <c r="C2558" s="26"/>
    </row>
    <row r="2559" spans="1:3" x14ac:dyDescent="0.25">
      <c r="A2559" s="25">
        <f>T2_T5!D2559</f>
        <v>0.38800220000000002</v>
      </c>
      <c r="B2559" s="26">
        <f t="shared" si="39"/>
        <v>0.38800220000000002</v>
      </c>
      <c r="C2559" s="26"/>
    </row>
    <row r="2560" spans="1:3" x14ac:dyDescent="0.25">
      <c r="A2560" s="25">
        <f>T2_T5!D2560</f>
        <v>0.4247456</v>
      </c>
      <c r="B2560" s="26">
        <f t="shared" si="39"/>
        <v>0.4247456</v>
      </c>
      <c r="C2560" s="26"/>
    </row>
    <row r="2561" spans="1:3" x14ac:dyDescent="0.25">
      <c r="A2561" s="25">
        <f>T2_T5!D2561</f>
        <v>0.47697919999999999</v>
      </c>
      <c r="B2561" s="26">
        <f t="shared" si="39"/>
        <v>0.47697919999999999</v>
      </c>
      <c r="C2561" s="26"/>
    </row>
    <row r="2562" spans="1:3" x14ac:dyDescent="0.25">
      <c r="A2562" s="25">
        <f>T2_T5!D2562</f>
        <v>6.6047700000000001E-2</v>
      </c>
      <c r="B2562" s="26">
        <f t="shared" ref="B2562:B2625" si="40">MAX(MIN(A2562,E$4),E$3)</f>
        <v>6.6047700000000001E-2</v>
      </c>
      <c r="C2562" s="26"/>
    </row>
    <row r="2563" spans="1:3" x14ac:dyDescent="0.25">
      <c r="A2563" s="25">
        <f>T2_T5!D2563</f>
        <v>5.1002499999999999E-2</v>
      </c>
      <c r="B2563" s="26">
        <f t="shared" si="40"/>
        <v>5.1002499999999999E-2</v>
      </c>
      <c r="C2563" s="26"/>
    </row>
    <row r="2564" spans="1:3" x14ac:dyDescent="0.25">
      <c r="A2564" s="25">
        <f>T2_T5!D2564</f>
        <v>5.6511899999999997E-2</v>
      </c>
      <c r="B2564" s="26">
        <f t="shared" si="40"/>
        <v>5.6511899999999997E-2</v>
      </c>
      <c r="C2564" s="26"/>
    </row>
    <row r="2565" spans="1:3" x14ac:dyDescent="0.25">
      <c r="A2565" s="25">
        <f>T2_T5!D2565</f>
        <v>5.1717899999999997E-2</v>
      </c>
      <c r="B2565" s="26">
        <f t="shared" si="40"/>
        <v>5.1717899999999997E-2</v>
      </c>
      <c r="C2565" s="26"/>
    </row>
    <row r="2566" spans="1:3" x14ac:dyDescent="0.25">
      <c r="A2566" s="25">
        <f>T2_T5!D2566</f>
        <v>6.6991800000000004E-2</v>
      </c>
      <c r="B2566" s="26">
        <f t="shared" si="40"/>
        <v>6.6991800000000004E-2</v>
      </c>
      <c r="C2566" s="26"/>
    </row>
    <row r="2567" spans="1:3" x14ac:dyDescent="0.25">
      <c r="A2567" s="25">
        <f>T2_T5!D2567</f>
        <v>7.3539E-3</v>
      </c>
      <c r="B2567" s="26">
        <f t="shared" si="40"/>
        <v>7.3539E-3</v>
      </c>
      <c r="C2567" s="26"/>
    </row>
    <row r="2568" spans="1:3" x14ac:dyDescent="0.25">
      <c r="A2568" s="25">
        <f>T2_T5!D2568</f>
        <v>-2.5682000000000001E-3</v>
      </c>
      <c r="B2568" s="26">
        <f t="shared" si="40"/>
        <v>-2.5682000000000001E-3</v>
      </c>
      <c r="C2568" s="26"/>
    </row>
    <row r="2569" spans="1:3" x14ac:dyDescent="0.25">
      <c r="A2569" s="25">
        <f>T2_T5!D2569</f>
        <v>1.7314300000000001E-2</v>
      </c>
      <c r="B2569" s="26">
        <f t="shared" si="40"/>
        <v>1.7314300000000001E-2</v>
      </c>
      <c r="C2569" s="26"/>
    </row>
    <row r="2570" spans="1:3" x14ac:dyDescent="0.25">
      <c r="A2570" s="25">
        <f>T2_T5!D2570</f>
        <v>-1.09537E-2</v>
      </c>
      <c r="B2570" s="26">
        <f t="shared" si="40"/>
        <v>-1.09537E-2</v>
      </c>
      <c r="C2570" s="26"/>
    </row>
    <row r="2571" spans="1:3" x14ac:dyDescent="0.25">
      <c r="A2571" s="25">
        <f>T2_T5!D2571</f>
        <v>-3.1887899999999997E-2</v>
      </c>
      <c r="B2571" s="26">
        <f t="shared" si="40"/>
        <v>-3.1887899999999997E-2</v>
      </c>
      <c r="C2571" s="26"/>
    </row>
    <row r="2572" spans="1:3" x14ac:dyDescent="0.25">
      <c r="A2572" s="25">
        <f>T2_T5!D2572</f>
        <v>4.7141799999999998E-2</v>
      </c>
      <c r="B2572" s="26">
        <f t="shared" si="40"/>
        <v>4.7141799999999998E-2</v>
      </c>
      <c r="C2572" s="26"/>
    </row>
    <row r="2573" spans="1:3" x14ac:dyDescent="0.25">
      <c r="A2573" s="25">
        <f>T2_T5!D2573</f>
        <v>9.6722299999999997E-2</v>
      </c>
      <c r="B2573" s="26">
        <f t="shared" si="40"/>
        <v>9.6722299999999997E-2</v>
      </c>
      <c r="C2573" s="26"/>
    </row>
    <row r="2574" spans="1:3" x14ac:dyDescent="0.25">
      <c r="A2574" s="25">
        <f>T2_T5!D2574</f>
        <v>0.1122153</v>
      </c>
      <c r="B2574" s="26">
        <f t="shared" si="40"/>
        <v>0.1122153</v>
      </c>
      <c r="C2574" s="26"/>
    </row>
    <row r="2575" spans="1:3" x14ac:dyDescent="0.25">
      <c r="A2575" s="25">
        <f>T2_T5!D2575</f>
        <v>0.15705820000000001</v>
      </c>
      <c r="B2575" s="26">
        <f t="shared" si="40"/>
        <v>0.15705820000000001</v>
      </c>
      <c r="C2575" s="26"/>
    </row>
    <row r="2576" spans="1:3" x14ac:dyDescent="0.25">
      <c r="A2576" s="25">
        <f>T2_T5!D2576</f>
        <v>0.18718170000000001</v>
      </c>
      <c r="B2576" s="26">
        <f t="shared" si="40"/>
        <v>0.18718170000000001</v>
      </c>
      <c r="C2576" s="26"/>
    </row>
    <row r="2577" spans="1:3" x14ac:dyDescent="0.25">
      <c r="A2577" s="25">
        <f>T2_T5!D2577</f>
        <v>0.31429230000000002</v>
      </c>
      <c r="B2577" s="26">
        <f t="shared" si="40"/>
        <v>0.31429230000000002</v>
      </c>
      <c r="C2577" s="26"/>
    </row>
    <row r="2578" spans="1:3" x14ac:dyDescent="0.25">
      <c r="A2578" s="25">
        <f>T2_T5!D2578</f>
        <v>0.32671460000000002</v>
      </c>
      <c r="B2578" s="26">
        <f t="shared" si="40"/>
        <v>0.32671460000000002</v>
      </c>
      <c r="C2578" s="26"/>
    </row>
    <row r="2579" spans="1:3" x14ac:dyDescent="0.25">
      <c r="A2579" s="25">
        <f>T2_T5!D2579</f>
        <v>0.25874740000000002</v>
      </c>
      <c r="B2579" s="26">
        <f t="shared" si="40"/>
        <v>0.25874740000000002</v>
      </c>
      <c r="C2579" s="26"/>
    </row>
    <row r="2580" spans="1:3" x14ac:dyDescent="0.25">
      <c r="A2580" s="25">
        <f>T2_T5!D2580</f>
        <v>0.31634699999999999</v>
      </c>
      <c r="B2580" s="26">
        <f t="shared" si="40"/>
        <v>0.31634699999999999</v>
      </c>
      <c r="C2580" s="26"/>
    </row>
    <row r="2581" spans="1:3" x14ac:dyDescent="0.25">
      <c r="A2581" s="25">
        <f>T2_T5!D2581</f>
        <v>0.26324350000000002</v>
      </c>
      <c r="B2581" s="26">
        <f t="shared" si="40"/>
        <v>0.26324350000000002</v>
      </c>
      <c r="C2581" s="26"/>
    </row>
    <row r="2582" spans="1:3" x14ac:dyDescent="0.25">
      <c r="A2582" s="25">
        <f>T2_T5!D2582</f>
        <v>0.27473760000000003</v>
      </c>
      <c r="B2582" s="26">
        <f t="shared" si="40"/>
        <v>0.27473760000000003</v>
      </c>
      <c r="C2582" s="26"/>
    </row>
    <row r="2583" spans="1:3" x14ac:dyDescent="0.25">
      <c r="A2583" s="25">
        <f>T2_T5!D2583</f>
        <v>0.30325360000000001</v>
      </c>
      <c r="B2583" s="26">
        <f t="shared" si="40"/>
        <v>0.30325360000000001</v>
      </c>
      <c r="C2583" s="26"/>
    </row>
    <row r="2584" spans="1:3" x14ac:dyDescent="0.25">
      <c r="A2584" s="25">
        <f>T2_T5!D2584</f>
        <v>0.3326887</v>
      </c>
      <c r="B2584" s="26">
        <f t="shared" si="40"/>
        <v>0.3326887</v>
      </c>
      <c r="C2584" s="26"/>
    </row>
    <row r="2585" spans="1:3" x14ac:dyDescent="0.25">
      <c r="A2585" s="25">
        <f>T2_T5!D2585</f>
        <v>0.34789360000000003</v>
      </c>
      <c r="B2585" s="26">
        <f t="shared" si="40"/>
        <v>0.34789360000000003</v>
      </c>
      <c r="C2585" s="26"/>
    </row>
    <row r="2586" spans="1:3" x14ac:dyDescent="0.25">
      <c r="A2586" s="25">
        <f>T2_T5!D2586</f>
        <v>0.31263210000000002</v>
      </c>
      <c r="B2586" s="26">
        <f t="shared" si="40"/>
        <v>0.31263210000000002</v>
      </c>
      <c r="C2586" s="26"/>
    </row>
    <row r="2587" spans="1:3" x14ac:dyDescent="0.25">
      <c r="A2587" s="25">
        <f>T2_T5!D2587</f>
        <v>4.80195E-2</v>
      </c>
      <c r="B2587" s="26">
        <f t="shared" si="40"/>
        <v>4.80195E-2</v>
      </c>
      <c r="C2587" s="26"/>
    </row>
    <row r="2588" spans="1:3" x14ac:dyDescent="0.25">
      <c r="A2588" s="25">
        <f>T2_T5!D2588</f>
        <v>4.1266400000000002E-2</v>
      </c>
      <c r="B2588" s="26">
        <f t="shared" si="40"/>
        <v>4.1266400000000002E-2</v>
      </c>
      <c r="C2588" s="26"/>
    </row>
    <row r="2589" spans="1:3" x14ac:dyDescent="0.25">
      <c r="A2589" s="25">
        <f>T2_T5!D2589</f>
        <v>3.7264100000000001E-2</v>
      </c>
      <c r="B2589" s="26">
        <f t="shared" si="40"/>
        <v>3.7264100000000001E-2</v>
      </c>
      <c r="C2589" s="26"/>
    </row>
    <row r="2590" spans="1:3" x14ac:dyDescent="0.25">
      <c r="A2590" s="25">
        <f>T2_T5!D2590</f>
        <v>1.9719999999999998E-3</v>
      </c>
      <c r="B2590" s="26">
        <f t="shared" si="40"/>
        <v>1.9719999999999998E-3</v>
      </c>
      <c r="C2590" s="26"/>
    </row>
    <row r="2591" spans="1:3" x14ac:dyDescent="0.25">
      <c r="A2591" s="25">
        <f>T2_T5!D2591</f>
        <v>-2.6356000000000001E-2</v>
      </c>
      <c r="B2591" s="26">
        <f t="shared" si="40"/>
        <v>-2.6356000000000001E-2</v>
      </c>
      <c r="C2591" s="26"/>
    </row>
    <row r="2592" spans="1:3" x14ac:dyDescent="0.25">
      <c r="A2592" s="25">
        <f>T2_T5!D2592</f>
        <v>-4.26944E-2</v>
      </c>
      <c r="B2592" s="26">
        <f t="shared" si="40"/>
        <v>-4.26944E-2</v>
      </c>
      <c r="C2592" s="26"/>
    </row>
    <row r="2593" spans="1:3" x14ac:dyDescent="0.25">
      <c r="A2593" s="25">
        <f>T2_T5!D2593</f>
        <v>-2.0462000000000002E-3</v>
      </c>
      <c r="B2593" s="26">
        <f t="shared" si="40"/>
        <v>-2.0462000000000002E-3</v>
      </c>
      <c r="C2593" s="26"/>
    </row>
    <row r="2594" spans="1:3" x14ac:dyDescent="0.25">
      <c r="A2594" s="25">
        <f>T2_T5!D2594</f>
        <v>1.03205E-2</v>
      </c>
      <c r="B2594" s="26">
        <f t="shared" si="40"/>
        <v>1.03205E-2</v>
      </c>
      <c r="C2594" s="26"/>
    </row>
    <row r="2595" spans="1:3" x14ac:dyDescent="0.25">
      <c r="A2595" s="25">
        <f>T2_T5!D2595</f>
        <v>2.5882100000000002E-2</v>
      </c>
      <c r="B2595" s="26">
        <f t="shared" si="40"/>
        <v>2.5882100000000002E-2</v>
      </c>
      <c r="C2595" s="26"/>
    </row>
    <row r="2596" spans="1:3" x14ac:dyDescent="0.25">
      <c r="A2596" s="25">
        <f>T2_T5!D2596</f>
        <v>0.28048820000000002</v>
      </c>
      <c r="B2596" s="26">
        <f t="shared" si="40"/>
        <v>0.28048820000000002</v>
      </c>
      <c r="C2596" s="26"/>
    </row>
    <row r="2597" spans="1:3" x14ac:dyDescent="0.25">
      <c r="A2597" s="25">
        <f>T2_T5!D2597</f>
        <v>0.29574719999999999</v>
      </c>
      <c r="B2597" s="26">
        <f t="shared" si="40"/>
        <v>0.29574719999999999</v>
      </c>
      <c r="C2597" s="26"/>
    </row>
    <row r="2598" spans="1:3" x14ac:dyDescent="0.25">
      <c r="A2598" s="25">
        <f>T2_T5!D2598</f>
        <v>0.33598800000000001</v>
      </c>
      <c r="B2598" s="26">
        <f t="shared" si="40"/>
        <v>0.33598800000000001</v>
      </c>
      <c r="C2598" s="26"/>
    </row>
    <row r="2599" spans="1:3" x14ac:dyDescent="0.25">
      <c r="A2599" s="25">
        <f>T2_T5!D2599</f>
        <v>0.30977359999999998</v>
      </c>
      <c r="B2599" s="26">
        <f t="shared" si="40"/>
        <v>0.30977359999999998</v>
      </c>
      <c r="C2599" s="26"/>
    </row>
    <row r="2600" spans="1:3" x14ac:dyDescent="0.25">
      <c r="A2600" s="25">
        <f>T2_T5!D2600</f>
        <v>0.2136025</v>
      </c>
      <c r="B2600" s="26">
        <f t="shared" si="40"/>
        <v>0.2136025</v>
      </c>
      <c r="C2600" s="26"/>
    </row>
    <row r="2601" spans="1:3" x14ac:dyDescent="0.25">
      <c r="A2601" s="25">
        <f>T2_T5!D2601</f>
        <v>0.2024803</v>
      </c>
      <c r="B2601" s="26">
        <f t="shared" si="40"/>
        <v>0.2024803</v>
      </c>
      <c r="C2601" s="26"/>
    </row>
    <row r="2602" spans="1:3" x14ac:dyDescent="0.25">
      <c r="A2602" s="25">
        <f>T2_T5!D2602</f>
        <v>0.2081404</v>
      </c>
      <c r="B2602" s="26">
        <f t="shared" si="40"/>
        <v>0.2081404</v>
      </c>
      <c r="C2602" s="26"/>
    </row>
    <row r="2603" spans="1:3" x14ac:dyDescent="0.25">
      <c r="A2603" s="25">
        <f>T2_T5!D2603</f>
        <v>0.50266500000000003</v>
      </c>
      <c r="B2603" s="26">
        <f t="shared" si="40"/>
        <v>0.50266500000000003</v>
      </c>
      <c r="C2603" s="26"/>
    </row>
    <row r="2604" spans="1:3" x14ac:dyDescent="0.25">
      <c r="A2604" s="25">
        <f>T2_T5!D2604</f>
        <v>-4.4067099999999998E-2</v>
      </c>
      <c r="B2604" s="26">
        <f t="shared" si="40"/>
        <v>-4.4067099999999998E-2</v>
      </c>
      <c r="C2604" s="26"/>
    </row>
    <row r="2605" spans="1:3" x14ac:dyDescent="0.25">
      <c r="A2605" s="25">
        <f>T2_T5!D2605</f>
        <v>2.3157500000000001E-2</v>
      </c>
      <c r="B2605" s="26">
        <f t="shared" si="40"/>
        <v>2.3157500000000001E-2</v>
      </c>
      <c r="C2605" s="26"/>
    </row>
    <row r="2606" spans="1:3" x14ac:dyDescent="0.25">
      <c r="A2606" s="25">
        <f>T2_T5!D2606</f>
        <v>9.9755E-3</v>
      </c>
      <c r="B2606" s="26">
        <f t="shared" si="40"/>
        <v>9.9755E-3</v>
      </c>
      <c r="C2606" s="26"/>
    </row>
    <row r="2607" spans="1:3" x14ac:dyDescent="0.25">
      <c r="A2607" s="25">
        <f>T2_T5!D2607</f>
        <v>7.7464999999999999E-3</v>
      </c>
      <c r="B2607" s="26">
        <f t="shared" si="40"/>
        <v>7.7464999999999999E-3</v>
      </c>
      <c r="C2607" s="26"/>
    </row>
    <row r="2608" spans="1:3" x14ac:dyDescent="0.25">
      <c r="A2608" s="25">
        <f>T2_T5!D2608</f>
        <v>1.47064E-2</v>
      </c>
      <c r="B2608" s="26">
        <f t="shared" si="40"/>
        <v>1.47064E-2</v>
      </c>
      <c r="C2608" s="26"/>
    </row>
    <row r="2609" spans="1:3" x14ac:dyDescent="0.25">
      <c r="A2609" s="25">
        <f>T2_T5!D2609</f>
        <v>-2.3732900000000001E-2</v>
      </c>
      <c r="B2609" s="26">
        <f t="shared" si="40"/>
        <v>-2.3732900000000001E-2</v>
      </c>
      <c r="C2609" s="26"/>
    </row>
    <row r="2610" spans="1:3" x14ac:dyDescent="0.25">
      <c r="A2610" s="25">
        <f>T2_T5!D2610</f>
        <v>-0.1041908</v>
      </c>
      <c r="B2610" s="26">
        <f t="shared" si="40"/>
        <v>-0.1041908</v>
      </c>
      <c r="C2610" s="26"/>
    </row>
    <row r="2611" spans="1:3" x14ac:dyDescent="0.25">
      <c r="A2611" s="25">
        <f>T2_T5!D2611</f>
        <v>2.427E-2</v>
      </c>
      <c r="B2611" s="26">
        <f t="shared" si="40"/>
        <v>2.427E-2</v>
      </c>
      <c r="C2611" s="26"/>
    </row>
    <row r="2612" spans="1:3" x14ac:dyDescent="0.25">
      <c r="A2612" s="25">
        <f>T2_T5!D2612</f>
        <v>4.7185600000000001E-2</v>
      </c>
      <c r="B2612" s="26">
        <f t="shared" si="40"/>
        <v>4.7185600000000001E-2</v>
      </c>
      <c r="C2612" s="26"/>
    </row>
    <row r="2613" spans="1:3" x14ac:dyDescent="0.25">
      <c r="A2613" s="25">
        <f>T2_T5!D2613</f>
        <v>5.6000000000000001E-2</v>
      </c>
      <c r="B2613" s="26">
        <f t="shared" si="40"/>
        <v>5.6000000000000001E-2</v>
      </c>
      <c r="C2613" s="26"/>
    </row>
    <row r="2614" spans="1:3" x14ac:dyDescent="0.25">
      <c r="A2614" s="25">
        <f>T2_T5!D2614</f>
        <v>3.6098400000000003E-2</v>
      </c>
      <c r="B2614" s="26">
        <f t="shared" si="40"/>
        <v>3.6098400000000003E-2</v>
      </c>
      <c r="C2614" s="26"/>
    </row>
    <row r="2615" spans="1:3" x14ac:dyDescent="0.25">
      <c r="A2615" s="25">
        <f>T2_T5!D2615</f>
        <v>-7.3064599999999993E-2</v>
      </c>
      <c r="B2615" s="26">
        <f t="shared" si="40"/>
        <v>-7.3064599999999993E-2</v>
      </c>
      <c r="C2615" s="26"/>
    </row>
    <row r="2616" spans="1:3" x14ac:dyDescent="0.25">
      <c r="A2616" s="25">
        <f>T2_T5!D2616</f>
        <v>-8.2842899999999997E-2</v>
      </c>
      <c r="B2616" s="26">
        <f t="shared" si="40"/>
        <v>-8.2842899999999997E-2</v>
      </c>
      <c r="C2616" s="26"/>
    </row>
    <row r="2617" spans="1:3" x14ac:dyDescent="0.25">
      <c r="A2617" s="25">
        <f>T2_T5!D2617</f>
        <v>-8.6544599999999999E-2</v>
      </c>
      <c r="B2617" s="26">
        <f t="shared" si="40"/>
        <v>-8.6544599999999999E-2</v>
      </c>
      <c r="C2617" s="26"/>
    </row>
    <row r="2618" spans="1:3" x14ac:dyDescent="0.25">
      <c r="A2618" s="25">
        <f>T2_T5!D2618</f>
        <v>-0.1114052</v>
      </c>
      <c r="B2618" s="26">
        <f t="shared" si="40"/>
        <v>-0.1114052</v>
      </c>
      <c r="C2618" s="26"/>
    </row>
    <row r="2619" spans="1:3" x14ac:dyDescent="0.25">
      <c r="A2619" s="25">
        <f>T2_T5!D2619</f>
        <v>-1.6239E-3</v>
      </c>
      <c r="B2619" s="26">
        <f t="shared" si="40"/>
        <v>-1.6239E-3</v>
      </c>
      <c r="C2619" s="26"/>
    </row>
    <row r="2620" spans="1:3" x14ac:dyDescent="0.25">
      <c r="A2620" s="25">
        <f>T2_T5!D2620</f>
        <v>-5.6448900000000003E-2</v>
      </c>
      <c r="B2620" s="26">
        <f t="shared" si="40"/>
        <v>-5.6448900000000003E-2</v>
      </c>
      <c r="C2620" s="26"/>
    </row>
    <row r="2621" spans="1:3" x14ac:dyDescent="0.25">
      <c r="A2621" s="25">
        <f>T2_T5!D2621</f>
        <v>-3.6909200000000003E-2</v>
      </c>
      <c r="B2621" s="26">
        <f t="shared" si="40"/>
        <v>-3.6909200000000003E-2</v>
      </c>
      <c r="C2621" s="26"/>
    </row>
    <row r="2622" spans="1:3" x14ac:dyDescent="0.25">
      <c r="A2622" s="25">
        <f>T2_T5!D2622</f>
        <v>-4.8681599999999998E-2</v>
      </c>
      <c r="B2622" s="26">
        <f t="shared" si="40"/>
        <v>-4.8681599999999998E-2</v>
      </c>
      <c r="C2622" s="26"/>
    </row>
    <row r="2623" spans="1:3" x14ac:dyDescent="0.25">
      <c r="A2623" s="25">
        <f>T2_T5!D2623</f>
        <v>-0.29682550000000002</v>
      </c>
      <c r="B2623" s="26">
        <f t="shared" si="40"/>
        <v>-0.113345184</v>
      </c>
      <c r="C2623" s="26"/>
    </row>
    <row r="2624" spans="1:3" x14ac:dyDescent="0.25">
      <c r="A2624" s="25">
        <f>T2_T5!D2624</f>
        <v>5.3957499999999999E-2</v>
      </c>
      <c r="B2624" s="26">
        <f t="shared" si="40"/>
        <v>5.3957499999999999E-2</v>
      </c>
      <c r="C2624" s="26"/>
    </row>
    <row r="2625" spans="1:3" x14ac:dyDescent="0.25">
      <c r="A2625" s="25">
        <f>T2_T5!D2625</f>
        <v>2.9545399999999999E-2</v>
      </c>
      <c r="B2625" s="26">
        <f t="shared" si="40"/>
        <v>2.9545399999999999E-2</v>
      </c>
      <c r="C2625" s="26"/>
    </row>
    <row r="2626" spans="1:3" x14ac:dyDescent="0.25">
      <c r="A2626" s="25">
        <f>T2_T5!D2626</f>
        <v>9.7838599999999998E-2</v>
      </c>
      <c r="B2626" s="26">
        <f t="shared" ref="B2626:B2689" si="41">MAX(MIN(A2626,E$4),E$3)</f>
        <v>9.7838599999999998E-2</v>
      </c>
      <c r="C2626" s="26"/>
    </row>
    <row r="2627" spans="1:3" x14ac:dyDescent="0.25">
      <c r="A2627" s="25">
        <f>T2_T5!D2627</f>
        <v>3.1183800000000001E-2</v>
      </c>
      <c r="B2627" s="26">
        <f t="shared" si="41"/>
        <v>3.1183800000000001E-2</v>
      </c>
      <c r="C2627" s="26"/>
    </row>
    <row r="2628" spans="1:3" x14ac:dyDescent="0.25">
      <c r="A2628" s="25">
        <f>T2_T5!D2628</f>
        <v>4.7902899999999998E-2</v>
      </c>
      <c r="B2628" s="26">
        <f t="shared" si="41"/>
        <v>4.7902899999999998E-2</v>
      </c>
      <c r="C2628" s="26"/>
    </row>
    <row r="2629" spans="1:3" x14ac:dyDescent="0.25">
      <c r="A2629" s="25">
        <f>T2_T5!D2629</f>
        <v>0.1045879</v>
      </c>
      <c r="B2629" s="26">
        <f t="shared" si="41"/>
        <v>0.1045879</v>
      </c>
      <c r="C2629" s="26"/>
    </row>
    <row r="2630" spans="1:3" x14ac:dyDescent="0.25">
      <c r="A2630" s="25">
        <f>T2_T5!D2630</f>
        <v>7.0150699999999996E-2</v>
      </c>
      <c r="B2630" s="26">
        <f t="shared" si="41"/>
        <v>7.0150699999999996E-2</v>
      </c>
      <c r="C2630" s="26"/>
    </row>
    <row r="2631" spans="1:3" x14ac:dyDescent="0.25">
      <c r="A2631" s="25">
        <f>T2_T5!D2631</f>
        <v>1.68022E-2</v>
      </c>
      <c r="B2631" s="26">
        <f t="shared" si="41"/>
        <v>1.68022E-2</v>
      </c>
      <c r="C2631" s="26"/>
    </row>
    <row r="2632" spans="1:3" x14ac:dyDescent="0.25">
      <c r="A2632" s="25">
        <f>T2_T5!D2632</f>
        <v>-5.6705000000000002E-3</v>
      </c>
      <c r="B2632" s="26">
        <f t="shared" si="41"/>
        <v>-5.6705000000000002E-3</v>
      </c>
      <c r="C2632" s="26"/>
    </row>
    <row r="2633" spans="1:3" x14ac:dyDescent="0.25">
      <c r="A2633" s="25">
        <f>T2_T5!D2633</f>
        <v>0.13164020000000001</v>
      </c>
      <c r="B2633" s="26">
        <f t="shared" si="41"/>
        <v>0.13164020000000001</v>
      </c>
      <c r="C2633" s="26"/>
    </row>
    <row r="2634" spans="1:3" x14ac:dyDescent="0.25">
      <c r="A2634" s="25">
        <f>T2_T5!D2634</f>
        <v>1.24682E-2</v>
      </c>
      <c r="B2634" s="26">
        <f t="shared" si="41"/>
        <v>1.24682E-2</v>
      </c>
      <c r="C2634" s="26"/>
    </row>
    <row r="2635" spans="1:3" x14ac:dyDescent="0.25">
      <c r="A2635" s="25">
        <f>T2_T5!D2635</f>
        <v>4.9253900000000003E-2</v>
      </c>
      <c r="B2635" s="26">
        <f t="shared" si="41"/>
        <v>4.9253900000000003E-2</v>
      </c>
      <c r="C2635" s="26"/>
    </row>
    <row r="2636" spans="1:3" x14ac:dyDescent="0.25">
      <c r="A2636" s="25">
        <f>T2_T5!D2636</f>
        <v>0.243003</v>
      </c>
      <c r="B2636" s="26">
        <f t="shared" si="41"/>
        <v>0.243003</v>
      </c>
      <c r="C2636" s="26"/>
    </row>
    <row r="2637" spans="1:3" x14ac:dyDescent="0.25">
      <c r="A2637" s="25">
        <f>T2_T5!D2637</f>
        <v>0.45181320000000003</v>
      </c>
      <c r="B2637" s="26">
        <f t="shared" si="41"/>
        <v>0.45181320000000003</v>
      </c>
      <c r="C2637" s="26"/>
    </row>
    <row r="2638" spans="1:3" x14ac:dyDescent="0.25">
      <c r="A2638" s="25">
        <f>T2_T5!D2638</f>
        <v>0.351493</v>
      </c>
      <c r="B2638" s="26">
        <f t="shared" si="41"/>
        <v>0.351493</v>
      </c>
      <c r="C2638" s="26"/>
    </row>
    <row r="2639" spans="1:3" x14ac:dyDescent="0.25">
      <c r="A2639" s="25">
        <f>T2_T5!D2639</f>
        <v>0.34093309999999999</v>
      </c>
      <c r="B2639" s="26">
        <f t="shared" si="41"/>
        <v>0.34093309999999999</v>
      </c>
      <c r="C2639" s="26"/>
    </row>
    <row r="2640" spans="1:3" x14ac:dyDescent="0.25">
      <c r="A2640" s="25">
        <f>T2_T5!D2640</f>
        <v>0.36343510000000001</v>
      </c>
      <c r="B2640" s="26">
        <f t="shared" si="41"/>
        <v>0.36343510000000001</v>
      </c>
      <c r="C2640" s="26"/>
    </row>
    <row r="2641" spans="1:3" x14ac:dyDescent="0.25">
      <c r="A2641" s="25">
        <f>T2_T5!D2641</f>
        <v>0.36860540000000003</v>
      </c>
      <c r="B2641" s="26">
        <f t="shared" si="41"/>
        <v>0.36860540000000003</v>
      </c>
      <c r="C2641" s="26"/>
    </row>
    <row r="2642" spans="1:3" x14ac:dyDescent="0.25">
      <c r="A2642" s="25">
        <f>T2_T5!D2642</f>
        <v>0.34918979999999999</v>
      </c>
      <c r="B2642" s="26">
        <f t="shared" si="41"/>
        <v>0.34918979999999999</v>
      </c>
      <c r="C2642" s="26"/>
    </row>
    <row r="2643" spans="1:3" x14ac:dyDescent="0.25">
      <c r="A2643" s="25">
        <f>T2_T5!D2643</f>
        <v>0.3426109</v>
      </c>
      <c r="B2643" s="26">
        <f t="shared" si="41"/>
        <v>0.3426109</v>
      </c>
      <c r="C2643" s="26"/>
    </row>
    <row r="2644" spans="1:3" x14ac:dyDescent="0.25">
      <c r="A2644" s="25">
        <f>T2_T5!D2644</f>
        <v>0.30420589999999997</v>
      </c>
      <c r="B2644" s="26">
        <f t="shared" si="41"/>
        <v>0.30420589999999997</v>
      </c>
      <c r="C2644" s="26"/>
    </row>
    <row r="2645" spans="1:3" x14ac:dyDescent="0.25">
      <c r="A2645" s="25">
        <f>T2_T5!D2645</f>
        <v>-4.3067000000000001E-3</v>
      </c>
      <c r="B2645" s="26">
        <f t="shared" si="41"/>
        <v>-4.3067000000000001E-3</v>
      </c>
      <c r="C2645" s="26"/>
    </row>
    <row r="2646" spans="1:3" x14ac:dyDescent="0.25">
      <c r="A2646" s="25">
        <f>T2_T5!D2646</f>
        <v>-4.0450600000000003E-2</v>
      </c>
      <c r="B2646" s="26">
        <f t="shared" si="41"/>
        <v>-4.0450600000000003E-2</v>
      </c>
      <c r="C2646" s="26"/>
    </row>
    <row r="2647" spans="1:3" x14ac:dyDescent="0.25">
      <c r="A2647" s="25">
        <f>T2_T5!D2647</f>
        <v>-5.0379300000000002E-2</v>
      </c>
      <c r="B2647" s="26">
        <f t="shared" si="41"/>
        <v>-5.0379300000000002E-2</v>
      </c>
      <c r="C2647" s="26"/>
    </row>
    <row r="2648" spans="1:3" x14ac:dyDescent="0.25">
      <c r="A2648" s="25">
        <f>T2_T5!D2648</f>
        <v>-2.47729E-2</v>
      </c>
      <c r="B2648" s="26">
        <f t="shared" si="41"/>
        <v>-2.47729E-2</v>
      </c>
      <c r="C2648" s="26"/>
    </row>
    <row r="2649" spans="1:3" x14ac:dyDescent="0.25">
      <c r="A2649" s="25">
        <f>T2_T5!D2649</f>
        <v>1.0637300000000001E-2</v>
      </c>
      <c r="B2649" s="26">
        <f t="shared" si="41"/>
        <v>1.0637300000000001E-2</v>
      </c>
      <c r="C2649" s="26"/>
    </row>
    <row r="2650" spans="1:3" x14ac:dyDescent="0.25">
      <c r="A2650" s="25">
        <f>T2_T5!D2650</f>
        <v>3.0341999999999999E-3</v>
      </c>
      <c r="B2650" s="26">
        <f t="shared" si="41"/>
        <v>3.0341999999999999E-3</v>
      </c>
      <c r="C2650" s="26"/>
    </row>
    <row r="2651" spans="1:3" x14ac:dyDescent="0.25">
      <c r="A2651" s="25">
        <f>T2_T5!D2651</f>
        <v>-1.59609E-2</v>
      </c>
      <c r="B2651" s="26">
        <f t="shared" si="41"/>
        <v>-1.59609E-2</v>
      </c>
      <c r="C2651" s="26"/>
    </row>
    <row r="2652" spans="1:3" x14ac:dyDescent="0.25">
      <c r="A2652" s="25">
        <f>T2_T5!D2652</f>
        <v>1.4702700000000001E-2</v>
      </c>
      <c r="B2652" s="26">
        <f t="shared" si="41"/>
        <v>1.4702700000000001E-2</v>
      </c>
      <c r="C2652" s="26"/>
    </row>
    <row r="2653" spans="1:3" x14ac:dyDescent="0.25">
      <c r="A2653" s="25">
        <f>T2_T5!D2653</f>
        <v>2.4907499999999999E-2</v>
      </c>
      <c r="B2653" s="26">
        <f t="shared" si="41"/>
        <v>2.4907499999999999E-2</v>
      </c>
      <c r="C2653" s="26"/>
    </row>
    <row r="2654" spans="1:3" x14ac:dyDescent="0.25">
      <c r="A2654" s="25">
        <f>T2_T5!D2654</f>
        <v>1.10172E-2</v>
      </c>
      <c r="B2654" s="26">
        <f t="shared" si="41"/>
        <v>1.10172E-2</v>
      </c>
      <c r="C2654" s="26"/>
    </row>
    <row r="2655" spans="1:3" x14ac:dyDescent="0.25">
      <c r="A2655" s="25">
        <f>T2_T5!D2655</f>
        <v>8.4318100000000007E-2</v>
      </c>
      <c r="B2655" s="26">
        <f t="shared" si="41"/>
        <v>8.4318100000000007E-2</v>
      </c>
      <c r="C2655" s="26"/>
    </row>
    <row r="2656" spans="1:3" x14ac:dyDescent="0.25">
      <c r="A2656" s="25">
        <f>T2_T5!D2656</f>
        <v>7.4628799999999995E-2</v>
      </c>
      <c r="B2656" s="26">
        <f t="shared" si="41"/>
        <v>7.4628799999999995E-2</v>
      </c>
      <c r="C2656" s="26"/>
    </row>
    <row r="2657" spans="1:3" x14ac:dyDescent="0.25">
      <c r="A2657" s="25">
        <f>T2_T5!D2657</f>
        <v>3.0240699999999999E-2</v>
      </c>
      <c r="B2657" s="26">
        <f t="shared" si="41"/>
        <v>3.0240699999999999E-2</v>
      </c>
      <c r="C2657" s="26"/>
    </row>
    <row r="2658" spans="1:3" x14ac:dyDescent="0.25">
      <c r="A2658" s="25">
        <f>T2_T5!D2658</f>
        <v>0.23621600000000001</v>
      </c>
      <c r="B2658" s="26">
        <f t="shared" si="41"/>
        <v>0.23621600000000001</v>
      </c>
      <c r="C2658" s="26"/>
    </row>
    <row r="2659" spans="1:3" x14ac:dyDescent="0.25">
      <c r="A2659" s="25">
        <f>T2_T5!D2659</f>
        <v>-0.32837169999999999</v>
      </c>
      <c r="B2659" s="26">
        <f t="shared" si="41"/>
        <v>-0.113345184</v>
      </c>
      <c r="C2659" s="26"/>
    </row>
    <row r="2660" spans="1:3" x14ac:dyDescent="0.25">
      <c r="A2660" s="25">
        <f>T2_T5!D2660</f>
        <v>6.7222799999999999E-2</v>
      </c>
      <c r="B2660" s="26">
        <f t="shared" si="41"/>
        <v>6.7222799999999999E-2</v>
      </c>
      <c r="C2660" s="26"/>
    </row>
    <row r="2661" spans="1:3" x14ac:dyDescent="0.25">
      <c r="A2661" s="25">
        <f>T2_T5!D2661</f>
        <v>7.2279099999999999E-2</v>
      </c>
      <c r="B2661" s="26">
        <f t="shared" si="41"/>
        <v>7.2279099999999999E-2</v>
      </c>
      <c r="C2661" s="26"/>
    </row>
    <row r="2662" spans="1:3" x14ac:dyDescent="0.25">
      <c r="A2662" s="25">
        <f>T2_T5!D2662</f>
        <v>8.0400000000000003E-5</v>
      </c>
      <c r="B2662" s="26">
        <f t="shared" si="41"/>
        <v>8.0400000000000003E-5</v>
      </c>
      <c r="C2662" s="26"/>
    </row>
    <row r="2663" spans="1:3" x14ac:dyDescent="0.25">
      <c r="A2663" s="25">
        <f>T2_T5!D2663</f>
        <v>8.4608000000000003E-2</v>
      </c>
      <c r="B2663" s="26">
        <f t="shared" si="41"/>
        <v>8.4608000000000003E-2</v>
      </c>
      <c r="C2663" s="26"/>
    </row>
    <row r="2664" spans="1:3" x14ac:dyDescent="0.25">
      <c r="A2664" s="25">
        <f>T2_T5!D2664</f>
        <v>8.9238300000000007E-2</v>
      </c>
      <c r="B2664" s="26">
        <f t="shared" si="41"/>
        <v>8.9238300000000007E-2</v>
      </c>
      <c r="C2664" s="26"/>
    </row>
    <row r="2665" spans="1:3" x14ac:dyDescent="0.25">
      <c r="A2665" s="25">
        <f>T2_T5!D2665</f>
        <v>0.1043766</v>
      </c>
      <c r="B2665" s="26">
        <f t="shared" si="41"/>
        <v>0.1043766</v>
      </c>
      <c r="C2665" s="26"/>
    </row>
    <row r="2666" spans="1:3" x14ac:dyDescent="0.25">
      <c r="A2666" s="25">
        <f>T2_T5!D2666</f>
        <v>4.1598599999999999E-2</v>
      </c>
      <c r="B2666" s="26">
        <f t="shared" si="41"/>
        <v>4.1598599999999999E-2</v>
      </c>
      <c r="C2666" s="26"/>
    </row>
    <row r="2667" spans="1:3" x14ac:dyDescent="0.25">
      <c r="A2667" s="25">
        <f>T2_T5!D2667</f>
        <v>2.9756600000000001E-2</v>
      </c>
      <c r="B2667" s="26">
        <f t="shared" si="41"/>
        <v>2.9756600000000001E-2</v>
      </c>
      <c r="C2667" s="26"/>
    </row>
    <row r="2668" spans="1:3" x14ac:dyDescent="0.25">
      <c r="A2668" s="25">
        <f>T2_T5!D2668</f>
        <v>0.1163305</v>
      </c>
      <c r="B2668" s="26">
        <f t="shared" si="41"/>
        <v>0.1163305</v>
      </c>
      <c r="C2668" s="26"/>
    </row>
    <row r="2669" spans="1:3" x14ac:dyDescent="0.25">
      <c r="A2669" s="25">
        <f>T2_T5!D2669</f>
        <v>0.14020650000000001</v>
      </c>
      <c r="B2669" s="26">
        <f t="shared" si="41"/>
        <v>0.14020650000000001</v>
      </c>
      <c r="C2669" s="26"/>
    </row>
    <row r="2670" spans="1:3" x14ac:dyDescent="0.25">
      <c r="A2670" s="25">
        <f>T2_T5!D2670</f>
        <v>0.23342979999999999</v>
      </c>
      <c r="B2670" s="26">
        <f t="shared" si="41"/>
        <v>0.23342979999999999</v>
      </c>
      <c r="C2670" s="26"/>
    </row>
    <row r="2671" spans="1:3" x14ac:dyDescent="0.25">
      <c r="A2671" s="25">
        <f>T2_T5!D2671</f>
        <v>0.30016330000000002</v>
      </c>
      <c r="B2671" s="26">
        <f t="shared" si="41"/>
        <v>0.30016330000000002</v>
      </c>
      <c r="C2671" s="26"/>
    </row>
    <row r="2672" spans="1:3" x14ac:dyDescent="0.25">
      <c r="A2672" s="25">
        <f>T2_T5!D2672</f>
        <v>0.2436265</v>
      </c>
      <c r="B2672" s="26">
        <f t="shared" si="41"/>
        <v>0.2436265</v>
      </c>
      <c r="C2672" s="26"/>
    </row>
    <row r="2673" spans="1:3" x14ac:dyDescent="0.25">
      <c r="A2673" s="25">
        <f>T2_T5!D2673</f>
        <v>0.26457310000000001</v>
      </c>
      <c r="B2673" s="26">
        <f t="shared" si="41"/>
        <v>0.26457310000000001</v>
      </c>
      <c r="C2673" s="26"/>
    </row>
    <row r="2674" spans="1:3" x14ac:dyDescent="0.25">
      <c r="A2674" s="25">
        <f>T2_T5!D2674</f>
        <v>0.21784490000000001</v>
      </c>
      <c r="B2674" s="26">
        <f t="shared" si="41"/>
        <v>0.21784490000000001</v>
      </c>
      <c r="C2674" s="26"/>
    </row>
    <row r="2675" spans="1:3" x14ac:dyDescent="0.25">
      <c r="A2675" s="25">
        <f>T2_T5!D2675</f>
        <v>0.2311087</v>
      </c>
      <c r="B2675" s="26">
        <f t="shared" si="41"/>
        <v>0.2311087</v>
      </c>
      <c r="C2675" s="26"/>
    </row>
    <row r="2676" spans="1:3" x14ac:dyDescent="0.25">
      <c r="A2676" s="25">
        <f>T2_T5!D2676</f>
        <v>0.36150979999999999</v>
      </c>
      <c r="B2676" s="26">
        <f t="shared" si="41"/>
        <v>0.36150979999999999</v>
      </c>
      <c r="C2676" s="26"/>
    </row>
    <row r="2677" spans="1:3" x14ac:dyDescent="0.25">
      <c r="A2677" s="25">
        <f>T2_T5!D2677</f>
        <v>1.53118E-2</v>
      </c>
      <c r="B2677" s="26">
        <f t="shared" si="41"/>
        <v>1.53118E-2</v>
      </c>
      <c r="C2677" s="26"/>
    </row>
    <row r="2678" spans="1:3" x14ac:dyDescent="0.25">
      <c r="A2678" s="25">
        <f>T2_T5!D2678</f>
        <v>3.4916599999999999E-2</v>
      </c>
      <c r="B2678" s="26">
        <f t="shared" si="41"/>
        <v>3.4916599999999999E-2</v>
      </c>
      <c r="C2678" s="26"/>
    </row>
    <row r="2679" spans="1:3" x14ac:dyDescent="0.25">
      <c r="A2679" s="25">
        <f>T2_T5!D2679</f>
        <v>0.2933405</v>
      </c>
      <c r="B2679" s="26">
        <f t="shared" si="41"/>
        <v>0.2933405</v>
      </c>
      <c r="C2679" s="26"/>
    </row>
    <row r="2680" spans="1:3" x14ac:dyDescent="0.25">
      <c r="A2680" s="25">
        <f>T2_T5!D2680</f>
        <v>0.24418670000000001</v>
      </c>
      <c r="B2680" s="26">
        <f t="shared" si="41"/>
        <v>0.24418670000000001</v>
      </c>
      <c r="C2680" s="26"/>
    </row>
    <row r="2681" spans="1:3" x14ac:dyDescent="0.25">
      <c r="A2681" s="25">
        <f>T2_T5!D2681</f>
        <v>0.25482500000000002</v>
      </c>
      <c r="B2681" s="26">
        <f t="shared" si="41"/>
        <v>0.25482500000000002</v>
      </c>
      <c r="C2681" s="26"/>
    </row>
    <row r="2682" spans="1:3" x14ac:dyDescent="0.25">
      <c r="A2682" s="25">
        <f>T2_T5!D2682</f>
        <v>2.20967E-2</v>
      </c>
      <c r="B2682" s="26">
        <f t="shared" si="41"/>
        <v>2.20967E-2</v>
      </c>
      <c r="C2682" s="26"/>
    </row>
    <row r="2683" spans="1:3" x14ac:dyDescent="0.25">
      <c r="A2683" s="25">
        <f>T2_T5!D2683</f>
        <v>2.7862399999999999E-2</v>
      </c>
      <c r="B2683" s="26">
        <f t="shared" si="41"/>
        <v>2.7862399999999999E-2</v>
      </c>
      <c r="C2683" s="26"/>
    </row>
    <row r="2684" spans="1:3" x14ac:dyDescent="0.25">
      <c r="A2684" s="25">
        <f>T2_T5!D2684</f>
        <v>2.2653099999999999E-2</v>
      </c>
      <c r="B2684" s="26">
        <f t="shared" si="41"/>
        <v>2.2653099999999999E-2</v>
      </c>
      <c r="C2684" s="26"/>
    </row>
    <row r="2685" spans="1:3" x14ac:dyDescent="0.25">
      <c r="A2685" s="25">
        <f>T2_T5!D2685</f>
        <v>2.5277999999999998E-2</v>
      </c>
      <c r="B2685" s="26">
        <f t="shared" si="41"/>
        <v>2.5277999999999998E-2</v>
      </c>
      <c r="C2685" s="26"/>
    </row>
    <row r="2686" spans="1:3" x14ac:dyDescent="0.25">
      <c r="A2686" s="25">
        <f>T2_T5!D2686</f>
        <v>1.58516E-2</v>
      </c>
      <c r="B2686" s="26">
        <f t="shared" si="41"/>
        <v>1.58516E-2</v>
      </c>
      <c r="C2686" s="26"/>
    </row>
    <row r="2687" spans="1:3" x14ac:dyDescent="0.25">
      <c r="A2687" s="25">
        <f>T2_T5!D2687</f>
        <v>2.9989000000000001E-3</v>
      </c>
      <c r="B2687" s="26">
        <f t="shared" si="41"/>
        <v>2.9989000000000001E-3</v>
      </c>
      <c r="C2687" s="26"/>
    </row>
    <row r="2688" spans="1:3" x14ac:dyDescent="0.25">
      <c r="A2688" s="25">
        <f>T2_T5!D2688</f>
        <v>9.1982000000000001E-3</v>
      </c>
      <c r="B2688" s="26">
        <f t="shared" si="41"/>
        <v>9.1982000000000001E-3</v>
      </c>
      <c r="C2688" s="26"/>
    </row>
    <row r="2689" spans="1:3" x14ac:dyDescent="0.25">
      <c r="A2689" s="25">
        <f>T2_T5!D2689</f>
        <v>1.26386E-2</v>
      </c>
      <c r="B2689" s="26">
        <f t="shared" si="41"/>
        <v>1.26386E-2</v>
      </c>
      <c r="C2689" s="26"/>
    </row>
    <row r="2690" spans="1:3" x14ac:dyDescent="0.25">
      <c r="A2690" s="25">
        <f>T2_T5!D2690</f>
        <v>2.84833E-2</v>
      </c>
      <c r="B2690" s="26">
        <f t="shared" ref="B2690:B2753" si="42">MAX(MIN(A2690,E$4),E$3)</f>
        <v>2.84833E-2</v>
      </c>
      <c r="C2690" s="26"/>
    </row>
    <row r="2691" spans="1:3" x14ac:dyDescent="0.25">
      <c r="A2691" s="25">
        <f>T2_T5!D2691</f>
        <v>0.19904179999999999</v>
      </c>
      <c r="B2691" s="26">
        <f t="shared" si="42"/>
        <v>0.19904179999999999</v>
      </c>
      <c r="C2691" s="26"/>
    </row>
    <row r="2692" spans="1:3" x14ac:dyDescent="0.25">
      <c r="A2692" s="25">
        <f>T2_T5!D2692</f>
        <v>0.2251302</v>
      </c>
      <c r="B2692" s="26">
        <f t="shared" si="42"/>
        <v>0.2251302</v>
      </c>
      <c r="C2692" s="26"/>
    </row>
    <row r="2693" spans="1:3" x14ac:dyDescent="0.25">
      <c r="A2693" s="25">
        <f>T2_T5!D2693</f>
        <v>0.1731298</v>
      </c>
      <c r="B2693" s="26">
        <f t="shared" si="42"/>
        <v>0.1731298</v>
      </c>
      <c r="C2693" s="26"/>
    </row>
    <row r="2694" spans="1:3" x14ac:dyDescent="0.25">
      <c r="A2694" s="25">
        <f>T2_T5!D2694</f>
        <v>0.2030081</v>
      </c>
      <c r="B2694" s="26">
        <f t="shared" si="42"/>
        <v>0.2030081</v>
      </c>
      <c r="C2694" s="26"/>
    </row>
    <row r="2695" spans="1:3" x14ac:dyDescent="0.25">
      <c r="A2695" s="25">
        <f>T2_T5!D2695</f>
        <v>0.19788900000000001</v>
      </c>
      <c r="B2695" s="26">
        <f t="shared" si="42"/>
        <v>0.19788900000000001</v>
      </c>
      <c r="C2695" s="26"/>
    </row>
    <row r="2696" spans="1:3" x14ac:dyDescent="0.25">
      <c r="A2696" s="25">
        <f>T2_T5!D2696</f>
        <v>0.14262449999999999</v>
      </c>
      <c r="B2696" s="26">
        <f t="shared" si="42"/>
        <v>0.14262449999999999</v>
      </c>
      <c r="C2696" s="26"/>
    </row>
    <row r="2697" spans="1:3" x14ac:dyDescent="0.25">
      <c r="A2697" s="25">
        <f>T2_T5!D2697</f>
        <v>0.2811978</v>
      </c>
      <c r="B2697" s="26">
        <f t="shared" si="42"/>
        <v>0.2811978</v>
      </c>
      <c r="C2697" s="26"/>
    </row>
    <row r="2698" spans="1:3" x14ac:dyDescent="0.25">
      <c r="A2698" s="25">
        <f>T2_T5!D2698</f>
        <v>0.27722020000000003</v>
      </c>
      <c r="B2698" s="26">
        <f t="shared" si="42"/>
        <v>0.27722020000000003</v>
      </c>
      <c r="C2698" s="26"/>
    </row>
    <row r="2699" spans="1:3" x14ac:dyDescent="0.25">
      <c r="A2699" s="25">
        <f>T2_T5!D2699</f>
        <v>0.12624869999999999</v>
      </c>
      <c r="B2699" s="26">
        <f t="shared" si="42"/>
        <v>0.12624869999999999</v>
      </c>
      <c r="C2699" s="26"/>
    </row>
    <row r="2700" spans="1:3" x14ac:dyDescent="0.25">
      <c r="A2700" s="25">
        <f>T2_T5!D2700</f>
        <v>0.1217107</v>
      </c>
      <c r="B2700" s="26">
        <f t="shared" si="42"/>
        <v>0.1217107</v>
      </c>
      <c r="C2700" s="26"/>
    </row>
    <row r="2701" spans="1:3" x14ac:dyDescent="0.25">
      <c r="A2701" s="25">
        <f>T2_T5!D2701</f>
        <v>0.1029144</v>
      </c>
      <c r="B2701" s="26">
        <f t="shared" si="42"/>
        <v>0.1029144</v>
      </c>
      <c r="C2701" s="26"/>
    </row>
    <row r="2702" spans="1:3" x14ac:dyDescent="0.25">
      <c r="A2702" s="25">
        <f>T2_T5!D2702</f>
        <v>0.1123623</v>
      </c>
      <c r="B2702" s="26">
        <f t="shared" si="42"/>
        <v>0.1123623</v>
      </c>
      <c r="C2702" s="26"/>
    </row>
    <row r="2703" spans="1:3" x14ac:dyDescent="0.25">
      <c r="A2703" s="25">
        <f>T2_T5!D2703</f>
        <v>0.17883779999999999</v>
      </c>
      <c r="B2703" s="26">
        <f t="shared" si="42"/>
        <v>0.17883779999999999</v>
      </c>
      <c r="C2703" s="26"/>
    </row>
    <row r="2704" spans="1:3" x14ac:dyDescent="0.25">
      <c r="A2704" s="25">
        <f>T2_T5!D2704</f>
        <v>7.6404399999999997E-2</v>
      </c>
      <c r="B2704" s="26">
        <f t="shared" si="42"/>
        <v>7.6404399999999997E-2</v>
      </c>
      <c r="C2704" s="26"/>
    </row>
    <row r="2705" spans="1:3" x14ac:dyDescent="0.25">
      <c r="A2705" s="25">
        <f>T2_T5!D2705</f>
        <v>-5.4135900000000001E-2</v>
      </c>
      <c r="B2705" s="26">
        <f t="shared" si="42"/>
        <v>-5.4135900000000001E-2</v>
      </c>
      <c r="C2705" s="26"/>
    </row>
    <row r="2706" spans="1:3" x14ac:dyDescent="0.25">
      <c r="A2706" s="25">
        <f>T2_T5!D2706</f>
        <v>-2.8395699999999999E-2</v>
      </c>
      <c r="B2706" s="26">
        <f t="shared" si="42"/>
        <v>-2.8395699999999999E-2</v>
      </c>
      <c r="C2706" s="26"/>
    </row>
    <row r="2707" spans="1:3" x14ac:dyDescent="0.25">
      <c r="A2707" s="25">
        <f>T2_T5!D2707</f>
        <v>-5.6229099999999997E-2</v>
      </c>
      <c r="B2707" s="26">
        <f t="shared" si="42"/>
        <v>-5.6229099999999997E-2</v>
      </c>
      <c r="C2707" s="26"/>
    </row>
    <row r="2708" spans="1:3" x14ac:dyDescent="0.25">
      <c r="A2708" s="25">
        <f>T2_T5!D2708</f>
        <v>-5.33584E-2</v>
      </c>
      <c r="B2708" s="26">
        <f t="shared" si="42"/>
        <v>-5.33584E-2</v>
      </c>
      <c r="C2708" s="26"/>
    </row>
    <row r="2709" spans="1:3" x14ac:dyDescent="0.25">
      <c r="A2709" s="25">
        <f>T2_T5!D2709</f>
        <v>-8.9280999999999996E-3</v>
      </c>
      <c r="B2709" s="26">
        <f t="shared" si="42"/>
        <v>-8.9280999999999996E-3</v>
      </c>
      <c r="C2709" s="26"/>
    </row>
    <row r="2710" spans="1:3" x14ac:dyDescent="0.25">
      <c r="A2710" s="25">
        <f>T2_T5!D2710</f>
        <v>-0.1044914</v>
      </c>
      <c r="B2710" s="26">
        <f t="shared" si="42"/>
        <v>-0.1044914</v>
      </c>
      <c r="C2710" s="26"/>
    </row>
    <row r="2711" spans="1:3" x14ac:dyDescent="0.25">
      <c r="A2711" s="25">
        <f>T2_T5!D2711</f>
        <v>3.4243999999999997E-2</v>
      </c>
      <c r="B2711" s="26">
        <f t="shared" si="42"/>
        <v>3.4243999999999997E-2</v>
      </c>
      <c r="C2711" s="26"/>
    </row>
    <row r="2712" spans="1:3" x14ac:dyDescent="0.25">
      <c r="A2712" s="25">
        <f>T2_T5!D2712</f>
        <v>1.2557199999999999E-2</v>
      </c>
      <c r="B2712" s="26">
        <f t="shared" si="42"/>
        <v>1.2557199999999999E-2</v>
      </c>
      <c r="C2712" s="26"/>
    </row>
    <row r="2713" spans="1:3" x14ac:dyDescent="0.25">
      <c r="A2713" s="25">
        <f>T2_T5!D2713</f>
        <v>-2.4237E-3</v>
      </c>
      <c r="B2713" s="26">
        <f t="shared" si="42"/>
        <v>-2.4237E-3</v>
      </c>
      <c r="C2713" s="26"/>
    </row>
    <row r="2714" spans="1:3" x14ac:dyDescent="0.25">
      <c r="A2714" s="25">
        <f>T2_T5!D2714</f>
        <v>6.5266500000000005E-2</v>
      </c>
      <c r="B2714" s="26">
        <f t="shared" si="42"/>
        <v>6.5266500000000005E-2</v>
      </c>
      <c r="C2714" s="26"/>
    </row>
    <row r="2715" spans="1:3" x14ac:dyDescent="0.25">
      <c r="A2715" s="25">
        <f>T2_T5!D2715</f>
        <v>5.2537E-2</v>
      </c>
      <c r="B2715" s="26">
        <f t="shared" si="42"/>
        <v>5.2537E-2</v>
      </c>
      <c r="C2715" s="26"/>
    </row>
    <row r="2716" spans="1:3" x14ac:dyDescent="0.25">
      <c r="A2716" s="25">
        <f>T2_T5!D2716</f>
        <v>0.1596426</v>
      </c>
      <c r="B2716" s="26">
        <f t="shared" si="42"/>
        <v>0.1596426</v>
      </c>
      <c r="C2716" s="26"/>
    </row>
    <row r="2717" spans="1:3" x14ac:dyDescent="0.25">
      <c r="A2717" s="25">
        <f>T2_T5!D2717</f>
        <v>0.24894720000000001</v>
      </c>
      <c r="B2717" s="26">
        <f t="shared" si="42"/>
        <v>0.24894720000000001</v>
      </c>
      <c r="C2717" s="26"/>
    </row>
    <row r="2718" spans="1:3" x14ac:dyDescent="0.25">
      <c r="A2718" s="25">
        <f>T2_T5!D2718</f>
        <v>0.24819540000000001</v>
      </c>
      <c r="B2718" s="26">
        <f t="shared" si="42"/>
        <v>0.24819540000000001</v>
      </c>
      <c r="C2718" s="26"/>
    </row>
    <row r="2719" spans="1:3" x14ac:dyDescent="0.25">
      <c r="A2719" s="25">
        <f>T2_T5!D2719</f>
        <v>0.1661292</v>
      </c>
      <c r="B2719" s="26">
        <f t="shared" si="42"/>
        <v>0.1661292</v>
      </c>
      <c r="C2719" s="26"/>
    </row>
    <row r="2720" spans="1:3" x14ac:dyDescent="0.25">
      <c r="A2720" s="25">
        <f>T2_T5!D2720</f>
        <v>0.27185609999999999</v>
      </c>
      <c r="B2720" s="26">
        <f t="shared" si="42"/>
        <v>0.27185609999999999</v>
      </c>
      <c r="C2720" s="26"/>
    </row>
    <row r="2721" spans="1:3" x14ac:dyDescent="0.25">
      <c r="A2721" s="25">
        <f>T2_T5!D2721</f>
        <v>0.26687090000000002</v>
      </c>
      <c r="B2721" s="26">
        <f t="shared" si="42"/>
        <v>0.26687090000000002</v>
      </c>
      <c r="C2721" s="26"/>
    </row>
    <row r="2722" spans="1:3" x14ac:dyDescent="0.25">
      <c r="A2722" s="25">
        <f>T2_T5!D2722</f>
        <v>0.26563619999999999</v>
      </c>
      <c r="B2722" s="26">
        <f t="shared" si="42"/>
        <v>0.26563619999999999</v>
      </c>
      <c r="C2722" s="26"/>
    </row>
    <row r="2723" spans="1:3" x14ac:dyDescent="0.25">
      <c r="A2723" s="25">
        <f>T2_T5!D2723</f>
        <v>0.30273549999999999</v>
      </c>
      <c r="B2723" s="26">
        <f t="shared" si="42"/>
        <v>0.30273549999999999</v>
      </c>
      <c r="C2723" s="26"/>
    </row>
    <row r="2724" spans="1:3" x14ac:dyDescent="0.25">
      <c r="A2724" s="25">
        <f>T2_T5!D2724</f>
        <v>0.28249869999999999</v>
      </c>
      <c r="B2724" s="26">
        <f t="shared" si="42"/>
        <v>0.28249869999999999</v>
      </c>
      <c r="C2724" s="26"/>
    </row>
    <row r="2725" spans="1:3" x14ac:dyDescent="0.25">
      <c r="A2725" s="25">
        <f>T2_T5!D2725</f>
        <v>0.27043040000000002</v>
      </c>
      <c r="B2725" s="26">
        <f t="shared" si="42"/>
        <v>0.27043040000000002</v>
      </c>
      <c r="C2725" s="26"/>
    </row>
    <row r="2726" spans="1:3" x14ac:dyDescent="0.25">
      <c r="A2726" s="25">
        <f>T2_T5!D2726</f>
        <v>0.40255249999999998</v>
      </c>
      <c r="B2726" s="26">
        <f t="shared" si="42"/>
        <v>0.40255249999999998</v>
      </c>
      <c r="C2726" s="26"/>
    </row>
    <row r="2727" spans="1:3" x14ac:dyDescent="0.25">
      <c r="A2727" s="25">
        <f>T2_T5!D2727</f>
        <v>0.46223619999999999</v>
      </c>
      <c r="B2727" s="26">
        <f t="shared" si="42"/>
        <v>0.46223619999999999</v>
      </c>
      <c r="C2727" s="26"/>
    </row>
    <row r="2728" spans="1:3" x14ac:dyDescent="0.25">
      <c r="A2728" s="25">
        <f>T2_T5!D2728</f>
        <v>0.42533929999999998</v>
      </c>
      <c r="B2728" s="26">
        <f t="shared" si="42"/>
        <v>0.42533929999999998</v>
      </c>
      <c r="C2728" s="26"/>
    </row>
    <row r="2729" spans="1:3" x14ac:dyDescent="0.25">
      <c r="A2729" s="25">
        <f>T2_T5!D2729</f>
        <v>0.32259710000000003</v>
      </c>
      <c r="B2729" s="26">
        <f t="shared" si="42"/>
        <v>0.32259710000000003</v>
      </c>
      <c r="C2729" s="26"/>
    </row>
    <row r="2730" spans="1:3" x14ac:dyDescent="0.25">
      <c r="A2730" s="25">
        <f>T2_T5!D2730</f>
        <v>0.3135791</v>
      </c>
      <c r="B2730" s="26">
        <f t="shared" si="42"/>
        <v>0.3135791</v>
      </c>
      <c r="C2730" s="26"/>
    </row>
    <row r="2731" spans="1:3" x14ac:dyDescent="0.25">
      <c r="A2731" s="25">
        <f>T2_T5!D2731</f>
        <v>0.47392709999999999</v>
      </c>
      <c r="B2731" s="26">
        <f t="shared" si="42"/>
        <v>0.47392709999999999</v>
      </c>
      <c r="C2731" s="26"/>
    </row>
    <row r="2732" spans="1:3" x14ac:dyDescent="0.25">
      <c r="A2732" s="25">
        <f>T2_T5!D2732</f>
        <v>0.29108220000000001</v>
      </c>
      <c r="B2732" s="26">
        <f t="shared" si="42"/>
        <v>0.29108220000000001</v>
      </c>
      <c r="C2732" s="26"/>
    </row>
    <row r="2733" spans="1:3" x14ac:dyDescent="0.25">
      <c r="A2733" s="25">
        <f>T2_T5!D2733</f>
        <v>0.23004459999999999</v>
      </c>
      <c r="B2733" s="26">
        <f t="shared" si="42"/>
        <v>0.23004459999999999</v>
      </c>
      <c r="C2733" s="26"/>
    </row>
    <row r="2734" spans="1:3" x14ac:dyDescent="0.25">
      <c r="A2734" s="25">
        <f>T2_T5!D2734</f>
        <v>0.2267015</v>
      </c>
      <c r="B2734" s="26">
        <f t="shared" si="42"/>
        <v>0.2267015</v>
      </c>
      <c r="C2734" s="26"/>
    </row>
    <row r="2735" spans="1:3" x14ac:dyDescent="0.25">
      <c r="A2735" s="25">
        <f>T2_T5!D2735</f>
        <v>0.2823176</v>
      </c>
      <c r="B2735" s="26">
        <f t="shared" si="42"/>
        <v>0.2823176</v>
      </c>
      <c r="C2735" s="26"/>
    </row>
    <row r="2736" spans="1:3" x14ac:dyDescent="0.25">
      <c r="A2736" s="25">
        <f>T2_T5!D2736</f>
        <v>0.31640360000000001</v>
      </c>
      <c r="B2736" s="26">
        <f t="shared" si="42"/>
        <v>0.31640360000000001</v>
      </c>
      <c r="C2736" s="26"/>
    </row>
    <row r="2737" spans="1:3" x14ac:dyDescent="0.25">
      <c r="A2737" s="25">
        <f>T2_T5!D2737</f>
        <v>0.31707020000000002</v>
      </c>
      <c r="B2737" s="26">
        <f t="shared" si="42"/>
        <v>0.31707020000000002</v>
      </c>
      <c r="C2737" s="26"/>
    </row>
    <row r="2738" spans="1:3" x14ac:dyDescent="0.25">
      <c r="A2738" s="25">
        <f>T2_T5!D2738</f>
        <v>0.292217</v>
      </c>
      <c r="B2738" s="26">
        <f t="shared" si="42"/>
        <v>0.292217</v>
      </c>
      <c r="C2738" s="26"/>
    </row>
    <row r="2739" spans="1:3" x14ac:dyDescent="0.25">
      <c r="A2739" s="25">
        <f>T2_T5!D2739</f>
        <v>0.3138011</v>
      </c>
      <c r="B2739" s="26">
        <f t="shared" si="42"/>
        <v>0.3138011</v>
      </c>
      <c r="C2739" s="26"/>
    </row>
    <row r="2740" spans="1:3" x14ac:dyDescent="0.25">
      <c r="A2740" s="25">
        <f>T2_T5!D2740</f>
        <v>5.2317900000000001E-2</v>
      </c>
      <c r="B2740" s="26">
        <f t="shared" si="42"/>
        <v>5.2317900000000001E-2</v>
      </c>
      <c r="C2740" s="26"/>
    </row>
    <row r="2741" spans="1:3" x14ac:dyDescent="0.25">
      <c r="A2741" s="25">
        <f>T2_T5!D2741</f>
        <v>4.9852300000000002E-2</v>
      </c>
      <c r="B2741" s="26">
        <f t="shared" si="42"/>
        <v>4.9852300000000002E-2</v>
      </c>
      <c r="C2741" s="26"/>
    </row>
    <row r="2742" spans="1:3" x14ac:dyDescent="0.25">
      <c r="A2742" s="25">
        <f>T2_T5!D2742</f>
        <v>3.3732199999999997E-2</v>
      </c>
      <c r="B2742" s="26">
        <f t="shared" si="42"/>
        <v>3.3732199999999997E-2</v>
      </c>
      <c r="C2742" s="26"/>
    </row>
    <row r="2743" spans="1:3" x14ac:dyDescent="0.25">
      <c r="A2743" s="25">
        <f>T2_T5!D2743</f>
        <v>-2.5754900000000001E-2</v>
      </c>
      <c r="B2743" s="26">
        <f t="shared" si="42"/>
        <v>-2.5754900000000001E-2</v>
      </c>
      <c r="C2743" s="26"/>
    </row>
    <row r="2744" spans="1:3" x14ac:dyDescent="0.25">
      <c r="A2744" s="25">
        <f>T2_T5!D2744</f>
        <v>7.1209999999999997E-3</v>
      </c>
      <c r="B2744" s="26">
        <f t="shared" si="42"/>
        <v>7.1209999999999997E-3</v>
      </c>
      <c r="C2744" s="26"/>
    </row>
    <row r="2745" spans="1:3" x14ac:dyDescent="0.25">
      <c r="A2745" s="25">
        <f>T2_T5!D2745</f>
        <v>-5.3714000000000001E-3</v>
      </c>
      <c r="B2745" s="26">
        <f t="shared" si="42"/>
        <v>-5.3714000000000001E-3</v>
      </c>
      <c r="C2745" s="26"/>
    </row>
    <row r="2746" spans="1:3" x14ac:dyDescent="0.25">
      <c r="A2746" s="25">
        <f>T2_T5!D2746</f>
        <v>-7.0786E-3</v>
      </c>
      <c r="B2746" s="26">
        <f t="shared" si="42"/>
        <v>-7.0786E-3</v>
      </c>
      <c r="C2746" s="26"/>
    </row>
    <row r="2747" spans="1:3" x14ac:dyDescent="0.25">
      <c r="A2747" s="25">
        <f>T2_T5!D2747</f>
        <v>9.6868000000000006E-3</v>
      </c>
      <c r="B2747" s="26">
        <f t="shared" si="42"/>
        <v>9.6868000000000006E-3</v>
      </c>
      <c r="C2747" s="26"/>
    </row>
    <row r="2748" spans="1:3" x14ac:dyDescent="0.25">
      <c r="A2748" s="25">
        <f>T2_T5!D2748</f>
        <v>-2.2432500000000001E-2</v>
      </c>
      <c r="B2748" s="26">
        <f t="shared" si="42"/>
        <v>-2.2432500000000001E-2</v>
      </c>
      <c r="C2748" s="26"/>
    </row>
    <row r="2749" spans="1:3" x14ac:dyDescent="0.25">
      <c r="A2749" s="25">
        <f>T2_T5!D2749</f>
        <v>-3.18166E-2</v>
      </c>
      <c r="B2749" s="26">
        <f t="shared" si="42"/>
        <v>-3.18166E-2</v>
      </c>
      <c r="C2749" s="26"/>
    </row>
    <row r="2750" spans="1:3" x14ac:dyDescent="0.25">
      <c r="A2750" s="25">
        <f>T2_T5!D2750</f>
        <v>1.9929599999999999E-2</v>
      </c>
      <c r="B2750" s="26">
        <f t="shared" si="42"/>
        <v>1.9929599999999999E-2</v>
      </c>
      <c r="C2750" s="26"/>
    </row>
    <row r="2751" spans="1:3" x14ac:dyDescent="0.25">
      <c r="A2751" s="25">
        <f>T2_T5!D2751</f>
        <v>-3.9183700000000002E-2</v>
      </c>
      <c r="B2751" s="26">
        <f t="shared" si="42"/>
        <v>-3.9183700000000002E-2</v>
      </c>
      <c r="C2751" s="26"/>
    </row>
    <row r="2752" spans="1:3" x14ac:dyDescent="0.25">
      <c r="A2752" s="25">
        <f>T2_T5!D2752</f>
        <v>-5.6588000000000003E-3</v>
      </c>
      <c r="B2752" s="26">
        <f t="shared" si="42"/>
        <v>-5.6588000000000003E-3</v>
      </c>
      <c r="C2752" s="26"/>
    </row>
    <row r="2753" spans="1:3" x14ac:dyDescent="0.25">
      <c r="A2753" s="25">
        <f>T2_T5!D2753</f>
        <v>-3.4146799999999998E-2</v>
      </c>
      <c r="B2753" s="26">
        <f t="shared" si="42"/>
        <v>-3.4146799999999998E-2</v>
      </c>
      <c r="C2753" s="26"/>
    </row>
    <row r="2754" spans="1:3" x14ac:dyDescent="0.25">
      <c r="A2754" s="25">
        <f>T2_T5!D2754</f>
        <v>5.7402799999999997E-2</v>
      </c>
      <c r="B2754" s="26">
        <f t="shared" ref="B2754:B2817" si="43">MAX(MIN(A2754,E$4),E$3)</f>
        <v>5.7402799999999997E-2</v>
      </c>
      <c r="C2754" s="26"/>
    </row>
    <row r="2755" spans="1:3" x14ac:dyDescent="0.25">
      <c r="A2755" s="25">
        <f>T2_T5!D2755</f>
        <v>-2.1005900000000001E-2</v>
      </c>
      <c r="B2755" s="26">
        <f t="shared" si="43"/>
        <v>-2.1005900000000001E-2</v>
      </c>
      <c r="C2755" s="26"/>
    </row>
    <row r="2756" spans="1:3" x14ac:dyDescent="0.25">
      <c r="A2756" s="25">
        <f>T2_T5!D2756</f>
        <v>4.9270000000000001E-2</v>
      </c>
      <c r="B2756" s="26">
        <f t="shared" si="43"/>
        <v>4.9270000000000001E-2</v>
      </c>
      <c r="C2756" s="26"/>
    </row>
    <row r="2757" spans="1:3" x14ac:dyDescent="0.25">
      <c r="A2757" s="25">
        <f>T2_T5!D2757</f>
        <v>8.0255900000000005E-2</v>
      </c>
      <c r="B2757" s="26">
        <f t="shared" si="43"/>
        <v>8.0255900000000005E-2</v>
      </c>
      <c r="C2757" s="26"/>
    </row>
    <row r="2758" spans="1:3" x14ac:dyDescent="0.25">
      <c r="A2758" s="25">
        <f>T2_T5!D2758</f>
        <v>9.9082900000000002E-2</v>
      </c>
      <c r="B2758" s="26">
        <f t="shared" si="43"/>
        <v>9.9082900000000002E-2</v>
      </c>
      <c r="C2758" s="26"/>
    </row>
    <row r="2759" spans="1:3" x14ac:dyDescent="0.25">
      <c r="A2759" s="25">
        <f>T2_T5!D2759</f>
        <v>8.0652500000000002E-2</v>
      </c>
      <c r="B2759" s="26">
        <f t="shared" si="43"/>
        <v>8.0652500000000002E-2</v>
      </c>
      <c r="C2759" s="26"/>
    </row>
    <row r="2760" spans="1:3" x14ac:dyDescent="0.25">
      <c r="A2760" s="25">
        <f>T2_T5!D2760</f>
        <v>6.9109599999999993E-2</v>
      </c>
      <c r="B2760" s="26">
        <f t="shared" si="43"/>
        <v>6.9109599999999993E-2</v>
      </c>
      <c r="C2760" s="26"/>
    </row>
    <row r="2761" spans="1:3" x14ac:dyDescent="0.25">
      <c r="A2761" s="25">
        <f>T2_T5!D2761</f>
        <v>8.0820600000000006E-2</v>
      </c>
      <c r="B2761" s="26">
        <f t="shared" si="43"/>
        <v>8.0820600000000006E-2</v>
      </c>
      <c r="C2761" s="26"/>
    </row>
    <row r="2762" spans="1:3" x14ac:dyDescent="0.25">
      <c r="A2762" s="25">
        <f>T2_T5!D2762</f>
        <v>7.6369400000000004E-2</v>
      </c>
      <c r="B2762" s="26">
        <f t="shared" si="43"/>
        <v>7.6369400000000004E-2</v>
      </c>
      <c r="C2762" s="26"/>
    </row>
    <row r="2763" spans="1:3" x14ac:dyDescent="0.25">
      <c r="A2763" s="25">
        <f>T2_T5!D2763</f>
        <v>0.1127548</v>
      </c>
      <c r="B2763" s="26">
        <f t="shared" si="43"/>
        <v>0.1127548</v>
      </c>
      <c r="C2763" s="26"/>
    </row>
    <row r="2764" spans="1:3" x14ac:dyDescent="0.25">
      <c r="A2764" s="25">
        <f>T2_T5!D2764</f>
        <v>0.30681229999999998</v>
      </c>
      <c r="B2764" s="26">
        <f t="shared" si="43"/>
        <v>0.30681229999999998</v>
      </c>
      <c r="C2764" s="26"/>
    </row>
    <row r="2765" spans="1:3" x14ac:dyDescent="0.25">
      <c r="A2765" s="25">
        <f>T2_T5!D2765</f>
        <v>0.28062700000000002</v>
      </c>
      <c r="B2765" s="26">
        <f t="shared" si="43"/>
        <v>0.28062700000000002</v>
      </c>
      <c r="C2765" s="26"/>
    </row>
    <row r="2766" spans="1:3" x14ac:dyDescent="0.25">
      <c r="A2766" s="25">
        <f>T2_T5!D2766</f>
        <v>0.11635760000000001</v>
      </c>
      <c r="B2766" s="26">
        <f t="shared" si="43"/>
        <v>0.11635760000000001</v>
      </c>
      <c r="C2766" s="26"/>
    </row>
    <row r="2767" spans="1:3" x14ac:dyDescent="0.25">
      <c r="A2767" s="25">
        <f>T2_T5!D2767</f>
        <v>7.4332400000000007E-2</v>
      </c>
      <c r="B2767" s="26">
        <f t="shared" si="43"/>
        <v>7.4332400000000007E-2</v>
      </c>
      <c r="C2767" s="26"/>
    </row>
    <row r="2768" spans="1:3" x14ac:dyDescent="0.25">
      <c r="A2768" s="25">
        <f>T2_T5!D2768</f>
        <v>8.49269E-2</v>
      </c>
      <c r="B2768" s="26">
        <f t="shared" si="43"/>
        <v>8.49269E-2</v>
      </c>
      <c r="C2768" s="26"/>
    </row>
    <row r="2769" spans="1:3" x14ac:dyDescent="0.25">
      <c r="A2769" s="25">
        <f>T2_T5!D2769</f>
        <v>6.5113799999999999E-2</v>
      </c>
      <c r="B2769" s="26">
        <f t="shared" si="43"/>
        <v>6.5113799999999999E-2</v>
      </c>
      <c r="C2769" s="26"/>
    </row>
    <row r="2770" spans="1:3" x14ac:dyDescent="0.25">
      <c r="A2770" s="25">
        <f>T2_T5!D2770</f>
        <v>7.2051000000000004E-2</v>
      </c>
      <c r="B2770" s="26">
        <f t="shared" si="43"/>
        <v>7.2051000000000004E-2</v>
      </c>
      <c r="C2770" s="26"/>
    </row>
    <row r="2771" spans="1:3" x14ac:dyDescent="0.25">
      <c r="A2771" s="25">
        <f>T2_T5!D2771</f>
        <v>8.1837499999999994E-2</v>
      </c>
      <c r="B2771" s="26">
        <f t="shared" si="43"/>
        <v>8.1837499999999994E-2</v>
      </c>
      <c r="C2771" s="26"/>
    </row>
    <row r="2772" spans="1:3" x14ac:dyDescent="0.25">
      <c r="A2772" s="25">
        <f>T2_T5!D2772</f>
        <v>6.4456799999999995E-2</v>
      </c>
      <c r="B2772" s="26">
        <f t="shared" si="43"/>
        <v>6.4456799999999995E-2</v>
      </c>
      <c r="C2772" s="26"/>
    </row>
    <row r="2773" spans="1:3" x14ac:dyDescent="0.25">
      <c r="A2773" s="25">
        <f>T2_T5!D2773</f>
        <v>6.29083E-2</v>
      </c>
      <c r="B2773" s="26">
        <f t="shared" si="43"/>
        <v>6.29083E-2</v>
      </c>
      <c r="C2773" s="26"/>
    </row>
    <row r="2774" spans="1:3" x14ac:dyDescent="0.25">
      <c r="A2774" s="25">
        <f>T2_T5!D2774</f>
        <v>5.7456800000000002E-2</v>
      </c>
      <c r="B2774" s="26">
        <f t="shared" si="43"/>
        <v>5.7456800000000002E-2</v>
      </c>
      <c r="C2774" s="26"/>
    </row>
    <row r="2775" spans="1:3" x14ac:dyDescent="0.25">
      <c r="A2775" s="25">
        <f>T2_T5!D2775</f>
        <v>0.1939282</v>
      </c>
      <c r="B2775" s="26">
        <f t="shared" si="43"/>
        <v>0.1939282</v>
      </c>
      <c r="C2775" s="26"/>
    </row>
    <row r="2776" spans="1:3" x14ac:dyDescent="0.25">
      <c r="A2776" s="25">
        <f>T2_T5!D2776</f>
        <v>0.42094999999999999</v>
      </c>
      <c r="B2776" s="26">
        <f t="shared" si="43"/>
        <v>0.42094999999999999</v>
      </c>
      <c r="C2776" s="26"/>
    </row>
    <row r="2777" spans="1:3" x14ac:dyDescent="0.25">
      <c r="A2777" s="25">
        <f>T2_T5!D2777</f>
        <v>0.2988191</v>
      </c>
      <c r="B2777" s="26">
        <f t="shared" si="43"/>
        <v>0.2988191</v>
      </c>
      <c r="C2777" s="26"/>
    </row>
    <row r="2778" spans="1:3" x14ac:dyDescent="0.25">
      <c r="A2778" s="25">
        <f>T2_T5!D2778</f>
        <v>0.36759229999999998</v>
      </c>
      <c r="B2778" s="26">
        <f t="shared" si="43"/>
        <v>0.36759229999999998</v>
      </c>
      <c r="C2778" s="26"/>
    </row>
    <row r="2779" spans="1:3" x14ac:dyDescent="0.25">
      <c r="A2779" s="25">
        <f>T2_T5!D2779</f>
        <v>0.35698489999999999</v>
      </c>
      <c r="B2779" s="26">
        <f t="shared" si="43"/>
        <v>0.35698489999999999</v>
      </c>
      <c r="C2779" s="26"/>
    </row>
    <row r="2780" spans="1:3" x14ac:dyDescent="0.25">
      <c r="A2780" s="25">
        <f>T2_T5!D2780</f>
        <v>0.28591480000000002</v>
      </c>
      <c r="B2780" s="26">
        <f t="shared" si="43"/>
        <v>0.28591480000000002</v>
      </c>
      <c r="C2780" s="26"/>
    </row>
    <row r="2781" spans="1:3" x14ac:dyDescent="0.25">
      <c r="A2781" s="25">
        <f>T2_T5!D2781</f>
        <v>0.30748880000000001</v>
      </c>
      <c r="B2781" s="26">
        <f t="shared" si="43"/>
        <v>0.30748880000000001</v>
      </c>
      <c r="C2781" s="26"/>
    </row>
    <row r="2782" spans="1:3" x14ac:dyDescent="0.25">
      <c r="A2782" s="25">
        <f>T2_T5!D2782</f>
        <v>0.36522860000000001</v>
      </c>
      <c r="B2782" s="26">
        <f t="shared" si="43"/>
        <v>0.36522860000000001</v>
      </c>
      <c r="C2782" s="26"/>
    </row>
    <row r="2783" spans="1:3" x14ac:dyDescent="0.25">
      <c r="A2783" s="25">
        <f>T2_T5!D2783</f>
        <v>0.41217609999999999</v>
      </c>
      <c r="B2783" s="26">
        <f t="shared" si="43"/>
        <v>0.41217609999999999</v>
      </c>
      <c r="C2783" s="26"/>
    </row>
    <row r="2784" spans="1:3" x14ac:dyDescent="0.25">
      <c r="A2784" s="25">
        <f>T2_T5!D2784</f>
        <v>0.39482640000000002</v>
      </c>
      <c r="B2784" s="26">
        <f t="shared" si="43"/>
        <v>0.39482640000000002</v>
      </c>
      <c r="C2784" s="26"/>
    </row>
    <row r="2785" spans="1:3" x14ac:dyDescent="0.25">
      <c r="A2785" s="25">
        <f>T2_T5!D2785</f>
        <v>0.41444219999999998</v>
      </c>
      <c r="B2785" s="26">
        <f t="shared" si="43"/>
        <v>0.41444219999999998</v>
      </c>
      <c r="C2785" s="26"/>
    </row>
    <row r="2786" spans="1:3" x14ac:dyDescent="0.25">
      <c r="A2786" s="25">
        <f>T2_T5!D2786</f>
        <v>3.8089900000000003E-2</v>
      </c>
      <c r="B2786" s="26">
        <f t="shared" si="43"/>
        <v>3.8089900000000003E-2</v>
      </c>
      <c r="C2786" s="26"/>
    </row>
    <row r="2787" spans="1:3" x14ac:dyDescent="0.25">
      <c r="A2787" s="25">
        <f>T2_T5!D2787</f>
        <v>-1.13458E-2</v>
      </c>
      <c r="B2787" s="26">
        <f t="shared" si="43"/>
        <v>-1.13458E-2</v>
      </c>
      <c r="C2787" s="26"/>
    </row>
    <row r="2788" spans="1:3" x14ac:dyDescent="0.25">
      <c r="A2788" s="25">
        <f>T2_T5!D2788</f>
        <v>5.1576400000000001E-2</v>
      </c>
      <c r="B2788" s="26">
        <f t="shared" si="43"/>
        <v>5.1576400000000001E-2</v>
      </c>
      <c r="C2788" s="26"/>
    </row>
    <row r="2789" spans="1:3" x14ac:dyDescent="0.25">
      <c r="A2789" s="25">
        <f>T2_T5!D2789</f>
        <v>-4.5360200000000003E-2</v>
      </c>
      <c r="B2789" s="26">
        <f t="shared" si="43"/>
        <v>-4.5360200000000003E-2</v>
      </c>
      <c r="C2789" s="26"/>
    </row>
    <row r="2790" spans="1:3" x14ac:dyDescent="0.25">
      <c r="A2790" s="25">
        <f>T2_T5!D2790</f>
        <v>-9.83266E-2</v>
      </c>
      <c r="B2790" s="26">
        <f t="shared" si="43"/>
        <v>-9.83266E-2</v>
      </c>
      <c r="C2790" s="26"/>
    </row>
    <row r="2791" spans="1:3" x14ac:dyDescent="0.25">
      <c r="A2791" s="25">
        <f>T2_T5!D2791</f>
        <v>8.3340899999999996E-2</v>
      </c>
      <c r="B2791" s="26">
        <f t="shared" si="43"/>
        <v>8.3340899999999996E-2</v>
      </c>
      <c r="C2791" s="26"/>
    </row>
    <row r="2792" spans="1:3" x14ac:dyDescent="0.25">
      <c r="A2792" s="25">
        <f>T2_T5!D2792</f>
        <v>8.7957300000000002E-2</v>
      </c>
      <c r="B2792" s="26">
        <f t="shared" si="43"/>
        <v>8.7957300000000002E-2</v>
      </c>
      <c r="C2792" s="26"/>
    </row>
    <row r="2793" spans="1:3" x14ac:dyDescent="0.25">
      <c r="A2793" s="25">
        <f>T2_T5!D2793</f>
        <v>0.1201132</v>
      </c>
      <c r="B2793" s="26">
        <f t="shared" si="43"/>
        <v>0.1201132</v>
      </c>
      <c r="C2793" s="26"/>
    </row>
    <row r="2794" spans="1:3" x14ac:dyDescent="0.25">
      <c r="A2794" s="25">
        <f>T2_T5!D2794</f>
        <v>0.1137664</v>
      </c>
      <c r="B2794" s="26">
        <f t="shared" si="43"/>
        <v>0.1137664</v>
      </c>
      <c r="C2794" s="26"/>
    </row>
    <row r="2795" spans="1:3" x14ac:dyDescent="0.25">
      <c r="A2795" s="25">
        <f>T2_T5!D2795</f>
        <v>0.13254540000000001</v>
      </c>
      <c r="B2795" s="26">
        <f t="shared" si="43"/>
        <v>0.13254540000000001</v>
      </c>
      <c r="C2795" s="26"/>
    </row>
    <row r="2796" spans="1:3" x14ac:dyDescent="0.25">
      <c r="A2796" s="25">
        <f>T2_T5!D2796</f>
        <v>0.1041116</v>
      </c>
      <c r="B2796" s="26">
        <f t="shared" si="43"/>
        <v>0.1041116</v>
      </c>
      <c r="C2796" s="26"/>
    </row>
    <row r="2797" spans="1:3" x14ac:dyDescent="0.25">
      <c r="A2797" s="25">
        <f>T2_T5!D2797</f>
        <v>0.1089302</v>
      </c>
      <c r="B2797" s="26">
        <f t="shared" si="43"/>
        <v>0.1089302</v>
      </c>
      <c r="C2797" s="26"/>
    </row>
    <row r="2798" spans="1:3" x14ac:dyDescent="0.25">
      <c r="A2798" s="25">
        <f>T2_T5!D2798</f>
        <v>7.6881400000000003E-2</v>
      </c>
      <c r="B2798" s="26">
        <f t="shared" si="43"/>
        <v>7.6881400000000003E-2</v>
      </c>
      <c r="C2798" s="26"/>
    </row>
    <row r="2799" spans="1:3" x14ac:dyDescent="0.25">
      <c r="A2799" s="25">
        <f>T2_T5!D2799</f>
        <v>0.1126259</v>
      </c>
      <c r="B2799" s="26">
        <f t="shared" si="43"/>
        <v>0.1126259</v>
      </c>
      <c r="C2799" s="26"/>
    </row>
    <row r="2800" spans="1:3" x14ac:dyDescent="0.25">
      <c r="A2800" s="25">
        <f>T2_T5!D2800</f>
        <v>7.9941200000000004E-2</v>
      </c>
      <c r="B2800" s="26">
        <f t="shared" si="43"/>
        <v>7.9941200000000004E-2</v>
      </c>
      <c r="C2800" s="26"/>
    </row>
    <row r="2801" spans="1:3" x14ac:dyDescent="0.25">
      <c r="A2801" s="25">
        <f>T2_T5!D2801</f>
        <v>0.12220590000000001</v>
      </c>
      <c r="B2801" s="26">
        <f t="shared" si="43"/>
        <v>0.12220590000000001</v>
      </c>
      <c r="C2801" s="26"/>
    </row>
    <row r="2802" spans="1:3" x14ac:dyDescent="0.25">
      <c r="A2802" s="25">
        <f>T2_T5!D2802</f>
        <v>0.10781839999999999</v>
      </c>
      <c r="B2802" s="26">
        <f t="shared" si="43"/>
        <v>0.10781839999999999</v>
      </c>
      <c r="C2802" s="26"/>
    </row>
    <row r="2803" spans="1:3" x14ac:dyDescent="0.25">
      <c r="A2803" s="25">
        <f>T2_T5!D2803</f>
        <v>0.16674159999999999</v>
      </c>
      <c r="B2803" s="26">
        <f t="shared" si="43"/>
        <v>0.16674159999999999</v>
      </c>
      <c r="C2803" s="26"/>
    </row>
    <row r="2804" spans="1:3" x14ac:dyDescent="0.25">
      <c r="A2804" s="25">
        <f>T2_T5!D2804</f>
        <v>0.12611069999999999</v>
      </c>
      <c r="B2804" s="26">
        <f t="shared" si="43"/>
        <v>0.12611069999999999</v>
      </c>
      <c r="C2804" s="26"/>
    </row>
    <row r="2805" spans="1:3" x14ac:dyDescent="0.25">
      <c r="A2805" s="25">
        <f>T2_T5!D2805</f>
        <v>0.101574</v>
      </c>
      <c r="B2805" s="26">
        <f t="shared" si="43"/>
        <v>0.101574</v>
      </c>
      <c r="C2805" s="26"/>
    </row>
    <row r="2806" spans="1:3" x14ac:dyDescent="0.25">
      <c r="A2806" s="25">
        <f>T2_T5!D2806</f>
        <v>9.2367699999999997E-2</v>
      </c>
      <c r="B2806" s="26">
        <f t="shared" si="43"/>
        <v>9.2367699999999997E-2</v>
      </c>
      <c r="C2806" s="26"/>
    </row>
    <row r="2807" spans="1:3" x14ac:dyDescent="0.25">
      <c r="A2807" s="25">
        <f>T2_T5!D2807</f>
        <v>0.1180794</v>
      </c>
      <c r="B2807" s="26">
        <f t="shared" si="43"/>
        <v>0.1180794</v>
      </c>
      <c r="C2807" s="26"/>
    </row>
    <row r="2808" spans="1:3" x14ac:dyDescent="0.25">
      <c r="A2808" s="25">
        <f>T2_T5!D2808</f>
        <v>0.1639169</v>
      </c>
      <c r="B2808" s="26">
        <f t="shared" si="43"/>
        <v>0.1639169</v>
      </c>
      <c r="C2808" s="26"/>
    </row>
    <row r="2809" spans="1:3" x14ac:dyDescent="0.25">
      <c r="A2809" s="25">
        <f>T2_T5!D2809</f>
        <v>0.20906179999999999</v>
      </c>
      <c r="B2809" s="26">
        <f t="shared" si="43"/>
        <v>0.20906179999999999</v>
      </c>
      <c r="C2809" s="26"/>
    </row>
    <row r="2810" spans="1:3" x14ac:dyDescent="0.25">
      <c r="A2810" s="25">
        <f>T2_T5!D2810</f>
        <v>0.23946429999999999</v>
      </c>
      <c r="B2810" s="26">
        <f t="shared" si="43"/>
        <v>0.23946429999999999</v>
      </c>
      <c r="C2810" s="26"/>
    </row>
    <row r="2811" spans="1:3" x14ac:dyDescent="0.25">
      <c r="A2811" s="25">
        <f>T2_T5!D2811</f>
        <v>3.0506000000000001E-3</v>
      </c>
      <c r="B2811" s="26">
        <f t="shared" si="43"/>
        <v>3.0506000000000001E-3</v>
      </c>
      <c r="C2811" s="26"/>
    </row>
    <row r="2812" spans="1:3" x14ac:dyDescent="0.25">
      <c r="A2812" s="25">
        <f>T2_T5!D2812</f>
        <v>-4.23119E-2</v>
      </c>
      <c r="B2812" s="26">
        <f t="shared" si="43"/>
        <v>-4.23119E-2</v>
      </c>
      <c r="C2812" s="26"/>
    </row>
    <row r="2813" spans="1:3" x14ac:dyDescent="0.25">
      <c r="A2813" s="25">
        <f>T2_T5!D2813</f>
        <v>-1.4777E-2</v>
      </c>
      <c r="B2813" s="26">
        <f t="shared" si="43"/>
        <v>-1.4777E-2</v>
      </c>
      <c r="C2813" s="26"/>
    </row>
    <row r="2814" spans="1:3" x14ac:dyDescent="0.25">
      <c r="A2814" s="25">
        <f>T2_T5!D2814</f>
        <v>4.5611000000000002E-3</v>
      </c>
      <c r="B2814" s="26">
        <f t="shared" si="43"/>
        <v>4.5611000000000002E-3</v>
      </c>
      <c r="C2814" s="26"/>
    </row>
    <row r="2815" spans="1:3" x14ac:dyDescent="0.25">
      <c r="A2815" s="25">
        <f>T2_T5!D2815</f>
        <v>9.8943E-3</v>
      </c>
      <c r="B2815" s="26">
        <f t="shared" si="43"/>
        <v>9.8943E-3</v>
      </c>
      <c r="C2815" s="26"/>
    </row>
    <row r="2816" spans="1:3" x14ac:dyDescent="0.25">
      <c r="A2816" s="25">
        <f>T2_T5!D2816</f>
        <v>2.49097E-2</v>
      </c>
      <c r="B2816" s="26">
        <f t="shared" si="43"/>
        <v>2.49097E-2</v>
      </c>
      <c r="C2816" s="26"/>
    </row>
    <row r="2817" spans="1:3" x14ac:dyDescent="0.25">
      <c r="A2817" s="25">
        <f>T2_T5!D2817</f>
        <v>0.35042899999999999</v>
      </c>
      <c r="B2817" s="26">
        <f t="shared" si="43"/>
        <v>0.35042899999999999</v>
      </c>
      <c r="C2817" s="26"/>
    </row>
    <row r="2818" spans="1:3" x14ac:dyDescent="0.25">
      <c r="A2818" s="25">
        <f>T2_T5!D2818</f>
        <v>0.3793955</v>
      </c>
      <c r="B2818" s="26">
        <f t="shared" ref="B2818:B2881" si="44">MAX(MIN(A2818,E$4),E$3)</f>
        <v>0.3793955</v>
      </c>
      <c r="C2818" s="26"/>
    </row>
    <row r="2819" spans="1:3" x14ac:dyDescent="0.25">
      <c r="A2819" s="25">
        <f>T2_T5!D2819</f>
        <v>-4.5730600000000003E-2</v>
      </c>
      <c r="B2819" s="26">
        <f t="shared" si="44"/>
        <v>-4.5730600000000003E-2</v>
      </c>
      <c r="C2819" s="26"/>
    </row>
    <row r="2820" spans="1:3" x14ac:dyDescent="0.25">
      <c r="A2820" s="25">
        <f>T2_T5!D2820</f>
        <v>-8.8692000000000007E-3</v>
      </c>
      <c r="B2820" s="26">
        <f t="shared" si="44"/>
        <v>-8.8692000000000007E-3</v>
      </c>
      <c r="C2820" s="26"/>
    </row>
    <row r="2821" spans="1:3" x14ac:dyDescent="0.25">
      <c r="A2821" s="25">
        <f>T2_T5!D2821</f>
        <v>4.22967E-2</v>
      </c>
      <c r="B2821" s="26">
        <f t="shared" si="44"/>
        <v>4.22967E-2</v>
      </c>
      <c r="C2821" s="26"/>
    </row>
    <row r="2822" spans="1:3" x14ac:dyDescent="0.25">
      <c r="A2822" s="25">
        <f>T2_T5!D2822</f>
        <v>3.5027299999999997E-2</v>
      </c>
      <c r="B2822" s="26">
        <f t="shared" si="44"/>
        <v>3.5027299999999997E-2</v>
      </c>
      <c r="C2822" s="26"/>
    </row>
    <row r="2823" spans="1:3" x14ac:dyDescent="0.25">
      <c r="A2823" s="25">
        <f>T2_T5!D2823</f>
        <v>0.26499109999999998</v>
      </c>
      <c r="B2823" s="26">
        <f t="shared" si="44"/>
        <v>0.26499109999999998</v>
      </c>
      <c r="C2823" s="26"/>
    </row>
    <row r="2824" spans="1:3" x14ac:dyDescent="0.25">
      <c r="A2824" s="25">
        <f>T2_T5!D2824</f>
        <v>0.29897600000000002</v>
      </c>
      <c r="B2824" s="26">
        <f t="shared" si="44"/>
        <v>0.29897600000000002</v>
      </c>
      <c r="C2824" s="26"/>
    </row>
    <row r="2825" spans="1:3" x14ac:dyDescent="0.25">
      <c r="A2825" s="25">
        <f>T2_T5!D2825</f>
        <v>0.32968520000000001</v>
      </c>
      <c r="B2825" s="26">
        <f t="shared" si="44"/>
        <v>0.32968520000000001</v>
      </c>
      <c r="C2825" s="26"/>
    </row>
    <row r="2826" spans="1:3" x14ac:dyDescent="0.25">
      <c r="A2826" s="25">
        <f>T2_T5!D2826</f>
        <v>3.0417E-2</v>
      </c>
      <c r="B2826" s="26">
        <f t="shared" si="44"/>
        <v>3.0417E-2</v>
      </c>
      <c r="C2826" s="26"/>
    </row>
    <row r="2827" spans="1:3" x14ac:dyDescent="0.25">
      <c r="A2827" s="25">
        <f>T2_T5!D2827</f>
        <v>2.72318E-2</v>
      </c>
      <c r="B2827" s="26">
        <f t="shared" si="44"/>
        <v>2.72318E-2</v>
      </c>
      <c r="C2827" s="26"/>
    </row>
    <row r="2828" spans="1:3" x14ac:dyDescent="0.25">
      <c r="A2828" s="25">
        <f>T2_T5!D2828</f>
        <v>-1.4659500000000001E-2</v>
      </c>
      <c r="B2828" s="26">
        <f t="shared" si="44"/>
        <v>-1.4659500000000001E-2</v>
      </c>
      <c r="C2828" s="26"/>
    </row>
    <row r="2829" spans="1:3" x14ac:dyDescent="0.25">
      <c r="A2829" s="25">
        <f>T2_T5!D2829</f>
        <v>-1.87592E-2</v>
      </c>
      <c r="B2829" s="26">
        <f t="shared" si="44"/>
        <v>-1.87592E-2</v>
      </c>
      <c r="C2829" s="26"/>
    </row>
    <row r="2830" spans="1:3" x14ac:dyDescent="0.25">
      <c r="A2830" s="25">
        <f>T2_T5!D2830</f>
        <v>-2.24765E-2</v>
      </c>
      <c r="B2830" s="26">
        <f t="shared" si="44"/>
        <v>-2.24765E-2</v>
      </c>
      <c r="C2830" s="26"/>
    </row>
    <row r="2831" spans="1:3" x14ac:dyDescent="0.25">
      <c r="A2831" s="25">
        <f>T2_T5!D2831</f>
        <v>0.56263379999999996</v>
      </c>
      <c r="B2831" s="26">
        <f t="shared" si="44"/>
        <v>0.52051970800000003</v>
      </c>
      <c r="C2831" s="26"/>
    </row>
    <row r="2832" spans="1:3" x14ac:dyDescent="0.25">
      <c r="A2832" s="25">
        <f>T2_T5!D2832</f>
        <v>0.57709100000000002</v>
      </c>
      <c r="B2832" s="26">
        <f t="shared" si="44"/>
        <v>0.52051970800000003</v>
      </c>
      <c r="C2832" s="26"/>
    </row>
    <row r="2833" spans="1:3" x14ac:dyDescent="0.25">
      <c r="A2833" s="25">
        <f>T2_T5!D2833</f>
        <v>0.51558389999999998</v>
      </c>
      <c r="B2833" s="26">
        <f t="shared" si="44"/>
        <v>0.51558389999999998</v>
      </c>
      <c r="C2833" s="26"/>
    </row>
    <row r="2834" spans="1:3" x14ac:dyDescent="0.25">
      <c r="A2834" s="25">
        <f>T2_T5!D2834</f>
        <v>0.50286909999999996</v>
      </c>
      <c r="B2834" s="26">
        <f t="shared" si="44"/>
        <v>0.50286909999999996</v>
      </c>
      <c r="C2834" s="26"/>
    </row>
    <row r="2835" spans="1:3" x14ac:dyDescent="0.25">
      <c r="A2835" s="25">
        <f>T2_T5!D2835</f>
        <v>0.51028039999999997</v>
      </c>
      <c r="B2835" s="26">
        <f t="shared" si="44"/>
        <v>0.51028039999999997</v>
      </c>
      <c r="C2835" s="26"/>
    </row>
    <row r="2836" spans="1:3" x14ac:dyDescent="0.25">
      <c r="A2836" s="25">
        <f>T2_T5!D2836</f>
        <v>0.47970269999999998</v>
      </c>
      <c r="B2836" s="26">
        <f t="shared" si="44"/>
        <v>0.47970269999999998</v>
      </c>
      <c r="C2836" s="26"/>
    </row>
    <row r="2837" spans="1:3" x14ac:dyDescent="0.25">
      <c r="A2837" s="25">
        <f>T2_T5!D2837</f>
        <v>0.3943818</v>
      </c>
      <c r="B2837" s="26">
        <f t="shared" si="44"/>
        <v>0.3943818</v>
      </c>
      <c r="C2837" s="26"/>
    </row>
    <row r="2838" spans="1:3" x14ac:dyDescent="0.25">
      <c r="A2838" s="25">
        <f>T2_T5!D2838</f>
        <v>0.38421680000000002</v>
      </c>
      <c r="B2838" s="26">
        <f t="shared" si="44"/>
        <v>0.38421680000000002</v>
      </c>
      <c r="C2838" s="26"/>
    </row>
    <row r="2839" spans="1:3" x14ac:dyDescent="0.25">
      <c r="A2839" s="25">
        <f>T2_T5!D2839</f>
        <v>0.36497109999999999</v>
      </c>
      <c r="B2839" s="26">
        <f t="shared" si="44"/>
        <v>0.36497109999999999</v>
      </c>
      <c r="C2839" s="26"/>
    </row>
    <row r="2840" spans="1:3" x14ac:dyDescent="0.25">
      <c r="A2840" s="25">
        <f>T2_T5!D2840</f>
        <v>0.36348619999999998</v>
      </c>
      <c r="B2840" s="26">
        <f t="shared" si="44"/>
        <v>0.36348619999999998</v>
      </c>
      <c r="C2840" s="26"/>
    </row>
    <row r="2841" spans="1:3" x14ac:dyDescent="0.25">
      <c r="A2841" s="25">
        <f>T2_T5!D2841</f>
        <v>0.35015669999999999</v>
      </c>
      <c r="B2841" s="26">
        <f t="shared" si="44"/>
        <v>0.35015669999999999</v>
      </c>
      <c r="C2841" s="26"/>
    </row>
    <row r="2842" spans="1:3" x14ac:dyDescent="0.25">
      <c r="A2842" s="25">
        <f>T2_T5!D2842</f>
        <v>0.29297079999999998</v>
      </c>
      <c r="B2842" s="26">
        <f t="shared" si="44"/>
        <v>0.29297079999999998</v>
      </c>
      <c r="C2842" s="26"/>
    </row>
    <row r="2843" spans="1:3" x14ac:dyDescent="0.25">
      <c r="A2843" s="25">
        <f>T2_T5!D2843</f>
        <v>0.33489819999999998</v>
      </c>
      <c r="B2843" s="26">
        <f t="shared" si="44"/>
        <v>0.33489819999999998</v>
      </c>
      <c r="C2843" s="26"/>
    </row>
    <row r="2844" spans="1:3" x14ac:dyDescent="0.25">
      <c r="A2844" s="25">
        <f>T2_T5!D2844</f>
        <v>0.30743720000000002</v>
      </c>
      <c r="B2844" s="26">
        <f t="shared" si="44"/>
        <v>0.30743720000000002</v>
      </c>
      <c r="C2844" s="26"/>
    </row>
    <row r="2845" spans="1:3" x14ac:dyDescent="0.25">
      <c r="A2845" s="25">
        <f>T2_T5!D2845</f>
        <v>0.38096219999999997</v>
      </c>
      <c r="B2845" s="26">
        <f t="shared" si="44"/>
        <v>0.38096219999999997</v>
      </c>
      <c r="C2845" s="26"/>
    </row>
    <row r="2846" spans="1:3" x14ac:dyDescent="0.25">
      <c r="A2846" s="25">
        <f>T2_T5!D2846</f>
        <v>0.31301289999999998</v>
      </c>
      <c r="B2846" s="26">
        <f t="shared" si="44"/>
        <v>0.31301289999999998</v>
      </c>
      <c r="C2846" s="26"/>
    </row>
    <row r="2847" spans="1:3" x14ac:dyDescent="0.25">
      <c r="A2847" s="25">
        <f>T2_T5!D2847</f>
        <v>9.1287699999999999E-2</v>
      </c>
      <c r="B2847" s="26">
        <f t="shared" si="44"/>
        <v>9.1287699999999999E-2</v>
      </c>
      <c r="C2847" s="26"/>
    </row>
    <row r="2848" spans="1:3" x14ac:dyDescent="0.25">
      <c r="A2848" s="25">
        <f>T2_T5!D2848</f>
        <v>9.6102099999999996E-2</v>
      </c>
      <c r="B2848" s="26">
        <f t="shared" si="44"/>
        <v>9.6102099999999996E-2</v>
      </c>
      <c r="C2848" s="26"/>
    </row>
    <row r="2849" spans="1:3" x14ac:dyDescent="0.25">
      <c r="A2849" s="25">
        <f>T2_T5!D2849</f>
        <v>0.13672909999999999</v>
      </c>
      <c r="B2849" s="26">
        <f t="shared" si="44"/>
        <v>0.13672909999999999</v>
      </c>
      <c r="C2849" s="26"/>
    </row>
    <row r="2850" spans="1:3" x14ac:dyDescent="0.25">
      <c r="A2850" s="25">
        <f>T2_T5!D2850</f>
        <v>0.1273436</v>
      </c>
      <c r="B2850" s="26">
        <f t="shared" si="44"/>
        <v>0.1273436</v>
      </c>
      <c r="C2850" s="26"/>
    </row>
    <row r="2851" spans="1:3" x14ac:dyDescent="0.25">
      <c r="A2851" s="25">
        <f>T2_T5!D2851</f>
        <v>0.15044550000000001</v>
      </c>
      <c r="B2851" s="26">
        <f t="shared" si="44"/>
        <v>0.15044550000000001</v>
      </c>
      <c r="C2851" s="26"/>
    </row>
    <row r="2852" spans="1:3" x14ac:dyDescent="0.25">
      <c r="A2852" s="25">
        <f>T2_T5!D2852</f>
        <v>9.6444000000000002E-2</v>
      </c>
      <c r="B2852" s="26">
        <f t="shared" si="44"/>
        <v>9.6444000000000002E-2</v>
      </c>
      <c r="C2852" s="26"/>
    </row>
    <row r="2853" spans="1:3" x14ac:dyDescent="0.25">
      <c r="A2853" s="25">
        <f>T2_T5!D2853</f>
        <v>0.17604700000000001</v>
      </c>
      <c r="B2853" s="26">
        <f t="shared" si="44"/>
        <v>0.17604700000000001</v>
      </c>
      <c r="C2853" s="26"/>
    </row>
    <row r="2854" spans="1:3" x14ac:dyDescent="0.25">
      <c r="A2854" s="25">
        <f>T2_T5!D2854</f>
        <v>0.29503119999999999</v>
      </c>
      <c r="B2854" s="26">
        <f t="shared" si="44"/>
        <v>0.29503119999999999</v>
      </c>
      <c r="C2854" s="26"/>
    </row>
    <row r="2855" spans="1:3" x14ac:dyDescent="0.25">
      <c r="A2855" s="25">
        <f>T2_T5!D2855</f>
        <v>0.23492640000000001</v>
      </c>
      <c r="B2855" s="26">
        <f t="shared" si="44"/>
        <v>0.23492640000000001</v>
      </c>
      <c r="C2855" s="26"/>
    </row>
    <row r="2856" spans="1:3" x14ac:dyDescent="0.25">
      <c r="A2856" s="25">
        <f>T2_T5!D2856</f>
        <v>0.28876800000000002</v>
      </c>
      <c r="B2856" s="26">
        <f t="shared" si="44"/>
        <v>0.28876800000000002</v>
      </c>
      <c r="C2856" s="26"/>
    </row>
    <row r="2857" spans="1:3" x14ac:dyDescent="0.25">
      <c r="A2857" s="25">
        <f>T2_T5!D2857</f>
        <v>0.2571061</v>
      </c>
      <c r="B2857" s="26">
        <f t="shared" si="44"/>
        <v>0.2571061</v>
      </c>
      <c r="C2857" s="26"/>
    </row>
    <row r="2858" spans="1:3" x14ac:dyDescent="0.25">
      <c r="A2858" s="25">
        <f>T2_T5!D2858</f>
        <v>0.2960642</v>
      </c>
      <c r="B2858" s="26">
        <f t="shared" si="44"/>
        <v>0.2960642</v>
      </c>
      <c r="C2858" s="26"/>
    </row>
    <row r="2859" spans="1:3" x14ac:dyDescent="0.25">
      <c r="A2859" s="25">
        <f>T2_T5!D2859</f>
        <v>0.24284810000000001</v>
      </c>
      <c r="B2859" s="26">
        <f t="shared" si="44"/>
        <v>0.24284810000000001</v>
      </c>
      <c r="C2859" s="26"/>
    </row>
    <row r="2860" spans="1:3" x14ac:dyDescent="0.25">
      <c r="A2860" s="25">
        <f>T2_T5!D2860</f>
        <v>0.1890685</v>
      </c>
      <c r="B2860" s="26">
        <f t="shared" si="44"/>
        <v>0.1890685</v>
      </c>
      <c r="C2860" s="26"/>
    </row>
    <row r="2861" spans="1:3" x14ac:dyDescent="0.25">
      <c r="A2861" s="25">
        <f>T2_T5!D2861</f>
        <v>0.17495830000000001</v>
      </c>
      <c r="B2861" s="26">
        <f t="shared" si="44"/>
        <v>0.17495830000000001</v>
      </c>
      <c r="C2861" s="26"/>
    </row>
    <row r="2862" spans="1:3" x14ac:dyDescent="0.25">
      <c r="A2862" s="25">
        <f>T2_T5!D2862</f>
        <v>0.1762881</v>
      </c>
      <c r="B2862" s="26">
        <f t="shared" si="44"/>
        <v>0.1762881</v>
      </c>
      <c r="C2862" s="26"/>
    </row>
    <row r="2863" spans="1:3" x14ac:dyDescent="0.25">
      <c r="A2863" s="25">
        <f>T2_T5!D2863</f>
        <v>0.22197120000000001</v>
      </c>
      <c r="B2863" s="26">
        <f t="shared" si="44"/>
        <v>0.22197120000000001</v>
      </c>
      <c r="C2863" s="26"/>
    </row>
    <row r="2864" spans="1:3" x14ac:dyDescent="0.25">
      <c r="A2864" s="25">
        <f>T2_T5!D2864</f>
        <v>0.2130367</v>
      </c>
      <c r="B2864" s="26">
        <f t="shared" si="44"/>
        <v>0.2130367</v>
      </c>
      <c r="C2864" s="26"/>
    </row>
    <row r="2865" spans="1:3" x14ac:dyDescent="0.25">
      <c r="A2865" s="25">
        <f>T2_T5!D2865</f>
        <v>0.22322</v>
      </c>
      <c r="B2865" s="26">
        <f t="shared" si="44"/>
        <v>0.22322</v>
      </c>
      <c r="C2865" s="26"/>
    </row>
    <row r="2866" spans="1:3" x14ac:dyDescent="0.25">
      <c r="A2866" s="25">
        <f>T2_T5!D2866</f>
        <v>9.3061000000000005E-2</v>
      </c>
      <c r="B2866" s="26">
        <f t="shared" si="44"/>
        <v>9.3061000000000005E-2</v>
      </c>
      <c r="C2866" s="26"/>
    </row>
    <row r="2867" spans="1:3" x14ac:dyDescent="0.25">
      <c r="A2867" s="25">
        <f>T2_T5!D2867</f>
        <v>0.12609960000000001</v>
      </c>
      <c r="B2867" s="26">
        <f t="shared" si="44"/>
        <v>0.12609960000000001</v>
      </c>
      <c r="C2867" s="26"/>
    </row>
    <row r="2868" spans="1:3" x14ac:dyDescent="0.25">
      <c r="A2868" s="25">
        <f>T2_T5!D2868</f>
        <v>0.1019661</v>
      </c>
      <c r="B2868" s="26">
        <f t="shared" si="44"/>
        <v>0.1019661</v>
      </c>
      <c r="C2868" s="26"/>
    </row>
    <row r="2869" spans="1:3" x14ac:dyDescent="0.25">
      <c r="A2869" s="25">
        <f>T2_T5!D2869</f>
        <v>0.10186050000000001</v>
      </c>
      <c r="B2869" s="26">
        <f t="shared" si="44"/>
        <v>0.10186050000000001</v>
      </c>
      <c r="C2869" s="26"/>
    </row>
    <row r="2870" spans="1:3" x14ac:dyDescent="0.25">
      <c r="A2870" s="25">
        <f>T2_T5!D2870</f>
        <v>0.1104757</v>
      </c>
      <c r="B2870" s="26">
        <f t="shared" si="44"/>
        <v>0.1104757</v>
      </c>
      <c r="C2870" s="26"/>
    </row>
    <row r="2871" spans="1:3" x14ac:dyDescent="0.25">
      <c r="A2871" s="25">
        <f>T2_T5!D2871</f>
        <v>0.36062309999999997</v>
      </c>
      <c r="B2871" s="26">
        <f t="shared" si="44"/>
        <v>0.36062309999999997</v>
      </c>
      <c r="C2871" s="26"/>
    </row>
    <row r="2872" spans="1:3" x14ac:dyDescent="0.25">
      <c r="A2872" s="25">
        <f>T2_T5!D2872</f>
        <v>0.2015229</v>
      </c>
      <c r="B2872" s="26">
        <f t="shared" si="44"/>
        <v>0.2015229</v>
      </c>
      <c r="C2872" s="26"/>
    </row>
    <row r="2873" spans="1:3" x14ac:dyDescent="0.25">
      <c r="A2873" s="25">
        <f>T2_T5!D2873</f>
        <v>0.25463239999999998</v>
      </c>
      <c r="B2873" s="26">
        <f t="shared" si="44"/>
        <v>0.25463239999999998</v>
      </c>
      <c r="C2873" s="26"/>
    </row>
    <row r="2874" spans="1:3" x14ac:dyDescent="0.25">
      <c r="A2874" s="25">
        <f>T2_T5!D2874</f>
        <v>0.2521853</v>
      </c>
      <c r="B2874" s="26">
        <f t="shared" si="44"/>
        <v>0.2521853</v>
      </c>
      <c r="C2874" s="26"/>
    </row>
    <row r="2875" spans="1:3" x14ac:dyDescent="0.25">
      <c r="A2875" s="25">
        <f>T2_T5!D2875</f>
        <v>0.22588040000000001</v>
      </c>
      <c r="B2875" s="26">
        <f t="shared" si="44"/>
        <v>0.22588040000000001</v>
      </c>
      <c r="C2875" s="26"/>
    </row>
    <row r="2876" spans="1:3" x14ac:dyDescent="0.25">
      <c r="A2876" s="25">
        <f>T2_T5!D2876</f>
        <v>0.17603469999999999</v>
      </c>
      <c r="B2876" s="26">
        <f t="shared" si="44"/>
        <v>0.17603469999999999</v>
      </c>
      <c r="C2876" s="26"/>
    </row>
    <row r="2877" spans="1:3" x14ac:dyDescent="0.25">
      <c r="A2877" s="25">
        <f>T2_T5!D2877</f>
        <v>0.25146869999999999</v>
      </c>
      <c r="B2877" s="26">
        <f t="shared" si="44"/>
        <v>0.25146869999999999</v>
      </c>
      <c r="C2877" s="26"/>
    </row>
    <row r="2878" spans="1:3" x14ac:dyDescent="0.25">
      <c r="A2878" s="25">
        <f>T2_T5!D2878</f>
        <v>0.26073160000000001</v>
      </c>
      <c r="B2878" s="26">
        <f t="shared" si="44"/>
        <v>0.26073160000000001</v>
      </c>
      <c r="C2878" s="26"/>
    </row>
    <row r="2879" spans="1:3" x14ac:dyDescent="0.25">
      <c r="A2879" s="25">
        <f>T2_T5!D2879</f>
        <v>0.38205499999999998</v>
      </c>
      <c r="B2879" s="26">
        <f t="shared" si="44"/>
        <v>0.38205499999999998</v>
      </c>
      <c r="C2879" s="26"/>
    </row>
    <row r="2880" spans="1:3" x14ac:dyDescent="0.25">
      <c r="A2880" s="25">
        <f>T2_T5!D2880</f>
        <v>-0.16358839999999999</v>
      </c>
      <c r="B2880" s="26">
        <f t="shared" si="44"/>
        <v>-0.113345184</v>
      </c>
      <c r="C2880" s="26"/>
    </row>
    <row r="2881" spans="1:3" x14ac:dyDescent="0.25">
      <c r="A2881" s="25">
        <f>T2_T5!D2881</f>
        <v>3.8979999999999999E-4</v>
      </c>
      <c r="B2881" s="26">
        <f t="shared" si="44"/>
        <v>3.8979999999999999E-4</v>
      </c>
      <c r="C2881" s="26"/>
    </row>
    <row r="2882" spans="1:3" x14ac:dyDescent="0.25">
      <c r="A2882" s="25">
        <f>T2_T5!D2882</f>
        <v>6.4459699999999995E-2</v>
      </c>
      <c r="B2882" s="26">
        <f t="shared" ref="B2882:B2945" si="45">MAX(MIN(A2882,E$4),E$3)</f>
        <v>6.4459699999999995E-2</v>
      </c>
      <c r="C2882" s="26"/>
    </row>
    <row r="2883" spans="1:3" x14ac:dyDescent="0.25">
      <c r="A2883" s="25">
        <f>T2_T5!D2883</f>
        <v>-1.7726100000000002E-2</v>
      </c>
      <c r="B2883" s="26">
        <f t="shared" si="45"/>
        <v>-1.7726100000000002E-2</v>
      </c>
      <c r="C2883" s="26"/>
    </row>
    <row r="2884" spans="1:3" x14ac:dyDescent="0.25">
      <c r="A2884" s="25">
        <f>T2_T5!D2884</f>
        <v>5.3652600000000002E-2</v>
      </c>
      <c r="B2884" s="26">
        <f t="shared" si="45"/>
        <v>5.3652600000000002E-2</v>
      </c>
      <c r="C2884" s="26"/>
    </row>
    <row r="2885" spans="1:3" x14ac:dyDescent="0.25">
      <c r="A2885" s="25">
        <f>T2_T5!D2885</f>
        <v>0.2260904</v>
      </c>
      <c r="B2885" s="26">
        <f t="shared" si="45"/>
        <v>0.2260904</v>
      </c>
      <c r="C2885" s="26"/>
    </row>
    <row r="2886" spans="1:3" x14ac:dyDescent="0.25">
      <c r="A2886" s="25">
        <f>T2_T5!D2886</f>
        <v>0.27133889999999999</v>
      </c>
      <c r="B2886" s="26">
        <f t="shared" si="45"/>
        <v>0.27133889999999999</v>
      </c>
      <c r="C2886" s="26"/>
    </row>
    <row r="2887" spans="1:3" x14ac:dyDescent="0.25">
      <c r="A2887" s="25">
        <f>T2_T5!D2887</f>
        <v>0.2373941</v>
      </c>
      <c r="B2887" s="26">
        <f t="shared" si="45"/>
        <v>0.2373941</v>
      </c>
      <c r="C2887" s="26"/>
    </row>
    <row r="2888" spans="1:3" x14ac:dyDescent="0.25">
      <c r="A2888" s="25">
        <f>T2_T5!D2888</f>
        <v>0.2597102</v>
      </c>
      <c r="B2888" s="26">
        <f t="shared" si="45"/>
        <v>0.2597102</v>
      </c>
      <c r="C2888" s="26"/>
    </row>
    <row r="2889" spans="1:3" x14ac:dyDescent="0.25">
      <c r="A2889" s="25">
        <f>T2_T5!D2889</f>
        <v>0.18602920000000001</v>
      </c>
      <c r="B2889" s="26">
        <f t="shared" si="45"/>
        <v>0.18602920000000001</v>
      </c>
      <c r="C2889" s="26"/>
    </row>
    <row r="2890" spans="1:3" x14ac:dyDescent="0.25">
      <c r="A2890" s="25">
        <f>T2_T5!D2890</f>
        <v>0.2106731</v>
      </c>
      <c r="B2890" s="26">
        <f t="shared" si="45"/>
        <v>0.2106731</v>
      </c>
      <c r="C2890" s="26"/>
    </row>
    <row r="2891" spans="1:3" x14ac:dyDescent="0.25">
      <c r="A2891" s="25">
        <f>T2_T5!D2891</f>
        <v>0.19381509999999999</v>
      </c>
      <c r="B2891" s="26">
        <f t="shared" si="45"/>
        <v>0.19381509999999999</v>
      </c>
      <c r="C2891" s="26"/>
    </row>
    <row r="2892" spans="1:3" x14ac:dyDescent="0.25">
      <c r="A2892" s="25">
        <f>T2_T5!D2892</f>
        <v>0.14780299999999999</v>
      </c>
      <c r="B2892" s="26">
        <f t="shared" si="45"/>
        <v>0.14780299999999999</v>
      </c>
      <c r="C2892" s="26"/>
    </row>
    <row r="2893" spans="1:3" x14ac:dyDescent="0.25">
      <c r="A2893" s="25">
        <f>T2_T5!D2893</f>
        <v>0.1505495</v>
      </c>
      <c r="B2893" s="26">
        <f t="shared" si="45"/>
        <v>0.1505495</v>
      </c>
      <c r="C2893" s="26"/>
    </row>
    <row r="2894" spans="1:3" x14ac:dyDescent="0.25">
      <c r="A2894" s="25">
        <f>T2_T5!D2894</f>
        <v>0.12781310000000001</v>
      </c>
      <c r="B2894" s="26">
        <f t="shared" si="45"/>
        <v>0.12781310000000001</v>
      </c>
      <c r="C2894" s="26"/>
    </row>
    <row r="2895" spans="1:3" x14ac:dyDescent="0.25">
      <c r="A2895" s="25">
        <f>T2_T5!D2895</f>
        <v>-4.9394899999999999E-2</v>
      </c>
      <c r="B2895" s="26">
        <f t="shared" si="45"/>
        <v>-4.9394899999999999E-2</v>
      </c>
      <c r="C2895" s="26"/>
    </row>
    <row r="2896" spans="1:3" x14ac:dyDescent="0.25">
      <c r="A2896" s="25">
        <f>T2_T5!D2896</f>
        <v>7.2786000000000003E-2</v>
      </c>
      <c r="B2896" s="26">
        <f t="shared" si="45"/>
        <v>7.2786000000000003E-2</v>
      </c>
      <c r="C2896" s="26"/>
    </row>
    <row r="2897" spans="1:3" x14ac:dyDescent="0.25">
      <c r="A2897" s="25">
        <f>T2_T5!D2897</f>
        <v>6.3964199999999999E-2</v>
      </c>
      <c r="B2897" s="26">
        <f t="shared" si="45"/>
        <v>6.3964199999999999E-2</v>
      </c>
      <c r="C2897" s="26"/>
    </row>
    <row r="2898" spans="1:3" x14ac:dyDescent="0.25">
      <c r="A2898" s="25">
        <f>T2_T5!D2898</f>
        <v>6.6778000000000002E-3</v>
      </c>
      <c r="B2898" s="26">
        <f t="shared" si="45"/>
        <v>6.6778000000000002E-3</v>
      </c>
      <c r="C2898" s="26"/>
    </row>
    <row r="2899" spans="1:3" x14ac:dyDescent="0.25">
      <c r="A2899" s="25">
        <f>T2_T5!D2899</f>
        <v>-0.1218457</v>
      </c>
      <c r="B2899" s="26">
        <f t="shared" si="45"/>
        <v>-0.113345184</v>
      </c>
      <c r="C2899" s="26"/>
    </row>
    <row r="2900" spans="1:3" x14ac:dyDescent="0.25">
      <c r="A2900" s="25">
        <f>T2_T5!D2900</f>
        <v>-8.3804500000000004E-2</v>
      </c>
      <c r="B2900" s="26">
        <f t="shared" si="45"/>
        <v>-8.3804500000000004E-2</v>
      </c>
      <c r="C2900" s="26"/>
    </row>
    <row r="2901" spans="1:3" x14ac:dyDescent="0.25">
      <c r="A2901" s="25">
        <f>T2_T5!D2901</f>
        <v>-0.1038092</v>
      </c>
      <c r="B2901" s="26">
        <f t="shared" si="45"/>
        <v>-0.1038092</v>
      </c>
      <c r="C2901" s="26"/>
    </row>
    <row r="2902" spans="1:3" x14ac:dyDescent="0.25">
      <c r="A2902" s="25">
        <f>T2_T5!D2902</f>
        <v>-4.5700999999999997E-3</v>
      </c>
      <c r="B2902" s="26">
        <f t="shared" si="45"/>
        <v>-4.5700999999999997E-3</v>
      </c>
      <c r="C2902" s="26"/>
    </row>
    <row r="2903" spans="1:3" x14ac:dyDescent="0.25">
      <c r="A2903" s="25">
        <f>T2_T5!D2903</f>
        <v>5.1322300000000001E-2</v>
      </c>
      <c r="B2903" s="26">
        <f t="shared" si="45"/>
        <v>5.1322300000000001E-2</v>
      </c>
      <c r="C2903" s="26"/>
    </row>
    <row r="2904" spans="1:3" x14ac:dyDescent="0.25">
      <c r="A2904" s="25">
        <f>T2_T5!D2904</f>
        <v>5.4159600000000002E-2</v>
      </c>
      <c r="B2904" s="26">
        <f t="shared" si="45"/>
        <v>5.4159600000000002E-2</v>
      </c>
      <c r="C2904" s="26"/>
    </row>
    <row r="2905" spans="1:3" x14ac:dyDescent="0.25">
      <c r="A2905" s="25">
        <f>T2_T5!D2905</f>
        <v>7.3647500000000005E-2</v>
      </c>
      <c r="B2905" s="26">
        <f t="shared" si="45"/>
        <v>7.3647500000000005E-2</v>
      </c>
      <c r="C2905" s="26"/>
    </row>
    <row r="2906" spans="1:3" x14ac:dyDescent="0.25">
      <c r="A2906" s="25">
        <f>T2_T5!D2906</f>
        <v>0.1066392</v>
      </c>
      <c r="B2906" s="26">
        <f t="shared" si="45"/>
        <v>0.1066392</v>
      </c>
      <c r="C2906" s="26"/>
    </row>
    <row r="2907" spans="1:3" x14ac:dyDescent="0.25">
      <c r="A2907" s="25">
        <f>T2_T5!D2907</f>
        <v>0.1431134</v>
      </c>
      <c r="B2907" s="26">
        <f t="shared" si="45"/>
        <v>0.1431134</v>
      </c>
      <c r="C2907" s="26"/>
    </row>
    <row r="2908" spans="1:3" x14ac:dyDescent="0.25">
      <c r="A2908" s="25">
        <f>T2_T5!D2908</f>
        <v>0.1085515</v>
      </c>
      <c r="B2908" s="26">
        <f t="shared" si="45"/>
        <v>0.1085515</v>
      </c>
      <c r="C2908" s="26"/>
    </row>
    <row r="2909" spans="1:3" x14ac:dyDescent="0.25">
      <c r="A2909" s="25">
        <f>T2_T5!D2909</f>
        <v>9.0835799999999994E-2</v>
      </c>
      <c r="B2909" s="26">
        <f t="shared" si="45"/>
        <v>9.0835799999999994E-2</v>
      </c>
      <c r="C2909" s="26"/>
    </row>
    <row r="2910" spans="1:3" x14ac:dyDescent="0.25">
      <c r="A2910" s="25">
        <f>T2_T5!D2910</f>
        <v>7.9007999999999995E-2</v>
      </c>
      <c r="B2910" s="26">
        <f t="shared" si="45"/>
        <v>7.9007999999999995E-2</v>
      </c>
      <c r="C2910" s="26"/>
    </row>
    <row r="2911" spans="1:3" x14ac:dyDescent="0.25">
      <c r="A2911" s="25">
        <f>T2_T5!D2911</f>
        <v>0.1111163</v>
      </c>
      <c r="B2911" s="26">
        <f t="shared" si="45"/>
        <v>0.1111163</v>
      </c>
      <c r="C2911" s="26"/>
    </row>
    <row r="2912" spans="1:3" x14ac:dyDescent="0.25">
      <c r="A2912" s="25">
        <f>T2_T5!D2912</f>
        <v>8.35312E-2</v>
      </c>
      <c r="B2912" s="26">
        <f t="shared" si="45"/>
        <v>8.35312E-2</v>
      </c>
      <c r="C2912" s="26"/>
    </row>
    <row r="2913" spans="1:3" x14ac:dyDescent="0.25">
      <c r="A2913" s="25">
        <f>T2_T5!D2913</f>
        <v>3.0145100000000001E-2</v>
      </c>
      <c r="B2913" s="26">
        <f t="shared" si="45"/>
        <v>3.0145100000000001E-2</v>
      </c>
      <c r="C2913" s="26"/>
    </row>
    <row r="2914" spans="1:3" x14ac:dyDescent="0.25">
      <c r="A2914" s="25">
        <f>T2_T5!D2914</f>
        <v>2.66535E-2</v>
      </c>
      <c r="B2914" s="26">
        <f t="shared" si="45"/>
        <v>2.66535E-2</v>
      </c>
      <c r="C2914" s="26"/>
    </row>
    <row r="2915" spans="1:3" x14ac:dyDescent="0.25">
      <c r="A2915" s="25">
        <f>T2_T5!D2915</f>
        <v>0.1269092</v>
      </c>
      <c r="B2915" s="26">
        <f t="shared" si="45"/>
        <v>0.1269092</v>
      </c>
      <c r="C2915" s="26"/>
    </row>
    <row r="2916" spans="1:3" x14ac:dyDescent="0.25">
      <c r="A2916" s="25">
        <f>T2_T5!D2916</f>
        <v>-0.12133969999999999</v>
      </c>
      <c r="B2916" s="26">
        <f t="shared" si="45"/>
        <v>-0.113345184</v>
      </c>
      <c r="C2916" s="26"/>
    </row>
    <row r="2917" spans="1:3" x14ac:dyDescent="0.25">
      <c r="A2917" s="25">
        <f>T2_T5!D2917</f>
        <v>5.3069199999999997E-2</v>
      </c>
      <c r="B2917" s="26">
        <f t="shared" si="45"/>
        <v>5.3069199999999997E-2</v>
      </c>
      <c r="C2917" s="26"/>
    </row>
    <row r="2918" spans="1:3" x14ac:dyDescent="0.25">
      <c r="A2918" s="25">
        <f>T2_T5!D2918</f>
        <v>8.1803399999999998E-2</v>
      </c>
      <c r="B2918" s="26">
        <f t="shared" si="45"/>
        <v>8.1803399999999998E-2</v>
      </c>
      <c r="C2918" s="26"/>
    </row>
    <row r="2919" spans="1:3" x14ac:dyDescent="0.25">
      <c r="A2919" s="25">
        <f>T2_T5!D2919</f>
        <v>6.5770300000000004E-2</v>
      </c>
      <c r="B2919" s="26">
        <f t="shared" si="45"/>
        <v>6.5770300000000004E-2</v>
      </c>
      <c r="C2919" s="26"/>
    </row>
    <row r="2920" spans="1:3" x14ac:dyDescent="0.25">
      <c r="A2920" s="25">
        <f>T2_T5!D2920</f>
        <v>4.9956800000000003E-2</v>
      </c>
      <c r="B2920" s="26">
        <f t="shared" si="45"/>
        <v>4.9956800000000003E-2</v>
      </c>
      <c r="C2920" s="26"/>
    </row>
    <row r="2921" spans="1:3" x14ac:dyDescent="0.25">
      <c r="A2921" s="25">
        <f>T2_T5!D2921</f>
        <v>0.1073972</v>
      </c>
      <c r="B2921" s="26">
        <f t="shared" si="45"/>
        <v>0.1073972</v>
      </c>
      <c r="C2921" s="26"/>
    </row>
    <row r="2922" spans="1:3" x14ac:dyDescent="0.25">
      <c r="A2922" s="25">
        <f>T2_T5!D2922</f>
        <v>0.21094969999999999</v>
      </c>
      <c r="B2922" s="26">
        <f t="shared" si="45"/>
        <v>0.21094969999999999</v>
      </c>
      <c r="C2922" s="26"/>
    </row>
    <row r="2923" spans="1:3" x14ac:dyDescent="0.25">
      <c r="A2923" s="25">
        <f>T2_T5!D2923</f>
        <v>9.6296400000000004E-2</v>
      </c>
      <c r="B2923" s="26">
        <f t="shared" si="45"/>
        <v>9.6296400000000004E-2</v>
      </c>
      <c r="C2923" s="26"/>
    </row>
    <row r="2924" spans="1:3" x14ac:dyDescent="0.25">
      <c r="A2924" s="25">
        <f>T2_T5!D2924</f>
        <v>8.3901100000000006E-2</v>
      </c>
      <c r="B2924" s="26">
        <f t="shared" si="45"/>
        <v>8.3901100000000006E-2</v>
      </c>
      <c r="C2924" s="26"/>
    </row>
    <row r="2925" spans="1:3" x14ac:dyDescent="0.25">
      <c r="A2925" s="25">
        <f>T2_T5!D2925</f>
        <v>0.2395109</v>
      </c>
      <c r="B2925" s="26">
        <f t="shared" si="45"/>
        <v>0.2395109</v>
      </c>
      <c r="C2925" s="26"/>
    </row>
    <row r="2926" spans="1:3" x14ac:dyDescent="0.25">
      <c r="A2926" s="25">
        <f>T2_T5!D2926</f>
        <v>0.22029899999999999</v>
      </c>
      <c r="B2926" s="26">
        <f t="shared" si="45"/>
        <v>0.22029899999999999</v>
      </c>
      <c r="C2926" s="26"/>
    </row>
    <row r="2927" spans="1:3" x14ac:dyDescent="0.25">
      <c r="A2927" s="25">
        <f>T2_T5!D2927</f>
        <v>0.26157999999999998</v>
      </c>
      <c r="B2927" s="26">
        <f t="shared" si="45"/>
        <v>0.26157999999999998</v>
      </c>
      <c r="C2927" s="26"/>
    </row>
    <row r="2928" spans="1:3" x14ac:dyDescent="0.25">
      <c r="A2928" s="25">
        <f>T2_T5!D2928</f>
        <v>0.1175322</v>
      </c>
      <c r="B2928" s="26">
        <f t="shared" si="45"/>
        <v>0.1175322</v>
      </c>
      <c r="C2928" s="26"/>
    </row>
    <row r="2929" spans="1:3" x14ac:dyDescent="0.25">
      <c r="A2929" s="25">
        <f>T2_T5!D2929</f>
        <v>8.3185700000000001E-2</v>
      </c>
      <c r="B2929" s="26">
        <f t="shared" si="45"/>
        <v>8.3185700000000001E-2</v>
      </c>
      <c r="C2929" s="26"/>
    </row>
    <row r="2930" spans="1:3" x14ac:dyDescent="0.25">
      <c r="A2930" s="25">
        <f>T2_T5!D2930</f>
        <v>0.13573950000000001</v>
      </c>
      <c r="B2930" s="26">
        <f t="shared" si="45"/>
        <v>0.13573950000000001</v>
      </c>
      <c r="C2930" s="26"/>
    </row>
    <row r="2931" spans="1:3" x14ac:dyDescent="0.25">
      <c r="A2931" s="25">
        <f>T2_T5!D2931</f>
        <v>0.1740525</v>
      </c>
      <c r="B2931" s="26">
        <f t="shared" si="45"/>
        <v>0.1740525</v>
      </c>
      <c r="C2931" s="26"/>
    </row>
    <row r="2932" spans="1:3" x14ac:dyDescent="0.25">
      <c r="A2932" s="25">
        <f>T2_T5!D2932</f>
        <v>0.13769239999999999</v>
      </c>
      <c r="B2932" s="26">
        <f t="shared" si="45"/>
        <v>0.13769239999999999</v>
      </c>
      <c r="C2932" s="26"/>
    </row>
    <row r="2933" spans="1:3" x14ac:dyDescent="0.25">
      <c r="A2933" s="25">
        <f>T2_T5!D2933</f>
        <v>0.17898359999999999</v>
      </c>
      <c r="B2933" s="26">
        <f t="shared" si="45"/>
        <v>0.17898359999999999</v>
      </c>
      <c r="C2933" s="26"/>
    </row>
    <row r="2934" spans="1:3" x14ac:dyDescent="0.25">
      <c r="A2934" s="25">
        <f>T2_T5!D2934</f>
        <v>0.1576079</v>
      </c>
      <c r="B2934" s="26">
        <f t="shared" si="45"/>
        <v>0.1576079</v>
      </c>
      <c r="C2934" s="26"/>
    </row>
    <row r="2935" spans="1:3" x14ac:dyDescent="0.25">
      <c r="A2935" s="25">
        <f>T2_T5!D2935</f>
        <v>0.1605596</v>
      </c>
      <c r="B2935" s="26">
        <f t="shared" si="45"/>
        <v>0.1605596</v>
      </c>
      <c r="C2935" s="26"/>
    </row>
    <row r="2936" spans="1:3" x14ac:dyDescent="0.25">
      <c r="A2936" s="25">
        <f>T2_T5!D2936</f>
        <v>7.5074399999999999E-2</v>
      </c>
      <c r="B2936" s="26">
        <f t="shared" si="45"/>
        <v>7.5074399999999999E-2</v>
      </c>
      <c r="C2936" s="26"/>
    </row>
    <row r="2937" spans="1:3" x14ac:dyDescent="0.25">
      <c r="A2937" s="25">
        <f>T2_T5!D2937</f>
        <v>0.1354542</v>
      </c>
      <c r="B2937" s="26">
        <f t="shared" si="45"/>
        <v>0.1354542</v>
      </c>
      <c r="C2937" s="26"/>
    </row>
    <row r="2938" spans="1:3" x14ac:dyDescent="0.25">
      <c r="A2938" s="25">
        <f>T2_T5!D2938</f>
        <v>0.22749659999999999</v>
      </c>
      <c r="B2938" s="26">
        <f t="shared" si="45"/>
        <v>0.22749659999999999</v>
      </c>
      <c r="C2938" s="26"/>
    </row>
    <row r="2939" spans="1:3" x14ac:dyDescent="0.25">
      <c r="A2939" s="25">
        <f>T2_T5!D2939</f>
        <v>0.16765630000000001</v>
      </c>
      <c r="B2939" s="26">
        <f t="shared" si="45"/>
        <v>0.16765630000000001</v>
      </c>
      <c r="C2939" s="26"/>
    </row>
    <row r="2940" spans="1:3" x14ac:dyDescent="0.25">
      <c r="A2940" s="25">
        <f>T2_T5!D2940</f>
        <v>9.1721999999999998E-2</v>
      </c>
      <c r="B2940" s="26">
        <f t="shared" si="45"/>
        <v>9.1721999999999998E-2</v>
      </c>
      <c r="C2940" s="26"/>
    </row>
    <row r="2941" spans="1:3" x14ac:dyDescent="0.25">
      <c r="A2941" s="25">
        <f>T2_T5!D2941</f>
        <v>8.8458099999999998E-2</v>
      </c>
      <c r="B2941" s="26">
        <f t="shared" si="45"/>
        <v>8.8458099999999998E-2</v>
      </c>
      <c r="C2941" s="26"/>
    </row>
    <row r="2942" spans="1:3" x14ac:dyDescent="0.25">
      <c r="A2942" s="25">
        <f>T2_T5!D2942</f>
        <v>4.6462999999999997E-2</v>
      </c>
      <c r="B2942" s="26">
        <f t="shared" si="45"/>
        <v>4.6462999999999997E-2</v>
      </c>
      <c r="C2942" s="26"/>
    </row>
    <row r="2943" spans="1:3" x14ac:dyDescent="0.25">
      <c r="A2943" s="25">
        <f>T2_T5!D2943</f>
        <v>4.7779599999999998E-2</v>
      </c>
      <c r="B2943" s="26">
        <f t="shared" si="45"/>
        <v>4.7779599999999998E-2</v>
      </c>
      <c r="C2943" s="26"/>
    </row>
    <row r="2944" spans="1:3" x14ac:dyDescent="0.25">
      <c r="A2944" s="25">
        <f>T2_T5!D2944</f>
        <v>8.4611900000000004E-2</v>
      </c>
      <c r="B2944" s="26">
        <f t="shared" si="45"/>
        <v>8.4611900000000004E-2</v>
      </c>
      <c r="C2944" s="26"/>
    </row>
    <row r="2945" spans="1:3" x14ac:dyDescent="0.25">
      <c r="A2945" s="25">
        <f>T2_T5!D2945</f>
        <v>0.1118079</v>
      </c>
      <c r="B2945" s="26">
        <f t="shared" si="45"/>
        <v>0.1118079</v>
      </c>
      <c r="C2945" s="26"/>
    </row>
    <row r="2946" spans="1:3" x14ac:dyDescent="0.25">
      <c r="A2946" s="25">
        <f>T2_T5!D2946</f>
        <v>0.1416684</v>
      </c>
      <c r="B2946" s="26">
        <f t="shared" ref="B2946:B3009" si="46">MAX(MIN(A2946,E$4),E$3)</f>
        <v>0.1416684</v>
      </c>
      <c r="C2946" s="26"/>
    </row>
    <row r="2947" spans="1:3" x14ac:dyDescent="0.25">
      <c r="A2947" s="25">
        <f>T2_T5!D2947</f>
        <v>0.19737270000000001</v>
      </c>
      <c r="B2947" s="26">
        <f t="shared" si="46"/>
        <v>0.19737270000000001</v>
      </c>
      <c r="C2947" s="26"/>
    </row>
    <row r="2948" spans="1:3" x14ac:dyDescent="0.25">
      <c r="A2948" s="25">
        <f>T2_T5!D2948</f>
        <v>1.67952E-2</v>
      </c>
      <c r="B2948" s="26">
        <f t="shared" si="46"/>
        <v>1.67952E-2</v>
      </c>
      <c r="C2948" s="26"/>
    </row>
    <row r="2949" spans="1:3" x14ac:dyDescent="0.25">
      <c r="A2949" s="25">
        <f>T2_T5!D2949</f>
        <v>-2.9445999999999999E-3</v>
      </c>
      <c r="B2949" s="26">
        <f t="shared" si="46"/>
        <v>-2.9445999999999999E-3</v>
      </c>
      <c r="C2949" s="26"/>
    </row>
    <row r="2950" spans="1:3" x14ac:dyDescent="0.25">
      <c r="A2950" s="25">
        <f>T2_T5!D2950</f>
        <v>-2.9298999999999999E-2</v>
      </c>
      <c r="B2950" s="26">
        <f t="shared" si="46"/>
        <v>-2.9298999999999999E-2</v>
      </c>
      <c r="C2950" s="26"/>
    </row>
    <row r="2951" spans="1:3" x14ac:dyDescent="0.25">
      <c r="A2951" s="25">
        <f>T2_T5!D2951</f>
        <v>-4.4558999999999996E-3</v>
      </c>
      <c r="B2951" s="26">
        <f t="shared" si="46"/>
        <v>-4.4558999999999996E-3</v>
      </c>
      <c r="C2951" s="26"/>
    </row>
    <row r="2952" spans="1:3" x14ac:dyDescent="0.25">
      <c r="A2952" s="25">
        <f>T2_T5!D2952</f>
        <v>1.09027E-2</v>
      </c>
      <c r="B2952" s="26">
        <f t="shared" si="46"/>
        <v>1.09027E-2</v>
      </c>
      <c r="C2952" s="26"/>
    </row>
    <row r="2953" spans="1:3" x14ac:dyDescent="0.25">
      <c r="A2953" s="25">
        <f>T2_T5!D2953</f>
        <v>-5.5183000000000003E-3</v>
      </c>
      <c r="B2953" s="26">
        <f t="shared" si="46"/>
        <v>-5.5183000000000003E-3</v>
      </c>
      <c r="C2953" s="26"/>
    </row>
    <row r="2954" spans="1:3" x14ac:dyDescent="0.25">
      <c r="A2954" s="25">
        <f>T2_T5!D2954</f>
        <v>4.3090000000000001E-4</v>
      </c>
      <c r="B2954" s="26">
        <f t="shared" si="46"/>
        <v>4.3090000000000001E-4</v>
      </c>
      <c r="C2954" s="26"/>
    </row>
    <row r="2955" spans="1:3" x14ac:dyDescent="0.25">
      <c r="A2955" s="25">
        <f>T2_T5!D2955</f>
        <v>-4.8530999999999999E-3</v>
      </c>
      <c r="B2955" s="26">
        <f t="shared" si="46"/>
        <v>-4.8530999999999999E-3</v>
      </c>
      <c r="C2955" s="26"/>
    </row>
    <row r="2956" spans="1:3" x14ac:dyDescent="0.25">
      <c r="A2956" s="25">
        <f>T2_T5!D2956</f>
        <v>7.7103000000000005E-2</v>
      </c>
      <c r="B2956" s="26">
        <f t="shared" si="46"/>
        <v>7.7103000000000005E-2</v>
      </c>
      <c r="C2956" s="26"/>
    </row>
    <row r="2957" spans="1:3" x14ac:dyDescent="0.25">
      <c r="A2957" s="25">
        <f>T2_T5!D2957</f>
        <v>7.4228600000000006E-2</v>
      </c>
      <c r="B2957" s="26">
        <f t="shared" si="46"/>
        <v>7.4228600000000006E-2</v>
      </c>
      <c r="C2957" s="26"/>
    </row>
    <row r="2958" spans="1:3" x14ac:dyDescent="0.25">
      <c r="A2958" s="25">
        <f>T2_T5!D2958</f>
        <v>4.66624E-2</v>
      </c>
      <c r="B2958" s="26">
        <f t="shared" si="46"/>
        <v>4.66624E-2</v>
      </c>
      <c r="C2958" s="26"/>
    </row>
    <row r="2959" spans="1:3" x14ac:dyDescent="0.25">
      <c r="A2959" s="25">
        <f>T2_T5!D2959</f>
        <v>1.00184E-2</v>
      </c>
      <c r="B2959" s="26">
        <f t="shared" si="46"/>
        <v>1.00184E-2</v>
      </c>
      <c r="C2959" s="26"/>
    </row>
    <row r="2960" spans="1:3" x14ac:dyDescent="0.25">
      <c r="A2960" s="25">
        <f>T2_T5!D2960</f>
        <v>4.91785E-2</v>
      </c>
      <c r="B2960" s="26">
        <f t="shared" si="46"/>
        <v>4.91785E-2</v>
      </c>
      <c r="C2960" s="26"/>
    </row>
    <row r="2961" spans="1:3" x14ac:dyDescent="0.25">
      <c r="A2961" s="25">
        <f>T2_T5!D2961</f>
        <v>3.4545600000000003E-2</v>
      </c>
      <c r="B2961" s="26">
        <f t="shared" si="46"/>
        <v>3.4545600000000003E-2</v>
      </c>
      <c r="C2961" s="26"/>
    </row>
    <row r="2962" spans="1:3" x14ac:dyDescent="0.25">
      <c r="A2962" s="25">
        <f>T2_T5!D2962</f>
        <v>1.1039500000000001E-2</v>
      </c>
      <c r="B2962" s="26">
        <f t="shared" si="46"/>
        <v>1.1039500000000001E-2</v>
      </c>
      <c r="C2962" s="26"/>
    </row>
    <row r="2963" spans="1:3" x14ac:dyDescent="0.25">
      <c r="A2963" s="25">
        <f>T2_T5!D2963</f>
        <v>4.1386300000000001E-2</v>
      </c>
      <c r="B2963" s="26">
        <f t="shared" si="46"/>
        <v>4.1386300000000001E-2</v>
      </c>
      <c r="C2963" s="26"/>
    </row>
    <row r="2964" spans="1:3" x14ac:dyDescent="0.25">
      <c r="A2964" s="25">
        <f>T2_T5!D2964</f>
        <v>3.7390399999999997E-2</v>
      </c>
      <c r="B2964" s="26">
        <f t="shared" si="46"/>
        <v>3.7390399999999997E-2</v>
      </c>
      <c r="C2964" s="26"/>
    </row>
    <row r="2965" spans="1:3" x14ac:dyDescent="0.25">
      <c r="A2965" s="25">
        <f>T2_T5!D2965</f>
        <v>0.12588679999999999</v>
      </c>
      <c r="B2965" s="26">
        <f t="shared" si="46"/>
        <v>0.12588679999999999</v>
      </c>
      <c r="C2965" s="26"/>
    </row>
    <row r="2966" spans="1:3" x14ac:dyDescent="0.25">
      <c r="A2966" s="25">
        <f>T2_T5!D2966</f>
        <v>8.8505E-2</v>
      </c>
      <c r="B2966" s="26">
        <f t="shared" si="46"/>
        <v>8.8505E-2</v>
      </c>
      <c r="C2966" s="26"/>
    </row>
    <row r="2967" spans="1:3" x14ac:dyDescent="0.25">
      <c r="A2967" s="25">
        <f>T2_T5!D2967</f>
        <v>0.1588784</v>
      </c>
      <c r="B2967" s="26">
        <f t="shared" si="46"/>
        <v>0.1588784</v>
      </c>
      <c r="C2967" s="26"/>
    </row>
    <row r="2968" spans="1:3" x14ac:dyDescent="0.25">
      <c r="A2968" s="25">
        <f>T2_T5!D2968</f>
        <v>0.29212739999999998</v>
      </c>
      <c r="B2968" s="26">
        <f t="shared" si="46"/>
        <v>0.29212739999999998</v>
      </c>
      <c r="C2968" s="26"/>
    </row>
    <row r="2969" spans="1:3" x14ac:dyDescent="0.25">
      <c r="A2969" s="25">
        <f>T2_T5!D2969</f>
        <v>0.22017149999999999</v>
      </c>
      <c r="B2969" s="26">
        <f t="shared" si="46"/>
        <v>0.22017149999999999</v>
      </c>
      <c r="C2969" s="26"/>
    </row>
    <row r="2970" spans="1:3" x14ac:dyDescent="0.25">
      <c r="A2970" s="25">
        <f>T2_T5!D2970</f>
        <v>8.4274399999999999E-2</v>
      </c>
      <c r="B2970" s="26">
        <f t="shared" si="46"/>
        <v>8.4274399999999999E-2</v>
      </c>
      <c r="C2970" s="26"/>
    </row>
    <row r="2971" spans="1:3" x14ac:dyDescent="0.25">
      <c r="A2971" s="25">
        <f>T2_T5!D2971</f>
        <v>3.7126800000000001E-2</v>
      </c>
      <c r="B2971" s="26">
        <f t="shared" si="46"/>
        <v>3.7126800000000001E-2</v>
      </c>
      <c r="C2971" s="26"/>
    </row>
    <row r="2972" spans="1:3" x14ac:dyDescent="0.25">
      <c r="A2972" s="25">
        <f>T2_T5!D2972</f>
        <v>0.1026436</v>
      </c>
      <c r="B2972" s="26">
        <f t="shared" si="46"/>
        <v>0.1026436</v>
      </c>
      <c r="C2972" s="26"/>
    </row>
    <row r="2973" spans="1:3" x14ac:dyDescent="0.25">
      <c r="A2973" s="25">
        <f>T2_T5!D2973</f>
        <v>0.10994370000000001</v>
      </c>
      <c r="B2973" s="26">
        <f t="shared" si="46"/>
        <v>0.10994370000000001</v>
      </c>
      <c r="C2973" s="26"/>
    </row>
    <row r="2974" spans="1:3" x14ac:dyDescent="0.25">
      <c r="A2974" s="25">
        <f>T2_T5!D2974</f>
        <v>0.1593917</v>
      </c>
      <c r="B2974" s="26">
        <f t="shared" si="46"/>
        <v>0.1593917</v>
      </c>
      <c r="C2974" s="26"/>
    </row>
    <row r="2975" spans="1:3" x14ac:dyDescent="0.25">
      <c r="A2975" s="25">
        <f>T2_T5!D2975</f>
        <v>0.39366289999999998</v>
      </c>
      <c r="B2975" s="26">
        <f t="shared" si="46"/>
        <v>0.39366289999999998</v>
      </c>
      <c r="C2975" s="26"/>
    </row>
    <row r="2976" spans="1:3" x14ac:dyDescent="0.25">
      <c r="A2976" s="25">
        <f>T2_T5!D2976</f>
        <v>0.41392519999999999</v>
      </c>
      <c r="B2976" s="26">
        <f t="shared" si="46"/>
        <v>0.41392519999999999</v>
      </c>
      <c r="C2976" s="26"/>
    </row>
    <row r="2977" spans="1:3" x14ac:dyDescent="0.25">
      <c r="A2977" s="25">
        <f>T2_T5!D2977</f>
        <v>0.42025220000000002</v>
      </c>
      <c r="B2977" s="26">
        <f t="shared" si="46"/>
        <v>0.42025220000000002</v>
      </c>
      <c r="C2977" s="26"/>
    </row>
    <row r="2978" spans="1:3" x14ac:dyDescent="0.25">
      <c r="A2978" s="25">
        <f>T2_T5!D2978</f>
        <v>0.38080229999999998</v>
      </c>
      <c r="B2978" s="26">
        <f t="shared" si="46"/>
        <v>0.38080229999999998</v>
      </c>
      <c r="C2978" s="26"/>
    </row>
    <row r="2979" spans="1:3" x14ac:dyDescent="0.25">
      <c r="A2979" s="25">
        <f>T2_T5!D2979</f>
        <v>0.48855660000000001</v>
      </c>
      <c r="B2979" s="26">
        <f t="shared" si="46"/>
        <v>0.48855660000000001</v>
      </c>
      <c r="C2979" s="26"/>
    </row>
    <row r="2980" spans="1:3" x14ac:dyDescent="0.25">
      <c r="A2980" s="25">
        <f>T2_T5!D2980</f>
        <v>0.44629540000000001</v>
      </c>
      <c r="B2980" s="26">
        <f t="shared" si="46"/>
        <v>0.44629540000000001</v>
      </c>
      <c r="C2980" s="26"/>
    </row>
    <row r="2981" spans="1:3" x14ac:dyDescent="0.25">
      <c r="A2981" s="25">
        <f>T2_T5!D2981</f>
        <v>0.44854100000000002</v>
      </c>
      <c r="B2981" s="26">
        <f t="shared" si="46"/>
        <v>0.44854100000000002</v>
      </c>
      <c r="C2981" s="26"/>
    </row>
    <row r="2982" spans="1:3" x14ac:dyDescent="0.25">
      <c r="A2982" s="25">
        <f>T2_T5!D2982</f>
        <v>0.44408180000000003</v>
      </c>
      <c r="B2982" s="26">
        <f t="shared" si="46"/>
        <v>0.44408180000000003</v>
      </c>
      <c r="C2982" s="26"/>
    </row>
    <row r="2983" spans="1:3" x14ac:dyDescent="0.25">
      <c r="A2983" s="25">
        <f>T2_T5!D2983</f>
        <v>0.24388170000000001</v>
      </c>
      <c r="B2983" s="26">
        <f t="shared" si="46"/>
        <v>0.24388170000000001</v>
      </c>
      <c r="C2983" s="26"/>
    </row>
    <row r="2984" spans="1:3" x14ac:dyDescent="0.25">
      <c r="A2984" s="25">
        <f>T2_T5!D2984</f>
        <v>0.20891409999999999</v>
      </c>
      <c r="B2984" s="26">
        <f t="shared" si="46"/>
        <v>0.20891409999999999</v>
      </c>
      <c r="C2984" s="26"/>
    </row>
    <row r="2985" spans="1:3" x14ac:dyDescent="0.25">
      <c r="A2985" s="25">
        <f>T2_T5!D2985</f>
        <v>-0.36379879999999998</v>
      </c>
      <c r="B2985" s="26">
        <f t="shared" si="46"/>
        <v>-0.113345184</v>
      </c>
      <c r="C2985" s="26"/>
    </row>
    <row r="2986" spans="1:3" x14ac:dyDescent="0.25">
      <c r="A2986" s="25">
        <f>T2_T5!D2986</f>
        <v>-9.4114000000000003E-2</v>
      </c>
      <c r="B2986" s="26">
        <f t="shared" si="46"/>
        <v>-9.4114000000000003E-2</v>
      </c>
      <c r="C2986" s="26"/>
    </row>
    <row r="2987" spans="1:3" x14ac:dyDescent="0.25">
      <c r="A2987" s="25">
        <f>T2_T5!D2987</f>
        <v>2.4453699999999998E-2</v>
      </c>
      <c r="B2987" s="26">
        <f t="shared" si="46"/>
        <v>2.4453699999999998E-2</v>
      </c>
      <c r="C2987" s="26"/>
    </row>
    <row r="2988" spans="1:3" x14ac:dyDescent="0.25">
      <c r="A2988" s="25">
        <f>T2_T5!D2988</f>
        <v>2.8691700000000001E-2</v>
      </c>
      <c r="B2988" s="26">
        <f t="shared" si="46"/>
        <v>2.8691700000000001E-2</v>
      </c>
      <c r="C2988" s="26"/>
    </row>
    <row r="2989" spans="1:3" x14ac:dyDescent="0.25">
      <c r="A2989" s="25">
        <f>T2_T5!D2989</f>
        <v>1.0463200000000001E-2</v>
      </c>
      <c r="B2989" s="26">
        <f t="shared" si="46"/>
        <v>1.0463200000000001E-2</v>
      </c>
      <c r="C2989" s="26"/>
    </row>
    <row r="2990" spans="1:3" x14ac:dyDescent="0.25">
      <c r="A2990" s="25">
        <f>T2_T5!D2990</f>
        <v>-1.35353E-2</v>
      </c>
      <c r="B2990" s="26">
        <f t="shared" si="46"/>
        <v>-1.35353E-2</v>
      </c>
      <c r="C2990" s="26"/>
    </row>
    <row r="2991" spans="1:3" x14ac:dyDescent="0.25">
      <c r="A2991" s="25">
        <f>T2_T5!D2991</f>
        <v>1.7437500000000002E-2</v>
      </c>
      <c r="B2991" s="26">
        <f t="shared" si="46"/>
        <v>1.7437500000000002E-2</v>
      </c>
      <c r="C2991" s="26"/>
    </row>
    <row r="2992" spans="1:3" x14ac:dyDescent="0.25">
      <c r="A2992" s="25">
        <f>T2_T5!D2992</f>
        <v>1.2399200000000001E-2</v>
      </c>
      <c r="B2992" s="26">
        <f t="shared" si="46"/>
        <v>1.2399200000000001E-2</v>
      </c>
      <c r="C2992" s="26"/>
    </row>
    <row r="2993" spans="1:3" x14ac:dyDescent="0.25">
      <c r="A2993" s="25">
        <f>T2_T5!D2993</f>
        <v>4.24883E-2</v>
      </c>
      <c r="B2993" s="26">
        <f t="shared" si="46"/>
        <v>4.24883E-2</v>
      </c>
      <c r="C2993" s="26"/>
    </row>
    <row r="2994" spans="1:3" x14ac:dyDescent="0.25">
      <c r="A2994" s="25">
        <f>T2_T5!D2994</f>
        <v>7.8417000000000001E-3</v>
      </c>
      <c r="B2994" s="26">
        <f t="shared" si="46"/>
        <v>7.8417000000000001E-3</v>
      </c>
      <c r="C2994" s="26"/>
    </row>
    <row r="2995" spans="1:3" x14ac:dyDescent="0.25">
      <c r="A2995" s="25">
        <f>T2_T5!D2995</f>
        <v>-0.14477110000000001</v>
      </c>
      <c r="B2995" s="26">
        <f t="shared" si="46"/>
        <v>-0.113345184</v>
      </c>
      <c r="C2995" s="26"/>
    </row>
    <row r="2996" spans="1:3" x14ac:dyDescent="0.25">
      <c r="A2996" s="25">
        <f>T2_T5!D2996</f>
        <v>3.4569200000000001E-2</v>
      </c>
      <c r="B2996" s="26">
        <f t="shared" si="46"/>
        <v>3.4569200000000001E-2</v>
      </c>
      <c r="C2996" s="26"/>
    </row>
    <row r="2997" spans="1:3" x14ac:dyDescent="0.25">
      <c r="A2997" s="25">
        <f>T2_T5!D2997</f>
        <v>0.49060959999999998</v>
      </c>
      <c r="B2997" s="26">
        <f t="shared" si="46"/>
        <v>0.49060959999999998</v>
      </c>
      <c r="C2997" s="26"/>
    </row>
    <row r="2998" spans="1:3" x14ac:dyDescent="0.25">
      <c r="A2998" s="25">
        <f>T2_T5!D2998</f>
        <v>0.34279710000000002</v>
      </c>
      <c r="B2998" s="26">
        <f t="shared" si="46"/>
        <v>0.34279710000000002</v>
      </c>
      <c r="C2998" s="26"/>
    </row>
    <row r="2999" spans="1:3" x14ac:dyDescent="0.25">
      <c r="A2999" s="25">
        <f>T2_T5!D2999</f>
        <v>0.45434219999999997</v>
      </c>
      <c r="B2999" s="26">
        <f t="shared" si="46"/>
        <v>0.45434219999999997</v>
      </c>
      <c r="C2999" s="26"/>
    </row>
    <row r="3000" spans="1:3" x14ac:dyDescent="0.25">
      <c r="A3000" s="25">
        <f>T2_T5!D3000</f>
        <v>0.4186938</v>
      </c>
      <c r="B3000" s="26">
        <f t="shared" si="46"/>
        <v>0.4186938</v>
      </c>
      <c r="C3000" s="26"/>
    </row>
    <row r="3001" spans="1:3" x14ac:dyDescent="0.25">
      <c r="A3001" s="25">
        <f>T2_T5!D3001</f>
        <v>0.38211430000000002</v>
      </c>
      <c r="B3001" s="26">
        <f t="shared" si="46"/>
        <v>0.38211430000000002</v>
      </c>
      <c r="C3001" s="26"/>
    </row>
    <row r="3002" spans="1:3" x14ac:dyDescent="0.25">
      <c r="A3002" s="25">
        <f>T2_T5!D3002</f>
        <v>0.4851374</v>
      </c>
      <c r="B3002" s="26">
        <f t="shared" si="46"/>
        <v>0.4851374</v>
      </c>
      <c r="C3002" s="26"/>
    </row>
    <row r="3003" spans="1:3" x14ac:dyDescent="0.25">
      <c r="A3003" s="25">
        <f>T2_T5!D3003</f>
        <v>0.50354100000000002</v>
      </c>
      <c r="B3003" s="26">
        <f t="shared" si="46"/>
        <v>0.50354100000000002</v>
      </c>
      <c r="C3003" s="26"/>
    </row>
    <row r="3004" spans="1:3" x14ac:dyDescent="0.25">
      <c r="A3004" s="25">
        <f>T2_T5!D3004</f>
        <v>0.46209929999999999</v>
      </c>
      <c r="B3004" s="26">
        <f t="shared" si="46"/>
        <v>0.46209929999999999</v>
      </c>
      <c r="C3004" s="26"/>
    </row>
    <row r="3005" spans="1:3" x14ac:dyDescent="0.25">
      <c r="A3005" s="25">
        <f>T2_T5!D3005</f>
        <v>0.43534529999999999</v>
      </c>
      <c r="B3005" s="26">
        <f t="shared" si="46"/>
        <v>0.43534529999999999</v>
      </c>
      <c r="C3005" s="26"/>
    </row>
    <row r="3006" spans="1:3" x14ac:dyDescent="0.25">
      <c r="A3006" s="25">
        <f>T2_T5!D3006</f>
        <v>0.38170530000000003</v>
      </c>
      <c r="B3006" s="26">
        <f t="shared" si="46"/>
        <v>0.38170530000000003</v>
      </c>
      <c r="C3006" s="26"/>
    </row>
    <row r="3007" spans="1:3" x14ac:dyDescent="0.25">
      <c r="A3007" s="25">
        <f>T2_T5!D3007</f>
        <v>0.42150330000000003</v>
      </c>
      <c r="B3007" s="26">
        <f t="shared" si="46"/>
        <v>0.42150330000000003</v>
      </c>
      <c r="C3007" s="26"/>
    </row>
    <row r="3008" spans="1:3" x14ac:dyDescent="0.25">
      <c r="A3008" s="25">
        <f>T2_T5!D3008</f>
        <v>0.38514369999999998</v>
      </c>
      <c r="B3008" s="26">
        <f t="shared" si="46"/>
        <v>0.38514369999999998</v>
      </c>
      <c r="C3008" s="26"/>
    </row>
    <row r="3009" spans="1:3" x14ac:dyDescent="0.25">
      <c r="A3009" s="25">
        <f>T2_T5!D3009</f>
        <v>0.39377000000000001</v>
      </c>
      <c r="B3009" s="26">
        <f t="shared" si="46"/>
        <v>0.39377000000000001</v>
      </c>
      <c r="C3009" s="26"/>
    </row>
    <row r="3010" spans="1:3" x14ac:dyDescent="0.25">
      <c r="A3010" s="25">
        <f>T2_T5!D3010</f>
        <v>0.435249</v>
      </c>
      <c r="B3010" s="26">
        <f t="shared" ref="B3010:B3073" si="47">MAX(MIN(A3010,E$4),E$3)</f>
        <v>0.435249</v>
      </c>
      <c r="C3010" s="26"/>
    </row>
    <row r="3011" spans="1:3" x14ac:dyDescent="0.25">
      <c r="A3011" s="25">
        <f>T2_T5!D3011</f>
        <v>0.43208210000000002</v>
      </c>
      <c r="B3011" s="26">
        <f t="shared" si="47"/>
        <v>0.43208210000000002</v>
      </c>
      <c r="C3011" s="26"/>
    </row>
    <row r="3012" spans="1:3" x14ac:dyDescent="0.25">
      <c r="A3012" s="25">
        <f>T2_T5!D3012</f>
        <v>0.52912329999999996</v>
      </c>
      <c r="B3012" s="26">
        <f t="shared" si="47"/>
        <v>0.52051970800000003</v>
      </c>
      <c r="C3012" s="26"/>
    </row>
    <row r="3013" spans="1:3" x14ac:dyDescent="0.25">
      <c r="A3013" s="25">
        <f>T2_T5!D3013</f>
        <v>0.51820869999999997</v>
      </c>
      <c r="B3013" s="26">
        <f t="shared" si="47"/>
        <v>0.51820869999999997</v>
      </c>
      <c r="C3013" s="26"/>
    </row>
    <row r="3014" spans="1:3" x14ac:dyDescent="0.25">
      <c r="A3014" s="25">
        <f>T2_T5!D3014</f>
        <v>0.51981379999999999</v>
      </c>
      <c r="B3014" s="26">
        <f t="shared" si="47"/>
        <v>0.51981379999999999</v>
      </c>
      <c r="C3014" s="26"/>
    </row>
    <row r="3015" spans="1:3" x14ac:dyDescent="0.25">
      <c r="A3015" s="25">
        <f>T2_T5!D3015</f>
        <v>0.49211899999999997</v>
      </c>
      <c r="B3015" s="26">
        <f t="shared" si="47"/>
        <v>0.49211899999999997</v>
      </c>
      <c r="C3015" s="26"/>
    </row>
    <row r="3016" spans="1:3" x14ac:dyDescent="0.25">
      <c r="A3016" s="25">
        <f>T2_T5!D3016</f>
        <v>0.53083599999999997</v>
      </c>
      <c r="B3016" s="26">
        <f t="shared" si="47"/>
        <v>0.52051970800000003</v>
      </c>
      <c r="C3016" s="26"/>
    </row>
    <row r="3017" spans="1:3" x14ac:dyDescent="0.25">
      <c r="A3017" s="25">
        <f>T2_T5!D3017</f>
        <v>0.46382770000000001</v>
      </c>
      <c r="B3017" s="26">
        <f t="shared" si="47"/>
        <v>0.46382770000000001</v>
      </c>
      <c r="C3017" s="26"/>
    </row>
    <row r="3018" spans="1:3" x14ac:dyDescent="0.25">
      <c r="A3018" s="25">
        <f>T2_T5!D3018</f>
        <v>0.54489860000000001</v>
      </c>
      <c r="B3018" s="26">
        <f t="shared" si="47"/>
        <v>0.52051970800000003</v>
      </c>
      <c r="C3018" s="26"/>
    </row>
    <row r="3019" spans="1:3" x14ac:dyDescent="0.25">
      <c r="A3019" s="25">
        <f>T2_T5!D3019</f>
        <v>0.37588909999999998</v>
      </c>
      <c r="B3019" s="26">
        <f t="shared" si="47"/>
        <v>0.37588909999999998</v>
      </c>
      <c r="C3019" s="26"/>
    </row>
    <row r="3020" spans="1:3" x14ac:dyDescent="0.25">
      <c r="A3020" s="25">
        <f>T2_T5!D3020</f>
        <v>0.243369</v>
      </c>
      <c r="B3020" s="26">
        <f t="shared" si="47"/>
        <v>0.243369</v>
      </c>
      <c r="C3020" s="26"/>
    </row>
    <row r="3021" spans="1:3" x14ac:dyDescent="0.25">
      <c r="A3021" s="25">
        <f>T2_T5!D3021</f>
        <v>-0.1386249</v>
      </c>
      <c r="B3021" s="26">
        <f t="shared" si="47"/>
        <v>-0.113345184</v>
      </c>
      <c r="C3021" s="26"/>
    </row>
    <row r="3022" spans="1:3" x14ac:dyDescent="0.25">
      <c r="A3022" s="25">
        <f>T2_T5!D3022</f>
        <v>-9.44131E-2</v>
      </c>
      <c r="B3022" s="26">
        <f t="shared" si="47"/>
        <v>-9.44131E-2</v>
      </c>
      <c r="C3022" s="26"/>
    </row>
    <row r="3023" spans="1:3" x14ac:dyDescent="0.25">
      <c r="A3023" s="25">
        <f>T2_T5!D3023</f>
        <v>-8.1852599999999998E-2</v>
      </c>
      <c r="B3023" s="26">
        <f t="shared" si="47"/>
        <v>-8.1852599999999998E-2</v>
      </c>
      <c r="C3023" s="26"/>
    </row>
    <row r="3024" spans="1:3" x14ac:dyDescent="0.25">
      <c r="A3024" s="25">
        <f>T2_T5!D3024</f>
        <v>6.2607000000000001E-3</v>
      </c>
      <c r="B3024" s="26">
        <f t="shared" si="47"/>
        <v>6.2607000000000001E-3</v>
      </c>
      <c r="C3024" s="26"/>
    </row>
    <row r="3025" spans="1:3" x14ac:dyDescent="0.25">
      <c r="A3025" s="25">
        <f>T2_T5!D3025</f>
        <v>9.8268599999999998E-2</v>
      </c>
      <c r="B3025" s="26">
        <f t="shared" si="47"/>
        <v>9.8268599999999998E-2</v>
      </c>
      <c r="C3025" s="26"/>
    </row>
    <row r="3026" spans="1:3" x14ac:dyDescent="0.25">
      <c r="A3026" s="25">
        <f>T2_T5!D3026</f>
        <v>5.4095999999999997E-3</v>
      </c>
      <c r="B3026" s="26">
        <f t="shared" si="47"/>
        <v>5.4095999999999997E-3</v>
      </c>
      <c r="C3026" s="26"/>
    </row>
    <row r="3027" spans="1:3" x14ac:dyDescent="0.25">
      <c r="A3027" s="25">
        <f>T2_T5!D3027</f>
        <v>-3.91793E-2</v>
      </c>
      <c r="B3027" s="26">
        <f t="shared" si="47"/>
        <v>-3.91793E-2</v>
      </c>
      <c r="C3027" s="26"/>
    </row>
    <row r="3028" spans="1:3" x14ac:dyDescent="0.25">
      <c r="A3028" s="25">
        <f>T2_T5!D3028</f>
        <v>-6.0497700000000001E-2</v>
      </c>
      <c r="B3028" s="26">
        <f t="shared" si="47"/>
        <v>-6.0497700000000001E-2</v>
      </c>
      <c r="C3028" s="26"/>
    </row>
    <row r="3029" spans="1:3" x14ac:dyDescent="0.25">
      <c r="A3029" s="25">
        <f>T2_T5!D3029</f>
        <v>1.0575299999999999E-2</v>
      </c>
      <c r="B3029" s="26">
        <f t="shared" si="47"/>
        <v>1.0575299999999999E-2</v>
      </c>
      <c r="C3029" s="26"/>
    </row>
    <row r="3030" spans="1:3" x14ac:dyDescent="0.25">
      <c r="A3030" s="25">
        <f>T2_T5!D3030</f>
        <v>-2.9831E-2</v>
      </c>
      <c r="B3030" s="26">
        <f t="shared" si="47"/>
        <v>-2.9831E-2</v>
      </c>
      <c r="C3030" s="26"/>
    </row>
    <row r="3031" spans="1:3" x14ac:dyDescent="0.25">
      <c r="A3031" s="25">
        <f>T2_T5!D3031</f>
        <v>0.1985275</v>
      </c>
      <c r="B3031" s="26">
        <f t="shared" si="47"/>
        <v>0.1985275</v>
      </c>
      <c r="C3031" s="26"/>
    </row>
    <row r="3032" spans="1:3" x14ac:dyDescent="0.25">
      <c r="A3032" s="25">
        <f>T2_T5!D3032</f>
        <v>0.18675</v>
      </c>
      <c r="B3032" s="26">
        <f t="shared" si="47"/>
        <v>0.18675</v>
      </c>
      <c r="C3032" s="26"/>
    </row>
    <row r="3033" spans="1:3" x14ac:dyDescent="0.25">
      <c r="A3033" s="25">
        <f>T2_T5!D3033</f>
        <v>0.15948409999999999</v>
      </c>
      <c r="B3033" s="26">
        <f t="shared" si="47"/>
        <v>0.15948409999999999</v>
      </c>
      <c r="C3033" s="26"/>
    </row>
    <row r="3034" spans="1:3" x14ac:dyDescent="0.25">
      <c r="A3034" s="25">
        <f>T2_T5!D3034</f>
        <v>0.26185120000000001</v>
      </c>
      <c r="B3034" s="26">
        <f t="shared" si="47"/>
        <v>0.26185120000000001</v>
      </c>
      <c r="C3034" s="26"/>
    </row>
    <row r="3035" spans="1:3" x14ac:dyDescent="0.25">
      <c r="A3035" s="25">
        <f>T2_T5!D3035</f>
        <v>0.1037738</v>
      </c>
      <c r="B3035" s="26">
        <f t="shared" si="47"/>
        <v>0.1037738</v>
      </c>
      <c r="C3035" s="26"/>
    </row>
    <row r="3036" spans="1:3" x14ac:dyDescent="0.25">
      <c r="A3036" s="25">
        <f>T2_T5!D3036</f>
        <v>0.16936480000000001</v>
      </c>
      <c r="B3036" s="26">
        <f t="shared" si="47"/>
        <v>0.16936480000000001</v>
      </c>
      <c r="C3036" s="26"/>
    </row>
    <row r="3037" spans="1:3" x14ac:dyDescent="0.25">
      <c r="A3037" s="25">
        <f>T2_T5!D3037</f>
        <v>0.2169363</v>
      </c>
      <c r="B3037" s="26">
        <f t="shared" si="47"/>
        <v>0.2169363</v>
      </c>
      <c r="C3037" s="26"/>
    </row>
    <row r="3038" spans="1:3" x14ac:dyDescent="0.25">
      <c r="A3038" s="25">
        <f>T2_T5!D3038</f>
        <v>9.0692300000000003E-2</v>
      </c>
      <c r="B3038" s="26">
        <f t="shared" si="47"/>
        <v>9.0692300000000003E-2</v>
      </c>
      <c r="C3038" s="26"/>
    </row>
    <row r="3039" spans="1:3" x14ac:dyDescent="0.25">
      <c r="A3039" s="25">
        <f>T2_T5!D3039</f>
        <v>0.19575049999999999</v>
      </c>
      <c r="B3039" s="26">
        <f t="shared" si="47"/>
        <v>0.19575049999999999</v>
      </c>
      <c r="C3039" s="26"/>
    </row>
    <row r="3040" spans="1:3" x14ac:dyDescent="0.25">
      <c r="A3040" s="25">
        <f>T2_T5!D3040</f>
        <v>0.243205</v>
      </c>
      <c r="B3040" s="26">
        <f t="shared" si="47"/>
        <v>0.243205</v>
      </c>
      <c r="C3040" s="26"/>
    </row>
    <row r="3041" spans="1:3" x14ac:dyDescent="0.25">
      <c r="A3041" s="25">
        <f>T2_T5!D3041</f>
        <v>1.23009E-2</v>
      </c>
      <c r="B3041" s="26">
        <f t="shared" si="47"/>
        <v>1.23009E-2</v>
      </c>
      <c r="C3041" s="26"/>
    </row>
    <row r="3042" spans="1:3" x14ac:dyDescent="0.25">
      <c r="A3042" s="25">
        <f>T2_T5!D3042</f>
        <v>2.6805900000000001E-2</v>
      </c>
      <c r="B3042" s="26">
        <f t="shared" si="47"/>
        <v>2.6805900000000001E-2</v>
      </c>
      <c r="C3042" s="26"/>
    </row>
    <row r="3043" spans="1:3" x14ac:dyDescent="0.25">
      <c r="A3043" s="25">
        <f>T2_T5!D3043</f>
        <v>1.9461599999999999E-2</v>
      </c>
      <c r="B3043" s="26">
        <f t="shared" si="47"/>
        <v>1.9461599999999999E-2</v>
      </c>
      <c r="C3043" s="26"/>
    </row>
    <row r="3044" spans="1:3" x14ac:dyDescent="0.25">
      <c r="A3044" s="25">
        <f>T2_T5!D3044</f>
        <v>1.8539699999999999E-2</v>
      </c>
      <c r="B3044" s="26">
        <f t="shared" si="47"/>
        <v>1.8539699999999999E-2</v>
      </c>
      <c r="C3044" s="26"/>
    </row>
    <row r="3045" spans="1:3" x14ac:dyDescent="0.25">
      <c r="A3045" s="25">
        <f>T2_T5!D3045</f>
        <v>9.8953700000000006E-2</v>
      </c>
      <c r="B3045" s="26">
        <f t="shared" si="47"/>
        <v>9.8953700000000006E-2</v>
      </c>
      <c r="C3045" s="26"/>
    </row>
    <row r="3046" spans="1:3" x14ac:dyDescent="0.25">
      <c r="A3046" s="25">
        <f>T2_T5!D3046</f>
        <v>3.07359E-2</v>
      </c>
      <c r="B3046" s="26">
        <f t="shared" si="47"/>
        <v>3.07359E-2</v>
      </c>
      <c r="C3046" s="26"/>
    </row>
    <row r="3047" spans="1:3" x14ac:dyDescent="0.25">
      <c r="A3047" s="25">
        <f>T2_T5!D3047</f>
        <v>1.3793E-3</v>
      </c>
      <c r="B3047" s="26">
        <f t="shared" si="47"/>
        <v>1.3793E-3</v>
      </c>
      <c r="C3047" s="26"/>
    </row>
    <row r="3048" spans="1:3" x14ac:dyDescent="0.25">
      <c r="A3048" s="25">
        <f>T2_T5!D3048</f>
        <v>-3.7497099999999998E-2</v>
      </c>
      <c r="B3048" s="26">
        <f t="shared" si="47"/>
        <v>-3.7497099999999998E-2</v>
      </c>
      <c r="C3048" s="26"/>
    </row>
    <row r="3049" spans="1:3" x14ac:dyDescent="0.25">
      <c r="A3049" s="25">
        <f>T2_T5!D3049</f>
        <v>-8.7120400000000001E-2</v>
      </c>
      <c r="B3049" s="26">
        <f t="shared" si="47"/>
        <v>-8.7120400000000001E-2</v>
      </c>
      <c r="C3049" s="26"/>
    </row>
    <row r="3050" spans="1:3" x14ac:dyDescent="0.25">
      <c r="A3050" s="25">
        <f>T2_T5!D3050</f>
        <v>0.48533749999999998</v>
      </c>
      <c r="B3050" s="26">
        <f t="shared" si="47"/>
        <v>0.48533749999999998</v>
      </c>
      <c r="C3050" s="26"/>
    </row>
    <row r="3051" spans="1:3" x14ac:dyDescent="0.25">
      <c r="A3051" s="25">
        <f>T2_T5!D3051</f>
        <v>0.5438634</v>
      </c>
      <c r="B3051" s="26">
        <f t="shared" si="47"/>
        <v>0.52051970800000003</v>
      </c>
      <c r="C3051" s="26"/>
    </row>
    <row r="3052" spans="1:3" x14ac:dyDescent="0.25">
      <c r="A3052" s="25">
        <f>T2_T5!D3052</f>
        <v>0.63840330000000001</v>
      </c>
      <c r="B3052" s="26">
        <f t="shared" si="47"/>
        <v>0.52051970800000003</v>
      </c>
      <c r="C3052" s="26"/>
    </row>
    <row r="3053" spans="1:3" x14ac:dyDescent="0.25">
      <c r="A3053" s="25">
        <f>T2_T5!D3053</f>
        <v>0.55570759999999997</v>
      </c>
      <c r="B3053" s="26">
        <f t="shared" si="47"/>
        <v>0.52051970800000003</v>
      </c>
      <c r="C3053" s="26"/>
    </row>
    <row r="3054" spans="1:3" x14ac:dyDescent="0.25">
      <c r="A3054" s="25">
        <f>T2_T5!D3054</f>
        <v>0.17421990000000001</v>
      </c>
      <c r="B3054" s="26">
        <f t="shared" si="47"/>
        <v>0.17421990000000001</v>
      </c>
      <c r="C3054" s="26"/>
    </row>
    <row r="3055" spans="1:3" x14ac:dyDescent="0.25">
      <c r="A3055" s="25">
        <f>T2_T5!D3055</f>
        <v>0.1415014</v>
      </c>
      <c r="B3055" s="26">
        <f t="shared" si="47"/>
        <v>0.1415014</v>
      </c>
      <c r="C3055" s="26"/>
    </row>
    <row r="3056" spans="1:3" x14ac:dyDescent="0.25">
      <c r="A3056" s="25">
        <f>T2_T5!D3056</f>
        <v>0.13693169999999999</v>
      </c>
      <c r="B3056" s="26">
        <f t="shared" si="47"/>
        <v>0.13693169999999999</v>
      </c>
      <c r="C3056" s="26"/>
    </row>
    <row r="3057" spans="1:3" x14ac:dyDescent="0.25">
      <c r="A3057" s="25">
        <f>T2_T5!D3057</f>
        <v>8.4916699999999998E-2</v>
      </c>
      <c r="B3057" s="26">
        <f t="shared" si="47"/>
        <v>8.4916699999999998E-2</v>
      </c>
      <c r="C3057" s="26"/>
    </row>
    <row r="3058" spans="1:3" x14ac:dyDescent="0.25">
      <c r="A3058" s="25">
        <f>T2_T5!D3058</f>
        <v>4.41982E-2</v>
      </c>
      <c r="B3058" s="26">
        <f t="shared" si="47"/>
        <v>4.41982E-2</v>
      </c>
      <c r="C3058" s="26"/>
    </row>
    <row r="3059" spans="1:3" x14ac:dyDescent="0.25">
      <c r="A3059" s="25">
        <f>T2_T5!D3059</f>
        <v>3.9956600000000002E-2</v>
      </c>
      <c r="B3059" s="26">
        <f t="shared" si="47"/>
        <v>3.9956600000000002E-2</v>
      </c>
      <c r="C3059" s="26"/>
    </row>
    <row r="3060" spans="1:3" x14ac:dyDescent="0.25">
      <c r="A3060" s="25">
        <f>T2_T5!D3060</f>
        <v>-6.4939000000000004E-3</v>
      </c>
      <c r="B3060" s="26">
        <f t="shared" si="47"/>
        <v>-6.4939000000000004E-3</v>
      </c>
      <c r="C3060" s="26"/>
    </row>
    <row r="3061" spans="1:3" x14ac:dyDescent="0.25">
      <c r="A3061" s="25">
        <f>T2_T5!D3061</f>
        <v>2.9866199999999999E-2</v>
      </c>
      <c r="B3061" s="26">
        <f t="shared" si="47"/>
        <v>2.9866199999999999E-2</v>
      </c>
      <c r="C3061" s="26"/>
    </row>
    <row r="3062" spans="1:3" x14ac:dyDescent="0.25">
      <c r="A3062" s="25">
        <f>T2_T5!D3062</f>
        <v>0.12104520000000001</v>
      </c>
      <c r="B3062" s="26">
        <f t="shared" si="47"/>
        <v>0.12104520000000001</v>
      </c>
      <c r="C3062" s="26"/>
    </row>
    <row r="3063" spans="1:3" x14ac:dyDescent="0.25">
      <c r="A3063" s="25">
        <f>T2_T5!D3063</f>
        <v>6.9822700000000001E-2</v>
      </c>
      <c r="B3063" s="26">
        <f t="shared" si="47"/>
        <v>6.9822700000000001E-2</v>
      </c>
      <c r="C3063" s="26"/>
    </row>
    <row r="3064" spans="1:3" x14ac:dyDescent="0.25">
      <c r="A3064" s="25">
        <f>T2_T5!D3064</f>
        <v>9.2793899999999999E-2</v>
      </c>
      <c r="B3064" s="26">
        <f t="shared" si="47"/>
        <v>9.2793899999999999E-2</v>
      </c>
      <c r="C3064" s="26"/>
    </row>
    <row r="3065" spans="1:3" x14ac:dyDescent="0.25">
      <c r="A3065" s="25">
        <f>T2_T5!D3065</f>
        <v>7.9877199999999995E-2</v>
      </c>
      <c r="B3065" s="26">
        <f t="shared" si="47"/>
        <v>7.9877199999999995E-2</v>
      </c>
      <c r="C3065" s="26"/>
    </row>
    <row r="3066" spans="1:3" x14ac:dyDescent="0.25">
      <c r="A3066" s="25">
        <f>T2_T5!D3066</f>
        <v>0.35278409999999999</v>
      </c>
      <c r="B3066" s="26">
        <f t="shared" si="47"/>
        <v>0.35278409999999999</v>
      </c>
      <c r="C3066" s="26"/>
    </row>
    <row r="3067" spans="1:3" x14ac:dyDescent="0.25">
      <c r="A3067" s="25">
        <f>T2_T5!D3067</f>
        <v>0.30300650000000001</v>
      </c>
      <c r="B3067" s="26">
        <f t="shared" si="47"/>
        <v>0.30300650000000001</v>
      </c>
      <c r="C3067" s="26"/>
    </row>
    <row r="3068" spans="1:3" x14ac:dyDescent="0.25">
      <c r="A3068" s="25">
        <f>T2_T5!D3068</f>
        <v>0.29083429999999999</v>
      </c>
      <c r="B3068" s="26">
        <f t="shared" si="47"/>
        <v>0.29083429999999999</v>
      </c>
      <c r="C3068" s="26"/>
    </row>
    <row r="3069" spans="1:3" x14ac:dyDescent="0.25">
      <c r="A3069" s="25">
        <f>T2_T5!D3069</f>
        <v>0.1947747</v>
      </c>
      <c r="B3069" s="26">
        <f t="shared" si="47"/>
        <v>0.1947747</v>
      </c>
      <c r="C3069" s="26"/>
    </row>
    <row r="3070" spans="1:3" x14ac:dyDescent="0.25">
      <c r="A3070" s="25">
        <f>T2_T5!D3070</f>
        <v>0.21302869999999999</v>
      </c>
      <c r="B3070" s="26">
        <f t="shared" si="47"/>
        <v>0.21302869999999999</v>
      </c>
      <c r="C3070" s="26"/>
    </row>
    <row r="3071" spans="1:3" x14ac:dyDescent="0.25">
      <c r="A3071" s="25">
        <f>T2_T5!D3071</f>
        <v>0.18468399999999999</v>
      </c>
      <c r="B3071" s="26">
        <f t="shared" si="47"/>
        <v>0.18468399999999999</v>
      </c>
      <c r="C3071" s="26"/>
    </row>
    <row r="3072" spans="1:3" x14ac:dyDescent="0.25">
      <c r="A3072" s="25">
        <f>T2_T5!D3072</f>
        <v>0.24227940000000001</v>
      </c>
      <c r="B3072" s="26">
        <f t="shared" si="47"/>
        <v>0.24227940000000001</v>
      </c>
      <c r="C3072" s="26"/>
    </row>
    <row r="3073" spans="1:3" x14ac:dyDescent="0.25">
      <c r="A3073" s="25">
        <f>T2_T5!D3073</f>
        <v>0.22387670000000001</v>
      </c>
      <c r="B3073" s="26">
        <f t="shared" si="47"/>
        <v>0.22387670000000001</v>
      </c>
      <c r="C3073" s="26"/>
    </row>
    <row r="3074" spans="1:3" x14ac:dyDescent="0.25">
      <c r="A3074" s="25">
        <f>T2_T5!D3074</f>
        <v>0.35866300000000001</v>
      </c>
      <c r="B3074" s="26">
        <f t="shared" ref="B3074:B3137" si="48">MAX(MIN(A3074,E$4),E$3)</f>
        <v>0.35866300000000001</v>
      </c>
      <c r="C3074" s="26"/>
    </row>
    <row r="3075" spans="1:3" x14ac:dyDescent="0.25">
      <c r="A3075" s="25">
        <f>T2_T5!D3075</f>
        <v>0.27402300000000002</v>
      </c>
      <c r="B3075" s="26">
        <f t="shared" si="48"/>
        <v>0.27402300000000002</v>
      </c>
      <c r="C3075" s="26"/>
    </row>
    <row r="3076" spans="1:3" x14ac:dyDescent="0.25">
      <c r="A3076" s="25">
        <f>T2_T5!D3076</f>
        <v>0.2684493</v>
      </c>
      <c r="B3076" s="26">
        <f t="shared" si="48"/>
        <v>0.2684493</v>
      </c>
      <c r="C3076" s="26"/>
    </row>
    <row r="3077" spans="1:3" x14ac:dyDescent="0.25">
      <c r="A3077" s="25">
        <f>T2_T5!D3077</f>
        <v>0.2779604</v>
      </c>
      <c r="B3077" s="26">
        <f t="shared" si="48"/>
        <v>0.2779604</v>
      </c>
      <c r="C3077" s="26"/>
    </row>
    <row r="3078" spans="1:3" x14ac:dyDescent="0.25">
      <c r="A3078" s="25">
        <f>T2_T5!D3078</f>
        <v>0.22431119999999999</v>
      </c>
      <c r="B3078" s="26">
        <f t="shared" si="48"/>
        <v>0.22431119999999999</v>
      </c>
      <c r="C3078" s="26"/>
    </row>
    <row r="3079" spans="1:3" x14ac:dyDescent="0.25">
      <c r="A3079" s="25">
        <f>T2_T5!D3079</f>
        <v>0.1647332</v>
      </c>
      <c r="B3079" s="26">
        <f t="shared" si="48"/>
        <v>0.1647332</v>
      </c>
      <c r="C3079" s="26"/>
    </row>
    <row r="3080" spans="1:3" x14ac:dyDescent="0.25">
      <c r="A3080" s="25">
        <f>T2_T5!D3080</f>
        <v>0.19087000000000001</v>
      </c>
      <c r="B3080" s="26">
        <f t="shared" si="48"/>
        <v>0.19087000000000001</v>
      </c>
      <c r="C3080" s="26"/>
    </row>
    <row r="3081" spans="1:3" x14ac:dyDescent="0.25">
      <c r="A3081" s="25">
        <f>T2_T5!D3081</f>
        <v>0.19707820000000001</v>
      </c>
      <c r="B3081" s="26">
        <f t="shared" si="48"/>
        <v>0.19707820000000001</v>
      </c>
      <c r="C3081" s="26"/>
    </row>
    <row r="3082" spans="1:3" x14ac:dyDescent="0.25">
      <c r="A3082" s="25">
        <f>T2_T5!D3082</f>
        <v>9.2518600000000006E-2</v>
      </c>
      <c r="B3082" s="26">
        <f t="shared" si="48"/>
        <v>9.2518600000000006E-2</v>
      </c>
      <c r="C3082" s="26"/>
    </row>
    <row r="3083" spans="1:3" x14ac:dyDescent="0.25">
      <c r="A3083" s="25">
        <f>T2_T5!D3083</f>
        <v>7.49364E-2</v>
      </c>
      <c r="B3083" s="26">
        <f t="shared" si="48"/>
        <v>7.49364E-2</v>
      </c>
      <c r="C3083" s="26"/>
    </row>
    <row r="3084" spans="1:3" x14ac:dyDescent="0.25">
      <c r="A3084" s="25">
        <f>T2_T5!D3084</f>
        <v>7.0102700000000004E-2</v>
      </c>
      <c r="B3084" s="26">
        <f t="shared" si="48"/>
        <v>7.0102700000000004E-2</v>
      </c>
      <c r="C3084" s="26"/>
    </row>
    <row r="3085" spans="1:3" x14ac:dyDescent="0.25">
      <c r="A3085" s="25">
        <f>T2_T5!D3085</f>
        <v>7.9723100000000005E-2</v>
      </c>
      <c r="B3085" s="26">
        <f t="shared" si="48"/>
        <v>7.9723100000000005E-2</v>
      </c>
      <c r="C3085" s="26"/>
    </row>
    <row r="3086" spans="1:3" x14ac:dyDescent="0.25">
      <c r="A3086" s="25">
        <f>T2_T5!D3086</f>
        <v>3.79467E-2</v>
      </c>
      <c r="B3086" s="26">
        <f t="shared" si="48"/>
        <v>3.79467E-2</v>
      </c>
      <c r="C3086" s="26"/>
    </row>
    <row r="3087" spans="1:3" x14ac:dyDescent="0.25">
      <c r="A3087" s="25">
        <f>T2_T5!D3087</f>
        <v>4.4869399999999997E-2</v>
      </c>
      <c r="B3087" s="26">
        <f t="shared" si="48"/>
        <v>4.4869399999999997E-2</v>
      </c>
      <c r="C3087" s="26"/>
    </row>
    <row r="3088" spans="1:3" x14ac:dyDescent="0.25">
      <c r="A3088" s="25">
        <f>T2_T5!D3088</f>
        <v>8.1191700000000006E-2</v>
      </c>
      <c r="B3088" s="26">
        <f t="shared" si="48"/>
        <v>8.1191700000000006E-2</v>
      </c>
      <c r="C3088" s="26"/>
    </row>
    <row r="3089" spans="1:3" x14ac:dyDescent="0.25">
      <c r="A3089" s="25">
        <f>T2_T5!D3089</f>
        <v>8.4060999999999997E-2</v>
      </c>
      <c r="B3089" s="26">
        <f t="shared" si="48"/>
        <v>8.4060999999999997E-2</v>
      </c>
      <c r="C3089" s="26"/>
    </row>
    <row r="3090" spans="1:3" x14ac:dyDescent="0.25">
      <c r="A3090" s="25">
        <f>T2_T5!D3090</f>
        <v>0.1280027</v>
      </c>
      <c r="B3090" s="26">
        <f t="shared" si="48"/>
        <v>0.1280027</v>
      </c>
      <c r="C3090" s="26"/>
    </row>
    <row r="3091" spans="1:3" x14ac:dyDescent="0.25">
      <c r="A3091" s="25">
        <f>T2_T5!D3091</f>
        <v>0.17392279999999999</v>
      </c>
      <c r="B3091" s="26">
        <f t="shared" si="48"/>
        <v>0.17392279999999999</v>
      </c>
      <c r="C3091" s="26"/>
    </row>
    <row r="3092" spans="1:3" x14ac:dyDescent="0.25">
      <c r="A3092" s="25">
        <f>T2_T5!D3092</f>
        <v>-2.6100499999999999E-2</v>
      </c>
      <c r="B3092" s="26">
        <f t="shared" si="48"/>
        <v>-2.6100499999999999E-2</v>
      </c>
      <c r="C3092" s="26"/>
    </row>
    <row r="3093" spans="1:3" x14ac:dyDescent="0.25">
      <c r="A3093" s="25">
        <f>T2_T5!D3093</f>
        <v>-1.9643E-3</v>
      </c>
      <c r="B3093" s="26">
        <f t="shared" si="48"/>
        <v>-1.9643E-3</v>
      </c>
      <c r="C3093" s="26"/>
    </row>
    <row r="3094" spans="1:3" x14ac:dyDescent="0.25">
      <c r="A3094" s="25">
        <f>T2_T5!D3094</f>
        <v>1.5410699999999999E-2</v>
      </c>
      <c r="B3094" s="26">
        <f t="shared" si="48"/>
        <v>1.5410699999999999E-2</v>
      </c>
      <c r="C3094" s="26"/>
    </row>
    <row r="3095" spans="1:3" x14ac:dyDescent="0.25">
      <c r="A3095" s="25">
        <f>T2_T5!D3095</f>
        <v>0.21235209999999999</v>
      </c>
      <c r="B3095" s="26">
        <f t="shared" si="48"/>
        <v>0.21235209999999999</v>
      </c>
      <c r="C3095" s="26"/>
    </row>
    <row r="3096" spans="1:3" x14ac:dyDescent="0.25">
      <c r="A3096" s="25">
        <f>T2_T5!D3096</f>
        <v>0.2059252</v>
      </c>
      <c r="B3096" s="26">
        <f t="shared" si="48"/>
        <v>0.2059252</v>
      </c>
      <c r="C3096" s="26"/>
    </row>
    <row r="3097" spans="1:3" x14ac:dyDescent="0.25">
      <c r="A3097" s="25">
        <f>T2_T5!D3097</f>
        <v>0.1107972</v>
      </c>
      <c r="B3097" s="26">
        <f t="shared" si="48"/>
        <v>0.1107972</v>
      </c>
      <c r="C3097" s="26"/>
    </row>
    <row r="3098" spans="1:3" x14ac:dyDescent="0.25">
      <c r="A3098" s="25">
        <f>T2_T5!D3098</f>
        <v>0.1022438</v>
      </c>
      <c r="B3098" s="26">
        <f t="shared" si="48"/>
        <v>0.1022438</v>
      </c>
      <c r="C3098" s="26"/>
    </row>
    <row r="3099" spans="1:3" x14ac:dyDescent="0.25">
      <c r="A3099" s="25">
        <f>T2_T5!D3099</f>
        <v>7.6864600000000005E-2</v>
      </c>
      <c r="B3099" s="26">
        <f t="shared" si="48"/>
        <v>7.6864600000000005E-2</v>
      </c>
      <c r="C3099" s="26"/>
    </row>
    <row r="3100" spans="1:3" x14ac:dyDescent="0.25">
      <c r="A3100" s="25">
        <f>T2_T5!D3100</f>
        <v>0.1027016</v>
      </c>
      <c r="B3100" s="26">
        <f t="shared" si="48"/>
        <v>0.1027016</v>
      </c>
      <c r="C3100" s="26"/>
    </row>
    <row r="3101" spans="1:3" x14ac:dyDescent="0.25">
      <c r="A3101" s="25">
        <f>T2_T5!D3101</f>
        <v>8.7137900000000004E-2</v>
      </c>
      <c r="B3101" s="26">
        <f t="shared" si="48"/>
        <v>8.7137900000000004E-2</v>
      </c>
      <c r="C3101" s="26"/>
    </row>
    <row r="3102" spans="1:3" x14ac:dyDescent="0.25">
      <c r="A3102" s="25">
        <f>T2_T5!D3102</f>
        <v>0.16063939999999999</v>
      </c>
      <c r="B3102" s="26">
        <f t="shared" si="48"/>
        <v>0.16063939999999999</v>
      </c>
      <c r="C3102" s="26"/>
    </row>
    <row r="3103" spans="1:3" x14ac:dyDescent="0.25">
      <c r="A3103" s="25">
        <f>T2_T5!D3103</f>
        <v>0.1076614</v>
      </c>
      <c r="B3103" s="26">
        <f t="shared" si="48"/>
        <v>0.1076614</v>
      </c>
      <c r="C3103" s="26"/>
    </row>
    <row r="3104" spans="1:3" x14ac:dyDescent="0.25">
      <c r="A3104" s="25">
        <f>T2_T5!D3104</f>
        <v>1.6461900000000002E-2</v>
      </c>
      <c r="B3104" s="26">
        <f t="shared" si="48"/>
        <v>1.6461900000000002E-2</v>
      </c>
      <c r="C3104" s="26"/>
    </row>
    <row r="3105" spans="1:3" x14ac:dyDescent="0.25">
      <c r="A3105" s="25">
        <f>T2_T5!D3105</f>
        <v>1.7572999999999998E-2</v>
      </c>
      <c r="B3105" s="26">
        <f t="shared" si="48"/>
        <v>1.7572999999999998E-2</v>
      </c>
      <c r="C3105" s="26"/>
    </row>
    <row r="3106" spans="1:3" x14ac:dyDescent="0.25">
      <c r="A3106" s="25">
        <f>T2_T5!D3106</f>
        <v>1.3514699999999999E-2</v>
      </c>
      <c r="B3106" s="26">
        <f t="shared" si="48"/>
        <v>1.3514699999999999E-2</v>
      </c>
      <c r="C3106" s="26"/>
    </row>
    <row r="3107" spans="1:3" x14ac:dyDescent="0.25">
      <c r="A3107" s="25">
        <f>T2_T5!D3107</f>
        <v>1.48016E-2</v>
      </c>
      <c r="B3107" s="26">
        <f t="shared" si="48"/>
        <v>1.48016E-2</v>
      </c>
      <c r="C3107" s="26"/>
    </row>
    <row r="3108" spans="1:3" x14ac:dyDescent="0.25">
      <c r="A3108" s="25">
        <f>T2_T5!D3108</f>
        <v>5.7559300000000001E-2</v>
      </c>
      <c r="B3108" s="26">
        <f t="shared" si="48"/>
        <v>5.7559300000000001E-2</v>
      </c>
      <c r="C3108" s="26"/>
    </row>
    <row r="3109" spans="1:3" x14ac:dyDescent="0.25">
      <c r="A3109" s="25">
        <f>T2_T5!D3109</f>
        <v>5.9662600000000003E-2</v>
      </c>
      <c r="B3109" s="26">
        <f t="shared" si="48"/>
        <v>5.9662600000000003E-2</v>
      </c>
      <c r="C3109" s="26"/>
    </row>
    <row r="3110" spans="1:3" x14ac:dyDescent="0.25">
      <c r="A3110" s="25">
        <f>T2_T5!D3110</f>
        <v>4.9970599999999997E-2</v>
      </c>
      <c r="B3110" s="26">
        <f t="shared" si="48"/>
        <v>4.9970599999999997E-2</v>
      </c>
      <c r="C3110" s="26"/>
    </row>
    <row r="3111" spans="1:3" x14ac:dyDescent="0.25">
      <c r="A3111" s="25">
        <f>T2_T5!D3111</f>
        <v>0.1134947</v>
      </c>
      <c r="B3111" s="26">
        <f t="shared" si="48"/>
        <v>0.1134947</v>
      </c>
      <c r="C3111" s="26"/>
    </row>
    <row r="3112" spans="1:3" x14ac:dyDescent="0.25">
      <c r="A3112" s="25">
        <f>T2_T5!D3112</f>
        <v>0.14562459999999999</v>
      </c>
      <c r="B3112" s="26">
        <f t="shared" si="48"/>
        <v>0.14562459999999999</v>
      </c>
      <c r="C3112" s="26"/>
    </row>
    <row r="3113" spans="1:3" x14ac:dyDescent="0.25">
      <c r="A3113" s="25">
        <f>T2_T5!D3113</f>
        <v>0.13734060000000001</v>
      </c>
      <c r="B3113" s="26">
        <f t="shared" si="48"/>
        <v>0.13734060000000001</v>
      </c>
      <c r="C3113" s="26"/>
    </row>
    <row r="3114" spans="1:3" x14ac:dyDescent="0.25">
      <c r="A3114" s="25">
        <f>T2_T5!D3114</f>
        <v>7.1253700000000003E-2</v>
      </c>
      <c r="B3114" s="26">
        <f t="shared" si="48"/>
        <v>7.1253700000000003E-2</v>
      </c>
      <c r="C3114" s="26"/>
    </row>
    <row r="3115" spans="1:3" x14ac:dyDescent="0.25">
      <c r="A3115" s="25">
        <f>T2_T5!D3115</f>
        <v>4.5669099999999997E-2</v>
      </c>
      <c r="B3115" s="26">
        <f t="shared" si="48"/>
        <v>4.5669099999999997E-2</v>
      </c>
      <c r="C3115" s="26"/>
    </row>
    <row r="3116" spans="1:3" x14ac:dyDescent="0.25">
      <c r="A3116" s="25">
        <f>T2_T5!D3116</f>
        <v>2.0592599999999999E-2</v>
      </c>
      <c r="B3116" s="26">
        <f t="shared" si="48"/>
        <v>2.0592599999999999E-2</v>
      </c>
      <c r="C3116" s="26"/>
    </row>
    <row r="3117" spans="1:3" x14ac:dyDescent="0.25">
      <c r="A3117" s="25">
        <f>T2_T5!D3117</f>
        <v>6.18335E-2</v>
      </c>
      <c r="B3117" s="26">
        <f t="shared" si="48"/>
        <v>6.18335E-2</v>
      </c>
      <c r="C3117" s="26"/>
    </row>
    <row r="3118" spans="1:3" x14ac:dyDescent="0.25">
      <c r="A3118" s="25">
        <f>T2_T5!D3118</f>
        <v>2.5135000000000001E-2</v>
      </c>
      <c r="B3118" s="26">
        <f t="shared" si="48"/>
        <v>2.5135000000000001E-2</v>
      </c>
      <c r="C3118" s="26"/>
    </row>
    <row r="3119" spans="1:3" x14ac:dyDescent="0.25">
      <c r="A3119" s="25">
        <f>T2_T5!D3119</f>
        <v>9.8987699999999998E-2</v>
      </c>
      <c r="B3119" s="26">
        <f t="shared" si="48"/>
        <v>9.8987699999999998E-2</v>
      </c>
      <c r="C3119" s="26"/>
    </row>
    <row r="3120" spans="1:3" x14ac:dyDescent="0.25">
      <c r="A3120" s="25">
        <f>T2_T5!D3120</f>
        <v>-6.0836800000000003E-2</v>
      </c>
      <c r="B3120" s="26">
        <f t="shared" si="48"/>
        <v>-6.0836800000000003E-2</v>
      </c>
      <c r="C3120" s="26"/>
    </row>
    <row r="3121" spans="1:3" x14ac:dyDescent="0.25">
      <c r="A3121" s="25">
        <f>T2_T5!D3121</f>
        <v>8.7955099999999994E-2</v>
      </c>
      <c r="B3121" s="26">
        <f t="shared" si="48"/>
        <v>8.7955099999999994E-2</v>
      </c>
      <c r="C3121" s="26"/>
    </row>
    <row r="3122" spans="1:3" x14ac:dyDescent="0.25">
      <c r="A3122" s="25">
        <f>T2_T5!D3122</f>
        <v>1.1310000000000001E-2</v>
      </c>
      <c r="B3122" s="26">
        <f t="shared" si="48"/>
        <v>1.1310000000000001E-2</v>
      </c>
      <c r="C3122" s="26"/>
    </row>
    <row r="3123" spans="1:3" x14ac:dyDescent="0.25">
      <c r="A3123" s="25">
        <f>T2_T5!D3123</f>
        <v>1.5003000000000001E-2</v>
      </c>
      <c r="B3123" s="26">
        <f t="shared" si="48"/>
        <v>1.5003000000000001E-2</v>
      </c>
      <c r="C3123" s="26"/>
    </row>
    <row r="3124" spans="1:3" x14ac:dyDescent="0.25">
      <c r="A3124" s="25">
        <f>T2_T5!D3124</f>
        <v>7.6580499999999996E-2</v>
      </c>
      <c r="B3124" s="26">
        <f t="shared" si="48"/>
        <v>7.6580499999999996E-2</v>
      </c>
      <c r="C3124" s="26"/>
    </row>
    <row r="3125" spans="1:3" x14ac:dyDescent="0.25">
      <c r="A3125" s="25">
        <f>T2_T5!D3125</f>
        <v>8.9259099999999994E-2</v>
      </c>
      <c r="B3125" s="26">
        <f t="shared" si="48"/>
        <v>8.9259099999999994E-2</v>
      </c>
      <c r="C3125" s="26"/>
    </row>
    <row r="3126" spans="1:3" x14ac:dyDescent="0.25">
      <c r="A3126" s="25">
        <f>T2_T5!D3126</f>
        <v>9.3628900000000001E-2</v>
      </c>
      <c r="B3126" s="26">
        <f t="shared" si="48"/>
        <v>9.3628900000000001E-2</v>
      </c>
      <c r="C3126" s="26"/>
    </row>
    <row r="3127" spans="1:3" x14ac:dyDescent="0.25">
      <c r="A3127" s="25">
        <f>T2_T5!D3127</f>
        <v>4.2233600000000003E-2</v>
      </c>
      <c r="B3127" s="26">
        <f t="shared" si="48"/>
        <v>4.2233600000000003E-2</v>
      </c>
      <c r="C3127" s="26"/>
    </row>
    <row r="3128" spans="1:3" x14ac:dyDescent="0.25">
      <c r="A3128" s="25">
        <f>T2_T5!D3128</f>
        <v>1.4241200000000001E-2</v>
      </c>
      <c r="B3128" s="26">
        <f t="shared" si="48"/>
        <v>1.4241200000000001E-2</v>
      </c>
      <c r="C3128" s="26"/>
    </row>
    <row r="3129" spans="1:3" x14ac:dyDescent="0.25">
      <c r="A3129" s="25">
        <f>T2_T5!D3129</f>
        <v>1.5687599999999999E-2</v>
      </c>
      <c r="B3129" s="26">
        <f t="shared" si="48"/>
        <v>1.5687599999999999E-2</v>
      </c>
      <c r="C3129" s="26"/>
    </row>
    <row r="3130" spans="1:3" x14ac:dyDescent="0.25">
      <c r="A3130" s="25">
        <f>T2_T5!D3130</f>
        <v>1.7754099999999998E-2</v>
      </c>
      <c r="B3130" s="26">
        <f t="shared" si="48"/>
        <v>1.7754099999999998E-2</v>
      </c>
      <c r="C3130" s="26"/>
    </row>
    <row r="3131" spans="1:3" x14ac:dyDescent="0.25">
      <c r="A3131" s="25">
        <f>T2_T5!D3131</f>
        <v>-5.41658E-2</v>
      </c>
      <c r="B3131" s="26">
        <f t="shared" si="48"/>
        <v>-5.41658E-2</v>
      </c>
      <c r="C3131" s="26"/>
    </row>
    <row r="3132" spans="1:3" x14ac:dyDescent="0.25">
      <c r="A3132" s="25">
        <f>T2_T5!D3132</f>
        <v>-3.9575000000000001E-3</v>
      </c>
      <c r="B3132" s="26">
        <f t="shared" si="48"/>
        <v>-3.9575000000000001E-3</v>
      </c>
      <c r="C3132" s="26"/>
    </row>
    <row r="3133" spans="1:3" x14ac:dyDescent="0.25">
      <c r="A3133" s="25">
        <f>T2_T5!D3133</f>
        <v>-5.3602900000000002E-2</v>
      </c>
      <c r="B3133" s="26">
        <f t="shared" si="48"/>
        <v>-5.3602900000000002E-2</v>
      </c>
      <c r="C3133" s="26"/>
    </row>
    <row r="3134" spans="1:3" x14ac:dyDescent="0.25">
      <c r="A3134" s="25">
        <f>T2_T5!D3134</f>
        <v>-7.1984099999999995E-2</v>
      </c>
      <c r="B3134" s="26">
        <f t="shared" si="48"/>
        <v>-7.1984099999999995E-2</v>
      </c>
      <c r="C3134" s="26"/>
    </row>
    <row r="3135" spans="1:3" x14ac:dyDescent="0.25">
      <c r="A3135" s="25">
        <f>T2_T5!D3135</f>
        <v>-8.6890000000000003E-4</v>
      </c>
      <c r="B3135" s="26">
        <f t="shared" si="48"/>
        <v>-8.6890000000000003E-4</v>
      </c>
      <c r="C3135" s="26"/>
    </row>
    <row r="3136" spans="1:3" x14ac:dyDescent="0.25">
      <c r="A3136" s="25">
        <f>T2_T5!D3136</f>
        <v>-7.8069899999999998E-2</v>
      </c>
      <c r="B3136" s="26">
        <f t="shared" si="48"/>
        <v>-7.8069899999999998E-2</v>
      </c>
      <c r="C3136" s="26"/>
    </row>
    <row r="3137" spans="1:3" x14ac:dyDescent="0.25">
      <c r="A3137" s="25">
        <f>T2_T5!D3137</f>
        <v>-9.8324900000000007E-2</v>
      </c>
      <c r="B3137" s="26">
        <f t="shared" si="48"/>
        <v>-9.8324900000000007E-2</v>
      </c>
      <c r="C3137" s="26"/>
    </row>
    <row r="3138" spans="1:3" x14ac:dyDescent="0.25">
      <c r="A3138" s="25">
        <f>T2_T5!D3138</f>
        <v>-2.31027E-2</v>
      </c>
      <c r="B3138" s="26">
        <f t="shared" ref="B3138:B3201" si="49">MAX(MIN(A3138,E$4),E$3)</f>
        <v>-2.31027E-2</v>
      </c>
      <c r="C3138" s="26"/>
    </row>
    <row r="3139" spans="1:3" x14ac:dyDescent="0.25">
      <c r="A3139" s="25">
        <f>T2_T5!D3139</f>
        <v>-5.476E-3</v>
      </c>
      <c r="B3139" s="26">
        <f t="shared" si="49"/>
        <v>-5.476E-3</v>
      </c>
      <c r="C3139" s="26"/>
    </row>
    <row r="3140" spans="1:3" x14ac:dyDescent="0.25">
      <c r="A3140" s="25">
        <f>T2_T5!D3140</f>
        <v>3.3132599999999998E-2</v>
      </c>
      <c r="B3140" s="26">
        <f t="shared" si="49"/>
        <v>3.3132599999999998E-2</v>
      </c>
      <c r="C3140" s="26"/>
    </row>
    <row r="3141" spans="1:3" x14ac:dyDescent="0.25">
      <c r="A3141" s="25">
        <f>T2_T5!D3141</f>
        <v>3.9662599999999999E-2</v>
      </c>
      <c r="B3141" s="26">
        <f t="shared" si="49"/>
        <v>3.9662599999999999E-2</v>
      </c>
      <c r="C3141" s="26"/>
    </row>
    <row r="3142" spans="1:3" x14ac:dyDescent="0.25">
      <c r="A3142" s="25">
        <f>T2_T5!D3142</f>
        <v>-0.10521659999999999</v>
      </c>
      <c r="B3142" s="26">
        <f t="shared" si="49"/>
        <v>-0.10521659999999999</v>
      </c>
      <c r="C3142" s="26"/>
    </row>
    <row r="3143" spans="1:3" x14ac:dyDescent="0.25">
      <c r="A3143" s="25">
        <f>T2_T5!D3143</f>
        <v>2.2703899999999999E-2</v>
      </c>
      <c r="B3143" s="26">
        <f t="shared" si="49"/>
        <v>2.2703899999999999E-2</v>
      </c>
      <c r="C3143" s="26"/>
    </row>
    <row r="3144" spans="1:3" x14ac:dyDescent="0.25">
      <c r="A3144" s="25">
        <f>T2_T5!D3144</f>
        <v>5.2062999999999996E-3</v>
      </c>
      <c r="B3144" s="26">
        <f t="shared" si="49"/>
        <v>5.2062999999999996E-3</v>
      </c>
      <c r="C3144" s="26"/>
    </row>
    <row r="3145" spans="1:3" x14ac:dyDescent="0.25">
      <c r="A3145" s="25">
        <f>T2_T5!D3145</f>
        <v>-5.18355E-2</v>
      </c>
      <c r="B3145" s="26">
        <f t="shared" si="49"/>
        <v>-5.18355E-2</v>
      </c>
      <c r="C3145" s="26"/>
    </row>
    <row r="3146" spans="1:3" x14ac:dyDescent="0.25">
      <c r="A3146" s="25">
        <f>T2_T5!D3146</f>
        <v>-7.7017799999999997E-2</v>
      </c>
      <c r="B3146" s="26">
        <f t="shared" si="49"/>
        <v>-7.7017799999999997E-2</v>
      </c>
      <c r="C3146" s="26"/>
    </row>
    <row r="3147" spans="1:3" x14ac:dyDescent="0.25">
      <c r="A3147" s="25">
        <f>T2_T5!D3147</f>
        <v>-6.23931E-2</v>
      </c>
      <c r="B3147" s="26">
        <f t="shared" si="49"/>
        <v>-6.23931E-2</v>
      </c>
      <c r="C3147" s="26"/>
    </row>
    <row r="3148" spans="1:3" x14ac:dyDescent="0.25">
      <c r="A3148" s="25">
        <f>T2_T5!D3148</f>
        <v>-1.7635899999999999E-2</v>
      </c>
      <c r="B3148" s="26">
        <f t="shared" si="49"/>
        <v>-1.7635899999999999E-2</v>
      </c>
      <c r="C3148" s="26"/>
    </row>
    <row r="3149" spans="1:3" x14ac:dyDescent="0.25">
      <c r="A3149" s="25">
        <f>T2_T5!D3149</f>
        <v>1.6942000000000001E-3</v>
      </c>
      <c r="B3149" s="26">
        <f t="shared" si="49"/>
        <v>1.6942000000000001E-3</v>
      </c>
      <c r="C3149" s="26"/>
    </row>
    <row r="3150" spans="1:3" x14ac:dyDescent="0.25">
      <c r="A3150" s="25">
        <f>T2_T5!D3150</f>
        <v>5.1520499999999997E-2</v>
      </c>
      <c r="B3150" s="26">
        <f t="shared" si="49"/>
        <v>5.1520499999999997E-2</v>
      </c>
      <c r="C3150" s="26"/>
    </row>
    <row r="3151" spans="1:3" x14ac:dyDescent="0.25">
      <c r="A3151" s="25">
        <f>T2_T5!D3151</f>
        <v>1.4936999999999999E-3</v>
      </c>
      <c r="B3151" s="26">
        <f t="shared" si="49"/>
        <v>1.4936999999999999E-3</v>
      </c>
      <c r="C3151" s="26"/>
    </row>
    <row r="3152" spans="1:3" x14ac:dyDescent="0.25">
      <c r="A3152" s="25">
        <f>T2_T5!D3152</f>
        <v>4.7091800000000003E-2</v>
      </c>
      <c r="B3152" s="26">
        <f t="shared" si="49"/>
        <v>4.7091800000000003E-2</v>
      </c>
      <c r="C3152" s="26"/>
    </row>
    <row r="3153" spans="1:3" x14ac:dyDescent="0.25">
      <c r="A3153" s="25">
        <f>T2_T5!D3153</f>
        <v>-7.2405800000000006E-2</v>
      </c>
      <c r="B3153" s="26">
        <f t="shared" si="49"/>
        <v>-7.2405800000000006E-2</v>
      </c>
      <c r="C3153" s="26"/>
    </row>
    <row r="3154" spans="1:3" x14ac:dyDescent="0.25">
      <c r="A3154" s="25">
        <f>T2_T5!D3154</f>
        <v>-8.7958900000000007E-2</v>
      </c>
      <c r="B3154" s="26">
        <f t="shared" si="49"/>
        <v>-8.7958900000000007E-2</v>
      </c>
      <c r="C3154" s="26"/>
    </row>
    <row r="3155" spans="1:3" x14ac:dyDescent="0.25">
      <c r="A3155" s="25">
        <f>T2_T5!D3155</f>
        <v>0.106456</v>
      </c>
      <c r="B3155" s="26">
        <f t="shared" si="49"/>
        <v>0.106456</v>
      </c>
      <c r="C3155" s="26"/>
    </row>
    <row r="3156" spans="1:3" x14ac:dyDescent="0.25">
      <c r="A3156" s="25">
        <f>T2_T5!D3156</f>
        <v>6.2912099999999999E-2</v>
      </c>
      <c r="B3156" s="26">
        <f t="shared" si="49"/>
        <v>6.2912099999999999E-2</v>
      </c>
      <c r="C3156" s="26"/>
    </row>
    <row r="3157" spans="1:3" x14ac:dyDescent="0.25">
      <c r="A3157" s="25">
        <f>T2_T5!D3157</f>
        <v>4.31215E-2</v>
      </c>
      <c r="B3157" s="26">
        <f t="shared" si="49"/>
        <v>4.31215E-2</v>
      </c>
      <c r="C3157" s="26"/>
    </row>
    <row r="3158" spans="1:3" x14ac:dyDescent="0.25">
      <c r="A3158" s="25">
        <f>T2_T5!D3158</f>
        <v>8.6068099999999995E-2</v>
      </c>
      <c r="B3158" s="26">
        <f t="shared" si="49"/>
        <v>8.6068099999999995E-2</v>
      </c>
      <c r="C3158" s="26"/>
    </row>
    <row r="3159" spans="1:3" x14ac:dyDescent="0.25">
      <c r="A3159" s="25">
        <f>T2_T5!D3159</f>
        <v>0.1735738</v>
      </c>
      <c r="B3159" s="26">
        <f t="shared" si="49"/>
        <v>0.1735738</v>
      </c>
      <c r="C3159" s="26"/>
    </row>
    <row r="3160" spans="1:3" x14ac:dyDescent="0.25">
      <c r="A3160" s="25">
        <f>T2_T5!D3160</f>
        <v>0.1845242</v>
      </c>
      <c r="B3160" s="26">
        <f t="shared" si="49"/>
        <v>0.1845242</v>
      </c>
      <c r="C3160" s="26"/>
    </row>
    <row r="3161" spans="1:3" x14ac:dyDescent="0.25">
      <c r="A3161" s="25">
        <f>T2_T5!D3161</f>
        <v>0.1060398</v>
      </c>
      <c r="B3161" s="26">
        <f t="shared" si="49"/>
        <v>0.1060398</v>
      </c>
      <c r="C3161" s="26"/>
    </row>
    <row r="3162" spans="1:3" x14ac:dyDescent="0.25">
      <c r="A3162" s="25">
        <f>T2_T5!D3162</f>
        <v>0.13498750000000001</v>
      </c>
      <c r="B3162" s="26">
        <f t="shared" si="49"/>
        <v>0.13498750000000001</v>
      </c>
      <c r="C3162" s="26"/>
    </row>
    <row r="3163" spans="1:3" x14ac:dyDescent="0.25">
      <c r="A3163" s="25">
        <f>T2_T5!D3163</f>
        <v>0.152724</v>
      </c>
      <c r="B3163" s="26">
        <f t="shared" si="49"/>
        <v>0.152724</v>
      </c>
      <c r="C3163" s="26"/>
    </row>
    <row r="3164" spans="1:3" x14ac:dyDescent="0.25">
      <c r="A3164" s="25">
        <f>T2_T5!D3164</f>
        <v>0.1876863</v>
      </c>
      <c r="B3164" s="26">
        <f t="shared" si="49"/>
        <v>0.1876863</v>
      </c>
      <c r="C3164" s="26"/>
    </row>
    <row r="3165" spans="1:3" x14ac:dyDescent="0.25">
      <c r="A3165" s="25">
        <f>T2_T5!D3165</f>
        <v>0.17895739999999999</v>
      </c>
      <c r="B3165" s="26">
        <f t="shared" si="49"/>
        <v>0.17895739999999999</v>
      </c>
      <c r="C3165" s="26"/>
    </row>
    <row r="3166" spans="1:3" x14ac:dyDescent="0.25">
      <c r="A3166" s="25">
        <f>T2_T5!D3166</f>
        <v>0.39182220000000001</v>
      </c>
      <c r="B3166" s="26">
        <f t="shared" si="49"/>
        <v>0.39182220000000001</v>
      </c>
      <c r="C3166" s="26"/>
    </row>
    <row r="3167" spans="1:3" x14ac:dyDescent="0.25">
      <c r="A3167" s="25">
        <f>T2_T5!D3167</f>
        <v>0.42529319999999998</v>
      </c>
      <c r="B3167" s="26">
        <f t="shared" si="49"/>
        <v>0.42529319999999998</v>
      </c>
      <c r="C3167" s="26"/>
    </row>
    <row r="3168" spans="1:3" x14ac:dyDescent="0.25">
      <c r="A3168" s="25">
        <f>T2_T5!D3168</f>
        <v>0.5574751</v>
      </c>
      <c r="B3168" s="26">
        <f t="shared" si="49"/>
        <v>0.52051970800000003</v>
      </c>
      <c r="C3168" s="26"/>
    </row>
    <row r="3169" spans="1:3" x14ac:dyDescent="0.25">
      <c r="A3169" s="25">
        <f>T2_T5!D3169</f>
        <v>0.47287269999999998</v>
      </c>
      <c r="B3169" s="26">
        <f t="shared" si="49"/>
        <v>0.47287269999999998</v>
      </c>
      <c r="C3169" s="26"/>
    </row>
    <row r="3170" spans="1:3" x14ac:dyDescent="0.25">
      <c r="A3170" s="25">
        <f>T2_T5!D3170</f>
        <v>0.59888669999999999</v>
      </c>
      <c r="B3170" s="26">
        <f t="shared" si="49"/>
        <v>0.52051970800000003</v>
      </c>
      <c r="C3170" s="26"/>
    </row>
    <row r="3171" spans="1:3" x14ac:dyDescent="0.25">
      <c r="A3171" s="25">
        <f>T2_T5!D3171</f>
        <v>0.39055580000000001</v>
      </c>
      <c r="B3171" s="26">
        <f t="shared" si="49"/>
        <v>0.39055580000000001</v>
      </c>
      <c r="C3171" s="26"/>
    </row>
    <row r="3172" spans="1:3" x14ac:dyDescent="0.25">
      <c r="A3172" s="25">
        <f>T2_T5!D3172</f>
        <v>0.45070009999999999</v>
      </c>
      <c r="B3172" s="26">
        <f t="shared" si="49"/>
        <v>0.45070009999999999</v>
      </c>
      <c r="C3172" s="26"/>
    </row>
    <row r="3173" spans="1:3" x14ac:dyDescent="0.25">
      <c r="A3173" s="25">
        <f>T2_T5!D3173</f>
        <v>0.51079059999999998</v>
      </c>
      <c r="B3173" s="26">
        <f t="shared" si="49"/>
        <v>0.51079059999999998</v>
      </c>
      <c r="C3173" s="26"/>
    </row>
    <row r="3174" spans="1:3" x14ac:dyDescent="0.25">
      <c r="A3174" s="25">
        <f>T2_T5!D3174</f>
        <v>0.47619650000000002</v>
      </c>
      <c r="B3174" s="26">
        <f t="shared" si="49"/>
        <v>0.47619650000000002</v>
      </c>
      <c r="C3174" s="26"/>
    </row>
    <row r="3175" spans="1:3" x14ac:dyDescent="0.25">
      <c r="A3175" s="25">
        <f>T2_T5!D3175</f>
        <v>0.21558140000000001</v>
      </c>
      <c r="B3175" s="26">
        <f t="shared" si="49"/>
        <v>0.21558140000000001</v>
      </c>
      <c r="C3175" s="26"/>
    </row>
    <row r="3176" spans="1:3" x14ac:dyDescent="0.25">
      <c r="A3176" s="25">
        <f>T2_T5!D3176</f>
        <v>0.24470459999999999</v>
      </c>
      <c r="B3176" s="26">
        <f t="shared" si="49"/>
        <v>0.24470459999999999</v>
      </c>
      <c r="C3176" s="26"/>
    </row>
    <row r="3177" spans="1:3" x14ac:dyDescent="0.25">
      <c r="A3177" s="25">
        <f>T2_T5!D3177</f>
        <v>0.23906359999999999</v>
      </c>
      <c r="B3177" s="26">
        <f t="shared" si="49"/>
        <v>0.23906359999999999</v>
      </c>
      <c r="C3177" s="26"/>
    </row>
    <row r="3178" spans="1:3" x14ac:dyDescent="0.25">
      <c r="A3178" s="25">
        <f>T2_T5!D3178</f>
        <v>0.24150440000000001</v>
      </c>
      <c r="B3178" s="26">
        <f t="shared" si="49"/>
        <v>0.24150440000000001</v>
      </c>
      <c r="C3178" s="26"/>
    </row>
    <row r="3179" spans="1:3" x14ac:dyDescent="0.25">
      <c r="A3179" s="25">
        <f>T2_T5!D3179</f>
        <v>7.2130600000000003E-2</v>
      </c>
      <c r="B3179" s="26">
        <f t="shared" si="49"/>
        <v>7.2130600000000003E-2</v>
      </c>
      <c r="C3179" s="26"/>
    </row>
    <row r="3180" spans="1:3" x14ac:dyDescent="0.25">
      <c r="A3180" s="25">
        <f>T2_T5!D3180</f>
        <v>2.9577599999999999E-2</v>
      </c>
      <c r="B3180" s="26">
        <f t="shared" si="49"/>
        <v>2.9577599999999999E-2</v>
      </c>
      <c r="C3180" s="26"/>
    </row>
    <row r="3181" spans="1:3" x14ac:dyDescent="0.25">
      <c r="A3181" s="25">
        <f>T2_T5!D3181</f>
        <v>6.3495099999999999E-2</v>
      </c>
      <c r="B3181" s="26">
        <f t="shared" si="49"/>
        <v>6.3495099999999999E-2</v>
      </c>
      <c r="C3181" s="26"/>
    </row>
    <row r="3182" spans="1:3" x14ac:dyDescent="0.25">
      <c r="A3182" s="25">
        <f>T2_T5!D3182</f>
        <v>4.04015E-2</v>
      </c>
      <c r="B3182" s="26">
        <f t="shared" si="49"/>
        <v>4.04015E-2</v>
      </c>
      <c r="C3182" s="26"/>
    </row>
    <row r="3183" spans="1:3" x14ac:dyDescent="0.25">
      <c r="A3183" s="25">
        <f>T2_T5!D3183</f>
        <v>3.4459400000000001E-2</v>
      </c>
      <c r="B3183" s="26">
        <f t="shared" si="49"/>
        <v>3.4459400000000001E-2</v>
      </c>
      <c r="C3183" s="26"/>
    </row>
    <row r="3184" spans="1:3" x14ac:dyDescent="0.25">
      <c r="A3184" s="25">
        <f>T2_T5!D3184</f>
        <v>0.26550879999999999</v>
      </c>
      <c r="B3184" s="26">
        <f t="shared" si="49"/>
        <v>0.26550879999999999</v>
      </c>
      <c r="C3184" s="26"/>
    </row>
    <row r="3185" spans="1:3" x14ac:dyDescent="0.25">
      <c r="A3185" s="25">
        <f>T2_T5!D3185</f>
        <v>0.18330099999999999</v>
      </c>
      <c r="B3185" s="26">
        <f t="shared" si="49"/>
        <v>0.18330099999999999</v>
      </c>
      <c r="C3185" s="26"/>
    </row>
    <row r="3186" spans="1:3" x14ac:dyDescent="0.25">
      <c r="A3186" s="25">
        <f>T2_T5!D3186</f>
        <v>0.1171601</v>
      </c>
      <c r="B3186" s="26">
        <f t="shared" si="49"/>
        <v>0.1171601</v>
      </c>
      <c r="C3186" s="26"/>
    </row>
    <row r="3187" spans="1:3" x14ac:dyDescent="0.25">
      <c r="A3187" s="25">
        <f>T2_T5!D3187</f>
        <v>-6.0784600000000001E-2</v>
      </c>
      <c r="B3187" s="26">
        <f t="shared" si="49"/>
        <v>-6.0784600000000001E-2</v>
      </c>
      <c r="C3187" s="26"/>
    </row>
    <row r="3188" spans="1:3" x14ac:dyDescent="0.25">
      <c r="A3188" s="25">
        <f>T2_T5!D3188</f>
        <v>9.7487000000000004E-2</v>
      </c>
      <c r="B3188" s="26">
        <f t="shared" si="49"/>
        <v>9.7487000000000004E-2</v>
      </c>
      <c r="C3188" s="26"/>
    </row>
    <row r="3189" spans="1:3" x14ac:dyDescent="0.25">
      <c r="A3189" s="25">
        <f>T2_T5!D3189</f>
        <v>6.5389900000000001E-2</v>
      </c>
      <c r="B3189" s="26">
        <f t="shared" si="49"/>
        <v>6.5389900000000001E-2</v>
      </c>
      <c r="C3189" s="26"/>
    </row>
    <row r="3190" spans="1:3" x14ac:dyDescent="0.25">
      <c r="A3190" s="25">
        <f>T2_T5!D3190</f>
        <v>0.1430334</v>
      </c>
      <c r="B3190" s="26">
        <f t="shared" si="49"/>
        <v>0.1430334</v>
      </c>
      <c r="C3190" s="26"/>
    </row>
    <row r="3191" spans="1:3" x14ac:dyDescent="0.25">
      <c r="A3191" s="25">
        <f>T2_T5!D3191</f>
        <v>0.13487979999999999</v>
      </c>
      <c r="B3191" s="26">
        <f t="shared" si="49"/>
        <v>0.13487979999999999</v>
      </c>
      <c r="C3191" s="26"/>
    </row>
    <row r="3192" spans="1:3" x14ac:dyDescent="0.25">
      <c r="A3192" s="25">
        <f>T2_T5!D3192</f>
        <v>0.1268367</v>
      </c>
      <c r="B3192" s="26">
        <f t="shared" si="49"/>
        <v>0.1268367</v>
      </c>
      <c r="C3192" s="26"/>
    </row>
    <row r="3193" spans="1:3" x14ac:dyDescent="0.25">
      <c r="A3193" s="25">
        <f>T2_T5!D3193</f>
        <v>0.1529209</v>
      </c>
      <c r="B3193" s="26">
        <f t="shared" si="49"/>
        <v>0.1529209</v>
      </c>
      <c r="C3193" s="26"/>
    </row>
    <row r="3194" spans="1:3" x14ac:dyDescent="0.25">
      <c r="A3194" s="25">
        <f>T2_T5!D3194</f>
        <v>0.10104340000000001</v>
      </c>
      <c r="B3194" s="26">
        <f t="shared" si="49"/>
        <v>0.10104340000000001</v>
      </c>
      <c r="C3194" s="26"/>
    </row>
    <row r="3195" spans="1:3" x14ac:dyDescent="0.25">
      <c r="A3195" s="25">
        <f>T2_T5!D3195</f>
        <v>9.3803700000000004E-2</v>
      </c>
      <c r="B3195" s="26">
        <f t="shared" si="49"/>
        <v>9.3803700000000004E-2</v>
      </c>
      <c r="C3195" s="26"/>
    </row>
    <row r="3196" spans="1:3" x14ac:dyDescent="0.25">
      <c r="A3196" s="25">
        <f>T2_T5!D3196</f>
        <v>0.12829160000000001</v>
      </c>
      <c r="B3196" s="26">
        <f t="shared" si="49"/>
        <v>0.12829160000000001</v>
      </c>
      <c r="C3196" s="26"/>
    </row>
    <row r="3197" spans="1:3" x14ac:dyDescent="0.25">
      <c r="A3197" s="25">
        <f>T2_T5!D3197</f>
        <v>0.57699509999999998</v>
      </c>
      <c r="B3197" s="26">
        <f t="shared" si="49"/>
        <v>0.52051970800000003</v>
      </c>
      <c r="C3197" s="26"/>
    </row>
    <row r="3198" spans="1:3" x14ac:dyDescent="0.25">
      <c r="A3198" s="25">
        <f>T2_T5!D3198</f>
        <v>0.55973580000000001</v>
      </c>
      <c r="B3198" s="26">
        <f t="shared" si="49"/>
        <v>0.52051970800000003</v>
      </c>
      <c r="C3198" s="26"/>
    </row>
    <row r="3199" spans="1:3" x14ac:dyDescent="0.25">
      <c r="A3199" s="25">
        <f>T2_T5!D3199</f>
        <v>0.54255960000000003</v>
      </c>
      <c r="B3199" s="26">
        <f t="shared" si="49"/>
        <v>0.52051970800000003</v>
      </c>
      <c r="C3199" s="26"/>
    </row>
    <row r="3200" spans="1:3" x14ac:dyDescent="0.25">
      <c r="A3200" s="25">
        <f>T2_T5!D3200</f>
        <v>0.46091539999999998</v>
      </c>
      <c r="B3200" s="26">
        <f t="shared" si="49"/>
        <v>0.46091539999999998</v>
      </c>
      <c r="C3200" s="26"/>
    </row>
    <row r="3201" spans="1:3" x14ac:dyDescent="0.25">
      <c r="A3201" s="25">
        <f>T2_T5!D3201</f>
        <v>0.41854279999999999</v>
      </c>
      <c r="B3201" s="26">
        <f t="shared" si="49"/>
        <v>0.41854279999999999</v>
      </c>
      <c r="C3201" s="26"/>
    </row>
    <row r="3202" spans="1:3" x14ac:dyDescent="0.25">
      <c r="A3202" s="25">
        <f>T2_T5!D3202</f>
        <v>0.52816490000000005</v>
      </c>
      <c r="B3202" s="26">
        <f t="shared" ref="B3202:B3265" si="50">MAX(MIN(A3202,E$4),E$3)</f>
        <v>0.52051970800000003</v>
      </c>
      <c r="C3202" s="26"/>
    </row>
    <row r="3203" spans="1:3" x14ac:dyDescent="0.25">
      <c r="A3203" s="25">
        <f>T2_T5!D3203</f>
        <v>0.58372690000000005</v>
      </c>
      <c r="B3203" s="26">
        <f t="shared" si="50"/>
        <v>0.52051970800000003</v>
      </c>
      <c r="C3203" s="26"/>
    </row>
    <row r="3204" spans="1:3" x14ac:dyDescent="0.25">
      <c r="A3204" s="25">
        <f>T2_T5!D3204</f>
        <v>0.58861350000000001</v>
      </c>
      <c r="B3204" s="26">
        <f t="shared" si="50"/>
        <v>0.52051970800000003</v>
      </c>
      <c r="C3204" s="26"/>
    </row>
    <row r="3205" spans="1:3" x14ac:dyDescent="0.25">
      <c r="A3205" s="25">
        <f>T2_T5!D3205</f>
        <v>0.59703399999999995</v>
      </c>
      <c r="B3205" s="26">
        <f t="shared" si="50"/>
        <v>0.52051970800000003</v>
      </c>
      <c r="C3205" s="26"/>
    </row>
    <row r="3206" spans="1:3" x14ac:dyDescent="0.25">
      <c r="A3206" s="25">
        <f>T2_T5!D3206</f>
        <v>0.46448919999999999</v>
      </c>
      <c r="B3206" s="26">
        <f t="shared" si="50"/>
        <v>0.46448919999999999</v>
      </c>
      <c r="C3206" s="26"/>
    </row>
    <row r="3207" spans="1:3" x14ac:dyDescent="0.25">
      <c r="A3207" s="25">
        <f>T2_T5!D3207</f>
        <v>0.1230701</v>
      </c>
      <c r="B3207" s="26">
        <f t="shared" si="50"/>
        <v>0.1230701</v>
      </c>
      <c r="C3207" s="26"/>
    </row>
    <row r="3208" spans="1:3" x14ac:dyDescent="0.25">
      <c r="A3208" s="25">
        <f>T2_T5!D3208</f>
        <v>8.1118300000000004E-2</v>
      </c>
      <c r="B3208" s="26">
        <f t="shared" si="50"/>
        <v>8.1118300000000004E-2</v>
      </c>
      <c r="C3208" s="26"/>
    </row>
    <row r="3209" spans="1:3" x14ac:dyDescent="0.25">
      <c r="A3209" s="25">
        <f>T2_T5!D3209</f>
        <v>8.7080900000000003E-2</v>
      </c>
      <c r="B3209" s="26">
        <f t="shared" si="50"/>
        <v>8.7080900000000003E-2</v>
      </c>
      <c r="C3209" s="26"/>
    </row>
    <row r="3210" spans="1:3" x14ac:dyDescent="0.25">
      <c r="A3210" s="25">
        <f>T2_T5!D3210</f>
        <v>0.1105689</v>
      </c>
      <c r="B3210" s="26">
        <f t="shared" si="50"/>
        <v>0.1105689</v>
      </c>
      <c r="C3210" s="26"/>
    </row>
    <row r="3211" spans="1:3" x14ac:dyDescent="0.25">
      <c r="A3211" s="25">
        <f>T2_T5!D3211</f>
        <v>4.5984900000000002E-2</v>
      </c>
      <c r="B3211" s="26">
        <f t="shared" si="50"/>
        <v>4.5984900000000002E-2</v>
      </c>
      <c r="C3211" s="26"/>
    </row>
    <row r="3212" spans="1:3" x14ac:dyDescent="0.25">
      <c r="A3212" s="25">
        <f>T2_T5!D3212</f>
        <v>6.3659800000000002E-2</v>
      </c>
      <c r="B3212" s="26">
        <f t="shared" si="50"/>
        <v>6.3659800000000002E-2</v>
      </c>
      <c r="C3212" s="26"/>
    </row>
    <row r="3213" spans="1:3" x14ac:dyDescent="0.25">
      <c r="A3213" s="25">
        <f>T2_T5!D3213</f>
        <v>4.8798000000000001E-3</v>
      </c>
      <c r="B3213" s="26">
        <f t="shared" si="50"/>
        <v>4.8798000000000001E-3</v>
      </c>
      <c r="C3213" s="26"/>
    </row>
    <row r="3214" spans="1:3" x14ac:dyDescent="0.25">
      <c r="A3214" s="25">
        <f>T2_T5!D3214</f>
        <v>3.4955E-2</v>
      </c>
      <c r="B3214" s="26">
        <f t="shared" si="50"/>
        <v>3.4955E-2</v>
      </c>
      <c r="C3214" s="26"/>
    </row>
    <row r="3215" spans="1:3" x14ac:dyDescent="0.25">
      <c r="A3215" s="25">
        <f>T2_T5!D3215</f>
        <v>-0.1153782</v>
      </c>
      <c r="B3215" s="26">
        <f t="shared" si="50"/>
        <v>-0.113345184</v>
      </c>
      <c r="C3215" s="26"/>
    </row>
    <row r="3216" spans="1:3" x14ac:dyDescent="0.25">
      <c r="A3216" s="25">
        <f>T2_T5!D3216</f>
        <v>-0.1133378</v>
      </c>
      <c r="B3216" s="26">
        <f t="shared" si="50"/>
        <v>-0.1133378</v>
      </c>
      <c r="C3216" s="26"/>
    </row>
    <row r="3217" spans="1:3" x14ac:dyDescent="0.25">
      <c r="A3217" s="25">
        <f>T2_T5!D3217</f>
        <v>0.34195779999999998</v>
      </c>
      <c r="B3217" s="26">
        <f t="shared" si="50"/>
        <v>0.34195779999999998</v>
      </c>
      <c r="C3217" s="26"/>
    </row>
    <row r="3218" spans="1:3" x14ac:dyDescent="0.25">
      <c r="A3218" s="25">
        <f>T2_T5!D3218</f>
        <v>0.18613830000000001</v>
      </c>
      <c r="B3218" s="26">
        <f t="shared" si="50"/>
        <v>0.18613830000000001</v>
      </c>
      <c r="C3218" s="26"/>
    </row>
    <row r="3219" spans="1:3" x14ac:dyDescent="0.25">
      <c r="A3219" s="25">
        <f>T2_T5!D3219</f>
        <v>5.75115E-2</v>
      </c>
      <c r="B3219" s="26">
        <f t="shared" si="50"/>
        <v>5.75115E-2</v>
      </c>
      <c r="C3219" s="26"/>
    </row>
    <row r="3220" spans="1:3" x14ac:dyDescent="0.25">
      <c r="A3220" s="25">
        <f>T2_T5!D3220</f>
        <v>7.1248900000000004E-2</v>
      </c>
      <c r="B3220" s="26">
        <f t="shared" si="50"/>
        <v>7.1248900000000004E-2</v>
      </c>
      <c r="C3220" s="26"/>
    </row>
    <row r="3221" spans="1:3" x14ac:dyDescent="0.25">
      <c r="A3221" s="25">
        <f>T2_T5!D3221</f>
        <v>4.5559299999999997E-2</v>
      </c>
      <c r="B3221" s="26">
        <f t="shared" si="50"/>
        <v>4.5559299999999997E-2</v>
      </c>
      <c r="C3221" s="26"/>
    </row>
    <row r="3222" spans="1:3" x14ac:dyDescent="0.25">
      <c r="A3222" s="25">
        <f>T2_T5!D3222</f>
        <v>2.7701199999999999E-2</v>
      </c>
      <c r="B3222" s="26">
        <f t="shared" si="50"/>
        <v>2.7701199999999999E-2</v>
      </c>
      <c r="C3222" s="26"/>
    </row>
    <row r="3223" spans="1:3" x14ac:dyDescent="0.25">
      <c r="A3223" s="25">
        <f>T2_T5!D3223</f>
        <v>4.5239099999999997E-2</v>
      </c>
      <c r="B3223" s="26">
        <f t="shared" si="50"/>
        <v>4.5239099999999997E-2</v>
      </c>
      <c r="C3223" s="26"/>
    </row>
    <row r="3224" spans="1:3" x14ac:dyDescent="0.25">
      <c r="A3224" s="25">
        <f>T2_T5!D3224</f>
        <v>1.58523E-2</v>
      </c>
      <c r="B3224" s="26">
        <f t="shared" si="50"/>
        <v>1.58523E-2</v>
      </c>
      <c r="C3224" s="26"/>
    </row>
    <row r="3225" spans="1:3" x14ac:dyDescent="0.25">
      <c r="A3225" s="25">
        <f>T2_T5!D3225</f>
        <v>2.7541599999999999E-2</v>
      </c>
      <c r="B3225" s="26">
        <f t="shared" si="50"/>
        <v>2.7541599999999999E-2</v>
      </c>
      <c r="C3225" s="26"/>
    </row>
    <row r="3226" spans="1:3" x14ac:dyDescent="0.25">
      <c r="A3226" s="25">
        <f>T2_T5!D3226</f>
        <v>0.11538470000000001</v>
      </c>
      <c r="B3226" s="26">
        <f t="shared" si="50"/>
        <v>0.11538470000000001</v>
      </c>
      <c r="C3226" s="26"/>
    </row>
    <row r="3227" spans="1:3" x14ac:dyDescent="0.25">
      <c r="A3227" s="25">
        <f>T2_T5!D3227</f>
        <v>9.2629799999999998E-2</v>
      </c>
      <c r="B3227" s="26">
        <f t="shared" si="50"/>
        <v>9.2629799999999998E-2</v>
      </c>
      <c r="C3227" s="26"/>
    </row>
    <row r="3228" spans="1:3" x14ac:dyDescent="0.25">
      <c r="A3228" s="25">
        <f>T2_T5!D3228</f>
        <v>0.13055459999999999</v>
      </c>
      <c r="B3228" s="26">
        <f t="shared" si="50"/>
        <v>0.13055459999999999</v>
      </c>
      <c r="C3228" s="26"/>
    </row>
    <row r="3229" spans="1:3" x14ac:dyDescent="0.25">
      <c r="A3229" s="25">
        <f>T2_T5!D3229</f>
        <v>9.7606799999999994E-2</v>
      </c>
      <c r="B3229" s="26">
        <f t="shared" si="50"/>
        <v>9.7606799999999994E-2</v>
      </c>
      <c r="C3229" s="26"/>
    </row>
    <row r="3230" spans="1:3" x14ac:dyDescent="0.25">
      <c r="A3230" s="25">
        <f>T2_T5!D3230</f>
        <v>3.9755600000000002E-2</v>
      </c>
      <c r="B3230" s="26">
        <f t="shared" si="50"/>
        <v>3.9755600000000002E-2</v>
      </c>
      <c r="C3230" s="26"/>
    </row>
    <row r="3231" spans="1:3" x14ac:dyDescent="0.25">
      <c r="A3231" s="25">
        <f>T2_T5!D3231</f>
        <v>0.76604019999999995</v>
      </c>
      <c r="B3231" s="26">
        <f t="shared" si="50"/>
        <v>0.52051970800000003</v>
      </c>
      <c r="C3231" s="26"/>
    </row>
    <row r="3232" spans="1:3" x14ac:dyDescent="0.25">
      <c r="A3232" s="25">
        <f>T2_T5!D3232</f>
        <v>0.75318390000000002</v>
      </c>
      <c r="B3232" s="26">
        <f t="shared" si="50"/>
        <v>0.52051970800000003</v>
      </c>
      <c r="C3232" s="26"/>
    </row>
    <row r="3233" spans="1:3" x14ac:dyDescent="0.25">
      <c r="A3233" s="25">
        <f>T2_T5!D3233</f>
        <v>0.7440544</v>
      </c>
      <c r="B3233" s="26">
        <f t="shared" si="50"/>
        <v>0.52051970800000003</v>
      </c>
      <c r="C3233" s="26"/>
    </row>
    <row r="3234" spans="1:3" x14ac:dyDescent="0.25">
      <c r="A3234" s="25">
        <f>T2_T5!D3234</f>
        <v>0.71747490000000003</v>
      </c>
      <c r="B3234" s="26">
        <f t="shared" si="50"/>
        <v>0.52051970800000003</v>
      </c>
      <c r="C3234" s="26"/>
    </row>
    <row r="3235" spans="1:3" x14ac:dyDescent="0.25">
      <c r="A3235" s="25">
        <f>T2_T5!D3235</f>
        <v>0.69584630000000003</v>
      </c>
      <c r="B3235" s="26">
        <f t="shared" si="50"/>
        <v>0.52051970800000003</v>
      </c>
      <c r="C3235" s="26"/>
    </row>
    <row r="3236" spans="1:3" x14ac:dyDescent="0.25">
      <c r="A3236" s="25">
        <f>T2_T5!D3236</f>
        <v>0.7365564</v>
      </c>
      <c r="B3236" s="26">
        <f t="shared" si="50"/>
        <v>0.52051970800000003</v>
      </c>
      <c r="C3236" s="26"/>
    </row>
    <row r="3237" spans="1:3" x14ac:dyDescent="0.25">
      <c r="A3237" s="25">
        <f>T2_T5!D3237</f>
        <v>0.68053490000000005</v>
      </c>
      <c r="B3237" s="26">
        <f t="shared" si="50"/>
        <v>0.52051970800000003</v>
      </c>
      <c r="C3237" s="26"/>
    </row>
    <row r="3238" spans="1:3" x14ac:dyDescent="0.25">
      <c r="A3238" s="25">
        <f>T2_T5!D3238</f>
        <v>0.72512540000000003</v>
      </c>
      <c r="B3238" s="26">
        <f t="shared" si="50"/>
        <v>0.52051970800000003</v>
      </c>
      <c r="C3238" s="26"/>
    </row>
    <row r="3239" spans="1:3" x14ac:dyDescent="0.25">
      <c r="A3239" s="25">
        <f>T2_T5!D3239</f>
        <v>0.65391960000000005</v>
      </c>
      <c r="B3239" s="26">
        <f t="shared" si="50"/>
        <v>0.52051970800000003</v>
      </c>
      <c r="C3239" s="26"/>
    </row>
    <row r="3240" spans="1:3" x14ac:dyDescent="0.25">
      <c r="A3240" s="25">
        <f>T2_T5!D3240</f>
        <v>0.25429089999999999</v>
      </c>
      <c r="B3240" s="26">
        <f t="shared" si="50"/>
        <v>0.25429089999999999</v>
      </c>
      <c r="C3240" s="26"/>
    </row>
    <row r="3241" spans="1:3" x14ac:dyDescent="0.25">
      <c r="A3241" s="25">
        <f>T2_T5!D3241</f>
        <v>0.285939</v>
      </c>
      <c r="B3241" s="26">
        <f t="shared" si="50"/>
        <v>0.285939</v>
      </c>
      <c r="C3241" s="26"/>
    </row>
    <row r="3242" spans="1:3" x14ac:dyDescent="0.25">
      <c r="A3242" s="25">
        <f>T2_T5!D3242</f>
        <v>0.27912229999999999</v>
      </c>
      <c r="B3242" s="26">
        <f t="shared" si="50"/>
        <v>0.27912229999999999</v>
      </c>
      <c r="C3242" s="26"/>
    </row>
    <row r="3243" spans="1:3" x14ac:dyDescent="0.25">
      <c r="A3243" s="25">
        <f>T2_T5!D3243</f>
        <v>0.20438490000000001</v>
      </c>
      <c r="B3243" s="26">
        <f t="shared" si="50"/>
        <v>0.20438490000000001</v>
      </c>
      <c r="C3243" s="26"/>
    </row>
    <row r="3244" spans="1:3" x14ac:dyDescent="0.25">
      <c r="A3244" s="25">
        <f>T2_T5!D3244</f>
        <v>0.15991830000000001</v>
      </c>
      <c r="B3244" s="26">
        <f t="shared" si="50"/>
        <v>0.15991830000000001</v>
      </c>
      <c r="C3244" s="26"/>
    </row>
    <row r="3245" spans="1:3" x14ac:dyDescent="0.25">
      <c r="A3245" s="25">
        <f>T2_T5!D3245</f>
        <v>0.31418629999999997</v>
      </c>
      <c r="B3245" s="26">
        <f t="shared" si="50"/>
        <v>0.31418629999999997</v>
      </c>
      <c r="C3245" s="26"/>
    </row>
    <row r="3246" spans="1:3" x14ac:dyDescent="0.25">
      <c r="A3246" s="25">
        <f>T2_T5!D3246</f>
        <v>0.27729799999999999</v>
      </c>
      <c r="B3246" s="26">
        <f t="shared" si="50"/>
        <v>0.27729799999999999</v>
      </c>
      <c r="C3246" s="26"/>
    </row>
    <row r="3247" spans="1:3" x14ac:dyDescent="0.25">
      <c r="A3247" s="25">
        <f>T2_T5!D3247</f>
        <v>0.2337881</v>
      </c>
      <c r="B3247" s="26">
        <f t="shared" si="50"/>
        <v>0.2337881</v>
      </c>
      <c r="C3247" s="26"/>
    </row>
    <row r="3248" spans="1:3" x14ac:dyDescent="0.25">
      <c r="A3248" s="25">
        <f>T2_T5!D3248</f>
        <v>3.9377299999999997E-2</v>
      </c>
      <c r="B3248" s="26">
        <f t="shared" si="50"/>
        <v>3.9377299999999997E-2</v>
      </c>
      <c r="C3248" s="26"/>
    </row>
    <row r="3249" spans="1:3" x14ac:dyDescent="0.25">
      <c r="A3249" s="25">
        <f>T2_T5!D3249</f>
        <v>9.4273200000000001E-2</v>
      </c>
      <c r="B3249" s="26">
        <f t="shared" si="50"/>
        <v>9.4273200000000001E-2</v>
      </c>
      <c r="C3249" s="26"/>
    </row>
    <row r="3250" spans="1:3" x14ac:dyDescent="0.25">
      <c r="A3250" s="25">
        <f>T2_T5!D3250</f>
        <v>0.26884789999999997</v>
      </c>
      <c r="B3250" s="26">
        <f t="shared" si="50"/>
        <v>0.26884789999999997</v>
      </c>
      <c r="C3250" s="26"/>
    </row>
    <row r="3251" spans="1:3" x14ac:dyDescent="0.25">
      <c r="A3251" s="25">
        <f>T2_T5!D3251</f>
        <v>0.27289269999999999</v>
      </c>
      <c r="B3251" s="26">
        <f t="shared" si="50"/>
        <v>0.27289269999999999</v>
      </c>
      <c r="C3251" s="26"/>
    </row>
    <row r="3252" spans="1:3" x14ac:dyDescent="0.25">
      <c r="A3252" s="25">
        <f>T2_T5!D3252</f>
        <v>0.30462590000000001</v>
      </c>
      <c r="B3252" s="26">
        <f t="shared" si="50"/>
        <v>0.30462590000000001</v>
      </c>
      <c r="C3252" s="26"/>
    </row>
    <row r="3253" spans="1:3" x14ac:dyDescent="0.25">
      <c r="A3253" s="25">
        <f>T2_T5!D3253</f>
        <v>0.33331270000000002</v>
      </c>
      <c r="B3253" s="26">
        <f t="shared" si="50"/>
        <v>0.33331270000000002</v>
      </c>
      <c r="C3253" s="26"/>
    </row>
    <row r="3254" spans="1:3" x14ac:dyDescent="0.25">
      <c r="A3254" s="25">
        <f>T2_T5!D3254</f>
        <v>0.2659704</v>
      </c>
      <c r="B3254" s="26">
        <f t="shared" si="50"/>
        <v>0.2659704</v>
      </c>
      <c r="C3254" s="26"/>
    </row>
    <row r="3255" spans="1:3" x14ac:dyDescent="0.25">
      <c r="A3255" s="25">
        <f>T2_T5!D3255</f>
        <v>-4.2689600000000001E-2</v>
      </c>
      <c r="B3255" s="26">
        <f t="shared" si="50"/>
        <v>-4.2689600000000001E-2</v>
      </c>
      <c r="C3255" s="26"/>
    </row>
    <row r="3256" spans="1:3" x14ac:dyDescent="0.25">
      <c r="A3256" s="25">
        <f>T2_T5!D3256</f>
        <v>3.8528399999999997E-2</v>
      </c>
      <c r="B3256" s="26">
        <f t="shared" si="50"/>
        <v>3.8528399999999997E-2</v>
      </c>
      <c r="C3256" s="26"/>
    </row>
    <row r="3257" spans="1:3" x14ac:dyDescent="0.25">
      <c r="A3257" s="25">
        <f>T2_T5!D3257</f>
        <v>3.8617699999999998E-2</v>
      </c>
      <c r="B3257" s="26">
        <f t="shared" si="50"/>
        <v>3.8617699999999998E-2</v>
      </c>
      <c r="C3257" s="26"/>
    </row>
    <row r="3258" spans="1:3" x14ac:dyDescent="0.25">
      <c r="A3258" s="25">
        <f>T2_T5!D3258</f>
        <v>2.4091999999999999E-2</v>
      </c>
      <c r="B3258" s="26">
        <f t="shared" si="50"/>
        <v>2.4091999999999999E-2</v>
      </c>
      <c r="C3258" s="26"/>
    </row>
    <row r="3259" spans="1:3" x14ac:dyDescent="0.25">
      <c r="A3259" s="25">
        <f>T2_T5!D3259</f>
        <v>2.84698E-2</v>
      </c>
      <c r="B3259" s="26">
        <f t="shared" si="50"/>
        <v>2.84698E-2</v>
      </c>
      <c r="C3259" s="26"/>
    </row>
    <row r="3260" spans="1:3" x14ac:dyDescent="0.25">
      <c r="A3260" s="25">
        <f>T2_T5!D3260</f>
        <v>0.31346550000000001</v>
      </c>
      <c r="B3260" s="26">
        <f t="shared" si="50"/>
        <v>0.31346550000000001</v>
      </c>
      <c r="C3260" s="26"/>
    </row>
    <row r="3261" spans="1:3" x14ac:dyDescent="0.25">
      <c r="A3261" s="25">
        <f>T2_T5!D3261</f>
        <v>0.26406550000000001</v>
      </c>
      <c r="B3261" s="26">
        <f t="shared" si="50"/>
        <v>0.26406550000000001</v>
      </c>
      <c r="C3261" s="26"/>
    </row>
    <row r="3262" spans="1:3" x14ac:dyDescent="0.25">
      <c r="A3262" s="25">
        <f>T2_T5!D3262</f>
        <v>0.2283763</v>
      </c>
      <c r="B3262" s="26">
        <f t="shared" si="50"/>
        <v>0.2283763</v>
      </c>
      <c r="C3262" s="26"/>
    </row>
    <row r="3263" spans="1:3" x14ac:dyDescent="0.25">
      <c r="A3263" s="25">
        <f>T2_T5!D3263</f>
        <v>0.23017650000000001</v>
      </c>
      <c r="B3263" s="26">
        <f t="shared" si="50"/>
        <v>0.23017650000000001</v>
      </c>
      <c r="C3263" s="26"/>
    </row>
    <row r="3264" spans="1:3" x14ac:dyDescent="0.25">
      <c r="A3264" s="25">
        <f>T2_T5!D3264</f>
        <v>0.25465850000000001</v>
      </c>
      <c r="B3264" s="26">
        <f t="shared" si="50"/>
        <v>0.25465850000000001</v>
      </c>
      <c r="C3264" s="26"/>
    </row>
    <row r="3265" spans="1:3" x14ac:dyDescent="0.25">
      <c r="A3265" s="25">
        <f>T2_T5!D3265</f>
        <v>-4.4494699999999998E-2</v>
      </c>
      <c r="B3265" s="26">
        <f t="shared" si="50"/>
        <v>-4.4494699999999998E-2</v>
      </c>
      <c r="C3265" s="26"/>
    </row>
    <row r="3266" spans="1:3" x14ac:dyDescent="0.25">
      <c r="A3266" s="25">
        <f>T2_T5!D3266</f>
        <v>0.17017379999999999</v>
      </c>
      <c r="B3266" s="26">
        <f t="shared" ref="B3266:B3329" si="51">MAX(MIN(A3266,E$4),E$3)</f>
        <v>0.17017379999999999</v>
      </c>
      <c r="C3266" s="26"/>
    </row>
    <row r="3267" spans="1:3" x14ac:dyDescent="0.25">
      <c r="A3267" s="25">
        <f>T2_T5!D3267</f>
        <v>0.16208310000000001</v>
      </c>
      <c r="B3267" s="26">
        <f t="shared" si="51"/>
        <v>0.16208310000000001</v>
      </c>
      <c r="C3267" s="26"/>
    </row>
    <row r="3268" spans="1:3" x14ac:dyDescent="0.25">
      <c r="A3268" s="25">
        <f>T2_T5!D3268</f>
        <v>0.1607712</v>
      </c>
      <c r="B3268" s="26">
        <f t="shared" si="51"/>
        <v>0.1607712</v>
      </c>
      <c r="C3268" s="26"/>
    </row>
    <row r="3269" spans="1:3" x14ac:dyDescent="0.25">
      <c r="A3269" s="25">
        <f>T2_T5!D3269</f>
        <v>0.1371666</v>
      </c>
      <c r="B3269" s="26">
        <f t="shared" si="51"/>
        <v>0.1371666</v>
      </c>
      <c r="C3269" s="26"/>
    </row>
    <row r="3270" spans="1:3" x14ac:dyDescent="0.25">
      <c r="A3270" s="25">
        <f>T2_T5!D3270</f>
        <v>1.5741999999999999E-2</v>
      </c>
      <c r="B3270" s="26">
        <f t="shared" si="51"/>
        <v>1.5741999999999999E-2</v>
      </c>
      <c r="C3270" s="26"/>
    </row>
    <row r="3271" spans="1:3" x14ac:dyDescent="0.25">
      <c r="A3271" s="25">
        <f>T2_T5!D3271</f>
        <v>8.4708199999999997E-2</v>
      </c>
      <c r="B3271" s="26">
        <f t="shared" si="51"/>
        <v>8.4708199999999997E-2</v>
      </c>
      <c r="C3271" s="26"/>
    </row>
    <row r="3272" spans="1:3" x14ac:dyDescent="0.25">
      <c r="A3272" s="25">
        <f>T2_T5!D3272</f>
        <v>0.1065951</v>
      </c>
      <c r="B3272" s="26">
        <f t="shared" si="51"/>
        <v>0.1065951</v>
      </c>
      <c r="C3272" s="26"/>
    </row>
    <row r="3273" spans="1:3" x14ac:dyDescent="0.25">
      <c r="A3273" s="25">
        <f>T2_T5!D3273</f>
        <v>0.1161764</v>
      </c>
      <c r="B3273" s="26">
        <f t="shared" si="51"/>
        <v>0.1161764</v>
      </c>
      <c r="C3273" s="26"/>
    </row>
    <row r="3274" spans="1:3" x14ac:dyDescent="0.25">
      <c r="A3274" s="25">
        <f>T2_T5!D3274</f>
        <v>0.12129429999999999</v>
      </c>
      <c r="B3274" s="26">
        <f t="shared" si="51"/>
        <v>0.12129429999999999</v>
      </c>
      <c r="C3274" s="26"/>
    </row>
    <row r="3275" spans="1:3" x14ac:dyDescent="0.25">
      <c r="A3275" s="25">
        <f>T2_T5!D3275</f>
        <v>0.17928530000000001</v>
      </c>
      <c r="B3275" s="26">
        <f t="shared" si="51"/>
        <v>0.17928530000000001</v>
      </c>
      <c r="C3275" s="26"/>
    </row>
    <row r="3276" spans="1:3" x14ac:dyDescent="0.25">
      <c r="A3276" s="25">
        <f>T2_T5!D3276</f>
        <v>0.43758799999999998</v>
      </c>
      <c r="B3276" s="26">
        <f t="shared" si="51"/>
        <v>0.43758799999999998</v>
      </c>
      <c r="C3276" s="26"/>
    </row>
    <row r="3277" spans="1:3" x14ac:dyDescent="0.25">
      <c r="A3277" s="25">
        <f>T2_T5!D3277</f>
        <v>0.38082510000000003</v>
      </c>
      <c r="B3277" s="26">
        <f t="shared" si="51"/>
        <v>0.38082510000000003</v>
      </c>
      <c r="C3277" s="26"/>
    </row>
    <row r="3278" spans="1:3" x14ac:dyDescent="0.25">
      <c r="A3278" s="25">
        <f>T2_T5!D3278</f>
        <v>6.0112199999999998E-2</v>
      </c>
      <c r="B3278" s="26">
        <f t="shared" si="51"/>
        <v>6.0112199999999998E-2</v>
      </c>
      <c r="C3278" s="26"/>
    </row>
    <row r="3279" spans="1:3" x14ac:dyDescent="0.25">
      <c r="A3279" s="25">
        <f>T2_T5!D3279</f>
        <v>0.27681660000000002</v>
      </c>
      <c r="B3279" s="26">
        <f t="shared" si="51"/>
        <v>0.27681660000000002</v>
      </c>
      <c r="C3279" s="26"/>
    </row>
    <row r="3280" spans="1:3" x14ac:dyDescent="0.25">
      <c r="A3280" s="25">
        <f>T2_T5!D3280</f>
        <v>0.30452129999999999</v>
      </c>
      <c r="B3280" s="26">
        <f t="shared" si="51"/>
        <v>0.30452129999999999</v>
      </c>
      <c r="C3280" s="26"/>
    </row>
    <row r="3281" spans="1:3" x14ac:dyDescent="0.25">
      <c r="A3281" s="25">
        <f>T2_T5!D3281</f>
        <v>9.5720600000000003E-2</v>
      </c>
      <c r="B3281" s="26">
        <f t="shared" si="51"/>
        <v>9.5720600000000003E-2</v>
      </c>
      <c r="C3281" s="26"/>
    </row>
    <row r="3282" spans="1:3" x14ac:dyDescent="0.25">
      <c r="A3282" s="25">
        <f>T2_T5!D3282</f>
        <v>0.14700930000000001</v>
      </c>
      <c r="B3282" s="26">
        <f t="shared" si="51"/>
        <v>0.14700930000000001</v>
      </c>
      <c r="C3282" s="26"/>
    </row>
    <row r="3283" spans="1:3" x14ac:dyDescent="0.25">
      <c r="A3283" s="25">
        <f>T2_T5!D3283</f>
        <v>0.421099</v>
      </c>
      <c r="B3283" s="26">
        <f t="shared" si="51"/>
        <v>0.421099</v>
      </c>
      <c r="C3283" s="26"/>
    </row>
    <row r="3284" spans="1:3" x14ac:dyDescent="0.25">
      <c r="A3284" s="25">
        <f>T2_T5!D3284</f>
        <v>0.42035280000000003</v>
      </c>
      <c r="B3284" s="26">
        <f t="shared" si="51"/>
        <v>0.42035280000000003</v>
      </c>
      <c r="C3284" s="26"/>
    </row>
    <row r="3285" spans="1:3" x14ac:dyDescent="0.25">
      <c r="A3285" s="25">
        <f>T2_T5!D3285</f>
        <v>0.39725640000000001</v>
      </c>
      <c r="B3285" s="26">
        <f t="shared" si="51"/>
        <v>0.39725640000000001</v>
      </c>
      <c r="C3285" s="26"/>
    </row>
    <row r="3286" spans="1:3" x14ac:dyDescent="0.25">
      <c r="A3286" s="25">
        <f>T2_T5!D3286</f>
        <v>-1.0982799999999999E-2</v>
      </c>
      <c r="B3286" s="26">
        <f t="shared" si="51"/>
        <v>-1.0982799999999999E-2</v>
      </c>
      <c r="C3286" s="26"/>
    </row>
    <row r="3287" spans="1:3" x14ac:dyDescent="0.25">
      <c r="A3287" s="25">
        <f>T2_T5!D3287</f>
        <v>3.7365200000000001E-2</v>
      </c>
      <c r="B3287" s="26">
        <f t="shared" si="51"/>
        <v>3.7365200000000001E-2</v>
      </c>
      <c r="C3287" s="26"/>
    </row>
    <row r="3288" spans="1:3" x14ac:dyDescent="0.25">
      <c r="A3288" s="25">
        <f>T2_T5!D3288</f>
        <v>2.0781999999999998E-2</v>
      </c>
      <c r="B3288" s="26">
        <f t="shared" si="51"/>
        <v>2.0781999999999998E-2</v>
      </c>
      <c r="C3288" s="26"/>
    </row>
    <row r="3289" spans="1:3" x14ac:dyDescent="0.25">
      <c r="A3289" s="25">
        <f>T2_T5!D3289</f>
        <v>6.3069999999999999E-4</v>
      </c>
      <c r="B3289" s="26">
        <f t="shared" si="51"/>
        <v>6.3069999999999999E-4</v>
      </c>
      <c r="C3289" s="26"/>
    </row>
    <row r="3290" spans="1:3" x14ac:dyDescent="0.25">
      <c r="A3290" s="25">
        <f>T2_T5!D3290</f>
        <v>-4.9302E-3</v>
      </c>
      <c r="B3290" s="26">
        <f t="shared" si="51"/>
        <v>-4.9302E-3</v>
      </c>
      <c r="C3290" s="26"/>
    </row>
    <row r="3291" spans="1:3" x14ac:dyDescent="0.25">
      <c r="A3291" s="25">
        <f>T2_T5!D3291</f>
        <v>-4.2013200000000001E-2</v>
      </c>
      <c r="B3291" s="26">
        <f t="shared" si="51"/>
        <v>-4.2013200000000001E-2</v>
      </c>
      <c r="C3291" s="26"/>
    </row>
    <row r="3292" spans="1:3" x14ac:dyDescent="0.25">
      <c r="A3292" s="25">
        <f>T2_T5!D3292</f>
        <v>1.4702700000000001E-2</v>
      </c>
      <c r="B3292" s="26">
        <f t="shared" si="51"/>
        <v>1.4702700000000001E-2</v>
      </c>
      <c r="C3292" s="26"/>
    </row>
    <row r="3293" spans="1:3" x14ac:dyDescent="0.25">
      <c r="A3293" s="25">
        <f>T2_T5!D3293</f>
        <v>6.2980300000000003E-2</v>
      </c>
      <c r="B3293" s="26">
        <f t="shared" si="51"/>
        <v>6.2980300000000003E-2</v>
      </c>
      <c r="C3293" s="26"/>
    </row>
    <row r="3294" spans="1:3" x14ac:dyDescent="0.25">
      <c r="A3294" s="25">
        <f>T2_T5!D3294</f>
        <v>4.0706899999999997E-2</v>
      </c>
      <c r="B3294" s="26">
        <f t="shared" si="51"/>
        <v>4.0706899999999997E-2</v>
      </c>
      <c r="C3294" s="26"/>
    </row>
    <row r="3295" spans="1:3" x14ac:dyDescent="0.25">
      <c r="A3295" s="25">
        <f>T2_T5!D3295</f>
        <v>6.3150999999999997E-3</v>
      </c>
      <c r="B3295" s="26">
        <f t="shared" si="51"/>
        <v>6.3150999999999997E-3</v>
      </c>
      <c r="C3295" s="26"/>
    </row>
    <row r="3296" spans="1:3" x14ac:dyDescent="0.25">
      <c r="A3296" s="25">
        <f>T2_T5!D3296</f>
        <v>0.16497970000000001</v>
      </c>
      <c r="B3296" s="26">
        <f t="shared" si="51"/>
        <v>0.16497970000000001</v>
      </c>
      <c r="C3296" s="26"/>
    </row>
    <row r="3297" spans="1:3" x14ac:dyDescent="0.25">
      <c r="A3297" s="25">
        <f>T2_T5!D3297</f>
        <v>9.4015899999999999E-2</v>
      </c>
      <c r="B3297" s="26">
        <f t="shared" si="51"/>
        <v>9.4015899999999999E-2</v>
      </c>
      <c r="C3297" s="26"/>
    </row>
    <row r="3298" spans="1:3" x14ac:dyDescent="0.25">
      <c r="A3298" s="25">
        <f>T2_T5!D3298</f>
        <v>0.31355709999999998</v>
      </c>
      <c r="B3298" s="26">
        <f t="shared" si="51"/>
        <v>0.31355709999999998</v>
      </c>
      <c r="C3298" s="26"/>
    </row>
    <row r="3299" spans="1:3" x14ac:dyDescent="0.25">
      <c r="A3299" s="25">
        <f>T2_T5!D3299</f>
        <v>0.45925939999999998</v>
      </c>
      <c r="B3299" s="26">
        <f t="shared" si="51"/>
        <v>0.45925939999999998</v>
      </c>
      <c r="C3299" s="26"/>
    </row>
    <row r="3300" spans="1:3" x14ac:dyDescent="0.25">
      <c r="A3300" s="25">
        <f>T2_T5!D3300</f>
        <v>0.44169000000000003</v>
      </c>
      <c r="B3300" s="26">
        <f t="shared" si="51"/>
        <v>0.44169000000000003</v>
      </c>
      <c r="C3300" s="26"/>
    </row>
    <row r="3301" spans="1:3" x14ac:dyDescent="0.25">
      <c r="A3301" s="25">
        <f>T2_T5!D3301</f>
        <v>0.41567809999999999</v>
      </c>
      <c r="B3301" s="26">
        <f t="shared" si="51"/>
        <v>0.41567809999999999</v>
      </c>
      <c r="C3301" s="26"/>
    </row>
    <row r="3302" spans="1:3" x14ac:dyDescent="0.25">
      <c r="A3302" s="25">
        <f>T2_T5!D3302</f>
        <v>0.41058990000000001</v>
      </c>
      <c r="B3302" s="26">
        <f t="shared" si="51"/>
        <v>0.41058990000000001</v>
      </c>
      <c r="C3302" s="26"/>
    </row>
    <row r="3303" spans="1:3" x14ac:dyDescent="0.25">
      <c r="A3303" s="25">
        <f>T2_T5!D3303</f>
        <v>0.39802510000000002</v>
      </c>
      <c r="B3303" s="26">
        <f t="shared" si="51"/>
        <v>0.39802510000000002</v>
      </c>
      <c r="C3303" s="26"/>
    </row>
    <row r="3304" spans="1:3" x14ac:dyDescent="0.25">
      <c r="A3304" s="25">
        <f>T2_T5!D3304</f>
        <v>0.4157555</v>
      </c>
      <c r="B3304" s="26">
        <f t="shared" si="51"/>
        <v>0.4157555</v>
      </c>
      <c r="C3304" s="26"/>
    </row>
    <row r="3305" spans="1:3" x14ac:dyDescent="0.25">
      <c r="A3305" s="25">
        <f>T2_T5!D3305</f>
        <v>0.41863359999999999</v>
      </c>
      <c r="B3305" s="26">
        <f t="shared" si="51"/>
        <v>0.41863359999999999</v>
      </c>
      <c r="C3305" s="26"/>
    </row>
    <row r="3306" spans="1:3" x14ac:dyDescent="0.25">
      <c r="A3306" s="25">
        <f>T2_T5!D3306</f>
        <v>0.42748269999999999</v>
      </c>
      <c r="B3306" s="26">
        <f t="shared" si="51"/>
        <v>0.42748269999999999</v>
      </c>
      <c r="C3306" s="26"/>
    </row>
    <row r="3307" spans="1:3" x14ac:dyDescent="0.25">
      <c r="A3307" s="25">
        <f>T2_T5!D3307</f>
        <v>0.20192969999999999</v>
      </c>
      <c r="B3307" s="26">
        <f t="shared" si="51"/>
        <v>0.20192969999999999</v>
      </c>
      <c r="C3307" s="26"/>
    </row>
    <row r="3308" spans="1:3" x14ac:dyDescent="0.25">
      <c r="A3308" s="25">
        <f>T2_T5!D3308</f>
        <v>0.32722810000000002</v>
      </c>
      <c r="B3308" s="26">
        <f t="shared" si="51"/>
        <v>0.32722810000000002</v>
      </c>
      <c r="C3308" s="26"/>
    </row>
    <row r="3309" spans="1:3" x14ac:dyDescent="0.25">
      <c r="A3309" s="25">
        <f>T2_T5!D3309</f>
        <v>0.315803</v>
      </c>
      <c r="B3309" s="26">
        <f t="shared" si="51"/>
        <v>0.315803</v>
      </c>
      <c r="C3309" s="26"/>
    </row>
    <row r="3310" spans="1:3" x14ac:dyDescent="0.25">
      <c r="A3310" s="25">
        <f>T2_T5!D3310</f>
        <v>0.39786120000000003</v>
      </c>
      <c r="B3310" s="26">
        <f t="shared" si="51"/>
        <v>0.39786120000000003</v>
      </c>
      <c r="C3310" s="26"/>
    </row>
    <row r="3311" spans="1:3" x14ac:dyDescent="0.25">
      <c r="A3311" s="25">
        <f>T2_T5!D3311</f>
        <v>0.31034319999999999</v>
      </c>
      <c r="B3311" s="26">
        <f t="shared" si="51"/>
        <v>0.31034319999999999</v>
      </c>
      <c r="C3311" s="26"/>
    </row>
    <row r="3312" spans="1:3" x14ac:dyDescent="0.25">
      <c r="A3312" s="25">
        <f>T2_T5!D3312</f>
        <v>0.52467319999999995</v>
      </c>
      <c r="B3312" s="26">
        <f t="shared" si="51"/>
        <v>0.52051970800000003</v>
      </c>
      <c r="C3312" s="26"/>
    </row>
    <row r="3313" spans="1:3" x14ac:dyDescent="0.25">
      <c r="A3313" s="25">
        <f>T2_T5!D3313</f>
        <v>0.41349429999999998</v>
      </c>
      <c r="B3313" s="26">
        <f t="shared" si="51"/>
        <v>0.41349429999999998</v>
      </c>
      <c r="C3313" s="26"/>
    </row>
    <row r="3314" spans="1:3" x14ac:dyDescent="0.25">
      <c r="A3314" s="25">
        <f>T2_T5!D3314</f>
        <v>0.40356979999999998</v>
      </c>
      <c r="B3314" s="26">
        <f t="shared" si="51"/>
        <v>0.40356979999999998</v>
      </c>
      <c r="C3314" s="26"/>
    </row>
    <row r="3315" spans="1:3" x14ac:dyDescent="0.25">
      <c r="A3315" s="25">
        <f>T2_T5!D3315</f>
        <v>0.34856470000000001</v>
      </c>
      <c r="B3315" s="26">
        <f t="shared" si="51"/>
        <v>0.34856470000000001</v>
      </c>
      <c r="C3315" s="26"/>
    </row>
    <row r="3316" spans="1:3" x14ac:dyDescent="0.25">
      <c r="A3316" s="25">
        <f>T2_T5!D3316</f>
        <v>0.2681905</v>
      </c>
      <c r="B3316" s="26">
        <f t="shared" si="51"/>
        <v>0.2681905</v>
      </c>
      <c r="C3316" s="26"/>
    </row>
    <row r="3317" spans="1:3" x14ac:dyDescent="0.25">
      <c r="A3317" s="25">
        <f>T2_T5!D3317</f>
        <v>0.30982910000000002</v>
      </c>
      <c r="B3317" s="26">
        <f t="shared" si="51"/>
        <v>0.30982910000000002</v>
      </c>
      <c r="C3317" s="26"/>
    </row>
    <row r="3318" spans="1:3" x14ac:dyDescent="0.25">
      <c r="A3318" s="25">
        <f>T2_T5!D3318</f>
        <v>0.28378150000000002</v>
      </c>
      <c r="B3318" s="26">
        <f t="shared" si="51"/>
        <v>0.28378150000000002</v>
      </c>
      <c r="C3318" s="26"/>
    </row>
    <row r="3319" spans="1:3" x14ac:dyDescent="0.25">
      <c r="A3319" s="25">
        <f>T2_T5!D3319</f>
        <v>4.1666300000000003E-2</v>
      </c>
      <c r="B3319" s="26">
        <f t="shared" si="51"/>
        <v>4.1666300000000003E-2</v>
      </c>
      <c r="C3319" s="26"/>
    </row>
    <row r="3320" spans="1:3" x14ac:dyDescent="0.25">
      <c r="A3320" s="25">
        <f>T2_T5!D3320</f>
        <v>0.11969059999999999</v>
      </c>
      <c r="B3320" s="26">
        <f t="shared" si="51"/>
        <v>0.11969059999999999</v>
      </c>
      <c r="C3320" s="26"/>
    </row>
    <row r="3321" spans="1:3" x14ac:dyDescent="0.25">
      <c r="A3321" s="25">
        <f>T2_T5!D3321</f>
        <v>0.1055856</v>
      </c>
      <c r="B3321" s="26">
        <f t="shared" si="51"/>
        <v>0.1055856</v>
      </c>
      <c r="C3321" s="26"/>
    </row>
    <row r="3322" spans="1:3" x14ac:dyDescent="0.25">
      <c r="A3322" s="25">
        <f>T2_T5!D3322</f>
        <v>-4.36251E-2</v>
      </c>
      <c r="B3322" s="26">
        <f t="shared" si="51"/>
        <v>-4.36251E-2</v>
      </c>
      <c r="C3322" s="26"/>
    </row>
    <row r="3323" spans="1:3" x14ac:dyDescent="0.25">
      <c r="A3323" s="25">
        <f>T2_T5!D3323</f>
        <v>-4.1002499999999997E-2</v>
      </c>
      <c r="B3323" s="26">
        <f t="shared" si="51"/>
        <v>-4.1002499999999997E-2</v>
      </c>
      <c r="C3323" s="26"/>
    </row>
    <row r="3324" spans="1:3" x14ac:dyDescent="0.25">
      <c r="A3324" s="25">
        <f>T2_T5!D3324</f>
        <v>-3.1295900000000001E-2</v>
      </c>
      <c r="B3324" s="26">
        <f t="shared" si="51"/>
        <v>-3.1295900000000001E-2</v>
      </c>
      <c r="C3324" s="26"/>
    </row>
    <row r="3325" spans="1:3" x14ac:dyDescent="0.25">
      <c r="A3325" s="25">
        <f>T2_T5!D3325</f>
        <v>-2.07672E-2</v>
      </c>
      <c r="B3325" s="26">
        <f t="shared" si="51"/>
        <v>-2.07672E-2</v>
      </c>
      <c r="C3325" s="26"/>
    </row>
    <row r="3326" spans="1:3" x14ac:dyDescent="0.25">
      <c r="A3326" s="25">
        <f>T2_T5!D3326</f>
        <v>-8.4241999999999997E-3</v>
      </c>
      <c r="B3326" s="26">
        <f t="shared" si="51"/>
        <v>-8.4241999999999997E-3</v>
      </c>
      <c r="C3326" s="26"/>
    </row>
    <row r="3327" spans="1:3" x14ac:dyDescent="0.25">
      <c r="A3327" s="25">
        <f>T2_T5!D3327</f>
        <v>2.8186999999999999E-3</v>
      </c>
      <c r="B3327" s="26">
        <f t="shared" si="51"/>
        <v>2.8186999999999999E-3</v>
      </c>
      <c r="C3327" s="26"/>
    </row>
    <row r="3328" spans="1:3" x14ac:dyDescent="0.25">
      <c r="A3328" s="25">
        <f>T2_T5!D3328</f>
        <v>1.1727E-3</v>
      </c>
      <c r="B3328" s="26">
        <f t="shared" si="51"/>
        <v>1.1727E-3</v>
      </c>
      <c r="C3328" s="26"/>
    </row>
    <row r="3329" spans="1:3" x14ac:dyDescent="0.25">
      <c r="A3329" s="25">
        <f>T2_T5!D3329</f>
        <v>4.2164899999999998E-2</v>
      </c>
      <c r="B3329" s="26">
        <f t="shared" si="51"/>
        <v>4.2164899999999998E-2</v>
      </c>
      <c r="C3329" s="26"/>
    </row>
    <row r="3330" spans="1:3" x14ac:dyDescent="0.25">
      <c r="A3330" s="25">
        <f>T2_T5!D3330</f>
        <v>3.6643799999999997E-2</v>
      </c>
      <c r="B3330" s="26">
        <f t="shared" ref="B3330:B3393" si="52">MAX(MIN(A3330,E$4),E$3)</f>
        <v>3.6643799999999997E-2</v>
      </c>
      <c r="C3330" s="26"/>
    </row>
    <row r="3331" spans="1:3" x14ac:dyDescent="0.25">
      <c r="A3331" s="25">
        <f>T2_T5!D3331</f>
        <v>2.2890199999999999E-2</v>
      </c>
      <c r="B3331" s="26">
        <f t="shared" si="52"/>
        <v>2.2890199999999999E-2</v>
      </c>
      <c r="C3331" s="26"/>
    </row>
    <row r="3332" spans="1:3" x14ac:dyDescent="0.25">
      <c r="A3332" s="25">
        <f>T2_T5!D3332</f>
        <v>0.41947109999999999</v>
      </c>
      <c r="B3332" s="26">
        <f t="shared" si="52"/>
        <v>0.41947109999999999</v>
      </c>
      <c r="C3332" s="26"/>
    </row>
    <row r="3333" spans="1:3" x14ac:dyDescent="0.25">
      <c r="A3333" s="25">
        <f>T2_T5!D3333</f>
        <v>0.42684450000000002</v>
      </c>
      <c r="B3333" s="26">
        <f t="shared" si="52"/>
        <v>0.42684450000000002</v>
      </c>
      <c r="C3333" s="26"/>
    </row>
    <row r="3334" spans="1:3" x14ac:dyDescent="0.25">
      <c r="A3334" s="25">
        <f>T2_T5!D3334</f>
        <v>0.58372590000000002</v>
      </c>
      <c r="B3334" s="26">
        <f t="shared" si="52"/>
        <v>0.52051970800000003</v>
      </c>
      <c r="C3334" s="26"/>
    </row>
    <row r="3335" spans="1:3" x14ac:dyDescent="0.25">
      <c r="A3335" s="25">
        <f>T2_T5!D3335</f>
        <v>9.4093499999999997E-2</v>
      </c>
      <c r="B3335" s="26">
        <f t="shared" si="52"/>
        <v>9.4093499999999997E-2</v>
      </c>
      <c r="C3335" s="26"/>
    </row>
    <row r="3336" spans="1:3" x14ac:dyDescent="0.25">
      <c r="A3336" s="25">
        <f>T2_T5!D3336</f>
        <v>1.45684E-2</v>
      </c>
      <c r="B3336" s="26">
        <f t="shared" si="52"/>
        <v>1.45684E-2</v>
      </c>
      <c r="C3336" s="26"/>
    </row>
    <row r="3337" spans="1:3" x14ac:dyDescent="0.25">
      <c r="A3337" s="25">
        <f>T2_T5!D3337</f>
        <v>-1.2167E-3</v>
      </c>
      <c r="B3337" s="26">
        <f t="shared" si="52"/>
        <v>-1.2167E-3</v>
      </c>
      <c r="C3337" s="26"/>
    </row>
    <row r="3338" spans="1:3" x14ac:dyDescent="0.25">
      <c r="A3338" s="25">
        <f>T2_T5!D3338</f>
        <v>2.4848000000000001E-3</v>
      </c>
      <c r="B3338" s="26">
        <f t="shared" si="52"/>
        <v>2.4848000000000001E-3</v>
      </c>
      <c r="C3338" s="26"/>
    </row>
    <row r="3339" spans="1:3" x14ac:dyDescent="0.25">
      <c r="A3339" s="25">
        <f>T2_T5!D3339</f>
        <v>-5.9642999999999996E-3</v>
      </c>
      <c r="B3339" s="26">
        <f t="shared" si="52"/>
        <v>-5.9642999999999996E-3</v>
      </c>
      <c r="C3339" s="26"/>
    </row>
    <row r="3340" spans="1:3" x14ac:dyDescent="0.25">
      <c r="A3340" s="25">
        <f>T2_T5!D3340</f>
        <v>-6.04436E-2</v>
      </c>
      <c r="B3340" s="26">
        <f t="shared" si="52"/>
        <v>-6.04436E-2</v>
      </c>
      <c r="C3340" s="26"/>
    </row>
    <row r="3341" spans="1:3" x14ac:dyDescent="0.25">
      <c r="A3341" s="25">
        <f>T2_T5!D3341</f>
        <v>-3.56589E-2</v>
      </c>
      <c r="B3341" s="26">
        <f t="shared" si="52"/>
        <v>-3.56589E-2</v>
      </c>
      <c r="C3341" s="26"/>
    </row>
    <row r="3342" spans="1:3" x14ac:dyDescent="0.25">
      <c r="A3342" s="25">
        <f>T2_T5!D3342</f>
        <v>3.1663700000000003E-2</v>
      </c>
      <c r="B3342" s="26">
        <f t="shared" si="52"/>
        <v>3.1663700000000003E-2</v>
      </c>
      <c r="C3342" s="26"/>
    </row>
    <row r="3343" spans="1:3" x14ac:dyDescent="0.25">
      <c r="A3343" s="25">
        <f>T2_T5!D3343</f>
        <v>8.6642999999999998E-3</v>
      </c>
      <c r="B3343" s="26">
        <f t="shared" si="52"/>
        <v>8.6642999999999998E-3</v>
      </c>
      <c r="C3343" s="26"/>
    </row>
    <row r="3344" spans="1:3" x14ac:dyDescent="0.25">
      <c r="A3344" s="25">
        <f>T2_T5!D3344</f>
        <v>7.7670500000000003E-2</v>
      </c>
      <c r="B3344" s="26">
        <f t="shared" si="52"/>
        <v>7.7670500000000003E-2</v>
      </c>
      <c r="C3344" s="26"/>
    </row>
    <row r="3345" spans="1:3" x14ac:dyDescent="0.25">
      <c r="A3345" s="25">
        <f>T2_T5!D3345</f>
        <v>4.6979600000000003E-2</v>
      </c>
      <c r="B3345" s="26">
        <f t="shared" si="52"/>
        <v>4.6979600000000003E-2</v>
      </c>
      <c r="C3345" s="26"/>
    </row>
    <row r="3346" spans="1:3" x14ac:dyDescent="0.25">
      <c r="A3346" s="25">
        <f>T2_T5!D3346</f>
        <v>1.5344699999999999E-2</v>
      </c>
      <c r="B3346" s="26">
        <f t="shared" si="52"/>
        <v>1.5344699999999999E-2</v>
      </c>
      <c r="C3346" s="26"/>
    </row>
    <row r="3347" spans="1:3" x14ac:dyDescent="0.25">
      <c r="A3347" s="25">
        <f>T2_T5!D3347</f>
        <v>9.7035999999999997E-3</v>
      </c>
      <c r="B3347" s="26">
        <f t="shared" si="52"/>
        <v>9.7035999999999997E-3</v>
      </c>
      <c r="C3347" s="26"/>
    </row>
    <row r="3348" spans="1:3" x14ac:dyDescent="0.25">
      <c r="A3348" s="25">
        <f>T2_T5!D3348</f>
        <v>3.7045099999999997E-2</v>
      </c>
      <c r="B3348" s="26">
        <f t="shared" si="52"/>
        <v>3.7045099999999997E-2</v>
      </c>
      <c r="C3348" s="26"/>
    </row>
    <row r="3349" spans="1:3" x14ac:dyDescent="0.25">
      <c r="A3349" s="25">
        <f>T2_T5!D3349</f>
        <v>-2.7376000000000002E-3</v>
      </c>
      <c r="B3349" s="26">
        <f t="shared" si="52"/>
        <v>-2.7376000000000002E-3</v>
      </c>
      <c r="C3349" s="26"/>
    </row>
    <row r="3350" spans="1:3" x14ac:dyDescent="0.25">
      <c r="A3350" s="25">
        <f>T2_T5!D3350</f>
        <v>-2.4103800000000002E-2</v>
      </c>
      <c r="B3350" s="26">
        <f t="shared" si="52"/>
        <v>-2.4103800000000002E-2</v>
      </c>
      <c r="C3350" s="26"/>
    </row>
    <row r="3351" spans="1:3" x14ac:dyDescent="0.25">
      <c r="A3351" s="25">
        <f>T2_T5!D3351</f>
        <v>8.7642399999999995E-2</v>
      </c>
      <c r="B3351" s="26">
        <f t="shared" si="52"/>
        <v>8.7642399999999995E-2</v>
      </c>
      <c r="C3351" s="26"/>
    </row>
    <row r="3352" spans="1:3" x14ac:dyDescent="0.25">
      <c r="A3352" s="25">
        <f>T2_T5!D3352</f>
        <v>3.6879299999999997E-2</v>
      </c>
      <c r="B3352" s="26">
        <f t="shared" si="52"/>
        <v>3.6879299999999997E-2</v>
      </c>
      <c r="C3352" s="26"/>
    </row>
    <row r="3353" spans="1:3" x14ac:dyDescent="0.25">
      <c r="A3353" s="25">
        <f>T2_T5!D3353</f>
        <v>1.5280500000000001E-2</v>
      </c>
      <c r="B3353" s="26">
        <f t="shared" si="52"/>
        <v>1.5280500000000001E-2</v>
      </c>
      <c r="C3353" s="26"/>
    </row>
    <row r="3354" spans="1:3" x14ac:dyDescent="0.25">
      <c r="A3354" s="25">
        <f>T2_T5!D3354</f>
        <v>2.1036699999999998E-2</v>
      </c>
      <c r="B3354" s="26">
        <f t="shared" si="52"/>
        <v>2.1036699999999998E-2</v>
      </c>
      <c r="C3354" s="26"/>
    </row>
    <row r="3355" spans="1:3" x14ac:dyDescent="0.25">
      <c r="A3355" s="25">
        <f>T2_T5!D3355</f>
        <v>1.7641400000000002E-2</v>
      </c>
      <c r="B3355" s="26">
        <f t="shared" si="52"/>
        <v>1.7641400000000002E-2</v>
      </c>
      <c r="C3355" s="26"/>
    </row>
    <row r="3356" spans="1:3" x14ac:dyDescent="0.25">
      <c r="A3356" s="25">
        <f>T2_T5!D3356</f>
        <v>0.19576560000000001</v>
      </c>
      <c r="B3356" s="26">
        <f t="shared" si="52"/>
        <v>0.19576560000000001</v>
      </c>
      <c r="C3356" s="26"/>
    </row>
    <row r="3357" spans="1:3" x14ac:dyDescent="0.25">
      <c r="A3357" s="25">
        <f>T2_T5!D3357</f>
        <v>0.20030439999999999</v>
      </c>
      <c r="B3357" s="26">
        <f t="shared" si="52"/>
        <v>0.20030439999999999</v>
      </c>
      <c r="C3357" s="26"/>
    </row>
    <row r="3358" spans="1:3" x14ac:dyDescent="0.25">
      <c r="A3358" s="25">
        <f>T2_T5!D3358</f>
        <v>0.17897879999999999</v>
      </c>
      <c r="B3358" s="26">
        <f t="shared" si="52"/>
        <v>0.17897879999999999</v>
      </c>
      <c r="C3358" s="26"/>
    </row>
    <row r="3359" spans="1:3" x14ac:dyDescent="0.25">
      <c r="A3359" s="25">
        <f>T2_T5!D3359</f>
        <v>-6.6325400000000007E-2</v>
      </c>
      <c r="B3359" s="26">
        <f t="shared" si="52"/>
        <v>-6.6325400000000007E-2</v>
      </c>
      <c r="C3359" s="26"/>
    </row>
    <row r="3360" spans="1:3" x14ac:dyDescent="0.25">
      <c r="A3360" s="25">
        <f>T2_T5!D3360</f>
        <v>-1.60392E-2</v>
      </c>
      <c r="B3360" s="26">
        <f t="shared" si="52"/>
        <v>-1.60392E-2</v>
      </c>
      <c r="C3360" s="26"/>
    </row>
    <row r="3361" spans="1:3" x14ac:dyDescent="0.25">
      <c r="A3361" s="25">
        <f>T2_T5!D3361</f>
        <v>3.1858600000000001E-2</v>
      </c>
      <c r="B3361" s="26">
        <f t="shared" si="52"/>
        <v>3.1858600000000001E-2</v>
      </c>
      <c r="C3361" s="26"/>
    </row>
    <row r="3362" spans="1:3" x14ac:dyDescent="0.25">
      <c r="A3362" s="25">
        <f>T2_T5!D3362</f>
        <v>0.15683710000000001</v>
      </c>
      <c r="B3362" s="26">
        <f t="shared" si="52"/>
        <v>0.15683710000000001</v>
      </c>
      <c r="C3362" s="26"/>
    </row>
    <row r="3363" spans="1:3" x14ac:dyDescent="0.25">
      <c r="A3363" s="25">
        <f>T2_T5!D3363</f>
        <v>0.20617820000000001</v>
      </c>
      <c r="B3363" s="26">
        <f t="shared" si="52"/>
        <v>0.20617820000000001</v>
      </c>
      <c r="C3363" s="26"/>
    </row>
    <row r="3364" spans="1:3" x14ac:dyDescent="0.25">
      <c r="A3364" s="25">
        <f>T2_T5!D3364</f>
        <v>0.2179219</v>
      </c>
      <c r="B3364" s="26">
        <f t="shared" si="52"/>
        <v>0.2179219</v>
      </c>
      <c r="C3364" s="26"/>
    </row>
    <row r="3365" spans="1:3" x14ac:dyDescent="0.25">
      <c r="A3365" s="25">
        <f>T2_T5!D3365</f>
        <v>0.24173320000000001</v>
      </c>
      <c r="B3365" s="26">
        <f t="shared" si="52"/>
        <v>0.24173320000000001</v>
      </c>
      <c r="C3365" s="26"/>
    </row>
    <row r="3366" spans="1:3" x14ac:dyDescent="0.25">
      <c r="A3366" s="25">
        <f>T2_T5!D3366</f>
        <v>0.29852780000000001</v>
      </c>
      <c r="B3366" s="26">
        <f t="shared" si="52"/>
        <v>0.29852780000000001</v>
      </c>
      <c r="C3366" s="26"/>
    </row>
    <row r="3367" spans="1:3" x14ac:dyDescent="0.25">
      <c r="A3367" s="25">
        <f>T2_T5!D3367</f>
        <v>0.3404761</v>
      </c>
      <c r="B3367" s="26">
        <f t="shared" si="52"/>
        <v>0.3404761</v>
      </c>
      <c r="C3367" s="26"/>
    </row>
    <row r="3368" spans="1:3" x14ac:dyDescent="0.25">
      <c r="A3368" s="25">
        <f>T2_T5!D3368</f>
        <v>0.32905970000000001</v>
      </c>
      <c r="B3368" s="26">
        <f t="shared" si="52"/>
        <v>0.32905970000000001</v>
      </c>
      <c r="C3368" s="26"/>
    </row>
    <row r="3369" spans="1:3" x14ac:dyDescent="0.25">
      <c r="A3369" s="25">
        <f>T2_T5!D3369</f>
        <v>0.28414859999999997</v>
      </c>
      <c r="B3369" s="26">
        <f t="shared" si="52"/>
        <v>0.28414859999999997</v>
      </c>
      <c r="C3369" s="26"/>
    </row>
    <row r="3370" spans="1:3" x14ac:dyDescent="0.25">
      <c r="A3370" s="25">
        <f>T2_T5!D3370</f>
        <v>0.3091641</v>
      </c>
      <c r="B3370" s="26">
        <f t="shared" si="52"/>
        <v>0.3091641</v>
      </c>
      <c r="C3370" s="26"/>
    </row>
    <row r="3371" spans="1:3" x14ac:dyDescent="0.25">
      <c r="A3371" s="25">
        <f>T2_T5!D3371</f>
        <v>0.29052050000000001</v>
      </c>
      <c r="B3371" s="26">
        <f t="shared" si="52"/>
        <v>0.29052050000000001</v>
      </c>
      <c r="C3371" s="26"/>
    </row>
    <row r="3372" spans="1:3" x14ac:dyDescent="0.25">
      <c r="A3372" s="25">
        <f>T2_T5!D3372</f>
        <v>0.29918479999999997</v>
      </c>
      <c r="B3372" s="26">
        <f t="shared" si="52"/>
        <v>0.29918479999999997</v>
      </c>
      <c r="C3372" s="26"/>
    </row>
    <row r="3373" spans="1:3" x14ac:dyDescent="0.25">
      <c r="A3373" s="25">
        <f>T2_T5!D3373</f>
        <v>0.28564460000000003</v>
      </c>
      <c r="B3373" s="26">
        <f t="shared" si="52"/>
        <v>0.28564460000000003</v>
      </c>
      <c r="C3373" s="26"/>
    </row>
    <row r="3374" spans="1:3" x14ac:dyDescent="0.25">
      <c r="A3374" s="25">
        <f>T2_T5!D3374</f>
        <v>0.28921649999999999</v>
      </c>
      <c r="B3374" s="26">
        <f t="shared" si="52"/>
        <v>0.28921649999999999</v>
      </c>
      <c r="C3374" s="26"/>
    </row>
    <row r="3375" spans="1:3" x14ac:dyDescent="0.25">
      <c r="A3375" s="25">
        <f>T2_T5!D3375</f>
        <v>0.32508199999999998</v>
      </c>
      <c r="B3375" s="26">
        <f t="shared" si="52"/>
        <v>0.32508199999999998</v>
      </c>
      <c r="C3375" s="26"/>
    </row>
    <row r="3376" spans="1:3" x14ac:dyDescent="0.25">
      <c r="A3376" s="25">
        <f>T2_T5!D3376</f>
        <v>0.25920300000000002</v>
      </c>
      <c r="B3376" s="26">
        <f t="shared" si="52"/>
        <v>0.25920300000000002</v>
      </c>
      <c r="C3376" s="26"/>
    </row>
    <row r="3377" spans="1:3" x14ac:dyDescent="0.25">
      <c r="A3377" s="25">
        <f>T2_T5!D3377</f>
        <v>0.30799530000000003</v>
      </c>
      <c r="B3377" s="26">
        <f t="shared" si="52"/>
        <v>0.30799530000000003</v>
      </c>
      <c r="C3377" s="26"/>
    </row>
    <row r="3378" spans="1:3" x14ac:dyDescent="0.25">
      <c r="A3378" s="25">
        <f>T2_T5!D3378</f>
        <v>0.2153534</v>
      </c>
      <c r="B3378" s="26">
        <f t="shared" si="52"/>
        <v>0.2153534</v>
      </c>
      <c r="C3378" s="26"/>
    </row>
    <row r="3379" spans="1:3" x14ac:dyDescent="0.25">
      <c r="A3379" s="25">
        <f>T2_T5!D3379</f>
        <v>0.20965790000000001</v>
      </c>
      <c r="B3379" s="26">
        <f t="shared" si="52"/>
        <v>0.20965790000000001</v>
      </c>
      <c r="C3379" s="26"/>
    </row>
    <row r="3380" spans="1:3" x14ac:dyDescent="0.25">
      <c r="A3380" s="25">
        <f>T2_T5!D3380</f>
        <v>0.33537050000000002</v>
      </c>
      <c r="B3380" s="26">
        <f t="shared" si="52"/>
        <v>0.33537050000000002</v>
      </c>
      <c r="C3380" s="26"/>
    </row>
    <row r="3381" spans="1:3" x14ac:dyDescent="0.25">
      <c r="A3381" s="25">
        <f>T2_T5!D3381</f>
        <v>0.26650459999999998</v>
      </c>
      <c r="B3381" s="26">
        <f t="shared" si="52"/>
        <v>0.26650459999999998</v>
      </c>
      <c r="C3381" s="26"/>
    </row>
    <row r="3382" spans="1:3" x14ac:dyDescent="0.25">
      <c r="A3382" s="25">
        <f>T2_T5!D3382</f>
        <v>-3.7901499999999998E-2</v>
      </c>
      <c r="B3382" s="26">
        <f t="shared" si="52"/>
        <v>-3.7901499999999998E-2</v>
      </c>
      <c r="C3382" s="26"/>
    </row>
    <row r="3383" spans="1:3" x14ac:dyDescent="0.25">
      <c r="A3383" s="25">
        <f>T2_T5!D3383</f>
        <v>0.48960229999999999</v>
      </c>
      <c r="B3383" s="26">
        <f t="shared" si="52"/>
        <v>0.48960229999999999</v>
      </c>
      <c r="C3383" s="26"/>
    </row>
    <row r="3384" spans="1:3" x14ac:dyDescent="0.25">
      <c r="A3384" s="25">
        <f>T2_T5!D3384</f>
        <v>0.38848339999999998</v>
      </c>
      <c r="B3384" s="26">
        <f t="shared" si="52"/>
        <v>0.38848339999999998</v>
      </c>
      <c r="C3384" s="26"/>
    </row>
    <row r="3385" spans="1:3" x14ac:dyDescent="0.25">
      <c r="A3385" s="25">
        <f>T2_T5!D3385</f>
        <v>0.43275780000000003</v>
      </c>
      <c r="B3385" s="26">
        <f t="shared" si="52"/>
        <v>0.43275780000000003</v>
      </c>
      <c r="C3385" s="26"/>
    </row>
    <row r="3386" spans="1:3" x14ac:dyDescent="0.25">
      <c r="A3386" s="25">
        <f>T2_T5!D3386</f>
        <v>0.42588100000000001</v>
      </c>
      <c r="B3386" s="26">
        <f t="shared" si="52"/>
        <v>0.42588100000000001</v>
      </c>
      <c r="C3386" s="26"/>
    </row>
    <row r="3387" spans="1:3" x14ac:dyDescent="0.25">
      <c r="A3387" s="25">
        <f>T2_T5!D3387</f>
        <v>0.27130749999999998</v>
      </c>
      <c r="B3387" s="26">
        <f t="shared" si="52"/>
        <v>0.27130749999999998</v>
      </c>
      <c r="C3387" s="26"/>
    </row>
    <row r="3388" spans="1:3" x14ac:dyDescent="0.25">
      <c r="A3388" s="25">
        <f>T2_T5!D3388</f>
        <v>0.15260309999999999</v>
      </c>
      <c r="B3388" s="26">
        <f t="shared" si="52"/>
        <v>0.15260309999999999</v>
      </c>
      <c r="C3388" s="26"/>
    </row>
    <row r="3389" spans="1:3" x14ac:dyDescent="0.25">
      <c r="A3389" s="25">
        <f>T2_T5!D3389</f>
        <v>0.1967168</v>
      </c>
      <c r="B3389" s="26">
        <f t="shared" si="52"/>
        <v>0.1967168</v>
      </c>
      <c r="C3389" s="26"/>
    </row>
    <row r="3390" spans="1:3" x14ac:dyDescent="0.25">
      <c r="A3390" s="25">
        <f>T2_T5!D3390</f>
        <v>0.1438238</v>
      </c>
      <c r="B3390" s="26">
        <f t="shared" si="52"/>
        <v>0.1438238</v>
      </c>
      <c r="C3390" s="26"/>
    </row>
    <row r="3391" spans="1:3" x14ac:dyDescent="0.25">
      <c r="A3391" s="25">
        <f>T2_T5!D3391</f>
        <v>5.0816E-2</v>
      </c>
      <c r="B3391" s="26">
        <f t="shared" si="52"/>
        <v>5.0816E-2</v>
      </c>
      <c r="C3391" s="26"/>
    </row>
    <row r="3392" spans="1:3" x14ac:dyDescent="0.25">
      <c r="A3392" s="25">
        <f>T2_T5!D3392</f>
        <v>6.1120099999999997E-2</v>
      </c>
      <c r="B3392" s="26">
        <f t="shared" si="52"/>
        <v>6.1120099999999997E-2</v>
      </c>
      <c r="C3392" s="26"/>
    </row>
    <row r="3393" spans="1:3" x14ac:dyDescent="0.25">
      <c r="A3393" s="25">
        <f>T2_T5!D3393</f>
        <v>4.75533E-2</v>
      </c>
      <c r="B3393" s="26">
        <f t="shared" si="52"/>
        <v>4.75533E-2</v>
      </c>
      <c r="C3393" s="26"/>
    </row>
    <row r="3394" spans="1:3" x14ac:dyDescent="0.25">
      <c r="A3394" s="25">
        <f>T2_T5!D3394</f>
        <v>2.8281799999999999E-2</v>
      </c>
      <c r="B3394" s="26">
        <f t="shared" ref="B3394:B3457" si="53">MAX(MIN(A3394,E$4),E$3)</f>
        <v>2.8281799999999999E-2</v>
      </c>
      <c r="C3394" s="26"/>
    </row>
    <row r="3395" spans="1:3" x14ac:dyDescent="0.25">
      <c r="A3395" s="25">
        <f>T2_T5!D3395</f>
        <v>3.3825399999999999E-2</v>
      </c>
      <c r="B3395" s="26">
        <f t="shared" si="53"/>
        <v>3.3825399999999999E-2</v>
      </c>
      <c r="C3395" s="26"/>
    </row>
    <row r="3396" spans="1:3" x14ac:dyDescent="0.25">
      <c r="A3396" s="25">
        <f>T2_T5!D3396</f>
        <v>-1.5994899999999999E-2</v>
      </c>
      <c r="B3396" s="26">
        <f t="shared" si="53"/>
        <v>-1.5994899999999999E-2</v>
      </c>
      <c r="C3396" s="26"/>
    </row>
    <row r="3397" spans="1:3" x14ac:dyDescent="0.25">
      <c r="A3397" s="25">
        <f>T2_T5!D3397</f>
        <v>9.0305999999999997E-3</v>
      </c>
      <c r="B3397" s="26">
        <f t="shared" si="53"/>
        <v>9.0305999999999997E-3</v>
      </c>
      <c r="C3397" s="26"/>
    </row>
    <row r="3398" spans="1:3" x14ac:dyDescent="0.25">
      <c r="A3398" s="25">
        <f>T2_T5!D3398</f>
        <v>1.6385500000000001E-2</v>
      </c>
      <c r="B3398" s="26">
        <f t="shared" si="53"/>
        <v>1.6385500000000001E-2</v>
      </c>
      <c r="C3398" s="26"/>
    </row>
    <row r="3399" spans="1:3" x14ac:dyDescent="0.25">
      <c r="A3399" s="25">
        <f>T2_T5!D3399</f>
        <v>1.6442E-3</v>
      </c>
      <c r="B3399" s="26">
        <f t="shared" si="53"/>
        <v>1.6442E-3</v>
      </c>
      <c r="C3399" s="26"/>
    </row>
    <row r="3400" spans="1:3" x14ac:dyDescent="0.25">
      <c r="A3400" s="25">
        <f>T2_T5!D3400</f>
        <v>1.04653E-2</v>
      </c>
      <c r="B3400" s="26">
        <f t="shared" si="53"/>
        <v>1.04653E-2</v>
      </c>
      <c r="C3400" s="26"/>
    </row>
    <row r="3401" spans="1:3" x14ac:dyDescent="0.25">
      <c r="A3401" s="25">
        <f>T2_T5!D3401</f>
        <v>0.11048910000000001</v>
      </c>
      <c r="B3401" s="26">
        <f t="shared" si="53"/>
        <v>0.11048910000000001</v>
      </c>
      <c r="C3401" s="26"/>
    </row>
    <row r="3402" spans="1:3" x14ac:dyDescent="0.25">
      <c r="A3402" s="25">
        <f>T2_T5!D3402</f>
        <v>0.16818159999999999</v>
      </c>
      <c r="B3402" s="26">
        <f t="shared" si="53"/>
        <v>0.16818159999999999</v>
      </c>
      <c r="C3402" s="26"/>
    </row>
    <row r="3403" spans="1:3" x14ac:dyDescent="0.25">
      <c r="A3403" s="25">
        <f>T2_T5!D3403</f>
        <v>0.2090021</v>
      </c>
      <c r="B3403" s="26">
        <f t="shared" si="53"/>
        <v>0.2090021</v>
      </c>
      <c r="C3403" s="26"/>
    </row>
    <row r="3404" spans="1:3" x14ac:dyDescent="0.25">
      <c r="A3404" s="25">
        <f>T2_T5!D3404</f>
        <v>0.10743850000000001</v>
      </c>
      <c r="B3404" s="26">
        <f t="shared" si="53"/>
        <v>0.10743850000000001</v>
      </c>
      <c r="C3404" s="26"/>
    </row>
    <row r="3405" spans="1:3" x14ac:dyDescent="0.25">
      <c r="A3405" s="25">
        <f>T2_T5!D3405</f>
        <v>9.6994300000000006E-2</v>
      </c>
      <c r="B3405" s="26">
        <f t="shared" si="53"/>
        <v>9.6994300000000006E-2</v>
      </c>
      <c r="C3405" s="26"/>
    </row>
    <row r="3406" spans="1:3" x14ac:dyDescent="0.25">
      <c r="A3406" s="25">
        <f>T2_T5!D3406</f>
        <v>7.3366799999999996E-2</v>
      </c>
      <c r="B3406" s="26">
        <f t="shared" si="53"/>
        <v>7.3366799999999996E-2</v>
      </c>
      <c r="C3406" s="26"/>
    </row>
    <row r="3407" spans="1:3" x14ac:dyDescent="0.25">
      <c r="A3407" s="25">
        <f>T2_T5!D3407</f>
        <v>6.9333900000000004E-2</v>
      </c>
      <c r="B3407" s="26">
        <f t="shared" si="53"/>
        <v>6.9333900000000004E-2</v>
      </c>
      <c r="C3407" s="26"/>
    </row>
    <row r="3408" spans="1:3" x14ac:dyDescent="0.25">
      <c r="A3408" s="25">
        <f>T2_T5!D3408</f>
        <v>1.5692000000000001E-2</v>
      </c>
      <c r="B3408" s="26">
        <f t="shared" si="53"/>
        <v>1.5692000000000001E-2</v>
      </c>
      <c r="C3408" s="26"/>
    </row>
    <row r="3409" spans="1:3" x14ac:dyDescent="0.25">
      <c r="A3409" s="25">
        <f>T2_T5!D3409</f>
        <v>7.4828699999999998E-2</v>
      </c>
      <c r="B3409" s="26">
        <f t="shared" si="53"/>
        <v>7.4828699999999998E-2</v>
      </c>
      <c r="C3409" s="26"/>
    </row>
    <row r="3410" spans="1:3" x14ac:dyDescent="0.25">
      <c r="A3410" s="25">
        <f>T2_T5!D3410</f>
        <v>8.8633600000000007E-2</v>
      </c>
      <c r="B3410" s="26">
        <f t="shared" si="53"/>
        <v>8.8633600000000007E-2</v>
      </c>
      <c r="C3410" s="26"/>
    </row>
    <row r="3411" spans="1:3" x14ac:dyDescent="0.25">
      <c r="A3411" s="25">
        <f>T2_T5!D3411</f>
        <v>0.38266430000000001</v>
      </c>
      <c r="B3411" s="26">
        <f t="shared" si="53"/>
        <v>0.38266430000000001</v>
      </c>
      <c r="C3411" s="26"/>
    </row>
    <row r="3412" spans="1:3" x14ac:dyDescent="0.25">
      <c r="A3412" s="25">
        <f>T2_T5!D3412</f>
        <v>0.40853099999999998</v>
      </c>
      <c r="B3412" s="26">
        <f t="shared" si="53"/>
        <v>0.40853099999999998</v>
      </c>
      <c r="C3412" s="26"/>
    </row>
    <row r="3413" spans="1:3" x14ac:dyDescent="0.25">
      <c r="A3413" s="25">
        <f>T2_T5!D3413</f>
        <v>0.4029199</v>
      </c>
      <c r="B3413" s="26">
        <f t="shared" si="53"/>
        <v>0.4029199</v>
      </c>
      <c r="C3413" s="26"/>
    </row>
    <row r="3414" spans="1:3" x14ac:dyDescent="0.25">
      <c r="A3414" s="25">
        <f>T2_T5!D3414</f>
        <v>0.43291940000000001</v>
      </c>
      <c r="B3414" s="26">
        <f t="shared" si="53"/>
        <v>0.43291940000000001</v>
      </c>
      <c r="C3414" s="26"/>
    </row>
    <row r="3415" spans="1:3" x14ac:dyDescent="0.25">
      <c r="A3415" s="25">
        <f>T2_T5!D3415</f>
        <v>0.42488969999999998</v>
      </c>
      <c r="B3415" s="26">
        <f t="shared" si="53"/>
        <v>0.42488969999999998</v>
      </c>
      <c r="C3415" s="26"/>
    </row>
    <row r="3416" spans="1:3" x14ac:dyDescent="0.25">
      <c r="A3416" s="25">
        <f>T2_T5!D3416</f>
        <v>0.37693939999999998</v>
      </c>
      <c r="B3416" s="26">
        <f t="shared" si="53"/>
        <v>0.37693939999999998</v>
      </c>
      <c r="C3416" s="26"/>
    </row>
    <row r="3417" spans="1:3" x14ac:dyDescent="0.25">
      <c r="A3417" s="25">
        <f>T2_T5!D3417</f>
        <v>0.4865582</v>
      </c>
      <c r="B3417" s="26">
        <f t="shared" si="53"/>
        <v>0.4865582</v>
      </c>
      <c r="C3417" s="26"/>
    </row>
    <row r="3418" spans="1:3" x14ac:dyDescent="0.25">
      <c r="A3418" s="25">
        <f>T2_T5!D3418</f>
        <v>0.45162069999999999</v>
      </c>
      <c r="B3418" s="26">
        <f t="shared" si="53"/>
        <v>0.45162069999999999</v>
      </c>
      <c r="C3418" s="26"/>
    </row>
    <row r="3419" spans="1:3" x14ac:dyDescent="0.25">
      <c r="A3419" s="25">
        <f>T2_T5!D3419</f>
        <v>0.1924816</v>
      </c>
      <c r="B3419" s="26">
        <f t="shared" si="53"/>
        <v>0.1924816</v>
      </c>
      <c r="C3419" s="26"/>
    </row>
    <row r="3420" spans="1:3" x14ac:dyDescent="0.25">
      <c r="A3420" s="25">
        <f>T2_T5!D3420</f>
        <v>0.1710526</v>
      </c>
      <c r="B3420" s="26">
        <f t="shared" si="53"/>
        <v>0.1710526</v>
      </c>
      <c r="C3420" s="26"/>
    </row>
    <row r="3421" spans="1:3" x14ac:dyDescent="0.25">
      <c r="A3421" s="25">
        <f>T2_T5!D3421</f>
        <v>3.5441599999999997E-2</v>
      </c>
      <c r="B3421" s="26">
        <f t="shared" si="53"/>
        <v>3.5441599999999997E-2</v>
      </c>
      <c r="C3421" s="26"/>
    </row>
    <row r="3422" spans="1:3" x14ac:dyDescent="0.25">
      <c r="A3422" s="25">
        <f>T2_T5!D3422</f>
        <v>4.1663100000000002E-2</v>
      </c>
      <c r="B3422" s="26">
        <f t="shared" si="53"/>
        <v>4.1663100000000002E-2</v>
      </c>
      <c r="C3422" s="26"/>
    </row>
    <row r="3423" spans="1:3" x14ac:dyDescent="0.25">
      <c r="A3423" s="25">
        <f>T2_T5!D3423</f>
        <v>6.1834100000000003E-2</v>
      </c>
      <c r="B3423" s="26">
        <f t="shared" si="53"/>
        <v>6.1834100000000003E-2</v>
      </c>
      <c r="C3423" s="26"/>
    </row>
    <row r="3424" spans="1:3" x14ac:dyDescent="0.25">
      <c r="A3424" s="25">
        <f>T2_T5!D3424</f>
        <v>7.59856E-2</v>
      </c>
      <c r="B3424" s="26">
        <f t="shared" si="53"/>
        <v>7.59856E-2</v>
      </c>
      <c r="C3424" s="26"/>
    </row>
    <row r="3425" spans="1:3" x14ac:dyDescent="0.25">
      <c r="A3425" s="25">
        <f>T2_T5!D3425</f>
        <v>1.9137999999999999E-2</v>
      </c>
      <c r="B3425" s="26">
        <f t="shared" si="53"/>
        <v>1.9137999999999999E-2</v>
      </c>
      <c r="C3425" s="26"/>
    </row>
    <row r="3426" spans="1:3" x14ac:dyDescent="0.25">
      <c r="A3426" s="25">
        <f>T2_T5!D3426</f>
        <v>4.47134E-2</v>
      </c>
      <c r="B3426" s="26">
        <f t="shared" si="53"/>
        <v>4.47134E-2</v>
      </c>
      <c r="C3426" s="26"/>
    </row>
    <row r="3427" spans="1:3" x14ac:dyDescent="0.25">
      <c r="A3427" s="25">
        <f>T2_T5!D3427</f>
        <v>4.6820899999999999E-2</v>
      </c>
      <c r="B3427" s="26">
        <f t="shared" si="53"/>
        <v>4.6820899999999999E-2</v>
      </c>
      <c r="C3427" s="26"/>
    </row>
    <row r="3428" spans="1:3" x14ac:dyDescent="0.25">
      <c r="A3428" s="25">
        <f>T2_T5!D3428</f>
        <v>5.9881700000000003E-2</v>
      </c>
      <c r="B3428" s="26">
        <f t="shared" si="53"/>
        <v>5.9881700000000003E-2</v>
      </c>
      <c r="C3428" s="26"/>
    </row>
    <row r="3429" spans="1:3" x14ac:dyDescent="0.25">
      <c r="A3429" s="25">
        <f>T2_T5!D3429</f>
        <v>0.2265353</v>
      </c>
      <c r="B3429" s="26">
        <f t="shared" si="53"/>
        <v>0.2265353</v>
      </c>
      <c r="C3429" s="26"/>
    </row>
    <row r="3430" spans="1:3" x14ac:dyDescent="0.25">
      <c r="A3430" s="25">
        <f>T2_T5!D3430</f>
        <v>0.26937179999999999</v>
      </c>
      <c r="B3430" s="26">
        <f t="shared" si="53"/>
        <v>0.26937179999999999</v>
      </c>
      <c r="C3430" s="26"/>
    </row>
    <row r="3431" spans="1:3" x14ac:dyDescent="0.25">
      <c r="A3431" s="25">
        <f>T2_T5!D3431</f>
        <v>0.33965990000000001</v>
      </c>
      <c r="B3431" s="26">
        <f t="shared" si="53"/>
        <v>0.33965990000000001</v>
      </c>
      <c r="C3431" s="26"/>
    </row>
    <row r="3432" spans="1:3" x14ac:dyDescent="0.25">
      <c r="A3432" s="25">
        <f>T2_T5!D3432</f>
        <v>-2.2472999999999998E-3</v>
      </c>
      <c r="B3432" s="26">
        <f t="shared" si="53"/>
        <v>-2.2472999999999998E-3</v>
      </c>
      <c r="C3432" s="26"/>
    </row>
    <row r="3433" spans="1:3" x14ac:dyDescent="0.25">
      <c r="A3433" s="25">
        <f>T2_T5!D3433</f>
        <v>6.7142199999999999E-2</v>
      </c>
      <c r="B3433" s="26">
        <f t="shared" si="53"/>
        <v>6.7142199999999999E-2</v>
      </c>
      <c r="C3433" s="26"/>
    </row>
    <row r="3434" spans="1:3" x14ac:dyDescent="0.25">
      <c r="A3434" s="25">
        <f>T2_T5!D3434</f>
        <v>0.1130512</v>
      </c>
      <c r="B3434" s="26">
        <f t="shared" si="53"/>
        <v>0.1130512</v>
      </c>
      <c r="C3434" s="26"/>
    </row>
    <row r="3435" spans="1:3" x14ac:dyDescent="0.25">
      <c r="A3435" s="25">
        <f>T2_T5!D3435</f>
        <v>4.5765100000000003E-2</v>
      </c>
      <c r="B3435" s="26">
        <f t="shared" si="53"/>
        <v>4.5765100000000003E-2</v>
      </c>
      <c r="C3435" s="26"/>
    </row>
    <row r="3436" spans="1:3" x14ac:dyDescent="0.25">
      <c r="A3436" s="25">
        <f>T2_T5!D3436</f>
        <v>4.9250500000000003E-2</v>
      </c>
      <c r="B3436" s="26">
        <f t="shared" si="53"/>
        <v>4.9250500000000003E-2</v>
      </c>
      <c r="C3436" s="26"/>
    </row>
    <row r="3437" spans="1:3" x14ac:dyDescent="0.25">
      <c r="A3437" s="25">
        <f>T2_T5!D3437</f>
        <v>3.9709999999999997E-3</v>
      </c>
      <c r="B3437" s="26">
        <f t="shared" si="53"/>
        <v>3.9709999999999997E-3</v>
      </c>
      <c r="C3437" s="26"/>
    </row>
    <row r="3438" spans="1:3" x14ac:dyDescent="0.25">
      <c r="A3438" s="25">
        <f>T2_T5!D3438</f>
        <v>-1.4885000000000001E-2</v>
      </c>
      <c r="B3438" s="26">
        <f t="shared" si="53"/>
        <v>-1.4885000000000001E-2</v>
      </c>
      <c r="C3438" s="26"/>
    </row>
    <row r="3439" spans="1:3" x14ac:dyDescent="0.25">
      <c r="A3439" s="25">
        <f>T2_T5!D3439</f>
        <v>0.32009539999999997</v>
      </c>
      <c r="B3439" s="26">
        <f t="shared" si="53"/>
        <v>0.32009539999999997</v>
      </c>
      <c r="C3439" s="26"/>
    </row>
    <row r="3440" spans="1:3" x14ac:dyDescent="0.25">
      <c r="A3440" s="25">
        <f>T2_T5!D3440</f>
        <v>0.1389311</v>
      </c>
      <c r="B3440" s="26">
        <f t="shared" si="53"/>
        <v>0.1389311</v>
      </c>
      <c r="C3440" s="26"/>
    </row>
    <row r="3441" spans="1:3" x14ac:dyDescent="0.25">
      <c r="A3441" s="25">
        <f>T2_T5!D3441</f>
        <v>0.13736390000000001</v>
      </c>
      <c r="B3441" s="26">
        <f t="shared" si="53"/>
        <v>0.13736390000000001</v>
      </c>
      <c r="C3441" s="26"/>
    </row>
    <row r="3442" spans="1:3" x14ac:dyDescent="0.25">
      <c r="A3442" s="25">
        <f>T2_T5!D3442</f>
        <v>0.14342199999999999</v>
      </c>
      <c r="B3442" s="26">
        <f t="shared" si="53"/>
        <v>0.14342199999999999</v>
      </c>
      <c r="C3442" s="26"/>
    </row>
    <row r="3443" spans="1:3" x14ac:dyDescent="0.25">
      <c r="A3443" s="25">
        <f>T2_T5!D3443</f>
        <v>0.13459679999999999</v>
      </c>
      <c r="B3443" s="26">
        <f t="shared" si="53"/>
        <v>0.13459679999999999</v>
      </c>
      <c r="C3443" s="26"/>
    </row>
    <row r="3444" spans="1:3" x14ac:dyDescent="0.25">
      <c r="A3444" s="25">
        <f>T2_T5!D3444</f>
        <v>0.1545483</v>
      </c>
      <c r="B3444" s="26">
        <f t="shared" si="53"/>
        <v>0.1545483</v>
      </c>
      <c r="C3444" s="26"/>
    </row>
    <row r="3445" spans="1:3" x14ac:dyDescent="0.25">
      <c r="A3445" s="25">
        <f>T2_T5!D3445</f>
        <v>0.1215816</v>
      </c>
      <c r="B3445" s="26">
        <f t="shared" si="53"/>
        <v>0.1215816</v>
      </c>
      <c r="C3445" s="26"/>
    </row>
    <row r="3446" spans="1:3" x14ac:dyDescent="0.25">
      <c r="A3446" s="25">
        <f>T2_T5!D3446</f>
        <v>0.1426026</v>
      </c>
      <c r="B3446" s="26">
        <f t="shared" si="53"/>
        <v>0.1426026</v>
      </c>
      <c r="C3446" s="26"/>
    </row>
    <row r="3447" spans="1:3" x14ac:dyDescent="0.25">
      <c r="A3447" s="25">
        <f>T2_T5!D3447</f>
        <v>0.171848</v>
      </c>
      <c r="B3447" s="26">
        <f t="shared" si="53"/>
        <v>0.171848</v>
      </c>
      <c r="C3447" s="26"/>
    </row>
    <row r="3448" spans="1:3" x14ac:dyDescent="0.25">
      <c r="A3448" s="25">
        <f>T2_T5!D3448</f>
        <v>9.4616800000000001E-2</v>
      </c>
      <c r="B3448" s="26">
        <f t="shared" si="53"/>
        <v>9.4616800000000001E-2</v>
      </c>
      <c r="C3448" s="26"/>
    </row>
    <row r="3449" spans="1:3" x14ac:dyDescent="0.25">
      <c r="A3449" s="25">
        <f>T2_T5!D3449</f>
        <v>-0.10253</v>
      </c>
      <c r="B3449" s="26">
        <f t="shared" si="53"/>
        <v>-0.10253</v>
      </c>
      <c r="C3449" s="26"/>
    </row>
    <row r="3450" spans="1:3" x14ac:dyDescent="0.25">
      <c r="A3450" s="25">
        <f>T2_T5!D3450</f>
        <v>-0.1124554</v>
      </c>
      <c r="B3450" s="26">
        <f t="shared" si="53"/>
        <v>-0.1124554</v>
      </c>
      <c r="C3450" s="26"/>
    </row>
    <row r="3451" spans="1:3" x14ac:dyDescent="0.25">
      <c r="A3451" s="25">
        <f>T2_T5!D3451</f>
        <v>-1.7682300000000001E-2</v>
      </c>
      <c r="B3451" s="26">
        <f t="shared" si="53"/>
        <v>-1.7682300000000001E-2</v>
      </c>
      <c r="C3451" s="26"/>
    </row>
    <row r="3452" spans="1:3" x14ac:dyDescent="0.25">
      <c r="A3452" s="25">
        <f>T2_T5!D3452</f>
        <v>-2.0284400000000001E-2</v>
      </c>
      <c r="B3452" s="26">
        <f t="shared" si="53"/>
        <v>-2.0284400000000001E-2</v>
      </c>
      <c r="C3452" s="26"/>
    </row>
    <row r="3453" spans="1:3" x14ac:dyDescent="0.25">
      <c r="A3453" s="25">
        <f>T2_T5!D3453</f>
        <v>-5.7621899999999997E-2</v>
      </c>
      <c r="B3453" s="26">
        <f t="shared" si="53"/>
        <v>-5.7621899999999997E-2</v>
      </c>
      <c r="C3453" s="26"/>
    </row>
    <row r="3454" spans="1:3" x14ac:dyDescent="0.25">
      <c r="A3454" s="25">
        <f>T2_T5!D3454</f>
        <v>-5.3938899999999998E-2</v>
      </c>
      <c r="B3454" s="26">
        <f t="shared" si="53"/>
        <v>-5.3938899999999998E-2</v>
      </c>
      <c r="C3454" s="26"/>
    </row>
    <row r="3455" spans="1:3" x14ac:dyDescent="0.25">
      <c r="A3455" s="25">
        <f>T2_T5!D3455</f>
        <v>0.15421699999999999</v>
      </c>
      <c r="B3455" s="26">
        <f t="shared" si="53"/>
        <v>0.15421699999999999</v>
      </c>
      <c r="C3455" s="26"/>
    </row>
    <row r="3456" spans="1:3" x14ac:dyDescent="0.25">
      <c r="A3456" s="25">
        <f>T2_T5!D3456</f>
        <v>0.11539000000000001</v>
      </c>
      <c r="B3456" s="26">
        <f t="shared" si="53"/>
        <v>0.11539000000000001</v>
      </c>
      <c r="C3456" s="26"/>
    </row>
    <row r="3457" spans="1:3" x14ac:dyDescent="0.25">
      <c r="A3457" s="25">
        <f>T2_T5!D3457</f>
        <v>9.9603999999999998E-2</v>
      </c>
      <c r="B3457" s="26">
        <f t="shared" si="53"/>
        <v>9.9603999999999998E-2</v>
      </c>
      <c r="C3457" s="26"/>
    </row>
    <row r="3458" spans="1:3" x14ac:dyDescent="0.25">
      <c r="A3458" s="25">
        <f>T2_T5!D3458</f>
        <v>0.45551380000000002</v>
      </c>
      <c r="B3458" s="26">
        <f t="shared" ref="B3458:B3521" si="54">MAX(MIN(A3458,E$4),E$3)</f>
        <v>0.45551380000000002</v>
      </c>
      <c r="C3458" s="26"/>
    </row>
    <row r="3459" spans="1:3" x14ac:dyDescent="0.25">
      <c r="A3459" s="25">
        <f>T2_T5!D3459</f>
        <v>0.3675949</v>
      </c>
      <c r="B3459" s="26">
        <f t="shared" si="54"/>
        <v>0.3675949</v>
      </c>
      <c r="C3459" s="26"/>
    </row>
    <row r="3460" spans="1:3" x14ac:dyDescent="0.25">
      <c r="A3460" s="25">
        <f>T2_T5!D3460</f>
        <v>0.37249589999999999</v>
      </c>
      <c r="B3460" s="26">
        <f t="shared" si="54"/>
        <v>0.37249589999999999</v>
      </c>
      <c r="C3460" s="26"/>
    </row>
    <row r="3461" spans="1:3" x14ac:dyDescent="0.25">
      <c r="A3461" s="25">
        <f>T2_T5!D3461</f>
        <v>0.1919391</v>
      </c>
      <c r="B3461" s="26">
        <f t="shared" si="54"/>
        <v>0.1919391</v>
      </c>
      <c r="C3461" s="26"/>
    </row>
    <row r="3462" spans="1:3" x14ac:dyDescent="0.25">
      <c r="A3462" s="25">
        <f>T2_T5!D3462</f>
        <v>0.34863769999999999</v>
      </c>
      <c r="B3462" s="26">
        <f t="shared" si="54"/>
        <v>0.34863769999999999</v>
      </c>
      <c r="C3462" s="26"/>
    </row>
    <row r="3463" spans="1:3" x14ac:dyDescent="0.25">
      <c r="A3463" s="25">
        <f>T2_T5!D3463</f>
        <v>0.32245040000000003</v>
      </c>
      <c r="B3463" s="26">
        <f t="shared" si="54"/>
        <v>0.32245040000000003</v>
      </c>
      <c r="C3463" s="26"/>
    </row>
    <row r="3464" spans="1:3" x14ac:dyDescent="0.25">
      <c r="A3464" s="25">
        <f>T2_T5!D3464</f>
        <v>0.33206029999999997</v>
      </c>
      <c r="B3464" s="26">
        <f t="shared" si="54"/>
        <v>0.33206029999999997</v>
      </c>
      <c r="C3464" s="26"/>
    </row>
    <row r="3465" spans="1:3" x14ac:dyDescent="0.25">
      <c r="A3465" s="25">
        <f>T2_T5!D3465</f>
        <v>0.33516859999999998</v>
      </c>
      <c r="B3465" s="26">
        <f t="shared" si="54"/>
        <v>0.33516859999999998</v>
      </c>
      <c r="C3465" s="26"/>
    </row>
    <row r="3466" spans="1:3" x14ac:dyDescent="0.25">
      <c r="A3466" s="25">
        <f>T2_T5!D3466</f>
        <v>0.36305199999999999</v>
      </c>
      <c r="B3466" s="26">
        <f t="shared" si="54"/>
        <v>0.36305199999999999</v>
      </c>
      <c r="C3466" s="26"/>
    </row>
    <row r="3467" spans="1:3" x14ac:dyDescent="0.25">
      <c r="A3467" s="25">
        <f>T2_T5!D3467</f>
        <v>0.341111</v>
      </c>
      <c r="B3467" s="26">
        <f t="shared" si="54"/>
        <v>0.341111</v>
      </c>
      <c r="C3467" s="26"/>
    </row>
    <row r="3468" spans="1:3" x14ac:dyDescent="0.25">
      <c r="A3468" s="25">
        <f>T2_T5!D3468</f>
        <v>0.15220159999999999</v>
      </c>
      <c r="B3468" s="26">
        <f t="shared" si="54"/>
        <v>0.15220159999999999</v>
      </c>
      <c r="C3468" s="26"/>
    </row>
    <row r="3469" spans="1:3" x14ac:dyDescent="0.25">
      <c r="A3469" s="25">
        <f>T2_T5!D3469</f>
        <v>0.2299774</v>
      </c>
      <c r="B3469" s="26">
        <f t="shared" si="54"/>
        <v>0.2299774</v>
      </c>
      <c r="C3469" s="26"/>
    </row>
    <row r="3470" spans="1:3" x14ac:dyDescent="0.25">
      <c r="A3470" s="25">
        <f>T2_T5!D3470</f>
        <v>0.2349366</v>
      </c>
      <c r="B3470" s="26">
        <f t="shared" si="54"/>
        <v>0.2349366</v>
      </c>
      <c r="C3470" s="26"/>
    </row>
    <row r="3471" spans="1:3" x14ac:dyDescent="0.25">
      <c r="A3471" s="25">
        <f>T2_T5!D3471</f>
        <v>0.2334002</v>
      </c>
      <c r="B3471" s="26">
        <f t="shared" si="54"/>
        <v>0.2334002</v>
      </c>
      <c r="C3471" s="26"/>
    </row>
    <row r="3472" spans="1:3" x14ac:dyDescent="0.25">
      <c r="A3472" s="25">
        <f>T2_T5!D3472</f>
        <v>0.22423019999999999</v>
      </c>
      <c r="B3472" s="26">
        <f t="shared" si="54"/>
        <v>0.22423019999999999</v>
      </c>
      <c r="C3472" s="26"/>
    </row>
    <row r="3473" spans="1:3" x14ac:dyDescent="0.25">
      <c r="A3473" s="25">
        <f>T2_T5!D3473</f>
        <v>0.2529247</v>
      </c>
      <c r="B3473" s="26">
        <f t="shared" si="54"/>
        <v>0.2529247</v>
      </c>
      <c r="C3473" s="26"/>
    </row>
    <row r="3474" spans="1:3" x14ac:dyDescent="0.25">
      <c r="A3474" s="25">
        <f>T2_T5!D3474</f>
        <v>0.27142579999999999</v>
      </c>
      <c r="B3474" s="26">
        <f t="shared" si="54"/>
        <v>0.27142579999999999</v>
      </c>
      <c r="C3474" s="26"/>
    </row>
    <row r="3475" spans="1:3" x14ac:dyDescent="0.25">
      <c r="A3475" s="25">
        <f>T2_T5!D3475</f>
        <v>0.48378650000000001</v>
      </c>
      <c r="B3475" s="26">
        <f t="shared" si="54"/>
        <v>0.48378650000000001</v>
      </c>
      <c r="C3475" s="26"/>
    </row>
    <row r="3476" spans="1:3" x14ac:dyDescent="0.25">
      <c r="A3476" s="25">
        <f>T2_T5!D3476</f>
        <v>0.46939649999999999</v>
      </c>
      <c r="B3476" s="26">
        <f t="shared" si="54"/>
        <v>0.46939649999999999</v>
      </c>
      <c r="C3476" s="26"/>
    </row>
    <row r="3477" spans="1:3" x14ac:dyDescent="0.25">
      <c r="A3477" s="25">
        <f>T2_T5!D3477</f>
        <v>0.43928739999999999</v>
      </c>
      <c r="B3477" s="26">
        <f t="shared" si="54"/>
        <v>0.43928739999999999</v>
      </c>
      <c r="C3477" s="26"/>
    </row>
    <row r="3478" spans="1:3" x14ac:dyDescent="0.25">
      <c r="A3478" s="25">
        <f>T2_T5!D3478</f>
        <v>0.41588399999999998</v>
      </c>
      <c r="B3478" s="26">
        <f t="shared" si="54"/>
        <v>0.41588399999999998</v>
      </c>
      <c r="C3478" s="26"/>
    </row>
    <row r="3479" spans="1:3" x14ac:dyDescent="0.25">
      <c r="A3479" s="25">
        <f>T2_T5!D3479</f>
        <v>0.38575009999999998</v>
      </c>
      <c r="B3479" s="26">
        <f t="shared" si="54"/>
        <v>0.38575009999999998</v>
      </c>
      <c r="C3479" s="26"/>
    </row>
    <row r="3480" spans="1:3" x14ac:dyDescent="0.25">
      <c r="A3480" s="25">
        <f>T2_T5!D3480</f>
        <v>0.35043960000000002</v>
      </c>
      <c r="B3480" s="26">
        <f t="shared" si="54"/>
        <v>0.35043960000000002</v>
      </c>
      <c r="C3480" s="26"/>
    </row>
    <row r="3481" spans="1:3" x14ac:dyDescent="0.25">
      <c r="A3481" s="25">
        <f>T2_T5!D3481</f>
        <v>0.32635370000000002</v>
      </c>
      <c r="B3481" s="26">
        <f t="shared" si="54"/>
        <v>0.32635370000000002</v>
      </c>
      <c r="C3481" s="26"/>
    </row>
    <row r="3482" spans="1:3" x14ac:dyDescent="0.25">
      <c r="A3482" s="25">
        <f>T2_T5!D3482</f>
        <v>0.27138079999999998</v>
      </c>
      <c r="B3482" s="26">
        <f t="shared" si="54"/>
        <v>0.27138079999999998</v>
      </c>
      <c r="C3482" s="26"/>
    </row>
    <row r="3483" spans="1:3" x14ac:dyDescent="0.25">
      <c r="A3483" s="25">
        <f>T2_T5!D3483</f>
        <v>0.28055799999999997</v>
      </c>
      <c r="B3483" s="26">
        <f t="shared" si="54"/>
        <v>0.28055799999999997</v>
      </c>
      <c r="C3483" s="26"/>
    </row>
    <row r="3484" spans="1:3" x14ac:dyDescent="0.25">
      <c r="A3484" s="25">
        <f>T2_T5!D3484</f>
        <v>0.26410149999999999</v>
      </c>
      <c r="B3484" s="26">
        <f t="shared" si="54"/>
        <v>0.26410149999999999</v>
      </c>
      <c r="C3484" s="26"/>
    </row>
    <row r="3485" spans="1:3" x14ac:dyDescent="0.25">
      <c r="A3485" s="25">
        <f>T2_T5!D3485</f>
        <v>-2.06965E-2</v>
      </c>
      <c r="B3485" s="26">
        <f t="shared" si="54"/>
        <v>-2.06965E-2</v>
      </c>
      <c r="C3485" s="26"/>
    </row>
    <row r="3486" spans="1:3" x14ac:dyDescent="0.25">
      <c r="A3486" s="25">
        <f>T2_T5!D3486</f>
        <v>-3.8346000000000001E-3</v>
      </c>
      <c r="B3486" s="26">
        <f t="shared" si="54"/>
        <v>-3.8346000000000001E-3</v>
      </c>
      <c r="C3486" s="26"/>
    </row>
    <row r="3487" spans="1:3" x14ac:dyDescent="0.25">
      <c r="A3487" s="25">
        <f>T2_T5!D3487</f>
        <v>-3.6203399999999997E-2</v>
      </c>
      <c r="B3487" s="26">
        <f t="shared" si="54"/>
        <v>-3.6203399999999997E-2</v>
      </c>
      <c r="C3487" s="26"/>
    </row>
    <row r="3488" spans="1:3" x14ac:dyDescent="0.25">
      <c r="A3488" s="25">
        <f>T2_T5!D3488</f>
        <v>-0.1436624</v>
      </c>
      <c r="B3488" s="26">
        <f t="shared" si="54"/>
        <v>-0.113345184</v>
      </c>
      <c r="C3488" s="26"/>
    </row>
    <row r="3489" spans="1:3" x14ac:dyDescent="0.25">
      <c r="A3489" s="25">
        <f>T2_T5!D3489</f>
        <v>0.146843</v>
      </c>
      <c r="B3489" s="26">
        <f t="shared" si="54"/>
        <v>0.146843</v>
      </c>
      <c r="C3489" s="26"/>
    </row>
    <row r="3490" spans="1:3" x14ac:dyDescent="0.25">
      <c r="A3490" s="25">
        <f>T2_T5!D3490</f>
        <v>0.14406769999999999</v>
      </c>
      <c r="B3490" s="26">
        <f t="shared" si="54"/>
        <v>0.14406769999999999</v>
      </c>
      <c r="C3490" s="26"/>
    </row>
    <row r="3491" spans="1:3" x14ac:dyDescent="0.25">
      <c r="A3491" s="25">
        <f>T2_T5!D3491</f>
        <v>0.22355649999999999</v>
      </c>
      <c r="B3491" s="26">
        <f t="shared" si="54"/>
        <v>0.22355649999999999</v>
      </c>
      <c r="C3491" s="26"/>
    </row>
    <row r="3492" spans="1:3" x14ac:dyDescent="0.25">
      <c r="A3492" s="25">
        <f>T2_T5!D3492</f>
        <v>0.1445922</v>
      </c>
      <c r="B3492" s="26">
        <f t="shared" si="54"/>
        <v>0.1445922</v>
      </c>
      <c r="C3492" s="26"/>
    </row>
    <row r="3493" spans="1:3" x14ac:dyDescent="0.25">
      <c r="A3493" s="25">
        <f>T2_T5!D3493</f>
        <v>0.1468942</v>
      </c>
      <c r="B3493" s="26">
        <f t="shared" si="54"/>
        <v>0.1468942</v>
      </c>
      <c r="C3493" s="26"/>
    </row>
    <row r="3494" spans="1:3" x14ac:dyDescent="0.25">
      <c r="A3494" s="25">
        <f>T2_T5!D3494</f>
        <v>0.16399929999999999</v>
      </c>
      <c r="B3494" s="26">
        <f t="shared" si="54"/>
        <v>0.16399929999999999</v>
      </c>
      <c r="C3494" s="26"/>
    </row>
    <row r="3495" spans="1:3" x14ac:dyDescent="0.25">
      <c r="A3495" s="25">
        <f>T2_T5!D3495</f>
        <v>0.1299198</v>
      </c>
      <c r="B3495" s="26">
        <f t="shared" si="54"/>
        <v>0.1299198</v>
      </c>
      <c r="C3495" s="26"/>
    </row>
    <row r="3496" spans="1:3" x14ac:dyDescent="0.25">
      <c r="A3496" s="25">
        <f>T2_T5!D3496</f>
        <v>5.9275899999999999E-2</v>
      </c>
      <c r="B3496" s="26">
        <f t="shared" si="54"/>
        <v>5.9275899999999999E-2</v>
      </c>
      <c r="C3496" s="26"/>
    </row>
    <row r="3497" spans="1:3" x14ac:dyDescent="0.25">
      <c r="A3497" s="25">
        <f>T2_T5!D3497</f>
        <v>5.79958E-2</v>
      </c>
      <c r="B3497" s="26">
        <f t="shared" si="54"/>
        <v>5.79958E-2</v>
      </c>
      <c r="C3497" s="26"/>
    </row>
    <row r="3498" spans="1:3" x14ac:dyDescent="0.25">
      <c r="A3498" s="25">
        <f>T2_T5!D3498</f>
        <v>0.1152717</v>
      </c>
      <c r="B3498" s="26">
        <f t="shared" si="54"/>
        <v>0.1152717</v>
      </c>
      <c r="C3498" s="26"/>
    </row>
    <row r="3499" spans="1:3" x14ac:dyDescent="0.25">
      <c r="A3499" s="25">
        <f>T2_T5!D3499</f>
        <v>0.1864188</v>
      </c>
      <c r="B3499" s="26">
        <f t="shared" si="54"/>
        <v>0.1864188</v>
      </c>
      <c r="C3499" s="26"/>
    </row>
    <row r="3500" spans="1:3" x14ac:dyDescent="0.25">
      <c r="A3500" s="25">
        <f>T2_T5!D3500</f>
        <v>0.17597560000000001</v>
      </c>
      <c r="B3500" s="26">
        <f t="shared" si="54"/>
        <v>0.17597560000000001</v>
      </c>
      <c r="C3500" s="26"/>
    </row>
    <row r="3501" spans="1:3" x14ac:dyDescent="0.25">
      <c r="A3501" s="25">
        <f>T2_T5!D3501</f>
        <v>0.21735370000000001</v>
      </c>
      <c r="B3501" s="26">
        <f t="shared" si="54"/>
        <v>0.21735370000000001</v>
      </c>
      <c r="C3501" s="26"/>
    </row>
    <row r="3502" spans="1:3" x14ac:dyDescent="0.25">
      <c r="A3502" s="25">
        <f>T2_T5!D3502</f>
        <v>0.20773469999999999</v>
      </c>
      <c r="B3502" s="26">
        <f t="shared" si="54"/>
        <v>0.20773469999999999</v>
      </c>
      <c r="C3502" s="26"/>
    </row>
    <row r="3503" spans="1:3" x14ac:dyDescent="0.25">
      <c r="A3503" s="25">
        <f>T2_T5!D3503</f>
        <v>0.1442262</v>
      </c>
      <c r="B3503" s="26">
        <f t="shared" si="54"/>
        <v>0.1442262</v>
      </c>
      <c r="C3503" s="26"/>
    </row>
    <row r="3504" spans="1:3" x14ac:dyDescent="0.25">
      <c r="A3504" s="25">
        <f>T2_T5!D3504</f>
        <v>0.1381445</v>
      </c>
      <c r="B3504" s="26">
        <f t="shared" si="54"/>
        <v>0.1381445</v>
      </c>
      <c r="C3504" s="26"/>
    </row>
    <row r="3505" spans="1:3" x14ac:dyDescent="0.25">
      <c r="A3505" s="25">
        <f>T2_T5!D3505</f>
        <v>0.1191363</v>
      </c>
      <c r="B3505" s="26">
        <f t="shared" si="54"/>
        <v>0.1191363</v>
      </c>
      <c r="C3505" s="26"/>
    </row>
    <row r="3506" spans="1:3" x14ac:dyDescent="0.25">
      <c r="A3506" s="25">
        <f>T2_T5!D3506</f>
        <v>6.92831E-2</v>
      </c>
      <c r="B3506" s="26">
        <f t="shared" si="54"/>
        <v>6.92831E-2</v>
      </c>
      <c r="C3506" s="26"/>
    </row>
    <row r="3507" spans="1:3" x14ac:dyDescent="0.25">
      <c r="A3507" s="25">
        <f>T2_T5!D3507</f>
        <v>0.11392620000000001</v>
      </c>
      <c r="B3507" s="26">
        <f t="shared" si="54"/>
        <v>0.11392620000000001</v>
      </c>
      <c r="C3507" s="26"/>
    </row>
    <row r="3508" spans="1:3" x14ac:dyDescent="0.25">
      <c r="A3508" s="25">
        <f>T2_T5!D3508</f>
        <v>0.11444509999999999</v>
      </c>
      <c r="B3508" s="26">
        <f t="shared" si="54"/>
        <v>0.11444509999999999</v>
      </c>
      <c r="C3508" s="26"/>
    </row>
    <row r="3509" spans="1:3" x14ac:dyDescent="0.25">
      <c r="A3509" s="25">
        <f>T2_T5!D3509</f>
        <v>0.14706279999999999</v>
      </c>
      <c r="B3509" s="26">
        <f t="shared" si="54"/>
        <v>0.14706279999999999</v>
      </c>
      <c r="C3509" s="26"/>
    </row>
    <row r="3510" spans="1:3" x14ac:dyDescent="0.25">
      <c r="A3510" s="25">
        <f>T2_T5!D3510</f>
        <v>0.19128200000000001</v>
      </c>
      <c r="B3510" s="26">
        <f t="shared" si="54"/>
        <v>0.19128200000000001</v>
      </c>
      <c r="C3510" s="26"/>
    </row>
    <row r="3511" spans="1:3" x14ac:dyDescent="0.25">
      <c r="A3511" s="25">
        <f>T2_T5!D3511</f>
        <v>0.22009500000000001</v>
      </c>
      <c r="B3511" s="26">
        <f t="shared" si="54"/>
        <v>0.22009500000000001</v>
      </c>
      <c r="C3511" s="26"/>
    </row>
    <row r="3512" spans="1:3" x14ac:dyDescent="0.25">
      <c r="A3512" s="25">
        <f>T2_T5!D3512</f>
        <v>0.1374997</v>
      </c>
      <c r="B3512" s="26">
        <f t="shared" si="54"/>
        <v>0.1374997</v>
      </c>
      <c r="C3512" s="26"/>
    </row>
    <row r="3513" spans="1:3" x14ac:dyDescent="0.25">
      <c r="A3513" s="25">
        <f>T2_T5!D3513</f>
        <v>6.6646499999999997E-2</v>
      </c>
      <c r="B3513" s="26">
        <f t="shared" si="54"/>
        <v>6.6646499999999997E-2</v>
      </c>
      <c r="C3513" s="26"/>
    </row>
    <row r="3514" spans="1:3" x14ac:dyDescent="0.25">
      <c r="A3514" s="25">
        <f>T2_T5!D3514</f>
        <v>-0.33408189999999999</v>
      </c>
      <c r="B3514" s="26">
        <f t="shared" si="54"/>
        <v>-0.113345184</v>
      </c>
      <c r="C3514" s="26"/>
    </row>
    <row r="3515" spans="1:3" x14ac:dyDescent="0.25">
      <c r="A3515" s="25">
        <f>T2_T5!D3515</f>
        <v>-3.8449999999999998E-2</v>
      </c>
      <c r="B3515" s="26">
        <f t="shared" si="54"/>
        <v>-3.8449999999999998E-2</v>
      </c>
      <c r="C3515" s="26"/>
    </row>
    <row r="3516" spans="1:3" x14ac:dyDescent="0.25">
      <c r="A3516" s="25">
        <f>T2_T5!D3516</f>
        <v>-3.3004199999999997E-2</v>
      </c>
      <c r="B3516" s="26">
        <f t="shared" si="54"/>
        <v>-3.3004199999999997E-2</v>
      </c>
      <c r="C3516" s="26"/>
    </row>
    <row r="3517" spans="1:3" x14ac:dyDescent="0.25">
      <c r="A3517" s="25">
        <f>T2_T5!D3517</f>
        <v>-1.6816999999999999E-2</v>
      </c>
      <c r="B3517" s="26">
        <f t="shared" si="54"/>
        <v>-1.6816999999999999E-2</v>
      </c>
      <c r="C3517" s="26"/>
    </row>
    <row r="3518" spans="1:3" x14ac:dyDescent="0.25">
      <c r="A3518" s="25">
        <f>T2_T5!D3518</f>
        <v>8.2727700000000001E-2</v>
      </c>
      <c r="B3518" s="26">
        <f t="shared" si="54"/>
        <v>8.2727700000000001E-2</v>
      </c>
      <c r="C3518" s="26"/>
    </row>
    <row r="3519" spans="1:3" x14ac:dyDescent="0.25">
      <c r="A3519" s="25">
        <f>T2_T5!D3519</f>
        <v>9.3719700000000003E-2</v>
      </c>
      <c r="B3519" s="26">
        <f t="shared" si="54"/>
        <v>9.3719700000000003E-2</v>
      </c>
      <c r="C3519" s="26"/>
    </row>
    <row r="3520" spans="1:3" x14ac:dyDescent="0.25">
      <c r="A3520" s="25">
        <f>T2_T5!D3520</f>
        <v>-8.6381799999999995E-2</v>
      </c>
      <c r="B3520" s="26">
        <f t="shared" si="54"/>
        <v>-8.6381799999999995E-2</v>
      </c>
      <c r="C3520" s="26"/>
    </row>
    <row r="3521" spans="1:3" x14ac:dyDescent="0.25">
      <c r="A3521" s="25">
        <f>T2_T5!D3521</f>
        <v>-0.1245246</v>
      </c>
      <c r="B3521" s="26">
        <f t="shared" si="54"/>
        <v>-0.113345184</v>
      </c>
      <c r="C3521" s="26"/>
    </row>
    <row r="3522" spans="1:3" x14ac:dyDescent="0.25">
      <c r="A3522" s="25">
        <f>T2_T5!D3522</f>
        <v>-3.64909E-2</v>
      </c>
      <c r="B3522" s="26">
        <f t="shared" ref="B3522:B3585" si="55">MAX(MIN(A3522,E$4),E$3)</f>
        <v>-3.64909E-2</v>
      </c>
      <c r="C3522" s="26"/>
    </row>
    <row r="3523" spans="1:3" x14ac:dyDescent="0.25">
      <c r="A3523" s="25">
        <f>T2_T5!D3523</f>
        <v>-9.7030999999999992E-3</v>
      </c>
      <c r="B3523" s="26">
        <f t="shared" si="55"/>
        <v>-9.7030999999999992E-3</v>
      </c>
      <c r="C3523" s="26"/>
    </row>
    <row r="3524" spans="1:3" x14ac:dyDescent="0.25">
      <c r="A3524" s="25">
        <f>T2_T5!D3524</f>
        <v>-4.6522999999999998E-3</v>
      </c>
      <c r="B3524" s="26">
        <f t="shared" si="55"/>
        <v>-4.6522999999999998E-3</v>
      </c>
      <c r="C3524" s="26"/>
    </row>
    <row r="3525" spans="1:3" x14ac:dyDescent="0.25">
      <c r="A3525" s="25">
        <f>T2_T5!D3525</f>
        <v>6.6321599999999994E-2</v>
      </c>
      <c r="B3525" s="26">
        <f t="shared" si="55"/>
        <v>6.6321599999999994E-2</v>
      </c>
      <c r="C3525" s="26"/>
    </row>
    <row r="3526" spans="1:3" x14ac:dyDescent="0.25">
      <c r="A3526" s="25">
        <f>T2_T5!D3526</f>
        <v>-2.2073700000000002E-2</v>
      </c>
      <c r="B3526" s="26">
        <f t="shared" si="55"/>
        <v>-2.2073700000000002E-2</v>
      </c>
      <c r="C3526" s="26"/>
    </row>
    <row r="3527" spans="1:3" x14ac:dyDescent="0.25">
      <c r="A3527" s="25">
        <f>T2_T5!D3527</f>
        <v>-2.3962000000000001E-2</v>
      </c>
      <c r="B3527" s="26">
        <f t="shared" si="55"/>
        <v>-2.3962000000000001E-2</v>
      </c>
      <c r="C3527" s="26"/>
    </row>
    <row r="3528" spans="1:3" x14ac:dyDescent="0.25">
      <c r="A3528" s="25">
        <f>T2_T5!D3528</f>
        <v>-6.5946400000000002E-2</v>
      </c>
      <c r="B3528" s="26">
        <f t="shared" si="55"/>
        <v>-6.5946400000000002E-2</v>
      </c>
      <c r="C3528" s="26"/>
    </row>
    <row r="3529" spans="1:3" x14ac:dyDescent="0.25">
      <c r="A3529" s="25">
        <f>T2_T5!D3529</f>
        <v>-3.4359E-3</v>
      </c>
      <c r="B3529" s="26">
        <f t="shared" si="55"/>
        <v>-3.4359E-3</v>
      </c>
      <c r="C3529" s="26"/>
    </row>
    <row r="3530" spans="1:3" x14ac:dyDescent="0.25">
      <c r="A3530" s="25">
        <f>T2_T5!D3530</f>
        <v>-2.10587E-2</v>
      </c>
      <c r="B3530" s="26">
        <f t="shared" si="55"/>
        <v>-2.10587E-2</v>
      </c>
      <c r="C3530" s="26"/>
    </row>
    <row r="3531" spans="1:3" x14ac:dyDescent="0.25">
      <c r="A3531" s="25">
        <f>T2_T5!D3531</f>
        <v>-2.5787899999999999E-2</v>
      </c>
      <c r="B3531" s="26">
        <f t="shared" si="55"/>
        <v>-2.5787899999999999E-2</v>
      </c>
      <c r="C3531" s="26"/>
    </row>
    <row r="3532" spans="1:3" x14ac:dyDescent="0.25">
      <c r="A3532" s="25">
        <f>T2_T5!D3532</f>
        <v>4.4263999999999996E-3</v>
      </c>
      <c r="B3532" s="26">
        <f t="shared" si="55"/>
        <v>4.4263999999999996E-3</v>
      </c>
      <c r="C3532" s="26"/>
    </row>
    <row r="3533" spans="1:3" x14ac:dyDescent="0.25">
      <c r="A3533" s="25">
        <f>T2_T5!D3533</f>
        <v>2.4864000000000001E-2</v>
      </c>
      <c r="B3533" s="26">
        <f t="shared" si="55"/>
        <v>2.4864000000000001E-2</v>
      </c>
      <c r="C3533" s="26"/>
    </row>
    <row r="3534" spans="1:3" x14ac:dyDescent="0.25">
      <c r="A3534" s="25">
        <f>T2_T5!D3534</f>
        <v>7.7140799999999995E-2</v>
      </c>
      <c r="B3534" s="26">
        <f t="shared" si="55"/>
        <v>7.7140799999999995E-2</v>
      </c>
      <c r="C3534" s="26"/>
    </row>
    <row r="3535" spans="1:3" x14ac:dyDescent="0.25">
      <c r="A3535" s="25">
        <f>T2_T5!D3535</f>
        <v>8.6761000000000008E-3</v>
      </c>
      <c r="B3535" s="26">
        <f t="shared" si="55"/>
        <v>8.6761000000000008E-3</v>
      </c>
      <c r="C3535" s="26"/>
    </row>
    <row r="3536" spans="1:3" x14ac:dyDescent="0.25">
      <c r="A3536" s="25">
        <f>T2_T5!D3536</f>
        <v>1.37065E-2</v>
      </c>
      <c r="B3536" s="26">
        <f t="shared" si="55"/>
        <v>1.37065E-2</v>
      </c>
      <c r="C3536" s="26"/>
    </row>
    <row r="3537" spans="1:3" x14ac:dyDescent="0.25">
      <c r="A3537" s="25">
        <f>T2_T5!D3537</f>
        <v>1.45302E-2</v>
      </c>
      <c r="B3537" s="26">
        <f t="shared" si="55"/>
        <v>1.45302E-2</v>
      </c>
      <c r="C3537" s="26"/>
    </row>
    <row r="3538" spans="1:3" x14ac:dyDescent="0.25">
      <c r="A3538" s="25">
        <f>T2_T5!D3538</f>
        <v>-1.6808900000000002E-2</v>
      </c>
      <c r="B3538" s="26">
        <f t="shared" si="55"/>
        <v>-1.6808900000000002E-2</v>
      </c>
      <c r="C3538" s="26"/>
    </row>
    <row r="3539" spans="1:3" x14ac:dyDescent="0.25">
      <c r="A3539" s="25">
        <f>T2_T5!D3539</f>
        <v>0.1091138</v>
      </c>
      <c r="B3539" s="26">
        <f t="shared" si="55"/>
        <v>0.1091138</v>
      </c>
      <c r="C3539" s="26"/>
    </row>
    <row r="3540" spans="1:3" x14ac:dyDescent="0.25">
      <c r="A3540" s="25">
        <f>T2_T5!D3540</f>
        <v>3.1630100000000001E-2</v>
      </c>
      <c r="B3540" s="26">
        <f t="shared" si="55"/>
        <v>3.1630100000000001E-2</v>
      </c>
      <c r="C3540" s="26"/>
    </row>
    <row r="3541" spans="1:3" x14ac:dyDescent="0.25">
      <c r="A3541" s="25">
        <f>T2_T5!D3541</f>
        <v>-3.0049900000000001E-2</v>
      </c>
      <c r="B3541" s="26">
        <f t="shared" si="55"/>
        <v>-3.0049900000000001E-2</v>
      </c>
      <c r="C3541" s="26"/>
    </row>
    <row r="3542" spans="1:3" x14ac:dyDescent="0.25">
      <c r="A3542" s="25">
        <f>T2_T5!D3542</f>
        <v>-0.15976660000000001</v>
      </c>
      <c r="B3542" s="26">
        <f t="shared" si="55"/>
        <v>-0.113345184</v>
      </c>
      <c r="C3542" s="26"/>
    </row>
    <row r="3543" spans="1:3" x14ac:dyDescent="0.25">
      <c r="A3543" s="25">
        <f>T2_T5!D3543</f>
        <v>1.9897100000000001E-2</v>
      </c>
      <c r="B3543" s="26">
        <f t="shared" si="55"/>
        <v>1.9897100000000001E-2</v>
      </c>
      <c r="C3543" s="26"/>
    </row>
    <row r="3544" spans="1:3" x14ac:dyDescent="0.25">
      <c r="A3544" s="25">
        <f>T2_T5!D3544</f>
        <v>-0.13154560000000001</v>
      </c>
      <c r="B3544" s="26">
        <f t="shared" si="55"/>
        <v>-0.113345184</v>
      </c>
      <c r="C3544" s="26"/>
    </row>
    <row r="3545" spans="1:3" x14ac:dyDescent="0.25">
      <c r="A3545" s="25">
        <f>T2_T5!D3545</f>
        <v>-0.13372319999999999</v>
      </c>
      <c r="B3545" s="26">
        <f t="shared" si="55"/>
        <v>-0.113345184</v>
      </c>
      <c r="C3545" s="26"/>
    </row>
    <row r="3546" spans="1:3" x14ac:dyDescent="0.25">
      <c r="A3546" s="25">
        <f>T2_T5!D3546</f>
        <v>-0.11940149999999999</v>
      </c>
      <c r="B3546" s="26">
        <f t="shared" si="55"/>
        <v>-0.113345184</v>
      </c>
      <c r="C3546" s="26"/>
    </row>
    <row r="3547" spans="1:3" x14ac:dyDescent="0.25">
      <c r="A3547" s="25">
        <f>T2_T5!D3547</f>
        <v>-6.1882899999999998E-2</v>
      </c>
      <c r="B3547" s="26">
        <f t="shared" si="55"/>
        <v>-6.1882899999999998E-2</v>
      </c>
      <c r="C3547" s="26"/>
    </row>
    <row r="3548" spans="1:3" x14ac:dyDescent="0.25">
      <c r="A3548" s="25">
        <f>T2_T5!D3548</f>
        <v>-8.5673399999999997E-2</v>
      </c>
      <c r="B3548" s="26">
        <f t="shared" si="55"/>
        <v>-8.5673399999999997E-2</v>
      </c>
      <c r="C3548" s="26"/>
    </row>
    <row r="3549" spans="1:3" x14ac:dyDescent="0.25">
      <c r="A3549" s="25">
        <f>T2_T5!D3549</f>
        <v>-3.9843999999999997E-2</v>
      </c>
      <c r="B3549" s="26">
        <f t="shared" si="55"/>
        <v>-3.9843999999999997E-2</v>
      </c>
      <c r="C3549" s="26"/>
    </row>
    <row r="3550" spans="1:3" x14ac:dyDescent="0.25">
      <c r="A3550" s="25">
        <f>T2_T5!D3550</f>
        <v>-2.0712499999999998E-2</v>
      </c>
      <c r="B3550" s="26">
        <f t="shared" si="55"/>
        <v>-2.0712499999999998E-2</v>
      </c>
      <c r="C3550" s="26"/>
    </row>
    <row r="3551" spans="1:3" x14ac:dyDescent="0.25">
      <c r="A3551" s="25">
        <f>T2_T5!D3551</f>
        <v>-1.22647E-2</v>
      </c>
      <c r="B3551" s="26">
        <f t="shared" si="55"/>
        <v>-1.22647E-2</v>
      </c>
      <c r="C3551" s="26"/>
    </row>
    <row r="3552" spans="1:3" x14ac:dyDescent="0.25">
      <c r="A3552" s="25">
        <f>T2_T5!D3552</f>
        <v>-2.8196200000000001E-2</v>
      </c>
      <c r="B3552" s="26">
        <f t="shared" si="55"/>
        <v>-2.8196200000000001E-2</v>
      </c>
      <c r="C3552" s="26"/>
    </row>
    <row r="3553" spans="1:3" x14ac:dyDescent="0.25">
      <c r="A3553" s="25">
        <f>T2_T5!D3553</f>
        <v>-7.4080199999999999E-2</v>
      </c>
      <c r="B3553" s="26">
        <f t="shared" si="55"/>
        <v>-7.4080199999999999E-2</v>
      </c>
      <c r="C3553" s="26"/>
    </row>
    <row r="3554" spans="1:3" x14ac:dyDescent="0.25">
      <c r="A3554" s="25">
        <f>T2_T5!D3554</f>
        <v>-1.3871E-2</v>
      </c>
      <c r="B3554" s="26">
        <f t="shared" si="55"/>
        <v>-1.3871E-2</v>
      </c>
      <c r="C3554" s="26"/>
    </row>
    <row r="3555" spans="1:3" x14ac:dyDescent="0.25">
      <c r="A3555" s="25">
        <f>T2_T5!D3555</f>
        <v>4.1166000000000001E-2</v>
      </c>
      <c r="B3555" s="26">
        <f t="shared" si="55"/>
        <v>4.1166000000000001E-2</v>
      </c>
      <c r="C3555" s="26"/>
    </row>
    <row r="3556" spans="1:3" x14ac:dyDescent="0.25">
      <c r="A3556" s="25">
        <f>T2_T5!D3556</f>
        <v>2.3441900000000002E-2</v>
      </c>
      <c r="B3556" s="26">
        <f t="shared" si="55"/>
        <v>2.3441900000000002E-2</v>
      </c>
      <c r="C3556" s="26"/>
    </row>
    <row r="3557" spans="1:3" x14ac:dyDescent="0.25">
      <c r="A3557" s="25">
        <f>T2_T5!D3557</f>
        <v>-3.35132E-2</v>
      </c>
      <c r="B3557" s="26">
        <f t="shared" si="55"/>
        <v>-3.35132E-2</v>
      </c>
      <c r="C3557" s="26"/>
    </row>
    <row r="3558" spans="1:3" x14ac:dyDescent="0.25">
      <c r="A3558" s="25">
        <f>T2_T5!D3558</f>
        <v>-2.8036700000000001E-2</v>
      </c>
      <c r="B3558" s="26">
        <f t="shared" si="55"/>
        <v>-2.8036700000000001E-2</v>
      </c>
      <c r="C3558" s="26"/>
    </row>
    <row r="3559" spans="1:3" x14ac:dyDescent="0.25">
      <c r="A3559" s="25">
        <f>T2_T5!D3559</f>
        <v>-3.6276599999999999E-2</v>
      </c>
      <c r="B3559" s="26">
        <f t="shared" si="55"/>
        <v>-3.6276599999999999E-2</v>
      </c>
      <c r="C3559" s="26"/>
    </row>
    <row r="3560" spans="1:3" x14ac:dyDescent="0.25">
      <c r="A3560" s="25">
        <f>T2_T5!D3560</f>
        <v>5.6452500000000003E-2</v>
      </c>
      <c r="B3560" s="26">
        <f t="shared" si="55"/>
        <v>5.6452500000000003E-2</v>
      </c>
      <c r="C3560" s="26"/>
    </row>
    <row r="3561" spans="1:3" x14ac:dyDescent="0.25">
      <c r="A3561" s="25">
        <f>T2_T5!D3561</f>
        <v>0.12805520000000001</v>
      </c>
      <c r="B3561" s="26">
        <f t="shared" si="55"/>
        <v>0.12805520000000001</v>
      </c>
      <c r="C3561" s="26"/>
    </row>
    <row r="3562" spans="1:3" x14ac:dyDescent="0.25">
      <c r="A3562" s="25">
        <f>T2_T5!D3562</f>
        <v>9.8109199999999994E-2</v>
      </c>
      <c r="B3562" s="26">
        <f t="shared" si="55"/>
        <v>9.8109199999999994E-2</v>
      </c>
      <c r="C3562" s="26"/>
    </row>
    <row r="3563" spans="1:3" x14ac:dyDescent="0.25">
      <c r="A3563" s="25">
        <f>T2_T5!D3563</f>
        <v>2.2756800000000001E-2</v>
      </c>
      <c r="B3563" s="26">
        <f t="shared" si="55"/>
        <v>2.2756800000000001E-2</v>
      </c>
      <c r="C3563" s="26"/>
    </row>
    <row r="3564" spans="1:3" x14ac:dyDescent="0.25">
      <c r="A3564" s="25">
        <f>T2_T5!D3564</f>
        <v>2.2369799999999999E-2</v>
      </c>
      <c r="B3564" s="26">
        <f t="shared" si="55"/>
        <v>2.2369799999999999E-2</v>
      </c>
      <c r="C3564" s="26"/>
    </row>
    <row r="3565" spans="1:3" x14ac:dyDescent="0.25">
      <c r="A3565" s="25">
        <f>T2_T5!D3565</f>
        <v>-4.4327800000000001E-2</v>
      </c>
      <c r="B3565" s="26">
        <f t="shared" si="55"/>
        <v>-4.4327800000000001E-2</v>
      </c>
      <c r="C3565" s="26"/>
    </row>
    <row r="3566" spans="1:3" x14ac:dyDescent="0.25">
      <c r="A3566" s="25">
        <f>T2_T5!D3566</f>
        <v>9.0489000000000003E-3</v>
      </c>
      <c r="B3566" s="26">
        <f t="shared" si="55"/>
        <v>9.0489000000000003E-3</v>
      </c>
      <c r="C3566" s="26"/>
    </row>
    <row r="3567" spans="1:3" x14ac:dyDescent="0.25">
      <c r="A3567" s="25">
        <f>T2_T5!D3567</f>
        <v>2.4845900000000001E-2</v>
      </c>
      <c r="B3567" s="26">
        <f t="shared" si="55"/>
        <v>2.4845900000000001E-2</v>
      </c>
      <c r="C3567" s="26"/>
    </row>
    <row r="3568" spans="1:3" x14ac:dyDescent="0.25">
      <c r="A3568" s="25">
        <f>T2_T5!D3568</f>
        <v>1.5595299999999999E-2</v>
      </c>
      <c r="B3568" s="26">
        <f t="shared" si="55"/>
        <v>1.5595299999999999E-2</v>
      </c>
      <c r="C3568" s="26"/>
    </row>
    <row r="3569" spans="1:3" x14ac:dyDescent="0.25">
      <c r="A3569" s="25">
        <f>T2_T5!D3569</f>
        <v>-1.0216299999999999E-2</v>
      </c>
      <c r="B3569" s="26">
        <f t="shared" si="55"/>
        <v>-1.0216299999999999E-2</v>
      </c>
      <c r="C3569" s="26"/>
    </row>
    <row r="3570" spans="1:3" x14ac:dyDescent="0.25">
      <c r="A3570" s="25">
        <f>T2_T5!D3570</f>
        <v>-7.0484500000000005E-2</v>
      </c>
      <c r="B3570" s="26">
        <f t="shared" si="55"/>
        <v>-7.0484500000000005E-2</v>
      </c>
      <c r="C3570" s="26"/>
    </row>
    <row r="3571" spans="1:3" x14ac:dyDescent="0.25">
      <c r="A3571" s="25">
        <f>T2_T5!D3571</f>
        <v>1.0057E-3</v>
      </c>
      <c r="B3571" s="26">
        <f t="shared" si="55"/>
        <v>1.0057E-3</v>
      </c>
      <c r="C3571" s="26"/>
    </row>
    <row r="3572" spans="1:3" x14ac:dyDescent="0.25">
      <c r="A3572" s="25">
        <f>T2_T5!D3572</f>
        <v>1.38957E-2</v>
      </c>
      <c r="B3572" s="26">
        <f t="shared" si="55"/>
        <v>1.38957E-2</v>
      </c>
      <c r="C3572" s="26"/>
    </row>
    <row r="3573" spans="1:3" x14ac:dyDescent="0.25">
      <c r="A3573" s="25">
        <f>T2_T5!D3573</f>
        <v>2.9066999999999999E-3</v>
      </c>
      <c r="B3573" s="26">
        <f t="shared" si="55"/>
        <v>2.9066999999999999E-3</v>
      </c>
      <c r="C3573" s="26"/>
    </row>
    <row r="3574" spans="1:3" x14ac:dyDescent="0.25">
      <c r="A3574" s="25">
        <f>T2_T5!D3574</f>
        <v>-3.2726600000000002E-2</v>
      </c>
      <c r="B3574" s="26">
        <f t="shared" si="55"/>
        <v>-3.2726600000000002E-2</v>
      </c>
      <c r="C3574" s="26"/>
    </row>
    <row r="3575" spans="1:3" x14ac:dyDescent="0.25">
      <c r="A3575" s="25">
        <f>T2_T5!D3575</f>
        <v>-4.1873599999999997E-2</v>
      </c>
      <c r="B3575" s="26">
        <f t="shared" si="55"/>
        <v>-4.1873599999999997E-2</v>
      </c>
      <c r="C3575" s="26"/>
    </row>
    <row r="3576" spans="1:3" x14ac:dyDescent="0.25">
      <c r="A3576" s="25">
        <f>T2_T5!D3576</f>
        <v>-1.6864899999999999E-2</v>
      </c>
      <c r="B3576" s="26">
        <f t="shared" si="55"/>
        <v>-1.6864899999999999E-2</v>
      </c>
      <c r="C3576" s="26"/>
    </row>
    <row r="3577" spans="1:3" x14ac:dyDescent="0.25">
      <c r="A3577" s="25">
        <f>T2_T5!D3577</f>
        <v>-6.00616E-2</v>
      </c>
      <c r="B3577" s="26">
        <f t="shared" si="55"/>
        <v>-6.00616E-2</v>
      </c>
      <c r="C3577" s="26"/>
    </row>
    <row r="3578" spans="1:3" x14ac:dyDescent="0.25">
      <c r="A3578" s="25">
        <f>T2_T5!D3578</f>
        <v>-5.4101700000000003E-2</v>
      </c>
      <c r="B3578" s="26">
        <f t="shared" si="55"/>
        <v>-5.4101700000000003E-2</v>
      </c>
      <c r="C3578" s="26"/>
    </row>
    <row r="3579" spans="1:3" x14ac:dyDescent="0.25">
      <c r="A3579" s="25">
        <f>T2_T5!D3579</f>
        <v>-8.9431899999999995E-2</v>
      </c>
      <c r="B3579" s="26">
        <f t="shared" si="55"/>
        <v>-8.9431899999999995E-2</v>
      </c>
      <c r="C3579" s="26"/>
    </row>
    <row r="3580" spans="1:3" x14ac:dyDescent="0.25">
      <c r="A3580" s="25">
        <f>T2_T5!D3580</f>
        <v>1.52891E-2</v>
      </c>
      <c r="B3580" s="26">
        <f t="shared" si="55"/>
        <v>1.52891E-2</v>
      </c>
      <c r="C3580" s="26"/>
    </row>
    <row r="3581" spans="1:3" x14ac:dyDescent="0.25">
      <c r="A3581" s="25">
        <f>T2_T5!D3581</f>
        <v>2.61587E-2</v>
      </c>
      <c r="B3581" s="26">
        <f t="shared" si="55"/>
        <v>2.61587E-2</v>
      </c>
      <c r="C3581" s="26"/>
    </row>
    <row r="3582" spans="1:3" x14ac:dyDescent="0.25">
      <c r="A3582" s="25">
        <f>T2_T5!D3582</f>
        <v>-6.8545499999999995E-2</v>
      </c>
      <c r="B3582" s="26">
        <f t="shared" si="55"/>
        <v>-6.8545499999999995E-2</v>
      </c>
      <c r="C3582" s="26"/>
    </row>
    <row r="3583" spans="1:3" x14ac:dyDescent="0.25">
      <c r="A3583" s="25">
        <f>T2_T5!D3583</f>
        <v>6.9751300000000002E-2</v>
      </c>
      <c r="B3583" s="26">
        <f t="shared" si="55"/>
        <v>6.9751300000000002E-2</v>
      </c>
      <c r="C3583" s="26"/>
    </row>
    <row r="3584" spans="1:3" x14ac:dyDescent="0.25">
      <c r="A3584" s="25">
        <f>T2_T5!D3584</f>
        <v>7.8202300000000002E-2</v>
      </c>
      <c r="B3584" s="26">
        <f t="shared" si="55"/>
        <v>7.8202300000000002E-2</v>
      </c>
      <c r="C3584" s="26"/>
    </row>
    <row r="3585" spans="1:3" x14ac:dyDescent="0.25">
      <c r="A3585" s="25">
        <f>T2_T5!D3585</f>
        <v>9.2496599999999998E-2</v>
      </c>
      <c r="B3585" s="26">
        <f t="shared" si="55"/>
        <v>9.2496599999999998E-2</v>
      </c>
      <c r="C3585" s="26"/>
    </row>
    <row r="3586" spans="1:3" x14ac:dyDescent="0.25">
      <c r="A3586" s="25">
        <f>T2_T5!D3586</f>
        <v>7.0106600000000005E-2</v>
      </c>
      <c r="B3586" s="26">
        <f t="shared" ref="B3586:B3649" si="56">MAX(MIN(A3586,E$4),E$3)</f>
        <v>7.0106600000000005E-2</v>
      </c>
      <c r="C3586" s="26"/>
    </row>
    <row r="3587" spans="1:3" x14ac:dyDescent="0.25">
      <c r="A3587" s="25">
        <f>T2_T5!D3587</f>
        <v>4.4956599999999999E-2</v>
      </c>
      <c r="B3587" s="26">
        <f t="shared" si="56"/>
        <v>4.4956599999999999E-2</v>
      </c>
      <c r="C3587" s="26"/>
    </row>
    <row r="3588" spans="1:3" x14ac:dyDescent="0.25">
      <c r="A3588" s="25">
        <f>T2_T5!D3588</f>
        <v>-0.1440854</v>
      </c>
      <c r="B3588" s="26">
        <f t="shared" si="56"/>
        <v>-0.113345184</v>
      </c>
      <c r="C3588" s="26"/>
    </row>
    <row r="3589" spans="1:3" x14ac:dyDescent="0.25">
      <c r="A3589" s="25">
        <f>T2_T5!D3589</f>
        <v>5.1743200000000003E-2</v>
      </c>
      <c r="B3589" s="26">
        <f t="shared" si="56"/>
        <v>5.1743200000000003E-2</v>
      </c>
      <c r="C3589" s="26"/>
    </row>
    <row r="3590" spans="1:3" x14ac:dyDescent="0.25">
      <c r="A3590" s="25">
        <f>T2_T5!D3590</f>
        <v>2.4863199999999998E-2</v>
      </c>
      <c r="B3590" s="26">
        <f t="shared" si="56"/>
        <v>2.4863199999999998E-2</v>
      </c>
      <c r="C3590" s="26"/>
    </row>
    <row r="3591" spans="1:3" x14ac:dyDescent="0.25">
      <c r="A3591" s="25">
        <f>T2_T5!D3591</f>
        <v>5.4361100000000002E-2</v>
      </c>
      <c r="B3591" s="26">
        <f t="shared" si="56"/>
        <v>5.4361100000000002E-2</v>
      </c>
      <c r="C3591" s="26"/>
    </row>
    <row r="3592" spans="1:3" x14ac:dyDescent="0.25">
      <c r="A3592" s="25">
        <f>T2_T5!D3592</f>
        <v>4.1775399999999997E-2</v>
      </c>
      <c r="B3592" s="26">
        <f t="shared" si="56"/>
        <v>4.1775399999999997E-2</v>
      </c>
      <c r="C3592" s="26"/>
    </row>
    <row r="3593" spans="1:3" x14ac:dyDescent="0.25">
      <c r="A3593" s="25">
        <f>T2_T5!D3593</f>
        <v>2.4184600000000001E-2</v>
      </c>
      <c r="B3593" s="26">
        <f t="shared" si="56"/>
        <v>2.4184600000000001E-2</v>
      </c>
      <c r="C3593" s="26"/>
    </row>
    <row r="3594" spans="1:3" x14ac:dyDescent="0.25">
      <c r="A3594" s="25">
        <f>T2_T5!D3594</f>
        <v>-8.8082000000000004E-3</v>
      </c>
      <c r="B3594" s="26">
        <f t="shared" si="56"/>
        <v>-8.8082000000000004E-3</v>
      </c>
      <c r="C3594" s="26"/>
    </row>
    <row r="3595" spans="1:3" x14ac:dyDescent="0.25">
      <c r="A3595" s="25">
        <f>T2_T5!D3595</f>
        <v>0.1064782</v>
      </c>
      <c r="B3595" s="26">
        <f t="shared" si="56"/>
        <v>0.1064782</v>
      </c>
      <c r="C3595" s="26"/>
    </row>
    <row r="3596" spans="1:3" x14ac:dyDescent="0.25">
      <c r="A3596" s="25">
        <f>T2_T5!D3596</f>
        <v>0.19317309999999999</v>
      </c>
      <c r="B3596" s="26">
        <f t="shared" si="56"/>
        <v>0.19317309999999999</v>
      </c>
      <c r="C3596" s="26"/>
    </row>
    <row r="3597" spans="1:3" x14ac:dyDescent="0.25">
      <c r="A3597" s="25">
        <f>T2_T5!D3597</f>
        <v>0.28723029999999999</v>
      </c>
      <c r="B3597" s="26">
        <f t="shared" si="56"/>
        <v>0.28723029999999999</v>
      </c>
      <c r="C3597" s="26"/>
    </row>
    <row r="3598" spans="1:3" x14ac:dyDescent="0.25">
      <c r="A3598" s="25">
        <f>T2_T5!D3598</f>
        <v>0.24381610000000001</v>
      </c>
      <c r="B3598" s="26">
        <f t="shared" si="56"/>
        <v>0.24381610000000001</v>
      </c>
      <c r="C3598" s="26"/>
    </row>
    <row r="3599" spans="1:3" x14ac:dyDescent="0.25">
      <c r="A3599" s="25">
        <f>T2_T5!D3599</f>
        <v>0.27625860000000002</v>
      </c>
      <c r="B3599" s="26">
        <f t="shared" si="56"/>
        <v>0.27625860000000002</v>
      </c>
      <c r="C3599" s="26"/>
    </row>
    <row r="3600" spans="1:3" x14ac:dyDescent="0.25">
      <c r="A3600" s="25">
        <f>T2_T5!D3600</f>
        <v>0.31829020000000002</v>
      </c>
      <c r="B3600" s="26">
        <f t="shared" si="56"/>
        <v>0.31829020000000002</v>
      </c>
      <c r="C3600" s="26"/>
    </row>
    <row r="3601" spans="1:3" x14ac:dyDescent="0.25">
      <c r="A3601" s="25">
        <f>T2_T5!D3601</f>
        <v>0.31422620000000001</v>
      </c>
      <c r="B3601" s="26">
        <f t="shared" si="56"/>
        <v>0.31422620000000001</v>
      </c>
      <c r="C3601" s="26"/>
    </row>
    <row r="3602" spans="1:3" x14ac:dyDescent="0.25">
      <c r="A3602" s="25">
        <f>T2_T5!D3602</f>
        <v>0.27278989999999997</v>
      </c>
      <c r="B3602" s="26">
        <f t="shared" si="56"/>
        <v>0.27278989999999997</v>
      </c>
      <c r="C3602" s="26"/>
    </row>
    <row r="3603" spans="1:3" x14ac:dyDescent="0.25">
      <c r="A3603" s="25">
        <f>T2_T5!D3603</f>
        <v>0.2401461</v>
      </c>
      <c r="B3603" s="26">
        <f t="shared" si="56"/>
        <v>0.2401461</v>
      </c>
      <c r="C3603" s="26"/>
    </row>
    <row r="3604" spans="1:3" x14ac:dyDescent="0.25">
      <c r="A3604" s="25">
        <f>T2_T5!D3604</f>
        <v>0.40141850000000001</v>
      </c>
      <c r="B3604" s="26">
        <f t="shared" si="56"/>
        <v>0.40141850000000001</v>
      </c>
      <c r="C3604" s="26"/>
    </row>
    <row r="3605" spans="1:3" x14ac:dyDescent="0.25">
      <c r="A3605" s="25">
        <f>T2_T5!D3605</f>
        <v>0.37121969999999999</v>
      </c>
      <c r="B3605" s="26">
        <f t="shared" si="56"/>
        <v>0.37121969999999999</v>
      </c>
      <c r="C3605" s="26"/>
    </row>
    <row r="3606" spans="1:3" x14ac:dyDescent="0.25">
      <c r="A3606" s="25">
        <f>T2_T5!D3606</f>
        <v>0.47456930000000003</v>
      </c>
      <c r="B3606" s="26">
        <f t="shared" si="56"/>
        <v>0.47456930000000003</v>
      </c>
      <c r="C3606" s="26"/>
    </row>
    <row r="3607" spans="1:3" x14ac:dyDescent="0.25">
      <c r="A3607" s="25">
        <f>T2_T5!D3607</f>
        <v>0.31368639999999998</v>
      </c>
      <c r="B3607" s="26">
        <f t="shared" si="56"/>
        <v>0.31368639999999998</v>
      </c>
      <c r="C3607" s="26"/>
    </row>
    <row r="3608" spans="1:3" x14ac:dyDescent="0.25">
      <c r="A3608" s="25">
        <f>T2_T5!D3608</f>
        <v>0.30928919999999999</v>
      </c>
      <c r="B3608" s="26">
        <f t="shared" si="56"/>
        <v>0.30928919999999999</v>
      </c>
      <c r="C3608" s="26"/>
    </row>
    <row r="3609" spans="1:3" x14ac:dyDescent="0.25">
      <c r="A3609" s="25">
        <f>T2_T5!D3609</f>
        <v>0.32353340000000003</v>
      </c>
      <c r="B3609" s="26">
        <f t="shared" si="56"/>
        <v>0.32353340000000003</v>
      </c>
      <c r="C3609" s="26"/>
    </row>
    <row r="3610" spans="1:3" x14ac:dyDescent="0.25">
      <c r="A3610" s="25">
        <f>T2_T5!D3610</f>
        <v>0.34911730000000002</v>
      </c>
      <c r="B3610" s="26">
        <f t="shared" si="56"/>
        <v>0.34911730000000002</v>
      </c>
      <c r="C3610" s="26"/>
    </row>
    <row r="3611" spans="1:3" x14ac:dyDescent="0.25">
      <c r="A3611" s="25">
        <f>T2_T5!D3611</f>
        <v>0.35333059999999999</v>
      </c>
      <c r="B3611" s="26">
        <f t="shared" si="56"/>
        <v>0.35333059999999999</v>
      </c>
      <c r="C3611" s="26"/>
    </row>
    <row r="3612" spans="1:3" x14ac:dyDescent="0.25">
      <c r="A3612" s="25">
        <f>T2_T5!D3612</f>
        <v>0.25437300000000002</v>
      </c>
      <c r="B3612" s="26">
        <f t="shared" si="56"/>
        <v>0.25437300000000002</v>
      </c>
      <c r="C3612" s="26"/>
    </row>
    <row r="3613" spans="1:3" x14ac:dyDescent="0.25">
      <c r="A3613" s="25">
        <f>T2_T5!D3613</f>
        <v>0.23510519999999999</v>
      </c>
      <c r="B3613" s="26">
        <f t="shared" si="56"/>
        <v>0.23510519999999999</v>
      </c>
      <c r="C3613" s="26"/>
    </row>
    <row r="3614" spans="1:3" x14ac:dyDescent="0.25">
      <c r="A3614" s="25">
        <f>T2_T5!D3614</f>
        <v>0.2352629</v>
      </c>
      <c r="B3614" s="26">
        <f t="shared" si="56"/>
        <v>0.2352629</v>
      </c>
      <c r="C3614" s="26"/>
    </row>
    <row r="3615" spans="1:3" x14ac:dyDescent="0.25">
      <c r="A3615" s="25">
        <f>T2_T5!D3615</f>
        <v>0.23811640000000001</v>
      </c>
      <c r="B3615" s="26">
        <f t="shared" si="56"/>
        <v>0.23811640000000001</v>
      </c>
      <c r="C3615" s="26"/>
    </row>
    <row r="3616" spans="1:3" x14ac:dyDescent="0.25">
      <c r="A3616" s="25">
        <f>T2_T5!D3616</f>
        <v>0.17852799999999999</v>
      </c>
      <c r="B3616" s="26">
        <f t="shared" si="56"/>
        <v>0.17852799999999999</v>
      </c>
      <c r="C3616" s="26"/>
    </row>
    <row r="3617" spans="1:3" x14ac:dyDescent="0.25">
      <c r="A3617" s="25">
        <f>T2_T5!D3617</f>
        <v>0.2440872</v>
      </c>
      <c r="B3617" s="26">
        <f t="shared" si="56"/>
        <v>0.2440872</v>
      </c>
      <c r="C3617" s="26"/>
    </row>
    <row r="3618" spans="1:3" x14ac:dyDescent="0.25">
      <c r="A3618" s="25">
        <f>T2_T5!D3618</f>
        <v>0.2121596</v>
      </c>
      <c r="B3618" s="26">
        <f t="shared" si="56"/>
        <v>0.2121596</v>
      </c>
      <c r="C3618" s="26"/>
    </row>
    <row r="3619" spans="1:3" x14ac:dyDescent="0.25">
      <c r="A3619" s="25">
        <f>T2_T5!D3619</f>
        <v>0.2154536</v>
      </c>
      <c r="B3619" s="26">
        <f t="shared" si="56"/>
        <v>0.2154536</v>
      </c>
      <c r="C3619" s="26"/>
    </row>
    <row r="3620" spans="1:3" x14ac:dyDescent="0.25">
      <c r="A3620" s="25">
        <f>T2_T5!D3620</f>
        <v>0.34776459999999998</v>
      </c>
      <c r="B3620" s="26">
        <f t="shared" si="56"/>
        <v>0.34776459999999998</v>
      </c>
      <c r="C3620" s="26"/>
    </row>
    <row r="3621" spans="1:3" x14ac:dyDescent="0.25">
      <c r="A3621" s="25">
        <f>T2_T5!D3621</f>
        <v>-0.115107</v>
      </c>
      <c r="B3621" s="26">
        <f t="shared" si="56"/>
        <v>-0.113345184</v>
      </c>
      <c r="C3621" s="26"/>
    </row>
    <row r="3622" spans="1:3" x14ac:dyDescent="0.25">
      <c r="A3622" s="25">
        <f>T2_T5!D3622</f>
        <v>0.25682339999999998</v>
      </c>
      <c r="B3622" s="26">
        <f t="shared" si="56"/>
        <v>0.25682339999999998</v>
      </c>
      <c r="C3622" s="26"/>
    </row>
    <row r="3623" spans="1:3" x14ac:dyDescent="0.25">
      <c r="A3623" s="25">
        <f>T2_T5!D3623</f>
        <v>0.24322669999999999</v>
      </c>
      <c r="B3623" s="26">
        <f t="shared" si="56"/>
        <v>0.24322669999999999</v>
      </c>
      <c r="C3623" s="26"/>
    </row>
    <row r="3624" spans="1:3" x14ac:dyDescent="0.25">
      <c r="A3624" s="25">
        <f>T2_T5!D3624</f>
        <v>0.20264599999999999</v>
      </c>
      <c r="B3624" s="26">
        <f t="shared" si="56"/>
        <v>0.20264599999999999</v>
      </c>
      <c r="C3624" s="26"/>
    </row>
    <row r="3625" spans="1:3" x14ac:dyDescent="0.25">
      <c r="A3625" s="25">
        <f>T2_T5!D3625</f>
        <v>0.22311549999999999</v>
      </c>
      <c r="B3625" s="26">
        <f t="shared" si="56"/>
        <v>0.22311549999999999</v>
      </c>
      <c r="C3625" s="26"/>
    </row>
    <row r="3626" spans="1:3" x14ac:dyDescent="0.25">
      <c r="A3626" s="25">
        <f>T2_T5!D3626</f>
        <v>0.23801620000000001</v>
      </c>
      <c r="B3626" s="26">
        <f t="shared" si="56"/>
        <v>0.23801620000000001</v>
      </c>
      <c r="C3626" s="26"/>
    </row>
    <row r="3627" spans="1:3" x14ac:dyDescent="0.25">
      <c r="A3627" s="25">
        <f>T2_T5!D3627</f>
        <v>0.2575923</v>
      </c>
      <c r="B3627" s="26">
        <f t="shared" si="56"/>
        <v>0.2575923</v>
      </c>
      <c r="C3627" s="26"/>
    </row>
    <row r="3628" spans="1:3" x14ac:dyDescent="0.25">
      <c r="A3628" s="25">
        <f>T2_T5!D3628</f>
        <v>0.2533474</v>
      </c>
      <c r="B3628" s="26">
        <f t="shared" si="56"/>
        <v>0.2533474</v>
      </c>
      <c r="C3628" s="26"/>
    </row>
    <row r="3629" spans="1:3" x14ac:dyDescent="0.25">
      <c r="A3629" s="25">
        <f>T2_T5!D3629</f>
        <v>0.2472163</v>
      </c>
      <c r="B3629" s="26">
        <f t="shared" si="56"/>
        <v>0.2472163</v>
      </c>
      <c r="C3629" s="26"/>
    </row>
    <row r="3630" spans="1:3" x14ac:dyDescent="0.25">
      <c r="A3630" s="25">
        <f>T2_T5!D3630</f>
        <v>0.3014481</v>
      </c>
      <c r="B3630" s="26">
        <f t="shared" si="56"/>
        <v>0.3014481</v>
      </c>
      <c r="C3630" s="26"/>
    </row>
    <row r="3631" spans="1:3" x14ac:dyDescent="0.25">
      <c r="A3631" s="25">
        <f>T2_T5!D3631</f>
        <v>0.29213670000000003</v>
      </c>
      <c r="B3631" s="26">
        <f t="shared" si="56"/>
        <v>0.29213670000000003</v>
      </c>
      <c r="C3631" s="26"/>
    </row>
    <row r="3632" spans="1:3" x14ac:dyDescent="0.25">
      <c r="A3632" s="25">
        <f>T2_T5!D3632</f>
        <v>0.36555209999999999</v>
      </c>
      <c r="B3632" s="26">
        <f t="shared" si="56"/>
        <v>0.36555209999999999</v>
      </c>
      <c r="C3632" s="26"/>
    </row>
    <row r="3633" spans="1:3" x14ac:dyDescent="0.25">
      <c r="A3633" s="25">
        <f>T2_T5!D3633</f>
        <v>2.1335E-2</v>
      </c>
      <c r="B3633" s="26">
        <f t="shared" si="56"/>
        <v>2.1335E-2</v>
      </c>
      <c r="C3633" s="26"/>
    </row>
    <row r="3634" spans="1:3" x14ac:dyDescent="0.25">
      <c r="A3634" s="25">
        <f>T2_T5!D3634</f>
        <v>-2.6633799999999999E-2</v>
      </c>
      <c r="B3634" s="26">
        <f t="shared" si="56"/>
        <v>-2.6633799999999999E-2</v>
      </c>
      <c r="C3634" s="26"/>
    </row>
    <row r="3635" spans="1:3" x14ac:dyDescent="0.25">
      <c r="A3635" s="25">
        <f>T2_T5!D3635</f>
        <v>-2.6603700000000001E-2</v>
      </c>
      <c r="B3635" s="26">
        <f t="shared" si="56"/>
        <v>-2.6603700000000001E-2</v>
      </c>
      <c r="C3635" s="26"/>
    </row>
    <row r="3636" spans="1:3" x14ac:dyDescent="0.25">
      <c r="A3636" s="25">
        <f>T2_T5!D3636</f>
        <v>-1.7530199999999999E-2</v>
      </c>
      <c r="B3636" s="26">
        <f t="shared" si="56"/>
        <v>-1.7530199999999999E-2</v>
      </c>
      <c r="C3636" s="26"/>
    </row>
    <row r="3637" spans="1:3" x14ac:dyDescent="0.25">
      <c r="A3637" s="25">
        <f>T2_T5!D3637</f>
        <v>-2.8759900000000001E-2</v>
      </c>
      <c r="B3637" s="26">
        <f t="shared" si="56"/>
        <v>-2.8759900000000001E-2</v>
      </c>
      <c r="C3637" s="26"/>
    </row>
    <row r="3638" spans="1:3" x14ac:dyDescent="0.25">
      <c r="A3638" s="25">
        <f>T2_T5!D3638</f>
        <v>4.1812200000000001E-2</v>
      </c>
      <c r="B3638" s="26">
        <f t="shared" si="56"/>
        <v>4.1812200000000001E-2</v>
      </c>
      <c r="C3638" s="26"/>
    </row>
    <row r="3639" spans="1:3" x14ac:dyDescent="0.25">
      <c r="A3639" s="25">
        <f>T2_T5!D3639</f>
        <v>-2.0617099999999999E-2</v>
      </c>
      <c r="B3639" s="26">
        <f t="shared" si="56"/>
        <v>-2.0617099999999999E-2</v>
      </c>
      <c r="C3639" s="26"/>
    </row>
    <row r="3640" spans="1:3" x14ac:dyDescent="0.25">
      <c r="A3640" s="25">
        <f>T2_T5!D3640</f>
        <v>4.50049E-2</v>
      </c>
      <c r="B3640" s="26">
        <f t="shared" si="56"/>
        <v>4.50049E-2</v>
      </c>
      <c r="C3640" s="26"/>
    </row>
    <row r="3641" spans="1:3" x14ac:dyDescent="0.25">
      <c r="A3641" s="25">
        <f>T2_T5!D3641</f>
        <v>3.11157E-2</v>
      </c>
      <c r="B3641" s="26">
        <f t="shared" si="56"/>
        <v>3.11157E-2</v>
      </c>
      <c r="C3641" s="26"/>
    </row>
    <row r="3642" spans="1:3" x14ac:dyDescent="0.25">
      <c r="A3642" s="25">
        <f>T2_T5!D3642</f>
        <v>-3.0570199999999999E-2</v>
      </c>
      <c r="B3642" s="26">
        <f t="shared" si="56"/>
        <v>-3.0570199999999999E-2</v>
      </c>
      <c r="C3642" s="26"/>
    </row>
    <row r="3643" spans="1:3" x14ac:dyDescent="0.25">
      <c r="A3643" s="25">
        <f>T2_T5!D3643</f>
        <v>0.2253975</v>
      </c>
      <c r="B3643" s="26">
        <f t="shared" si="56"/>
        <v>0.2253975</v>
      </c>
      <c r="C3643" s="26"/>
    </row>
    <row r="3644" spans="1:3" x14ac:dyDescent="0.25">
      <c r="A3644" s="25">
        <f>T2_T5!D3644</f>
        <v>0.28130129999999998</v>
      </c>
      <c r="B3644" s="26">
        <f t="shared" si="56"/>
        <v>0.28130129999999998</v>
      </c>
      <c r="C3644" s="26"/>
    </row>
    <row r="3645" spans="1:3" x14ac:dyDescent="0.25">
      <c r="A3645" s="25">
        <f>T2_T5!D3645</f>
        <v>0.26913789999999999</v>
      </c>
      <c r="B3645" s="26">
        <f t="shared" si="56"/>
        <v>0.26913789999999999</v>
      </c>
      <c r="C3645" s="26"/>
    </row>
    <row r="3646" spans="1:3" x14ac:dyDescent="0.25">
      <c r="A3646" s="25">
        <f>T2_T5!D3646</f>
        <v>0.23044990000000001</v>
      </c>
      <c r="B3646" s="26">
        <f t="shared" si="56"/>
        <v>0.23044990000000001</v>
      </c>
      <c r="C3646" s="26"/>
    </row>
    <row r="3647" spans="1:3" x14ac:dyDescent="0.25">
      <c r="A3647" s="25">
        <f>T2_T5!D3647</f>
        <v>7.05485E-2</v>
      </c>
      <c r="B3647" s="26">
        <f t="shared" si="56"/>
        <v>7.05485E-2</v>
      </c>
      <c r="C3647" s="26"/>
    </row>
    <row r="3648" spans="1:3" x14ac:dyDescent="0.25">
      <c r="A3648" s="25">
        <f>T2_T5!D3648</f>
        <v>9.0094199999999999E-2</v>
      </c>
      <c r="B3648" s="26">
        <f t="shared" si="56"/>
        <v>9.0094199999999999E-2</v>
      </c>
      <c r="C3648" s="26"/>
    </row>
    <row r="3649" spans="1:3" x14ac:dyDescent="0.25">
      <c r="A3649" s="25">
        <f>T2_T5!D3649</f>
        <v>7.1322399999999994E-2</v>
      </c>
      <c r="B3649" s="26">
        <f t="shared" si="56"/>
        <v>7.1322399999999994E-2</v>
      </c>
      <c r="C3649" s="26"/>
    </row>
    <row r="3650" spans="1:3" x14ac:dyDescent="0.25">
      <c r="A3650" s="25">
        <f>T2_T5!D3650</f>
        <v>3.8820599999999997E-2</v>
      </c>
      <c r="B3650" s="26">
        <f t="shared" ref="B3650:B3713" si="57">MAX(MIN(A3650,E$4),E$3)</f>
        <v>3.8820599999999997E-2</v>
      </c>
      <c r="C3650" s="26"/>
    </row>
    <row r="3651" spans="1:3" x14ac:dyDescent="0.25">
      <c r="A3651" s="25">
        <f>T2_T5!D3651</f>
        <v>-2.83174E-2</v>
      </c>
      <c r="B3651" s="26">
        <f t="shared" si="57"/>
        <v>-2.83174E-2</v>
      </c>
      <c r="C3651" s="26"/>
    </row>
    <row r="3652" spans="1:3" x14ac:dyDescent="0.25">
      <c r="A3652" s="25">
        <f>T2_T5!D3652</f>
        <v>-1.7588900000000001E-2</v>
      </c>
      <c r="B3652" s="26">
        <f t="shared" si="57"/>
        <v>-1.7588900000000001E-2</v>
      </c>
      <c r="C3652" s="26"/>
    </row>
    <row r="3653" spans="1:3" x14ac:dyDescent="0.25">
      <c r="A3653" s="25">
        <f>T2_T5!D3653</f>
        <v>3.9399999999999998E-4</v>
      </c>
      <c r="B3653" s="26">
        <f t="shared" si="57"/>
        <v>3.9399999999999998E-4</v>
      </c>
      <c r="C3653" s="26"/>
    </row>
    <row r="3654" spans="1:3" x14ac:dyDescent="0.25">
      <c r="A3654" s="25">
        <f>T2_T5!D3654</f>
        <v>4.3217800000000001E-2</v>
      </c>
      <c r="B3654" s="26">
        <f t="shared" si="57"/>
        <v>4.3217800000000001E-2</v>
      </c>
      <c r="C3654" s="26"/>
    </row>
    <row r="3655" spans="1:3" x14ac:dyDescent="0.25">
      <c r="A3655" s="25">
        <f>T2_T5!D3655</f>
        <v>5.7882400000000001E-2</v>
      </c>
      <c r="B3655" s="26">
        <f t="shared" si="57"/>
        <v>5.7882400000000001E-2</v>
      </c>
      <c r="C3655" s="26"/>
    </row>
    <row r="3656" spans="1:3" x14ac:dyDescent="0.25">
      <c r="A3656" s="25">
        <f>T2_T5!D3656</f>
        <v>0.1105198</v>
      </c>
      <c r="B3656" s="26">
        <f t="shared" si="57"/>
        <v>0.1105198</v>
      </c>
      <c r="C3656" s="26"/>
    </row>
    <row r="3657" spans="1:3" x14ac:dyDescent="0.25">
      <c r="A3657" s="25">
        <f>T2_T5!D3657</f>
        <v>0.241124</v>
      </c>
      <c r="B3657" s="26">
        <f t="shared" si="57"/>
        <v>0.241124</v>
      </c>
      <c r="C3657" s="26"/>
    </row>
    <row r="3658" spans="1:3" x14ac:dyDescent="0.25">
      <c r="A3658" s="25">
        <f>T2_T5!D3658</f>
        <v>2.4102100000000001E-2</v>
      </c>
      <c r="B3658" s="26">
        <f t="shared" si="57"/>
        <v>2.4102100000000001E-2</v>
      </c>
      <c r="C3658" s="26"/>
    </row>
    <row r="3659" spans="1:3" x14ac:dyDescent="0.25">
      <c r="A3659" s="25">
        <f>T2_T5!D3659</f>
        <v>5.4075600000000001E-2</v>
      </c>
      <c r="B3659" s="26">
        <f t="shared" si="57"/>
        <v>5.4075600000000001E-2</v>
      </c>
      <c r="C3659" s="26"/>
    </row>
    <row r="3660" spans="1:3" x14ac:dyDescent="0.25">
      <c r="A3660" s="25">
        <f>T2_T5!D3660</f>
        <v>7.1010500000000004E-2</v>
      </c>
      <c r="B3660" s="26">
        <f t="shared" si="57"/>
        <v>7.1010500000000004E-2</v>
      </c>
      <c r="C3660" s="26"/>
    </row>
    <row r="3661" spans="1:3" x14ac:dyDescent="0.25">
      <c r="A3661" s="25">
        <f>T2_T5!D3661</f>
        <v>-1.9810899999999999E-2</v>
      </c>
      <c r="B3661" s="26">
        <f t="shared" si="57"/>
        <v>-1.9810899999999999E-2</v>
      </c>
      <c r="C3661" s="26"/>
    </row>
    <row r="3662" spans="1:3" x14ac:dyDescent="0.25">
      <c r="A3662" s="25">
        <f>T2_T5!D3662</f>
        <v>-1.6893999999999999E-2</v>
      </c>
      <c r="B3662" s="26">
        <f t="shared" si="57"/>
        <v>-1.6893999999999999E-2</v>
      </c>
      <c r="C3662" s="26"/>
    </row>
    <row r="3663" spans="1:3" x14ac:dyDescent="0.25">
      <c r="A3663" s="25">
        <f>T2_T5!D3663</f>
        <v>1.1302E-2</v>
      </c>
      <c r="B3663" s="26">
        <f t="shared" si="57"/>
        <v>1.1302E-2</v>
      </c>
      <c r="C3663" s="26"/>
    </row>
    <row r="3664" spans="1:3" x14ac:dyDescent="0.25">
      <c r="A3664" s="25">
        <f>T2_T5!D3664</f>
        <v>-6.9779000000000004E-3</v>
      </c>
      <c r="B3664" s="26">
        <f t="shared" si="57"/>
        <v>-6.9779000000000004E-3</v>
      </c>
      <c r="C3664" s="26"/>
    </row>
    <row r="3665" spans="1:3" x14ac:dyDescent="0.25">
      <c r="A3665" s="25">
        <f>T2_T5!D3665</f>
        <v>2.0575800000000002E-2</v>
      </c>
      <c r="B3665" s="26">
        <f t="shared" si="57"/>
        <v>2.0575800000000002E-2</v>
      </c>
      <c r="C3665" s="26"/>
    </row>
    <row r="3666" spans="1:3" x14ac:dyDescent="0.25">
      <c r="A3666" s="25">
        <f>T2_T5!D3666</f>
        <v>0.31222879999999997</v>
      </c>
      <c r="B3666" s="26">
        <f t="shared" si="57"/>
        <v>0.31222879999999997</v>
      </c>
      <c r="C3666" s="26"/>
    </row>
    <row r="3667" spans="1:3" x14ac:dyDescent="0.25">
      <c r="A3667" s="25">
        <f>T2_T5!D3667</f>
        <v>0.29758879999999999</v>
      </c>
      <c r="B3667" s="26">
        <f t="shared" si="57"/>
        <v>0.29758879999999999</v>
      </c>
      <c r="C3667" s="26"/>
    </row>
    <row r="3668" spans="1:3" x14ac:dyDescent="0.25">
      <c r="A3668" s="25">
        <f>T2_T5!D3668</f>
        <v>0.2803911</v>
      </c>
      <c r="B3668" s="26">
        <f t="shared" si="57"/>
        <v>0.2803911</v>
      </c>
      <c r="C3668" s="26"/>
    </row>
    <row r="3669" spans="1:3" x14ac:dyDescent="0.25">
      <c r="A3669" s="25">
        <f>T2_T5!D3669</f>
        <v>0.25517980000000001</v>
      </c>
      <c r="B3669" s="26">
        <f t="shared" si="57"/>
        <v>0.25517980000000001</v>
      </c>
      <c r="C3669" s="26"/>
    </row>
    <row r="3670" spans="1:3" x14ac:dyDescent="0.25">
      <c r="A3670" s="25">
        <f>T2_T5!D3670</f>
        <v>0.27308650000000001</v>
      </c>
      <c r="B3670" s="26">
        <f t="shared" si="57"/>
        <v>0.27308650000000001</v>
      </c>
      <c r="C3670" s="26"/>
    </row>
    <row r="3671" spans="1:3" x14ac:dyDescent="0.25">
      <c r="A3671" s="25">
        <f>T2_T5!D3671</f>
        <v>0.22527929999999999</v>
      </c>
      <c r="B3671" s="26">
        <f t="shared" si="57"/>
        <v>0.22527929999999999</v>
      </c>
      <c r="C3671" s="26"/>
    </row>
    <row r="3672" spans="1:3" x14ac:dyDescent="0.25">
      <c r="A3672" s="25">
        <f>T2_T5!D3672</f>
        <v>0.18068909999999999</v>
      </c>
      <c r="B3672" s="26">
        <f t="shared" si="57"/>
        <v>0.18068909999999999</v>
      </c>
      <c r="C3672" s="26"/>
    </row>
    <row r="3673" spans="1:3" x14ac:dyDescent="0.25">
      <c r="A3673" s="25">
        <f>T2_T5!D3673</f>
        <v>0.19293479999999999</v>
      </c>
      <c r="B3673" s="26">
        <f t="shared" si="57"/>
        <v>0.19293479999999999</v>
      </c>
      <c r="C3673" s="26"/>
    </row>
    <row r="3674" spans="1:3" x14ac:dyDescent="0.25">
      <c r="A3674" s="25">
        <f>T2_T5!D3674</f>
        <v>0.15794340000000001</v>
      </c>
      <c r="B3674" s="26">
        <f t="shared" si="57"/>
        <v>0.15794340000000001</v>
      </c>
      <c r="C3674" s="26"/>
    </row>
    <row r="3675" spans="1:3" x14ac:dyDescent="0.25">
      <c r="A3675" s="25">
        <f>T2_T5!D3675</f>
        <v>0.1163602</v>
      </c>
      <c r="B3675" s="26">
        <f t="shared" si="57"/>
        <v>0.1163602</v>
      </c>
      <c r="C3675" s="26"/>
    </row>
    <row r="3676" spans="1:3" x14ac:dyDescent="0.25">
      <c r="A3676" s="25">
        <f>T2_T5!D3676</f>
        <v>0.45088270000000003</v>
      </c>
      <c r="B3676" s="26">
        <f t="shared" si="57"/>
        <v>0.45088270000000003</v>
      </c>
      <c r="C3676" s="26"/>
    </row>
    <row r="3677" spans="1:3" x14ac:dyDescent="0.25">
      <c r="A3677" s="25">
        <f>T2_T5!D3677</f>
        <v>0.44299290000000002</v>
      </c>
      <c r="B3677" s="26">
        <f t="shared" si="57"/>
        <v>0.44299290000000002</v>
      </c>
      <c r="C3677" s="26"/>
    </row>
    <row r="3678" spans="1:3" x14ac:dyDescent="0.25">
      <c r="A3678" s="25">
        <f>T2_T5!D3678</f>
        <v>-5.0547099999999998E-2</v>
      </c>
      <c r="B3678" s="26">
        <f t="shared" si="57"/>
        <v>-5.0547099999999998E-2</v>
      </c>
      <c r="C3678" s="26"/>
    </row>
    <row r="3679" spans="1:3" x14ac:dyDescent="0.25">
      <c r="A3679" s="25">
        <f>T2_T5!D3679</f>
        <v>-4.9220899999999998E-2</v>
      </c>
      <c r="B3679" s="26">
        <f t="shared" si="57"/>
        <v>-4.9220899999999998E-2</v>
      </c>
      <c r="C3679" s="26"/>
    </row>
    <row r="3680" spans="1:3" x14ac:dyDescent="0.25">
      <c r="A3680" s="25">
        <f>T2_T5!D3680</f>
        <v>-6.0512799999999999E-2</v>
      </c>
      <c r="B3680" s="26">
        <f t="shared" si="57"/>
        <v>-6.0512799999999999E-2</v>
      </c>
      <c r="C3680" s="26"/>
    </row>
    <row r="3681" spans="1:3" x14ac:dyDescent="0.25">
      <c r="A3681" s="25">
        <f>T2_T5!D3681</f>
        <v>-2.1177000000000001E-2</v>
      </c>
      <c r="B3681" s="26">
        <f t="shared" si="57"/>
        <v>-2.1177000000000001E-2</v>
      </c>
      <c r="C3681" s="26"/>
    </row>
    <row r="3682" spans="1:3" x14ac:dyDescent="0.25">
      <c r="A3682" s="25">
        <f>T2_T5!D3682</f>
        <v>-0.14350499999999999</v>
      </c>
      <c r="B3682" s="26">
        <f t="shared" si="57"/>
        <v>-0.113345184</v>
      </c>
      <c r="C3682" s="26"/>
    </row>
    <row r="3683" spans="1:3" x14ac:dyDescent="0.25">
      <c r="A3683" s="25">
        <f>T2_T5!D3683</f>
        <v>-0.15092710000000001</v>
      </c>
      <c r="B3683" s="26">
        <f t="shared" si="57"/>
        <v>-0.113345184</v>
      </c>
      <c r="C3683" s="26"/>
    </row>
    <row r="3684" spans="1:3" x14ac:dyDescent="0.25">
      <c r="A3684" s="25">
        <f>T2_T5!D3684</f>
        <v>-0.14577039999999999</v>
      </c>
      <c r="B3684" s="26">
        <f t="shared" si="57"/>
        <v>-0.113345184</v>
      </c>
      <c r="C3684" s="26"/>
    </row>
    <row r="3685" spans="1:3" x14ac:dyDescent="0.25">
      <c r="A3685" s="25">
        <f>T2_T5!D3685</f>
        <v>5.1099600000000002E-2</v>
      </c>
      <c r="B3685" s="26">
        <f t="shared" si="57"/>
        <v>5.1099600000000002E-2</v>
      </c>
      <c r="C3685" s="26"/>
    </row>
    <row r="3686" spans="1:3" x14ac:dyDescent="0.25">
      <c r="A3686" s="25">
        <f>T2_T5!D3686</f>
        <v>-0.11759310000000001</v>
      </c>
      <c r="B3686" s="26">
        <f t="shared" si="57"/>
        <v>-0.113345184</v>
      </c>
      <c r="C3686" s="26"/>
    </row>
    <row r="3687" spans="1:3" x14ac:dyDescent="0.25">
      <c r="A3687" s="25">
        <f>T2_T5!D3687</f>
        <v>-0.1206009</v>
      </c>
      <c r="B3687" s="26">
        <f t="shared" si="57"/>
        <v>-0.113345184</v>
      </c>
      <c r="C3687" s="26"/>
    </row>
    <row r="3688" spans="1:3" x14ac:dyDescent="0.25">
      <c r="A3688" s="25">
        <f>T2_T5!D3688</f>
        <v>9.3932500000000002E-2</v>
      </c>
      <c r="B3688" s="26">
        <f t="shared" si="57"/>
        <v>9.3932500000000002E-2</v>
      </c>
      <c r="C3688" s="26"/>
    </row>
    <row r="3689" spans="1:3" x14ac:dyDescent="0.25">
      <c r="A3689" s="25">
        <f>T2_T5!D3689</f>
        <v>0.14396719999999999</v>
      </c>
      <c r="B3689" s="26">
        <f t="shared" si="57"/>
        <v>0.14396719999999999</v>
      </c>
      <c r="C3689" s="26"/>
    </row>
    <row r="3690" spans="1:3" x14ac:dyDescent="0.25">
      <c r="A3690" s="25">
        <f>T2_T5!D3690</f>
        <v>-2.57317E-2</v>
      </c>
      <c r="B3690" s="26">
        <f t="shared" si="57"/>
        <v>-2.57317E-2</v>
      </c>
      <c r="C3690" s="26"/>
    </row>
    <row r="3691" spans="1:3" x14ac:dyDescent="0.25">
      <c r="A3691" s="25">
        <f>T2_T5!D3691</f>
        <v>-1.45045E-2</v>
      </c>
      <c r="B3691" s="26">
        <f t="shared" si="57"/>
        <v>-1.45045E-2</v>
      </c>
      <c r="C3691" s="26"/>
    </row>
    <row r="3692" spans="1:3" x14ac:dyDescent="0.25">
      <c r="A3692" s="25">
        <f>T2_T5!D3692</f>
        <v>-5.9856800000000002E-2</v>
      </c>
      <c r="B3692" s="26">
        <f t="shared" si="57"/>
        <v>-5.9856800000000002E-2</v>
      </c>
      <c r="C3692" s="26"/>
    </row>
    <row r="3693" spans="1:3" x14ac:dyDescent="0.25">
      <c r="A3693" s="25">
        <f>T2_T5!D3693</f>
        <v>-7.5242500000000004E-2</v>
      </c>
      <c r="B3693" s="26">
        <f t="shared" si="57"/>
        <v>-7.5242500000000004E-2</v>
      </c>
      <c r="C3693" s="26"/>
    </row>
    <row r="3694" spans="1:3" x14ac:dyDescent="0.25">
      <c r="A3694" s="25">
        <f>T2_T5!D3694</f>
        <v>-9.1328999999999994E-2</v>
      </c>
      <c r="B3694" s="26">
        <f t="shared" si="57"/>
        <v>-9.1328999999999994E-2</v>
      </c>
      <c r="C3694" s="26"/>
    </row>
    <row r="3695" spans="1:3" x14ac:dyDescent="0.25">
      <c r="A3695" s="25">
        <f>T2_T5!D3695</f>
        <v>0.30487560000000002</v>
      </c>
      <c r="B3695" s="26">
        <f t="shared" si="57"/>
        <v>0.30487560000000002</v>
      </c>
      <c r="C3695" s="26"/>
    </row>
    <row r="3696" spans="1:3" x14ac:dyDescent="0.25">
      <c r="A3696" s="25">
        <f>T2_T5!D3696</f>
        <v>0.41958990000000002</v>
      </c>
      <c r="B3696" s="26">
        <f t="shared" si="57"/>
        <v>0.41958990000000002</v>
      </c>
      <c r="C3696" s="26"/>
    </row>
    <row r="3697" spans="1:3" x14ac:dyDescent="0.25">
      <c r="A3697" s="25">
        <f>T2_T5!D3697</f>
        <v>2.89886E-2</v>
      </c>
      <c r="B3697" s="26">
        <f t="shared" si="57"/>
        <v>2.89886E-2</v>
      </c>
      <c r="C3697" s="26"/>
    </row>
    <row r="3698" spans="1:3" x14ac:dyDescent="0.25">
      <c r="A3698" s="25">
        <f>T2_T5!D3698</f>
        <v>-1.8978600000000002E-2</v>
      </c>
      <c r="B3698" s="26">
        <f t="shared" si="57"/>
        <v>-1.8978600000000002E-2</v>
      </c>
      <c r="C3698" s="26"/>
    </row>
    <row r="3699" spans="1:3" x14ac:dyDescent="0.25">
      <c r="A3699" s="25">
        <f>T2_T5!D3699</f>
        <v>0.4253325</v>
      </c>
      <c r="B3699" s="26">
        <f t="shared" si="57"/>
        <v>0.4253325</v>
      </c>
      <c r="C3699" s="26"/>
    </row>
    <row r="3700" spans="1:3" x14ac:dyDescent="0.25">
      <c r="A3700" s="25">
        <f>T2_T5!D3700</f>
        <v>0.32877269999999997</v>
      </c>
      <c r="B3700" s="26">
        <f t="shared" si="57"/>
        <v>0.32877269999999997</v>
      </c>
      <c r="C3700" s="26"/>
    </row>
    <row r="3701" spans="1:3" x14ac:dyDescent="0.25">
      <c r="A3701" s="25">
        <f>T2_T5!D3701</f>
        <v>0.35494700000000001</v>
      </c>
      <c r="B3701" s="26">
        <f t="shared" si="57"/>
        <v>0.35494700000000001</v>
      </c>
      <c r="C3701" s="26"/>
    </row>
    <row r="3702" spans="1:3" x14ac:dyDescent="0.25">
      <c r="A3702" s="25">
        <f>T2_T5!D3702</f>
        <v>0.243897</v>
      </c>
      <c r="B3702" s="26">
        <f t="shared" si="57"/>
        <v>0.243897</v>
      </c>
      <c r="C3702" s="26"/>
    </row>
    <row r="3703" spans="1:3" x14ac:dyDescent="0.25">
      <c r="A3703" s="25">
        <f>T2_T5!D3703</f>
        <v>0.22879569999999999</v>
      </c>
      <c r="B3703" s="26">
        <f t="shared" si="57"/>
        <v>0.22879569999999999</v>
      </c>
      <c r="C3703" s="26"/>
    </row>
    <row r="3704" spans="1:3" x14ac:dyDescent="0.25">
      <c r="A3704" s="25">
        <f>T2_T5!D3704</f>
        <v>0.27145079999999999</v>
      </c>
      <c r="B3704" s="26">
        <f t="shared" si="57"/>
        <v>0.27145079999999999</v>
      </c>
      <c r="C3704" s="26"/>
    </row>
    <row r="3705" spans="1:3" x14ac:dyDescent="0.25">
      <c r="A3705" s="25">
        <f>T2_T5!D3705</f>
        <v>0.42604069999999999</v>
      </c>
      <c r="B3705" s="26">
        <f t="shared" si="57"/>
        <v>0.42604069999999999</v>
      </c>
      <c r="C3705" s="26"/>
    </row>
    <row r="3706" spans="1:3" x14ac:dyDescent="0.25">
      <c r="A3706" s="25">
        <f>T2_T5!D3706</f>
        <v>0.40677760000000002</v>
      </c>
      <c r="B3706" s="26">
        <f t="shared" si="57"/>
        <v>0.40677760000000002</v>
      </c>
      <c r="C3706" s="26"/>
    </row>
    <row r="3707" spans="1:3" x14ac:dyDescent="0.25">
      <c r="A3707" s="25">
        <f>T2_T5!D3707</f>
        <v>0.39327000000000001</v>
      </c>
      <c r="B3707" s="26">
        <f t="shared" si="57"/>
        <v>0.39327000000000001</v>
      </c>
      <c r="C3707" s="26"/>
    </row>
    <row r="3708" spans="1:3" x14ac:dyDescent="0.25">
      <c r="A3708" s="25">
        <f>T2_T5!D3708</f>
        <v>0.35181420000000002</v>
      </c>
      <c r="B3708" s="26">
        <f t="shared" si="57"/>
        <v>0.35181420000000002</v>
      </c>
      <c r="C3708" s="26"/>
    </row>
    <row r="3709" spans="1:3" x14ac:dyDescent="0.25">
      <c r="A3709" s="25">
        <f>T2_T5!D3709</f>
        <v>0.30556450000000002</v>
      </c>
      <c r="B3709" s="26">
        <f t="shared" si="57"/>
        <v>0.30556450000000002</v>
      </c>
      <c r="C3709" s="26"/>
    </row>
    <row r="3710" spans="1:3" x14ac:dyDescent="0.25">
      <c r="A3710" s="25">
        <f>T2_T5!D3710</f>
        <v>0.3614716</v>
      </c>
      <c r="B3710" s="26">
        <f t="shared" si="57"/>
        <v>0.3614716</v>
      </c>
      <c r="C3710" s="26"/>
    </row>
    <row r="3711" spans="1:3" x14ac:dyDescent="0.25">
      <c r="A3711" s="25">
        <f>T2_T5!D3711</f>
        <v>0.32042559999999998</v>
      </c>
      <c r="B3711" s="26">
        <f t="shared" si="57"/>
        <v>0.32042559999999998</v>
      </c>
      <c r="C3711" s="26"/>
    </row>
    <row r="3712" spans="1:3" x14ac:dyDescent="0.25">
      <c r="A3712" s="25">
        <f>T2_T5!D3712</f>
        <v>0.2086963</v>
      </c>
      <c r="B3712" s="26">
        <f t="shared" si="57"/>
        <v>0.2086963</v>
      </c>
      <c r="C3712" s="26"/>
    </row>
    <row r="3713" spans="1:3" x14ac:dyDescent="0.25">
      <c r="A3713" s="25">
        <f>T2_T5!D3713</f>
        <v>0.53062240000000005</v>
      </c>
      <c r="B3713" s="26">
        <f t="shared" si="57"/>
        <v>0.52051970800000003</v>
      </c>
      <c r="C3713" s="26"/>
    </row>
    <row r="3714" spans="1:3" x14ac:dyDescent="0.25">
      <c r="A3714" s="25">
        <f>T2_T5!D3714</f>
        <v>0.4394208</v>
      </c>
      <c r="B3714" s="26">
        <f t="shared" ref="B3714:B3777" si="58">MAX(MIN(A3714,E$4),E$3)</f>
        <v>0.4394208</v>
      </c>
      <c r="C3714" s="26"/>
    </row>
    <row r="3715" spans="1:3" x14ac:dyDescent="0.25">
      <c r="A3715" s="25">
        <f>T2_T5!D3715</f>
        <v>0.28755710000000001</v>
      </c>
      <c r="B3715" s="26">
        <f t="shared" si="58"/>
        <v>0.28755710000000001</v>
      </c>
      <c r="C3715" s="26"/>
    </row>
    <row r="3716" spans="1:3" x14ac:dyDescent="0.25">
      <c r="A3716" s="25">
        <f>T2_T5!D3716</f>
        <v>-7.4404600000000001E-2</v>
      </c>
      <c r="B3716" s="26">
        <f t="shared" si="58"/>
        <v>-7.4404600000000001E-2</v>
      </c>
      <c r="C3716" s="26"/>
    </row>
    <row r="3717" spans="1:3" x14ac:dyDescent="0.25">
      <c r="A3717" s="25">
        <f>T2_T5!D3717</f>
        <v>0.2447772</v>
      </c>
      <c r="B3717" s="26">
        <f t="shared" si="58"/>
        <v>0.2447772</v>
      </c>
      <c r="C3717" s="26"/>
    </row>
    <row r="3718" spans="1:3" x14ac:dyDescent="0.25">
      <c r="A3718" s="25">
        <f>T2_T5!D3718</f>
        <v>0.26176260000000001</v>
      </c>
      <c r="B3718" s="26">
        <f t="shared" si="58"/>
        <v>0.26176260000000001</v>
      </c>
      <c r="C3718" s="26"/>
    </row>
    <row r="3719" spans="1:3" x14ac:dyDescent="0.25">
      <c r="A3719" s="25">
        <f>T2_T5!D3719</f>
        <v>0.2073624</v>
      </c>
      <c r="B3719" s="26">
        <f t="shared" si="58"/>
        <v>0.2073624</v>
      </c>
      <c r="C3719" s="26"/>
    </row>
    <row r="3720" spans="1:3" x14ac:dyDescent="0.25">
      <c r="A3720" s="25">
        <f>T2_T5!D3720</f>
        <v>0.33442300000000003</v>
      </c>
      <c r="B3720" s="26">
        <f t="shared" si="58"/>
        <v>0.33442300000000003</v>
      </c>
      <c r="C3720" s="26"/>
    </row>
    <row r="3721" spans="1:3" x14ac:dyDescent="0.25">
      <c r="A3721" s="25">
        <f>T2_T5!D3721</f>
        <v>-2.1566599999999998E-2</v>
      </c>
      <c r="B3721" s="26">
        <f t="shared" si="58"/>
        <v>-2.1566599999999998E-2</v>
      </c>
      <c r="C3721" s="26"/>
    </row>
    <row r="3722" spans="1:3" x14ac:dyDescent="0.25">
      <c r="A3722" s="25">
        <f>T2_T5!D3722</f>
        <v>-1.1298900000000001E-2</v>
      </c>
      <c r="B3722" s="26">
        <f t="shared" si="58"/>
        <v>-1.1298900000000001E-2</v>
      </c>
      <c r="C3722" s="26"/>
    </row>
    <row r="3723" spans="1:3" x14ac:dyDescent="0.25">
      <c r="A3723" s="25">
        <f>T2_T5!D3723</f>
        <v>-7.2556200000000001E-2</v>
      </c>
      <c r="B3723" s="26">
        <f t="shared" si="58"/>
        <v>-7.2556200000000001E-2</v>
      </c>
      <c r="C3723" s="26"/>
    </row>
    <row r="3724" spans="1:3" x14ac:dyDescent="0.25">
      <c r="A3724" s="25">
        <f>T2_T5!D3724</f>
        <v>-8.6125999999999998E-3</v>
      </c>
      <c r="B3724" s="26">
        <f t="shared" si="58"/>
        <v>-8.6125999999999998E-3</v>
      </c>
      <c r="C3724" s="26"/>
    </row>
    <row r="3725" spans="1:3" x14ac:dyDescent="0.25">
      <c r="A3725" s="25">
        <f>T2_T5!D3725</f>
        <v>5.8979999999999998E-2</v>
      </c>
      <c r="B3725" s="26">
        <f t="shared" si="58"/>
        <v>5.8979999999999998E-2</v>
      </c>
      <c r="C3725" s="26"/>
    </row>
    <row r="3726" spans="1:3" x14ac:dyDescent="0.25">
      <c r="A3726" s="25">
        <f>T2_T5!D3726</f>
        <v>-2.2951300000000001E-2</v>
      </c>
      <c r="B3726" s="26">
        <f t="shared" si="58"/>
        <v>-2.2951300000000001E-2</v>
      </c>
      <c r="C3726" s="26"/>
    </row>
    <row r="3727" spans="1:3" x14ac:dyDescent="0.25">
      <c r="A3727" s="25">
        <f>T2_T5!D3727</f>
        <v>5.3027999999999999E-3</v>
      </c>
      <c r="B3727" s="26">
        <f t="shared" si="58"/>
        <v>5.3027999999999999E-3</v>
      </c>
      <c r="C3727" s="26"/>
    </row>
    <row r="3728" spans="1:3" x14ac:dyDescent="0.25">
      <c r="A3728" s="25">
        <f>T2_T5!D3728</f>
        <v>0.1175905</v>
      </c>
      <c r="B3728" s="26">
        <f t="shared" si="58"/>
        <v>0.1175905</v>
      </c>
      <c r="C3728" s="26"/>
    </row>
    <row r="3729" spans="1:3" x14ac:dyDescent="0.25">
      <c r="A3729" s="25">
        <f>T2_T5!D3729</f>
        <v>0.1131679</v>
      </c>
      <c r="B3729" s="26">
        <f t="shared" si="58"/>
        <v>0.1131679</v>
      </c>
      <c r="C3729" s="26"/>
    </row>
    <row r="3730" spans="1:3" x14ac:dyDescent="0.25">
      <c r="A3730" s="25">
        <f>T2_T5!D3730</f>
        <v>0.12835569999999999</v>
      </c>
      <c r="B3730" s="26">
        <f t="shared" si="58"/>
        <v>0.12835569999999999</v>
      </c>
      <c r="C3730" s="26"/>
    </row>
    <row r="3731" spans="1:3" x14ac:dyDescent="0.25">
      <c r="A3731" s="25">
        <f>T2_T5!D3731</f>
        <v>0.51519110000000001</v>
      </c>
      <c r="B3731" s="26">
        <f t="shared" si="58"/>
        <v>0.51519110000000001</v>
      </c>
      <c r="C3731" s="26"/>
    </row>
    <row r="3732" spans="1:3" x14ac:dyDescent="0.25">
      <c r="A3732" s="25">
        <f>T2_T5!D3732</f>
        <v>0.51336459999999995</v>
      </c>
      <c r="B3732" s="26">
        <f t="shared" si="58"/>
        <v>0.51336459999999995</v>
      </c>
      <c r="C3732" s="26"/>
    </row>
    <row r="3733" spans="1:3" x14ac:dyDescent="0.25">
      <c r="A3733" s="25">
        <f>T2_T5!D3733</f>
        <v>0.51854940000000005</v>
      </c>
      <c r="B3733" s="26">
        <f t="shared" si="58"/>
        <v>0.51854940000000005</v>
      </c>
      <c r="C3733" s="26"/>
    </row>
    <row r="3734" spans="1:3" x14ac:dyDescent="0.25">
      <c r="A3734" s="25">
        <f>T2_T5!D3734</f>
        <v>0.22444810000000001</v>
      </c>
      <c r="B3734" s="26">
        <f t="shared" si="58"/>
        <v>0.22444810000000001</v>
      </c>
      <c r="C3734" s="26"/>
    </row>
    <row r="3735" spans="1:3" x14ac:dyDescent="0.25">
      <c r="A3735" s="25">
        <f>T2_T5!D3735</f>
        <v>6.6071999999999997E-3</v>
      </c>
      <c r="B3735" s="26">
        <f t="shared" si="58"/>
        <v>6.6071999999999997E-3</v>
      </c>
      <c r="C3735" s="26"/>
    </row>
    <row r="3736" spans="1:3" x14ac:dyDescent="0.25">
      <c r="A3736" s="25">
        <f>T2_T5!D3736</f>
        <v>7.6810900000000001E-2</v>
      </c>
      <c r="B3736" s="26">
        <f t="shared" si="58"/>
        <v>7.6810900000000001E-2</v>
      </c>
      <c r="C3736" s="26"/>
    </row>
    <row r="3737" spans="1:3" x14ac:dyDescent="0.25">
      <c r="A3737" s="25">
        <f>T2_T5!D3737</f>
        <v>9.9738499999999994E-2</v>
      </c>
      <c r="B3737" s="26">
        <f t="shared" si="58"/>
        <v>9.9738499999999994E-2</v>
      </c>
      <c r="C3737" s="26"/>
    </row>
    <row r="3738" spans="1:3" x14ac:dyDescent="0.25">
      <c r="A3738" s="25">
        <f>T2_T5!D3738</f>
        <v>1.5500000000000001E-5</v>
      </c>
      <c r="B3738" s="26">
        <f t="shared" si="58"/>
        <v>1.5500000000000001E-5</v>
      </c>
      <c r="C3738" s="26"/>
    </row>
    <row r="3739" spans="1:3" x14ac:dyDescent="0.25">
      <c r="A3739" s="25">
        <f>T2_T5!D3739</f>
        <v>0.21505920000000001</v>
      </c>
      <c r="B3739" s="26">
        <f t="shared" si="58"/>
        <v>0.21505920000000001</v>
      </c>
      <c r="C3739" s="26"/>
    </row>
    <row r="3740" spans="1:3" x14ac:dyDescent="0.25">
      <c r="A3740" s="25">
        <f>T2_T5!D3740</f>
        <v>0.1150351</v>
      </c>
      <c r="B3740" s="26">
        <f t="shared" si="58"/>
        <v>0.1150351</v>
      </c>
      <c r="C3740" s="26"/>
    </row>
    <row r="3741" spans="1:3" x14ac:dyDescent="0.25">
      <c r="A3741" s="25">
        <f>T2_T5!D3741</f>
        <v>5.6054699999999999E-2</v>
      </c>
      <c r="B3741" s="26">
        <f t="shared" si="58"/>
        <v>5.6054699999999999E-2</v>
      </c>
      <c r="C3741" s="26"/>
    </row>
    <row r="3742" spans="1:3" x14ac:dyDescent="0.25">
      <c r="A3742" s="25">
        <f>T2_T5!D3742</f>
        <v>-6.0860000000000005E-4</v>
      </c>
      <c r="B3742" s="26">
        <f t="shared" si="58"/>
        <v>-6.0860000000000005E-4</v>
      </c>
      <c r="C3742" s="26"/>
    </row>
    <row r="3743" spans="1:3" x14ac:dyDescent="0.25">
      <c r="A3743" s="25">
        <f>T2_T5!D3743</f>
        <v>0.1055958</v>
      </c>
      <c r="B3743" s="26">
        <f t="shared" si="58"/>
        <v>0.1055958</v>
      </c>
      <c r="C3743" s="26"/>
    </row>
    <row r="3744" spans="1:3" x14ac:dyDescent="0.25">
      <c r="A3744" s="25">
        <f>T2_T5!D3744</f>
        <v>8.6841399999999999E-2</v>
      </c>
      <c r="B3744" s="26">
        <f t="shared" si="58"/>
        <v>8.6841399999999999E-2</v>
      </c>
      <c r="C3744" s="26"/>
    </row>
    <row r="3745" spans="1:3" x14ac:dyDescent="0.25">
      <c r="A3745" s="25">
        <f>T2_T5!D3745</f>
        <v>0.17506630000000001</v>
      </c>
      <c r="B3745" s="26">
        <f t="shared" si="58"/>
        <v>0.17506630000000001</v>
      </c>
      <c r="C3745" s="26"/>
    </row>
    <row r="3746" spans="1:3" x14ac:dyDescent="0.25">
      <c r="A3746" s="25">
        <f>T2_T5!D3746</f>
        <v>0.1958926</v>
      </c>
      <c r="B3746" s="26">
        <f t="shared" si="58"/>
        <v>0.1958926</v>
      </c>
      <c r="C3746" s="26"/>
    </row>
    <row r="3747" spans="1:3" x14ac:dyDescent="0.25">
      <c r="A3747" s="25">
        <f>T2_T5!D3747</f>
        <v>0.15435370000000001</v>
      </c>
      <c r="B3747" s="26">
        <f t="shared" si="58"/>
        <v>0.15435370000000001</v>
      </c>
      <c r="C3747" s="26"/>
    </row>
    <row r="3748" spans="1:3" x14ac:dyDescent="0.25">
      <c r="A3748" s="25">
        <f>T2_T5!D3748</f>
        <v>0.2404231</v>
      </c>
      <c r="B3748" s="26">
        <f t="shared" si="58"/>
        <v>0.2404231</v>
      </c>
      <c r="C3748" s="26"/>
    </row>
    <row r="3749" spans="1:3" x14ac:dyDescent="0.25">
      <c r="A3749" s="25">
        <f>T2_T5!D3749</f>
        <v>0.17998140000000001</v>
      </c>
      <c r="B3749" s="26">
        <f t="shared" si="58"/>
        <v>0.17998140000000001</v>
      </c>
      <c r="C3749" s="26"/>
    </row>
    <row r="3750" spans="1:3" x14ac:dyDescent="0.25">
      <c r="A3750" s="25">
        <f>T2_T5!D3750</f>
        <v>0.1667003</v>
      </c>
      <c r="B3750" s="26">
        <f t="shared" si="58"/>
        <v>0.1667003</v>
      </c>
      <c r="C3750" s="26"/>
    </row>
    <row r="3751" spans="1:3" x14ac:dyDescent="0.25">
      <c r="A3751" s="25">
        <f>T2_T5!D3751</f>
        <v>0.1424832</v>
      </c>
      <c r="B3751" s="26">
        <f t="shared" si="58"/>
        <v>0.1424832</v>
      </c>
      <c r="C3751" s="26"/>
    </row>
    <row r="3752" spans="1:3" x14ac:dyDescent="0.25">
      <c r="A3752" s="25">
        <f>T2_T5!D3752</f>
        <v>0.12619849999999999</v>
      </c>
      <c r="B3752" s="26">
        <f t="shared" si="58"/>
        <v>0.12619849999999999</v>
      </c>
      <c r="C3752" s="26"/>
    </row>
    <row r="3753" spans="1:3" x14ac:dyDescent="0.25">
      <c r="A3753" s="25">
        <f>T2_T5!D3753</f>
        <v>0.12772149999999999</v>
      </c>
      <c r="B3753" s="26">
        <f t="shared" si="58"/>
        <v>0.12772149999999999</v>
      </c>
      <c r="C3753" s="26"/>
    </row>
    <row r="3754" spans="1:3" x14ac:dyDescent="0.25">
      <c r="A3754" s="25">
        <f>T2_T5!D3754</f>
        <v>7.9613299999999998E-2</v>
      </c>
      <c r="B3754" s="26">
        <f t="shared" si="58"/>
        <v>7.9613299999999998E-2</v>
      </c>
      <c r="C3754" s="26"/>
    </row>
    <row r="3755" spans="1:3" x14ac:dyDescent="0.25">
      <c r="A3755" s="25">
        <f>T2_T5!D3755</f>
        <v>8.0268500000000007E-2</v>
      </c>
      <c r="B3755" s="26">
        <f t="shared" si="58"/>
        <v>8.0268500000000007E-2</v>
      </c>
      <c r="C3755" s="26"/>
    </row>
    <row r="3756" spans="1:3" x14ac:dyDescent="0.25">
      <c r="A3756" s="25">
        <f>T2_T5!D3756</f>
        <v>4.4870899999999998E-2</v>
      </c>
      <c r="B3756" s="26">
        <f t="shared" si="58"/>
        <v>4.4870899999999998E-2</v>
      </c>
      <c r="C3756" s="26"/>
    </row>
    <row r="3757" spans="1:3" x14ac:dyDescent="0.25">
      <c r="A3757" s="25">
        <f>T2_T5!D3757</f>
        <v>3.9954799999999999E-2</v>
      </c>
      <c r="B3757" s="26">
        <f t="shared" si="58"/>
        <v>3.9954799999999999E-2</v>
      </c>
      <c r="C3757" s="26"/>
    </row>
    <row r="3758" spans="1:3" x14ac:dyDescent="0.25">
      <c r="A3758" s="25">
        <f>T2_T5!D3758</f>
        <v>4.7805199999999999E-2</v>
      </c>
      <c r="B3758" s="26">
        <f t="shared" si="58"/>
        <v>4.7805199999999999E-2</v>
      </c>
      <c r="C3758" s="26"/>
    </row>
    <row r="3759" spans="1:3" x14ac:dyDescent="0.25">
      <c r="A3759" s="25">
        <f>T2_T5!D3759</f>
        <v>5.9954300000000002E-2</v>
      </c>
      <c r="B3759" s="26">
        <f t="shared" si="58"/>
        <v>5.9954300000000002E-2</v>
      </c>
      <c r="C3759" s="26"/>
    </row>
    <row r="3760" spans="1:3" x14ac:dyDescent="0.25">
      <c r="A3760" s="25">
        <f>T2_T5!D3760</f>
        <v>-5.4603999999999998E-3</v>
      </c>
      <c r="B3760" s="26">
        <f t="shared" si="58"/>
        <v>-5.4603999999999998E-3</v>
      </c>
      <c r="C3760" s="26"/>
    </row>
    <row r="3761" spans="1:3" x14ac:dyDescent="0.25">
      <c r="A3761" s="25">
        <f>T2_T5!D3761</f>
        <v>-2.6470799999999999E-2</v>
      </c>
      <c r="B3761" s="26">
        <f t="shared" si="58"/>
        <v>-2.6470799999999999E-2</v>
      </c>
      <c r="C3761" s="26"/>
    </row>
    <row r="3762" spans="1:3" x14ac:dyDescent="0.25">
      <c r="A3762" s="25">
        <f>T2_T5!D3762</f>
        <v>-6.5504900000000005E-2</v>
      </c>
      <c r="B3762" s="26">
        <f t="shared" si="58"/>
        <v>-6.5504900000000005E-2</v>
      </c>
      <c r="C3762" s="26"/>
    </row>
    <row r="3763" spans="1:3" x14ac:dyDescent="0.25">
      <c r="A3763" s="25">
        <f>T2_T5!D3763</f>
        <v>-3.2517600000000001E-2</v>
      </c>
      <c r="B3763" s="26">
        <f t="shared" si="58"/>
        <v>-3.2517600000000001E-2</v>
      </c>
      <c r="C3763" s="26"/>
    </row>
    <row r="3764" spans="1:3" x14ac:dyDescent="0.25">
      <c r="A3764" s="25">
        <f>T2_T5!D3764</f>
        <v>8.6999E-3</v>
      </c>
      <c r="B3764" s="26">
        <f t="shared" si="58"/>
        <v>8.6999E-3</v>
      </c>
      <c r="C3764" s="26"/>
    </row>
    <row r="3765" spans="1:3" x14ac:dyDescent="0.25">
      <c r="A3765" s="25">
        <f>T2_T5!D3765</f>
        <v>-8.9219E-3</v>
      </c>
      <c r="B3765" s="26">
        <f t="shared" si="58"/>
        <v>-8.9219E-3</v>
      </c>
      <c r="C3765" s="26"/>
    </row>
    <row r="3766" spans="1:3" x14ac:dyDescent="0.25">
      <c r="A3766" s="25">
        <f>T2_T5!D3766</f>
        <v>0.28838429999999998</v>
      </c>
      <c r="B3766" s="26">
        <f t="shared" si="58"/>
        <v>0.28838429999999998</v>
      </c>
      <c r="C3766" s="26"/>
    </row>
    <row r="3767" spans="1:3" x14ac:dyDescent="0.25">
      <c r="A3767" s="25">
        <f>T2_T5!D3767</f>
        <v>0.3303836</v>
      </c>
      <c r="B3767" s="26">
        <f t="shared" si="58"/>
        <v>0.3303836</v>
      </c>
      <c r="C3767" s="26"/>
    </row>
    <row r="3768" spans="1:3" x14ac:dyDescent="0.25">
      <c r="A3768" s="25">
        <f>T2_T5!D3768</f>
        <v>0.2247798</v>
      </c>
      <c r="B3768" s="26">
        <f t="shared" si="58"/>
        <v>0.2247798</v>
      </c>
      <c r="C3768" s="26"/>
    </row>
    <row r="3769" spans="1:3" x14ac:dyDescent="0.25">
      <c r="A3769" s="25">
        <f>T2_T5!D3769</f>
        <v>0.1424213</v>
      </c>
      <c r="B3769" s="26">
        <f t="shared" si="58"/>
        <v>0.1424213</v>
      </c>
      <c r="C3769" s="26"/>
    </row>
    <row r="3770" spans="1:3" x14ac:dyDescent="0.25">
      <c r="A3770" s="25">
        <f>T2_T5!D3770</f>
        <v>0.14159939999999999</v>
      </c>
      <c r="B3770" s="26">
        <f t="shared" si="58"/>
        <v>0.14159939999999999</v>
      </c>
      <c r="C3770" s="26"/>
    </row>
    <row r="3771" spans="1:3" x14ac:dyDescent="0.25">
      <c r="A3771" s="25">
        <f>T2_T5!D3771</f>
        <v>0.13811850000000001</v>
      </c>
      <c r="B3771" s="26">
        <f t="shared" si="58"/>
        <v>0.13811850000000001</v>
      </c>
      <c r="C3771" s="26"/>
    </row>
    <row r="3772" spans="1:3" x14ac:dyDescent="0.25">
      <c r="A3772" s="25">
        <f>T2_T5!D3772</f>
        <v>0.13731280000000001</v>
      </c>
      <c r="B3772" s="26">
        <f t="shared" si="58"/>
        <v>0.13731280000000001</v>
      </c>
      <c r="C3772" s="26"/>
    </row>
    <row r="3773" spans="1:3" x14ac:dyDescent="0.25">
      <c r="A3773" s="25">
        <f>T2_T5!D3773</f>
        <v>0.14780979999999999</v>
      </c>
      <c r="B3773" s="26">
        <f t="shared" si="58"/>
        <v>0.14780979999999999</v>
      </c>
      <c r="C3773" s="26"/>
    </row>
    <row r="3774" spans="1:3" x14ac:dyDescent="0.25">
      <c r="A3774" s="25">
        <f>T2_T5!D3774</f>
        <v>0.2798139</v>
      </c>
      <c r="B3774" s="26">
        <f t="shared" si="58"/>
        <v>0.2798139</v>
      </c>
      <c r="C3774" s="26"/>
    </row>
    <row r="3775" spans="1:3" x14ac:dyDescent="0.25">
      <c r="A3775" s="25">
        <f>T2_T5!D3775</f>
        <v>0.27011059999999998</v>
      </c>
      <c r="B3775" s="26">
        <f t="shared" si="58"/>
        <v>0.27011059999999998</v>
      </c>
      <c r="C3775" s="26"/>
    </row>
    <row r="3776" spans="1:3" x14ac:dyDescent="0.25">
      <c r="A3776" s="25">
        <f>T2_T5!D3776</f>
        <v>0.24523339999999999</v>
      </c>
      <c r="B3776" s="26">
        <f t="shared" si="58"/>
        <v>0.24523339999999999</v>
      </c>
      <c r="C3776" s="26"/>
    </row>
    <row r="3777" spans="1:3" x14ac:dyDescent="0.25">
      <c r="A3777" s="25">
        <f>T2_T5!D3777</f>
        <v>0.37270639999999999</v>
      </c>
      <c r="B3777" s="26">
        <f t="shared" si="58"/>
        <v>0.37270639999999999</v>
      </c>
      <c r="C3777" s="26"/>
    </row>
    <row r="3778" spans="1:3" x14ac:dyDescent="0.25">
      <c r="A3778" s="25">
        <f>T2_T5!D3778</f>
        <v>0.26380029999999999</v>
      </c>
      <c r="B3778" s="26">
        <f t="shared" ref="B3778:B3841" si="59">MAX(MIN(A3778,E$4),E$3)</f>
        <v>0.26380029999999999</v>
      </c>
      <c r="C3778" s="26"/>
    </row>
    <row r="3779" spans="1:3" x14ac:dyDescent="0.25">
      <c r="A3779" s="25">
        <f>T2_T5!D3779</f>
        <v>0.26150610000000002</v>
      </c>
      <c r="B3779" s="26">
        <f t="shared" si="59"/>
        <v>0.26150610000000002</v>
      </c>
      <c r="C3779" s="26"/>
    </row>
    <row r="3780" spans="1:3" x14ac:dyDescent="0.25">
      <c r="A3780" s="25">
        <f>T2_T5!D3780</f>
        <v>0.3149325</v>
      </c>
      <c r="B3780" s="26">
        <f t="shared" si="59"/>
        <v>0.3149325</v>
      </c>
      <c r="C3780" s="26"/>
    </row>
    <row r="3781" spans="1:3" x14ac:dyDescent="0.25">
      <c r="A3781" s="25">
        <f>T2_T5!D3781</f>
        <v>0.30424390000000001</v>
      </c>
      <c r="B3781" s="26">
        <f t="shared" si="59"/>
        <v>0.30424390000000001</v>
      </c>
      <c r="C3781" s="26"/>
    </row>
    <row r="3782" spans="1:3" x14ac:dyDescent="0.25">
      <c r="A3782" s="25">
        <f>T2_T5!D3782</f>
        <v>0.3132781</v>
      </c>
      <c r="B3782" s="26">
        <f t="shared" si="59"/>
        <v>0.3132781</v>
      </c>
      <c r="C3782" s="26"/>
    </row>
    <row r="3783" spans="1:3" x14ac:dyDescent="0.25">
      <c r="A3783" s="25">
        <f>T2_T5!D3783</f>
        <v>0.38327689999999998</v>
      </c>
      <c r="B3783" s="26">
        <f t="shared" si="59"/>
        <v>0.38327689999999998</v>
      </c>
      <c r="C3783" s="26"/>
    </row>
    <row r="3784" spans="1:3" x14ac:dyDescent="0.25">
      <c r="A3784" s="25">
        <f>T2_T5!D3784</f>
        <v>0.53690470000000001</v>
      </c>
      <c r="B3784" s="26">
        <f t="shared" si="59"/>
        <v>0.52051970800000003</v>
      </c>
      <c r="C3784" s="26"/>
    </row>
    <row r="3785" spans="1:3" x14ac:dyDescent="0.25">
      <c r="A3785" s="25">
        <f>T2_T5!D3785</f>
        <v>-5.9847699999999997E-2</v>
      </c>
      <c r="B3785" s="26">
        <f t="shared" si="59"/>
        <v>-5.9847699999999997E-2</v>
      </c>
      <c r="C3785" s="26"/>
    </row>
    <row r="3786" spans="1:3" x14ac:dyDescent="0.25">
      <c r="A3786" s="25">
        <f>T2_T5!D3786</f>
        <v>-9.0907299999999996E-2</v>
      </c>
      <c r="B3786" s="26">
        <f t="shared" si="59"/>
        <v>-9.0907299999999996E-2</v>
      </c>
      <c r="C3786" s="26"/>
    </row>
    <row r="3787" spans="1:3" x14ac:dyDescent="0.25">
      <c r="A3787" s="25">
        <f>T2_T5!D3787</f>
        <v>-7.6828099999999996E-2</v>
      </c>
      <c r="B3787" s="26">
        <f t="shared" si="59"/>
        <v>-7.6828099999999996E-2</v>
      </c>
      <c r="C3787" s="26"/>
    </row>
    <row r="3788" spans="1:3" x14ac:dyDescent="0.25">
      <c r="A3788" s="25">
        <f>T2_T5!D3788</f>
        <v>-7.8629000000000008E-3</v>
      </c>
      <c r="B3788" s="26">
        <f t="shared" si="59"/>
        <v>-7.8629000000000008E-3</v>
      </c>
      <c r="C3788" s="26"/>
    </row>
    <row r="3789" spans="1:3" x14ac:dyDescent="0.25">
      <c r="A3789" s="25">
        <f>T2_T5!D3789</f>
        <v>1.76048E-2</v>
      </c>
      <c r="B3789" s="26">
        <f t="shared" si="59"/>
        <v>1.76048E-2</v>
      </c>
      <c r="C3789" s="26"/>
    </row>
    <row r="3790" spans="1:3" x14ac:dyDescent="0.25">
      <c r="A3790" s="25">
        <f>T2_T5!D3790</f>
        <v>-9.1059000000000001E-3</v>
      </c>
      <c r="B3790" s="26">
        <f t="shared" si="59"/>
        <v>-9.1059000000000001E-3</v>
      </c>
      <c r="C3790" s="26"/>
    </row>
    <row r="3791" spans="1:3" x14ac:dyDescent="0.25">
      <c r="A3791" s="25">
        <f>T2_T5!D3791</f>
        <v>6.5278100000000006E-2</v>
      </c>
      <c r="B3791" s="26">
        <f t="shared" si="59"/>
        <v>6.5278100000000006E-2</v>
      </c>
      <c r="C3791" s="26"/>
    </row>
    <row r="3792" spans="1:3" x14ac:dyDescent="0.25">
      <c r="A3792" s="25">
        <f>T2_T5!D3792</f>
        <v>0.27020080000000002</v>
      </c>
      <c r="B3792" s="26">
        <f t="shared" si="59"/>
        <v>0.27020080000000002</v>
      </c>
      <c r="C3792" s="26"/>
    </row>
    <row r="3793" spans="1:3" x14ac:dyDescent="0.25">
      <c r="A3793" s="25">
        <f>T2_T5!D3793</f>
        <v>0.29284559999999998</v>
      </c>
      <c r="B3793" s="26">
        <f t="shared" si="59"/>
        <v>0.29284559999999998</v>
      </c>
      <c r="C3793" s="26"/>
    </row>
    <row r="3794" spans="1:3" x14ac:dyDescent="0.25">
      <c r="A3794" s="25">
        <f>T2_T5!D3794</f>
        <v>0.38436310000000001</v>
      </c>
      <c r="B3794" s="26">
        <f t="shared" si="59"/>
        <v>0.38436310000000001</v>
      </c>
      <c r="C3794" s="26"/>
    </row>
    <row r="3795" spans="1:3" x14ac:dyDescent="0.25">
      <c r="A3795" s="25">
        <f>T2_T5!D3795</f>
        <v>0.4606497</v>
      </c>
      <c r="B3795" s="26">
        <f t="shared" si="59"/>
        <v>0.4606497</v>
      </c>
      <c r="C3795" s="26"/>
    </row>
    <row r="3796" spans="1:3" x14ac:dyDescent="0.25">
      <c r="A3796" s="25">
        <f>T2_T5!D3796</f>
        <v>0.3770983</v>
      </c>
      <c r="B3796" s="26">
        <f t="shared" si="59"/>
        <v>0.3770983</v>
      </c>
      <c r="C3796" s="26"/>
    </row>
    <row r="3797" spans="1:3" x14ac:dyDescent="0.25">
      <c r="A3797" s="25">
        <f>T2_T5!D3797</f>
        <v>0.36676769999999997</v>
      </c>
      <c r="B3797" s="26">
        <f t="shared" si="59"/>
        <v>0.36676769999999997</v>
      </c>
      <c r="C3797" s="26"/>
    </row>
    <row r="3798" spans="1:3" x14ac:dyDescent="0.25">
      <c r="A3798" s="25">
        <f>T2_T5!D3798</f>
        <v>0.31420389999999998</v>
      </c>
      <c r="B3798" s="26">
        <f t="shared" si="59"/>
        <v>0.31420389999999998</v>
      </c>
      <c r="C3798" s="26"/>
    </row>
    <row r="3799" spans="1:3" x14ac:dyDescent="0.25">
      <c r="A3799" s="25">
        <f>T2_T5!D3799</f>
        <v>0.39518700000000001</v>
      </c>
      <c r="B3799" s="26">
        <f t="shared" si="59"/>
        <v>0.39518700000000001</v>
      </c>
      <c r="C3799" s="26"/>
    </row>
    <row r="3800" spans="1:3" x14ac:dyDescent="0.25">
      <c r="A3800" s="25">
        <f>T2_T5!D3800</f>
        <v>0.25405139999999998</v>
      </c>
      <c r="B3800" s="26">
        <f t="shared" si="59"/>
        <v>0.25405139999999998</v>
      </c>
      <c r="C3800" s="26"/>
    </row>
    <row r="3801" spans="1:3" x14ac:dyDescent="0.25">
      <c r="A3801" s="25">
        <f>T2_T5!D3801</f>
        <v>0.2179546</v>
      </c>
      <c r="B3801" s="26">
        <f t="shared" si="59"/>
        <v>0.2179546</v>
      </c>
      <c r="C3801" s="26"/>
    </row>
    <row r="3802" spans="1:3" x14ac:dyDescent="0.25">
      <c r="A3802" s="25">
        <f>T2_T5!D3802</f>
        <v>0.24215590000000001</v>
      </c>
      <c r="B3802" s="26">
        <f t="shared" si="59"/>
        <v>0.24215590000000001</v>
      </c>
      <c r="C3802" s="26"/>
    </row>
    <row r="3803" spans="1:3" x14ac:dyDescent="0.25">
      <c r="A3803" s="25">
        <f>T2_T5!D3803</f>
        <v>0.27898679999999998</v>
      </c>
      <c r="B3803" s="26">
        <f t="shared" si="59"/>
        <v>0.27898679999999998</v>
      </c>
      <c r="C3803" s="26"/>
    </row>
    <row r="3804" spans="1:3" x14ac:dyDescent="0.25">
      <c r="A3804" s="25">
        <f>T2_T5!D3804</f>
        <v>0.35175709999999999</v>
      </c>
      <c r="B3804" s="26">
        <f t="shared" si="59"/>
        <v>0.35175709999999999</v>
      </c>
      <c r="C3804" s="26"/>
    </row>
    <row r="3805" spans="1:3" x14ac:dyDescent="0.25">
      <c r="A3805" s="25">
        <f>T2_T5!D3805</f>
        <v>0.49584089999999997</v>
      </c>
      <c r="B3805" s="26">
        <f t="shared" si="59"/>
        <v>0.49584089999999997</v>
      </c>
      <c r="C3805" s="26"/>
    </row>
    <row r="3806" spans="1:3" x14ac:dyDescent="0.25">
      <c r="A3806" s="25">
        <f>T2_T5!D3806</f>
        <v>0.62597979999999998</v>
      </c>
      <c r="B3806" s="26">
        <f t="shared" si="59"/>
        <v>0.52051970800000003</v>
      </c>
      <c r="C3806" s="26"/>
    </row>
    <row r="3807" spans="1:3" x14ac:dyDescent="0.25">
      <c r="A3807" s="25">
        <f>T2_T5!D3807</f>
        <v>0.45457370000000002</v>
      </c>
      <c r="B3807" s="26">
        <f t="shared" si="59"/>
        <v>0.45457370000000002</v>
      </c>
      <c r="C3807" s="26"/>
    </row>
    <row r="3808" spans="1:3" x14ac:dyDescent="0.25">
      <c r="A3808" s="25">
        <f>T2_T5!D3808</f>
        <v>0.38348989999999999</v>
      </c>
      <c r="B3808" s="26">
        <f t="shared" si="59"/>
        <v>0.38348989999999999</v>
      </c>
      <c r="C3808" s="26"/>
    </row>
    <row r="3809" spans="1:3" x14ac:dyDescent="0.25">
      <c r="A3809" s="25">
        <f>T2_T5!D3809</f>
        <v>0.2153089</v>
      </c>
      <c r="B3809" s="26">
        <f t="shared" si="59"/>
        <v>0.2153089</v>
      </c>
      <c r="C3809" s="26"/>
    </row>
    <row r="3810" spans="1:3" x14ac:dyDescent="0.25">
      <c r="A3810" s="25">
        <f>T2_T5!D3810</f>
        <v>0.25978620000000002</v>
      </c>
      <c r="B3810" s="26">
        <f t="shared" si="59"/>
        <v>0.25978620000000002</v>
      </c>
      <c r="C3810" s="26"/>
    </row>
    <row r="3811" spans="1:3" x14ac:dyDescent="0.25">
      <c r="A3811" s="25">
        <f>T2_T5!D3811</f>
        <v>0.2170976</v>
      </c>
      <c r="B3811" s="26">
        <f t="shared" si="59"/>
        <v>0.2170976</v>
      </c>
      <c r="C3811" s="26"/>
    </row>
    <row r="3812" spans="1:3" x14ac:dyDescent="0.25">
      <c r="A3812" s="25">
        <f>T2_T5!D3812</f>
        <v>0.21052129999999999</v>
      </c>
      <c r="B3812" s="26">
        <f t="shared" si="59"/>
        <v>0.21052129999999999</v>
      </c>
      <c r="C3812" s="26"/>
    </row>
    <row r="3813" spans="1:3" x14ac:dyDescent="0.25">
      <c r="A3813" s="25">
        <f>T2_T5!D3813</f>
        <v>0.2755978</v>
      </c>
      <c r="B3813" s="26">
        <f t="shared" si="59"/>
        <v>0.2755978</v>
      </c>
      <c r="C3813" s="26"/>
    </row>
    <row r="3814" spans="1:3" x14ac:dyDescent="0.25">
      <c r="A3814" s="25">
        <f>T2_T5!D3814</f>
        <v>0.29684559999999999</v>
      </c>
      <c r="B3814" s="26">
        <f t="shared" si="59"/>
        <v>0.29684559999999999</v>
      </c>
      <c r="C3814" s="26"/>
    </row>
    <row r="3815" spans="1:3" x14ac:dyDescent="0.25">
      <c r="A3815" s="25">
        <f>T2_T5!D3815</f>
        <v>0.2689184</v>
      </c>
      <c r="B3815" s="26">
        <f t="shared" si="59"/>
        <v>0.2689184</v>
      </c>
      <c r="C3815" s="26"/>
    </row>
    <row r="3816" spans="1:3" x14ac:dyDescent="0.25">
      <c r="A3816" s="25">
        <f>T2_T5!D3816</f>
        <v>0.27719460000000001</v>
      </c>
      <c r="B3816" s="26">
        <f t="shared" si="59"/>
        <v>0.27719460000000001</v>
      </c>
      <c r="C3816" s="26"/>
    </row>
    <row r="3817" spans="1:3" x14ac:dyDescent="0.25">
      <c r="A3817" s="25">
        <f>T2_T5!D3817</f>
        <v>0.28077560000000001</v>
      </c>
      <c r="B3817" s="26">
        <f t="shared" si="59"/>
        <v>0.28077560000000001</v>
      </c>
      <c r="C3817" s="26"/>
    </row>
    <row r="3818" spans="1:3" x14ac:dyDescent="0.25">
      <c r="A3818" s="25">
        <f>T2_T5!D3818</f>
        <v>0.3525237</v>
      </c>
      <c r="B3818" s="26">
        <f t="shared" si="59"/>
        <v>0.3525237</v>
      </c>
      <c r="C3818" s="26"/>
    </row>
    <row r="3819" spans="1:3" x14ac:dyDescent="0.25">
      <c r="A3819" s="25">
        <f>T2_T5!D3819</f>
        <v>0.5734745</v>
      </c>
      <c r="B3819" s="26">
        <f t="shared" si="59"/>
        <v>0.52051970800000003</v>
      </c>
      <c r="C3819" s="26"/>
    </row>
    <row r="3820" spans="1:3" x14ac:dyDescent="0.25">
      <c r="A3820" s="25">
        <f>T2_T5!D3820</f>
        <v>0.58457579999999998</v>
      </c>
      <c r="B3820" s="26">
        <f t="shared" si="59"/>
        <v>0.52051970800000003</v>
      </c>
      <c r="C3820" s="26"/>
    </row>
    <row r="3821" spans="1:3" x14ac:dyDescent="0.25">
      <c r="A3821" s="25">
        <f>T2_T5!D3821</f>
        <v>0.1109241</v>
      </c>
      <c r="B3821" s="26">
        <f t="shared" si="59"/>
        <v>0.1109241</v>
      </c>
      <c r="C3821" s="26"/>
    </row>
    <row r="3822" spans="1:3" x14ac:dyDescent="0.25">
      <c r="A3822" s="25">
        <f>T2_T5!D3822</f>
        <v>4.9209900000000001E-2</v>
      </c>
      <c r="B3822" s="26">
        <f t="shared" si="59"/>
        <v>4.9209900000000001E-2</v>
      </c>
      <c r="C3822" s="26"/>
    </row>
    <row r="3823" spans="1:3" x14ac:dyDescent="0.25">
      <c r="A3823" s="25">
        <f>T2_T5!D3823</f>
        <v>3.1446000000000002E-2</v>
      </c>
      <c r="B3823" s="26">
        <f t="shared" si="59"/>
        <v>3.1446000000000002E-2</v>
      </c>
      <c r="C3823" s="26"/>
    </row>
    <row r="3824" spans="1:3" x14ac:dyDescent="0.25">
      <c r="A3824" s="25">
        <f>T2_T5!D3824</f>
        <v>2.2020100000000001E-2</v>
      </c>
      <c r="B3824" s="26">
        <f t="shared" si="59"/>
        <v>2.2020100000000001E-2</v>
      </c>
      <c r="C3824" s="26"/>
    </row>
    <row r="3825" spans="1:3" x14ac:dyDescent="0.25">
      <c r="A3825" s="25">
        <f>T2_T5!D3825</f>
        <v>5.1689100000000002E-2</v>
      </c>
      <c r="B3825" s="26">
        <f t="shared" si="59"/>
        <v>5.1689100000000002E-2</v>
      </c>
      <c r="C3825" s="26"/>
    </row>
    <row r="3826" spans="1:3" x14ac:dyDescent="0.25">
      <c r="A3826" s="25">
        <f>T2_T5!D3826</f>
        <v>3.3171199999999998E-2</v>
      </c>
      <c r="B3826" s="26">
        <f t="shared" si="59"/>
        <v>3.3171199999999998E-2</v>
      </c>
      <c r="C3826" s="26"/>
    </row>
    <row r="3827" spans="1:3" x14ac:dyDescent="0.25">
      <c r="A3827" s="25">
        <f>T2_T5!D3827</f>
        <v>8.0810499999999993E-2</v>
      </c>
      <c r="B3827" s="26">
        <f t="shared" si="59"/>
        <v>8.0810499999999993E-2</v>
      </c>
      <c r="C3827" s="26"/>
    </row>
    <row r="3828" spans="1:3" x14ac:dyDescent="0.25">
      <c r="A3828" s="25">
        <f>T2_T5!D3828</f>
        <v>5.6362500000000003E-2</v>
      </c>
      <c r="B3828" s="26">
        <f t="shared" si="59"/>
        <v>5.6362500000000003E-2</v>
      </c>
      <c r="C3828" s="26"/>
    </row>
    <row r="3829" spans="1:3" x14ac:dyDescent="0.25">
      <c r="A3829" s="25">
        <f>T2_T5!D3829</f>
        <v>-7.3838999999999997E-3</v>
      </c>
      <c r="B3829" s="26">
        <f t="shared" si="59"/>
        <v>-7.3838999999999997E-3</v>
      </c>
      <c r="C3829" s="26"/>
    </row>
    <row r="3830" spans="1:3" x14ac:dyDescent="0.25">
      <c r="A3830" s="25">
        <f>T2_T5!D3830</f>
        <v>0.19025139999999999</v>
      </c>
      <c r="B3830" s="26">
        <f t="shared" si="59"/>
        <v>0.19025139999999999</v>
      </c>
      <c r="C3830" s="26"/>
    </row>
    <row r="3831" spans="1:3" x14ac:dyDescent="0.25">
      <c r="A3831" s="25">
        <f>T2_T5!D3831</f>
        <v>4.2163800000000001E-2</v>
      </c>
      <c r="B3831" s="26">
        <f t="shared" si="59"/>
        <v>4.2163800000000001E-2</v>
      </c>
      <c r="C3831" s="26"/>
    </row>
    <row r="3832" spans="1:3" x14ac:dyDescent="0.25">
      <c r="A3832" s="25">
        <f>T2_T5!D3832</f>
        <v>0.16489780000000001</v>
      </c>
      <c r="B3832" s="26">
        <f t="shared" si="59"/>
        <v>0.16489780000000001</v>
      </c>
      <c r="C3832" s="26"/>
    </row>
    <row r="3833" spans="1:3" x14ac:dyDescent="0.25">
      <c r="A3833" s="25">
        <f>T2_T5!D3833</f>
        <v>0.15953100000000001</v>
      </c>
      <c r="B3833" s="26">
        <f t="shared" si="59"/>
        <v>0.15953100000000001</v>
      </c>
      <c r="C3833" s="26"/>
    </row>
    <row r="3834" spans="1:3" x14ac:dyDescent="0.25">
      <c r="A3834" s="25">
        <f>T2_T5!D3834</f>
        <v>0.15486459999999999</v>
      </c>
      <c r="B3834" s="26">
        <f t="shared" si="59"/>
        <v>0.15486459999999999</v>
      </c>
      <c r="C3834" s="26"/>
    </row>
    <row r="3835" spans="1:3" x14ac:dyDescent="0.25">
      <c r="A3835" s="25">
        <f>T2_T5!D3835</f>
        <v>0.18911929999999999</v>
      </c>
      <c r="B3835" s="26">
        <f t="shared" si="59"/>
        <v>0.18911929999999999</v>
      </c>
      <c r="C3835" s="26"/>
    </row>
    <row r="3836" spans="1:3" x14ac:dyDescent="0.25">
      <c r="A3836" s="25">
        <f>T2_T5!D3836</f>
        <v>0.1318202</v>
      </c>
      <c r="B3836" s="26">
        <f t="shared" si="59"/>
        <v>0.1318202</v>
      </c>
      <c r="C3836" s="26"/>
    </row>
    <row r="3837" spans="1:3" x14ac:dyDescent="0.25">
      <c r="A3837" s="25">
        <f>T2_T5!D3837</f>
        <v>0.1469249</v>
      </c>
      <c r="B3837" s="26">
        <f t="shared" si="59"/>
        <v>0.1469249</v>
      </c>
      <c r="C3837" s="26"/>
    </row>
    <row r="3838" spans="1:3" x14ac:dyDescent="0.25">
      <c r="A3838" s="25">
        <f>T2_T5!D3838</f>
        <v>9.0191999999999994E-2</v>
      </c>
      <c r="B3838" s="26">
        <f t="shared" si="59"/>
        <v>9.0191999999999994E-2</v>
      </c>
      <c r="C3838" s="26"/>
    </row>
    <row r="3839" spans="1:3" x14ac:dyDescent="0.25">
      <c r="A3839" s="25">
        <f>T2_T5!D3839</f>
        <v>0.1572298</v>
      </c>
      <c r="B3839" s="26">
        <f t="shared" si="59"/>
        <v>0.1572298</v>
      </c>
      <c r="C3839" s="26"/>
    </row>
    <row r="3840" spans="1:3" x14ac:dyDescent="0.25">
      <c r="A3840" s="25">
        <f>T2_T5!D3840</f>
        <v>0.12518180000000001</v>
      </c>
      <c r="B3840" s="26">
        <f t="shared" si="59"/>
        <v>0.12518180000000001</v>
      </c>
      <c r="C3840" s="26"/>
    </row>
    <row r="3841" spans="1:3" x14ac:dyDescent="0.25">
      <c r="A3841" s="25">
        <f>T2_T5!D3841</f>
        <v>0.1982573</v>
      </c>
      <c r="B3841" s="26">
        <f t="shared" si="59"/>
        <v>0.1982573</v>
      </c>
      <c r="C3841" s="26"/>
    </row>
    <row r="3842" spans="1:3" x14ac:dyDescent="0.25">
      <c r="A3842" s="25">
        <f>T2_T5!D3842</f>
        <v>0.24731259999999999</v>
      </c>
      <c r="B3842" s="26">
        <f t="shared" ref="B3842:B3905" si="60">MAX(MIN(A3842,E$4),E$3)</f>
        <v>0.24731259999999999</v>
      </c>
      <c r="C3842" s="26"/>
    </row>
    <row r="3843" spans="1:3" x14ac:dyDescent="0.25">
      <c r="A3843" s="25">
        <f>T2_T5!D3843</f>
        <v>0.31136000000000003</v>
      </c>
      <c r="B3843" s="26">
        <f t="shared" si="60"/>
        <v>0.31136000000000003</v>
      </c>
      <c r="C3843" s="26"/>
    </row>
    <row r="3844" spans="1:3" x14ac:dyDescent="0.25">
      <c r="A3844" s="25">
        <f>T2_T5!D3844</f>
        <v>0.21906149999999999</v>
      </c>
      <c r="B3844" s="26">
        <f t="shared" si="60"/>
        <v>0.21906149999999999</v>
      </c>
      <c r="C3844" s="26"/>
    </row>
    <row r="3845" spans="1:3" x14ac:dyDescent="0.25">
      <c r="A3845" s="25">
        <f>T2_T5!D3845</f>
        <v>0.27261839999999998</v>
      </c>
      <c r="B3845" s="26">
        <f t="shared" si="60"/>
        <v>0.27261839999999998</v>
      </c>
      <c r="C3845" s="26"/>
    </row>
    <row r="3846" spans="1:3" x14ac:dyDescent="0.25">
      <c r="A3846" s="25">
        <f>T2_T5!D3846</f>
        <v>0.2837324</v>
      </c>
      <c r="B3846" s="26">
        <f t="shared" si="60"/>
        <v>0.2837324</v>
      </c>
      <c r="C3846" s="26"/>
    </row>
    <row r="3847" spans="1:3" x14ac:dyDescent="0.25">
      <c r="A3847" s="25">
        <f>T2_T5!D3847</f>
        <v>0.2826612</v>
      </c>
      <c r="B3847" s="26">
        <f t="shared" si="60"/>
        <v>0.2826612</v>
      </c>
      <c r="C3847" s="26"/>
    </row>
    <row r="3848" spans="1:3" x14ac:dyDescent="0.25">
      <c r="A3848" s="25">
        <f>T2_T5!D3848</f>
        <v>0.22049659999999999</v>
      </c>
      <c r="B3848" s="26">
        <f t="shared" si="60"/>
        <v>0.22049659999999999</v>
      </c>
      <c r="C3848" s="26"/>
    </row>
    <row r="3849" spans="1:3" x14ac:dyDescent="0.25">
      <c r="A3849" s="25">
        <f>T2_T5!D3849</f>
        <v>0.16582640000000001</v>
      </c>
      <c r="B3849" s="26">
        <f t="shared" si="60"/>
        <v>0.16582640000000001</v>
      </c>
      <c r="C3849" s="26"/>
    </row>
    <row r="3850" spans="1:3" x14ac:dyDescent="0.25">
      <c r="A3850" s="25">
        <f>T2_T5!D3850</f>
        <v>-0.4376198</v>
      </c>
      <c r="B3850" s="26">
        <f t="shared" si="60"/>
        <v>-0.113345184</v>
      </c>
      <c r="C3850" s="26"/>
    </row>
    <row r="3851" spans="1:3" x14ac:dyDescent="0.25">
      <c r="A3851" s="25">
        <f>T2_T5!D3851</f>
        <v>0.38952219999999999</v>
      </c>
      <c r="B3851" s="26">
        <f t="shared" si="60"/>
        <v>0.38952219999999999</v>
      </c>
      <c r="C3851" s="26"/>
    </row>
    <row r="3852" spans="1:3" x14ac:dyDescent="0.25">
      <c r="A3852" s="25">
        <f>T2_T5!D3852</f>
        <v>0.43159629999999999</v>
      </c>
      <c r="B3852" s="26">
        <f t="shared" si="60"/>
        <v>0.43159629999999999</v>
      </c>
      <c r="C3852" s="26"/>
    </row>
    <row r="3853" spans="1:3" x14ac:dyDescent="0.25">
      <c r="A3853" s="25">
        <f>T2_T5!D3853</f>
        <v>0.38445210000000002</v>
      </c>
      <c r="B3853" s="26">
        <f t="shared" si="60"/>
        <v>0.38445210000000002</v>
      </c>
      <c r="C3853" s="26"/>
    </row>
    <row r="3854" spans="1:3" x14ac:dyDescent="0.25">
      <c r="A3854" s="25">
        <f>T2_T5!D3854</f>
        <v>0.34351520000000002</v>
      </c>
      <c r="B3854" s="26">
        <f t="shared" si="60"/>
        <v>0.34351520000000002</v>
      </c>
      <c r="C3854" s="26"/>
    </row>
    <row r="3855" spans="1:3" x14ac:dyDescent="0.25">
      <c r="A3855" s="25">
        <f>T2_T5!D3855</f>
        <v>0.32147629999999999</v>
      </c>
      <c r="B3855" s="26">
        <f t="shared" si="60"/>
        <v>0.32147629999999999</v>
      </c>
      <c r="C3855" s="26"/>
    </row>
    <row r="3856" spans="1:3" x14ac:dyDescent="0.25">
      <c r="A3856" s="25">
        <f>T2_T5!D3856</f>
        <v>0.33756370000000002</v>
      </c>
      <c r="B3856" s="26">
        <f t="shared" si="60"/>
        <v>0.33756370000000002</v>
      </c>
      <c r="C3856" s="26"/>
    </row>
    <row r="3857" spans="1:3" x14ac:dyDescent="0.25">
      <c r="A3857" s="25">
        <f>T2_T5!D3857</f>
        <v>0.37123810000000002</v>
      </c>
      <c r="B3857" s="26">
        <f t="shared" si="60"/>
        <v>0.37123810000000002</v>
      </c>
      <c r="C3857" s="26"/>
    </row>
    <row r="3858" spans="1:3" x14ac:dyDescent="0.25">
      <c r="A3858" s="25">
        <f>T2_T5!D3858</f>
        <v>0.39577370000000001</v>
      </c>
      <c r="B3858" s="26">
        <f t="shared" si="60"/>
        <v>0.39577370000000001</v>
      </c>
      <c r="C3858" s="26"/>
    </row>
    <row r="3859" spans="1:3" x14ac:dyDescent="0.25">
      <c r="A3859" s="25">
        <f>T2_T5!D3859</f>
        <v>0.42528519999999997</v>
      </c>
      <c r="B3859" s="26">
        <f t="shared" si="60"/>
        <v>0.42528519999999997</v>
      </c>
      <c r="C3859" s="26"/>
    </row>
    <row r="3860" spans="1:3" x14ac:dyDescent="0.25">
      <c r="A3860" s="25">
        <f>T2_T5!D3860</f>
        <v>0.3705463</v>
      </c>
      <c r="B3860" s="26">
        <f t="shared" si="60"/>
        <v>0.3705463</v>
      </c>
      <c r="C3860" s="26"/>
    </row>
    <row r="3861" spans="1:3" x14ac:dyDescent="0.25">
      <c r="A3861" s="25">
        <f>T2_T5!D3861</f>
        <v>0.15075740000000001</v>
      </c>
      <c r="B3861" s="26">
        <f t="shared" si="60"/>
        <v>0.15075740000000001</v>
      </c>
      <c r="C3861" s="26"/>
    </row>
    <row r="3862" spans="1:3" x14ac:dyDescent="0.25">
      <c r="A3862" s="25">
        <f>T2_T5!D3862</f>
        <v>3.6292199999999997E-2</v>
      </c>
      <c r="B3862" s="26">
        <f t="shared" si="60"/>
        <v>3.6292199999999997E-2</v>
      </c>
      <c r="C3862" s="26"/>
    </row>
    <row r="3863" spans="1:3" x14ac:dyDescent="0.25">
      <c r="A3863" s="25">
        <f>T2_T5!D3863</f>
        <v>8.2682500000000006E-2</v>
      </c>
      <c r="B3863" s="26">
        <f t="shared" si="60"/>
        <v>8.2682500000000006E-2</v>
      </c>
      <c r="C3863" s="26"/>
    </row>
    <row r="3864" spans="1:3" x14ac:dyDescent="0.25">
      <c r="A3864" s="25">
        <f>T2_T5!D3864</f>
        <v>5.2423499999999998E-2</v>
      </c>
      <c r="B3864" s="26">
        <f t="shared" si="60"/>
        <v>5.2423499999999998E-2</v>
      </c>
      <c r="C3864" s="26"/>
    </row>
    <row r="3865" spans="1:3" x14ac:dyDescent="0.25">
      <c r="A3865" s="25">
        <f>T2_T5!D3865</f>
        <v>4.39067E-2</v>
      </c>
      <c r="B3865" s="26">
        <f t="shared" si="60"/>
        <v>4.39067E-2</v>
      </c>
      <c r="C3865" s="26"/>
    </row>
    <row r="3866" spans="1:3" x14ac:dyDescent="0.25">
      <c r="A3866" s="25">
        <f>T2_T5!D3866</f>
        <v>4.0164199999999997E-2</v>
      </c>
      <c r="B3866" s="26">
        <f t="shared" si="60"/>
        <v>4.0164199999999997E-2</v>
      </c>
      <c r="C3866" s="26"/>
    </row>
    <row r="3867" spans="1:3" x14ac:dyDescent="0.25">
      <c r="A3867" s="25">
        <f>T2_T5!D3867</f>
        <v>0.49663220000000002</v>
      </c>
      <c r="B3867" s="26">
        <f t="shared" si="60"/>
        <v>0.49663220000000002</v>
      </c>
      <c r="C3867" s="26"/>
    </row>
    <row r="3868" spans="1:3" x14ac:dyDescent="0.25">
      <c r="A3868" s="25">
        <f>T2_T5!D3868</f>
        <v>0.33053199999999999</v>
      </c>
      <c r="B3868" s="26">
        <f t="shared" si="60"/>
        <v>0.33053199999999999</v>
      </c>
      <c r="C3868" s="26"/>
    </row>
    <row r="3869" spans="1:3" x14ac:dyDescent="0.25">
      <c r="A3869" s="25">
        <f>T2_T5!D3869</f>
        <v>7.3360300000000003E-2</v>
      </c>
      <c r="B3869" s="26">
        <f t="shared" si="60"/>
        <v>7.3360300000000003E-2</v>
      </c>
      <c r="C3869" s="26"/>
    </row>
    <row r="3870" spans="1:3" x14ac:dyDescent="0.25">
      <c r="A3870" s="25">
        <f>T2_T5!D3870</f>
        <v>0.1138454</v>
      </c>
      <c r="B3870" s="26">
        <f t="shared" si="60"/>
        <v>0.1138454</v>
      </c>
      <c r="C3870" s="26"/>
    </row>
    <row r="3871" spans="1:3" x14ac:dyDescent="0.25">
      <c r="A3871" s="25">
        <f>T2_T5!D3871</f>
        <v>9.61037E-2</v>
      </c>
      <c r="B3871" s="26">
        <f t="shared" si="60"/>
        <v>9.61037E-2</v>
      </c>
      <c r="C3871" s="26"/>
    </row>
    <row r="3872" spans="1:3" x14ac:dyDescent="0.25">
      <c r="A3872" s="25">
        <f>T2_T5!D3872</f>
        <v>3.9014199999999999E-2</v>
      </c>
      <c r="B3872" s="26">
        <f t="shared" si="60"/>
        <v>3.9014199999999999E-2</v>
      </c>
      <c r="C3872" s="26"/>
    </row>
    <row r="3873" spans="1:3" x14ac:dyDescent="0.25">
      <c r="A3873" s="25">
        <f>T2_T5!D3873</f>
        <v>4.4594300000000003E-2</v>
      </c>
      <c r="B3873" s="26">
        <f t="shared" si="60"/>
        <v>4.4594300000000003E-2</v>
      </c>
      <c r="C3873" s="26"/>
    </row>
    <row r="3874" spans="1:3" x14ac:dyDescent="0.25">
      <c r="A3874" s="25">
        <f>T2_T5!D3874</f>
        <v>9.1989100000000004E-2</v>
      </c>
      <c r="B3874" s="26">
        <f t="shared" si="60"/>
        <v>9.1989100000000004E-2</v>
      </c>
      <c r="C3874" s="26"/>
    </row>
    <row r="3875" spans="1:3" x14ac:dyDescent="0.25">
      <c r="A3875" s="25">
        <f>T2_T5!D3875</f>
        <v>9.7299399999999994E-2</v>
      </c>
      <c r="B3875" s="26">
        <f t="shared" si="60"/>
        <v>9.7299399999999994E-2</v>
      </c>
      <c r="C3875" s="26"/>
    </row>
    <row r="3876" spans="1:3" x14ac:dyDescent="0.25">
      <c r="A3876" s="25">
        <f>T2_T5!D3876</f>
        <v>0.1448701</v>
      </c>
      <c r="B3876" s="26">
        <f t="shared" si="60"/>
        <v>0.1448701</v>
      </c>
      <c r="C3876" s="26"/>
    </row>
    <row r="3877" spans="1:3" x14ac:dyDescent="0.25">
      <c r="A3877" s="25">
        <f>T2_T5!D3877</f>
        <v>0.22080060000000001</v>
      </c>
      <c r="B3877" s="26">
        <f t="shared" si="60"/>
        <v>0.22080060000000001</v>
      </c>
      <c r="C3877" s="26"/>
    </row>
    <row r="3878" spans="1:3" x14ac:dyDescent="0.25">
      <c r="A3878" s="25">
        <f>T2_T5!D3878</f>
        <v>0.20395189999999999</v>
      </c>
      <c r="B3878" s="26">
        <f t="shared" si="60"/>
        <v>0.20395189999999999</v>
      </c>
      <c r="C3878" s="26"/>
    </row>
    <row r="3879" spans="1:3" x14ac:dyDescent="0.25">
      <c r="A3879" s="25">
        <f>T2_T5!D3879</f>
        <v>0.30033480000000001</v>
      </c>
      <c r="B3879" s="26">
        <f t="shared" si="60"/>
        <v>0.30033480000000001</v>
      </c>
      <c r="C3879" s="26"/>
    </row>
    <row r="3880" spans="1:3" x14ac:dyDescent="0.25">
      <c r="A3880" s="25">
        <f>T2_T5!D3880</f>
        <v>0.21082400000000001</v>
      </c>
      <c r="B3880" s="26">
        <f t="shared" si="60"/>
        <v>0.21082400000000001</v>
      </c>
      <c r="C3880" s="26"/>
    </row>
    <row r="3881" spans="1:3" x14ac:dyDescent="0.25">
      <c r="A3881" s="25">
        <f>T2_T5!D3881</f>
        <v>0.2712502</v>
      </c>
      <c r="B3881" s="26">
        <f t="shared" si="60"/>
        <v>0.2712502</v>
      </c>
      <c r="C3881" s="26"/>
    </row>
    <row r="3882" spans="1:3" x14ac:dyDescent="0.25">
      <c r="A3882" s="25">
        <f>T2_T5!D3882</f>
        <v>1.9329E-3</v>
      </c>
      <c r="B3882" s="26">
        <f t="shared" si="60"/>
        <v>1.9329E-3</v>
      </c>
      <c r="C3882" s="26"/>
    </row>
    <row r="3883" spans="1:3" x14ac:dyDescent="0.25">
      <c r="A3883" s="25">
        <f>T2_T5!D3883</f>
        <v>-1.1590000000000001E-3</v>
      </c>
      <c r="B3883" s="26">
        <f t="shared" si="60"/>
        <v>-1.1590000000000001E-3</v>
      </c>
      <c r="C3883" s="26"/>
    </row>
    <row r="3884" spans="1:3" x14ac:dyDescent="0.25">
      <c r="A3884" s="25">
        <f>T2_T5!D3884</f>
        <v>1.0987E-3</v>
      </c>
      <c r="B3884" s="26">
        <f t="shared" si="60"/>
        <v>1.0987E-3</v>
      </c>
      <c r="C3884" s="26"/>
    </row>
    <row r="3885" spans="1:3" x14ac:dyDescent="0.25">
      <c r="A3885" s="25">
        <f>T2_T5!D3885</f>
        <v>-1.5108399999999999E-2</v>
      </c>
      <c r="B3885" s="26">
        <f t="shared" si="60"/>
        <v>-1.5108399999999999E-2</v>
      </c>
      <c r="C3885" s="26"/>
    </row>
    <row r="3886" spans="1:3" x14ac:dyDescent="0.25">
      <c r="A3886" s="25">
        <f>T2_T5!D3886</f>
        <v>6.0762000000000004E-3</v>
      </c>
      <c r="B3886" s="26">
        <f t="shared" si="60"/>
        <v>6.0762000000000004E-3</v>
      </c>
      <c r="C3886" s="26"/>
    </row>
    <row r="3887" spans="1:3" x14ac:dyDescent="0.25">
      <c r="A3887" s="25">
        <f>T2_T5!D3887</f>
        <v>1.9911999999999998E-3</v>
      </c>
      <c r="B3887" s="26">
        <f t="shared" si="60"/>
        <v>1.9911999999999998E-3</v>
      </c>
      <c r="C3887" s="26"/>
    </row>
    <row r="3888" spans="1:3" x14ac:dyDescent="0.25">
      <c r="A3888" s="25">
        <f>T2_T5!D3888</f>
        <v>-3.8306999999999998E-3</v>
      </c>
      <c r="B3888" s="26">
        <f t="shared" si="60"/>
        <v>-3.8306999999999998E-3</v>
      </c>
      <c r="C3888" s="26"/>
    </row>
    <row r="3889" spans="1:3" x14ac:dyDescent="0.25">
      <c r="A3889" s="25">
        <f>T2_T5!D3889</f>
        <v>-1.79589E-2</v>
      </c>
      <c r="B3889" s="26">
        <f t="shared" si="60"/>
        <v>-1.79589E-2</v>
      </c>
      <c r="C3889" s="26"/>
    </row>
    <row r="3890" spans="1:3" x14ac:dyDescent="0.25">
      <c r="A3890" s="25">
        <f>T2_T5!D3890</f>
        <v>-1.8987899999999999E-2</v>
      </c>
      <c r="B3890" s="26">
        <f t="shared" si="60"/>
        <v>-1.8987899999999999E-2</v>
      </c>
      <c r="C3890" s="26"/>
    </row>
    <row r="3891" spans="1:3" x14ac:dyDescent="0.25">
      <c r="A3891" s="25">
        <f>T2_T5!D3891</f>
        <v>-2.12001E-2</v>
      </c>
      <c r="B3891" s="26">
        <f t="shared" si="60"/>
        <v>-2.12001E-2</v>
      </c>
      <c r="C3891" s="26"/>
    </row>
    <row r="3892" spans="1:3" x14ac:dyDescent="0.25">
      <c r="A3892" s="25">
        <f>T2_T5!D3892</f>
        <v>-3.0038200000000001E-2</v>
      </c>
      <c r="B3892" s="26">
        <f t="shared" si="60"/>
        <v>-3.0038200000000001E-2</v>
      </c>
      <c r="C3892" s="26"/>
    </row>
    <row r="3893" spans="1:3" x14ac:dyDescent="0.25">
      <c r="A3893" s="25">
        <f>T2_T5!D3893</f>
        <v>0.31875369999999997</v>
      </c>
      <c r="B3893" s="26">
        <f t="shared" si="60"/>
        <v>0.31875369999999997</v>
      </c>
      <c r="C3893" s="26"/>
    </row>
    <row r="3894" spans="1:3" x14ac:dyDescent="0.25">
      <c r="A3894" s="25">
        <f>T2_T5!D3894</f>
        <v>0.28769909999999999</v>
      </c>
      <c r="B3894" s="26">
        <f t="shared" si="60"/>
        <v>0.28769909999999999</v>
      </c>
      <c r="C3894" s="26"/>
    </row>
    <row r="3895" spans="1:3" x14ac:dyDescent="0.25">
      <c r="A3895" s="25">
        <f>T2_T5!D3895</f>
        <v>0.26533309999999999</v>
      </c>
      <c r="B3895" s="26">
        <f t="shared" si="60"/>
        <v>0.26533309999999999</v>
      </c>
      <c r="C3895" s="26"/>
    </row>
    <row r="3896" spans="1:3" x14ac:dyDescent="0.25">
      <c r="A3896" s="25">
        <f>T2_T5!D3896</f>
        <v>2.8889700000000001E-2</v>
      </c>
      <c r="B3896" s="26">
        <f t="shared" si="60"/>
        <v>2.8889700000000001E-2</v>
      </c>
      <c r="C3896" s="26"/>
    </row>
    <row r="3897" spans="1:3" x14ac:dyDescent="0.25">
      <c r="A3897" s="25">
        <f>T2_T5!D3897</f>
        <v>8.9709499999999998E-2</v>
      </c>
      <c r="B3897" s="26">
        <f t="shared" si="60"/>
        <v>8.9709499999999998E-2</v>
      </c>
      <c r="C3897" s="26"/>
    </row>
    <row r="3898" spans="1:3" x14ac:dyDescent="0.25">
      <c r="A3898" s="25">
        <f>T2_T5!D3898</f>
        <v>5.6647400000000001E-2</v>
      </c>
      <c r="B3898" s="26">
        <f t="shared" si="60"/>
        <v>5.6647400000000001E-2</v>
      </c>
      <c r="C3898" s="26"/>
    </row>
    <row r="3899" spans="1:3" x14ac:dyDescent="0.25">
      <c r="A3899" s="25">
        <f>T2_T5!D3899</f>
        <v>5.0860599999999999E-2</v>
      </c>
      <c r="B3899" s="26">
        <f t="shared" si="60"/>
        <v>5.0860599999999999E-2</v>
      </c>
      <c r="C3899" s="26"/>
    </row>
    <row r="3900" spans="1:3" x14ac:dyDescent="0.25">
      <c r="A3900" s="25">
        <f>T2_T5!D3900</f>
        <v>0.16587499999999999</v>
      </c>
      <c r="B3900" s="26">
        <f t="shared" si="60"/>
        <v>0.16587499999999999</v>
      </c>
      <c r="C3900" s="26"/>
    </row>
    <row r="3901" spans="1:3" x14ac:dyDescent="0.25">
      <c r="A3901" s="25">
        <f>T2_T5!D3901</f>
        <v>3.2528700000000001E-2</v>
      </c>
      <c r="B3901" s="26">
        <f t="shared" si="60"/>
        <v>3.2528700000000001E-2</v>
      </c>
      <c r="C3901" s="26"/>
    </row>
    <row r="3902" spans="1:3" x14ac:dyDescent="0.25">
      <c r="A3902" s="25">
        <f>T2_T5!D3902</f>
        <v>2.1841699999999999E-2</v>
      </c>
      <c r="B3902" s="26">
        <f t="shared" si="60"/>
        <v>2.1841699999999999E-2</v>
      </c>
      <c r="C3902" s="26"/>
    </row>
    <row r="3903" spans="1:3" x14ac:dyDescent="0.25">
      <c r="A3903" s="25">
        <f>T2_T5!D3903</f>
        <v>7.3459499999999997E-2</v>
      </c>
      <c r="B3903" s="26">
        <f t="shared" si="60"/>
        <v>7.3459499999999997E-2</v>
      </c>
      <c r="C3903" s="26"/>
    </row>
    <row r="3904" spans="1:3" x14ac:dyDescent="0.25">
      <c r="A3904" s="25">
        <f>T2_T5!D3904</f>
        <v>4.9121999999999999E-2</v>
      </c>
      <c r="B3904" s="26">
        <f t="shared" si="60"/>
        <v>4.9121999999999999E-2</v>
      </c>
      <c r="C3904" s="26"/>
    </row>
    <row r="3905" spans="1:3" x14ac:dyDescent="0.25">
      <c r="A3905" s="25">
        <f>T2_T5!D3905</f>
        <v>2.9633400000000001E-2</v>
      </c>
      <c r="B3905" s="26">
        <f t="shared" si="60"/>
        <v>2.9633400000000001E-2</v>
      </c>
      <c r="C3905" s="26"/>
    </row>
    <row r="3906" spans="1:3" x14ac:dyDescent="0.25">
      <c r="A3906" s="25">
        <f>T2_T5!D3906</f>
        <v>0.60681870000000004</v>
      </c>
      <c r="B3906" s="26">
        <f t="shared" ref="B3906:B3969" si="61">MAX(MIN(A3906,E$4),E$3)</f>
        <v>0.52051970800000003</v>
      </c>
      <c r="C3906" s="26"/>
    </row>
    <row r="3907" spans="1:3" x14ac:dyDescent="0.25">
      <c r="A3907" s="25">
        <f>T2_T5!D3907</f>
        <v>0.57685059999999999</v>
      </c>
      <c r="B3907" s="26">
        <f t="shared" si="61"/>
        <v>0.52051970800000003</v>
      </c>
      <c r="C3907" s="26"/>
    </row>
    <row r="3908" spans="1:3" x14ac:dyDescent="0.25">
      <c r="A3908" s="25">
        <f>T2_T5!D3908</f>
        <v>0.57250520000000005</v>
      </c>
      <c r="B3908" s="26">
        <f t="shared" si="61"/>
        <v>0.52051970800000003</v>
      </c>
      <c r="C3908" s="26"/>
    </row>
    <row r="3909" spans="1:3" x14ac:dyDescent="0.25">
      <c r="A3909" s="25">
        <f>T2_T5!D3909</f>
        <v>0.56660189999999999</v>
      </c>
      <c r="B3909" s="26">
        <f t="shared" si="61"/>
        <v>0.52051970800000003</v>
      </c>
      <c r="C3909" s="26"/>
    </row>
    <row r="3910" spans="1:3" x14ac:dyDescent="0.25">
      <c r="A3910" s="25">
        <f>T2_T5!D3910</f>
        <v>0.1555957</v>
      </c>
      <c r="B3910" s="26">
        <f t="shared" si="61"/>
        <v>0.1555957</v>
      </c>
      <c r="C3910" s="26"/>
    </row>
    <row r="3911" spans="1:3" x14ac:dyDescent="0.25">
      <c r="A3911" s="25">
        <f>T2_T5!D3911</f>
        <v>6.4049200000000001E-2</v>
      </c>
      <c r="B3911" s="26">
        <f t="shared" si="61"/>
        <v>6.4049200000000001E-2</v>
      </c>
      <c r="C3911" s="26"/>
    </row>
    <row r="3912" spans="1:3" x14ac:dyDescent="0.25">
      <c r="A3912" s="25">
        <f>T2_T5!D3912</f>
        <v>3.5927599999999997E-2</v>
      </c>
      <c r="B3912" s="26">
        <f t="shared" si="61"/>
        <v>3.5927599999999997E-2</v>
      </c>
      <c r="C3912" s="26"/>
    </row>
    <row r="3913" spans="1:3" x14ac:dyDescent="0.25">
      <c r="A3913" s="25">
        <f>T2_T5!D3913</f>
        <v>0.1270867</v>
      </c>
      <c r="B3913" s="26">
        <f t="shared" si="61"/>
        <v>0.1270867</v>
      </c>
      <c r="C3913" s="26"/>
    </row>
    <row r="3914" spans="1:3" x14ac:dyDescent="0.25">
      <c r="A3914" s="25">
        <f>T2_T5!D3914</f>
        <v>0.145013</v>
      </c>
      <c r="B3914" s="26">
        <f t="shared" si="61"/>
        <v>0.145013</v>
      </c>
      <c r="C3914" s="26"/>
    </row>
    <row r="3915" spans="1:3" x14ac:dyDescent="0.25">
      <c r="A3915" s="25">
        <f>T2_T5!D3915</f>
        <v>0.1966349</v>
      </c>
      <c r="B3915" s="26">
        <f t="shared" si="61"/>
        <v>0.1966349</v>
      </c>
      <c r="C3915" s="26"/>
    </row>
    <row r="3916" spans="1:3" x14ac:dyDescent="0.25">
      <c r="A3916" s="25">
        <f>T2_T5!D3916</f>
        <v>0.26364739999999998</v>
      </c>
      <c r="B3916" s="26">
        <f t="shared" si="61"/>
        <v>0.26364739999999998</v>
      </c>
      <c r="C3916" s="26"/>
    </row>
    <row r="3917" spans="1:3" x14ac:dyDescent="0.25">
      <c r="A3917" s="25">
        <f>T2_T5!D3917</f>
        <v>0.2388651</v>
      </c>
      <c r="B3917" s="26">
        <f t="shared" si="61"/>
        <v>0.2388651</v>
      </c>
      <c r="C3917" s="26"/>
    </row>
    <row r="3918" spans="1:3" x14ac:dyDescent="0.25">
      <c r="A3918" s="25">
        <f>T2_T5!D3918</f>
        <v>0.2187306</v>
      </c>
      <c r="B3918" s="26">
        <f t="shared" si="61"/>
        <v>0.2187306</v>
      </c>
      <c r="C3918" s="26"/>
    </row>
    <row r="3919" spans="1:3" x14ac:dyDescent="0.25">
      <c r="A3919" s="25">
        <f>T2_T5!D3919</f>
        <v>0.18209069999999999</v>
      </c>
      <c r="B3919" s="26">
        <f t="shared" si="61"/>
        <v>0.18209069999999999</v>
      </c>
      <c r="C3919" s="26"/>
    </row>
    <row r="3920" spans="1:3" x14ac:dyDescent="0.25">
      <c r="A3920" s="25">
        <f>T2_T5!D3920</f>
        <v>0.17734259999999999</v>
      </c>
      <c r="B3920" s="26">
        <f t="shared" si="61"/>
        <v>0.17734259999999999</v>
      </c>
      <c r="C3920" s="26"/>
    </row>
    <row r="3921" spans="1:3" x14ac:dyDescent="0.25">
      <c r="A3921" s="25">
        <f>T2_T5!D3921</f>
        <v>0.1083047</v>
      </c>
      <c r="B3921" s="26">
        <f t="shared" si="61"/>
        <v>0.1083047</v>
      </c>
      <c r="C3921" s="26"/>
    </row>
    <row r="3922" spans="1:3" x14ac:dyDescent="0.25">
      <c r="A3922" s="25">
        <f>T2_T5!D3922</f>
        <v>0.129381</v>
      </c>
      <c r="B3922" s="26">
        <f t="shared" si="61"/>
        <v>0.129381</v>
      </c>
      <c r="C3922" s="26"/>
    </row>
    <row r="3923" spans="1:3" x14ac:dyDescent="0.25">
      <c r="A3923" s="25">
        <f>T2_T5!D3923</f>
        <v>0.12718599999999999</v>
      </c>
      <c r="B3923" s="26">
        <f t="shared" si="61"/>
        <v>0.12718599999999999</v>
      </c>
      <c r="C3923" s="26"/>
    </row>
    <row r="3924" spans="1:3" x14ac:dyDescent="0.25">
      <c r="A3924" s="25">
        <f>T2_T5!D3924</f>
        <v>0.1438815</v>
      </c>
      <c r="B3924" s="26">
        <f t="shared" si="61"/>
        <v>0.1438815</v>
      </c>
      <c r="C3924" s="26"/>
    </row>
    <row r="3925" spans="1:3" x14ac:dyDescent="0.25">
      <c r="A3925" s="25">
        <f>T2_T5!D3925</f>
        <v>-8.9232199999999998E-2</v>
      </c>
      <c r="B3925" s="26">
        <f t="shared" si="61"/>
        <v>-8.9232199999999998E-2</v>
      </c>
      <c r="C3925" s="26"/>
    </row>
    <row r="3926" spans="1:3" x14ac:dyDescent="0.25">
      <c r="A3926" s="25">
        <f>T2_T5!D3926</f>
        <v>0.14355119999999999</v>
      </c>
      <c r="B3926" s="26">
        <f t="shared" si="61"/>
        <v>0.14355119999999999</v>
      </c>
      <c r="C3926" s="26"/>
    </row>
    <row r="3927" spans="1:3" x14ac:dyDescent="0.25">
      <c r="A3927" s="25">
        <f>T2_T5!D3927</f>
        <v>0.1359679</v>
      </c>
      <c r="B3927" s="26">
        <f t="shared" si="61"/>
        <v>0.1359679</v>
      </c>
      <c r="C3927" s="26"/>
    </row>
    <row r="3928" spans="1:3" x14ac:dyDescent="0.25">
      <c r="A3928" s="25">
        <f>T2_T5!D3928</f>
        <v>0.14608699999999999</v>
      </c>
      <c r="B3928" s="26">
        <f t="shared" si="61"/>
        <v>0.14608699999999999</v>
      </c>
      <c r="C3928" s="26"/>
    </row>
    <row r="3929" spans="1:3" x14ac:dyDescent="0.25">
      <c r="A3929" s="25">
        <f>T2_T5!D3929</f>
        <v>0.13202259999999999</v>
      </c>
      <c r="B3929" s="26">
        <f t="shared" si="61"/>
        <v>0.13202259999999999</v>
      </c>
      <c r="C3929" s="26"/>
    </row>
    <row r="3930" spans="1:3" x14ac:dyDescent="0.25">
      <c r="A3930" s="25">
        <f>T2_T5!D3930</f>
        <v>0.14463280000000001</v>
      </c>
      <c r="B3930" s="26">
        <f t="shared" si="61"/>
        <v>0.14463280000000001</v>
      </c>
      <c r="C3930" s="26"/>
    </row>
    <row r="3931" spans="1:3" x14ac:dyDescent="0.25">
      <c r="A3931" s="25">
        <f>T2_T5!D3931</f>
        <v>0.13990349999999999</v>
      </c>
      <c r="B3931" s="26">
        <f t="shared" si="61"/>
        <v>0.13990349999999999</v>
      </c>
      <c r="C3931" s="26"/>
    </row>
    <row r="3932" spans="1:3" x14ac:dyDescent="0.25">
      <c r="A3932" s="25">
        <f>T2_T5!D3932</f>
        <v>0.14515130000000001</v>
      </c>
      <c r="B3932" s="26">
        <f t="shared" si="61"/>
        <v>0.14515130000000001</v>
      </c>
      <c r="C3932" s="26"/>
    </row>
    <row r="3933" spans="1:3" x14ac:dyDescent="0.25">
      <c r="A3933" s="25">
        <f>T2_T5!D3933</f>
        <v>0.14776980000000001</v>
      </c>
      <c r="B3933" s="26">
        <f t="shared" si="61"/>
        <v>0.14776980000000001</v>
      </c>
      <c r="C3933" s="26"/>
    </row>
    <row r="3934" spans="1:3" x14ac:dyDescent="0.25">
      <c r="A3934" s="25">
        <f>T2_T5!D3934</f>
        <v>0.14155239999999999</v>
      </c>
      <c r="B3934" s="26">
        <f t="shared" si="61"/>
        <v>0.14155239999999999</v>
      </c>
      <c r="C3934" s="26"/>
    </row>
    <row r="3935" spans="1:3" x14ac:dyDescent="0.25">
      <c r="A3935" s="25">
        <f>T2_T5!D3935</f>
        <v>0.1314583</v>
      </c>
      <c r="B3935" s="26">
        <f t="shared" si="61"/>
        <v>0.1314583</v>
      </c>
      <c r="C3935" s="26"/>
    </row>
    <row r="3936" spans="1:3" x14ac:dyDescent="0.25">
      <c r="A3936" s="25">
        <f>T2_T5!D3936</f>
        <v>0.13414999999999999</v>
      </c>
      <c r="B3936" s="26">
        <f t="shared" si="61"/>
        <v>0.13414999999999999</v>
      </c>
      <c r="C3936" s="26"/>
    </row>
    <row r="3937" spans="1:3" x14ac:dyDescent="0.25">
      <c r="A3937" s="25">
        <f>T2_T5!D3937</f>
        <v>0.1353444</v>
      </c>
      <c r="B3937" s="26">
        <f t="shared" si="61"/>
        <v>0.1353444</v>
      </c>
      <c r="C3937" s="26"/>
    </row>
    <row r="3938" spans="1:3" x14ac:dyDescent="0.25">
      <c r="A3938" s="25">
        <f>T2_T5!D3938</f>
        <v>0.1458729</v>
      </c>
      <c r="B3938" s="26">
        <f t="shared" si="61"/>
        <v>0.1458729</v>
      </c>
      <c r="C3938" s="26"/>
    </row>
    <row r="3939" spans="1:3" x14ac:dyDescent="0.25">
      <c r="A3939" s="25">
        <f>T2_T5!D3939</f>
        <v>0.1431682</v>
      </c>
      <c r="B3939" s="26">
        <f t="shared" si="61"/>
        <v>0.1431682</v>
      </c>
      <c r="C3939" s="26"/>
    </row>
    <row r="3940" spans="1:3" x14ac:dyDescent="0.25">
      <c r="A3940" s="25">
        <f>T2_T5!D3940</f>
        <v>0.13668859999999999</v>
      </c>
      <c r="B3940" s="26">
        <f t="shared" si="61"/>
        <v>0.13668859999999999</v>
      </c>
      <c r="C3940" s="26"/>
    </row>
    <row r="3941" spans="1:3" x14ac:dyDescent="0.25">
      <c r="A3941" s="25">
        <f>T2_T5!D3941</f>
        <v>0.15657389999999999</v>
      </c>
      <c r="B3941" s="26">
        <f t="shared" si="61"/>
        <v>0.15657389999999999</v>
      </c>
      <c r="C3941" s="26"/>
    </row>
    <row r="3942" spans="1:3" x14ac:dyDescent="0.25">
      <c r="A3942" s="25">
        <f>T2_T5!D3942</f>
        <v>0.13558519999999999</v>
      </c>
      <c r="B3942" s="26">
        <f t="shared" si="61"/>
        <v>0.13558519999999999</v>
      </c>
      <c r="C3942" s="26"/>
    </row>
    <row r="3943" spans="1:3" x14ac:dyDescent="0.25">
      <c r="A3943" s="25">
        <f>T2_T5!D3943</f>
        <v>0.14642839999999999</v>
      </c>
      <c r="B3943" s="26">
        <f t="shared" si="61"/>
        <v>0.14642839999999999</v>
      </c>
      <c r="C3943" s="26"/>
    </row>
    <row r="3944" spans="1:3" x14ac:dyDescent="0.25">
      <c r="A3944" s="25">
        <f>T2_T5!D3944</f>
        <v>0.1430225</v>
      </c>
      <c r="B3944" s="26">
        <f t="shared" si="61"/>
        <v>0.1430225</v>
      </c>
      <c r="C3944" s="26"/>
    </row>
    <row r="3945" spans="1:3" x14ac:dyDescent="0.25">
      <c r="A3945" s="25">
        <f>T2_T5!D3945</f>
        <v>0.14752299999999999</v>
      </c>
      <c r="B3945" s="26">
        <f t="shared" si="61"/>
        <v>0.14752299999999999</v>
      </c>
      <c r="C3945" s="26"/>
    </row>
    <row r="3946" spans="1:3" x14ac:dyDescent="0.25">
      <c r="A3946" s="25">
        <f>T2_T5!D3946</f>
        <v>0.14339389999999999</v>
      </c>
      <c r="B3946" s="26">
        <f t="shared" si="61"/>
        <v>0.14339389999999999</v>
      </c>
      <c r="C3946" s="26"/>
    </row>
    <row r="3947" spans="1:3" x14ac:dyDescent="0.25">
      <c r="A3947" s="25">
        <f>T2_T5!D3947</f>
        <v>0.1452764</v>
      </c>
      <c r="B3947" s="26">
        <f t="shared" si="61"/>
        <v>0.1452764</v>
      </c>
      <c r="C3947" s="26"/>
    </row>
    <row r="3948" spans="1:3" x14ac:dyDescent="0.25">
      <c r="A3948" s="25">
        <f>T2_T5!D3948</f>
        <v>0.13188820000000001</v>
      </c>
      <c r="B3948" s="26">
        <f t="shared" si="61"/>
        <v>0.13188820000000001</v>
      </c>
      <c r="C3948" s="26"/>
    </row>
    <row r="3949" spans="1:3" x14ac:dyDescent="0.25">
      <c r="A3949" s="25">
        <f>T2_T5!D3949</f>
        <v>0.1432234</v>
      </c>
      <c r="B3949" s="26">
        <f t="shared" si="61"/>
        <v>0.1432234</v>
      </c>
      <c r="C3949" s="26"/>
    </row>
    <row r="3950" spans="1:3" x14ac:dyDescent="0.25">
      <c r="A3950" s="25">
        <f>T2_T5!D3950</f>
        <v>0.14257139999999999</v>
      </c>
      <c r="B3950" s="26">
        <f t="shared" si="61"/>
        <v>0.14257139999999999</v>
      </c>
      <c r="C3950" s="26"/>
    </row>
    <row r="3951" spans="1:3" x14ac:dyDescent="0.25">
      <c r="A3951" s="25">
        <f>T2_T5!D3951</f>
        <v>0.12596640000000001</v>
      </c>
      <c r="B3951" s="26">
        <f t="shared" si="61"/>
        <v>0.12596640000000001</v>
      </c>
      <c r="C3951" s="26"/>
    </row>
    <row r="3952" spans="1:3" x14ac:dyDescent="0.25">
      <c r="A3952" s="25">
        <f>T2_T5!D3952</f>
        <v>0.1554779</v>
      </c>
      <c r="B3952" s="26">
        <f t="shared" si="61"/>
        <v>0.1554779</v>
      </c>
      <c r="C3952" s="26"/>
    </row>
    <row r="3953" spans="1:3" x14ac:dyDescent="0.25">
      <c r="A3953" s="25">
        <f>T2_T5!D3953</f>
        <v>0.1454075</v>
      </c>
      <c r="B3953" s="26">
        <f t="shared" si="61"/>
        <v>0.1454075</v>
      </c>
      <c r="C3953" s="26"/>
    </row>
    <row r="3954" spans="1:3" x14ac:dyDescent="0.25">
      <c r="A3954" s="25">
        <f>T2_T5!D3954</f>
        <v>0.15052299999999999</v>
      </c>
      <c r="B3954" s="26">
        <f t="shared" si="61"/>
        <v>0.15052299999999999</v>
      </c>
      <c r="C3954" s="26"/>
    </row>
    <row r="3955" spans="1:3" x14ac:dyDescent="0.25">
      <c r="A3955" s="25">
        <f>T2_T5!D3955</f>
        <v>0.13490630000000001</v>
      </c>
      <c r="B3955" s="26">
        <f t="shared" si="61"/>
        <v>0.13490630000000001</v>
      </c>
      <c r="C3955" s="26"/>
    </row>
    <row r="3956" spans="1:3" x14ac:dyDescent="0.25">
      <c r="A3956" s="25">
        <f>T2_T5!D3956</f>
        <v>0.13777410000000001</v>
      </c>
      <c r="B3956" s="26">
        <f t="shared" si="61"/>
        <v>0.13777410000000001</v>
      </c>
      <c r="C3956" s="26"/>
    </row>
    <row r="3957" spans="1:3" x14ac:dyDescent="0.25">
      <c r="A3957" s="25">
        <f>T2_T5!D3957</f>
        <v>0.1448535</v>
      </c>
      <c r="B3957" s="26">
        <f t="shared" si="61"/>
        <v>0.1448535</v>
      </c>
      <c r="C3957" s="26"/>
    </row>
    <row r="3958" spans="1:3" x14ac:dyDescent="0.25">
      <c r="A3958" s="25">
        <f>T2_T5!D3958</f>
        <v>0.1401106</v>
      </c>
      <c r="B3958" s="26">
        <f t="shared" si="61"/>
        <v>0.1401106</v>
      </c>
      <c r="C3958" s="26"/>
    </row>
    <row r="3959" spans="1:3" x14ac:dyDescent="0.25">
      <c r="A3959" s="25">
        <f>T2_T5!D3959</f>
        <v>0.1461161</v>
      </c>
      <c r="B3959" s="26">
        <f t="shared" si="61"/>
        <v>0.1461161</v>
      </c>
      <c r="C3959" s="26"/>
    </row>
    <row r="3960" spans="1:3" x14ac:dyDescent="0.25">
      <c r="A3960" s="25">
        <f>T2_T5!D3960</f>
        <v>0.14116590000000001</v>
      </c>
      <c r="B3960" s="26">
        <f t="shared" si="61"/>
        <v>0.14116590000000001</v>
      </c>
      <c r="C3960" s="26"/>
    </row>
    <row r="3961" spans="1:3" x14ac:dyDescent="0.25">
      <c r="A3961" s="25">
        <f>T2_T5!D3961</f>
        <v>0.13940459999999999</v>
      </c>
      <c r="B3961" s="26">
        <f t="shared" si="61"/>
        <v>0.13940459999999999</v>
      </c>
      <c r="C3961" s="26"/>
    </row>
    <row r="3962" spans="1:3" x14ac:dyDescent="0.25">
      <c r="A3962" s="25">
        <f>T2_T5!D3962</f>
        <v>0.1551786</v>
      </c>
      <c r="B3962" s="26">
        <f t="shared" si="61"/>
        <v>0.1551786</v>
      </c>
      <c r="C3962" s="26"/>
    </row>
    <row r="3963" spans="1:3" x14ac:dyDescent="0.25">
      <c r="A3963" s="25">
        <f>T2_T5!D3963</f>
        <v>0.14006350000000001</v>
      </c>
      <c r="B3963" s="26">
        <f t="shared" si="61"/>
        <v>0.14006350000000001</v>
      </c>
      <c r="C3963" s="26"/>
    </row>
    <row r="3964" spans="1:3" x14ac:dyDescent="0.25">
      <c r="A3964" s="25">
        <f>T2_T5!D3964</f>
        <v>0.14648739999999999</v>
      </c>
      <c r="B3964" s="26">
        <f t="shared" si="61"/>
        <v>0.14648739999999999</v>
      </c>
      <c r="C3964" s="26"/>
    </row>
    <row r="3965" spans="1:3" x14ac:dyDescent="0.25">
      <c r="A3965" s="25">
        <f>T2_T5!D3965</f>
        <v>0.38147160000000002</v>
      </c>
      <c r="B3965" s="26">
        <f t="shared" si="61"/>
        <v>0.38147160000000002</v>
      </c>
      <c r="C3965" s="26"/>
    </row>
    <row r="3966" spans="1:3" x14ac:dyDescent="0.25">
      <c r="A3966" s="25">
        <f>T2_T5!D3966</f>
        <v>0.1737504</v>
      </c>
      <c r="B3966" s="26">
        <f t="shared" si="61"/>
        <v>0.1737504</v>
      </c>
      <c r="C3966" s="26"/>
    </row>
    <row r="3967" spans="1:3" x14ac:dyDescent="0.25">
      <c r="A3967" s="25">
        <f>T2_T5!D3967</f>
        <v>0.146596</v>
      </c>
      <c r="B3967" s="26">
        <f t="shared" si="61"/>
        <v>0.146596</v>
      </c>
      <c r="C3967" s="26"/>
    </row>
    <row r="3968" spans="1:3" x14ac:dyDescent="0.25">
      <c r="A3968" s="25">
        <f>T2_T5!D3968</f>
        <v>0.2492964</v>
      </c>
      <c r="B3968" s="26">
        <f t="shared" si="61"/>
        <v>0.2492964</v>
      </c>
      <c r="C3968" s="26"/>
    </row>
    <row r="3969" spans="1:3" x14ac:dyDescent="0.25">
      <c r="A3969" s="25">
        <f>T2_T5!D3969</f>
        <v>-2.0411229999999998</v>
      </c>
      <c r="B3969" s="26">
        <f t="shared" si="61"/>
        <v>-0.113345184</v>
      </c>
      <c r="C3969" s="26"/>
    </row>
    <row r="3970" spans="1:3" x14ac:dyDescent="0.25">
      <c r="A3970" s="25">
        <f>T2_T5!D3970</f>
        <v>9.7675100000000001E-2</v>
      </c>
      <c r="B3970" s="26">
        <f t="shared" ref="B3970:B4001" si="62">MAX(MIN(A3970,E$4),E$3)</f>
        <v>9.7675100000000001E-2</v>
      </c>
      <c r="C3970" s="26"/>
    </row>
    <row r="3971" spans="1:3" x14ac:dyDescent="0.25">
      <c r="A3971" s="25">
        <f>T2_T5!D3971</f>
        <v>0.20525060000000001</v>
      </c>
      <c r="B3971" s="26">
        <f t="shared" si="62"/>
        <v>0.20525060000000001</v>
      </c>
      <c r="C3971" s="26"/>
    </row>
    <row r="3972" spans="1:3" x14ac:dyDescent="0.25">
      <c r="A3972" s="25">
        <f>T2_T5!D3972</f>
        <v>4.3944499999999997E-2</v>
      </c>
      <c r="B3972" s="26">
        <f t="shared" si="62"/>
        <v>4.3944499999999997E-2</v>
      </c>
      <c r="C3972" s="26"/>
    </row>
    <row r="3973" spans="1:3" x14ac:dyDescent="0.25">
      <c r="A3973" s="25">
        <f>T2_T5!D3973</f>
        <v>-0.2525732</v>
      </c>
      <c r="B3973" s="26">
        <f t="shared" si="62"/>
        <v>-0.113345184</v>
      </c>
      <c r="C3973" s="26"/>
    </row>
    <row r="3974" spans="1:3" x14ac:dyDescent="0.25">
      <c r="A3974" s="25">
        <f>T2_T5!D3974</f>
        <v>0.32361960000000001</v>
      </c>
      <c r="B3974" s="26">
        <f t="shared" si="62"/>
        <v>0.32361960000000001</v>
      </c>
      <c r="C3974" s="26"/>
    </row>
    <row r="3975" spans="1:3" x14ac:dyDescent="0.25">
      <c r="A3975" s="25">
        <f>T2_T5!D3975</f>
        <v>-2.0382E-3</v>
      </c>
      <c r="B3975" s="26">
        <f t="shared" si="62"/>
        <v>-2.0382E-3</v>
      </c>
      <c r="C3975" s="26"/>
    </row>
    <row r="3976" spans="1:3" x14ac:dyDescent="0.25">
      <c r="A3976" s="25">
        <f>T2_T5!D3976</f>
        <v>3.06512E-2</v>
      </c>
      <c r="B3976" s="26">
        <f t="shared" si="62"/>
        <v>3.06512E-2</v>
      </c>
      <c r="C3976" s="26"/>
    </row>
    <row r="3977" spans="1:3" x14ac:dyDescent="0.25">
      <c r="A3977" s="25">
        <f>T2_T5!D3977</f>
        <v>3.0484399999999998E-2</v>
      </c>
      <c r="B3977" s="26">
        <f t="shared" si="62"/>
        <v>3.0484399999999998E-2</v>
      </c>
      <c r="C3977" s="26"/>
    </row>
    <row r="3978" spans="1:3" x14ac:dyDescent="0.25">
      <c r="A3978" s="25">
        <f>T2_T5!D3978</f>
        <v>4.9805500000000003E-2</v>
      </c>
      <c r="B3978" s="26">
        <f t="shared" si="62"/>
        <v>4.9805500000000003E-2</v>
      </c>
      <c r="C3978" s="26"/>
    </row>
    <row r="3979" spans="1:3" x14ac:dyDescent="0.25">
      <c r="A3979" s="25">
        <f>T2_T5!D3979</f>
        <v>2.0341100000000001E-2</v>
      </c>
      <c r="B3979" s="26">
        <f t="shared" si="62"/>
        <v>2.0341100000000001E-2</v>
      </c>
      <c r="C3979" s="26"/>
    </row>
    <row r="3980" spans="1:3" x14ac:dyDescent="0.25">
      <c r="A3980" s="25">
        <f>T2_T5!D3980</f>
        <v>0.13586200000000001</v>
      </c>
      <c r="B3980" s="26">
        <f t="shared" si="62"/>
        <v>0.13586200000000001</v>
      </c>
      <c r="C3980" s="26"/>
    </row>
    <row r="3981" spans="1:3" x14ac:dyDescent="0.25">
      <c r="A3981" s="25">
        <f>T2_T5!D3981</f>
        <v>0.17956050000000001</v>
      </c>
      <c r="B3981" s="26">
        <f t="shared" si="62"/>
        <v>0.17956050000000001</v>
      </c>
      <c r="C3981" s="26"/>
    </row>
    <row r="3982" spans="1:3" x14ac:dyDescent="0.25">
      <c r="A3982" s="25">
        <f>T2_T5!D3982</f>
        <v>3.3396000000000002E-2</v>
      </c>
      <c r="B3982" s="26">
        <f t="shared" si="62"/>
        <v>3.3396000000000002E-2</v>
      </c>
      <c r="C3982" s="26"/>
    </row>
    <row r="3983" spans="1:3" x14ac:dyDescent="0.25">
      <c r="A3983" s="25">
        <f>T2_T5!D3983</f>
        <v>-0.13360340000000001</v>
      </c>
      <c r="B3983" s="26">
        <f t="shared" si="62"/>
        <v>-0.113345184</v>
      </c>
      <c r="C3983" s="26"/>
    </row>
    <row r="3984" spans="1:3" x14ac:dyDescent="0.25">
      <c r="A3984" s="25">
        <f>T2_T5!D3984</f>
        <v>0.39794200000000002</v>
      </c>
      <c r="B3984" s="26">
        <f t="shared" si="62"/>
        <v>0.39794200000000002</v>
      </c>
      <c r="C3984" s="26"/>
    </row>
    <row r="3985" spans="1:3" x14ac:dyDescent="0.25">
      <c r="A3985" s="25">
        <f>T2_T5!D3985</f>
        <v>-7.8245099999999998E-2</v>
      </c>
      <c r="B3985" s="26">
        <f t="shared" si="62"/>
        <v>-7.8245099999999998E-2</v>
      </c>
      <c r="C3985" s="26"/>
    </row>
    <row r="3986" spans="1:3" x14ac:dyDescent="0.25">
      <c r="A3986" s="25">
        <f>T2_T5!D3986</f>
        <v>-0.1218887</v>
      </c>
      <c r="B3986" s="26">
        <f t="shared" si="62"/>
        <v>-0.113345184</v>
      </c>
      <c r="C3986" s="26"/>
    </row>
    <row r="3987" spans="1:3" x14ac:dyDescent="0.25">
      <c r="A3987" s="25">
        <f>T2_T5!D3987</f>
        <v>-0.18463109999999999</v>
      </c>
      <c r="B3987" s="26">
        <f t="shared" si="62"/>
        <v>-0.113345184</v>
      </c>
      <c r="C3987" s="26"/>
    </row>
    <row r="3988" spans="1:3" x14ac:dyDescent="0.25">
      <c r="A3988" s="25">
        <f>T2_T5!D3988</f>
        <v>0.22941810000000001</v>
      </c>
      <c r="B3988" s="26">
        <f t="shared" si="62"/>
        <v>0.22941810000000001</v>
      </c>
      <c r="C3988" s="26"/>
    </row>
    <row r="3989" spans="1:3" x14ac:dyDescent="0.25">
      <c r="A3989" s="25">
        <f>T2_T5!D3989</f>
        <v>-0.21106430000000001</v>
      </c>
      <c r="B3989" s="26">
        <f t="shared" si="62"/>
        <v>-0.113345184</v>
      </c>
      <c r="C3989" s="26"/>
    </row>
    <row r="3990" spans="1:3" x14ac:dyDescent="0.25">
      <c r="A3990" s="25">
        <f>T2_T5!D3990</f>
        <v>-0.12149160000000001</v>
      </c>
      <c r="B3990" s="26">
        <f t="shared" si="62"/>
        <v>-0.113345184</v>
      </c>
      <c r="C3990" s="26"/>
    </row>
    <row r="3991" spans="1:3" x14ac:dyDescent="0.25">
      <c r="A3991" s="25">
        <f>T2_T5!D3991</f>
        <v>0.24432619999999999</v>
      </c>
      <c r="B3991" s="26">
        <f t="shared" si="62"/>
        <v>0.24432619999999999</v>
      </c>
      <c r="C3991" s="26"/>
    </row>
    <row r="3992" spans="1:3" x14ac:dyDescent="0.25">
      <c r="A3992" s="25">
        <f>T2_T5!D3992</f>
        <v>0.1710874</v>
      </c>
      <c r="B3992" s="26">
        <f t="shared" si="62"/>
        <v>0.1710874</v>
      </c>
      <c r="C3992" s="26"/>
    </row>
    <row r="3993" spans="1:3" x14ac:dyDescent="0.25">
      <c r="A3993" s="25">
        <f>T2_T5!D3993</f>
        <v>-0.89924099999999996</v>
      </c>
      <c r="B3993" s="26">
        <f t="shared" si="62"/>
        <v>-0.113345184</v>
      </c>
      <c r="C3993" s="26"/>
    </row>
    <row r="3994" spans="1:3" x14ac:dyDescent="0.25">
      <c r="A3994" s="25">
        <f>T2_T5!D3994</f>
        <v>0.2993577</v>
      </c>
      <c r="B3994" s="26">
        <f t="shared" si="62"/>
        <v>0.2993577</v>
      </c>
      <c r="C3994" s="26"/>
    </row>
    <row r="3995" spans="1:3" x14ac:dyDescent="0.25">
      <c r="A3995" s="25">
        <f>T2_T5!D3995</f>
        <v>0.41329719999999998</v>
      </c>
      <c r="B3995" s="26">
        <f t="shared" si="62"/>
        <v>0.41329719999999998</v>
      </c>
      <c r="C3995" s="26"/>
    </row>
    <row r="3996" spans="1:3" x14ac:dyDescent="0.25">
      <c r="A3996" s="25">
        <f>T2_T5!D3996</f>
        <v>0.18551980000000001</v>
      </c>
      <c r="B3996" s="26">
        <f t="shared" si="62"/>
        <v>0.18551980000000001</v>
      </c>
      <c r="C3996" s="26"/>
    </row>
    <row r="3997" spans="1:3" x14ac:dyDescent="0.25">
      <c r="A3997" s="25">
        <f>T2_T5!D3997</f>
        <v>2.8727599999999999E-2</v>
      </c>
      <c r="B3997" s="26">
        <f t="shared" si="62"/>
        <v>2.8727599999999999E-2</v>
      </c>
      <c r="C3997" s="26"/>
    </row>
    <row r="3998" spans="1:3" x14ac:dyDescent="0.25">
      <c r="A3998" s="25">
        <f>T2_T5!D3998</f>
        <v>0.1721674</v>
      </c>
      <c r="B3998" s="26">
        <f t="shared" si="62"/>
        <v>0.1721674</v>
      </c>
      <c r="C3998" s="26"/>
    </row>
    <row r="3999" spans="1:3" x14ac:dyDescent="0.25">
      <c r="A3999" s="25">
        <f>T2_T5!D3999</f>
        <v>5.5884999999999997E-3</v>
      </c>
      <c r="B3999" s="26">
        <f t="shared" si="62"/>
        <v>5.5884999999999997E-3</v>
      </c>
      <c r="C3999" s="26"/>
    </row>
    <row r="4000" spans="1:3" x14ac:dyDescent="0.25">
      <c r="A4000" s="25">
        <f>T2_T5!D4000</f>
        <v>-0.99423019999999995</v>
      </c>
      <c r="B4000" s="26">
        <f t="shared" si="62"/>
        <v>-0.113345184</v>
      </c>
      <c r="C4000" s="26"/>
    </row>
    <row r="4001" spans="1:3" x14ac:dyDescent="0.25">
      <c r="A4001" s="25">
        <f>T2_T5!D4001</f>
        <v>6.5566100000000002E-2</v>
      </c>
      <c r="B4001" s="26">
        <f t="shared" si="62"/>
        <v>6.5566100000000002E-2</v>
      </c>
      <c r="C4001" s="26"/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N4001"/>
  <sheetViews>
    <sheetView workbookViewId="0">
      <selection activeCell="D5" sqref="D5"/>
    </sheetView>
  </sheetViews>
  <sheetFormatPr defaultColWidth="9.109375" defaultRowHeight="13.2" x14ac:dyDescent="0.25"/>
  <cols>
    <col min="1" max="2" width="9.109375" style="8"/>
    <col min="3" max="3" width="3.44140625" style="8" customWidth="1"/>
    <col min="4" max="4" width="9.109375" style="8"/>
    <col min="5" max="5" width="7.6640625" style="8" customWidth="1"/>
    <col min="6" max="6" width="9.5546875" style="8" customWidth="1"/>
    <col min="7" max="16384" width="9.109375" style="8"/>
  </cols>
  <sheetData>
    <row r="1" spans="1:40" x14ac:dyDescent="0.25">
      <c r="A1" s="10" t="s">
        <v>46</v>
      </c>
      <c r="B1" s="10" t="s">
        <v>6</v>
      </c>
      <c r="C1" s="10"/>
      <c r="D1" s="8" t="s">
        <v>47</v>
      </c>
      <c r="F1" s="11">
        <v>20</v>
      </c>
      <c r="H1" s="31"/>
      <c r="I1" s="32"/>
      <c r="J1" s="13"/>
    </row>
    <row r="2" spans="1:40" x14ac:dyDescent="0.25">
      <c r="A2" s="33">
        <f>T2_T5!C2</f>
        <v>0</v>
      </c>
      <c r="B2" s="3">
        <v>0.95627079999999998</v>
      </c>
      <c r="F2" s="12"/>
      <c r="G2" s="12"/>
      <c r="I2" s="13"/>
      <c r="J2" s="34"/>
    </row>
    <row r="3" spans="1:40" x14ac:dyDescent="0.25">
      <c r="A3" s="33">
        <f>T2_T5!C3</f>
        <v>0</v>
      </c>
      <c r="B3" s="6">
        <v>1.0645450000000001</v>
      </c>
      <c r="D3" s="8" t="s">
        <v>48</v>
      </c>
      <c r="E3" s="8" t="s">
        <v>49</v>
      </c>
      <c r="F3" s="8" t="s">
        <v>50</v>
      </c>
      <c r="G3" s="12" t="s">
        <v>51</v>
      </c>
      <c r="H3" s="8" t="s">
        <v>52</v>
      </c>
      <c r="I3" s="13"/>
      <c r="J3" s="34"/>
    </row>
    <row r="4" spans="1:40" x14ac:dyDescent="0.25">
      <c r="A4" s="33">
        <f>T2_T5!C4</f>
        <v>0</v>
      </c>
      <c r="B4" s="6">
        <v>0.80409589999999997</v>
      </c>
      <c r="I4" s="13"/>
    </row>
    <row r="5" spans="1:40" x14ac:dyDescent="0.25">
      <c r="A5" s="33">
        <f>T2_T5!C5</f>
        <v>0</v>
      </c>
      <c r="B5" s="6">
        <v>0.38701049999999998</v>
      </c>
      <c r="D5" s="35">
        <f t="shared" ref="D5:D36" si="0">D4+1/F$1</f>
        <v>0.05</v>
      </c>
      <c r="E5" s="12">
        <f t="shared" ref="E5:E36" si="1">PERCENTILE(B$2:B$4001,MIN(1,D5))</f>
        <v>0.22016850499999999</v>
      </c>
      <c r="F5" s="11">
        <f>SUMIF(B$2:B$4001,"&lt;="&amp;E5,A$2:A$4001)-SUM(F4:F$4)</f>
        <v>46</v>
      </c>
      <c r="G5" s="11">
        <f>COUNTIF(B$2:B$4001,"&lt;="&amp;E5)-SUM(G4:G$4)</f>
        <v>200</v>
      </c>
      <c r="H5" s="36">
        <f t="shared" ref="H5:H36" si="2">F5/G5</f>
        <v>0.23</v>
      </c>
      <c r="I5" s="13" t="s">
        <v>53</v>
      </c>
    </row>
    <row r="6" spans="1:40" x14ac:dyDescent="0.25">
      <c r="A6" s="33">
        <f>T2_T5!C6</f>
        <v>0</v>
      </c>
      <c r="B6" s="6">
        <v>0.79163850000000002</v>
      </c>
      <c r="D6" s="35">
        <f t="shared" si="0"/>
        <v>0.1</v>
      </c>
      <c r="E6" s="12">
        <f t="shared" si="1"/>
        <v>0.33393883000000002</v>
      </c>
      <c r="F6" s="11">
        <f>SUMIF(B$2:B$4001,"&lt;="&amp;E6,A$2:A$4001)-SUM(F$4:F5)</f>
        <v>9</v>
      </c>
      <c r="G6" s="11">
        <f>COUNTIF(B$2:B$4001,"&lt;="&amp;E6)-SUM(G$4:G5)</f>
        <v>200</v>
      </c>
      <c r="H6" s="36">
        <f t="shared" si="2"/>
        <v>4.4999999999999998E-2</v>
      </c>
      <c r="I6" s="13" t="s">
        <v>54</v>
      </c>
    </row>
    <row r="7" spans="1:40" x14ac:dyDescent="0.25">
      <c r="A7" s="33">
        <f>T2_T5!C7</f>
        <v>0</v>
      </c>
      <c r="B7" s="6">
        <v>1.2881370000000001</v>
      </c>
      <c r="D7" s="35">
        <f t="shared" si="0"/>
        <v>0.15000000000000002</v>
      </c>
      <c r="E7" s="12">
        <f t="shared" si="1"/>
        <v>0.44106127500000014</v>
      </c>
      <c r="F7" s="11">
        <f>SUMIF(B$2:B$4001,"&lt;="&amp;E7,A$2:A$4001)-SUM(F$4:F6)</f>
        <v>5</v>
      </c>
      <c r="G7" s="11">
        <f>COUNTIF(B$2:B$4001,"&lt;="&amp;E7)-SUM(G$4:G6)</f>
        <v>200</v>
      </c>
      <c r="H7" s="36">
        <f t="shared" si="2"/>
        <v>2.5000000000000001E-2</v>
      </c>
      <c r="I7" s="13" t="s">
        <v>55</v>
      </c>
    </row>
    <row r="8" spans="1:40" x14ac:dyDescent="0.25">
      <c r="A8" s="33">
        <f>T2_T5!C8</f>
        <v>0</v>
      </c>
      <c r="B8" s="6">
        <v>0.1102698</v>
      </c>
      <c r="D8" s="35">
        <f t="shared" si="0"/>
        <v>0.2</v>
      </c>
      <c r="E8" s="12">
        <f t="shared" si="1"/>
        <v>0.5354101</v>
      </c>
      <c r="F8" s="11">
        <f>SUMIF(B$2:B$4001,"&lt;="&amp;E8,A$2:A$4001)-SUM(F$4:F7)</f>
        <v>0</v>
      </c>
      <c r="G8" s="11">
        <f>COUNTIF(B$2:B$4001,"&lt;="&amp;E8)-SUM(G$4:G7)</f>
        <v>200</v>
      </c>
      <c r="H8" s="36">
        <f t="shared" si="2"/>
        <v>0</v>
      </c>
      <c r="I8" s="13" t="s">
        <v>56</v>
      </c>
      <c r="J8" s="34"/>
    </row>
    <row r="9" spans="1:40" x14ac:dyDescent="0.25">
      <c r="A9" s="33">
        <f>T2_T5!C9</f>
        <v>0</v>
      </c>
      <c r="B9" s="6">
        <v>0.14964459999999999</v>
      </c>
      <c r="D9" s="35">
        <f t="shared" si="0"/>
        <v>0.25</v>
      </c>
      <c r="E9" s="12">
        <f t="shared" si="1"/>
        <v>0.62349260000000006</v>
      </c>
      <c r="F9" s="11">
        <f>SUMIF(B$2:B$4001,"&lt;="&amp;E9,A$2:A$4001)-SUM(F$4:F8)</f>
        <v>0</v>
      </c>
      <c r="G9" s="11">
        <f>COUNTIF(B$2:B$4001,"&lt;="&amp;E9)-SUM(G$4:G8)</f>
        <v>200</v>
      </c>
      <c r="H9" s="36">
        <f t="shared" si="2"/>
        <v>0</v>
      </c>
      <c r="I9" s="13" t="s">
        <v>57</v>
      </c>
    </row>
    <row r="10" spans="1:40" x14ac:dyDescent="0.25">
      <c r="A10" s="33">
        <f>T2_T5!C10</f>
        <v>0</v>
      </c>
      <c r="B10" s="6">
        <v>0.41015030000000002</v>
      </c>
      <c r="D10" s="35">
        <f t="shared" si="0"/>
        <v>0.3</v>
      </c>
      <c r="E10" s="12">
        <f t="shared" si="1"/>
        <v>0.70605925000000003</v>
      </c>
      <c r="F10" s="11">
        <f>SUMIF(B$2:B$4001,"&lt;="&amp;E10,A$2:A$4001)-SUM(F$4:F9)</f>
        <v>0</v>
      </c>
      <c r="G10" s="11">
        <f>COUNTIF(B$2:B$4001,"&lt;="&amp;E10)-SUM(G$4:G9)</f>
        <v>200</v>
      </c>
      <c r="H10" s="36">
        <f t="shared" si="2"/>
        <v>0</v>
      </c>
      <c r="I10" s="13"/>
    </row>
    <row r="11" spans="1:40" x14ac:dyDescent="0.25">
      <c r="A11" s="33">
        <f>T2_T5!C11</f>
        <v>0</v>
      </c>
      <c r="B11" s="6">
        <v>0.25335439999999998</v>
      </c>
      <c r="D11" s="35">
        <f t="shared" si="0"/>
        <v>0.35</v>
      </c>
      <c r="E11" s="12">
        <f t="shared" si="1"/>
        <v>0.80382023999999985</v>
      </c>
      <c r="F11" s="11">
        <f>SUMIF(B$2:B$4001,"&lt;="&amp;E11,A$2:A$4001)-SUM(F$4:F10)</f>
        <v>0</v>
      </c>
      <c r="G11" s="11">
        <f>COUNTIF(B$2:B$4001,"&lt;="&amp;E11)-SUM(G$4:G10)</f>
        <v>200</v>
      </c>
      <c r="H11" s="36">
        <f t="shared" si="2"/>
        <v>0</v>
      </c>
      <c r="I11" s="13"/>
      <c r="AI11" s="8" t="e">
        <f t="array" aca="1" ref="AI11:AN16" ca="1">logit(B3:B4002,H3:L4002,1,1)</f>
        <v>#NAME?</v>
      </c>
      <c r="AJ11" s="8" t="e">
        <f ca="1"/>
        <v>#NAME?</v>
      </c>
      <c r="AK11" s="8" t="e">
        <f ca="1"/>
        <v>#NAME?</v>
      </c>
      <c r="AL11" s="8" t="e">
        <f ca="1"/>
        <v>#NAME?</v>
      </c>
      <c r="AM11" s="8" t="e">
        <f ca="1"/>
        <v>#NAME?</v>
      </c>
      <c r="AN11" s="8" t="e">
        <f ca="1"/>
        <v>#NAME?</v>
      </c>
    </row>
    <row r="12" spans="1:40" x14ac:dyDescent="0.25">
      <c r="A12" s="33">
        <f>T2_T5!C12</f>
        <v>0</v>
      </c>
      <c r="B12" s="6">
        <v>0.45717649999999999</v>
      </c>
      <c r="D12" s="35">
        <f t="shared" si="0"/>
        <v>0.39999999999999997</v>
      </c>
      <c r="E12" s="12">
        <f t="shared" si="1"/>
        <v>0.90216055999999989</v>
      </c>
      <c r="F12" s="11">
        <f>SUMIF(B$2:B$4001,"&lt;="&amp;E12,A$2:A$4001)-SUM(F$4:F11)</f>
        <v>1</v>
      </c>
      <c r="G12" s="11">
        <f>COUNTIF(B$2:B$4001,"&lt;="&amp;E12)-SUM(G$4:G11)</f>
        <v>200</v>
      </c>
      <c r="H12" s="36">
        <f t="shared" si="2"/>
        <v>5.0000000000000001E-3</v>
      </c>
      <c r="I12" s="13"/>
      <c r="AI12" s="8" t="e">
        <f ca="1"/>
        <v>#NAME?</v>
      </c>
      <c r="AJ12" s="8" t="e">
        <f ca="1"/>
        <v>#NAME?</v>
      </c>
      <c r="AK12" s="8" t="e">
        <f ca="1"/>
        <v>#NAME?</v>
      </c>
      <c r="AL12" s="8" t="e">
        <f ca="1"/>
        <v>#NAME?</v>
      </c>
      <c r="AM12" s="8" t="e">
        <f ca="1"/>
        <v>#NAME?</v>
      </c>
      <c r="AN12" s="8" t="e">
        <f ca="1"/>
        <v>#NAME?</v>
      </c>
    </row>
    <row r="13" spans="1:40" x14ac:dyDescent="0.25">
      <c r="A13" s="33">
        <f>T2_T5!C13</f>
        <v>0</v>
      </c>
      <c r="B13" s="6">
        <v>0.58529940000000003</v>
      </c>
      <c r="D13" s="35">
        <f t="shared" si="0"/>
        <v>0.44999999999999996</v>
      </c>
      <c r="E13" s="12">
        <f t="shared" si="1"/>
        <v>1.0195474</v>
      </c>
      <c r="F13" s="11">
        <f>SUMIF(B$2:B$4001,"&lt;="&amp;E13,A$2:A$4001)-SUM(F$4:F12)</f>
        <v>0</v>
      </c>
      <c r="G13" s="11">
        <f>COUNTIF(B$2:B$4001,"&lt;="&amp;E13)-SUM(G$4:G12)</f>
        <v>200</v>
      </c>
      <c r="H13" s="36">
        <f t="shared" si="2"/>
        <v>0</v>
      </c>
      <c r="I13" s="13"/>
      <c r="AI13" s="8" t="e">
        <f ca="1"/>
        <v>#NAME?</v>
      </c>
      <c r="AJ13" s="8" t="e">
        <f ca="1"/>
        <v>#NAME?</v>
      </c>
      <c r="AK13" s="8" t="e">
        <f ca="1"/>
        <v>#NAME?</v>
      </c>
      <c r="AL13" s="8" t="e">
        <f ca="1"/>
        <v>#NAME?</v>
      </c>
      <c r="AM13" s="8" t="e">
        <f ca="1"/>
        <v>#NAME?</v>
      </c>
      <c r="AN13" s="8" t="e">
        <f ca="1"/>
        <v>#NAME?</v>
      </c>
    </row>
    <row r="14" spans="1:40" x14ac:dyDescent="0.25">
      <c r="A14" s="33">
        <f>T2_T5!C14</f>
        <v>0</v>
      </c>
      <c r="B14" s="6">
        <v>0.3274492</v>
      </c>
      <c r="D14" s="35">
        <f t="shared" si="0"/>
        <v>0.49999999999999994</v>
      </c>
      <c r="E14" s="12">
        <f t="shared" si="1"/>
        <v>1.1364555000000001</v>
      </c>
      <c r="F14" s="11">
        <f>SUMIF(B$2:B$4001,"&lt;="&amp;E14,A$2:A$4001)-SUM(F$4:F13)</f>
        <v>0</v>
      </c>
      <c r="G14" s="11">
        <f>COUNTIF(B$2:B$4001,"&lt;="&amp;E14)-SUM(G$4:G13)</f>
        <v>200</v>
      </c>
      <c r="H14" s="36">
        <f t="shared" si="2"/>
        <v>0</v>
      </c>
      <c r="I14" s="13"/>
      <c r="AI14" s="8" t="e">
        <f ca="1"/>
        <v>#NAME?</v>
      </c>
      <c r="AJ14" s="8" t="e">
        <f ca="1"/>
        <v>#NAME?</v>
      </c>
      <c r="AK14" s="8" t="e">
        <f ca="1"/>
        <v>#NAME?</v>
      </c>
      <c r="AL14" s="8" t="e">
        <f ca="1"/>
        <v>#NAME?</v>
      </c>
      <c r="AM14" s="8" t="e">
        <f ca="1"/>
        <v>#NAME?</v>
      </c>
      <c r="AN14" s="8" t="e">
        <f ca="1"/>
        <v>#NAME?</v>
      </c>
    </row>
    <row r="15" spans="1:40" x14ac:dyDescent="0.25">
      <c r="A15" s="33">
        <f>T2_T5!C15</f>
        <v>0</v>
      </c>
      <c r="B15" s="6">
        <v>0.16205120000000001</v>
      </c>
      <c r="D15" s="35">
        <f t="shared" si="0"/>
        <v>0.54999999999999993</v>
      </c>
      <c r="E15" s="12">
        <f t="shared" si="1"/>
        <v>1.3172502499999998</v>
      </c>
      <c r="F15" s="11">
        <f>SUMIF(B$2:B$4001,"&lt;="&amp;E15,A$2:A$4001)-SUM(F$4:F14)</f>
        <v>2</v>
      </c>
      <c r="G15" s="11">
        <f>COUNTIF(B$2:B$4001,"&lt;="&amp;E15)-SUM(G$4:G14)</f>
        <v>200</v>
      </c>
      <c r="H15" s="36">
        <f t="shared" si="2"/>
        <v>0.01</v>
      </c>
      <c r="I15" s="13"/>
      <c r="AI15" s="8" t="e">
        <f ca="1"/>
        <v>#NAME?</v>
      </c>
      <c r="AJ15" s="8" t="e">
        <f ca="1"/>
        <v>#NAME?</v>
      </c>
      <c r="AK15" s="8" t="e">
        <f ca="1"/>
        <v>#NAME?</v>
      </c>
      <c r="AL15" s="8" t="e">
        <f ca="1"/>
        <v>#NAME?</v>
      </c>
      <c r="AM15" s="8" t="e">
        <f ca="1"/>
        <v>#NAME?</v>
      </c>
      <c r="AN15" s="8" t="e">
        <f ca="1"/>
        <v>#NAME?</v>
      </c>
    </row>
    <row r="16" spans="1:40" x14ac:dyDescent="0.25">
      <c r="A16" s="33">
        <f>T2_T5!C16</f>
        <v>0</v>
      </c>
      <c r="B16" s="6">
        <v>7.3447499999999999E-2</v>
      </c>
      <c r="D16" s="35">
        <f t="shared" si="0"/>
        <v>0.6</v>
      </c>
      <c r="E16" s="12">
        <f t="shared" si="1"/>
        <v>1.5023244</v>
      </c>
      <c r="F16" s="11">
        <f>SUMIF(B$2:B$4001,"&lt;="&amp;E16,A$2:A$4001)-SUM(F$4:F15)</f>
        <v>1</v>
      </c>
      <c r="G16" s="11">
        <f>COUNTIF(B$2:B$4001,"&lt;="&amp;E16)-SUM(G$4:G15)</f>
        <v>200</v>
      </c>
      <c r="H16" s="36">
        <f t="shared" si="2"/>
        <v>5.0000000000000001E-3</v>
      </c>
      <c r="I16" s="13"/>
      <c r="J16" s="12"/>
      <c r="AI16" s="8" t="e">
        <f ca="1"/>
        <v>#NAME?</v>
      </c>
      <c r="AJ16" s="8" t="e">
        <f ca="1"/>
        <v>#NAME?</v>
      </c>
      <c r="AK16" s="8" t="e">
        <f ca="1"/>
        <v>#NAME?</v>
      </c>
      <c r="AL16" s="8" t="e">
        <f ca="1"/>
        <v>#NAME?</v>
      </c>
      <c r="AM16" s="8" t="e">
        <f ca="1"/>
        <v>#NAME?</v>
      </c>
      <c r="AN16" s="8" t="e">
        <f ca="1"/>
        <v>#NAME?</v>
      </c>
    </row>
    <row r="17" spans="1:40" x14ac:dyDescent="0.25">
      <c r="A17" s="33">
        <f>T2_T5!C17</f>
        <v>0</v>
      </c>
      <c r="B17" s="6">
        <v>0.10368819999999999</v>
      </c>
      <c r="D17" s="35">
        <f t="shared" si="0"/>
        <v>0.65</v>
      </c>
      <c r="E17" s="12">
        <f t="shared" si="1"/>
        <v>1.7055078499999998</v>
      </c>
      <c r="F17" s="11">
        <f>SUMIF(B$2:B$4001,"&lt;="&amp;E17,A$2:A$4001)-SUM(F$4:F16)</f>
        <v>0</v>
      </c>
      <c r="G17" s="11">
        <f>COUNTIF(B$2:B$4001,"&lt;="&amp;E17)-SUM(G$4:G16)</f>
        <v>200</v>
      </c>
      <c r="H17" s="36">
        <f t="shared" si="2"/>
        <v>0</v>
      </c>
      <c r="I17" s="13"/>
    </row>
    <row r="18" spans="1:40" x14ac:dyDescent="0.25">
      <c r="A18" s="33">
        <f>T2_T5!C18</f>
        <v>0</v>
      </c>
      <c r="B18" s="6">
        <v>8.6528999999999995E-2</v>
      </c>
      <c r="D18" s="35">
        <f t="shared" si="0"/>
        <v>0.70000000000000007</v>
      </c>
      <c r="E18" s="12">
        <f t="shared" si="1"/>
        <v>1.9480765000000002</v>
      </c>
      <c r="F18" s="11">
        <f>SUMIF(B$2:B$4001,"&lt;="&amp;E18,A$2:A$4001)-SUM(F$4:F17)</f>
        <v>4</v>
      </c>
      <c r="G18" s="11">
        <f>COUNTIF(B$2:B$4001,"&lt;="&amp;E18)-SUM(G$4:G17)</f>
        <v>200</v>
      </c>
      <c r="H18" s="36">
        <f t="shared" si="2"/>
        <v>0.02</v>
      </c>
      <c r="I18" s="13"/>
    </row>
    <row r="19" spans="1:40" x14ac:dyDescent="0.25">
      <c r="A19" s="33">
        <f>T2_T5!C19</f>
        <v>0</v>
      </c>
      <c r="B19" s="6">
        <v>0.55471930000000003</v>
      </c>
      <c r="D19" s="35">
        <f t="shared" si="0"/>
        <v>0.75000000000000011</v>
      </c>
      <c r="E19" s="12">
        <f t="shared" si="1"/>
        <v>2.2442872499999997</v>
      </c>
      <c r="F19" s="11">
        <f>SUMIF(B$2:B$4001,"&lt;="&amp;E19,A$2:A$4001)-SUM(F$4:F18)</f>
        <v>2</v>
      </c>
      <c r="G19" s="11">
        <f>COUNTIF(B$2:B$4001,"&lt;="&amp;E19)-SUM(G$4:G18)</f>
        <v>200</v>
      </c>
      <c r="H19" s="36">
        <f t="shared" si="2"/>
        <v>0.01</v>
      </c>
      <c r="I19" s="13"/>
    </row>
    <row r="20" spans="1:40" x14ac:dyDescent="0.25">
      <c r="A20" s="33">
        <f>T2_T5!C20</f>
        <v>0</v>
      </c>
      <c r="B20" s="6">
        <v>0.6033657</v>
      </c>
      <c r="D20" s="35">
        <f t="shared" si="0"/>
        <v>0.80000000000000016</v>
      </c>
      <c r="E20" s="12">
        <f t="shared" si="1"/>
        <v>2.6545790000000009</v>
      </c>
      <c r="F20" s="11">
        <f>SUMIF(B$2:B$4001,"&lt;="&amp;E20,A$2:A$4001)-SUM(F$4:F19)</f>
        <v>0</v>
      </c>
      <c r="G20" s="11">
        <f>COUNTIF(B$2:B$4001,"&lt;="&amp;E20)-SUM(G$4:G19)</f>
        <v>200</v>
      </c>
      <c r="H20" s="36">
        <f t="shared" si="2"/>
        <v>0</v>
      </c>
      <c r="I20" s="13"/>
    </row>
    <row r="21" spans="1:40" x14ac:dyDescent="0.25">
      <c r="A21" s="33">
        <f>T2_T5!C21</f>
        <v>0</v>
      </c>
      <c r="B21" s="6">
        <v>0.7934194</v>
      </c>
      <c r="D21" s="35">
        <f t="shared" si="0"/>
        <v>0.8500000000000002</v>
      </c>
      <c r="E21" s="12">
        <f t="shared" si="1"/>
        <v>3.2109544000000012</v>
      </c>
      <c r="F21" s="11">
        <f>SUMIF(B$2:B$4001,"&lt;="&amp;E21,A$2:A$4001)-SUM(F$4:F20)</f>
        <v>1</v>
      </c>
      <c r="G21" s="11">
        <f>COUNTIF(B$2:B$4001,"&lt;="&amp;E21)-SUM(G$4:G20)</f>
        <v>200</v>
      </c>
      <c r="H21" s="36">
        <f t="shared" si="2"/>
        <v>5.0000000000000001E-3</v>
      </c>
      <c r="I21" s="13"/>
    </row>
    <row r="22" spans="1:40" x14ac:dyDescent="0.25">
      <c r="A22" s="33">
        <f>T2_T5!C22</f>
        <v>0</v>
      </c>
      <c r="B22" s="6">
        <v>0.81861150000000005</v>
      </c>
      <c r="D22" s="35">
        <f t="shared" si="0"/>
        <v>0.90000000000000024</v>
      </c>
      <c r="E22" s="12">
        <f t="shared" si="1"/>
        <v>3.8900712000000004</v>
      </c>
      <c r="F22" s="11">
        <f>SUMIF(B$2:B$4001,"&lt;="&amp;E22,A$2:A$4001)-SUM(F$4:F21)</f>
        <v>0</v>
      </c>
      <c r="G22" s="11">
        <f>COUNTIF(B$2:B$4001,"&lt;="&amp;E22)-SUM(G$4:G21)</f>
        <v>200</v>
      </c>
      <c r="H22" s="36">
        <f t="shared" si="2"/>
        <v>0</v>
      </c>
      <c r="I22" s="13"/>
    </row>
    <row r="23" spans="1:40" x14ac:dyDescent="0.25">
      <c r="A23" s="33">
        <f>T2_T5!C23</f>
        <v>0</v>
      </c>
      <c r="B23" s="6">
        <v>0.6260791</v>
      </c>
      <c r="D23" s="35">
        <f t="shared" si="0"/>
        <v>0.95000000000000029</v>
      </c>
      <c r="E23" s="12">
        <f t="shared" si="1"/>
        <v>5.5976636000000068</v>
      </c>
      <c r="F23" s="11">
        <f>SUMIF(B$2:B$4001,"&lt;="&amp;E23,A$2:A$4001)-SUM(F$4:F22)</f>
        <v>0</v>
      </c>
      <c r="G23" s="11">
        <f>COUNTIF(B$2:B$4001,"&lt;="&amp;E23)-SUM(G$4:G22)</f>
        <v>200</v>
      </c>
      <c r="H23" s="36">
        <f t="shared" si="2"/>
        <v>0</v>
      </c>
      <c r="I23" s="13"/>
    </row>
    <row r="24" spans="1:40" x14ac:dyDescent="0.25">
      <c r="A24" s="33">
        <f>T2_T5!C24</f>
        <v>0</v>
      </c>
      <c r="B24" s="6">
        <v>0.89065989999999995</v>
      </c>
      <c r="D24" s="37">
        <f t="shared" si="0"/>
        <v>1.0000000000000002</v>
      </c>
      <c r="E24" s="38">
        <f t="shared" si="1"/>
        <v>60.607149999999997</v>
      </c>
      <c r="F24" s="39">
        <f>SUMIF(B$2:B$4001,"&lt;="&amp;E24,A$2:A$4001)-SUM(F$4:F23)</f>
        <v>1</v>
      </c>
      <c r="G24" s="39">
        <f>COUNTIF(B$2:B$4001,"&lt;="&amp;E24)-SUM(G$4:G23)</f>
        <v>200</v>
      </c>
      <c r="H24" s="40">
        <f t="shared" si="2"/>
        <v>5.0000000000000001E-3</v>
      </c>
      <c r="I24" s="13"/>
    </row>
    <row r="25" spans="1:40" x14ac:dyDescent="0.25">
      <c r="A25" s="33">
        <f>T2_T5!C25</f>
        <v>0</v>
      </c>
      <c r="B25" s="6">
        <v>0.68315539999999997</v>
      </c>
      <c r="D25" s="37">
        <f t="shared" si="0"/>
        <v>1.0500000000000003</v>
      </c>
      <c r="E25" s="38">
        <f t="shared" si="1"/>
        <v>60.607149999999997</v>
      </c>
      <c r="F25" s="39">
        <f>SUMIF(B$2:B$4001,"&lt;="&amp;E25,A$2:A$4001)-SUM(F$4:F24)</f>
        <v>0</v>
      </c>
      <c r="G25" s="39">
        <f>COUNTIF(B$2:B$4001,"&lt;="&amp;E25)-SUM(G$4:G24)</f>
        <v>0</v>
      </c>
      <c r="H25" s="40" t="e">
        <f t="shared" si="2"/>
        <v>#DIV/0!</v>
      </c>
    </row>
    <row r="26" spans="1:40" x14ac:dyDescent="0.25">
      <c r="A26" s="33">
        <f>T2_T5!C26</f>
        <v>0</v>
      </c>
      <c r="B26" s="6">
        <v>0.5751773</v>
      </c>
      <c r="D26" s="37">
        <f t="shared" si="0"/>
        <v>1.1000000000000003</v>
      </c>
      <c r="E26" s="38">
        <f t="shared" si="1"/>
        <v>60.607149999999997</v>
      </c>
      <c r="F26" s="39">
        <f>SUMIF(B$2:B$4001,"&lt;="&amp;E26,A$2:A$4001)-SUM(F$4:F25)</f>
        <v>0</v>
      </c>
      <c r="G26" s="39">
        <f>COUNTIF(B$2:B$4001,"&lt;="&amp;E26)-SUM(G$4:G25)</f>
        <v>0</v>
      </c>
      <c r="H26" s="40" t="e">
        <f t="shared" si="2"/>
        <v>#DIV/0!</v>
      </c>
      <c r="I26" s="13"/>
    </row>
    <row r="27" spans="1:40" x14ac:dyDescent="0.25">
      <c r="A27" s="33">
        <f>T2_T5!C27</f>
        <v>0</v>
      </c>
      <c r="B27" s="6">
        <v>0.57736209999999999</v>
      </c>
      <c r="D27" s="37">
        <f t="shared" si="0"/>
        <v>1.1500000000000004</v>
      </c>
      <c r="E27" s="38">
        <f t="shared" si="1"/>
        <v>60.607149999999997</v>
      </c>
      <c r="F27" s="39">
        <f>SUMIF(B$2:B$4001,"&lt;="&amp;E27,A$2:A$4001)-SUM(F$4:F26)</f>
        <v>0</v>
      </c>
      <c r="G27" s="39">
        <f>COUNTIF(B$2:B$4001,"&lt;="&amp;E27)-SUM(G$4:G26)</f>
        <v>0</v>
      </c>
      <c r="H27" s="40" t="e">
        <f t="shared" si="2"/>
        <v>#DIV/0!</v>
      </c>
      <c r="I27" s="13"/>
      <c r="AI27" s="8" t="e">
        <f t="array" aca="1" ref="AI27:AN32" ca="1">logit(B3:B4002,R3:V4002,1,1)</f>
        <v>#NAME?</v>
      </c>
      <c r="AJ27" s="8" t="e">
        <f ca="1"/>
        <v>#NAME?</v>
      </c>
      <c r="AK27" s="8" t="e">
        <f ca="1"/>
        <v>#NAME?</v>
      </c>
      <c r="AL27" s="8" t="e">
        <f ca="1"/>
        <v>#NAME?</v>
      </c>
      <c r="AM27" s="8" t="e">
        <f ca="1"/>
        <v>#NAME?</v>
      </c>
      <c r="AN27" s="8" t="e">
        <f ca="1"/>
        <v>#NAME?</v>
      </c>
    </row>
    <row r="28" spans="1:40" x14ac:dyDescent="0.25">
      <c r="A28" s="33">
        <f>T2_T5!C28</f>
        <v>0</v>
      </c>
      <c r="B28" s="6">
        <v>0.62229690000000004</v>
      </c>
      <c r="D28" s="37">
        <f t="shared" si="0"/>
        <v>1.2000000000000004</v>
      </c>
      <c r="E28" s="38">
        <f t="shared" si="1"/>
        <v>60.607149999999997</v>
      </c>
      <c r="F28" s="39">
        <f>SUMIF(B$2:B$4001,"&lt;="&amp;E28,A$2:A$4001)-SUM(F$4:F27)</f>
        <v>0</v>
      </c>
      <c r="G28" s="39">
        <f>COUNTIF(B$2:B$4001,"&lt;="&amp;E28)-SUM(G$4:G27)</f>
        <v>0</v>
      </c>
      <c r="H28" s="40" t="e">
        <f t="shared" si="2"/>
        <v>#DIV/0!</v>
      </c>
      <c r="I28" s="13"/>
      <c r="AI28" s="8" t="e">
        <f ca="1"/>
        <v>#NAME?</v>
      </c>
      <c r="AJ28" s="8" t="e">
        <f ca="1"/>
        <v>#NAME?</v>
      </c>
      <c r="AK28" s="8" t="e">
        <f ca="1"/>
        <v>#NAME?</v>
      </c>
      <c r="AL28" s="8" t="e">
        <f ca="1"/>
        <v>#NAME?</v>
      </c>
      <c r="AM28" s="8" t="e">
        <f ca="1"/>
        <v>#NAME?</v>
      </c>
      <c r="AN28" s="8" t="e">
        <f ca="1"/>
        <v>#NAME?</v>
      </c>
    </row>
    <row r="29" spans="1:40" x14ac:dyDescent="0.25">
      <c r="A29" s="33">
        <f>T2_T5!C29</f>
        <v>0</v>
      </c>
      <c r="B29" s="6">
        <v>7.9581249999999999</v>
      </c>
      <c r="D29" s="37">
        <f t="shared" si="0"/>
        <v>1.2500000000000004</v>
      </c>
      <c r="E29" s="38">
        <f t="shared" si="1"/>
        <v>60.607149999999997</v>
      </c>
      <c r="F29" s="39">
        <f>SUMIF(B$2:B$4001,"&lt;="&amp;E29,A$2:A$4001)-SUM(F$4:F28)</f>
        <v>0</v>
      </c>
      <c r="G29" s="39">
        <f>COUNTIF(B$2:B$4001,"&lt;="&amp;E29)-SUM(G$4:G28)</f>
        <v>0</v>
      </c>
      <c r="H29" s="40" t="e">
        <f t="shared" si="2"/>
        <v>#DIV/0!</v>
      </c>
      <c r="I29" s="13"/>
      <c r="AI29" s="8" t="e">
        <f ca="1"/>
        <v>#NAME?</v>
      </c>
      <c r="AJ29" s="8" t="e">
        <f ca="1"/>
        <v>#NAME?</v>
      </c>
      <c r="AK29" s="8" t="e">
        <f ca="1"/>
        <v>#NAME?</v>
      </c>
      <c r="AL29" s="8" t="e">
        <f ca="1"/>
        <v>#NAME?</v>
      </c>
      <c r="AM29" s="8" t="e">
        <f ca="1"/>
        <v>#NAME?</v>
      </c>
      <c r="AN29" s="8" t="e">
        <f ca="1"/>
        <v>#NAME?</v>
      </c>
    </row>
    <row r="30" spans="1:40" x14ac:dyDescent="0.25">
      <c r="A30" s="33">
        <f>T2_T5!C30</f>
        <v>0</v>
      </c>
      <c r="B30" s="6">
        <v>11.16999</v>
      </c>
      <c r="D30" s="37">
        <f t="shared" si="0"/>
        <v>1.3000000000000005</v>
      </c>
      <c r="E30" s="38">
        <f t="shared" si="1"/>
        <v>60.607149999999997</v>
      </c>
      <c r="F30" s="39">
        <f>SUMIF(B$2:B$4001,"&lt;="&amp;E30,A$2:A$4001)-SUM(F$4:F29)</f>
        <v>0</v>
      </c>
      <c r="G30" s="39">
        <f>COUNTIF(B$2:B$4001,"&lt;="&amp;E30)-SUM(G$4:G29)</f>
        <v>0</v>
      </c>
      <c r="H30" s="40" t="e">
        <f t="shared" si="2"/>
        <v>#DIV/0!</v>
      </c>
      <c r="I30" s="13"/>
      <c r="J30" s="34"/>
      <c r="AI30" s="8" t="e">
        <f ca="1"/>
        <v>#NAME?</v>
      </c>
      <c r="AJ30" s="8" t="e">
        <f ca="1"/>
        <v>#NAME?</v>
      </c>
      <c r="AK30" s="8" t="e">
        <f ca="1"/>
        <v>#NAME?</v>
      </c>
      <c r="AL30" s="8" t="e">
        <f ca="1"/>
        <v>#NAME?</v>
      </c>
      <c r="AM30" s="8" t="e">
        <f ca="1"/>
        <v>#NAME?</v>
      </c>
      <c r="AN30" s="8" t="e">
        <f ca="1"/>
        <v>#NAME?</v>
      </c>
    </row>
    <row r="31" spans="1:40" x14ac:dyDescent="0.25">
      <c r="A31" s="33">
        <f>T2_T5!C31</f>
        <v>0</v>
      </c>
      <c r="B31" s="6">
        <v>6.1182309999999998</v>
      </c>
      <c r="D31" s="37">
        <f t="shared" si="0"/>
        <v>1.3500000000000005</v>
      </c>
      <c r="E31" s="38">
        <f t="shared" si="1"/>
        <v>60.607149999999997</v>
      </c>
      <c r="F31" s="39">
        <f>SUMIF(B$2:B$4001,"&lt;="&amp;E31,A$2:A$4001)-SUM(F$4:F30)</f>
        <v>0</v>
      </c>
      <c r="G31" s="39">
        <f>COUNTIF(B$2:B$4001,"&lt;="&amp;E31)-SUM(G$4:G30)</f>
        <v>0</v>
      </c>
      <c r="H31" s="40" t="e">
        <f t="shared" si="2"/>
        <v>#DIV/0!</v>
      </c>
      <c r="I31" s="13"/>
      <c r="AI31" s="8" t="e">
        <f ca="1"/>
        <v>#NAME?</v>
      </c>
      <c r="AJ31" s="8" t="e">
        <f ca="1"/>
        <v>#NAME?</v>
      </c>
      <c r="AK31" s="8" t="e">
        <f ca="1"/>
        <v>#NAME?</v>
      </c>
      <c r="AL31" s="8" t="e">
        <f ca="1"/>
        <v>#NAME?</v>
      </c>
      <c r="AM31" s="8" t="e">
        <f ca="1"/>
        <v>#NAME?</v>
      </c>
      <c r="AN31" s="8" t="e">
        <f ca="1"/>
        <v>#NAME?</v>
      </c>
    </row>
    <row r="32" spans="1:40" x14ac:dyDescent="0.25">
      <c r="A32" s="33">
        <f>T2_T5!C32</f>
        <v>0</v>
      </c>
      <c r="B32" s="6">
        <v>4.6303539999999996</v>
      </c>
      <c r="D32" s="37">
        <f t="shared" si="0"/>
        <v>1.4000000000000006</v>
      </c>
      <c r="E32" s="38">
        <f t="shared" si="1"/>
        <v>60.607149999999997</v>
      </c>
      <c r="F32" s="39">
        <f>SUMIF(B$2:B$4001,"&lt;="&amp;E32,A$2:A$4001)-SUM(F$4:F31)</f>
        <v>0</v>
      </c>
      <c r="G32" s="39">
        <f>COUNTIF(B$2:B$4001,"&lt;="&amp;E32)-SUM(G$4:G31)</f>
        <v>0</v>
      </c>
      <c r="H32" s="40" t="e">
        <f t="shared" si="2"/>
        <v>#DIV/0!</v>
      </c>
      <c r="I32" s="13"/>
      <c r="AI32" s="8" t="e">
        <f ca="1"/>
        <v>#NAME?</v>
      </c>
      <c r="AJ32" s="8" t="e">
        <f ca="1"/>
        <v>#NAME?</v>
      </c>
      <c r="AK32" s="8" t="e">
        <f ca="1"/>
        <v>#NAME?</v>
      </c>
      <c r="AL32" s="8" t="e">
        <f ca="1"/>
        <v>#NAME?</v>
      </c>
      <c r="AM32" s="8" t="e">
        <f ca="1"/>
        <v>#NAME?</v>
      </c>
      <c r="AN32" s="8" t="e">
        <f ca="1"/>
        <v>#NAME?</v>
      </c>
    </row>
    <row r="33" spans="1:40" x14ac:dyDescent="0.25">
      <c r="A33" s="33">
        <f>T2_T5!C33</f>
        <v>0</v>
      </c>
      <c r="B33" s="6">
        <v>5.3768060000000002</v>
      </c>
      <c r="D33" s="37">
        <f t="shared" si="0"/>
        <v>1.4500000000000006</v>
      </c>
      <c r="E33" s="38">
        <f t="shared" si="1"/>
        <v>60.607149999999997</v>
      </c>
      <c r="F33" s="39">
        <f>SUMIF(B$2:B$4001,"&lt;="&amp;E33,A$2:A$4001)-SUM(F$4:F32)</f>
        <v>0</v>
      </c>
      <c r="G33" s="39">
        <f>COUNTIF(B$2:B$4001,"&lt;="&amp;E33)-SUM(G$4:G32)</f>
        <v>0</v>
      </c>
      <c r="H33" s="40" t="e">
        <f t="shared" si="2"/>
        <v>#DIV/0!</v>
      </c>
      <c r="I33" s="13"/>
    </row>
    <row r="34" spans="1:40" x14ac:dyDescent="0.25">
      <c r="A34" s="33">
        <f>T2_T5!C34</f>
        <v>0</v>
      </c>
      <c r="B34" s="6">
        <v>5.0608820000000003</v>
      </c>
      <c r="D34" s="37">
        <f t="shared" si="0"/>
        <v>1.5000000000000007</v>
      </c>
      <c r="E34" s="38">
        <f t="shared" si="1"/>
        <v>60.607149999999997</v>
      </c>
      <c r="F34" s="39">
        <f>SUMIF(B$2:B$4001,"&lt;="&amp;E34,A$2:A$4001)-SUM(F$4:F33)</f>
        <v>0</v>
      </c>
      <c r="G34" s="39">
        <f>COUNTIF(B$2:B$4001,"&lt;="&amp;E34)-SUM(G$4:G33)</f>
        <v>0</v>
      </c>
      <c r="H34" s="40" t="e">
        <f t="shared" si="2"/>
        <v>#DIV/0!</v>
      </c>
      <c r="I34" s="13"/>
      <c r="AI34" s="8" t="s">
        <v>58</v>
      </c>
    </row>
    <row r="35" spans="1:40" x14ac:dyDescent="0.25">
      <c r="A35" s="33">
        <f>T2_T5!C35</f>
        <v>0</v>
      </c>
      <c r="B35" s="6">
        <v>0.74610019999999999</v>
      </c>
      <c r="D35" s="37">
        <f t="shared" si="0"/>
        <v>1.5500000000000007</v>
      </c>
      <c r="E35" s="38">
        <f t="shared" si="1"/>
        <v>60.607149999999997</v>
      </c>
      <c r="F35" s="39">
        <f>SUMIF(B$2:B$4001,"&lt;="&amp;E35,A$2:A$4001)-SUM(F$4:F34)</f>
        <v>0</v>
      </c>
      <c r="G35" s="39">
        <f>COUNTIF(B$2:B$4001,"&lt;="&amp;E35)-SUM(G$4:G34)</f>
        <v>0</v>
      </c>
      <c r="H35" s="40" t="e">
        <f t="shared" si="2"/>
        <v>#DIV/0!</v>
      </c>
      <c r="I35" s="13"/>
      <c r="AI35" s="8" t="e">
        <f t="array" aca="1" ref="AI35:AN41" ca="1">logit(B3:B4002,W3:AA4002,1,1)</f>
        <v>#NAME?</v>
      </c>
      <c r="AJ35" s="8" t="e">
        <f ca="1"/>
        <v>#NAME?</v>
      </c>
      <c r="AK35" s="8" t="e">
        <f ca="1"/>
        <v>#NAME?</v>
      </c>
      <c r="AL35" s="8" t="e">
        <f ca="1"/>
        <v>#NAME?</v>
      </c>
      <c r="AM35" s="8" t="e">
        <f ca="1"/>
        <v>#NAME?</v>
      </c>
      <c r="AN35" s="8" t="e">
        <f ca="1"/>
        <v>#NAME?</v>
      </c>
    </row>
    <row r="36" spans="1:40" x14ac:dyDescent="0.25">
      <c r="A36" s="33">
        <f>T2_T5!C36</f>
        <v>0</v>
      </c>
      <c r="B36" s="6">
        <v>0.80747400000000003</v>
      </c>
      <c r="D36" s="37">
        <f t="shared" si="0"/>
        <v>1.6000000000000008</v>
      </c>
      <c r="E36" s="38">
        <f t="shared" si="1"/>
        <v>60.607149999999997</v>
      </c>
      <c r="F36" s="39">
        <f>SUMIF(B$2:B$4001,"&lt;="&amp;E36,A$2:A$4001)-SUM(F$4:F35)</f>
        <v>0</v>
      </c>
      <c r="G36" s="39">
        <f>COUNTIF(B$2:B$4001,"&lt;="&amp;E36)-SUM(G$4:G35)</f>
        <v>0</v>
      </c>
      <c r="H36" s="40" t="e">
        <f t="shared" si="2"/>
        <v>#DIV/0!</v>
      </c>
      <c r="I36" s="13"/>
      <c r="AI36" s="8" t="e">
        <f ca="1"/>
        <v>#NAME?</v>
      </c>
      <c r="AJ36" s="8" t="e">
        <f ca="1"/>
        <v>#NAME?</v>
      </c>
      <c r="AK36" s="8" t="e">
        <f ca="1"/>
        <v>#NAME?</v>
      </c>
      <c r="AL36" s="8" t="e">
        <f ca="1"/>
        <v>#NAME?</v>
      </c>
      <c r="AM36" s="8" t="e">
        <f ca="1"/>
        <v>#NAME?</v>
      </c>
      <c r="AN36" s="8" t="e">
        <f ca="1"/>
        <v>#NAME?</v>
      </c>
    </row>
    <row r="37" spans="1:40" x14ac:dyDescent="0.25">
      <c r="A37" s="33">
        <f>T2_T5!C37</f>
        <v>0</v>
      </c>
      <c r="B37" s="6">
        <v>0.76515540000000004</v>
      </c>
      <c r="D37" s="37">
        <f t="shared" ref="D37:D57" si="3">D36+1/F$1</f>
        <v>1.6500000000000008</v>
      </c>
      <c r="E37" s="38">
        <f t="shared" ref="E37:E57" si="4">PERCENTILE(B$2:B$4001,MIN(1,D37))</f>
        <v>60.607149999999997</v>
      </c>
      <c r="F37" s="39">
        <f>SUMIF(B$2:B$4001,"&lt;="&amp;E37,A$2:A$4001)-SUM(F$4:F36)</f>
        <v>0</v>
      </c>
      <c r="G37" s="39">
        <f>COUNTIF(B$2:B$4001,"&lt;="&amp;E37)-SUM(G$4:G36)</f>
        <v>0</v>
      </c>
      <c r="H37" s="40" t="e">
        <f t="shared" ref="H37:H57" si="5">F37/G37</f>
        <v>#DIV/0!</v>
      </c>
      <c r="I37" s="13"/>
      <c r="AI37" s="8" t="e">
        <f ca="1"/>
        <v>#NAME?</v>
      </c>
      <c r="AJ37" s="8" t="e">
        <f ca="1"/>
        <v>#NAME?</v>
      </c>
      <c r="AK37" s="8" t="e">
        <f ca="1"/>
        <v>#NAME?</v>
      </c>
      <c r="AL37" s="8" t="e">
        <f ca="1"/>
        <v>#NAME?</v>
      </c>
      <c r="AM37" s="8" t="e">
        <f ca="1"/>
        <v>#NAME?</v>
      </c>
      <c r="AN37" s="8" t="e">
        <f ca="1"/>
        <v>#NAME?</v>
      </c>
    </row>
    <row r="38" spans="1:40" x14ac:dyDescent="0.25">
      <c r="A38" s="33">
        <f>T2_T5!C38</f>
        <v>0</v>
      </c>
      <c r="B38" s="6">
        <v>0.64149829999999997</v>
      </c>
      <c r="D38" s="37">
        <f t="shared" si="3"/>
        <v>1.7000000000000008</v>
      </c>
      <c r="E38" s="38">
        <f t="shared" si="4"/>
        <v>60.607149999999997</v>
      </c>
      <c r="F38" s="39">
        <f>SUMIF(B$2:B$4001,"&lt;="&amp;E38,A$2:A$4001)-SUM(F$4:F37)</f>
        <v>0</v>
      </c>
      <c r="G38" s="39">
        <f>COUNTIF(B$2:B$4001,"&lt;="&amp;E38)-SUM(G$4:G37)</f>
        <v>0</v>
      </c>
      <c r="H38" s="40" t="e">
        <f t="shared" si="5"/>
        <v>#DIV/0!</v>
      </c>
      <c r="I38" s="13"/>
      <c r="AI38" s="8" t="e">
        <f ca="1"/>
        <v>#NAME?</v>
      </c>
      <c r="AJ38" s="8" t="e">
        <f ca="1"/>
        <v>#NAME?</v>
      </c>
      <c r="AK38" s="8" t="e">
        <f ca="1"/>
        <v>#NAME?</v>
      </c>
      <c r="AL38" s="8" t="e">
        <f ca="1"/>
        <v>#NAME?</v>
      </c>
      <c r="AM38" s="8" t="e">
        <f ca="1"/>
        <v>#NAME?</v>
      </c>
      <c r="AN38" s="8" t="e">
        <f ca="1"/>
        <v>#NAME?</v>
      </c>
    </row>
    <row r="39" spans="1:40" x14ac:dyDescent="0.25">
      <c r="A39" s="33">
        <f>T2_T5!C39</f>
        <v>0</v>
      </c>
      <c r="B39" s="6">
        <v>0.71072610000000003</v>
      </c>
      <c r="D39" s="37">
        <f t="shared" si="3"/>
        <v>1.7500000000000009</v>
      </c>
      <c r="E39" s="38">
        <f t="shared" si="4"/>
        <v>60.607149999999997</v>
      </c>
      <c r="F39" s="39">
        <f>SUMIF(B$2:B$4001,"&lt;="&amp;E39,A$2:A$4001)-SUM(F$4:F38)</f>
        <v>0</v>
      </c>
      <c r="G39" s="39">
        <f>COUNTIF(B$2:B$4001,"&lt;="&amp;E39)-SUM(G$4:G38)</f>
        <v>0</v>
      </c>
      <c r="H39" s="40" t="e">
        <f t="shared" si="5"/>
        <v>#DIV/0!</v>
      </c>
      <c r="I39" s="13"/>
      <c r="AI39" s="8" t="e">
        <f ca="1"/>
        <v>#NAME?</v>
      </c>
      <c r="AJ39" s="8" t="e">
        <f ca="1"/>
        <v>#NAME?</v>
      </c>
      <c r="AK39" s="8" t="e">
        <f ca="1"/>
        <v>#NAME?</v>
      </c>
      <c r="AL39" s="8" t="e">
        <f ca="1"/>
        <v>#NAME?</v>
      </c>
      <c r="AM39" s="8" t="e">
        <f ca="1"/>
        <v>#NAME?</v>
      </c>
      <c r="AN39" s="8" t="e">
        <f ca="1"/>
        <v>#NAME?</v>
      </c>
    </row>
    <row r="40" spans="1:40" x14ac:dyDescent="0.25">
      <c r="A40" s="33">
        <f>T2_T5!C40</f>
        <v>0</v>
      </c>
      <c r="B40" s="6">
        <v>0.64877669999999998</v>
      </c>
      <c r="D40" s="37">
        <f t="shared" si="3"/>
        <v>1.8000000000000009</v>
      </c>
      <c r="E40" s="38">
        <f t="shared" si="4"/>
        <v>60.607149999999997</v>
      </c>
      <c r="F40" s="39">
        <f>SUMIF(B$2:B$4001,"&lt;="&amp;E40,A$2:A$4001)-SUM(F$4:F39)</f>
        <v>0</v>
      </c>
      <c r="G40" s="39">
        <f>COUNTIF(B$2:B$4001,"&lt;="&amp;E40)-SUM(G$4:G39)</f>
        <v>0</v>
      </c>
      <c r="H40" s="40" t="e">
        <f t="shared" si="5"/>
        <v>#DIV/0!</v>
      </c>
      <c r="I40" s="13"/>
      <c r="AI40" s="8" t="e">
        <f ca="1"/>
        <v>#NAME?</v>
      </c>
      <c r="AJ40" s="8" t="e">
        <f ca="1"/>
        <v>#NAME?</v>
      </c>
      <c r="AK40" s="8" t="e">
        <f ca="1"/>
        <v>#NAME?</v>
      </c>
      <c r="AL40" s="8" t="e">
        <f ca="1"/>
        <v>#NAME?</v>
      </c>
      <c r="AM40" s="8" t="e">
        <f ca="1"/>
        <v>#NAME?</v>
      </c>
      <c r="AN40" s="8" t="e">
        <f ca="1"/>
        <v>#NAME?</v>
      </c>
    </row>
    <row r="41" spans="1:40" x14ac:dyDescent="0.25">
      <c r="A41" s="33">
        <f>T2_T5!C41</f>
        <v>0</v>
      </c>
      <c r="B41" s="6">
        <v>0.55162690000000003</v>
      </c>
      <c r="D41" s="37">
        <f t="shared" si="3"/>
        <v>1.850000000000001</v>
      </c>
      <c r="E41" s="38">
        <f t="shared" si="4"/>
        <v>60.607149999999997</v>
      </c>
      <c r="F41" s="39">
        <f>SUMIF(B$2:B$4001,"&lt;="&amp;E41,A$2:A$4001)-SUM(F$4:F40)</f>
        <v>0</v>
      </c>
      <c r="G41" s="39">
        <f>COUNTIF(B$2:B$4001,"&lt;="&amp;E41)-SUM(G$4:G40)</f>
        <v>0</v>
      </c>
      <c r="H41" s="40" t="e">
        <f t="shared" si="5"/>
        <v>#DIV/0!</v>
      </c>
      <c r="I41" s="13"/>
      <c r="AI41" s="8" t="e">
        <f ca="1"/>
        <v>#NAME?</v>
      </c>
      <c r="AJ41" s="8" t="e">
        <f ca="1"/>
        <v>#NAME?</v>
      </c>
      <c r="AK41" s="8" t="e">
        <f ca="1"/>
        <v>#NAME?</v>
      </c>
      <c r="AL41" s="8" t="e">
        <f ca="1"/>
        <v>#NAME?</v>
      </c>
      <c r="AM41" s="8" t="e">
        <f ca="1"/>
        <v>#NAME?</v>
      </c>
      <c r="AN41" s="8" t="e">
        <f ca="1"/>
        <v>#NAME?</v>
      </c>
    </row>
    <row r="42" spans="1:40" x14ac:dyDescent="0.25">
      <c r="A42" s="33">
        <f>T2_T5!C42</f>
        <v>0</v>
      </c>
      <c r="B42" s="6">
        <v>1.13462</v>
      </c>
      <c r="D42" s="37">
        <f t="shared" si="3"/>
        <v>1.900000000000001</v>
      </c>
      <c r="E42" s="38">
        <f t="shared" si="4"/>
        <v>60.607149999999997</v>
      </c>
      <c r="F42" s="39">
        <f>SUMIF(B$2:B$4001,"&lt;="&amp;E42,A$2:A$4001)-SUM(F$4:F41)</f>
        <v>0</v>
      </c>
      <c r="G42" s="39">
        <f>COUNTIF(B$2:B$4001,"&lt;="&amp;E42)-SUM(G$4:G41)</f>
        <v>0</v>
      </c>
      <c r="H42" s="40" t="e">
        <f t="shared" si="5"/>
        <v>#DIV/0!</v>
      </c>
      <c r="I42" s="13"/>
    </row>
    <row r="43" spans="1:40" x14ac:dyDescent="0.25">
      <c r="A43" s="33">
        <f>T2_T5!C43</f>
        <v>0</v>
      </c>
      <c r="B43" s="6">
        <v>0.88055850000000002</v>
      </c>
      <c r="D43" s="37">
        <f t="shared" si="3"/>
        <v>1.9500000000000011</v>
      </c>
      <c r="E43" s="38">
        <f t="shared" si="4"/>
        <v>60.607149999999997</v>
      </c>
      <c r="F43" s="39">
        <f>SUMIF(B$2:B$4001,"&lt;="&amp;E43,A$2:A$4001)-SUM(F$4:F42)</f>
        <v>0</v>
      </c>
      <c r="G43" s="39">
        <f>COUNTIF(B$2:B$4001,"&lt;="&amp;E43)-SUM(G$4:G42)</f>
        <v>0</v>
      </c>
      <c r="H43" s="40" t="e">
        <f t="shared" si="5"/>
        <v>#DIV/0!</v>
      </c>
      <c r="I43" s="13"/>
    </row>
    <row r="44" spans="1:40" x14ac:dyDescent="0.25">
      <c r="A44" s="33">
        <f>T2_T5!C44</f>
        <v>0</v>
      </c>
      <c r="B44" s="6">
        <v>0.46290029999999999</v>
      </c>
      <c r="D44" s="37">
        <f t="shared" si="3"/>
        <v>2.0000000000000009</v>
      </c>
      <c r="E44" s="38">
        <f t="shared" si="4"/>
        <v>60.607149999999997</v>
      </c>
      <c r="F44" s="39">
        <f>SUMIF(B$2:B$4001,"&lt;="&amp;E44,A$2:A$4001)-SUM(F$4:F43)</f>
        <v>0</v>
      </c>
      <c r="G44" s="39">
        <f>COUNTIF(B$2:B$4001,"&lt;="&amp;E44)-SUM(G$4:G43)</f>
        <v>0</v>
      </c>
      <c r="H44" s="40" t="e">
        <f t="shared" si="5"/>
        <v>#DIV/0!</v>
      </c>
      <c r="I44" s="13"/>
    </row>
    <row r="45" spans="1:40" x14ac:dyDescent="0.25">
      <c r="A45" s="33">
        <f>T2_T5!C45</f>
        <v>0</v>
      </c>
      <c r="B45" s="6">
        <v>1.216094</v>
      </c>
      <c r="D45" s="37">
        <f t="shared" si="3"/>
        <v>2.0500000000000007</v>
      </c>
      <c r="E45" s="38">
        <f t="shared" si="4"/>
        <v>60.607149999999997</v>
      </c>
      <c r="F45" s="39">
        <f>SUMIF(B$2:B$4001,"&lt;="&amp;E45,A$2:A$4001)-SUM(F$4:F44)</f>
        <v>0</v>
      </c>
      <c r="G45" s="39">
        <f>COUNTIF(B$2:B$4001,"&lt;="&amp;E45)-SUM(G$4:G44)</f>
        <v>0</v>
      </c>
      <c r="H45" s="40" t="e">
        <f t="shared" si="5"/>
        <v>#DIV/0!</v>
      </c>
      <c r="I45" s="13"/>
    </row>
    <row r="46" spans="1:40" x14ac:dyDescent="0.25">
      <c r="A46" s="33">
        <f>T2_T5!C46</f>
        <v>0</v>
      </c>
      <c r="B46" s="6">
        <v>1.802133</v>
      </c>
      <c r="D46" s="37">
        <f t="shared" si="3"/>
        <v>2.1000000000000005</v>
      </c>
      <c r="E46" s="38">
        <f t="shared" si="4"/>
        <v>60.607149999999997</v>
      </c>
      <c r="F46" s="39">
        <f>SUMIF(B$2:B$4001,"&lt;="&amp;E46,A$2:A$4001)-SUM(F$4:F45)</f>
        <v>0</v>
      </c>
      <c r="G46" s="39">
        <f>COUNTIF(B$2:B$4001,"&lt;="&amp;E46)-SUM(G$4:G45)</f>
        <v>0</v>
      </c>
      <c r="H46" s="40" t="e">
        <f t="shared" si="5"/>
        <v>#DIV/0!</v>
      </c>
      <c r="I46" s="13"/>
    </row>
    <row r="47" spans="1:40" x14ac:dyDescent="0.25">
      <c r="A47" s="33">
        <f>T2_T5!C47</f>
        <v>0</v>
      </c>
      <c r="B47" s="6">
        <v>1.6977789999999999</v>
      </c>
      <c r="D47" s="37">
        <f t="shared" si="3"/>
        <v>2.1500000000000004</v>
      </c>
      <c r="E47" s="38">
        <f t="shared" si="4"/>
        <v>60.607149999999997</v>
      </c>
      <c r="F47" s="39">
        <f>SUMIF(B$2:B$4001,"&lt;="&amp;E47,A$2:A$4001)-SUM(F$4:F46)</f>
        <v>0</v>
      </c>
      <c r="G47" s="39">
        <f>COUNTIF(B$2:B$4001,"&lt;="&amp;E47)-SUM(G$4:G46)</f>
        <v>0</v>
      </c>
      <c r="H47" s="40" t="e">
        <f t="shared" si="5"/>
        <v>#DIV/0!</v>
      </c>
      <c r="I47" s="13"/>
    </row>
    <row r="48" spans="1:40" x14ac:dyDescent="0.25">
      <c r="A48" s="33">
        <f>T2_T5!C48</f>
        <v>0</v>
      </c>
      <c r="B48" s="6">
        <v>2.6131120000000001</v>
      </c>
      <c r="D48" s="37">
        <f t="shared" si="3"/>
        <v>2.2000000000000002</v>
      </c>
      <c r="E48" s="38">
        <f t="shared" si="4"/>
        <v>60.607149999999997</v>
      </c>
      <c r="F48" s="39">
        <f>SUMIF(B$2:B$4001,"&lt;="&amp;E48,A$2:A$4001)-SUM(F$4:F47)</f>
        <v>0</v>
      </c>
      <c r="G48" s="39">
        <f>COUNTIF(B$2:B$4001,"&lt;="&amp;E48)-SUM(G$4:G47)</f>
        <v>0</v>
      </c>
      <c r="H48" s="40" t="e">
        <f t="shared" si="5"/>
        <v>#DIV/0!</v>
      </c>
      <c r="I48" s="13"/>
    </row>
    <row r="49" spans="1:9" x14ac:dyDescent="0.25">
      <c r="A49" s="33">
        <f>T2_T5!C49</f>
        <v>0</v>
      </c>
      <c r="B49" s="6">
        <v>0.74257200000000001</v>
      </c>
      <c r="D49" s="37">
        <f t="shared" si="3"/>
        <v>2.25</v>
      </c>
      <c r="E49" s="38">
        <f t="shared" si="4"/>
        <v>60.607149999999997</v>
      </c>
      <c r="F49" s="39">
        <f>SUMIF(B$2:B$4001,"&lt;="&amp;E49,A$2:A$4001)-SUM(F$4:F48)</f>
        <v>0</v>
      </c>
      <c r="G49" s="39">
        <f>COUNTIF(B$2:B$4001,"&lt;="&amp;E49)-SUM(G$4:G48)</f>
        <v>0</v>
      </c>
      <c r="H49" s="40" t="e">
        <f t="shared" si="5"/>
        <v>#DIV/0!</v>
      </c>
      <c r="I49" s="13"/>
    </row>
    <row r="50" spans="1:9" x14ac:dyDescent="0.25">
      <c r="A50" s="33">
        <f>T2_T5!C50</f>
        <v>0</v>
      </c>
      <c r="B50" s="6">
        <v>1.142992</v>
      </c>
      <c r="D50" s="37">
        <f t="shared" si="3"/>
        <v>2.2999999999999998</v>
      </c>
      <c r="E50" s="38">
        <f t="shared" si="4"/>
        <v>60.607149999999997</v>
      </c>
      <c r="F50" s="39">
        <f>SUMIF(B$2:B$4001,"&lt;="&amp;E50,A$2:A$4001)-SUM(F$4:F49)</f>
        <v>0</v>
      </c>
      <c r="G50" s="39">
        <f>COUNTIF(B$2:B$4001,"&lt;="&amp;E50)-SUM(G$4:G49)</f>
        <v>0</v>
      </c>
      <c r="H50" s="40" t="e">
        <f t="shared" si="5"/>
        <v>#DIV/0!</v>
      </c>
      <c r="I50" s="13"/>
    </row>
    <row r="51" spans="1:9" x14ac:dyDescent="0.25">
      <c r="A51" s="33">
        <f>T2_T5!C51</f>
        <v>0</v>
      </c>
      <c r="B51" s="6">
        <v>1.7049510000000001</v>
      </c>
      <c r="D51" s="37">
        <f t="shared" si="3"/>
        <v>2.3499999999999996</v>
      </c>
      <c r="E51" s="38">
        <f t="shared" si="4"/>
        <v>60.607149999999997</v>
      </c>
      <c r="F51" s="39">
        <f>SUMIF(B$2:B$4001,"&lt;="&amp;E51,A$2:A$4001)-SUM(F$4:F50)</f>
        <v>0</v>
      </c>
      <c r="G51" s="39">
        <f>COUNTIF(B$2:B$4001,"&lt;="&amp;E51)-SUM(G$4:G50)</f>
        <v>0</v>
      </c>
      <c r="H51" s="40" t="e">
        <f t="shared" si="5"/>
        <v>#DIV/0!</v>
      </c>
      <c r="I51" s="13"/>
    </row>
    <row r="52" spans="1:9" x14ac:dyDescent="0.25">
      <c r="A52" s="33">
        <f>T2_T5!C52</f>
        <v>0</v>
      </c>
      <c r="B52" s="6">
        <v>1.572166</v>
      </c>
      <c r="D52" s="37">
        <f t="shared" si="3"/>
        <v>2.3999999999999995</v>
      </c>
      <c r="E52" s="38">
        <f t="shared" si="4"/>
        <v>60.607149999999997</v>
      </c>
      <c r="F52" s="39">
        <f>SUMIF(B$2:B$4001,"&lt;="&amp;E52,A$2:A$4001)-SUM(F$4:F51)</f>
        <v>0</v>
      </c>
      <c r="G52" s="39">
        <f>COUNTIF(B$2:B$4001,"&lt;="&amp;E52)-SUM(G$4:G51)</f>
        <v>0</v>
      </c>
      <c r="H52" s="40" t="e">
        <f t="shared" si="5"/>
        <v>#DIV/0!</v>
      </c>
      <c r="I52" s="13"/>
    </row>
    <row r="53" spans="1:9" x14ac:dyDescent="0.25">
      <c r="A53" s="33">
        <f>T2_T5!C53</f>
        <v>0</v>
      </c>
      <c r="B53" s="6">
        <v>3.3700730000000001</v>
      </c>
      <c r="D53" s="37">
        <f t="shared" si="3"/>
        <v>2.4499999999999993</v>
      </c>
      <c r="E53" s="38">
        <f t="shared" si="4"/>
        <v>60.607149999999997</v>
      </c>
      <c r="F53" s="39">
        <f>SUMIF(B$2:B$4001,"&lt;="&amp;E53,A$2:A$4001)-SUM(F$4:F52)</f>
        <v>0</v>
      </c>
      <c r="G53" s="39">
        <f>COUNTIF(B$2:B$4001,"&lt;="&amp;E53)-SUM(G$4:G52)</f>
        <v>0</v>
      </c>
      <c r="H53" s="40" t="e">
        <f t="shared" si="5"/>
        <v>#DIV/0!</v>
      </c>
      <c r="I53" s="13"/>
    </row>
    <row r="54" spans="1:9" x14ac:dyDescent="0.25">
      <c r="A54" s="33">
        <f>T2_T5!C54</f>
        <v>0</v>
      </c>
      <c r="B54" s="6">
        <v>3.1268359999999999</v>
      </c>
      <c r="D54" s="37">
        <f t="shared" si="3"/>
        <v>2.4999999999999991</v>
      </c>
      <c r="E54" s="38">
        <f t="shared" si="4"/>
        <v>60.607149999999997</v>
      </c>
      <c r="F54" s="39">
        <f>SUMIF(B$2:B$4001,"&lt;="&amp;E54,A$2:A$4001)-SUM(F$4:F53)</f>
        <v>0</v>
      </c>
      <c r="G54" s="39">
        <f>COUNTIF(B$2:B$4001,"&lt;="&amp;E54)-SUM(G$4:G53)</f>
        <v>0</v>
      </c>
      <c r="H54" s="40" t="e">
        <f t="shared" si="5"/>
        <v>#DIV/0!</v>
      </c>
      <c r="I54" s="13"/>
    </row>
    <row r="55" spans="1:9" x14ac:dyDescent="0.25">
      <c r="A55" s="33">
        <f>T2_T5!C55</f>
        <v>0</v>
      </c>
      <c r="B55" s="6">
        <v>0.1706754</v>
      </c>
      <c r="D55" s="37">
        <f t="shared" si="3"/>
        <v>2.5499999999999989</v>
      </c>
      <c r="E55" s="38">
        <f t="shared" si="4"/>
        <v>60.607149999999997</v>
      </c>
      <c r="F55" s="39">
        <f>SUMIF(B$2:B$4001,"&lt;="&amp;E55,A$2:A$4001)-SUM(F$4:F54)</f>
        <v>0</v>
      </c>
      <c r="G55" s="39">
        <f>COUNTIF(B$2:B$4001,"&lt;="&amp;E55)-SUM(G$4:G54)</f>
        <v>0</v>
      </c>
      <c r="H55" s="40" t="e">
        <f t="shared" si="5"/>
        <v>#DIV/0!</v>
      </c>
      <c r="I55" s="13"/>
    </row>
    <row r="56" spans="1:9" x14ac:dyDescent="0.25">
      <c r="A56" s="33">
        <f>T2_T5!C56</f>
        <v>0</v>
      </c>
      <c r="B56" s="6">
        <v>0.21950410000000001</v>
      </c>
      <c r="D56" s="37">
        <f t="shared" si="3"/>
        <v>2.5999999999999988</v>
      </c>
      <c r="E56" s="38">
        <f t="shared" si="4"/>
        <v>60.607149999999997</v>
      </c>
      <c r="F56" s="39">
        <f>SUMIF(B$2:B$4001,"&lt;="&amp;E56,A$2:A$4001)-SUM(F$4:F55)</f>
        <v>0</v>
      </c>
      <c r="G56" s="39">
        <f>COUNTIF(B$2:B$4001,"&lt;="&amp;E56)-SUM(G$4:G55)</f>
        <v>0</v>
      </c>
      <c r="H56" s="40" t="e">
        <f t="shared" si="5"/>
        <v>#DIV/0!</v>
      </c>
      <c r="I56" s="13"/>
    </row>
    <row r="57" spans="1:9" x14ac:dyDescent="0.25">
      <c r="A57" s="33">
        <f>T2_T5!C57</f>
        <v>0</v>
      </c>
      <c r="B57" s="6">
        <v>0.33308850000000001</v>
      </c>
      <c r="D57" s="37">
        <f t="shared" si="3"/>
        <v>2.6499999999999986</v>
      </c>
      <c r="E57" s="38">
        <f t="shared" si="4"/>
        <v>60.607149999999997</v>
      </c>
      <c r="F57" s="39">
        <f>SUMIF(B$2:B$4001,"&lt;="&amp;E57,A$2:A$4001)-SUM(F$4:F56)</f>
        <v>0</v>
      </c>
      <c r="G57" s="39">
        <f>COUNTIF(B$2:B$4001,"&lt;="&amp;E57)-SUM(G$4:G56)</f>
        <v>0</v>
      </c>
      <c r="H57" s="40" t="e">
        <f t="shared" si="5"/>
        <v>#DIV/0!</v>
      </c>
      <c r="I57" s="13"/>
    </row>
    <row r="58" spans="1:9" x14ac:dyDescent="0.25">
      <c r="A58" s="33">
        <f>T2_T5!C58</f>
        <v>0</v>
      </c>
      <c r="B58" s="6">
        <v>0.58507589999999998</v>
      </c>
      <c r="F58" s="11"/>
      <c r="G58" s="11"/>
      <c r="H58" s="11"/>
      <c r="I58" s="13"/>
    </row>
    <row r="59" spans="1:9" x14ac:dyDescent="0.25">
      <c r="A59" s="33">
        <f>T2_T5!C59</f>
        <v>0</v>
      </c>
      <c r="B59" s="6">
        <v>3.0248210000000002</v>
      </c>
      <c r="I59" s="13"/>
    </row>
    <row r="60" spans="1:9" x14ac:dyDescent="0.25">
      <c r="A60" s="33">
        <f>T2_T5!C60</f>
        <v>0</v>
      </c>
      <c r="B60" s="6">
        <v>3.564794</v>
      </c>
      <c r="I60" s="13"/>
    </row>
    <row r="61" spans="1:9" x14ac:dyDescent="0.25">
      <c r="A61" s="33">
        <f>T2_T5!C61</f>
        <v>0</v>
      </c>
      <c r="B61" s="6">
        <v>1.715727</v>
      </c>
      <c r="I61" s="13"/>
    </row>
    <row r="62" spans="1:9" x14ac:dyDescent="0.25">
      <c r="A62" s="33">
        <f>T2_T5!C62</f>
        <v>0</v>
      </c>
      <c r="B62" s="6">
        <v>1.7078500000000001</v>
      </c>
      <c r="I62" s="13"/>
    </row>
    <row r="63" spans="1:9" x14ac:dyDescent="0.25">
      <c r="A63" s="33">
        <f>T2_T5!C63</f>
        <v>0</v>
      </c>
      <c r="B63" s="6">
        <v>2.632863</v>
      </c>
      <c r="I63" s="13"/>
    </row>
    <row r="64" spans="1:9" x14ac:dyDescent="0.25">
      <c r="A64" s="33">
        <f>T2_T5!C64</f>
        <v>0</v>
      </c>
      <c r="B64" s="6">
        <v>1.4708319999999999</v>
      </c>
      <c r="I64" s="13"/>
    </row>
    <row r="65" spans="1:10" x14ac:dyDescent="0.25">
      <c r="A65" s="33">
        <f>T2_T5!C65</f>
        <v>0</v>
      </c>
      <c r="B65" s="6">
        <v>3.606862</v>
      </c>
      <c r="I65" s="13"/>
    </row>
    <row r="66" spans="1:10" x14ac:dyDescent="0.25">
      <c r="A66" s="33">
        <f>T2_T5!C66</f>
        <v>0</v>
      </c>
      <c r="B66" s="6">
        <v>1.2926029999999999</v>
      </c>
      <c r="I66" s="13"/>
    </row>
    <row r="67" spans="1:10" x14ac:dyDescent="0.25">
      <c r="A67" s="33">
        <f>T2_T5!C67</f>
        <v>0</v>
      </c>
      <c r="B67" s="6">
        <v>1.2943929999999999</v>
      </c>
      <c r="I67" s="13"/>
    </row>
    <row r="68" spans="1:10" x14ac:dyDescent="0.25">
      <c r="A68" s="33">
        <f>T2_T5!C68</f>
        <v>0</v>
      </c>
      <c r="B68" s="6">
        <v>1.540535</v>
      </c>
      <c r="I68" s="13"/>
    </row>
    <row r="69" spans="1:10" x14ac:dyDescent="0.25">
      <c r="A69" s="33">
        <f>T2_T5!C69</f>
        <v>0</v>
      </c>
      <c r="B69" s="6">
        <v>1.788964</v>
      </c>
    </row>
    <row r="70" spans="1:10" x14ac:dyDescent="0.25">
      <c r="A70" s="33">
        <f>T2_T5!C70</f>
        <v>0</v>
      </c>
      <c r="B70" s="6">
        <v>1.916847</v>
      </c>
      <c r="F70" s="12"/>
      <c r="J70" s="13"/>
    </row>
    <row r="71" spans="1:10" x14ac:dyDescent="0.25">
      <c r="A71" s="33">
        <f>T2_T5!C71</f>
        <v>0</v>
      </c>
      <c r="B71" s="6">
        <v>1.82931</v>
      </c>
      <c r="F71" s="12"/>
      <c r="J71" s="13"/>
    </row>
    <row r="72" spans="1:10" x14ac:dyDescent="0.25">
      <c r="A72" s="33">
        <f>T2_T5!C72</f>
        <v>0</v>
      </c>
      <c r="B72" s="6">
        <v>2.2356940000000001</v>
      </c>
      <c r="F72" s="12"/>
      <c r="J72" s="13"/>
    </row>
    <row r="73" spans="1:10" x14ac:dyDescent="0.25">
      <c r="A73" s="33">
        <f>T2_T5!C73</f>
        <v>0</v>
      </c>
      <c r="B73" s="6">
        <v>0.73070619999999997</v>
      </c>
      <c r="F73" s="12"/>
      <c r="J73" s="13"/>
    </row>
    <row r="74" spans="1:10" x14ac:dyDescent="0.25">
      <c r="A74" s="33">
        <f>T2_T5!C74</f>
        <v>0</v>
      </c>
      <c r="B74" s="6">
        <v>0.76666429999999997</v>
      </c>
      <c r="F74" s="12"/>
      <c r="J74" s="13"/>
    </row>
    <row r="75" spans="1:10" x14ac:dyDescent="0.25">
      <c r="A75" s="33">
        <f>T2_T5!C75</f>
        <v>0</v>
      </c>
      <c r="B75" s="6">
        <v>0.48543770000000003</v>
      </c>
      <c r="F75" s="12"/>
      <c r="J75" s="13"/>
    </row>
    <row r="76" spans="1:10" x14ac:dyDescent="0.25">
      <c r="A76" s="33">
        <f>T2_T5!C76</f>
        <v>0</v>
      </c>
      <c r="B76" s="6">
        <v>0.4010454</v>
      </c>
      <c r="F76" s="12"/>
      <c r="J76" s="13"/>
    </row>
    <row r="77" spans="1:10" x14ac:dyDescent="0.25">
      <c r="A77" s="33">
        <f>T2_T5!C77</f>
        <v>0</v>
      </c>
      <c r="B77" s="6">
        <v>0.28836260000000002</v>
      </c>
      <c r="F77" s="12"/>
      <c r="J77" s="13"/>
    </row>
    <row r="78" spans="1:10" x14ac:dyDescent="0.25">
      <c r="A78" s="33">
        <f>T2_T5!C78</f>
        <v>0</v>
      </c>
      <c r="B78" s="6">
        <v>0.31462000000000001</v>
      </c>
      <c r="F78" s="12"/>
      <c r="J78" s="13"/>
    </row>
    <row r="79" spans="1:10" x14ac:dyDescent="0.25">
      <c r="A79" s="33">
        <f>T2_T5!C79</f>
        <v>0</v>
      </c>
      <c r="B79" s="6">
        <v>0.36672589999999999</v>
      </c>
      <c r="F79" s="12"/>
      <c r="J79" s="13"/>
    </row>
    <row r="80" spans="1:10" x14ac:dyDescent="0.25">
      <c r="A80" s="33">
        <f>T2_T5!C80</f>
        <v>0</v>
      </c>
      <c r="B80" s="6">
        <v>1.6773480000000001</v>
      </c>
      <c r="F80" s="12"/>
      <c r="J80" s="13"/>
    </row>
    <row r="81" spans="1:10" x14ac:dyDescent="0.25">
      <c r="A81" s="33">
        <f>T2_T5!C81</f>
        <v>0</v>
      </c>
      <c r="B81" s="6">
        <v>1.458126</v>
      </c>
      <c r="F81" s="12"/>
      <c r="J81" s="13"/>
    </row>
    <row r="82" spans="1:10" x14ac:dyDescent="0.25">
      <c r="A82" s="33">
        <f>T2_T5!C82</f>
        <v>0</v>
      </c>
      <c r="B82" s="6">
        <v>1.1125259999999999</v>
      </c>
      <c r="F82" s="12"/>
      <c r="J82" s="13"/>
    </row>
    <row r="83" spans="1:10" x14ac:dyDescent="0.25">
      <c r="A83" s="33">
        <f>T2_T5!C83</f>
        <v>0</v>
      </c>
      <c r="B83" s="6">
        <v>1.9777420000000001</v>
      </c>
      <c r="F83" s="12"/>
      <c r="J83" s="13"/>
    </row>
    <row r="84" spans="1:10" x14ac:dyDescent="0.25">
      <c r="A84" s="33">
        <f>T2_T5!C84</f>
        <v>0</v>
      </c>
      <c r="B84" s="6">
        <v>2.0479020000000001</v>
      </c>
      <c r="F84" s="12"/>
      <c r="J84" s="13"/>
    </row>
    <row r="85" spans="1:10" x14ac:dyDescent="0.25">
      <c r="A85" s="33">
        <f>T2_T5!C85</f>
        <v>0</v>
      </c>
      <c r="B85" s="6">
        <v>2.677962</v>
      </c>
      <c r="F85" s="12"/>
      <c r="J85" s="13"/>
    </row>
    <row r="86" spans="1:10" x14ac:dyDescent="0.25">
      <c r="A86" s="33">
        <f>T2_T5!C86</f>
        <v>0</v>
      </c>
      <c r="B86" s="6">
        <v>3.2221000000000002</v>
      </c>
      <c r="F86" s="12"/>
      <c r="J86" s="13"/>
    </row>
    <row r="87" spans="1:10" x14ac:dyDescent="0.25">
      <c r="A87" s="33">
        <f>T2_T5!C87</f>
        <v>0</v>
      </c>
      <c r="B87" s="6">
        <v>3.8905500000000002</v>
      </c>
      <c r="F87" s="12"/>
      <c r="J87" s="13"/>
    </row>
    <row r="88" spans="1:10" x14ac:dyDescent="0.25">
      <c r="A88" s="33">
        <f>T2_T5!C88</f>
        <v>0</v>
      </c>
      <c r="B88" s="6">
        <v>5.3113760000000001</v>
      </c>
      <c r="F88" s="12"/>
      <c r="J88" s="13"/>
    </row>
    <row r="89" spans="1:10" x14ac:dyDescent="0.25">
      <c r="A89" s="33">
        <f>T2_T5!C89</f>
        <v>0</v>
      </c>
      <c r="B89" s="6">
        <v>1.318611</v>
      </c>
      <c r="F89" s="12"/>
      <c r="J89" s="13"/>
    </row>
    <row r="90" spans="1:10" x14ac:dyDescent="0.25">
      <c r="A90" s="33">
        <f>T2_T5!C90</f>
        <v>0</v>
      </c>
      <c r="B90" s="6">
        <v>1.158839</v>
      </c>
      <c r="F90" s="12"/>
      <c r="J90" s="13"/>
    </row>
    <row r="91" spans="1:10" x14ac:dyDescent="0.25">
      <c r="A91" s="33">
        <f>T2_T5!C91</f>
        <v>0</v>
      </c>
      <c r="B91" s="6">
        <v>1.1861900000000001</v>
      </c>
      <c r="F91" s="12"/>
      <c r="J91" s="13"/>
    </row>
    <row r="92" spans="1:10" x14ac:dyDescent="0.25">
      <c r="A92" s="33">
        <f>T2_T5!C92</f>
        <v>0</v>
      </c>
      <c r="B92" s="6">
        <v>0.83912659999999994</v>
      </c>
      <c r="F92" s="12"/>
      <c r="J92" s="13"/>
    </row>
    <row r="93" spans="1:10" x14ac:dyDescent="0.25">
      <c r="A93" s="33">
        <f>T2_T5!C93</f>
        <v>0</v>
      </c>
      <c r="B93" s="6">
        <v>0.89436789999999999</v>
      </c>
      <c r="F93" s="12"/>
      <c r="J93" s="13"/>
    </row>
    <row r="94" spans="1:10" x14ac:dyDescent="0.25">
      <c r="A94" s="33">
        <f>T2_T5!C94</f>
        <v>0</v>
      </c>
      <c r="B94" s="6">
        <v>0.68640619999999997</v>
      </c>
      <c r="F94" s="12"/>
      <c r="J94" s="13"/>
    </row>
    <row r="95" spans="1:10" x14ac:dyDescent="0.25">
      <c r="A95" s="33">
        <f>T2_T5!C95</f>
        <v>0</v>
      </c>
      <c r="B95" s="6">
        <v>2.1071740000000001</v>
      </c>
      <c r="F95" s="12"/>
      <c r="J95" s="13"/>
    </row>
    <row r="96" spans="1:10" x14ac:dyDescent="0.25">
      <c r="A96" s="33">
        <f>T2_T5!C96</f>
        <v>0</v>
      </c>
      <c r="B96" s="6">
        <v>1.2103120000000001</v>
      </c>
      <c r="F96" s="12"/>
      <c r="J96" s="13"/>
    </row>
    <row r="97" spans="1:10" x14ac:dyDescent="0.25">
      <c r="A97" s="33">
        <f>T2_T5!C97</f>
        <v>0</v>
      </c>
      <c r="B97" s="6">
        <v>1.3496159999999999</v>
      </c>
      <c r="F97" s="12"/>
      <c r="J97" s="13"/>
    </row>
    <row r="98" spans="1:10" x14ac:dyDescent="0.25">
      <c r="A98" s="33">
        <f>T2_T5!C98</f>
        <v>0</v>
      </c>
      <c r="B98" s="6">
        <v>1.0840989999999999</v>
      </c>
      <c r="F98" s="12"/>
      <c r="J98" s="13"/>
    </row>
    <row r="99" spans="1:10" x14ac:dyDescent="0.25">
      <c r="A99" s="33">
        <f>T2_T5!C99</f>
        <v>0</v>
      </c>
      <c r="B99" s="6">
        <v>0.83648909999999999</v>
      </c>
      <c r="F99" s="12"/>
      <c r="J99" s="13"/>
    </row>
    <row r="100" spans="1:10" x14ac:dyDescent="0.25">
      <c r="A100" s="33">
        <f>T2_T5!C100</f>
        <v>0</v>
      </c>
      <c r="B100" s="6">
        <v>0.83006919999999995</v>
      </c>
      <c r="F100" s="12"/>
      <c r="J100" s="13"/>
    </row>
    <row r="101" spans="1:10" x14ac:dyDescent="0.25">
      <c r="A101" s="33">
        <f>T2_T5!C101</f>
        <v>0</v>
      </c>
      <c r="B101" s="6">
        <v>0.40002919999999997</v>
      </c>
      <c r="F101" s="12"/>
      <c r="J101" s="13"/>
    </row>
    <row r="102" spans="1:10" x14ac:dyDescent="0.25">
      <c r="A102" s="33">
        <f>T2_T5!C102</f>
        <v>0</v>
      </c>
      <c r="B102" s="6">
        <v>0.14238719999999999</v>
      </c>
      <c r="F102" s="12"/>
      <c r="J102" s="13"/>
    </row>
    <row r="103" spans="1:10" x14ac:dyDescent="0.25">
      <c r="A103" s="33">
        <f>T2_T5!C103</f>
        <v>0</v>
      </c>
      <c r="B103" s="6">
        <v>0.24623819999999999</v>
      </c>
      <c r="F103" s="12"/>
      <c r="J103" s="13"/>
    </row>
    <row r="104" spans="1:10" x14ac:dyDescent="0.25">
      <c r="A104" s="33">
        <f>T2_T5!C104</f>
        <v>0</v>
      </c>
      <c r="B104" s="6">
        <v>0.28263830000000001</v>
      </c>
      <c r="F104" s="12"/>
      <c r="J104" s="13"/>
    </row>
    <row r="105" spans="1:10" x14ac:dyDescent="0.25">
      <c r="A105" s="33">
        <f>T2_T5!C105</f>
        <v>0</v>
      </c>
      <c r="B105" s="6">
        <v>0.23090649999999999</v>
      </c>
      <c r="F105" s="12"/>
      <c r="J105" s="13"/>
    </row>
    <row r="106" spans="1:10" x14ac:dyDescent="0.25">
      <c r="A106" s="33">
        <f>T2_T5!C106</f>
        <v>0</v>
      </c>
      <c r="B106" s="6">
        <v>0.66248130000000005</v>
      </c>
      <c r="F106" s="12"/>
      <c r="J106" s="13"/>
    </row>
    <row r="107" spans="1:10" x14ac:dyDescent="0.25">
      <c r="A107" s="33">
        <f>T2_T5!C107</f>
        <v>0</v>
      </c>
      <c r="B107" s="6">
        <v>2.268726</v>
      </c>
      <c r="F107" s="12"/>
      <c r="J107" s="13"/>
    </row>
    <row r="108" spans="1:10" x14ac:dyDescent="0.25">
      <c r="A108" s="33">
        <f>T2_T5!C108</f>
        <v>1</v>
      </c>
      <c r="B108" s="6">
        <v>3.1962860000000002</v>
      </c>
      <c r="F108" s="12"/>
      <c r="J108" s="13"/>
    </row>
    <row r="109" spans="1:10" x14ac:dyDescent="0.25">
      <c r="A109" s="33">
        <f>T2_T5!C109</f>
        <v>0</v>
      </c>
      <c r="B109" s="6">
        <v>0.94148109999999996</v>
      </c>
      <c r="F109" s="12"/>
      <c r="J109" s="13"/>
    </row>
    <row r="110" spans="1:10" x14ac:dyDescent="0.25">
      <c r="A110" s="33">
        <f>T2_T5!C110</f>
        <v>0</v>
      </c>
      <c r="B110" s="6">
        <v>0.58002969999999998</v>
      </c>
      <c r="F110" s="12"/>
      <c r="J110" s="13"/>
    </row>
    <row r="111" spans="1:10" x14ac:dyDescent="0.25">
      <c r="A111" s="33">
        <f>T2_T5!C111</f>
        <v>0</v>
      </c>
      <c r="B111" s="6">
        <v>0.1440341</v>
      </c>
      <c r="F111" s="12"/>
      <c r="J111" s="13"/>
    </row>
    <row r="112" spans="1:10" x14ac:dyDescent="0.25">
      <c r="A112" s="33">
        <f>T2_T5!C112</f>
        <v>0</v>
      </c>
      <c r="B112" s="6">
        <v>0.20485690000000001</v>
      </c>
      <c r="F112" s="12"/>
      <c r="J112" s="13"/>
    </row>
    <row r="113" spans="1:10" x14ac:dyDescent="0.25">
      <c r="A113" s="33">
        <f>T2_T5!C113</f>
        <v>0</v>
      </c>
      <c r="B113" s="6">
        <v>0.39562039999999998</v>
      </c>
      <c r="F113" s="12"/>
      <c r="J113" s="13"/>
    </row>
    <row r="114" spans="1:10" x14ac:dyDescent="0.25">
      <c r="A114" s="33">
        <f>T2_T5!C114</f>
        <v>0</v>
      </c>
      <c r="B114" s="6">
        <v>3.0831719999999998</v>
      </c>
      <c r="F114" s="12"/>
      <c r="J114" s="13"/>
    </row>
    <row r="115" spans="1:10" x14ac:dyDescent="0.25">
      <c r="A115" s="33">
        <f>T2_T5!C115</f>
        <v>0</v>
      </c>
      <c r="B115" s="6">
        <v>2.4908610000000002</v>
      </c>
      <c r="F115" s="12"/>
      <c r="J115" s="13"/>
    </row>
    <row r="116" spans="1:10" x14ac:dyDescent="0.25">
      <c r="A116" s="33">
        <f>T2_T5!C116</f>
        <v>0</v>
      </c>
      <c r="B116" s="6">
        <v>1.869866</v>
      </c>
      <c r="F116" s="12"/>
      <c r="J116" s="13"/>
    </row>
    <row r="117" spans="1:10" x14ac:dyDescent="0.25">
      <c r="A117" s="33">
        <f>T2_T5!C117</f>
        <v>0</v>
      </c>
      <c r="B117" s="6">
        <v>1.092049</v>
      </c>
      <c r="F117" s="12"/>
      <c r="J117" s="13"/>
    </row>
    <row r="118" spans="1:10" x14ac:dyDescent="0.25">
      <c r="A118" s="33">
        <f>T2_T5!C118</f>
        <v>0</v>
      </c>
      <c r="B118" s="6">
        <v>1.581415</v>
      </c>
      <c r="F118" s="12"/>
      <c r="J118" s="13"/>
    </row>
    <row r="119" spans="1:10" x14ac:dyDescent="0.25">
      <c r="A119" s="33">
        <f>T2_T5!C119</f>
        <v>0</v>
      </c>
      <c r="B119" s="6">
        <v>1.569448</v>
      </c>
      <c r="F119" s="12"/>
      <c r="J119" s="13"/>
    </row>
    <row r="120" spans="1:10" x14ac:dyDescent="0.25">
      <c r="A120" s="33">
        <f>T2_T5!C120</f>
        <v>0</v>
      </c>
      <c r="B120" s="6">
        <v>1.814792</v>
      </c>
      <c r="F120" s="12"/>
      <c r="J120" s="13"/>
    </row>
    <row r="121" spans="1:10" x14ac:dyDescent="0.25">
      <c r="A121" s="33">
        <f>T2_T5!C121</f>
        <v>0</v>
      </c>
      <c r="B121" s="6">
        <v>1.826908</v>
      </c>
      <c r="F121" s="12"/>
      <c r="J121" s="13"/>
    </row>
    <row r="122" spans="1:10" x14ac:dyDescent="0.25">
      <c r="A122" s="33">
        <f>T2_T5!C122</f>
        <v>0</v>
      </c>
      <c r="B122" s="6">
        <v>2.2385929999999998</v>
      </c>
      <c r="F122" s="12"/>
      <c r="J122" s="13"/>
    </row>
    <row r="123" spans="1:10" x14ac:dyDescent="0.25">
      <c r="A123" s="33">
        <f>T2_T5!C123</f>
        <v>0</v>
      </c>
      <c r="B123" s="6">
        <v>2.7149369999999999</v>
      </c>
      <c r="F123" s="12"/>
      <c r="J123" s="13"/>
    </row>
    <row r="124" spans="1:10" x14ac:dyDescent="0.25">
      <c r="A124" s="33">
        <f>T2_T5!C124</f>
        <v>0</v>
      </c>
      <c r="B124" s="6">
        <v>3.9731160000000001</v>
      </c>
      <c r="F124" s="12"/>
      <c r="J124" s="13"/>
    </row>
    <row r="125" spans="1:10" x14ac:dyDescent="0.25">
      <c r="A125" s="33">
        <f>T2_T5!C125</f>
        <v>0</v>
      </c>
      <c r="B125" s="6">
        <v>2.8020640000000001</v>
      </c>
      <c r="F125" s="12"/>
      <c r="J125" s="13"/>
    </row>
    <row r="126" spans="1:10" x14ac:dyDescent="0.25">
      <c r="A126" s="33">
        <f>T2_T5!C126</f>
        <v>0</v>
      </c>
      <c r="B126" s="6">
        <v>2.7371210000000001</v>
      </c>
      <c r="F126" s="12"/>
      <c r="J126" s="13"/>
    </row>
    <row r="127" spans="1:10" x14ac:dyDescent="0.25">
      <c r="A127" s="33">
        <f>T2_T5!C127</f>
        <v>0</v>
      </c>
      <c r="B127" s="6">
        <v>1.5504169999999999</v>
      </c>
      <c r="F127" s="12"/>
      <c r="J127" s="13"/>
    </row>
    <row r="128" spans="1:10" x14ac:dyDescent="0.25">
      <c r="A128" s="33">
        <f>T2_T5!C128</f>
        <v>0</v>
      </c>
      <c r="B128" s="6">
        <v>1.5446200000000001</v>
      </c>
      <c r="F128" s="12"/>
      <c r="J128" s="13"/>
    </row>
    <row r="129" spans="1:10" x14ac:dyDescent="0.25">
      <c r="A129" s="33">
        <f>T2_T5!C129</f>
        <v>0</v>
      </c>
      <c r="B129" s="6">
        <v>1.907273</v>
      </c>
      <c r="F129" s="12"/>
      <c r="J129" s="13"/>
    </row>
    <row r="130" spans="1:10" x14ac:dyDescent="0.25">
      <c r="A130" s="33">
        <f>T2_T5!C130</f>
        <v>0</v>
      </c>
      <c r="B130" s="6">
        <v>2.8607580000000001</v>
      </c>
      <c r="F130" s="12"/>
      <c r="J130" s="13"/>
    </row>
    <row r="131" spans="1:10" x14ac:dyDescent="0.25">
      <c r="A131" s="33">
        <f>T2_T5!C131</f>
        <v>0</v>
      </c>
      <c r="B131" s="6">
        <v>1.454542</v>
      </c>
      <c r="F131" s="12"/>
      <c r="J131" s="13"/>
    </row>
    <row r="132" spans="1:10" x14ac:dyDescent="0.25">
      <c r="A132" s="33">
        <f>T2_T5!C132</f>
        <v>0</v>
      </c>
      <c r="B132" s="6">
        <v>1.7273430000000001</v>
      </c>
      <c r="F132" s="12"/>
      <c r="J132" s="13"/>
    </row>
    <row r="133" spans="1:10" x14ac:dyDescent="0.25">
      <c r="A133" s="33">
        <f>T2_T5!C133</f>
        <v>0</v>
      </c>
      <c r="B133" s="6">
        <v>1.0046619999999999</v>
      </c>
      <c r="F133" s="12"/>
      <c r="J133" s="13"/>
    </row>
    <row r="134" spans="1:10" x14ac:dyDescent="0.25">
      <c r="A134" s="33">
        <f>T2_T5!C134</f>
        <v>0</v>
      </c>
      <c r="B134" s="6">
        <v>1.7091259999999999</v>
      </c>
      <c r="F134" s="12"/>
      <c r="J134" s="13"/>
    </row>
    <row r="135" spans="1:10" x14ac:dyDescent="0.25">
      <c r="A135" s="33">
        <f>T2_T5!C135</f>
        <v>0</v>
      </c>
      <c r="B135" s="6">
        <v>1.4509989999999999</v>
      </c>
      <c r="F135" s="12"/>
      <c r="J135" s="13"/>
    </row>
    <row r="136" spans="1:10" x14ac:dyDescent="0.25">
      <c r="A136" s="33">
        <f>T2_T5!C136</f>
        <v>0</v>
      </c>
      <c r="B136" s="6">
        <v>3.0975540000000001</v>
      </c>
      <c r="F136" s="12"/>
      <c r="J136" s="13"/>
    </row>
    <row r="137" spans="1:10" x14ac:dyDescent="0.25">
      <c r="A137" s="33">
        <f>T2_T5!C137</f>
        <v>0</v>
      </c>
      <c r="B137" s="6">
        <v>7.4419469999999999</v>
      </c>
      <c r="F137" s="12"/>
      <c r="J137" s="13"/>
    </row>
    <row r="138" spans="1:10" x14ac:dyDescent="0.25">
      <c r="A138" s="33">
        <f>T2_T5!C138</f>
        <v>0</v>
      </c>
      <c r="B138" s="6">
        <v>1.131961</v>
      </c>
      <c r="F138" s="12"/>
      <c r="J138" s="13"/>
    </row>
    <row r="139" spans="1:10" x14ac:dyDescent="0.25">
      <c r="A139" s="33">
        <f>T2_T5!C139</f>
        <v>0</v>
      </c>
      <c r="B139" s="6">
        <v>1.03674</v>
      </c>
      <c r="F139" s="12"/>
      <c r="J139" s="13"/>
    </row>
    <row r="140" spans="1:10" x14ac:dyDescent="0.25">
      <c r="A140" s="33">
        <f>T2_T5!C140</f>
        <v>0</v>
      </c>
      <c r="B140" s="6">
        <v>0.56395169999999994</v>
      </c>
      <c r="F140" s="12"/>
      <c r="J140" s="13"/>
    </row>
    <row r="141" spans="1:10" x14ac:dyDescent="0.25">
      <c r="A141" s="33">
        <f>T2_T5!C141</f>
        <v>0</v>
      </c>
      <c r="B141" s="6">
        <v>0.57312830000000003</v>
      </c>
      <c r="F141" s="12"/>
      <c r="J141" s="13"/>
    </row>
    <row r="142" spans="1:10" x14ac:dyDescent="0.25">
      <c r="A142" s="33">
        <f>T2_T5!C142</f>
        <v>0</v>
      </c>
      <c r="B142" s="6">
        <v>0.5743819</v>
      </c>
      <c r="F142" s="12"/>
      <c r="J142" s="13"/>
    </row>
    <row r="143" spans="1:10" x14ac:dyDescent="0.25">
      <c r="A143" s="33">
        <f>T2_T5!C143</f>
        <v>0</v>
      </c>
      <c r="B143" s="6">
        <v>0.73559430000000003</v>
      </c>
      <c r="F143" s="12"/>
      <c r="J143" s="13"/>
    </row>
    <row r="144" spans="1:10" x14ac:dyDescent="0.25">
      <c r="A144" s="33">
        <f>T2_T5!C144</f>
        <v>0</v>
      </c>
      <c r="B144" s="6">
        <v>1.516214</v>
      </c>
      <c r="F144" s="12"/>
      <c r="J144" s="13"/>
    </row>
    <row r="145" spans="1:10" x14ac:dyDescent="0.25">
      <c r="A145" s="33">
        <f>T2_T5!C145</f>
        <v>0</v>
      </c>
      <c r="B145" s="6">
        <v>1.3195749999999999</v>
      </c>
      <c r="F145" s="12"/>
      <c r="J145" s="13"/>
    </row>
    <row r="146" spans="1:10" x14ac:dyDescent="0.25">
      <c r="A146" s="33">
        <f>T2_T5!C146</f>
        <v>0</v>
      </c>
      <c r="B146" s="6">
        <v>1.874277</v>
      </c>
      <c r="F146" s="12"/>
      <c r="J146" s="13"/>
    </row>
    <row r="147" spans="1:10" x14ac:dyDescent="0.25">
      <c r="A147" s="33">
        <f>T2_T5!C147</f>
        <v>0</v>
      </c>
      <c r="B147" s="6">
        <v>2.0184549999999999</v>
      </c>
      <c r="F147" s="12"/>
      <c r="J147" s="13"/>
    </row>
    <row r="148" spans="1:10" x14ac:dyDescent="0.25">
      <c r="A148" s="33">
        <f>T2_T5!C148</f>
        <v>0</v>
      </c>
      <c r="B148" s="6">
        <v>2.2190319999999999</v>
      </c>
      <c r="F148" s="12"/>
      <c r="J148" s="13"/>
    </row>
    <row r="149" spans="1:10" x14ac:dyDescent="0.25">
      <c r="A149" s="33">
        <f>T2_T5!C149</f>
        <v>0</v>
      </c>
      <c r="B149" s="6">
        <v>2.415635</v>
      </c>
      <c r="F149" s="12"/>
      <c r="J149" s="13"/>
    </row>
    <row r="150" spans="1:10" x14ac:dyDescent="0.25">
      <c r="A150" s="33">
        <f>T2_T5!C150</f>
        <v>0</v>
      </c>
      <c r="B150" s="6">
        <v>0.33803060000000001</v>
      </c>
      <c r="F150" s="12"/>
      <c r="J150" s="13"/>
    </row>
    <row r="151" spans="1:10" x14ac:dyDescent="0.25">
      <c r="A151" s="33">
        <f>T2_T5!C151</f>
        <v>0</v>
      </c>
      <c r="B151" s="6">
        <v>0.3888742</v>
      </c>
      <c r="F151" s="12"/>
      <c r="J151" s="13"/>
    </row>
    <row r="152" spans="1:10" x14ac:dyDescent="0.25">
      <c r="A152" s="33">
        <f>T2_T5!C152</f>
        <v>0</v>
      </c>
      <c r="B152" s="6">
        <v>0.36233880000000002</v>
      </c>
      <c r="F152" s="12"/>
      <c r="J152" s="13"/>
    </row>
    <row r="153" spans="1:10" x14ac:dyDescent="0.25">
      <c r="A153" s="33">
        <f>T2_T5!C153</f>
        <v>0</v>
      </c>
      <c r="B153" s="6">
        <v>0.46209600000000001</v>
      </c>
      <c r="F153" s="12"/>
      <c r="J153" s="13"/>
    </row>
    <row r="154" spans="1:10" x14ac:dyDescent="0.25">
      <c r="A154" s="33">
        <f>T2_T5!C154</f>
        <v>0</v>
      </c>
      <c r="B154" s="6">
        <v>0.57184760000000001</v>
      </c>
      <c r="F154" s="12"/>
      <c r="J154" s="13"/>
    </row>
    <row r="155" spans="1:10" x14ac:dyDescent="0.25">
      <c r="A155" s="33">
        <f>T2_T5!C155</f>
        <v>0</v>
      </c>
      <c r="B155" s="6">
        <v>0.84216420000000003</v>
      </c>
      <c r="F155" s="12"/>
      <c r="J155" s="13"/>
    </row>
    <row r="156" spans="1:10" x14ac:dyDescent="0.25">
      <c r="A156" s="33">
        <f>T2_T5!C156</f>
        <v>0</v>
      </c>
      <c r="B156" s="6">
        <v>0.4861991</v>
      </c>
      <c r="F156" s="12"/>
      <c r="J156" s="13"/>
    </row>
    <row r="157" spans="1:10" x14ac:dyDescent="0.25">
      <c r="A157" s="33">
        <f>T2_T5!C157</f>
        <v>0</v>
      </c>
      <c r="B157" s="6">
        <v>0.50190670000000004</v>
      </c>
      <c r="F157" s="12"/>
      <c r="J157" s="13"/>
    </row>
    <row r="158" spans="1:10" x14ac:dyDescent="0.25">
      <c r="A158" s="33">
        <f>T2_T5!C158</f>
        <v>0</v>
      </c>
      <c r="B158" s="6">
        <v>0.56086389999999997</v>
      </c>
      <c r="F158" s="12"/>
      <c r="J158" s="13"/>
    </row>
    <row r="159" spans="1:10" x14ac:dyDescent="0.25">
      <c r="A159" s="33">
        <f>T2_T5!C159</f>
        <v>0</v>
      </c>
      <c r="B159" s="6">
        <v>1.181289</v>
      </c>
      <c r="F159" s="12"/>
      <c r="J159" s="13"/>
    </row>
    <row r="160" spans="1:10" x14ac:dyDescent="0.25">
      <c r="A160" s="33">
        <f>T2_T5!C160</f>
        <v>0</v>
      </c>
      <c r="B160" s="6">
        <v>1.4320980000000001</v>
      </c>
      <c r="F160" s="12"/>
      <c r="J160" s="13"/>
    </row>
    <row r="161" spans="1:10" x14ac:dyDescent="0.25">
      <c r="A161" s="33">
        <f>T2_T5!C161</f>
        <v>0</v>
      </c>
      <c r="B161" s="6">
        <v>2.919816</v>
      </c>
      <c r="F161" s="12"/>
      <c r="J161" s="13"/>
    </row>
    <row r="162" spans="1:10" x14ac:dyDescent="0.25">
      <c r="A162" s="33">
        <f>T2_T5!C162</f>
        <v>0</v>
      </c>
      <c r="B162" s="6">
        <v>4.5922159999999996</v>
      </c>
      <c r="F162" s="12"/>
      <c r="J162" s="13"/>
    </row>
    <row r="163" spans="1:10" x14ac:dyDescent="0.25">
      <c r="A163" s="33">
        <f>T2_T5!C163</f>
        <v>0</v>
      </c>
      <c r="B163" s="6">
        <v>4.299245</v>
      </c>
      <c r="F163" s="12"/>
      <c r="J163" s="13"/>
    </row>
    <row r="164" spans="1:10" x14ac:dyDescent="0.25">
      <c r="A164" s="33">
        <f>T2_T5!C164</f>
        <v>0</v>
      </c>
      <c r="B164" s="6">
        <v>2.8178320000000001</v>
      </c>
      <c r="F164" s="12"/>
      <c r="J164" s="13"/>
    </row>
    <row r="165" spans="1:10" x14ac:dyDescent="0.25">
      <c r="A165" s="33">
        <f>T2_T5!C165</f>
        <v>0</v>
      </c>
      <c r="B165" s="6">
        <v>2.6201759999999998</v>
      </c>
      <c r="F165" s="12"/>
      <c r="J165" s="13"/>
    </row>
    <row r="166" spans="1:10" x14ac:dyDescent="0.25">
      <c r="A166" s="33">
        <f>T2_T5!C166</f>
        <v>0</v>
      </c>
      <c r="B166" s="6">
        <v>2.4185089999999998</v>
      </c>
      <c r="F166" s="12"/>
      <c r="J166" s="13"/>
    </row>
    <row r="167" spans="1:10" x14ac:dyDescent="0.25">
      <c r="A167" s="33">
        <f>T2_T5!C167</f>
        <v>0</v>
      </c>
      <c r="B167" s="6">
        <v>0.82614069999999995</v>
      </c>
      <c r="F167" s="12"/>
      <c r="J167" s="13"/>
    </row>
    <row r="168" spans="1:10" x14ac:dyDescent="0.25">
      <c r="A168" s="33">
        <f>T2_T5!C168</f>
        <v>0</v>
      </c>
      <c r="B168" s="6">
        <v>0.87093039999999999</v>
      </c>
      <c r="F168" s="12"/>
      <c r="J168" s="13"/>
    </row>
    <row r="169" spans="1:10" x14ac:dyDescent="0.25">
      <c r="A169" s="33">
        <f>T2_T5!C169</f>
        <v>0</v>
      </c>
      <c r="B169" s="6">
        <v>0.84457910000000003</v>
      </c>
      <c r="F169" s="12"/>
      <c r="J169" s="13"/>
    </row>
    <row r="170" spans="1:10" x14ac:dyDescent="0.25">
      <c r="A170" s="33">
        <f>T2_T5!C170</f>
        <v>0</v>
      </c>
      <c r="B170" s="6">
        <v>0.98072170000000003</v>
      </c>
      <c r="F170" s="12"/>
      <c r="J170" s="13"/>
    </row>
    <row r="171" spans="1:10" x14ac:dyDescent="0.25">
      <c r="A171" s="33">
        <f>T2_T5!C171</f>
        <v>0</v>
      </c>
      <c r="B171" s="6">
        <v>1.203276</v>
      </c>
      <c r="F171" s="12"/>
      <c r="J171" s="13"/>
    </row>
    <row r="172" spans="1:10" x14ac:dyDescent="0.25">
      <c r="A172" s="33">
        <f>T2_T5!C172</f>
        <v>0</v>
      </c>
      <c r="B172" s="6">
        <v>4.6682410000000001</v>
      </c>
      <c r="F172" s="12"/>
      <c r="J172" s="13"/>
    </row>
    <row r="173" spans="1:10" x14ac:dyDescent="0.25">
      <c r="A173" s="33">
        <f>T2_T5!C173</f>
        <v>0</v>
      </c>
      <c r="B173" s="6">
        <v>1.8144830000000001</v>
      </c>
      <c r="F173" s="12"/>
      <c r="J173" s="13"/>
    </row>
    <row r="174" spans="1:10" x14ac:dyDescent="0.25">
      <c r="A174" s="33">
        <f>T2_T5!C174</f>
        <v>0</v>
      </c>
      <c r="B174" s="6">
        <v>0.4987954</v>
      </c>
      <c r="F174" s="12"/>
      <c r="J174" s="13"/>
    </row>
    <row r="175" spans="1:10" x14ac:dyDescent="0.25">
      <c r="A175" s="33">
        <f>T2_T5!C175</f>
        <v>0</v>
      </c>
      <c r="B175" s="6">
        <v>0.58845479999999994</v>
      </c>
      <c r="F175" s="12"/>
      <c r="J175" s="13"/>
    </row>
    <row r="176" spans="1:10" x14ac:dyDescent="0.25">
      <c r="A176" s="33">
        <f>T2_T5!C176</f>
        <v>0</v>
      </c>
      <c r="B176" s="6">
        <v>0.50731150000000003</v>
      </c>
      <c r="F176" s="12"/>
      <c r="J176" s="13"/>
    </row>
    <row r="177" spans="1:10" x14ac:dyDescent="0.25">
      <c r="A177" s="33">
        <f>T2_T5!C177</f>
        <v>0</v>
      </c>
      <c r="B177" s="6">
        <v>0.50349279999999996</v>
      </c>
      <c r="F177" s="12"/>
      <c r="J177" s="13"/>
    </row>
    <row r="178" spans="1:10" x14ac:dyDescent="0.25">
      <c r="A178" s="33">
        <f>T2_T5!C178</f>
        <v>0</v>
      </c>
      <c r="B178" s="6">
        <v>0.61822489999999997</v>
      </c>
      <c r="F178" s="12"/>
      <c r="J178" s="13"/>
    </row>
    <row r="179" spans="1:10" x14ac:dyDescent="0.25">
      <c r="A179" s="33">
        <f>T2_T5!C179</f>
        <v>0</v>
      </c>
      <c r="B179" s="6">
        <v>0.47646820000000001</v>
      </c>
      <c r="F179" s="12"/>
      <c r="J179" s="13"/>
    </row>
    <row r="180" spans="1:10" x14ac:dyDescent="0.25">
      <c r="A180" s="33">
        <f>T2_T5!C180</f>
        <v>1</v>
      </c>
      <c r="B180" s="6">
        <v>0.1375913</v>
      </c>
      <c r="F180" s="12"/>
      <c r="J180" s="13"/>
    </row>
    <row r="181" spans="1:10" x14ac:dyDescent="0.25">
      <c r="A181" s="33">
        <f>T2_T5!C181</f>
        <v>0</v>
      </c>
      <c r="B181" s="6">
        <v>1.4256850000000001</v>
      </c>
      <c r="F181" s="12"/>
      <c r="J181" s="13"/>
    </row>
    <row r="182" spans="1:10" x14ac:dyDescent="0.25">
      <c r="A182" s="33">
        <f>T2_T5!C182</f>
        <v>0</v>
      </c>
      <c r="B182" s="6">
        <v>1.8055600000000001</v>
      </c>
      <c r="F182" s="12"/>
      <c r="J182" s="13"/>
    </row>
    <row r="183" spans="1:10" x14ac:dyDescent="0.25">
      <c r="A183" s="33">
        <f>T2_T5!C183</f>
        <v>0</v>
      </c>
      <c r="B183" s="6">
        <v>2.2849370000000002</v>
      </c>
      <c r="F183" s="12"/>
      <c r="J183" s="13"/>
    </row>
    <row r="184" spans="1:10" x14ac:dyDescent="0.25">
      <c r="A184" s="33">
        <f>T2_T5!C184</f>
        <v>0</v>
      </c>
      <c r="B184" s="6">
        <v>1.398776</v>
      </c>
      <c r="F184" s="12"/>
      <c r="J184" s="13"/>
    </row>
    <row r="185" spans="1:10" x14ac:dyDescent="0.25">
      <c r="A185" s="33">
        <f>T2_T5!C185</f>
        <v>0</v>
      </c>
      <c r="B185" s="6">
        <v>1.1336170000000001</v>
      </c>
      <c r="F185" s="12"/>
      <c r="J185" s="13"/>
    </row>
    <row r="186" spans="1:10" x14ac:dyDescent="0.25">
      <c r="A186" s="33">
        <f>T2_T5!C186</f>
        <v>0</v>
      </c>
      <c r="B186" s="6">
        <v>1.478621</v>
      </c>
      <c r="F186" s="12"/>
      <c r="J186" s="13"/>
    </row>
    <row r="187" spans="1:10" x14ac:dyDescent="0.25">
      <c r="A187" s="33">
        <f>T2_T5!C187</f>
        <v>0</v>
      </c>
      <c r="B187" s="6">
        <v>1.5425120000000001</v>
      </c>
      <c r="F187" s="12"/>
      <c r="J187" s="13"/>
    </row>
    <row r="188" spans="1:10" x14ac:dyDescent="0.25">
      <c r="A188" s="33">
        <f>T2_T5!C188</f>
        <v>0</v>
      </c>
      <c r="B188" s="6">
        <v>2.1141420000000002</v>
      </c>
      <c r="F188" s="12"/>
      <c r="J188" s="13"/>
    </row>
    <row r="189" spans="1:10" x14ac:dyDescent="0.25">
      <c r="A189" s="33">
        <f>T2_T5!C189</f>
        <v>0</v>
      </c>
      <c r="B189" s="6">
        <v>2.3652860000000002</v>
      </c>
      <c r="F189" s="12"/>
      <c r="J189" s="13"/>
    </row>
    <row r="190" spans="1:10" x14ac:dyDescent="0.25">
      <c r="A190" s="33">
        <f>T2_T5!C190</f>
        <v>0</v>
      </c>
      <c r="B190" s="6">
        <v>3.2346569999999999</v>
      </c>
      <c r="F190" s="12"/>
      <c r="J190" s="13"/>
    </row>
    <row r="191" spans="1:10" x14ac:dyDescent="0.25">
      <c r="A191" s="33">
        <f>T2_T5!C191</f>
        <v>0</v>
      </c>
      <c r="B191" s="6">
        <v>20.761119999999998</v>
      </c>
      <c r="F191" s="12"/>
      <c r="J191" s="13"/>
    </row>
    <row r="192" spans="1:10" x14ac:dyDescent="0.25">
      <c r="A192" s="33">
        <f>T2_T5!C192</f>
        <v>0</v>
      </c>
      <c r="B192" s="6">
        <v>20.53237</v>
      </c>
      <c r="F192" s="12"/>
      <c r="J192" s="13"/>
    </row>
    <row r="193" spans="1:10" x14ac:dyDescent="0.25">
      <c r="A193" s="33">
        <f>T2_T5!C193</f>
        <v>0</v>
      </c>
      <c r="B193" s="6">
        <v>14.44083</v>
      </c>
      <c r="F193" s="12"/>
      <c r="J193" s="13"/>
    </row>
    <row r="194" spans="1:10" x14ac:dyDescent="0.25">
      <c r="A194" s="33">
        <f>T2_T5!C194</f>
        <v>0</v>
      </c>
      <c r="B194" s="6">
        <v>24.013249999999999</v>
      </c>
      <c r="F194" s="12"/>
      <c r="J194" s="13"/>
    </row>
    <row r="195" spans="1:10" x14ac:dyDescent="0.25">
      <c r="A195" s="33">
        <f>T2_T5!C195</f>
        <v>0</v>
      </c>
      <c r="B195" s="6">
        <v>58.240769999999998</v>
      </c>
      <c r="F195" s="12"/>
      <c r="J195" s="13"/>
    </row>
    <row r="196" spans="1:10" x14ac:dyDescent="0.25">
      <c r="A196" s="33">
        <f>T2_T5!C196</f>
        <v>0</v>
      </c>
      <c r="B196" s="6">
        <v>60.607149999999997</v>
      </c>
      <c r="F196" s="12"/>
      <c r="J196" s="13"/>
    </row>
    <row r="197" spans="1:10" x14ac:dyDescent="0.25">
      <c r="A197" s="33">
        <f>T2_T5!C197</f>
        <v>0</v>
      </c>
      <c r="B197" s="6">
        <v>48.1661</v>
      </c>
      <c r="F197" s="12"/>
      <c r="J197" s="13"/>
    </row>
    <row r="198" spans="1:10" x14ac:dyDescent="0.25">
      <c r="A198" s="33">
        <f>T2_T5!C198</f>
        <v>0</v>
      </c>
      <c r="B198" s="6">
        <v>10.102539999999999</v>
      </c>
      <c r="F198" s="12"/>
      <c r="J198" s="13"/>
    </row>
    <row r="199" spans="1:10" x14ac:dyDescent="0.25">
      <c r="A199" s="33">
        <f>T2_T5!C199</f>
        <v>0</v>
      </c>
      <c r="B199" s="6">
        <v>11.77079</v>
      </c>
      <c r="F199" s="12"/>
      <c r="J199" s="13"/>
    </row>
    <row r="200" spans="1:10" x14ac:dyDescent="0.25">
      <c r="A200" s="33">
        <f>T2_T5!C200</f>
        <v>0</v>
      </c>
      <c r="B200" s="6">
        <v>8.5940379999999994</v>
      </c>
      <c r="F200" s="12"/>
      <c r="J200" s="13"/>
    </row>
    <row r="201" spans="1:10" x14ac:dyDescent="0.25">
      <c r="A201" s="33">
        <f>T2_T5!C201</f>
        <v>0</v>
      </c>
      <c r="B201" s="6">
        <v>15.43379</v>
      </c>
      <c r="F201" s="12"/>
      <c r="J201" s="13"/>
    </row>
    <row r="202" spans="1:10" x14ac:dyDescent="0.25">
      <c r="A202" s="33">
        <f>T2_T5!C202</f>
        <v>0</v>
      </c>
      <c r="B202" s="6">
        <v>11.06344</v>
      </c>
      <c r="F202" s="12"/>
      <c r="J202" s="13"/>
    </row>
    <row r="203" spans="1:10" x14ac:dyDescent="0.25">
      <c r="A203" s="33">
        <f>T2_T5!C203</f>
        <v>0</v>
      </c>
      <c r="B203" s="6">
        <v>6.7588429999999997</v>
      </c>
      <c r="F203" s="12"/>
      <c r="J203" s="13"/>
    </row>
    <row r="204" spans="1:10" x14ac:dyDescent="0.25">
      <c r="A204" s="33">
        <f>T2_T5!C204</f>
        <v>0</v>
      </c>
      <c r="B204" s="6">
        <v>4.73963</v>
      </c>
      <c r="F204" s="12"/>
      <c r="J204" s="13"/>
    </row>
    <row r="205" spans="1:10" x14ac:dyDescent="0.25">
      <c r="A205" s="33">
        <f>T2_T5!C205</f>
        <v>0</v>
      </c>
      <c r="B205" s="6">
        <v>20.249790000000001</v>
      </c>
      <c r="F205" s="12"/>
      <c r="J205" s="13"/>
    </row>
    <row r="206" spans="1:10" x14ac:dyDescent="0.25">
      <c r="A206" s="33">
        <f>T2_T5!C206</f>
        <v>0</v>
      </c>
      <c r="B206" s="6">
        <v>3.8062619999999998</v>
      </c>
      <c r="F206" s="12"/>
      <c r="J206" s="13"/>
    </row>
    <row r="207" spans="1:10" x14ac:dyDescent="0.25">
      <c r="A207" s="33">
        <f>T2_T5!C207</f>
        <v>0</v>
      </c>
      <c r="B207" s="6">
        <v>4.6304569999999998</v>
      </c>
      <c r="F207" s="12"/>
      <c r="J207" s="13"/>
    </row>
    <row r="208" spans="1:10" x14ac:dyDescent="0.25">
      <c r="A208" s="33">
        <f>T2_T5!C208</f>
        <v>0</v>
      </c>
      <c r="B208" s="6">
        <v>4.102182</v>
      </c>
      <c r="F208" s="12"/>
      <c r="J208" s="13"/>
    </row>
    <row r="209" spans="1:10" x14ac:dyDescent="0.25">
      <c r="A209" s="33">
        <f>T2_T5!C209</f>
        <v>0</v>
      </c>
      <c r="B209" s="6">
        <v>3.7643049999999998</v>
      </c>
      <c r="F209" s="12"/>
      <c r="J209" s="13"/>
    </row>
    <row r="210" spans="1:10" x14ac:dyDescent="0.25">
      <c r="A210" s="33">
        <f>T2_T5!C210</f>
        <v>0</v>
      </c>
      <c r="B210" s="6">
        <v>3.6266259999999999</v>
      </c>
      <c r="F210" s="12"/>
      <c r="J210" s="13"/>
    </row>
    <row r="211" spans="1:10" x14ac:dyDescent="0.25">
      <c r="A211" s="33">
        <f>T2_T5!C211</f>
        <v>0</v>
      </c>
      <c r="B211" s="6">
        <v>2.984302</v>
      </c>
      <c r="F211" s="12"/>
      <c r="J211" s="13"/>
    </row>
    <row r="212" spans="1:10" x14ac:dyDescent="0.25">
      <c r="A212" s="33">
        <f>T2_T5!C212</f>
        <v>0</v>
      </c>
      <c r="B212" s="6">
        <v>1.5196289999999999</v>
      </c>
      <c r="F212" s="12"/>
      <c r="J212" s="13"/>
    </row>
    <row r="213" spans="1:10" x14ac:dyDescent="0.25">
      <c r="A213" s="33">
        <f>T2_T5!C213</f>
        <v>0</v>
      </c>
      <c r="B213" s="6">
        <v>2.3265660000000001</v>
      </c>
      <c r="F213" s="12"/>
      <c r="J213" s="13"/>
    </row>
    <row r="214" spans="1:10" x14ac:dyDescent="0.25">
      <c r="A214" s="33">
        <f>T2_T5!C214</f>
        <v>0</v>
      </c>
      <c r="B214" s="6">
        <v>1.5425219999999999</v>
      </c>
      <c r="F214" s="12"/>
      <c r="J214" s="13"/>
    </row>
    <row r="215" spans="1:10" x14ac:dyDescent="0.25">
      <c r="A215" s="33">
        <f>T2_T5!C215</f>
        <v>0</v>
      </c>
      <c r="B215" s="6">
        <v>1.8367039999999999</v>
      </c>
      <c r="F215" s="12"/>
      <c r="J215" s="13"/>
    </row>
    <row r="216" spans="1:10" x14ac:dyDescent="0.25">
      <c r="A216" s="33">
        <f>T2_T5!C216</f>
        <v>0</v>
      </c>
      <c r="B216" s="6">
        <v>2.2587950000000001</v>
      </c>
      <c r="F216" s="12"/>
      <c r="J216" s="13"/>
    </row>
    <row r="217" spans="1:10" x14ac:dyDescent="0.25">
      <c r="A217" s="33">
        <f>T2_T5!C217</f>
        <v>0</v>
      </c>
      <c r="B217" s="6">
        <v>2.295528</v>
      </c>
      <c r="F217" s="12"/>
      <c r="J217" s="13"/>
    </row>
    <row r="218" spans="1:10" x14ac:dyDescent="0.25">
      <c r="A218" s="33">
        <f>T2_T5!C218</f>
        <v>0</v>
      </c>
      <c r="B218" s="6">
        <v>4.9760350000000004</v>
      </c>
      <c r="F218" s="12"/>
      <c r="J218" s="13"/>
    </row>
    <row r="219" spans="1:10" x14ac:dyDescent="0.25">
      <c r="A219" s="33">
        <f>T2_T5!C219</f>
        <v>0</v>
      </c>
      <c r="B219" s="6">
        <v>3.1194190000000002</v>
      </c>
      <c r="F219" s="12"/>
      <c r="J219" s="13"/>
    </row>
    <row r="220" spans="1:10" x14ac:dyDescent="0.25">
      <c r="A220" s="33">
        <f>T2_T5!C220</f>
        <v>0</v>
      </c>
      <c r="B220" s="6">
        <v>2.6194739999999999</v>
      </c>
      <c r="F220" s="12"/>
      <c r="J220" s="13"/>
    </row>
    <row r="221" spans="1:10" x14ac:dyDescent="0.25">
      <c r="A221" s="33">
        <f>T2_T5!C221</f>
        <v>0</v>
      </c>
      <c r="B221" s="6">
        <v>2.388738</v>
      </c>
      <c r="F221" s="12"/>
      <c r="J221" s="13"/>
    </row>
    <row r="222" spans="1:10" x14ac:dyDescent="0.25">
      <c r="A222" s="33">
        <f>T2_T5!C222</f>
        <v>0</v>
      </c>
      <c r="B222" s="6">
        <v>2.923778</v>
      </c>
      <c r="F222" s="12"/>
      <c r="J222" s="13"/>
    </row>
    <row r="223" spans="1:10" x14ac:dyDescent="0.25">
      <c r="A223" s="33">
        <f>T2_T5!C223</f>
        <v>0</v>
      </c>
      <c r="B223" s="6">
        <v>7.6321409999999998</v>
      </c>
      <c r="F223" s="12"/>
      <c r="J223" s="13"/>
    </row>
    <row r="224" spans="1:10" x14ac:dyDescent="0.25">
      <c r="A224" s="33">
        <f>T2_T5!C224</f>
        <v>0</v>
      </c>
      <c r="B224" s="6">
        <v>3.7883369999999998</v>
      </c>
      <c r="F224" s="12"/>
      <c r="J224" s="13"/>
    </row>
    <row r="225" spans="1:10" x14ac:dyDescent="0.25">
      <c r="A225" s="33">
        <f>T2_T5!C225</f>
        <v>0</v>
      </c>
      <c r="B225" s="6">
        <v>5.7823729999999998</v>
      </c>
      <c r="F225" s="12"/>
      <c r="J225" s="13"/>
    </row>
    <row r="226" spans="1:10" x14ac:dyDescent="0.25">
      <c r="A226" s="33">
        <f>T2_T5!C226</f>
        <v>0</v>
      </c>
      <c r="B226" s="6">
        <v>7.0701609999999997</v>
      </c>
      <c r="F226" s="12"/>
      <c r="J226" s="13"/>
    </row>
    <row r="227" spans="1:10" x14ac:dyDescent="0.25">
      <c r="A227" s="33">
        <f>T2_T5!C227</f>
        <v>0</v>
      </c>
      <c r="B227" s="6">
        <v>14.37856</v>
      </c>
      <c r="F227" s="12"/>
      <c r="J227" s="13"/>
    </row>
    <row r="228" spans="1:10" x14ac:dyDescent="0.25">
      <c r="A228" s="33">
        <f>T2_T5!C228</f>
        <v>0</v>
      </c>
      <c r="B228" s="6">
        <v>12.55903</v>
      </c>
      <c r="F228" s="12"/>
      <c r="J228" s="13"/>
    </row>
    <row r="229" spans="1:10" x14ac:dyDescent="0.25">
      <c r="A229" s="33">
        <f>T2_T5!C229</f>
        <v>0</v>
      </c>
      <c r="B229" s="6">
        <v>12.55649</v>
      </c>
      <c r="F229" s="12"/>
      <c r="J229" s="13"/>
    </row>
    <row r="230" spans="1:10" x14ac:dyDescent="0.25">
      <c r="A230" s="33">
        <f>T2_T5!C230</f>
        <v>0</v>
      </c>
      <c r="B230" s="6">
        <v>11.270440000000001</v>
      </c>
      <c r="F230" s="12"/>
      <c r="J230" s="13"/>
    </row>
    <row r="231" spans="1:10" x14ac:dyDescent="0.25">
      <c r="A231" s="33">
        <f>T2_T5!C231</f>
        <v>0</v>
      </c>
      <c r="B231" s="6">
        <v>17.31711</v>
      </c>
      <c r="F231" s="12"/>
      <c r="J231" s="13"/>
    </row>
    <row r="232" spans="1:10" x14ac:dyDescent="0.25">
      <c r="A232" s="33">
        <f>T2_T5!C232</f>
        <v>0</v>
      </c>
      <c r="B232" s="6">
        <v>9.6945479999999993</v>
      </c>
      <c r="F232" s="12"/>
      <c r="J232" s="13"/>
    </row>
    <row r="233" spans="1:10" x14ac:dyDescent="0.25">
      <c r="A233" s="33">
        <f>T2_T5!C233</f>
        <v>0</v>
      </c>
      <c r="B233" s="6">
        <v>1.032967</v>
      </c>
      <c r="F233" s="12"/>
      <c r="J233" s="13"/>
    </row>
    <row r="234" spans="1:10" x14ac:dyDescent="0.25">
      <c r="A234" s="33">
        <f>T2_T5!C234</f>
        <v>0</v>
      </c>
      <c r="B234" s="6">
        <v>0.36337779999999997</v>
      </c>
      <c r="F234" s="12"/>
      <c r="J234" s="13"/>
    </row>
    <row r="235" spans="1:10" x14ac:dyDescent="0.25">
      <c r="A235" s="33">
        <f>T2_T5!C235</f>
        <v>0</v>
      </c>
      <c r="B235" s="6">
        <v>0.37048019999999998</v>
      </c>
      <c r="F235" s="12"/>
      <c r="J235" s="13"/>
    </row>
    <row r="236" spans="1:10" x14ac:dyDescent="0.25">
      <c r="A236" s="33">
        <f>T2_T5!C236</f>
        <v>0</v>
      </c>
      <c r="B236" s="6">
        <v>1.338676</v>
      </c>
      <c r="F236" s="12"/>
      <c r="J236" s="13"/>
    </row>
    <row r="237" spans="1:10" x14ac:dyDescent="0.25">
      <c r="A237" s="33">
        <f>T2_T5!C237</f>
        <v>0</v>
      </c>
      <c r="B237" s="6">
        <v>1.6462509999999999</v>
      </c>
      <c r="F237" s="12"/>
      <c r="J237" s="13"/>
    </row>
    <row r="238" spans="1:10" x14ac:dyDescent="0.25">
      <c r="A238" s="33">
        <f>T2_T5!C238</f>
        <v>0</v>
      </c>
      <c r="B238" s="6">
        <v>2.3179560000000001</v>
      </c>
      <c r="F238" s="12"/>
      <c r="J238" s="13"/>
    </row>
    <row r="239" spans="1:10" x14ac:dyDescent="0.25">
      <c r="A239" s="33">
        <f>T2_T5!C239</f>
        <v>0</v>
      </c>
      <c r="B239" s="6">
        <v>1.192418</v>
      </c>
      <c r="F239" s="12"/>
      <c r="J239" s="13"/>
    </row>
    <row r="240" spans="1:10" x14ac:dyDescent="0.25">
      <c r="A240" s="33">
        <f>T2_T5!C240</f>
        <v>0</v>
      </c>
      <c r="B240" s="6">
        <v>0.73718320000000004</v>
      </c>
      <c r="F240" s="12"/>
      <c r="J240" s="13"/>
    </row>
    <row r="241" spans="1:10" x14ac:dyDescent="0.25">
      <c r="A241" s="33">
        <f>T2_T5!C241</f>
        <v>0</v>
      </c>
      <c r="B241" s="6">
        <v>1.0566150000000001</v>
      </c>
      <c r="F241" s="12"/>
      <c r="J241" s="13"/>
    </row>
    <row r="242" spans="1:10" x14ac:dyDescent="0.25">
      <c r="A242" s="33">
        <f>T2_T5!C242</f>
        <v>0</v>
      </c>
      <c r="B242" s="6">
        <v>0.993089</v>
      </c>
      <c r="F242" s="12"/>
      <c r="J242" s="13"/>
    </row>
    <row r="243" spans="1:10" x14ac:dyDescent="0.25">
      <c r="A243" s="33">
        <f>T2_T5!C243</f>
        <v>0</v>
      </c>
      <c r="B243" s="6">
        <v>0.86322460000000001</v>
      </c>
      <c r="F243" s="12"/>
      <c r="J243" s="13"/>
    </row>
    <row r="244" spans="1:10" x14ac:dyDescent="0.25">
      <c r="A244" s="33">
        <f>T2_T5!C244</f>
        <v>0</v>
      </c>
      <c r="B244" s="6">
        <v>0.95488450000000002</v>
      </c>
      <c r="F244" s="12"/>
      <c r="J244" s="13"/>
    </row>
    <row r="245" spans="1:10" x14ac:dyDescent="0.25">
      <c r="A245" s="33">
        <f>T2_T5!C245</f>
        <v>0</v>
      </c>
      <c r="B245" s="6">
        <v>0.49209000000000003</v>
      </c>
      <c r="F245" s="12"/>
      <c r="J245" s="13"/>
    </row>
    <row r="246" spans="1:10" x14ac:dyDescent="0.25">
      <c r="A246" s="33">
        <f>T2_T5!C246</f>
        <v>0</v>
      </c>
      <c r="B246" s="6">
        <v>0.75216139999999998</v>
      </c>
      <c r="F246" s="12"/>
      <c r="J246" s="13"/>
    </row>
    <row r="247" spans="1:10" x14ac:dyDescent="0.25">
      <c r="A247" s="33">
        <f>T2_T5!C247</f>
        <v>0</v>
      </c>
      <c r="B247" s="6">
        <v>1.8511150000000001</v>
      </c>
      <c r="F247" s="12"/>
      <c r="J247" s="13"/>
    </row>
    <row r="248" spans="1:10" x14ac:dyDescent="0.25">
      <c r="A248" s="33">
        <f>T2_T5!C248</f>
        <v>0</v>
      </c>
      <c r="B248" s="6">
        <v>1.6420220000000001</v>
      </c>
      <c r="F248" s="12"/>
      <c r="J248" s="13"/>
    </row>
    <row r="249" spans="1:10" x14ac:dyDescent="0.25">
      <c r="A249" s="33">
        <f>T2_T5!C249</f>
        <v>0</v>
      </c>
      <c r="B249" s="6">
        <v>2.660882</v>
      </c>
      <c r="F249" s="12"/>
      <c r="J249" s="13"/>
    </row>
    <row r="250" spans="1:10" x14ac:dyDescent="0.25">
      <c r="A250" s="33">
        <f>T2_T5!C250</f>
        <v>0</v>
      </c>
      <c r="B250" s="6">
        <v>3.3621949999999998</v>
      </c>
      <c r="F250" s="12"/>
      <c r="J250" s="13"/>
    </row>
    <row r="251" spans="1:10" x14ac:dyDescent="0.25">
      <c r="A251" s="33">
        <f>T2_T5!C251</f>
        <v>0</v>
      </c>
      <c r="B251" s="6">
        <v>0.4137651</v>
      </c>
      <c r="F251" s="12"/>
      <c r="J251" s="13"/>
    </row>
    <row r="252" spans="1:10" x14ac:dyDescent="0.25">
      <c r="A252" s="33">
        <f>T2_T5!C252</f>
        <v>0</v>
      </c>
      <c r="B252" s="6">
        <v>6.2435900000000003E-2</v>
      </c>
      <c r="F252" s="12"/>
      <c r="J252" s="13"/>
    </row>
    <row r="253" spans="1:10" x14ac:dyDescent="0.25">
      <c r="A253" s="33">
        <f>T2_T5!C253</f>
        <v>0</v>
      </c>
      <c r="B253" s="6">
        <v>7.0976700000000004E-2</v>
      </c>
      <c r="F253" s="12"/>
      <c r="J253" s="13"/>
    </row>
    <row r="254" spans="1:10" x14ac:dyDescent="0.25">
      <c r="A254" s="33">
        <f>T2_T5!C254</f>
        <v>0</v>
      </c>
      <c r="B254" s="6">
        <v>0.85924730000000005</v>
      </c>
      <c r="F254" s="12"/>
      <c r="J254" s="13"/>
    </row>
    <row r="255" spans="1:10" x14ac:dyDescent="0.25">
      <c r="A255" s="33">
        <f>T2_T5!C255</f>
        <v>0</v>
      </c>
      <c r="B255" s="6">
        <v>0.50986019999999999</v>
      </c>
      <c r="F255" s="12"/>
      <c r="J255" s="13"/>
    </row>
    <row r="256" spans="1:10" x14ac:dyDescent="0.25">
      <c r="A256" s="33">
        <f>T2_T5!C256</f>
        <v>0</v>
      </c>
      <c r="B256" s="6">
        <v>0.85296870000000002</v>
      </c>
      <c r="F256" s="12"/>
      <c r="J256" s="13"/>
    </row>
    <row r="257" spans="1:10" x14ac:dyDescent="0.25">
      <c r="A257" s="33">
        <f>T2_T5!C257</f>
        <v>0</v>
      </c>
      <c r="B257" s="6">
        <v>0.3994548</v>
      </c>
      <c r="F257" s="12"/>
      <c r="J257" s="13"/>
    </row>
    <row r="258" spans="1:10" x14ac:dyDescent="0.25">
      <c r="A258" s="33">
        <f>T2_T5!C258</f>
        <v>0</v>
      </c>
      <c r="B258" s="6">
        <v>0.63996339999999996</v>
      </c>
      <c r="F258" s="12"/>
      <c r="J258" s="13"/>
    </row>
    <row r="259" spans="1:10" x14ac:dyDescent="0.25">
      <c r="A259" s="33">
        <f>T2_T5!C259</f>
        <v>0</v>
      </c>
      <c r="B259" s="6">
        <v>0.88415900000000003</v>
      </c>
      <c r="F259" s="12"/>
      <c r="J259" s="13"/>
    </row>
    <row r="260" spans="1:10" x14ac:dyDescent="0.25">
      <c r="A260" s="33">
        <f>T2_T5!C260</f>
        <v>0</v>
      </c>
      <c r="B260" s="6">
        <v>0.55131260000000004</v>
      </c>
      <c r="F260" s="12"/>
      <c r="J260" s="13"/>
    </row>
    <row r="261" spans="1:10" x14ac:dyDescent="0.25">
      <c r="A261" s="33">
        <f>T2_T5!C261</f>
        <v>0</v>
      </c>
      <c r="B261" s="6">
        <v>0.59789760000000003</v>
      </c>
      <c r="F261" s="12"/>
      <c r="J261" s="13"/>
    </row>
    <row r="262" spans="1:10" x14ac:dyDescent="0.25">
      <c r="A262" s="33">
        <f>T2_T5!C262</f>
        <v>0</v>
      </c>
      <c r="B262" s="6">
        <v>0.51749979999999995</v>
      </c>
      <c r="F262" s="12"/>
      <c r="J262" s="13"/>
    </row>
    <row r="263" spans="1:10" x14ac:dyDescent="0.25">
      <c r="A263" s="33">
        <f>T2_T5!C263</f>
        <v>0</v>
      </c>
      <c r="B263" s="6">
        <v>0.60430810000000001</v>
      </c>
      <c r="F263" s="12"/>
      <c r="J263" s="13"/>
    </row>
    <row r="264" spans="1:10" x14ac:dyDescent="0.25">
      <c r="A264" s="33">
        <f>T2_T5!C264</f>
        <v>0</v>
      </c>
      <c r="B264" s="6">
        <v>0.44129629999999997</v>
      </c>
      <c r="F264" s="12"/>
      <c r="J264" s="13"/>
    </row>
    <row r="265" spans="1:10" x14ac:dyDescent="0.25">
      <c r="A265" s="33">
        <f>T2_T5!C265</f>
        <v>0</v>
      </c>
      <c r="B265" s="6">
        <v>0.5040076</v>
      </c>
      <c r="F265" s="12"/>
      <c r="J265" s="13"/>
    </row>
    <row r="266" spans="1:10" x14ac:dyDescent="0.25">
      <c r="A266" s="33">
        <f>T2_T5!C266</f>
        <v>0</v>
      </c>
      <c r="B266" s="6">
        <v>0.85760619999999999</v>
      </c>
      <c r="F266" s="12"/>
      <c r="J266" s="13"/>
    </row>
    <row r="267" spans="1:10" x14ac:dyDescent="0.25">
      <c r="A267" s="33">
        <f>T2_T5!C267</f>
        <v>0</v>
      </c>
      <c r="B267" s="6">
        <v>0.85340629999999995</v>
      </c>
      <c r="F267" s="12"/>
      <c r="J267" s="13"/>
    </row>
    <row r="268" spans="1:10" x14ac:dyDescent="0.25">
      <c r="A268" s="33">
        <f>T2_T5!C268</f>
        <v>0</v>
      </c>
      <c r="B268" s="6">
        <v>0.84915569999999996</v>
      </c>
      <c r="F268" s="12"/>
      <c r="J268" s="13"/>
    </row>
    <row r="269" spans="1:10" x14ac:dyDescent="0.25">
      <c r="A269" s="33">
        <f>T2_T5!C269</f>
        <v>0</v>
      </c>
      <c r="B269" s="6">
        <v>0.72823450000000001</v>
      </c>
      <c r="F269" s="12"/>
      <c r="J269" s="13"/>
    </row>
    <row r="270" spans="1:10" x14ac:dyDescent="0.25">
      <c r="A270" s="33">
        <f>T2_T5!C270</f>
        <v>0</v>
      </c>
      <c r="B270" s="6">
        <v>0.80857179999999995</v>
      </c>
      <c r="F270" s="12"/>
      <c r="J270" s="13"/>
    </row>
    <row r="271" spans="1:10" x14ac:dyDescent="0.25">
      <c r="A271" s="33">
        <f>T2_T5!C271</f>
        <v>0</v>
      </c>
      <c r="B271" s="6">
        <v>0.4501193</v>
      </c>
      <c r="F271" s="12"/>
      <c r="J271" s="13"/>
    </row>
    <row r="272" spans="1:10" x14ac:dyDescent="0.25">
      <c r="A272" s="33">
        <f>T2_T5!C272</f>
        <v>0</v>
      </c>
      <c r="B272" s="6">
        <v>0.4845392</v>
      </c>
      <c r="F272" s="12"/>
      <c r="J272" s="13"/>
    </row>
    <row r="273" spans="1:10" x14ac:dyDescent="0.25">
      <c r="A273" s="33">
        <f>T2_T5!C273</f>
        <v>0</v>
      </c>
      <c r="B273" s="6">
        <v>0.63895659999999999</v>
      </c>
      <c r="F273" s="12"/>
      <c r="J273" s="13"/>
    </row>
    <row r="274" spans="1:10" x14ac:dyDescent="0.25">
      <c r="A274" s="33">
        <f>T2_T5!C274</f>
        <v>0</v>
      </c>
      <c r="B274" s="6">
        <v>0.62342149999999996</v>
      </c>
      <c r="F274" s="12"/>
      <c r="J274" s="13"/>
    </row>
    <row r="275" spans="1:10" x14ac:dyDescent="0.25">
      <c r="A275" s="33">
        <f>T2_T5!C275</f>
        <v>0</v>
      </c>
      <c r="B275" s="6">
        <v>1.6191679999999999</v>
      </c>
      <c r="F275" s="12"/>
      <c r="J275" s="13"/>
    </row>
    <row r="276" spans="1:10" x14ac:dyDescent="0.25">
      <c r="A276" s="33">
        <f>T2_T5!C276</f>
        <v>0</v>
      </c>
      <c r="B276" s="6">
        <v>15.012560000000001</v>
      </c>
      <c r="F276" s="12"/>
      <c r="J276" s="13"/>
    </row>
    <row r="277" spans="1:10" x14ac:dyDescent="0.25">
      <c r="A277" s="33">
        <f>T2_T5!C277</f>
        <v>0</v>
      </c>
      <c r="B277" s="6">
        <v>2.7742589999999998</v>
      </c>
      <c r="F277" s="12"/>
      <c r="J277" s="13"/>
    </row>
    <row r="278" spans="1:10" x14ac:dyDescent="0.25">
      <c r="A278" s="33">
        <f>T2_T5!C278</f>
        <v>0</v>
      </c>
      <c r="B278" s="6">
        <v>2.3634490000000001</v>
      </c>
      <c r="F278" s="12"/>
      <c r="J278" s="13"/>
    </row>
    <row r="279" spans="1:10" x14ac:dyDescent="0.25">
      <c r="A279" s="33">
        <f>T2_T5!C279</f>
        <v>0</v>
      </c>
      <c r="B279" s="6">
        <v>2.0758320000000001</v>
      </c>
      <c r="F279" s="12"/>
      <c r="J279" s="13"/>
    </row>
    <row r="280" spans="1:10" x14ac:dyDescent="0.25">
      <c r="A280" s="33">
        <f>T2_T5!C280</f>
        <v>0</v>
      </c>
      <c r="B280" s="6">
        <v>1.4427989999999999</v>
      </c>
      <c r="F280" s="12"/>
      <c r="J280" s="13"/>
    </row>
    <row r="281" spans="1:10" x14ac:dyDescent="0.25">
      <c r="A281" s="33">
        <f>T2_T5!C281</f>
        <v>0</v>
      </c>
      <c r="B281" s="6">
        <v>1.605067</v>
      </c>
      <c r="F281" s="12"/>
      <c r="J281" s="13"/>
    </row>
    <row r="282" spans="1:10" x14ac:dyDescent="0.25">
      <c r="A282" s="33">
        <f>T2_T5!C282</f>
        <v>0</v>
      </c>
      <c r="B282" s="6">
        <v>4.653829</v>
      </c>
      <c r="F282" s="12"/>
      <c r="J282" s="13"/>
    </row>
    <row r="283" spans="1:10" x14ac:dyDescent="0.25">
      <c r="A283" s="33">
        <f>T2_T5!C283</f>
        <v>0</v>
      </c>
      <c r="B283" s="6">
        <v>3.2966549999999999</v>
      </c>
      <c r="F283" s="12"/>
      <c r="J283" s="13"/>
    </row>
    <row r="284" spans="1:10" x14ac:dyDescent="0.25">
      <c r="A284" s="33">
        <f>T2_T5!C284</f>
        <v>0</v>
      </c>
      <c r="B284" s="6">
        <v>3.3224809999999998</v>
      </c>
      <c r="F284" s="12"/>
      <c r="J284" s="13"/>
    </row>
    <row r="285" spans="1:10" x14ac:dyDescent="0.25">
      <c r="A285" s="33">
        <f>T2_T5!C285</f>
        <v>0</v>
      </c>
      <c r="B285" s="6">
        <v>2.606967</v>
      </c>
      <c r="F285" s="12"/>
      <c r="J285" s="13"/>
    </row>
    <row r="286" spans="1:10" x14ac:dyDescent="0.25">
      <c r="A286" s="33">
        <f>T2_T5!C286</f>
        <v>0</v>
      </c>
      <c r="B286" s="6">
        <v>2.2558129999999998</v>
      </c>
      <c r="F286" s="12"/>
      <c r="J286" s="13"/>
    </row>
    <row r="287" spans="1:10" x14ac:dyDescent="0.25">
      <c r="A287" s="33">
        <f>T2_T5!C287</f>
        <v>0</v>
      </c>
      <c r="B287" s="6">
        <v>2.34795</v>
      </c>
      <c r="F287" s="12"/>
      <c r="J287" s="13"/>
    </row>
    <row r="288" spans="1:10" x14ac:dyDescent="0.25">
      <c r="A288" s="33">
        <f>T2_T5!C288</f>
        <v>0</v>
      </c>
      <c r="B288" s="6">
        <v>1.055428</v>
      </c>
      <c r="F288" s="12"/>
      <c r="J288" s="13"/>
    </row>
    <row r="289" spans="1:10" x14ac:dyDescent="0.25">
      <c r="A289" s="33">
        <f>T2_T5!C289</f>
        <v>0</v>
      </c>
      <c r="B289" s="6">
        <v>0.81780790000000003</v>
      </c>
      <c r="F289" s="12"/>
      <c r="J289" s="13"/>
    </row>
    <row r="290" spans="1:10" x14ac:dyDescent="0.25">
      <c r="A290" s="33">
        <f>T2_T5!C290</f>
        <v>0</v>
      </c>
      <c r="B290" s="6">
        <v>0.76913330000000002</v>
      </c>
      <c r="F290" s="12"/>
      <c r="J290" s="13"/>
    </row>
    <row r="291" spans="1:10" x14ac:dyDescent="0.25">
      <c r="A291" s="33">
        <f>T2_T5!C291</f>
        <v>0</v>
      </c>
      <c r="B291" s="6">
        <v>0.93642709999999996</v>
      </c>
      <c r="F291" s="12"/>
      <c r="J291" s="13"/>
    </row>
    <row r="292" spans="1:10" x14ac:dyDescent="0.25">
      <c r="A292" s="33">
        <f>T2_T5!C292</f>
        <v>0</v>
      </c>
      <c r="B292" s="6">
        <v>0.59630970000000005</v>
      </c>
      <c r="F292" s="12"/>
      <c r="J292" s="13"/>
    </row>
    <row r="293" spans="1:10" x14ac:dyDescent="0.25">
      <c r="A293" s="33">
        <f>T2_T5!C293</f>
        <v>0</v>
      </c>
      <c r="B293" s="6">
        <v>0.97556790000000004</v>
      </c>
      <c r="F293" s="12"/>
      <c r="J293" s="13"/>
    </row>
    <row r="294" spans="1:10" x14ac:dyDescent="0.25">
      <c r="A294" s="33">
        <f>T2_T5!C294</f>
        <v>0</v>
      </c>
      <c r="B294" s="6">
        <v>2.7484410000000001</v>
      </c>
      <c r="F294" s="12"/>
      <c r="J294" s="13"/>
    </row>
    <row r="295" spans="1:10" x14ac:dyDescent="0.25">
      <c r="A295" s="33">
        <f>T2_T5!C295</f>
        <v>0</v>
      </c>
      <c r="B295" s="6">
        <v>3.7582399999999998</v>
      </c>
      <c r="F295" s="12"/>
      <c r="J295" s="13"/>
    </row>
    <row r="296" spans="1:10" x14ac:dyDescent="0.25">
      <c r="A296" s="33">
        <f>T2_T5!C296</f>
        <v>0</v>
      </c>
      <c r="B296" s="6">
        <v>3.3882089999999998</v>
      </c>
      <c r="F296" s="12"/>
      <c r="J296" s="13"/>
    </row>
    <row r="297" spans="1:10" x14ac:dyDescent="0.25">
      <c r="A297" s="33">
        <f>T2_T5!C297</f>
        <v>0</v>
      </c>
      <c r="B297" s="6">
        <v>3.7113809999999998</v>
      </c>
      <c r="F297" s="12"/>
      <c r="J297" s="13"/>
    </row>
    <row r="298" spans="1:10" x14ac:dyDescent="0.25">
      <c r="A298" s="33">
        <f>T2_T5!C298</f>
        <v>0</v>
      </c>
      <c r="B298" s="6">
        <v>5.0357440000000002</v>
      </c>
      <c r="F298" s="12"/>
      <c r="J298" s="13"/>
    </row>
    <row r="299" spans="1:10" x14ac:dyDescent="0.25">
      <c r="A299" s="33">
        <f>T2_T5!C299</f>
        <v>0</v>
      </c>
      <c r="B299" s="6">
        <v>5.7486519999999999</v>
      </c>
      <c r="F299" s="12"/>
      <c r="J299" s="13"/>
    </row>
    <row r="300" spans="1:10" x14ac:dyDescent="0.25">
      <c r="A300" s="33">
        <f>T2_T5!C300</f>
        <v>0</v>
      </c>
      <c r="B300" s="6">
        <v>2.2442639999999998</v>
      </c>
      <c r="F300" s="12"/>
      <c r="J300" s="13"/>
    </row>
    <row r="301" spans="1:10" x14ac:dyDescent="0.25">
      <c r="A301" s="33">
        <f>T2_T5!C301</f>
        <v>0</v>
      </c>
      <c r="B301" s="6">
        <v>1.474153</v>
      </c>
      <c r="F301" s="12"/>
      <c r="J301" s="13"/>
    </row>
    <row r="302" spans="1:10" x14ac:dyDescent="0.25">
      <c r="A302" s="33">
        <f>T2_T5!C302</f>
        <v>0</v>
      </c>
      <c r="B302" s="6">
        <v>1.7316819999999999</v>
      </c>
      <c r="F302" s="12"/>
      <c r="J302" s="13"/>
    </row>
    <row r="303" spans="1:10" x14ac:dyDescent="0.25">
      <c r="A303" s="33">
        <f>T2_T5!C303</f>
        <v>0</v>
      </c>
      <c r="B303" s="6">
        <v>1.3634539999999999</v>
      </c>
      <c r="F303" s="12"/>
      <c r="J303" s="13"/>
    </row>
    <row r="304" spans="1:10" x14ac:dyDescent="0.25">
      <c r="A304" s="33">
        <f>T2_T5!C304</f>
        <v>0</v>
      </c>
      <c r="B304" s="6">
        <v>1.352838</v>
      </c>
      <c r="F304" s="12"/>
      <c r="J304" s="13"/>
    </row>
    <row r="305" spans="1:10" x14ac:dyDescent="0.25">
      <c r="A305" s="33">
        <f>T2_T5!C305</f>
        <v>0</v>
      </c>
      <c r="B305" s="6">
        <v>1.576857</v>
      </c>
      <c r="F305" s="12"/>
      <c r="J305" s="13"/>
    </row>
    <row r="306" spans="1:10" x14ac:dyDescent="0.25">
      <c r="A306" s="33">
        <f>T2_T5!C306</f>
        <v>0</v>
      </c>
      <c r="B306" s="6">
        <v>1.778181</v>
      </c>
      <c r="F306" s="12"/>
      <c r="J306" s="13"/>
    </row>
    <row r="307" spans="1:10" x14ac:dyDescent="0.25">
      <c r="A307" s="33">
        <f>T2_T5!C307</f>
        <v>0</v>
      </c>
      <c r="B307" s="6">
        <v>4.0722849999999999</v>
      </c>
      <c r="F307" s="12"/>
      <c r="J307" s="13"/>
    </row>
    <row r="308" spans="1:10" x14ac:dyDescent="0.25">
      <c r="A308" s="33">
        <f>T2_T5!C308</f>
        <v>0</v>
      </c>
      <c r="B308" s="6">
        <v>3.6360779999999999</v>
      </c>
      <c r="F308" s="12"/>
      <c r="J308" s="13"/>
    </row>
    <row r="309" spans="1:10" x14ac:dyDescent="0.25">
      <c r="A309" s="33">
        <f>T2_T5!C309</f>
        <v>0</v>
      </c>
      <c r="B309" s="6">
        <v>3.6762229999999998</v>
      </c>
      <c r="F309" s="12"/>
      <c r="J309" s="13"/>
    </row>
    <row r="310" spans="1:10" x14ac:dyDescent="0.25">
      <c r="A310" s="33">
        <f>T2_T5!C310</f>
        <v>0</v>
      </c>
      <c r="B310" s="6">
        <v>4.9211530000000003</v>
      </c>
      <c r="F310" s="12"/>
      <c r="J310" s="13"/>
    </row>
    <row r="311" spans="1:10" x14ac:dyDescent="0.25">
      <c r="A311" s="33">
        <f>T2_T5!C311</f>
        <v>0</v>
      </c>
      <c r="B311" s="6">
        <v>0.59142760000000005</v>
      </c>
      <c r="F311" s="12"/>
      <c r="J311" s="13"/>
    </row>
    <row r="312" spans="1:10" x14ac:dyDescent="0.25">
      <c r="A312" s="33">
        <f>T2_T5!C312</f>
        <v>0</v>
      </c>
      <c r="B312" s="6">
        <v>0.69170920000000002</v>
      </c>
      <c r="F312" s="12"/>
      <c r="J312" s="13"/>
    </row>
    <row r="313" spans="1:10" x14ac:dyDescent="0.25">
      <c r="A313" s="33">
        <f>T2_T5!C313</f>
        <v>0</v>
      </c>
      <c r="B313" s="6">
        <v>1.1007020000000001</v>
      </c>
      <c r="F313" s="12"/>
      <c r="J313" s="13"/>
    </row>
    <row r="314" spans="1:10" x14ac:dyDescent="0.25">
      <c r="A314" s="33">
        <f>T2_T5!C314</f>
        <v>0</v>
      </c>
      <c r="B314" s="6">
        <v>0.81767080000000003</v>
      </c>
      <c r="F314" s="12"/>
      <c r="J314" s="13"/>
    </row>
    <row r="315" spans="1:10" x14ac:dyDescent="0.25">
      <c r="A315" s="33">
        <f>T2_T5!C315</f>
        <v>0</v>
      </c>
      <c r="B315" s="6">
        <v>1.074387</v>
      </c>
      <c r="F315" s="12"/>
      <c r="J315" s="13"/>
    </row>
    <row r="316" spans="1:10" x14ac:dyDescent="0.25">
      <c r="A316" s="33">
        <f>T2_T5!C316</f>
        <v>0</v>
      </c>
      <c r="B316" s="6">
        <v>1.5024660000000001</v>
      </c>
      <c r="F316" s="12"/>
      <c r="J316" s="13"/>
    </row>
    <row r="317" spans="1:10" x14ac:dyDescent="0.25">
      <c r="A317" s="33">
        <f>T2_T5!C317</f>
        <v>0</v>
      </c>
      <c r="B317" s="6">
        <v>0.68971280000000001</v>
      </c>
      <c r="F317" s="12"/>
      <c r="J317" s="13"/>
    </row>
    <row r="318" spans="1:10" x14ac:dyDescent="0.25">
      <c r="A318" s="33">
        <f>T2_T5!C318</f>
        <v>0</v>
      </c>
      <c r="B318" s="6">
        <v>0.76789339999999995</v>
      </c>
      <c r="F318" s="12"/>
      <c r="J318" s="13"/>
    </row>
    <row r="319" spans="1:10" x14ac:dyDescent="0.25">
      <c r="A319" s="33">
        <f>T2_T5!C319</f>
        <v>0</v>
      </c>
      <c r="B319" s="6">
        <v>0.45342189999999999</v>
      </c>
      <c r="F319" s="12"/>
      <c r="J319" s="13"/>
    </row>
    <row r="320" spans="1:10" x14ac:dyDescent="0.25">
      <c r="A320" s="33">
        <f>T2_T5!C320</f>
        <v>0</v>
      </c>
      <c r="B320" s="6">
        <v>0.4805025</v>
      </c>
      <c r="F320" s="12"/>
      <c r="J320" s="13"/>
    </row>
    <row r="321" spans="1:10" x14ac:dyDescent="0.25">
      <c r="A321" s="33">
        <f>T2_T5!C321</f>
        <v>0</v>
      </c>
      <c r="B321" s="6">
        <v>0.60204270000000004</v>
      </c>
      <c r="F321" s="12"/>
      <c r="J321" s="13"/>
    </row>
    <row r="322" spans="1:10" x14ac:dyDescent="0.25">
      <c r="A322" s="33">
        <f>T2_T5!C322</f>
        <v>0</v>
      </c>
      <c r="B322" s="6">
        <v>0.64002210000000004</v>
      </c>
      <c r="F322" s="12"/>
      <c r="J322" s="13"/>
    </row>
    <row r="323" spans="1:10" x14ac:dyDescent="0.25">
      <c r="A323" s="33">
        <f>T2_T5!C323</f>
        <v>0</v>
      </c>
      <c r="B323" s="6">
        <v>0.8125715</v>
      </c>
      <c r="F323" s="12"/>
      <c r="J323" s="13"/>
    </row>
    <row r="324" spans="1:10" x14ac:dyDescent="0.25">
      <c r="A324" s="33">
        <f>T2_T5!C324</f>
        <v>0</v>
      </c>
      <c r="B324" s="6">
        <v>0.52411750000000001</v>
      </c>
      <c r="F324" s="12"/>
      <c r="J324" s="13"/>
    </row>
    <row r="325" spans="1:10" x14ac:dyDescent="0.25">
      <c r="A325" s="33">
        <f>T2_T5!C325</f>
        <v>0</v>
      </c>
      <c r="B325" s="6">
        <v>0.15616650000000001</v>
      </c>
      <c r="F325" s="12"/>
      <c r="J325" s="13"/>
    </row>
    <row r="326" spans="1:10" x14ac:dyDescent="0.25">
      <c r="A326" s="33">
        <f>T2_T5!C326</f>
        <v>0</v>
      </c>
      <c r="B326" s="6">
        <v>0.2289765</v>
      </c>
      <c r="F326" s="12"/>
      <c r="J326" s="13"/>
    </row>
    <row r="327" spans="1:10" x14ac:dyDescent="0.25">
      <c r="A327" s="33">
        <f>T2_T5!C327</f>
        <v>0</v>
      </c>
      <c r="B327" s="6">
        <v>0.12553329999999999</v>
      </c>
      <c r="F327" s="12"/>
      <c r="J327" s="13"/>
    </row>
    <row r="328" spans="1:10" x14ac:dyDescent="0.25">
      <c r="A328" s="33">
        <f>T2_T5!C328</f>
        <v>0</v>
      </c>
      <c r="B328" s="6">
        <v>2.6424690000000002</v>
      </c>
      <c r="F328" s="12"/>
      <c r="J328" s="13"/>
    </row>
    <row r="329" spans="1:10" x14ac:dyDescent="0.25">
      <c r="A329" s="33">
        <f>T2_T5!C329</f>
        <v>0</v>
      </c>
      <c r="B329" s="6">
        <v>5.2131619999999996</v>
      </c>
      <c r="F329" s="12"/>
      <c r="J329" s="13"/>
    </row>
    <row r="330" spans="1:10" x14ac:dyDescent="0.25">
      <c r="A330" s="33">
        <f>T2_T5!C330</f>
        <v>0</v>
      </c>
      <c r="B330" s="6">
        <v>4.9574699999999998</v>
      </c>
      <c r="F330" s="12"/>
      <c r="J330" s="13"/>
    </row>
    <row r="331" spans="1:10" x14ac:dyDescent="0.25">
      <c r="A331" s="33">
        <f>T2_T5!C331</f>
        <v>0</v>
      </c>
      <c r="B331" s="6">
        <v>5.0157670000000003</v>
      </c>
      <c r="F331" s="12"/>
      <c r="J331" s="13"/>
    </row>
    <row r="332" spans="1:10" x14ac:dyDescent="0.25">
      <c r="A332" s="33">
        <f>T2_T5!C332</f>
        <v>0</v>
      </c>
      <c r="B332" s="6">
        <v>7.487317</v>
      </c>
      <c r="F332" s="12"/>
      <c r="J332" s="13"/>
    </row>
    <row r="333" spans="1:10" x14ac:dyDescent="0.25">
      <c r="A333" s="33">
        <f>T2_T5!C333</f>
        <v>0</v>
      </c>
      <c r="B333" s="6">
        <v>5.619802</v>
      </c>
      <c r="F333" s="12"/>
      <c r="J333" s="13"/>
    </row>
    <row r="334" spans="1:10" x14ac:dyDescent="0.25">
      <c r="A334" s="33">
        <f>T2_T5!C334</f>
        <v>0</v>
      </c>
      <c r="B334" s="6">
        <v>6.5491450000000002</v>
      </c>
      <c r="F334" s="12"/>
      <c r="J334" s="13"/>
    </row>
    <row r="335" spans="1:10" x14ac:dyDescent="0.25">
      <c r="A335" s="33">
        <f>T2_T5!C335</f>
        <v>0</v>
      </c>
      <c r="B335" s="6">
        <v>10.345940000000001</v>
      </c>
      <c r="F335" s="12"/>
      <c r="J335" s="13"/>
    </row>
    <row r="336" spans="1:10" x14ac:dyDescent="0.25">
      <c r="A336" s="33">
        <f>T2_T5!C336</f>
        <v>0</v>
      </c>
      <c r="B336" s="6">
        <v>2.1049090000000001</v>
      </c>
      <c r="F336" s="12"/>
      <c r="J336" s="13"/>
    </row>
    <row r="337" spans="1:10" x14ac:dyDescent="0.25">
      <c r="A337" s="33">
        <f>T2_T5!C337</f>
        <v>0</v>
      </c>
      <c r="B337" s="6">
        <v>1.5499369999999999</v>
      </c>
      <c r="F337" s="12"/>
      <c r="J337" s="13"/>
    </row>
    <row r="338" spans="1:10" x14ac:dyDescent="0.25">
      <c r="A338" s="33">
        <f>T2_T5!C338</f>
        <v>0</v>
      </c>
      <c r="B338" s="6">
        <v>1.870107</v>
      </c>
      <c r="F338" s="12"/>
      <c r="J338" s="13"/>
    </row>
    <row r="339" spans="1:10" x14ac:dyDescent="0.25">
      <c r="A339" s="33">
        <f>T2_T5!C339</f>
        <v>0</v>
      </c>
      <c r="B339" s="6">
        <v>2.274937</v>
      </c>
      <c r="F339" s="12"/>
      <c r="J339" s="13"/>
    </row>
    <row r="340" spans="1:10" x14ac:dyDescent="0.25">
      <c r="A340" s="33">
        <f>T2_T5!C340</f>
        <v>0</v>
      </c>
      <c r="B340" s="6">
        <v>7.0842150000000004</v>
      </c>
      <c r="F340" s="12"/>
      <c r="J340" s="13"/>
    </row>
    <row r="341" spans="1:10" x14ac:dyDescent="0.25">
      <c r="A341" s="33">
        <f>T2_T5!C341</f>
        <v>0</v>
      </c>
      <c r="B341" s="6">
        <v>6.9431979999999998</v>
      </c>
      <c r="F341" s="12"/>
      <c r="J341" s="13"/>
    </row>
    <row r="342" spans="1:10" x14ac:dyDescent="0.25">
      <c r="A342" s="33">
        <f>T2_T5!C342</f>
        <v>0</v>
      </c>
      <c r="B342" s="6">
        <v>5.8827769999999999</v>
      </c>
      <c r="F342" s="12"/>
      <c r="J342" s="13"/>
    </row>
    <row r="343" spans="1:10" x14ac:dyDescent="0.25">
      <c r="A343" s="33">
        <f>T2_T5!C343</f>
        <v>0</v>
      </c>
      <c r="B343" s="6">
        <v>4.3216960000000002</v>
      </c>
      <c r="F343" s="12"/>
      <c r="J343" s="13"/>
    </row>
    <row r="344" spans="1:10" x14ac:dyDescent="0.25">
      <c r="A344" s="33">
        <f>T2_T5!C344</f>
        <v>0</v>
      </c>
      <c r="B344" s="6">
        <v>4.2823450000000003</v>
      </c>
      <c r="F344" s="12"/>
      <c r="J344" s="13"/>
    </row>
    <row r="345" spans="1:10" x14ac:dyDescent="0.25">
      <c r="A345" s="33">
        <f>T2_T5!C345</f>
        <v>0</v>
      </c>
      <c r="B345" s="6">
        <v>4.3624749999999999</v>
      </c>
      <c r="F345" s="12"/>
      <c r="J345" s="13"/>
    </row>
    <row r="346" spans="1:10" x14ac:dyDescent="0.25">
      <c r="A346" s="33">
        <f>T2_T5!C346</f>
        <v>0</v>
      </c>
      <c r="B346" s="6">
        <v>6.5302110000000004</v>
      </c>
      <c r="F346" s="12"/>
      <c r="J346" s="13"/>
    </row>
    <row r="347" spans="1:10" x14ac:dyDescent="0.25">
      <c r="A347" s="33">
        <f>T2_T5!C347</f>
        <v>0</v>
      </c>
      <c r="B347" s="6">
        <v>4.7946160000000004</v>
      </c>
      <c r="F347" s="12"/>
      <c r="J347" s="13"/>
    </row>
    <row r="348" spans="1:10" x14ac:dyDescent="0.25">
      <c r="A348" s="33">
        <f>T2_T5!C348</f>
        <v>0</v>
      </c>
      <c r="B348" s="6">
        <v>1.9500679999999999</v>
      </c>
      <c r="F348" s="12"/>
      <c r="J348" s="13"/>
    </row>
    <row r="349" spans="1:10" x14ac:dyDescent="0.25">
      <c r="A349" s="33">
        <f>T2_T5!C349</f>
        <v>0</v>
      </c>
      <c r="B349" s="6">
        <v>1.0742750000000001</v>
      </c>
      <c r="F349" s="12"/>
      <c r="J349" s="13"/>
    </row>
    <row r="350" spans="1:10" x14ac:dyDescent="0.25">
      <c r="A350" s="33">
        <f>T2_T5!C350</f>
        <v>0</v>
      </c>
      <c r="B350" s="6">
        <v>1.0293399999999999</v>
      </c>
      <c r="F350" s="12"/>
      <c r="J350" s="13"/>
    </row>
    <row r="351" spans="1:10" x14ac:dyDescent="0.25">
      <c r="A351" s="33">
        <f>T2_T5!C351</f>
        <v>0</v>
      </c>
      <c r="B351" s="6">
        <v>1.060605</v>
      </c>
      <c r="F351" s="12"/>
      <c r="J351" s="13"/>
    </row>
    <row r="352" spans="1:10" x14ac:dyDescent="0.25">
      <c r="A352" s="33">
        <f>T2_T5!C352</f>
        <v>0</v>
      </c>
      <c r="B352" s="6">
        <v>1.5386200000000001</v>
      </c>
      <c r="F352" s="12"/>
      <c r="J352" s="13"/>
    </row>
    <row r="353" spans="1:10" x14ac:dyDescent="0.25">
      <c r="A353" s="33">
        <f>T2_T5!C353</f>
        <v>0</v>
      </c>
      <c r="B353" s="6">
        <v>2.1788379999999998</v>
      </c>
      <c r="F353" s="12"/>
      <c r="J353" s="13"/>
    </row>
    <row r="354" spans="1:10" x14ac:dyDescent="0.25">
      <c r="A354" s="33">
        <f>T2_T5!C354</f>
        <v>0</v>
      </c>
      <c r="B354" s="6">
        <v>2.9317920000000002</v>
      </c>
      <c r="F354" s="12"/>
      <c r="J354" s="13"/>
    </row>
    <row r="355" spans="1:10" x14ac:dyDescent="0.25">
      <c r="A355" s="33">
        <f>T2_T5!C355</f>
        <v>0</v>
      </c>
      <c r="B355" s="6">
        <v>4.2816700000000001</v>
      </c>
      <c r="F355" s="12"/>
      <c r="J355" s="13"/>
    </row>
    <row r="356" spans="1:10" x14ac:dyDescent="0.25">
      <c r="A356" s="33">
        <f>T2_T5!C356</f>
        <v>0</v>
      </c>
      <c r="B356" s="6">
        <v>4.856789</v>
      </c>
      <c r="F356" s="12"/>
      <c r="J356" s="13"/>
    </row>
    <row r="357" spans="1:10" x14ac:dyDescent="0.25">
      <c r="A357" s="33">
        <f>T2_T5!C357</f>
        <v>0</v>
      </c>
      <c r="B357" s="6">
        <v>1.7725489999999999</v>
      </c>
      <c r="F357" s="12"/>
      <c r="J357" s="13"/>
    </row>
    <row r="358" spans="1:10" x14ac:dyDescent="0.25">
      <c r="A358" s="33">
        <f>T2_T5!C358</f>
        <v>0</v>
      </c>
      <c r="B358" s="6">
        <v>1.8183180000000001</v>
      </c>
      <c r="F358" s="12"/>
      <c r="J358" s="13"/>
    </row>
    <row r="359" spans="1:10" x14ac:dyDescent="0.25">
      <c r="A359" s="33">
        <f>T2_T5!C359</f>
        <v>0</v>
      </c>
      <c r="B359" s="6">
        <v>2.0554610000000002</v>
      </c>
      <c r="F359" s="12"/>
      <c r="J359" s="13"/>
    </row>
    <row r="360" spans="1:10" x14ac:dyDescent="0.25">
      <c r="A360" s="33">
        <f>T2_T5!C360</f>
        <v>0</v>
      </c>
      <c r="B360" s="6">
        <v>2.6515949999999999</v>
      </c>
      <c r="F360" s="12"/>
      <c r="J360" s="13"/>
    </row>
    <row r="361" spans="1:10" x14ac:dyDescent="0.25">
      <c r="A361" s="33">
        <f>T2_T5!C361</f>
        <v>0</v>
      </c>
      <c r="B361" s="6">
        <v>2.6622300000000001</v>
      </c>
      <c r="F361" s="12"/>
      <c r="J361" s="13"/>
    </row>
    <row r="362" spans="1:10" x14ac:dyDescent="0.25">
      <c r="A362" s="33">
        <f>T2_T5!C362</f>
        <v>0</v>
      </c>
      <c r="B362" s="6">
        <v>3.9022260000000002</v>
      </c>
      <c r="F362" s="12"/>
      <c r="J362" s="13"/>
    </row>
    <row r="363" spans="1:10" x14ac:dyDescent="0.25">
      <c r="A363" s="33">
        <f>T2_T5!C363</f>
        <v>0</v>
      </c>
      <c r="B363" s="6">
        <v>2.8837920000000001</v>
      </c>
      <c r="F363" s="12"/>
      <c r="J363" s="13"/>
    </row>
    <row r="364" spans="1:10" x14ac:dyDescent="0.25">
      <c r="A364" s="33">
        <f>T2_T5!C364</f>
        <v>0</v>
      </c>
      <c r="B364" s="6">
        <v>3.4625840000000001</v>
      </c>
      <c r="F364" s="12"/>
      <c r="J364" s="13"/>
    </row>
    <row r="365" spans="1:10" x14ac:dyDescent="0.25">
      <c r="A365" s="33">
        <f>T2_T5!C365</f>
        <v>0</v>
      </c>
      <c r="B365" s="6">
        <v>4.8542240000000003</v>
      </c>
      <c r="F365" s="12"/>
      <c r="J365" s="13"/>
    </row>
    <row r="366" spans="1:10" x14ac:dyDescent="0.25">
      <c r="A366" s="33">
        <f>T2_T5!C366</f>
        <v>0</v>
      </c>
      <c r="B366" s="6">
        <v>2.0747330000000002</v>
      </c>
      <c r="F366" s="12"/>
      <c r="J366" s="13"/>
    </row>
    <row r="367" spans="1:10" x14ac:dyDescent="0.25">
      <c r="A367" s="33">
        <f>T2_T5!C367</f>
        <v>0</v>
      </c>
      <c r="B367" s="6">
        <v>4.4205290000000002</v>
      </c>
      <c r="F367" s="12"/>
      <c r="J367" s="13"/>
    </row>
    <row r="368" spans="1:10" x14ac:dyDescent="0.25">
      <c r="A368" s="33">
        <f>T2_T5!C368</f>
        <v>0</v>
      </c>
      <c r="B368" s="6">
        <v>1.088192</v>
      </c>
      <c r="F368" s="12"/>
      <c r="J368" s="13"/>
    </row>
    <row r="369" spans="1:10" x14ac:dyDescent="0.25">
      <c r="A369" s="33">
        <f>T2_T5!C369</f>
        <v>0</v>
      </c>
      <c r="B369" s="6">
        <v>0.82447269999999995</v>
      </c>
      <c r="F369" s="12"/>
      <c r="J369" s="13"/>
    </row>
    <row r="370" spans="1:10" x14ac:dyDescent="0.25">
      <c r="A370" s="33">
        <f>T2_T5!C370</f>
        <v>0</v>
      </c>
      <c r="B370" s="6">
        <v>1.013938</v>
      </c>
      <c r="F370" s="12"/>
      <c r="J370" s="13"/>
    </row>
    <row r="371" spans="1:10" x14ac:dyDescent="0.25">
      <c r="A371" s="33">
        <f>T2_T5!C371</f>
        <v>0</v>
      </c>
      <c r="B371" s="6">
        <v>1.0725629999999999</v>
      </c>
      <c r="F371" s="12"/>
      <c r="J371" s="13"/>
    </row>
    <row r="372" spans="1:10" x14ac:dyDescent="0.25">
      <c r="A372" s="33">
        <f>T2_T5!C372</f>
        <v>0</v>
      </c>
      <c r="B372" s="6">
        <v>1.1036570000000001</v>
      </c>
      <c r="F372" s="12"/>
      <c r="J372" s="13"/>
    </row>
    <row r="373" spans="1:10" x14ac:dyDescent="0.25">
      <c r="A373" s="33">
        <f>T2_T5!C373</f>
        <v>0</v>
      </c>
      <c r="B373" s="6">
        <v>3.1082689999999999</v>
      </c>
      <c r="F373" s="12"/>
      <c r="J373" s="13"/>
    </row>
    <row r="374" spans="1:10" x14ac:dyDescent="0.25">
      <c r="A374" s="33">
        <f>T2_T5!C374</f>
        <v>0</v>
      </c>
      <c r="B374" s="6">
        <v>2.2728199999999998</v>
      </c>
      <c r="F374" s="12"/>
      <c r="J374" s="13"/>
    </row>
    <row r="375" spans="1:10" x14ac:dyDescent="0.25">
      <c r="A375" s="33">
        <f>T2_T5!C375</f>
        <v>0</v>
      </c>
      <c r="B375" s="6">
        <v>2.1734330000000002</v>
      </c>
      <c r="F375" s="12"/>
      <c r="J375" s="13"/>
    </row>
    <row r="376" spans="1:10" x14ac:dyDescent="0.25">
      <c r="A376" s="33">
        <f>T2_T5!C376</f>
        <v>0</v>
      </c>
      <c r="B376" s="6">
        <v>1.536754</v>
      </c>
      <c r="F376" s="12"/>
      <c r="J376" s="13"/>
    </row>
    <row r="377" spans="1:10" x14ac:dyDescent="0.25">
      <c r="A377" s="33">
        <f>T2_T5!C377</f>
        <v>0</v>
      </c>
      <c r="B377" s="6">
        <v>1.7790109999999999</v>
      </c>
      <c r="F377" s="12"/>
      <c r="J377" s="13"/>
    </row>
    <row r="378" spans="1:10" x14ac:dyDescent="0.25">
      <c r="A378" s="33">
        <f>T2_T5!C378</f>
        <v>0</v>
      </c>
      <c r="B378" s="6">
        <v>1.422177</v>
      </c>
      <c r="F378" s="12"/>
      <c r="J378" s="13"/>
    </row>
    <row r="379" spans="1:10" x14ac:dyDescent="0.25">
      <c r="A379" s="33">
        <f>T2_T5!C379</f>
        <v>0</v>
      </c>
      <c r="B379" s="6">
        <v>0.7646733</v>
      </c>
      <c r="F379" s="12"/>
      <c r="J379" s="13"/>
    </row>
    <row r="380" spans="1:10" x14ac:dyDescent="0.25">
      <c r="A380" s="33">
        <f>T2_T5!C380</f>
        <v>0</v>
      </c>
      <c r="B380" s="6">
        <v>0.62998620000000005</v>
      </c>
      <c r="F380" s="12"/>
      <c r="J380" s="13"/>
    </row>
    <row r="381" spans="1:10" x14ac:dyDescent="0.25">
      <c r="A381" s="33">
        <f>T2_T5!C381</f>
        <v>0</v>
      </c>
      <c r="B381" s="6">
        <v>0.86998790000000004</v>
      </c>
      <c r="F381" s="12"/>
      <c r="J381" s="13"/>
    </row>
    <row r="382" spans="1:10" x14ac:dyDescent="0.25">
      <c r="A382" s="33">
        <f>T2_T5!C382</f>
        <v>0</v>
      </c>
      <c r="B382" s="6">
        <v>1.1333709999999999</v>
      </c>
      <c r="F382" s="12"/>
      <c r="J382" s="13"/>
    </row>
    <row r="383" spans="1:10" x14ac:dyDescent="0.25">
      <c r="A383" s="33">
        <f>T2_T5!C383</f>
        <v>0</v>
      </c>
      <c r="B383" s="6">
        <v>1.6107849999999999</v>
      </c>
      <c r="F383" s="12"/>
      <c r="J383" s="13"/>
    </row>
    <row r="384" spans="1:10" x14ac:dyDescent="0.25">
      <c r="A384" s="33">
        <f>T2_T5!C384</f>
        <v>0</v>
      </c>
      <c r="B384" s="6">
        <v>1.526276</v>
      </c>
      <c r="F384" s="12"/>
      <c r="J384" s="13"/>
    </row>
    <row r="385" spans="1:10" x14ac:dyDescent="0.25">
      <c r="A385" s="33">
        <f>T2_T5!C385</f>
        <v>0</v>
      </c>
      <c r="B385" s="6">
        <v>2.2878090000000002</v>
      </c>
      <c r="F385" s="12"/>
      <c r="J385" s="13"/>
    </row>
    <row r="386" spans="1:10" x14ac:dyDescent="0.25">
      <c r="A386" s="33">
        <f>T2_T5!C386</f>
        <v>0</v>
      </c>
      <c r="B386" s="6">
        <v>1.6775119999999999</v>
      </c>
      <c r="F386" s="12"/>
      <c r="J386" s="13"/>
    </row>
    <row r="387" spans="1:10" x14ac:dyDescent="0.25">
      <c r="A387" s="33">
        <f>T2_T5!C387</f>
        <v>0</v>
      </c>
      <c r="B387" s="6">
        <v>2.528778</v>
      </c>
      <c r="F387" s="12"/>
      <c r="J387" s="13"/>
    </row>
    <row r="388" spans="1:10" x14ac:dyDescent="0.25">
      <c r="A388" s="33">
        <f>T2_T5!C388</f>
        <v>0</v>
      </c>
      <c r="B388" s="6">
        <v>2.0454460000000001</v>
      </c>
      <c r="F388" s="12"/>
      <c r="J388" s="13"/>
    </row>
    <row r="389" spans="1:10" x14ac:dyDescent="0.25">
      <c r="A389" s="33">
        <f>T2_T5!C389</f>
        <v>0</v>
      </c>
      <c r="B389" s="6">
        <v>2.3216519999999998</v>
      </c>
      <c r="F389" s="12"/>
      <c r="J389" s="13"/>
    </row>
    <row r="390" spans="1:10" x14ac:dyDescent="0.25">
      <c r="A390" s="33">
        <f>T2_T5!C390</f>
        <v>0</v>
      </c>
      <c r="B390" s="6">
        <v>2.6885110000000001</v>
      </c>
      <c r="F390" s="12"/>
      <c r="J390" s="13"/>
    </row>
    <row r="391" spans="1:10" x14ac:dyDescent="0.25">
      <c r="A391" s="33">
        <f>T2_T5!C391</f>
        <v>0</v>
      </c>
      <c r="B391" s="6">
        <v>0.36114309999999999</v>
      </c>
      <c r="F391" s="12"/>
      <c r="J391" s="13"/>
    </row>
    <row r="392" spans="1:10" x14ac:dyDescent="0.25">
      <c r="A392" s="33">
        <f>T2_T5!C392</f>
        <v>0</v>
      </c>
      <c r="B392" s="6">
        <v>0.43611349999999999</v>
      </c>
      <c r="F392" s="12"/>
      <c r="J392" s="13"/>
    </row>
    <row r="393" spans="1:10" x14ac:dyDescent="0.25">
      <c r="A393" s="33">
        <f>T2_T5!C393</f>
        <v>0</v>
      </c>
      <c r="B393" s="6">
        <v>5.9035149999999996</v>
      </c>
      <c r="F393" s="12"/>
      <c r="J393" s="13"/>
    </row>
    <row r="394" spans="1:10" x14ac:dyDescent="0.25">
      <c r="A394" s="33">
        <f>T2_T5!C394</f>
        <v>0</v>
      </c>
      <c r="B394" s="6">
        <v>2.8473069999999998</v>
      </c>
      <c r="F394" s="12"/>
      <c r="J394" s="13"/>
    </row>
    <row r="395" spans="1:10" x14ac:dyDescent="0.25">
      <c r="A395" s="33">
        <f>T2_T5!C395</f>
        <v>0</v>
      </c>
      <c r="B395" s="6">
        <v>2.9546739999999998</v>
      </c>
      <c r="F395" s="12"/>
      <c r="J395" s="13"/>
    </row>
    <row r="396" spans="1:10" x14ac:dyDescent="0.25">
      <c r="A396" s="33">
        <f>T2_T5!C396</f>
        <v>0</v>
      </c>
      <c r="B396" s="6">
        <v>1.928504</v>
      </c>
      <c r="F396" s="12"/>
      <c r="J396" s="13"/>
    </row>
    <row r="397" spans="1:10" x14ac:dyDescent="0.25">
      <c r="A397" s="33">
        <f>T2_T5!C397</f>
        <v>0</v>
      </c>
      <c r="B397" s="6">
        <v>3.3380239999999999</v>
      </c>
      <c r="F397" s="12"/>
      <c r="J397" s="13"/>
    </row>
    <row r="398" spans="1:10" x14ac:dyDescent="0.25">
      <c r="A398" s="33">
        <f>T2_T5!C398</f>
        <v>0</v>
      </c>
      <c r="B398" s="6">
        <v>3.0627409999999999</v>
      </c>
      <c r="F398" s="12"/>
      <c r="J398" s="13"/>
    </row>
    <row r="399" spans="1:10" x14ac:dyDescent="0.25">
      <c r="A399" s="33">
        <f>T2_T5!C399</f>
        <v>0</v>
      </c>
      <c r="B399" s="6">
        <v>0.30531079999999999</v>
      </c>
      <c r="F399" s="12"/>
      <c r="J399" s="13"/>
    </row>
    <row r="400" spans="1:10" x14ac:dyDescent="0.25">
      <c r="A400" s="33">
        <f>T2_T5!C400</f>
        <v>1</v>
      </c>
      <c r="B400" s="6">
        <v>8.4955199999999995E-2</v>
      </c>
      <c r="F400" s="12"/>
      <c r="J400" s="13"/>
    </row>
    <row r="401" spans="1:10" x14ac:dyDescent="0.25">
      <c r="A401" s="33">
        <f>T2_T5!C401</f>
        <v>0</v>
      </c>
      <c r="B401" s="6">
        <v>0.3656778</v>
      </c>
      <c r="F401" s="12"/>
      <c r="J401" s="13"/>
    </row>
    <row r="402" spans="1:10" x14ac:dyDescent="0.25">
      <c r="A402" s="33">
        <f>T2_T5!C402</f>
        <v>0</v>
      </c>
      <c r="B402" s="6">
        <v>0.66758130000000004</v>
      </c>
      <c r="F402" s="12"/>
      <c r="J402" s="13"/>
    </row>
    <row r="403" spans="1:10" x14ac:dyDescent="0.25">
      <c r="A403" s="33">
        <f>T2_T5!C403</f>
        <v>0</v>
      </c>
      <c r="B403" s="6">
        <v>0.68437689999999995</v>
      </c>
      <c r="F403" s="12"/>
      <c r="J403" s="13"/>
    </row>
    <row r="404" spans="1:10" x14ac:dyDescent="0.25">
      <c r="A404" s="33">
        <f>T2_T5!C404</f>
        <v>0</v>
      </c>
      <c r="B404" s="6">
        <v>0.85279749999999999</v>
      </c>
      <c r="F404" s="12"/>
      <c r="J404" s="13"/>
    </row>
    <row r="405" spans="1:10" x14ac:dyDescent="0.25">
      <c r="A405" s="33">
        <f>T2_T5!C405</f>
        <v>0</v>
      </c>
      <c r="B405" s="6">
        <v>0.94156390000000001</v>
      </c>
      <c r="F405" s="12"/>
      <c r="J405" s="13"/>
    </row>
    <row r="406" spans="1:10" x14ac:dyDescent="0.25">
      <c r="A406" s="33">
        <f>T2_T5!C406</f>
        <v>0</v>
      </c>
      <c r="B406" s="6">
        <v>0.97566589999999997</v>
      </c>
      <c r="F406" s="12"/>
      <c r="J406" s="13"/>
    </row>
    <row r="407" spans="1:10" x14ac:dyDescent="0.25">
      <c r="A407" s="33">
        <f>T2_T5!C407</f>
        <v>1</v>
      </c>
      <c r="B407" s="6">
        <v>0.83395680000000005</v>
      </c>
      <c r="F407" s="12"/>
      <c r="J407" s="13"/>
    </row>
    <row r="408" spans="1:10" x14ac:dyDescent="0.25">
      <c r="A408" s="33">
        <f>T2_T5!C408</f>
        <v>0</v>
      </c>
      <c r="B408" s="6">
        <v>0.26763209999999998</v>
      </c>
      <c r="F408" s="12"/>
      <c r="J408" s="13"/>
    </row>
    <row r="409" spans="1:10" x14ac:dyDescent="0.25">
      <c r="A409" s="33">
        <f>T2_T5!C409</f>
        <v>0</v>
      </c>
      <c r="B409" s="6">
        <v>0.12599369999999999</v>
      </c>
      <c r="F409" s="12"/>
      <c r="J409" s="13"/>
    </row>
    <row r="410" spans="1:10" x14ac:dyDescent="0.25">
      <c r="A410" s="33">
        <f>T2_T5!C410</f>
        <v>1</v>
      </c>
      <c r="B410" s="6">
        <v>4.7139899999999998E-2</v>
      </c>
      <c r="F410" s="12"/>
      <c r="J410" s="13"/>
    </row>
    <row r="411" spans="1:10" x14ac:dyDescent="0.25">
      <c r="A411" s="33">
        <f>T2_T5!C411</f>
        <v>0</v>
      </c>
      <c r="B411" s="6">
        <v>0.67444550000000003</v>
      </c>
      <c r="F411" s="12"/>
      <c r="J411" s="13"/>
    </row>
    <row r="412" spans="1:10" x14ac:dyDescent="0.25">
      <c r="A412" s="33">
        <f>T2_T5!C412</f>
        <v>0</v>
      </c>
      <c r="B412" s="6">
        <v>1.029431</v>
      </c>
      <c r="F412" s="12"/>
      <c r="J412" s="13"/>
    </row>
    <row r="413" spans="1:10" x14ac:dyDescent="0.25">
      <c r="A413" s="33">
        <f>T2_T5!C413</f>
        <v>0</v>
      </c>
      <c r="B413" s="6">
        <v>2.005995</v>
      </c>
      <c r="F413" s="12"/>
      <c r="J413" s="13"/>
    </row>
    <row r="414" spans="1:10" x14ac:dyDescent="0.25">
      <c r="A414" s="33">
        <f>T2_T5!C414</f>
        <v>0</v>
      </c>
      <c r="B414" s="6">
        <v>2.9821</v>
      </c>
      <c r="F414" s="12"/>
      <c r="J414" s="13"/>
    </row>
    <row r="415" spans="1:10" x14ac:dyDescent="0.25">
      <c r="A415" s="33">
        <f>T2_T5!C415</f>
        <v>0</v>
      </c>
      <c r="B415" s="6">
        <v>3.0220609999999999</v>
      </c>
      <c r="F415" s="12"/>
      <c r="J415" s="13"/>
    </row>
    <row r="416" spans="1:10" x14ac:dyDescent="0.25">
      <c r="A416" s="33">
        <f>T2_T5!C416</f>
        <v>0</v>
      </c>
      <c r="B416" s="6">
        <v>1.882919</v>
      </c>
      <c r="F416" s="12"/>
      <c r="J416" s="13"/>
    </row>
    <row r="417" spans="1:10" x14ac:dyDescent="0.25">
      <c r="A417" s="33">
        <f>T2_T5!C417</f>
        <v>0</v>
      </c>
      <c r="B417" s="6">
        <v>1.4384729999999999</v>
      </c>
      <c r="F417" s="12"/>
      <c r="J417" s="13"/>
    </row>
    <row r="418" spans="1:10" x14ac:dyDescent="0.25">
      <c r="A418" s="33">
        <f>T2_T5!C418</f>
        <v>0</v>
      </c>
      <c r="B418" s="6">
        <v>0.98854569999999997</v>
      </c>
      <c r="F418" s="12"/>
      <c r="J418" s="13"/>
    </row>
    <row r="419" spans="1:10" x14ac:dyDescent="0.25">
      <c r="A419" s="33">
        <f>T2_T5!C419</f>
        <v>0</v>
      </c>
      <c r="B419" s="6">
        <v>0.93740210000000002</v>
      </c>
      <c r="F419" s="12"/>
      <c r="J419" s="13"/>
    </row>
    <row r="420" spans="1:10" x14ac:dyDescent="0.25">
      <c r="A420" s="33">
        <f>T2_T5!C420</f>
        <v>0</v>
      </c>
      <c r="B420" s="6">
        <v>1.007641</v>
      </c>
      <c r="F420" s="12"/>
      <c r="J420" s="13"/>
    </row>
    <row r="421" spans="1:10" x14ac:dyDescent="0.25">
      <c r="A421" s="33">
        <f>T2_T5!C421</f>
        <v>0</v>
      </c>
      <c r="B421" s="6">
        <v>1.163937</v>
      </c>
      <c r="F421" s="12"/>
      <c r="J421" s="13"/>
    </row>
    <row r="422" spans="1:10" x14ac:dyDescent="0.25">
      <c r="A422" s="33">
        <f>T2_T5!C422</f>
        <v>0</v>
      </c>
      <c r="B422" s="6">
        <v>1.8326150000000001</v>
      </c>
      <c r="F422" s="12"/>
      <c r="J422" s="13"/>
    </row>
    <row r="423" spans="1:10" x14ac:dyDescent="0.25">
      <c r="A423" s="33">
        <f>T2_T5!C423</f>
        <v>0</v>
      </c>
      <c r="B423" s="6">
        <v>1.067496</v>
      </c>
      <c r="F423" s="12"/>
      <c r="J423" s="13"/>
    </row>
    <row r="424" spans="1:10" x14ac:dyDescent="0.25">
      <c r="A424" s="33">
        <f>T2_T5!C424</f>
        <v>0</v>
      </c>
      <c r="B424" s="6">
        <v>1.0163610000000001</v>
      </c>
      <c r="F424" s="12"/>
      <c r="J424" s="13"/>
    </row>
    <row r="425" spans="1:10" x14ac:dyDescent="0.25">
      <c r="A425" s="33">
        <f>T2_T5!C425</f>
        <v>0</v>
      </c>
      <c r="B425" s="6">
        <v>0.80509750000000002</v>
      </c>
      <c r="F425" s="12"/>
      <c r="J425" s="13"/>
    </row>
    <row r="426" spans="1:10" x14ac:dyDescent="0.25">
      <c r="A426" s="33">
        <f>T2_T5!C426</f>
        <v>0</v>
      </c>
      <c r="B426" s="6">
        <v>0.51964960000000004</v>
      </c>
      <c r="F426" s="12"/>
      <c r="J426" s="13"/>
    </row>
    <row r="427" spans="1:10" x14ac:dyDescent="0.25">
      <c r="A427" s="33">
        <f>T2_T5!C427</f>
        <v>0</v>
      </c>
      <c r="B427" s="6">
        <v>0.74955329999999998</v>
      </c>
      <c r="F427" s="12"/>
      <c r="J427" s="13"/>
    </row>
    <row r="428" spans="1:10" x14ac:dyDescent="0.25">
      <c r="A428" s="33">
        <f>T2_T5!C428</f>
        <v>0</v>
      </c>
      <c r="B428" s="6">
        <v>4.2895859999999999</v>
      </c>
      <c r="F428" s="12"/>
      <c r="J428" s="13"/>
    </row>
    <row r="429" spans="1:10" x14ac:dyDescent="0.25">
      <c r="A429" s="33">
        <f>T2_T5!C429</f>
        <v>0</v>
      </c>
      <c r="B429" s="6">
        <v>6.0768389999999997</v>
      </c>
      <c r="F429" s="12"/>
      <c r="J429" s="13"/>
    </row>
    <row r="430" spans="1:10" x14ac:dyDescent="0.25">
      <c r="A430" s="33">
        <f>T2_T5!C430</f>
        <v>0</v>
      </c>
      <c r="B430" s="6">
        <v>3.8101180000000001</v>
      </c>
      <c r="F430" s="12"/>
      <c r="J430" s="13"/>
    </row>
    <row r="431" spans="1:10" x14ac:dyDescent="0.25">
      <c r="A431" s="33">
        <f>T2_T5!C431</f>
        <v>0</v>
      </c>
      <c r="B431" s="6">
        <v>4.0316809999999998</v>
      </c>
      <c r="F431" s="12"/>
      <c r="J431" s="13"/>
    </row>
    <row r="432" spans="1:10" x14ac:dyDescent="0.25">
      <c r="A432" s="33">
        <f>T2_T5!C432</f>
        <v>0</v>
      </c>
      <c r="B432" s="6">
        <v>3.7459570000000002</v>
      </c>
      <c r="F432" s="12"/>
      <c r="J432" s="13"/>
    </row>
    <row r="433" spans="1:10" x14ac:dyDescent="0.25">
      <c r="A433" s="33">
        <f>T2_T5!C433</f>
        <v>0</v>
      </c>
      <c r="B433" s="6">
        <v>4.2336980000000004</v>
      </c>
      <c r="F433" s="12"/>
      <c r="J433" s="13"/>
    </row>
    <row r="434" spans="1:10" x14ac:dyDescent="0.25">
      <c r="A434" s="33">
        <f>T2_T5!C434</f>
        <v>0</v>
      </c>
      <c r="B434" s="6">
        <v>1.602738</v>
      </c>
      <c r="F434" s="12"/>
      <c r="J434" s="13"/>
    </row>
    <row r="435" spans="1:10" x14ac:dyDescent="0.25">
      <c r="A435" s="33">
        <f>T2_T5!C435</f>
        <v>0</v>
      </c>
      <c r="B435" s="6">
        <v>1.9203699999999999</v>
      </c>
      <c r="F435" s="12"/>
      <c r="J435" s="13"/>
    </row>
    <row r="436" spans="1:10" x14ac:dyDescent="0.25">
      <c r="A436" s="33">
        <f>T2_T5!C436</f>
        <v>0</v>
      </c>
      <c r="B436" s="6">
        <v>0.84387659999999998</v>
      </c>
      <c r="F436" s="12"/>
      <c r="J436" s="13"/>
    </row>
    <row r="437" spans="1:10" x14ac:dyDescent="0.25">
      <c r="A437" s="33">
        <f>T2_T5!C437</f>
        <v>0</v>
      </c>
      <c r="B437" s="6">
        <v>0.61160119999999996</v>
      </c>
      <c r="F437" s="12"/>
      <c r="J437" s="13"/>
    </row>
    <row r="438" spans="1:10" x14ac:dyDescent="0.25">
      <c r="A438" s="33">
        <f>T2_T5!C438</f>
        <v>0</v>
      </c>
      <c r="B438" s="6">
        <v>0.78707990000000005</v>
      </c>
      <c r="F438" s="12"/>
      <c r="J438" s="13"/>
    </row>
    <row r="439" spans="1:10" x14ac:dyDescent="0.25">
      <c r="A439" s="33">
        <f>T2_T5!C439</f>
        <v>0</v>
      </c>
      <c r="B439" s="6">
        <v>1.0409349999999999</v>
      </c>
      <c r="F439" s="12"/>
      <c r="J439" s="13"/>
    </row>
    <row r="440" spans="1:10" x14ac:dyDescent="0.25">
      <c r="A440" s="33">
        <f>T2_T5!C440</f>
        <v>0</v>
      </c>
      <c r="B440" s="6">
        <v>0.68787399999999999</v>
      </c>
      <c r="F440" s="12"/>
      <c r="J440" s="13"/>
    </row>
    <row r="441" spans="1:10" x14ac:dyDescent="0.25">
      <c r="A441" s="33">
        <f>T2_T5!C441</f>
        <v>0</v>
      </c>
      <c r="B441" s="6">
        <v>0.58558429999999995</v>
      </c>
      <c r="F441" s="12"/>
      <c r="J441" s="13"/>
    </row>
    <row r="442" spans="1:10" x14ac:dyDescent="0.25">
      <c r="A442" s="33">
        <f>T2_T5!C442</f>
        <v>0</v>
      </c>
      <c r="B442" s="6">
        <v>0.62502259999999998</v>
      </c>
      <c r="F442" s="12"/>
      <c r="J442" s="13"/>
    </row>
    <row r="443" spans="1:10" x14ac:dyDescent="0.25">
      <c r="A443" s="33">
        <f>T2_T5!C443</f>
        <v>0</v>
      </c>
      <c r="B443" s="6">
        <v>0.47827409999999998</v>
      </c>
      <c r="F443" s="12"/>
      <c r="J443" s="13"/>
    </row>
    <row r="444" spans="1:10" x14ac:dyDescent="0.25">
      <c r="A444" s="33">
        <f>T2_T5!C444</f>
        <v>0</v>
      </c>
      <c r="B444" s="6">
        <v>0.733483</v>
      </c>
      <c r="F444" s="12"/>
      <c r="J444" s="13"/>
    </row>
    <row r="445" spans="1:10" x14ac:dyDescent="0.25">
      <c r="A445" s="33">
        <f>T2_T5!C445</f>
        <v>0</v>
      </c>
      <c r="B445" s="6">
        <v>0.61910750000000003</v>
      </c>
      <c r="F445" s="12"/>
      <c r="J445" s="13"/>
    </row>
    <row r="446" spans="1:10" x14ac:dyDescent="0.25">
      <c r="A446" s="33">
        <f>T2_T5!C446</f>
        <v>0</v>
      </c>
      <c r="B446" s="6">
        <v>0.38837319999999997</v>
      </c>
      <c r="F446" s="12"/>
      <c r="J446" s="13"/>
    </row>
    <row r="447" spans="1:10" x14ac:dyDescent="0.25">
      <c r="A447" s="33">
        <f>T2_T5!C447</f>
        <v>0</v>
      </c>
      <c r="B447" s="6">
        <v>0.3644869</v>
      </c>
      <c r="F447" s="12"/>
      <c r="J447" s="13"/>
    </row>
    <row r="448" spans="1:10" x14ac:dyDescent="0.25">
      <c r="A448" s="33">
        <f>T2_T5!C448</f>
        <v>0</v>
      </c>
      <c r="B448" s="6">
        <v>0.7282421</v>
      </c>
      <c r="F448" s="12"/>
      <c r="J448" s="13"/>
    </row>
    <row r="449" spans="1:10" x14ac:dyDescent="0.25">
      <c r="A449" s="33">
        <f>T2_T5!C449</f>
        <v>0</v>
      </c>
      <c r="B449" s="6">
        <v>1.3476159999999999</v>
      </c>
      <c r="F449" s="12"/>
      <c r="J449" s="13"/>
    </row>
    <row r="450" spans="1:10" x14ac:dyDescent="0.25">
      <c r="A450" s="33">
        <f>T2_T5!C450</f>
        <v>0</v>
      </c>
      <c r="B450" s="6">
        <v>0.7089337</v>
      </c>
      <c r="F450" s="12"/>
      <c r="J450" s="13"/>
    </row>
    <row r="451" spans="1:10" x14ac:dyDescent="0.25">
      <c r="A451" s="33">
        <f>T2_T5!C451</f>
        <v>0</v>
      </c>
      <c r="B451" s="6">
        <v>0.70080129999999996</v>
      </c>
      <c r="F451" s="12"/>
      <c r="J451" s="13"/>
    </row>
    <row r="452" spans="1:10" x14ac:dyDescent="0.25">
      <c r="A452" s="33">
        <f>T2_T5!C452</f>
        <v>0</v>
      </c>
      <c r="B452" s="6">
        <v>0.57624070000000005</v>
      </c>
      <c r="F452" s="12"/>
      <c r="J452" s="13"/>
    </row>
    <row r="453" spans="1:10" x14ac:dyDescent="0.25">
      <c r="A453" s="33">
        <f>T2_T5!C453</f>
        <v>0</v>
      </c>
      <c r="B453" s="6">
        <v>0.62451100000000004</v>
      </c>
      <c r="F453" s="12"/>
      <c r="J453" s="13"/>
    </row>
    <row r="454" spans="1:10" x14ac:dyDescent="0.25">
      <c r="A454" s="33">
        <f>T2_T5!C454</f>
        <v>0</v>
      </c>
      <c r="B454" s="6">
        <v>0.52684779999999998</v>
      </c>
      <c r="F454" s="12"/>
      <c r="J454" s="13"/>
    </row>
    <row r="455" spans="1:10" x14ac:dyDescent="0.25">
      <c r="A455" s="33">
        <f>T2_T5!C455</f>
        <v>0</v>
      </c>
      <c r="B455" s="6">
        <v>0.53844820000000004</v>
      </c>
      <c r="F455" s="12"/>
      <c r="J455" s="13"/>
    </row>
    <row r="456" spans="1:10" x14ac:dyDescent="0.25">
      <c r="A456" s="33">
        <f>T2_T5!C456</f>
        <v>0</v>
      </c>
      <c r="B456" s="6">
        <v>0.54048759999999996</v>
      </c>
      <c r="F456" s="12"/>
      <c r="J456" s="13"/>
    </row>
    <row r="457" spans="1:10" x14ac:dyDescent="0.25">
      <c r="A457" s="33">
        <f>T2_T5!C457</f>
        <v>0</v>
      </c>
      <c r="B457" s="6">
        <v>1.0390820000000001</v>
      </c>
      <c r="F457" s="12"/>
      <c r="J457" s="13"/>
    </row>
    <row r="458" spans="1:10" x14ac:dyDescent="0.25">
      <c r="A458" s="33">
        <f>T2_T5!C458</f>
        <v>0</v>
      </c>
      <c r="B458" s="6">
        <v>0.90271040000000002</v>
      </c>
      <c r="F458" s="12"/>
      <c r="J458" s="13"/>
    </row>
    <row r="459" spans="1:10" x14ac:dyDescent="0.25">
      <c r="A459" s="33">
        <f>T2_T5!C459</f>
        <v>0</v>
      </c>
      <c r="B459" s="6">
        <v>0.72243760000000001</v>
      </c>
      <c r="F459" s="12"/>
      <c r="J459" s="13"/>
    </row>
    <row r="460" spans="1:10" x14ac:dyDescent="0.25">
      <c r="A460" s="33">
        <f>T2_T5!C460</f>
        <v>0</v>
      </c>
      <c r="B460" s="6">
        <v>0.61984070000000002</v>
      </c>
      <c r="F460" s="12"/>
      <c r="J460" s="13"/>
    </row>
    <row r="461" spans="1:10" x14ac:dyDescent="0.25">
      <c r="A461" s="33">
        <f>T2_T5!C461</f>
        <v>0</v>
      </c>
      <c r="B461" s="6">
        <v>0.67437239999999998</v>
      </c>
      <c r="F461" s="12"/>
      <c r="J461" s="13"/>
    </row>
    <row r="462" spans="1:10" x14ac:dyDescent="0.25">
      <c r="A462" s="33">
        <f>T2_T5!C462</f>
        <v>0</v>
      </c>
      <c r="B462" s="6">
        <v>0.64447960000000004</v>
      </c>
      <c r="F462" s="12"/>
      <c r="J462" s="13"/>
    </row>
    <row r="463" spans="1:10" x14ac:dyDescent="0.25">
      <c r="A463" s="33">
        <f>T2_T5!C463</f>
        <v>0</v>
      </c>
      <c r="B463" s="6">
        <v>1.1959960000000001</v>
      </c>
      <c r="F463" s="12"/>
      <c r="J463" s="13"/>
    </row>
    <row r="464" spans="1:10" x14ac:dyDescent="0.25">
      <c r="A464" s="33">
        <f>T2_T5!C464</f>
        <v>0</v>
      </c>
      <c r="B464" s="6">
        <v>0.87521850000000001</v>
      </c>
      <c r="F464" s="12"/>
      <c r="J464" s="13"/>
    </row>
    <row r="465" spans="1:10" x14ac:dyDescent="0.25">
      <c r="A465" s="33">
        <f>T2_T5!C465</f>
        <v>0</v>
      </c>
      <c r="B465" s="6">
        <v>2.6126330000000002</v>
      </c>
      <c r="F465" s="12"/>
      <c r="J465" s="13"/>
    </row>
    <row r="466" spans="1:10" x14ac:dyDescent="0.25">
      <c r="A466" s="33">
        <f>T2_T5!C466</f>
        <v>0</v>
      </c>
      <c r="B466" s="6">
        <v>1.9291290000000001</v>
      </c>
      <c r="F466" s="12"/>
      <c r="J466" s="13"/>
    </row>
    <row r="467" spans="1:10" x14ac:dyDescent="0.25">
      <c r="A467" s="33">
        <f>T2_T5!C467</f>
        <v>0</v>
      </c>
      <c r="B467" s="6">
        <v>2.6712669999999998</v>
      </c>
      <c r="F467" s="12"/>
      <c r="J467" s="13"/>
    </row>
    <row r="468" spans="1:10" x14ac:dyDescent="0.25">
      <c r="A468" s="33">
        <f>T2_T5!C468</f>
        <v>0</v>
      </c>
      <c r="B468" s="6">
        <v>1.49342</v>
      </c>
      <c r="F468" s="12"/>
      <c r="J468" s="13"/>
    </row>
    <row r="469" spans="1:10" x14ac:dyDescent="0.25">
      <c r="A469" s="33">
        <f>T2_T5!C469</f>
        <v>0</v>
      </c>
      <c r="B469" s="6">
        <v>1.0783</v>
      </c>
      <c r="F469" s="12"/>
      <c r="J469" s="13"/>
    </row>
    <row r="470" spans="1:10" x14ac:dyDescent="0.25">
      <c r="A470" s="33">
        <f>T2_T5!C470</f>
        <v>0</v>
      </c>
      <c r="B470" s="6">
        <v>0.94691069999999999</v>
      </c>
      <c r="F470" s="12"/>
      <c r="J470" s="13"/>
    </row>
    <row r="471" spans="1:10" x14ac:dyDescent="0.25">
      <c r="A471" s="33">
        <f>T2_T5!C471</f>
        <v>0</v>
      </c>
      <c r="B471" s="6">
        <v>1.169071</v>
      </c>
      <c r="F471" s="12"/>
      <c r="J471" s="13"/>
    </row>
    <row r="472" spans="1:10" x14ac:dyDescent="0.25">
      <c r="A472" s="33">
        <f>T2_T5!C472</f>
        <v>0</v>
      </c>
      <c r="B472" s="6">
        <v>2.4379300000000002</v>
      </c>
      <c r="F472" s="12"/>
      <c r="J472" s="13"/>
    </row>
    <row r="473" spans="1:10" x14ac:dyDescent="0.25">
      <c r="A473" s="33">
        <f>T2_T5!C473</f>
        <v>0</v>
      </c>
      <c r="B473" s="6">
        <v>15.06826</v>
      </c>
      <c r="F473" s="12"/>
      <c r="J473" s="13"/>
    </row>
    <row r="474" spans="1:10" x14ac:dyDescent="0.25">
      <c r="A474" s="33">
        <f>T2_T5!C474</f>
        <v>0</v>
      </c>
      <c r="B474" s="6">
        <v>17.248380000000001</v>
      </c>
      <c r="F474" s="12"/>
      <c r="J474" s="13"/>
    </row>
    <row r="475" spans="1:10" x14ac:dyDescent="0.25">
      <c r="A475" s="33">
        <f>T2_T5!C475</f>
        <v>0</v>
      </c>
      <c r="B475" s="6">
        <v>5.3045960000000001</v>
      </c>
      <c r="F475" s="12"/>
      <c r="J475" s="13"/>
    </row>
    <row r="476" spans="1:10" x14ac:dyDescent="0.25">
      <c r="A476" s="33">
        <f>T2_T5!C476</f>
        <v>0</v>
      </c>
      <c r="B476" s="6">
        <v>2.8468</v>
      </c>
      <c r="F476" s="12"/>
      <c r="J476" s="13"/>
    </row>
    <row r="477" spans="1:10" x14ac:dyDescent="0.25">
      <c r="A477" s="33">
        <f>T2_T5!C477</f>
        <v>0</v>
      </c>
      <c r="B477" s="6">
        <v>3.161152</v>
      </c>
      <c r="F477" s="12"/>
      <c r="J477" s="13"/>
    </row>
    <row r="478" spans="1:10" x14ac:dyDescent="0.25">
      <c r="A478" s="33">
        <f>T2_T5!C478</f>
        <v>0</v>
      </c>
      <c r="B478" s="6">
        <v>2.4882610000000001</v>
      </c>
      <c r="F478" s="12"/>
      <c r="J478" s="13"/>
    </row>
    <row r="479" spans="1:10" x14ac:dyDescent="0.25">
      <c r="A479" s="33">
        <f>T2_T5!C479</f>
        <v>0</v>
      </c>
      <c r="B479" s="6">
        <v>0.2401083</v>
      </c>
      <c r="F479" s="12"/>
      <c r="J479" s="13"/>
    </row>
    <row r="480" spans="1:10" x14ac:dyDescent="0.25">
      <c r="A480" s="33">
        <f>T2_T5!C480</f>
        <v>0</v>
      </c>
      <c r="B480" s="6">
        <v>0.2462289</v>
      </c>
      <c r="F480" s="12"/>
      <c r="J480" s="13"/>
    </row>
    <row r="481" spans="1:10" x14ac:dyDescent="0.25">
      <c r="A481" s="33">
        <f>T2_T5!C481</f>
        <v>0</v>
      </c>
      <c r="B481" s="6">
        <v>0.37440849999999998</v>
      </c>
      <c r="F481" s="12"/>
      <c r="J481" s="13"/>
    </row>
    <row r="482" spans="1:10" x14ac:dyDescent="0.25">
      <c r="A482" s="33">
        <f>T2_T5!C482</f>
        <v>0</v>
      </c>
      <c r="B482" s="6">
        <v>0.56112740000000005</v>
      </c>
      <c r="F482" s="12"/>
      <c r="J482" s="13"/>
    </row>
    <row r="483" spans="1:10" x14ac:dyDescent="0.25">
      <c r="A483" s="33">
        <f>T2_T5!C483</f>
        <v>0</v>
      </c>
      <c r="B483" s="6">
        <v>0.49404290000000001</v>
      </c>
      <c r="F483" s="12"/>
      <c r="J483" s="13"/>
    </row>
    <row r="484" spans="1:10" x14ac:dyDescent="0.25">
      <c r="A484" s="33">
        <f>T2_T5!C484</f>
        <v>0</v>
      </c>
      <c r="B484" s="6">
        <v>0.63543139999999998</v>
      </c>
      <c r="F484" s="12"/>
      <c r="J484" s="13"/>
    </row>
    <row r="485" spans="1:10" x14ac:dyDescent="0.25">
      <c r="A485" s="33">
        <f>T2_T5!C485</f>
        <v>0</v>
      </c>
      <c r="B485" s="6">
        <v>0.65202680000000002</v>
      </c>
      <c r="F485" s="12"/>
      <c r="J485" s="13"/>
    </row>
    <row r="486" spans="1:10" x14ac:dyDescent="0.25">
      <c r="A486" s="33">
        <f>T2_T5!C486</f>
        <v>0</v>
      </c>
      <c r="B486" s="6">
        <v>1.151699</v>
      </c>
      <c r="F486" s="12"/>
      <c r="J486" s="13"/>
    </row>
    <row r="487" spans="1:10" x14ac:dyDescent="0.25">
      <c r="A487" s="33">
        <f>T2_T5!C487</f>
        <v>0</v>
      </c>
      <c r="B487" s="6">
        <v>1.8480570000000001</v>
      </c>
      <c r="F487" s="12"/>
      <c r="J487" s="13"/>
    </row>
    <row r="488" spans="1:10" x14ac:dyDescent="0.25">
      <c r="A488" s="33">
        <f>T2_T5!C488</f>
        <v>0</v>
      </c>
      <c r="B488" s="6">
        <v>1.1887669999999999</v>
      </c>
      <c r="F488" s="12"/>
      <c r="J488" s="13"/>
    </row>
    <row r="489" spans="1:10" x14ac:dyDescent="0.25">
      <c r="A489" s="33">
        <f>T2_T5!C489</f>
        <v>0</v>
      </c>
      <c r="B489" s="6">
        <v>1.986993</v>
      </c>
      <c r="F489" s="12"/>
      <c r="J489" s="13"/>
    </row>
    <row r="490" spans="1:10" x14ac:dyDescent="0.25">
      <c r="A490" s="33">
        <f>T2_T5!C490</f>
        <v>0</v>
      </c>
      <c r="B490" s="6">
        <v>1.96702</v>
      </c>
      <c r="F490" s="12"/>
      <c r="J490" s="13"/>
    </row>
    <row r="491" spans="1:10" x14ac:dyDescent="0.25">
      <c r="A491" s="33">
        <f>T2_T5!C491</f>
        <v>0</v>
      </c>
      <c r="B491" s="6">
        <v>0.38149359999999999</v>
      </c>
      <c r="F491" s="12"/>
      <c r="J491" s="13"/>
    </row>
    <row r="492" spans="1:10" x14ac:dyDescent="0.25">
      <c r="A492" s="33">
        <f>T2_T5!C492</f>
        <v>1</v>
      </c>
      <c r="B492" s="6">
        <v>9.0540099999999998E-2</v>
      </c>
      <c r="F492" s="12"/>
      <c r="J492" s="13"/>
    </row>
    <row r="493" spans="1:10" x14ac:dyDescent="0.25">
      <c r="A493" s="33">
        <f>T2_T5!C493</f>
        <v>0</v>
      </c>
      <c r="B493" s="6">
        <v>1.0082139999999999</v>
      </c>
      <c r="F493" s="12"/>
      <c r="J493" s="13"/>
    </row>
    <row r="494" spans="1:10" x14ac:dyDescent="0.25">
      <c r="A494" s="33">
        <f>T2_T5!C494</f>
        <v>0</v>
      </c>
      <c r="B494" s="6">
        <v>0.65649440000000003</v>
      </c>
      <c r="F494" s="12"/>
      <c r="J494" s="13"/>
    </row>
    <row r="495" spans="1:10" x14ac:dyDescent="0.25">
      <c r="A495" s="33">
        <f>T2_T5!C495</f>
        <v>0</v>
      </c>
      <c r="B495" s="6">
        <v>0.96325099999999997</v>
      </c>
      <c r="F495" s="12"/>
      <c r="J495" s="13"/>
    </row>
    <row r="496" spans="1:10" x14ac:dyDescent="0.25">
      <c r="A496" s="33">
        <f>T2_T5!C496</f>
        <v>0</v>
      </c>
      <c r="B496" s="6">
        <v>0.80291080000000004</v>
      </c>
      <c r="F496" s="12"/>
      <c r="J496" s="13"/>
    </row>
    <row r="497" spans="1:10" x14ac:dyDescent="0.25">
      <c r="A497" s="33">
        <f>T2_T5!C497</f>
        <v>0</v>
      </c>
      <c r="B497" s="6">
        <v>1.306189</v>
      </c>
      <c r="F497" s="12"/>
      <c r="J497" s="13"/>
    </row>
    <row r="498" spans="1:10" x14ac:dyDescent="0.25">
      <c r="A498" s="33">
        <f>T2_T5!C498</f>
        <v>0</v>
      </c>
      <c r="B498" s="6">
        <v>1.84459</v>
      </c>
      <c r="F498" s="12"/>
      <c r="J498" s="13"/>
    </row>
    <row r="499" spans="1:10" x14ac:dyDescent="0.25">
      <c r="A499" s="33">
        <f>T2_T5!C499</f>
        <v>0</v>
      </c>
      <c r="B499" s="6">
        <v>2.144336</v>
      </c>
      <c r="F499" s="12"/>
      <c r="J499" s="13"/>
    </row>
    <row r="500" spans="1:10" x14ac:dyDescent="0.25">
      <c r="A500" s="33">
        <f>T2_T5!C500</f>
        <v>0</v>
      </c>
      <c r="B500" s="6">
        <v>1.970215</v>
      </c>
      <c r="F500" s="12"/>
      <c r="J500" s="13"/>
    </row>
    <row r="501" spans="1:10" x14ac:dyDescent="0.25">
      <c r="A501" s="33">
        <f>T2_T5!C501</f>
        <v>0</v>
      </c>
      <c r="B501" s="6">
        <v>2.7603689999999999</v>
      </c>
      <c r="F501" s="12"/>
      <c r="J501" s="13"/>
    </row>
    <row r="502" spans="1:10" x14ac:dyDescent="0.25">
      <c r="A502" s="33">
        <f>T2_T5!C502</f>
        <v>0</v>
      </c>
      <c r="B502" s="6">
        <v>1.610633</v>
      </c>
      <c r="F502" s="12"/>
      <c r="J502" s="13"/>
    </row>
    <row r="503" spans="1:10" x14ac:dyDescent="0.25">
      <c r="A503" s="33">
        <f>T2_T5!C503</f>
        <v>0</v>
      </c>
      <c r="B503" s="6">
        <v>1.375942</v>
      </c>
      <c r="F503" s="12"/>
      <c r="J503" s="13"/>
    </row>
    <row r="504" spans="1:10" x14ac:dyDescent="0.25">
      <c r="A504" s="33">
        <f>T2_T5!C504</f>
        <v>0</v>
      </c>
      <c r="B504" s="6">
        <v>1.5040450000000001</v>
      </c>
      <c r="F504" s="12"/>
      <c r="J504" s="13"/>
    </row>
    <row r="505" spans="1:10" x14ac:dyDescent="0.25">
      <c r="A505" s="33">
        <f>T2_T5!C505</f>
        <v>0</v>
      </c>
      <c r="B505" s="6">
        <v>1.174382</v>
      </c>
      <c r="F505" s="12"/>
      <c r="J505" s="13"/>
    </row>
    <row r="506" spans="1:10" x14ac:dyDescent="0.25">
      <c r="A506" s="33">
        <f>T2_T5!C506</f>
        <v>0</v>
      </c>
      <c r="B506" s="6">
        <v>0.22205240000000001</v>
      </c>
      <c r="F506" s="12"/>
      <c r="J506" s="13"/>
    </row>
    <row r="507" spans="1:10" x14ac:dyDescent="0.25">
      <c r="A507" s="33">
        <f>T2_T5!C507</f>
        <v>0</v>
      </c>
      <c r="B507" s="6">
        <v>8.7162699999999996E-2</v>
      </c>
      <c r="F507" s="12"/>
      <c r="J507" s="13"/>
    </row>
    <row r="508" spans="1:10" x14ac:dyDescent="0.25">
      <c r="A508" s="33">
        <f>T2_T5!C508</f>
        <v>0</v>
      </c>
      <c r="B508" s="6">
        <v>0.98100229999999999</v>
      </c>
      <c r="F508" s="12"/>
      <c r="J508" s="13"/>
    </row>
    <row r="509" spans="1:10" x14ac:dyDescent="0.25">
      <c r="A509" s="33">
        <f>T2_T5!C509</f>
        <v>0</v>
      </c>
      <c r="B509" s="6">
        <v>1.0259149999999999</v>
      </c>
      <c r="F509" s="12"/>
      <c r="J509" s="13"/>
    </row>
    <row r="510" spans="1:10" x14ac:dyDescent="0.25">
      <c r="A510" s="33">
        <f>T2_T5!C510</f>
        <v>0</v>
      </c>
      <c r="B510" s="6">
        <v>1.1171960000000001</v>
      </c>
      <c r="F510" s="12"/>
      <c r="J510" s="13"/>
    </row>
    <row r="511" spans="1:10" x14ac:dyDescent="0.25">
      <c r="A511" s="33">
        <f>T2_T5!C511</f>
        <v>0</v>
      </c>
      <c r="B511" s="6">
        <v>0.74392899999999995</v>
      </c>
      <c r="F511" s="12"/>
      <c r="J511" s="13"/>
    </row>
    <row r="512" spans="1:10" x14ac:dyDescent="0.25">
      <c r="A512" s="33">
        <f>T2_T5!C512</f>
        <v>0</v>
      </c>
      <c r="B512" s="6">
        <v>0.70026029999999995</v>
      </c>
      <c r="F512" s="12"/>
      <c r="J512" s="13"/>
    </row>
    <row r="513" spans="1:10" x14ac:dyDescent="0.25">
      <c r="A513" s="33">
        <f>T2_T5!C513</f>
        <v>0</v>
      </c>
      <c r="B513" s="6">
        <v>0.67511810000000005</v>
      </c>
      <c r="F513" s="12"/>
      <c r="J513" s="13"/>
    </row>
    <row r="514" spans="1:10" x14ac:dyDescent="0.25">
      <c r="A514" s="33">
        <f>T2_T5!C514</f>
        <v>0</v>
      </c>
      <c r="B514" s="6">
        <v>0.58233109999999999</v>
      </c>
      <c r="F514" s="12"/>
      <c r="J514" s="13"/>
    </row>
    <row r="515" spans="1:10" x14ac:dyDescent="0.25">
      <c r="A515" s="33">
        <f>T2_T5!C515</f>
        <v>0</v>
      </c>
      <c r="B515" s="6">
        <v>0.68298979999999998</v>
      </c>
      <c r="F515" s="12"/>
      <c r="J515" s="13"/>
    </row>
    <row r="516" spans="1:10" x14ac:dyDescent="0.25">
      <c r="A516" s="33">
        <f>T2_T5!C516</f>
        <v>0</v>
      </c>
      <c r="B516" s="6">
        <v>0.93210040000000005</v>
      </c>
      <c r="F516" s="12"/>
      <c r="J516" s="13"/>
    </row>
    <row r="517" spans="1:10" x14ac:dyDescent="0.25">
      <c r="A517" s="33">
        <f>T2_T5!C517</f>
        <v>0</v>
      </c>
      <c r="B517" s="6">
        <v>2.6811720000000001</v>
      </c>
      <c r="F517" s="12"/>
      <c r="J517" s="13"/>
    </row>
    <row r="518" spans="1:10" x14ac:dyDescent="0.25">
      <c r="A518" s="33">
        <f>T2_T5!C518</f>
        <v>0</v>
      </c>
      <c r="B518" s="6">
        <v>2.0799620000000001</v>
      </c>
      <c r="F518" s="12"/>
      <c r="J518" s="13"/>
    </row>
    <row r="519" spans="1:10" x14ac:dyDescent="0.25">
      <c r="A519" s="33">
        <f>T2_T5!C519</f>
        <v>0</v>
      </c>
      <c r="B519" s="6">
        <v>0.77938980000000002</v>
      </c>
      <c r="F519" s="12"/>
      <c r="J519" s="13"/>
    </row>
    <row r="520" spans="1:10" x14ac:dyDescent="0.25">
      <c r="A520" s="33">
        <f>T2_T5!C520</f>
        <v>0</v>
      </c>
      <c r="B520" s="6">
        <v>0.43745659999999997</v>
      </c>
      <c r="F520" s="12"/>
      <c r="J520" s="13"/>
    </row>
    <row r="521" spans="1:10" x14ac:dyDescent="0.25">
      <c r="A521" s="33">
        <f>T2_T5!C521</f>
        <v>0</v>
      </c>
      <c r="B521" s="6">
        <v>1.847629</v>
      </c>
      <c r="F521" s="12"/>
      <c r="J521" s="13"/>
    </row>
    <row r="522" spans="1:10" x14ac:dyDescent="0.25">
      <c r="A522" s="33">
        <f>T2_T5!C522</f>
        <v>0</v>
      </c>
      <c r="B522" s="6">
        <v>1.219206</v>
      </c>
      <c r="F522" s="12"/>
      <c r="J522" s="13"/>
    </row>
    <row r="523" spans="1:10" x14ac:dyDescent="0.25">
      <c r="A523" s="33">
        <f>T2_T5!C523</f>
        <v>0</v>
      </c>
      <c r="B523" s="6">
        <v>0.20011899999999999</v>
      </c>
      <c r="F523" s="12"/>
      <c r="J523" s="13"/>
    </row>
    <row r="524" spans="1:10" x14ac:dyDescent="0.25">
      <c r="A524" s="33">
        <f>T2_T5!C524</f>
        <v>0</v>
      </c>
      <c r="B524" s="6">
        <v>0.26385059999999999</v>
      </c>
      <c r="F524" s="12"/>
      <c r="J524" s="13"/>
    </row>
    <row r="525" spans="1:10" x14ac:dyDescent="0.25">
      <c r="A525" s="33">
        <f>T2_T5!C525</f>
        <v>0</v>
      </c>
      <c r="B525" s="6">
        <v>0.81001339999999999</v>
      </c>
      <c r="F525" s="12"/>
      <c r="J525" s="13"/>
    </row>
    <row r="526" spans="1:10" x14ac:dyDescent="0.25">
      <c r="A526" s="33">
        <f>T2_T5!C526</f>
        <v>0</v>
      </c>
      <c r="B526" s="6">
        <v>2.1917930000000001</v>
      </c>
      <c r="F526" s="12"/>
      <c r="J526" s="13"/>
    </row>
    <row r="527" spans="1:10" x14ac:dyDescent="0.25">
      <c r="A527" s="33">
        <f>T2_T5!C527</f>
        <v>0</v>
      </c>
      <c r="B527" s="6">
        <v>2.548594</v>
      </c>
      <c r="F527" s="12"/>
      <c r="J527" s="13"/>
    </row>
    <row r="528" spans="1:10" x14ac:dyDescent="0.25">
      <c r="A528" s="33">
        <f>T2_T5!C528</f>
        <v>0</v>
      </c>
      <c r="B528" s="6">
        <v>1.3201940000000001</v>
      </c>
      <c r="F528" s="12"/>
      <c r="J528" s="13"/>
    </row>
    <row r="529" spans="1:10" x14ac:dyDescent="0.25">
      <c r="A529" s="33">
        <f>T2_T5!C529</f>
        <v>0</v>
      </c>
      <c r="B529" s="6">
        <v>1.105961</v>
      </c>
      <c r="F529" s="12"/>
      <c r="J529" s="13"/>
    </row>
    <row r="530" spans="1:10" x14ac:dyDescent="0.25">
      <c r="A530" s="33">
        <f>T2_T5!C530</f>
        <v>0</v>
      </c>
      <c r="B530" s="6">
        <v>0.81683600000000001</v>
      </c>
      <c r="F530" s="12"/>
      <c r="J530" s="13"/>
    </row>
    <row r="531" spans="1:10" x14ac:dyDescent="0.25">
      <c r="A531" s="33">
        <f>T2_T5!C531</f>
        <v>0</v>
      </c>
      <c r="B531" s="6">
        <v>1.230386</v>
      </c>
      <c r="F531" s="12"/>
      <c r="J531" s="13"/>
    </row>
    <row r="532" spans="1:10" x14ac:dyDescent="0.25">
      <c r="A532" s="33">
        <f>T2_T5!C532</f>
        <v>0</v>
      </c>
      <c r="B532" s="6">
        <v>0.84801789999999999</v>
      </c>
      <c r="F532" s="12"/>
      <c r="J532" s="13"/>
    </row>
    <row r="533" spans="1:10" x14ac:dyDescent="0.25">
      <c r="A533" s="33">
        <f>T2_T5!C533</f>
        <v>0</v>
      </c>
      <c r="B533" s="6">
        <v>5.5894500000000003</v>
      </c>
      <c r="F533" s="12"/>
      <c r="J533" s="13"/>
    </row>
    <row r="534" spans="1:10" x14ac:dyDescent="0.25">
      <c r="A534" s="33">
        <f>T2_T5!C534</f>
        <v>0</v>
      </c>
      <c r="B534" s="6">
        <v>3.0657100000000002</v>
      </c>
      <c r="F534" s="12"/>
      <c r="J534" s="13"/>
    </row>
    <row r="535" spans="1:10" x14ac:dyDescent="0.25">
      <c r="A535" s="33">
        <f>T2_T5!C535</f>
        <v>0</v>
      </c>
      <c r="B535" s="6">
        <v>2.3514750000000002</v>
      </c>
      <c r="F535" s="12"/>
      <c r="J535" s="13"/>
    </row>
    <row r="536" spans="1:10" x14ac:dyDescent="0.25">
      <c r="A536" s="33">
        <f>T2_T5!C536</f>
        <v>0</v>
      </c>
      <c r="B536" s="6">
        <v>2.855982</v>
      </c>
      <c r="F536" s="12"/>
      <c r="J536" s="13"/>
    </row>
    <row r="537" spans="1:10" x14ac:dyDescent="0.25">
      <c r="A537" s="33">
        <f>T2_T5!C537</f>
        <v>0</v>
      </c>
      <c r="B537" s="6">
        <v>3.0221469999999999</v>
      </c>
      <c r="F537" s="12"/>
      <c r="J537" s="13"/>
    </row>
    <row r="538" spans="1:10" x14ac:dyDescent="0.25">
      <c r="A538" s="33">
        <f>T2_T5!C538</f>
        <v>0</v>
      </c>
      <c r="B538" s="6">
        <v>3.452213</v>
      </c>
      <c r="F538" s="12"/>
      <c r="J538" s="13"/>
    </row>
    <row r="539" spans="1:10" x14ac:dyDescent="0.25">
      <c r="A539" s="33">
        <f>T2_T5!C539</f>
        <v>0</v>
      </c>
      <c r="B539" s="6">
        <v>2.3436710000000001</v>
      </c>
      <c r="F539" s="12"/>
      <c r="J539" s="13"/>
    </row>
    <row r="540" spans="1:10" x14ac:dyDescent="0.25">
      <c r="A540" s="33">
        <f>T2_T5!C540</f>
        <v>0</v>
      </c>
      <c r="B540" s="6">
        <v>1.8522099999999999</v>
      </c>
      <c r="F540" s="12"/>
      <c r="J540" s="13"/>
    </row>
    <row r="541" spans="1:10" x14ac:dyDescent="0.25">
      <c r="A541" s="33">
        <f>T2_T5!C541</f>
        <v>0</v>
      </c>
      <c r="B541" s="6">
        <v>1.543992</v>
      </c>
      <c r="F541" s="12"/>
      <c r="J541" s="13"/>
    </row>
    <row r="542" spans="1:10" x14ac:dyDescent="0.25">
      <c r="A542" s="33">
        <f>T2_T5!C542</f>
        <v>0</v>
      </c>
      <c r="B542" s="6">
        <v>1.542171</v>
      </c>
      <c r="F542" s="12"/>
      <c r="J542" s="13"/>
    </row>
    <row r="543" spans="1:10" x14ac:dyDescent="0.25">
      <c r="A543" s="33">
        <f>T2_T5!C543</f>
        <v>0</v>
      </c>
      <c r="B543" s="6">
        <v>1.135805</v>
      </c>
      <c r="F543" s="12"/>
      <c r="J543" s="13"/>
    </row>
    <row r="544" spans="1:10" x14ac:dyDescent="0.25">
      <c r="A544" s="33">
        <f>T2_T5!C544</f>
        <v>0</v>
      </c>
      <c r="B544" s="6">
        <v>2.786422</v>
      </c>
      <c r="F544" s="12"/>
      <c r="J544" s="13"/>
    </row>
    <row r="545" spans="1:10" x14ac:dyDescent="0.25">
      <c r="A545" s="33">
        <f>T2_T5!C545</f>
        <v>0</v>
      </c>
      <c r="B545" s="6">
        <v>0.48161490000000001</v>
      </c>
      <c r="F545" s="12"/>
      <c r="J545" s="13"/>
    </row>
    <row r="546" spans="1:10" x14ac:dyDescent="0.25">
      <c r="A546" s="33">
        <f>T2_T5!C546</f>
        <v>0</v>
      </c>
      <c r="B546" s="6">
        <v>0.41613800000000001</v>
      </c>
      <c r="F546" s="12"/>
      <c r="J546" s="13"/>
    </row>
    <row r="547" spans="1:10" x14ac:dyDescent="0.25">
      <c r="A547" s="33">
        <f>T2_T5!C547</f>
        <v>0</v>
      </c>
      <c r="B547" s="6">
        <v>0.53729459999999996</v>
      </c>
      <c r="F547" s="12"/>
      <c r="J547" s="13"/>
    </row>
    <row r="548" spans="1:10" x14ac:dyDescent="0.25">
      <c r="A548" s="33">
        <f>T2_T5!C548</f>
        <v>0</v>
      </c>
      <c r="B548" s="6">
        <v>0.44033299999999997</v>
      </c>
      <c r="F548" s="12"/>
      <c r="J548" s="13"/>
    </row>
    <row r="549" spans="1:10" x14ac:dyDescent="0.25">
      <c r="A549" s="33">
        <f>T2_T5!C549</f>
        <v>0</v>
      </c>
      <c r="B549" s="6">
        <v>0.54278099999999996</v>
      </c>
      <c r="F549" s="12"/>
      <c r="J549" s="13"/>
    </row>
    <row r="550" spans="1:10" x14ac:dyDescent="0.25">
      <c r="A550" s="33">
        <f>T2_T5!C550</f>
        <v>0</v>
      </c>
      <c r="B550" s="6">
        <v>0.51397999999999999</v>
      </c>
      <c r="F550" s="12"/>
      <c r="J550" s="13"/>
    </row>
    <row r="551" spans="1:10" x14ac:dyDescent="0.25">
      <c r="A551" s="33">
        <f>T2_T5!C551</f>
        <v>0</v>
      </c>
      <c r="B551" s="6">
        <v>0.89237869999999997</v>
      </c>
      <c r="F551" s="12"/>
      <c r="J551" s="13"/>
    </row>
    <row r="552" spans="1:10" x14ac:dyDescent="0.25">
      <c r="A552" s="33">
        <f>T2_T5!C552</f>
        <v>0</v>
      </c>
      <c r="B552" s="6">
        <v>1.040486</v>
      </c>
      <c r="F552" s="12"/>
      <c r="J552" s="13"/>
    </row>
    <row r="553" spans="1:10" x14ac:dyDescent="0.25">
      <c r="A553" s="33">
        <f>T2_T5!C553</f>
        <v>0</v>
      </c>
      <c r="B553" s="6">
        <v>0.48385860000000003</v>
      </c>
      <c r="F553" s="12"/>
      <c r="J553" s="13"/>
    </row>
    <row r="554" spans="1:10" x14ac:dyDescent="0.25">
      <c r="A554" s="33">
        <f>T2_T5!C554</f>
        <v>0</v>
      </c>
      <c r="B554" s="6">
        <v>0.4830101</v>
      </c>
      <c r="F554" s="12"/>
      <c r="J554" s="13"/>
    </row>
    <row r="555" spans="1:10" x14ac:dyDescent="0.25">
      <c r="A555" s="33">
        <f>T2_T5!C555</f>
        <v>0</v>
      </c>
      <c r="B555" s="6">
        <v>0.91290660000000001</v>
      </c>
      <c r="F555" s="12"/>
      <c r="J555" s="13"/>
    </row>
    <row r="556" spans="1:10" x14ac:dyDescent="0.25">
      <c r="A556" s="33">
        <f>T2_T5!C556</f>
        <v>0</v>
      </c>
      <c r="B556" s="6">
        <v>0.48585610000000001</v>
      </c>
      <c r="F556" s="12"/>
      <c r="J556" s="13"/>
    </row>
    <row r="557" spans="1:10" x14ac:dyDescent="0.25">
      <c r="A557" s="33">
        <f>T2_T5!C557</f>
        <v>0</v>
      </c>
      <c r="B557" s="6">
        <v>1.4009830000000001</v>
      </c>
      <c r="F557" s="12"/>
      <c r="J557" s="13"/>
    </row>
    <row r="558" spans="1:10" x14ac:dyDescent="0.25">
      <c r="A558" s="33">
        <f>T2_T5!C558</f>
        <v>0</v>
      </c>
      <c r="B558" s="6">
        <v>1.9589669999999999</v>
      </c>
      <c r="F558" s="12"/>
      <c r="J558" s="13"/>
    </row>
    <row r="559" spans="1:10" x14ac:dyDescent="0.25">
      <c r="A559" s="33">
        <f>T2_T5!C559</f>
        <v>0</v>
      </c>
      <c r="B559" s="6">
        <v>2.605775</v>
      </c>
      <c r="F559" s="12"/>
      <c r="J559" s="13"/>
    </row>
    <row r="560" spans="1:10" x14ac:dyDescent="0.25">
      <c r="A560" s="33">
        <f>T2_T5!C560</f>
        <v>0</v>
      </c>
      <c r="B560" s="6">
        <v>1.2113670000000001</v>
      </c>
      <c r="F560" s="12"/>
      <c r="J560" s="13"/>
    </row>
    <row r="561" spans="1:10" x14ac:dyDescent="0.25">
      <c r="A561" s="33">
        <f>T2_T5!C561</f>
        <v>0</v>
      </c>
      <c r="B561" s="6">
        <v>1.4620359999999999</v>
      </c>
      <c r="F561" s="12"/>
      <c r="J561" s="13"/>
    </row>
    <row r="562" spans="1:10" x14ac:dyDescent="0.25">
      <c r="A562" s="33">
        <f>T2_T5!C562</f>
        <v>0</v>
      </c>
      <c r="B562" s="6">
        <v>1.9524280000000001</v>
      </c>
      <c r="F562" s="12"/>
      <c r="J562" s="13"/>
    </row>
    <row r="563" spans="1:10" x14ac:dyDescent="0.25">
      <c r="A563" s="33">
        <f>T2_T5!C563</f>
        <v>0</v>
      </c>
      <c r="B563" s="6">
        <v>0.34991519999999998</v>
      </c>
      <c r="F563" s="12"/>
      <c r="J563" s="13"/>
    </row>
    <row r="564" spans="1:10" x14ac:dyDescent="0.25">
      <c r="A564" s="33">
        <f>T2_T5!C564</f>
        <v>0</v>
      </c>
      <c r="B564" s="6">
        <v>0.33390130000000001</v>
      </c>
      <c r="F564" s="12"/>
      <c r="J564" s="13"/>
    </row>
    <row r="565" spans="1:10" x14ac:dyDescent="0.25">
      <c r="A565" s="33">
        <f>T2_T5!C565</f>
        <v>0</v>
      </c>
      <c r="B565" s="6">
        <v>0.41225089999999998</v>
      </c>
      <c r="F565" s="12"/>
      <c r="J565" s="13"/>
    </row>
    <row r="566" spans="1:10" x14ac:dyDescent="0.25">
      <c r="A566" s="33">
        <f>T2_T5!C566</f>
        <v>0</v>
      </c>
      <c r="B566" s="6">
        <v>0.3109383</v>
      </c>
      <c r="F566" s="12"/>
      <c r="J566" s="13"/>
    </row>
    <row r="567" spans="1:10" x14ac:dyDescent="0.25">
      <c r="A567" s="33">
        <f>T2_T5!C567</f>
        <v>0</v>
      </c>
      <c r="B567" s="6">
        <v>0.52887010000000001</v>
      </c>
      <c r="F567" s="12"/>
      <c r="J567" s="13"/>
    </row>
    <row r="568" spans="1:10" x14ac:dyDescent="0.25">
      <c r="A568" s="33">
        <f>T2_T5!C568</f>
        <v>0</v>
      </c>
      <c r="B568" s="6">
        <v>0.98363440000000002</v>
      </c>
      <c r="F568" s="12"/>
      <c r="J568" s="13"/>
    </row>
    <row r="569" spans="1:10" x14ac:dyDescent="0.25">
      <c r="A569" s="33">
        <f>T2_T5!C569</f>
        <v>0</v>
      </c>
      <c r="B569" s="6">
        <v>0.90452370000000004</v>
      </c>
      <c r="F569" s="12"/>
      <c r="J569" s="13"/>
    </row>
    <row r="570" spans="1:10" x14ac:dyDescent="0.25">
      <c r="A570" s="33">
        <f>T2_T5!C570</f>
        <v>0</v>
      </c>
      <c r="B570" s="6">
        <v>0.8007571</v>
      </c>
      <c r="F570" s="12"/>
      <c r="J570" s="13"/>
    </row>
    <row r="571" spans="1:10" x14ac:dyDescent="0.25">
      <c r="A571" s="33">
        <f>T2_T5!C571</f>
        <v>0</v>
      </c>
      <c r="B571" s="6">
        <v>0.63592110000000002</v>
      </c>
      <c r="F571" s="12"/>
      <c r="J571" s="13"/>
    </row>
    <row r="572" spans="1:10" x14ac:dyDescent="0.25">
      <c r="A572" s="33">
        <f>T2_T5!C572</f>
        <v>0</v>
      </c>
      <c r="B572" s="6">
        <v>3.6523150000000002</v>
      </c>
      <c r="F572" s="12"/>
      <c r="J572" s="13"/>
    </row>
    <row r="573" spans="1:10" x14ac:dyDescent="0.25">
      <c r="A573" s="33">
        <f>T2_T5!C573</f>
        <v>0</v>
      </c>
      <c r="B573" s="6">
        <v>2.23644</v>
      </c>
      <c r="F573" s="12"/>
      <c r="J573" s="13"/>
    </row>
    <row r="574" spans="1:10" x14ac:dyDescent="0.25">
      <c r="A574" s="33">
        <f>T2_T5!C574</f>
        <v>0</v>
      </c>
      <c r="B574" s="6">
        <v>1.838778</v>
      </c>
      <c r="F574" s="12"/>
      <c r="J574" s="13"/>
    </row>
    <row r="575" spans="1:10" x14ac:dyDescent="0.25">
      <c r="A575" s="33">
        <f>T2_T5!C575</f>
        <v>0</v>
      </c>
      <c r="B575" s="6">
        <v>1.683019</v>
      </c>
      <c r="F575" s="12"/>
      <c r="J575" s="13"/>
    </row>
    <row r="576" spans="1:10" x14ac:dyDescent="0.25">
      <c r="A576" s="33">
        <f>T2_T5!C576</f>
        <v>0</v>
      </c>
      <c r="B576" s="6">
        <v>1.724648</v>
      </c>
      <c r="F576" s="12"/>
      <c r="J576" s="13"/>
    </row>
    <row r="577" spans="1:10" x14ac:dyDescent="0.25">
      <c r="A577" s="33">
        <f>T2_T5!C577</f>
        <v>0</v>
      </c>
      <c r="B577" s="6">
        <v>1.854554</v>
      </c>
      <c r="F577" s="12"/>
      <c r="J577" s="13"/>
    </row>
    <row r="578" spans="1:10" x14ac:dyDescent="0.25">
      <c r="A578" s="33">
        <f>T2_T5!C578</f>
        <v>0</v>
      </c>
      <c r="B578" s="6">
        <v>0.85640260000000001</v>
      </c>
      <c r="F578" s="12"/>
      <c r="J578" s="13"/>
    </row>
    <row r="579" spans="1:10" x14ac:dyDescent="0.25">
      <c r="A579" s="33">
        <f>T2_T5!C579</f>
        <v>0</v>
      </c>
      <c r="B579" s="6">
        <v>0.93006429999999995</v>
      </c>
      <c r="F579" s="12"/>
      <c r="J579" s="13"/>
    </row>
    <row r="580" spans="1:10" x14ac:dyDescent="0.25">
      <c r="A580" s="33">
        <f>T2_T5!C580</f>
        <v>0</v>
      </c>
      <c r="B580" s="6">
        <v>1.208404</v>
      </c>
      <c r="F580" s="12"/>
      <c r="J580" s="13"/>
    </row>
    <row r="581" spans="1:10" x14ac:dyDescent="0.25">
      <c r="A581" s="33">
        <f>T2_T5!C581</f>
        <v>0</v>
      </c>
      <c r="B581" s="6">
        <v>1.099072</v>
      </c>
      <c r="F581" s="12"/>
      <c r="J581" s="13"/>
    </row>
    <row r="582" spans="1:10" x14ac:dyDescent="0.25">
      <c r="A582" s="33">
        <f>T2_T5!C582</f>
        <v>0</v>
      </c>
      <c r="B582" s="6">
        <v>1.5176909999999999</v>
      </c>
      <c r="F582" s="12"/>
      <c r="J582" s="13"/>
    </row>
    <row r="583" spans="1:10" x14ac:dyDescent="0.25">
      <c r="A583" s="33">
        <f>T2_T5!C583</f>
        <v>0</v>
      </c>
      <c r="B583" s="6">
        <v>1.7935479999999999</v>
      </c>
      <c r="F583" s="12"/>
      <c r="J583" s="13"/>
    </row>
    <row r="584" spans="1:10" x14ac:dyDescent="0.25">
      <c r="A584" s="33">
        <f>T2_T5!C584</f>
        <v>0</v>
      </c>
      <c r="B584" s="6">
        <v>1.7381629999999999</v>
      </c>
      <c r="F584" s="12"/>
      <c r="J584" s="13"/>
    </row>
    <row r="585" spans="1:10" x14ac:dyDescent="0.25">
      <c r="A585" s="33">
        <f>T2_T5!C585</f>
        <v>0</v>
      </c>
      <c r="B585" s="6">
        <v>1.117737</v>
      </c>
      <c r="F585" s="12"/>
      <c r="J585" s="13"/>
    </row>
    <row r="586" spans="1:10" x14ac:dyDescent="0.25">
      <c r="A586" s="33">
        <f>T2_T5!C586</f>
        <v>0</v>
      </c>
      <c r="B586" s="6">
        <v>1.1213249999999999</v>
      </c>
      <c r="F586" s="12"/>
      <c r="J586" s="13"/>
    </row>
    <row r="587" spans="1:10" x14ac:dyDescent="0.25">
      <c r="A587" s="33">
        <f>T2_T5!C587</f>
        <v>0</v>
      </c>
      <c r="B587" s="6">
        <v>1.03077</v>
      </c>
      <c r="F587" s="12"/>
      <c r="J587" s="13"/>
    </row>
    <row r="588" spans="1:10" x14ac:dyDescent="0.25">
      <c r="A588" s="33">
        <f>T2_T5!C588</f>
        <v>0</v>
      </c>
      <c r="B588" s="6">
        <v>1.1440380000000001</v>
      </c>
      <c r="F588" s="12"/>
      <c r="J588" s="13"/>
    </row>
    <row r="589" spans="1:10" x14ac:dyDescent="0.25">
      <c r="A589" s="33">
        <f>T2_T5!C589</f>
        <v>0</v>
      </c>
      <c r="B589" s="6">
        <v>0.68274619999999997</v>
      </c>
      <c r="F589" s="12"/>
      <c r="J589" s="13"/>
    </row>
    <row r="590" spans="1:10" x14ac:dyDescent="0.25">
      <c r="A590" s="33">
        <f>T2_T5!C590</f>
        <v>0</v>
      </c>
      <c r="B590" s="6">
        <v>0.52238709999999999</v>
      </c>
      <c r="F590" s="12"/>
      <c r="J590" s="13"/>
    </row>
    <row r="591" spans="1:10" x14ac:dyDescent="0.25">
      <c r="A591" s="33">
        <f>T2_T5!C591</f>
        <v>0</v>
      </c>
      <c r="B591" s="6">
        <v>0.65995219999999999</v>
      </c>
      <c r="F591" s="12"/>
      <c r="J591" s="13"/>
    </row>
    <row r="592" spans="1:10" x14ac:dyDescent="0.25">
      <c r="A592" s="33">
        <f>T2_T5!C592</f>
        <v>0</v>
      </c>
      <c r="B592" s="6">
        <v>1.153918</v>
      </c>
      <c r="F592" s="12"/>
      <c r="J592" s="13"/>
    </row>
    <row r="593" spans="1:10" x14ac:dyDescent="0.25">
      <c r="A593" s="33">
        <f>T2_T5!C593</f>
        <v>0</v>
      </c>
      <c r="B593" s="6">
        <v>1.1299129999999999</v>
      </c>
      <c r="F593" s="12"/>
      <c r="J593" s="13"/>
    </row>
    <row r="594" spans="1:10" x14ac:dyDescent="0.25">
      <c r="A594" s="33">
        <f>T2_T5!C594</f>
        <v>0</v>
      </c>
      <c r="B594" s="6">
        <v>1.102619</v>
      </c>
      <c r="F594" s="12"/>
      <c r="J594" s="13"/>
    </row>
    <row r="595" spans="1:10" x14ac:dyDescent="0.25">
      <c r="A595" s="33">
        <f>T2_T5!C595</f>
        <v>0</v>
      </c>
      <c r="B595" s="6">
        <v>1.1923189999999999</v>
      </c>
      <c r="F595" s="12"/>
      <c r="J595" s="13"/>
    </row>
    <row r="596" spans="1:10" x14ac:dyDescent="0.25">
      <c r="A596" s="33">
        <f>T2_T5!C596</f>
        <v>0</v>
      </c>
      <c r="B596" s="6">
        <v>2.9498410000000002</v>
      </c>
      <c r="F596" s="12"/>
      <c r="J596" s="13"/>
    </row>
    <row r="597" spans="1:10" x14ac:dyDescent="0.25">
      <c r="A597" s="33">
        <f>T2_T5!C597</f>
        <v>0</v>
      </c>
      <c r="B597" s="6">
        <v>2.9059970000000002</v>
      </c>
      <c r="F597" s="12"/>
      <c r="J597" s="13"/>
    </row>
    <row r="598" spans="1:10" x14ac:dyDescent="0.25">
      <c r="A598" s="33">
        <f>T2_T5!C598</f>
        <v>0</v>
      </c>
      <c r="B598" s="6">
        <v>3.4362590000000002</v>
      </c>
      <c r="F598" s="12"/>
      <c r="J598" s="13"/>
    </row>
    <row r="599" spans="1:10" x14ac:dyDescent="0.25">
      <c r="A599" s="33">
        <f>T2_T5!C599</f>
        <v>0</v>
      </c>
      <c r="B599" s="6">
        <v>3.6629200000000002</v>
      </c>
      <c r="F599" s="12"/>
      <c r="J599" s="13"/>
    </row>
    <row r="600" spans="1:10" x14ac:dyDescent="0.25">
      <c r="A600" s="33">
        <f>T2_T5!C600</f>
        <v>0</v>
      </c>
      <c r="B600" s="6">
        <v>3.6522459999999999</v>
      </c>
      <c r="F600" s="12"/>
      <c r="J600" s="13"/>
    </row>
    <row r="601" spans="1:10" x14ac:dyDescent="0.25">
      <c r="A601" s="33">
        <f>T2_T5!C601</f>
        <v>0</v>
      </c>
      <c r="B601" s="6">
        <v>3.2800410000000002</v>
      </c>
      <c r="F601" s="12"/>
      <c r="J601" s="13"/>
    </row>
    <row r="602" spans="1:10" x14ac:dyDescent="0.25">
      <c r="A602" s="33">
        <f>T2_T5!C602</f>
        <v>0</v>
      </c>
      <c r="B602" s="6">
        <v>3.3779240000000001</v>
      </c>
      <c r="F602" s="12"/>
      <c r="J602" s="13"/>
    </row>
    <row r="603" spans="1:10" x14ac:dyDescent="0.25">
      <c r="A603" s="33">
        <f>T2_T5!C603</f>
        <v>0</v>
      </c>
      <c r="B603" s="6">
        <v>2.7819980000000002</v>
      </c>
      <c r="F603" s="12"/>
      <c r="J603" s="13"/>
    </row>
    <row r="604" spans="1:10" x14ac:dyDescent="0.25">
      <c r="A604" s="33">
        <f>T2_T5!C604</f>
        <v>0</v>
      </c>
      <c r="B604" s="6">
        <v>2.7084480000000002</v>
      </c>
      <c r="F604" s="12"/>
      <c r="J604" s="13"/>
    </row>
    <row r="605" spans="1:10" x14ac:dyDescent="0.25">
      <c r="A605" s="33">
        <f>T2_T5!C605</f>
        <v>0</v>
      </c>
      <c r="B605" s="6">
        <v>2.3094999999999999</v>
      </c>
      <c r="F605" s="12"/>
      <c r="J605" s="13"/>
    </row>
    <row r="606" spans="1:10" x14ac:dyDescent="0.25">
      <c r="A606" s="33">
        <f>T2_T5!C606</f>
        <v>0</v>
      </c>
      <c r="B606" s="6">
        <v>1.8195079999999999</v>
      </c>
      <c r="F606" s="12"/>
      <c r="J606" s="13"/>
    </row>
    <row r="607" spans="1:10" x14ac:dyDescent="0.25">
      <c r="A607" s="33">
        <f>T2_T5!C607</f>
        <v>0</v>
      </c>
      <c r="B607" s="6">
        <v>1.7432030000000001</v>
      </c>
      <c r="F607" s="12"/>
      <c r="J607" s="13"/>
    </row>
    <row r="608" spans="1:10" x14ac:dyDescent="0.25">
      <c r="A608" s="33">
        <f>T2_T5!C608</f>
        <v>0</v>
      </c>
      <c r="B608" s="6">
        <v>1.317286</v>
      </c>
      <c r="F608" s="12"/>
      <c r="J608" s="13"/>
    </row>
    <row r="609" spans="1:10" x14ac:dyDescent="0.25">
      <c r="A609" s="33">
        <f>T2_T5!C609</f>
        <v>0</v>
      </c>
      <c r="B609" s="6">
        <v>1.678868</v>
      </c>
      <c r="F609" s="12"/>
      <c r="J609" s="13"/>
    </row>
    <row r="610" spans="1:10" x14ac:dyDescent="0.25">
      <c r="A610" s="33">
        <f>T2_T5!C610</f>
        <v>0</v>
      </c>
      <c r="B610" s="6">
        <v>0.70114699999999996</v>
      </c>
      <c r="F610" s="12"/>
      <c r="J610" s="13"/>
    </row>
    <row r="611" spans="1:10" x14ac:dyDescent="0.25">
      <c r="A611" s="33">
        <f>T2_T5!C611</f>
        <v>0</v>
      </c>
      <c r="B611" s="6">
        <v>0.7455233</v>
      </c>
      <c r="F611" s="12"/>
      <c r="J611" s="13"/>
    </row>
    <row r="612" spans="1:10" x14ac:dyDescent="0.25">
      <c r="A612" s="33">
        <f>T2_T5!C612</f>
        <v>0</v>
      </c>
      <c r="B612" s="6">
        <v>0.6266195</v>
      </c>
      <c r="F612" s="12"/>
      <c r="J612" s="13"/>
    </row>
    <row r="613" spans="1:10" x14ac:dyDescent="0.25">
      <c r="A613" s="33">
        <f>T2_T5!C613</f>
        <v>0</v>
      </c>
      <c r="B613" s="6">
        <v>0.64137109999999997</v>
      </c>
      <c r="F613" s="12"/>
      <c r="J613" s="13"/>
    </row>
    <row r="614" spans="1:10" x14ac:dyDescent="0.25">
      <c r="A614" s="33">
        <f>T2_T5!C614</f>
        <v>0</v>
      </c>
      <c r="B614" s="6">
        <v>0.67510250000000005</v>
      </c>
      <c r="F614" s="12"/>
      <c r="J614" s="13"/>
    </row>
    <row r="615" spans="1:10" x14ac:dyDescent="0.25">
      <c r="A615" s="33">
        <f>T2_T5!C615</f>
        <v>0</v>
      </c>
      <c r="B615" s="6">
        <v>0.44991029999999999</v>
      </c>
      <c r="F615" s="12"/>
      <c r="J615" s="13"/>
    </row>
    <row r="616" spans="1:10" x14ac:dyDescent="0.25">
      <c r="A616" s="33">
        <f>T2_T5!C616</f>
        <v>0</v>
      </c>
      <c r="B616" s="6">
        <v>0.65659270000000003</v>
      </c>
      <c r="F616" s="12"/>
      <c r="J616" s="13"/>
    </row>
    <row r="617" spans="1:10" x14ac:dyDescent="0.25">
      <c r="A617" s="33">
        <f>T2_T5!C617</f>
        <v>0</v>
      </c>
      <c r="B617" s="6">
        <v>0.69187080000000001</v>
      </c>
      <c r="F617" s="12"/>
      <c r="J617" s="13"/>
    </row>
    <row r="618" spans="1:10" x14ac:dyDescent="0.25">
      <c r="A618" s="33">
        <f>T2_T5!C618</f>
        <v>0</v>
      </c>
      <c r="B618" s="6">
        <v>0.40645799999999999</v>
      </c>
      <c r="F618" s="12"/>
      <c r="J618" s="13"/>
    </row>
    <row r="619" spans="1:10" x14ac:dyDescent="0.25">
      <c r="A619" s="33">
        <f>T2_T5!C619</f>
        <v>0</v>
      </c>
      <c r="B619" s="6">
        <v>0.86926550000000002</v>
      </c>
      <c r="F619" s="12"/>
      <c r="J619" s="13"/>
    </row>
    <row r="620" spans="1:10" x14ac:dyDescent="0.25">
      <c r="A620" s="33">
        <f>T2_T5!C620</f>
        <v>0</v>
      </c>
      <c r="B620" s="6">
        <v>1.037385</v>
      </c>
      <c r="F620" s="12"/>
      <c r="J620" s="13"/>
    </row>
    <row r="621" spans="1:10" x14ac:dyDescent="0.25">
      <c r="A621" s="33">
        <f>T2_T5!C621</f>
        <v>0</v>
      </c>
      <c r="B621" s="6">
        <v>0.95107109999999995</v>
      </c>
      <c r="F621" s="12"/>
      <c r="J621" s="13"/>
    </row>
    <row r="622" spans="1:10" x14ac:dyDescent="0.25">
      <c r="A622" s="33">
        <f>T2_T5!C622</f>
        <v>0</v>
      </c>
      <c r="B622" s="6">
        <v>1.0138160000000001</v>
      </c>
      <c r="F622" s="12"/>
      <c r="J622" s="13"/>
    </row>
    <row r="623" spans="1:10" x14ac:dyDescent="0.25">
      <c r="A623" s="33">
        <f>T2_T5!C623</f>
        <v>0</v>
      </c>
      <c r="B623" s="6">
        <v>0.88375369999999998</v>
      </c>
      <c r="F623" s="12"/>
      <c r="J623" s="13"/>
    </row>
    <row r="624" spans="1:10" x14ac:dyDescent="0.25">
      <c r="A624" s="33">
        <f>T2_T5!C624</f>
        <v>0</v>
      </c>
      <c r="B624" s="6">
        <v>0.87260870000000001</v>
      </c>
      <c r="F624" s="12"/>
      <c r="J624" s="13"/>
    </row>
    <row r="625" spans="1:10" x14ac:dyDescent="0.25">
      <c r="A625" s="33">
        <f>T2_T5!C625</f>
        <v>0</v>
      </c>
      <c r="B625" s="6">
        <v>0.81633529999999999</v>
      </c>
      <c r="F625" s="12"/>
      <c r="J625" s="13"/>
    </row>
    <row r="626" spans="1:10" x14ac:dyDescent="0.25">
      <c r="A626" s="33">
        <f>T2_T5!C626</f>
        <v>0</v>
      </c>
      <c r="B626" s="6">
        <v>0.82087429999999995</v>
      </c>
      <c r="F626" s="12"/>
      <c r="J626" s="13"/>
    </row>
    <row r="627" spans="1:10" x14ac:dyDescent="0.25">
      <c r="A627" s="33">
        <f>T2_T5!C627</f>
        <v>0</v>
      </c>
      <c r="B627" s="6">
        <v>0.74571900000000002</v>
      </c>
      <c r="F627" s="12"/>
      <c r="J627" s="13"/>
    </row>
    <row r="628" spans="1:10" x14ac:dyDescent="0.25">
      <c r="A628" s="33">
        <f>T2_T5!C628</f>
        <v>0</v>
      </c>
      <c r="B628" s="6">
        <v>0.76143039999999995</v>
      </c>
      <c r="F628" s="12"/>
      <c r="J628" s="13"/>
    </row>
    <row r="629" spans="1:10" x14ac:dyDescent="0.25">
      <c r="A629" s="33">
        <f>T2_T5!C629</f>
        <v>0</v>
      </c>
      <c r="B629" s="6">
        <v>0.60480230000000001</v>
      </c>
      <c r="F629" s="12"/>
      <c r="J629" s="13"/>
    </row>
    <row r="630" spans="1:10" x14ac:dyDescent="0.25">
      <c r="A630" s="33">
        <f>T2_T5!C630</f>
        <v>0</v>
      </c>
      <c r="B630" s="6">
        <v>0.96010850000000003</v>
      </c>
      <c r="F630" s="12"/>
      <c r="J630" s="13"/>
    </row>
    <row r="631" spans="1:10" x14ac:dyDescent="0.25">
      <c r="A631" s="33">
        <f>T2_T5!C631</f>
        <v>0</v>
      </c>
      <c r="B631" s="6">
        <v>0.95583929999999995</v>
      </c>
      <c r="F631" s="12"/>
      <c r="J631" s="13"/>
    </row>
    <row r="632" spans="1:10" x14ac:dyDescent="0.25">
      <c r="A632" s="33">
        <f>T2_T5!C632</f>
        <v>0</v>
      </c>
      <c r="B632" s="6">
        <v>6.2739549999999999</v>
      </c>
      <c r="F632" s="12"/>
      <c r="J632" s="13"/>
    </row>
    <row r="633" spans="1:10" x14ac:dyDescent="0.25">
      <c r="A633" s="33">
        <f>T2_T5!C633</f>
        <v>0</v>
      </c>
      <c r="B633" s="6">
        <v>23.535</v>
      </c>
      <c r="F633" s="12"/>
      <c r="J633" s="13"/>
    </row>
    <row r="634" spans="1:10" x14ac:dyDescent="0.25">
      <c r="A634" s="33">
        <f>T2_T5!C634</f>
        <v>0</v>
      </c>
      <c r="B634" s="6">
        <v>15.8687</v>
      </c>
      <c r="F634" s="12"/>
      <c r="J634" s="13"/>
    </row>
    <row r="635" spans="1:10" x14ac:dyDescent="0.25">
      <c r="A635" s="33">
        <f>T2_T5!C635</f>
        <v>0</v>
      </c>
      <c r="B635" s="6">
        <v>0.92042570000000001</v>
      </c>
      <c r="F635" s="12"/>
      <c r="J635" s="13"/>
    </row>
    <row r="636" spans="1:10" x14ac:dyDescent="0.25">
      <c r="A636" s="33">
        <f>T2_T5!C636</f>
        <v>0</v>
      </c>
      <c r="B636" s="6">
        <v>0.81189920000000004</v>
      </c>
      <c r="F636" s="12"/>
      <c r="J636" s="13"/>
    </row>
    <row r="637" spans="1:10" x14ac:dyDescent="0.25">
      <c r="A637" s="33">
        <f>T2_T5!C637</f>
        <v>0</v>
      </c>
      <c r="B637" s="6">
        <v>0.40705350000000001</v>
      </c>
      <c r="F637" s="12"/>
      <c r="J637" s="13"/>
    </row>
    <row r="638" spans="1:10" x14ac:dyDescent="0.25">
      <c r="A638" s="33">
        <f>T2_T5!C638</f>
        <v>0</v>
      </c>
      <c r="B638" s="6">
        <v>0.54710080000000005</v>
      </c>
      <c r="F638" s="12"/>
      <c r="J638" s="13"/>
    </row>
    <row r="639" spans="1:10" x14ac:dyDescent="0.25">
      <c r="A639" s="33">
        <f>T2_T5!C639</f>
        <v>0</v>
      </c>
      <c r="B639" s="6">
        <v>0.82595940000000001</v>
      </c>
      <c r="F639" s="12"/>
      <c r="J639" s="13"/>
    </row>
    <row r="640" spans="1:10" x14ac:dyDescent="0.25">
      <c r="A640" s="33">
        <f>T2_T5!C640</f>
        <v>0</v>
      </c>
      <c r="B640" s="6">
        <v>0.46525689999999997</v>
      </c>
      <c r="F640" s="12"/>
      <c r="J640" s="13"/>
    </row>
    <row r="641" spans="1:10" x14ac:dyDescent="0.25">
      <c r="A641" s="33">
        <f>T2_T5!C641</f>
        <v>0</v>
      </c>
      <c r="B641" s="6">
        <v>0.81480900000000001</v>
      </c>
      <c r="F641" s="12"/>
      <c r="J641" s="13"/>
    </row>
    <row r="642" spans="1:10" x14ac:dyDescent="0.25">
      <c r="A642" s="33">
        <f>T2_T5!C642</f>
        <v>0</v>
      </c>
      <c r="B642" s="6">
        <v>0.37427690000000002</v>
      </c>
      <c r="F642" s="12"/>
      <c r="J642" s="13"/>
    </row>
    <row r="643" spans="1:10" x14ac:dyDescent="0.25">
      <c r="A643" s="33">
        <f>T2_T5!C643</f>
        <v>0</v>
      </c>
      <c r="B643" s="6">
        <v>2.3537710000000001</v>
      </c>
      <c r="F643" s="12"/>
      <c r="J643" s="13"/>
    </row>
    <row r="644" spans="1:10" x14ac:dyDescent="0.25">
      <c r="A644" s="33">
        <f>T2_T5!C644</f>
        <v>0</v>
      </c>
      <c r="B644" s="6">
        <v>1.181546</v>
      </c>
      <c r="F644" s="12"/>
      <c r="J644" s="13"/>
    </row>
    <row r="645" spans="1:10" x14ac:dyDescent="0.25">
      <c r="A645" s="33">
        <f>T2_T5!C645</f>
        <v>0</v>
      </c>
      <c r="B645" s="6">
        <v>0.9217957</v>
      </c>
      <c r="F645" s="12"/>
      <c r="J645" s="13"/>
    </row>
    <row r="646" spans="1:10" x14ac:dyDescent="0.25">
      <c r="A646" s="33">
        <f>T2_T5!C646</f>
        <v>0</v>
      </c>
      <c r="B646" s="6">
        <v>1.0944320000000001</v>
      </c>
      <c r="F646" s="12"/>
      <c r="J646" s="13"/>
    </row>
    <row r="647" spans="1:10" x14ac:dyDescent="0.25">
      <c r="A647" s="33">
        <f>T2_T5!C647</f>
        <v>0</v>
      </c>
      <c r="B647" s="6">
        <v>1.1128960000000001</v>
      </c>
      <c r="F647" s="12"/>
      <c r="J647" s="13"/>
    </row>
    <row r="648" spans="1:10" x14ac:dyDescent="0.25">
      <c r="A648" s="33">
        <f>T2_T5!C648</f>
        <v>0</v>
      </c>
      <c r="B648" s="6">
        <v>0.59374950000000004</v>
      </c>
      <c r="F648" s="12"/>
      <c r="J648" s="13"/>
    </row>
    <row r="649" spans="1:10" x14ac:dyDescent="0.25">
      <c r="A649" s="33">
        <f>T2_T5!C649</f>
        <v>0</v>
      </c>
      <c r="B649" s="6">
        <v>0.23177739999999999</v>
      </c>
      <c r="F649" s="12"/>
      <c r="J649" s="13"/>
    </row>
    <row r="650" spans="1:10" x14ac:dyDescent="0.25">
      <c r="A650" s="33">
        <f>T2_T5!C650</f>
        <v>0</v>
      </c>
      <c r="B650" s="6">
        <v>1.0735969999999999</v>
      </c>
      <c r="F650" s="12"/>
      <c r="J650" s="13"/>
    </row>
    <row r="651" spans="1:10" x14ac:dyDescent="0.25">
      <c r="A651" s="33">
        <f>T2_T5!C651</f>
        <v>0</v>
      </c>
      <c r="B651" s="6">
        <v>0.243341</v>
      </c>
      <c r="F651" s="12"/>
      <c r="J651" s="13"/>
    </row>
    <row r="652" spans="1:10" x14ac:dyDescent="0.25">
      <c r="A652" s="33">
        <f>T2_T5!C652</f>
        <v>0</v>
      </c>
      <c r="B652" s="6">
        <v>0.84074530000000003</v>
      </c>
      <c r="F652" s="12"/>
      <c r="J652" s="13"/>
    </row>
    <row r="653" spans="1:10" x14ac:dyDescent="0.25">
      <c r="A653" s="33">
        <f>T2_T5!C653</f>
        <v>0</v>
      </c>
      <c r="B653" s="6">
        <v>2.0561449999999999</v>
      </c>
      <c r="F653" s="12"/>
      <c r="J653" s="13"/>
    </row>
    <row r="654" spans="1:10" x14ac:dyDescent="0.25">
      <c r="A654" s="33">
        <f>T2_T5!C654</f>
        <v>0</v>
      </c>
      <c r="B654" s="6">
        <v>1.1744479999999999</v>
      </c>
      <c r="F654" s="12"/>
      <c r="J654" s="13"/>
    </row>
    <row r="655" spans="1:10" x14ac:dyDescent="0.25">
      <c r="A655" s="33">
        <f>T2_T5!C655</f>
        <v>0</v>
      </c>
      <c r="B655" s="6">
        <v>1.9662310000000001</v>
      </c>
      <c r="F655" s="12"/>
      <c r="J655" s="13"/>
    </row>
    <row r="656" spans="1:10" x14ac:dyDescent="0.25">
      <c r="A656" s="33">
        <f>T2_T5!C656</f>
        <v>0</v>
      </c>
      <c r="B656" s="6">
        <v>2.0081709999999999</v>
      </c>
      <c r="F656" s="12"/>
      <c r="J656" s="13"/>
    </row>
    <row r="657" spans="1:10" x14ac:dyDescent="0.25">
      <c r="A657" s="33">
        <f>T2_T5!C657</f>
        <v>0</v>
      </c>
      <c r="B657" s="6">
        <v>1.1483179999999999</v>
      </c>
      <c r="F657" s="12"/>
      <c r="J657" s="13"/>
    </row>
    <row r="658" spans="1:10" x14ac:dyDescent="0.25">
      <c r="A658" s="33">
        <f>T2_T5!C658</f>
        <v>0</v>
      </c>
      <c r="B658" s="6">
        <v>0.67663320000000005</v>
      </c>
      <c r="F658" s="12"/>
      <c r="J658" s="13"/>
    </row>
    <row r="659" spans="1:10" x14ac:dyDescent="0.25">
      <c r="A659" s="33">
        <f>T2_T5!C659</f>
        <v>0</v>
      </c>
      <c r="B659" s="6">
        <v>1.232588</v>
      </c>
      <c r="F659" s="12"/>
      <c r="J659" s="13"/>
    </row>
    <row r="660" spans="1:10" x14ac:dyDescent="0.25">
      <c r="A660" s="33">
        <f>T2_T5!C660</f>
        <v>0</v>
      </c>
      <c r="B660" s="6">
        <v>1.6596709999999999</v>
      </c>
      <c r="F660" s="12"/>
      <c r="J660" s="13"/>
    </row>
    <row r="661" spans="1:10" x14ac:dyDescent="0.25">
      <c r="A661" s="33">
        <f>T2_T5!C661</f>
        <v>1</v>
      </c>
      <c r="B661" s="6">
        <v>1.363119</v>
      </c>
      <c r="F661" s="12"/>
      <c r="J661" s="13"/>
    </row>
    <row r="662" spans="1:10" x14ac:dyDescent="0.25">
      <c r="A662" s="33">
        <f>T2_T5!C662</f>
        <v>0</v>
      </c>
      <c r="B662" s="6">
        <v>0.35456850000000001</v>
      </c>
      <c r="F662" s="12"/>
      <c r="J662" s="13"/>
    </row>
    <row r="663" spans="1:10" x14ac:dyDescent="0.25">
      <c r="A663" s="33">
        <f>T2_T5!C663</f>
        <v>0</v>
      </c>
      <c r="B663" s="6">
        <v>0.53138580000000002</v>
      </c>
      <c r="F663" s="12"/>
      <c r="J663" s="13"/>
    </row>
    <row r="664" spans="1:10" x14ac:dyDescent="0.25">
      <c r="A664" s="33">
        <f>T2_T5!C664</f>
        <v>0</v>
      </c>
      <c r="B664" s="6">
        <v>0.81034850000000003</v>
      </c>
      <c r="F664" s="12"/>
      <c r="J664" s="13"/>
    </row>
    <row r="665" spans="1:10" x14ac:dyDescent="0.25">
      <c r="A665" s="33">
        <f>T2_T5!C665</f>
        <v>0</v>
      </c>
      <c r="B665" s="6">
        <v>1.212825</v>
      </c>
      <c r="F665" s="12"/>
      <c r="J665" s="13"/>
    </row>
    <row r="666" spans="1:10" x14ac:dyDescent="0.25">
      <c r="A666" s="33">
        <f>T2_T5!C666</f>
        <v>0</v>
      </c>
      <c r="B666" s="6">
        <v>0.4641229</v>
      </c>
      <c r="F666" s="12"/>
      <c r="J666" s="13"/>
    </row>
    <row r="667" spans="1:10" x14ac:dyDescent="0.25">
      <c r="A667" s="33">
        <f>T2_T5!C667</f>
        <v>0</v>
      </c>
      <c r="B667" s="6">
        <v>0.140236</v>
      </c>
      <c r="F667" s="12"/>
      <c r="J667" s="13"/>
    </row>
    <row r="668" spans="1:10" x14ac:dyDescent="0.25">
      <c r="A668" s="33">
        <f>T2_T5!C668</f>
        <v>0</v>
      </c>
      <c r="B668" s="6">
        <v>0.56672029999999995</v>
      </c>
      <c r="F668" s="12"/>
      <c r="J668" s="13"/>
    </row>
    <row r="669" spans="1:10" x14ac:dyDescent="0.25">
      <c r="A669" s="33">
        <f>T2_T5!C669</f>
        <v>0</v>
      </c>
      <c r="B669" s="6">
        <v>1.4452</v>
      </c>
      <c r="F669" s="12"/>
      <c r="J669" s="13"/>
    </row>
    <row r="670" spans="1:10" x14ac:dyDescent="0.25">
      <c r="A670" s="33">
        <f>T2_T5!C670</f>
        <v>0</v>
      </c>
      <c r="B670" s="6">
        <v>1.173859</v>
      </c>
      <c r="F670" s="12"/>
      <c r="J670" s="13"/>
    </row>
    <row r="671" spans="1:10" x14ac:dyDescent="0.25">
      <c r="A671" s="33">
        <f>T2_T5!C671</f>
        <v>0</v>
      </c>
      <c r="B671" s="6">
        <v>2.740186</v>
      </c>
      <c r="F671" s="12"/>
      <c r="J671" s="13"/>
    </row>
    <row r="672" spans="1:10" x14ac:dyDescent="0.25">
      <c r="A672" s="33">
        <f>T2_T5!C672</f>
        <v>0</v>
      </c>
      <c r="B672" s="6">
        <v>0.67144040000000005</v>
      </c>
      <c r="F672" s="12"/>
      <c r="J672" s="13"/>
    </row>
    <row r="673" spans="1:10" x14ac:dyDescent="0.25">
      <c r="A673" s="33">
        <f>T2_T5!C673</f>
        <v>0</v>
      </c>
      <c r="B673" s="6">
        <v>0.28263519999999998</v>
      </c>
      <c r="F673" s="12"/>
      <c r="J673" s="13"/>
    </row>
    <row r="674" spans="1:10" x14ac:dyDescent="0.25">
      <c r="A674" s="33">
        <f>T2_T5!C674</f>
        <v>0</v>
      </c>
      <c r="B674" s="6">
        <v>0.55621730000000003</v>
      </c>
      <c r="F674" s="12"/>
      <c r="J674" s="13"/>
    </row>
    <row r="675" spans="1:10" x14ac:dyDescent="0.25">
      <c r="A675" s="33">
        <f>T2_T5!C675</f>
        <v>0</v>
      </c>
      <c r="B675" s="6">
        <v>0.34026709999999999</v>
      </c>
      <c r="F675" s="12"/>
      <c r="J675" s="13"/>
    </row>
    <row r="676" spans="1:10" x14ac:dyDescent="0.25">
      <c r="A676" s="33">
        <f>T2_T5!C676</f>
        <v>0</v>
      </c>
      <c r="B676" s="6">
        <v>0.47266829999999999</v>
      </c>
      <c r="F676" s="12"/>
      <c r="J676" s="13"/>
    </row>
    <row r="677" spans="1:10" x14ac:dyDescent="0.25">
      <c r="A677" s="33">
        <f>T2_T5!C677</f>
        <v>0</v>
      </c>
      <c r="B677" s="6">
        <v>0.65747</v>
      </c>
      <c r="F677" s="12"/>
      <c r="J677" s="13"/>
    </row>
    <row r="678" spans="1:10" x14ac:dyDescent="0.25">
      <c r="A678" s="33">
        <f>T2_T5!C678</f>
        <v>0</v>
      </c>
      <c r="B678" s="6">
        <v>1.736988</v>
      </c>
      <c r="F678" s="12"/>
      <c r="J678" s="13"/>
    </row>
    <row r="679" spans="1:10" x14ac:dyDescent="0.25">
      <c r="A679" s="33">
        <f>T2_T5!C679</f>
        <v>0</v>
      </c>
      <c r="B679" s="6">
        <v>2.2355740000000002</v>
      </c>
      <c r="F679" s="12"/>
      <c r="J679" s="13"/>
    </row>
    <row r="680" spans="1:10" x14ac:dyDescent="0.25">
      <c r="A680" s="33">
        <f>T2_T5!C680</f>
        <v>0</v>
      </c>
      <c r="B680" s="6">
        <v>2.8374869999999999</v>
      </c>
      <c r="F680" s="12"/>
      <c r="J680" s="13"/>
    </row>
    <row r="681" spans="1:10" x14ac:dyDescent="0.25">
      <c r="A681" s="33">
        <f>T2_T5!C681</f>
        <v>0</v>
      </c>
      <c r="B681" s="6">
        <v>2.8027069999999998</v>
      </c>
      <c r="F681" s="12"/>
      <c r="J681" s="13"/>
    </row>
    <row r="682" spans="1:10" x14ac:dyDescent="0.25">
      <c r="A682" s="33">
        <f>T2_T5!C682</f>
        <v>0</v>
      </c>
      <c r="B682" s="6">
        <v>2.5175700000000001</v>
      </c>
      <c r="F682" s="12"/>
      <c r="J682" s="13"/>
    </row>
    <row r="683" spans="1:10" x14ac:dyDescent="0.25">
      <c r="A683" s="33">
        <f>T2_T5!C683</f>
        <v>0</v>
      </c>
      <c r="B683" s="6">
        <v>2.6127690000000001</v>
      </c>
      <c r="F683" s="12"/>
      <c r="J683" s="13"/>
    </row>
    <row r="684" spans="1:10" x14ac:dyDescent="0.25">
      <c r="A684" s="33">
        <f>T2_T5!C684</f>
        <v>0</v>
      </c>
      <c r="B684" s="6">
        <v>2.2105700000000001</v>
      </c>
      <c r="F684" s="12"/>
      <c r="J684" s="13"/>
    </row>
    <row r="685" spans="1:10" x14ac:dyDescent="0.25">
      <c r="A685" s="33">
        <f>T2_T5!C685</f>
        <v>0</v>
      </c>
      <c r="B685" s="6">
        <v>1.5842670000000001</v>
      </c>
      <c r="F685" s="12"/>
      <c r="J685" s="13"/>
    </row>
    <row r="686" spans="1:10" x14ac:dyDescent="0.25">
      <c r="A686" s="33">
        <f>T2_T5!C686</f>
        <v>0</v>
      </c>
      <c r="B686" s="6">
        <v>2.0593859999999999</v>
      </c>
      <c r="F686" s="12"/>
      <c r="J686" s="13"/>
    </row>
    <row r="687" spans="1:10" x14ac:dyDescent="0.25">
      <c r="A687" s="33">
        <f>T2_T5!C687</f>
        <v>0</v>
      </c>
      <c r="B687" s="6">
        <v>2.3523849999999999</v>
      </c>
      <c r="F687" s="12"/>
      <c r="J687" s="13"/>
    </row>
    <row r="688" spans="1:10" x14ac:dyDescent="0.25">
      <c r="A688" s="33">
        <f>T2_T5!C688</f>
        <v>0</v>
      </c>
      <c r="B688" s="6">
        <v>4.7937339999999997</v>
      </c>
      <c r="F688" s="12"/>
      <c r="J688" s="13"/>
    </row>
    <row r="689" spans="1:10" x14ac:dyDescent="0.25">
      <c r="A689" s="33">
        <f>T2_T5!C689</f>
        <v>0</v>
      </c>
      <c r="B689" s="6">
        <v>3.8948670000000001</v>
      </c>
      <c r="F689" s="12"/>
      <c r="J689" s="13"/>
    </row>
    <row r="690" spans="1:10" x14ac:dyDescent="0.25">
      <c r="A690" s="33">
        <f>T2_T5!C690</f>
        <v>0</v>
      </c>
      <c r="B690" s="6">
        <v>4.3910809999999998</v>
      </c>
      <c r="F690" s="12"/>
      <c r="J690" s="13"/>
    </row>
    <row r="691" spans="1:10" x14ac:dyDescent="0.25">
      <c r="A691" s="33">
        <f>T2_T5!C691</f>
        <v>0</v>
      </c>
      <c r="B691" s="6">
        <v>2.7785259999999998</v>
      </c>
      <c r="F691" s="12"/>
      <c r="J691" s="13"/>
    </row>
    <row r="692" spans="1:10" x14ac:dyDescent="0.25">
      <c r="A692" s="33">
        <f>T2_T5!C692</f>
        <v>0</v>
      </c>
      <c r="B692" s="6">
        <v>5.6679469999999998</v>
      </c>
      <c r="F692" s="12"/>
      <c r="J692" s="13"/>
    </row>
    <row r="693" spans="1:10" x14ac:dyDescent="0.25">
      <c r="A693" s="33">
        <f>T2_T5!C693</f>
        <v>0</v>
      </c>
      <c r="B693" s="6">
        <v>3.4686189999999999</v>
      </c>
      <c r="F693" s="12"/>
      <c r="J693" s="13"/>
    </row>
    <row r="694" spans="1:10" x14ac:dyDescent="0.25">
      <c r="A694" s="33">
        <f>T2_T5!C694</f>
        <v>0</v>
      </c>
      <c r="B694" s="6">
        <v>3.3713410000000001</v>
      </c>
      <c r="F694" s="12"/>
      <c r="J694" s="13"/>
    </row>
    <row r="695" spans="1:10" x14ac:dyDescent="0.25">
      <c r="A695" s="33">
        <f>T2_T5!C695</f>
        <v>0</v>
      </c>
      <c r="B695" s="6">
        <v>4.8196700000000003</v>
      </c>
      <c r="F695" s="12"/>
      <c r="J695" s="13"/>
    </row>
    <row r="696" spans="1:10" x14ac:dyDescent="0.25">
      <c r="A696" s="33">
        <f>T2_T5!C696</f>
        <v>0</v>
      </c>
      <c r="B696" s="6">
        <v>10.09918</v>
      </c>
      <c r="F696" s="12"/>
      <c r="J696" s="13"/>
    </row>
    <row r="697" spans="1:10" x14ac:dyDescent="0.25">
      <c r="A697" s="33">
        <f>T2_T5!C697</f>
        <v>0</v>
      </c>
      <c r="B697" s="6">
        <v>13.8931</v>
      </c>
      <c r="F697" s="12"/>
      <c r="J697" s="13"/>
    </row>
    <row r="698" spans="1:10" x14ac:dyDescent="0.25">
      <c r="A698" s="33">
        <f>T2_T5!C698</f>
        <v>0</v>
      </c>
      <c r="B698" s="6">
        <v>8.9657549999999997</v>
      </c>
      <c r="F698" s="12"/>
      <c r="J698" s="13"/>
    </row>
    <row r="699" spans="1:10" x14ac:dyDescent="0.25">
      <c r="A699" s="33">
        <f>T2_T5!C699</f>
        <v>0</v>
      </c>
      <c r="B699" s="6">
        <v>8.1945049999999995</v>
      </c>
      <c r="F699" s="12"/>
      <c r="J699" s="13"/>
    </row>
    <row r="700" spans="1:10" x14ac:dyDescent="0.25">
      <c r="A700" s="33">
        <f>T2_T5!C700</f>
        <v>0</v>
      </c>
      <c r="B700" s="6">
        <v>6.1544920000000003</v>
      </c>
      <c r="F700" s="12"/>
      <c r="J700" s="13"/>
    </row>
    <row r="701" spans="1:10" x14ac:dyDescent="0.25">
      <c r="A701" s="33">
        <f>T2_T5!C701</f>
        <v>0</v>
      </c>
      <c r="B701" s="6">
        <v>3.7024050000000002</v>
      </c>
      <c r="F701" s="12"/>
      <c r="J701" s="13"/>
    </row>
    <row r="702" spans="1:10" x14ac:dyDescent="0.25">
      <c r="A702" s="33">
        <f>T2_T5!C702</f>
        <v>0</v>
      </c>
      <c r="B702" s="6">
        <v>4.1872959999999999</v>
      </c>
      <c r="F702" s="12"/>
      <c r="J702" s="13"/>
    </row>
    <row r="703" spans="1:10" x14ac:dyDescent="0.25">
      <c r="A703" s="33">
        <f>T2_T5!C703</f>
        <v>0</v>
      </c>
      <c r="B703" s="6">
        <v>3.8730449999999998</v>
      </c>
      <c r="F703" s="12"/>
      <c r="J703" s="13"/>
    </row>
    <row r="704" spans="1:10" x14ac:dyDescent="0.25">
      <c r="A704" s="33">
        <f>T2_T5!C704</f>
        <v>0</v>
      </c>
      <c r="B704" s="6">
        <v>1.5859460000000001</v>
      </c>
      <c r="F704" s="12"/>
      <c r="J704" s="13"/>
    </row>
    <row r="705" spans="1:10" x14ac:dyDescent="0.25">
      <c r="A705" s="33">
        <f>T2_T5!C705</f>
        <v>0</v>
      </c>
      <c r="B705" s="6">
        <v>1.9250290000000001</v>
      </c>
      <c r="F705" s="12"/>
      <c r="J705" s="13"/>
    </row>
    <row r="706" spans="1:10" x14ac:dyDescent="0.25">
      <c r="A706" s="33">
        <f>T2_T5!C706</f>
        <v>0</v>
      </c>
      <c r="B706" s="6">
        <v>2.3895919999999999</v>
      </c>
      <c r="F706" s="12"/>
      <c r="J706" s="13"/>
    </row>
    <row r="707" spans="1:10" x14ac:dyDescent="0.25">
      <c r="A707" s="33">
        <f>T2_T5!C707</f>
        <v>0</v>
      </c>
      <c r="B707" s="6">
        <v>1.609642</v>
      </c>
      <c r="F707" s="12"/>
      <c r="J707" s="13"/>
    </row>
    <row r="708" spans="1:10" x14ac:dyDescent="0.25">
      <c r="A708" s="33">
        <f>T2_T5!C708</f>
        <v>0</v>
      </c>
      <c r="B708" s="6">
        <v>1.957557</v>
      </c>
      <c r="F708" s="12"/>
      <c r="J708" s="13"/>
    </row>
    <row r="709" spans="1:10" x14ac:dyDescent="0.25">
      <c r="A709" s="33">
        <f>T2_T5!C709</f>
        <v>0</v>
      </c>
      <c r="B709" s="6">
        <v>1.1377219999999999</v>
      </c>
      <c r="F709" s="12"/>
      <c r="J709" s="13"/>
    </row>
    <row r="710" spans="1:10" x14ac:dyDescent="0.25">
      <c r="A710" s="33">
        <f>T2_T5!C710</f>
        <v>0</v>
      </c>
      <c r="B710" s="6">
        <v>0.46877530000000001</v>
      </c>
      <c r="F710" s="12"/>
      <c r="J710" s="13"/>
    </row>
    <row r="711" spans="1:10" x14ac:dyDescent="0.25">
      <c r="A711" s="33">
        <f>T2_T5!C711</f>
        <v>0</v>
      </c>
      <c r="B711" s="6">
        <v>0.2205136</v>
      </c>
      <c r="F711" s="12"/>
      <c r="J711" s="13"/>
    </row>
    <row r="712" spans="1:10" x14ac:dyDescent="0.25">
      <c r="A712" s="33">
        <f>T2_T5!C712</f>
        <v>0</v>
      </c>
      <c r="B712" s="6">
        <v>0.46646860000000001</v>
      </c>
      <c r="F712" s="12"/>
      <c r="J712" s="13"/>
    </row>
    <row r="713" spans="1:10" x14ac:dyDescent="0.25">
      <c r="A713" s="33">
        <f>T2_T5!C713</f>
        <v>0</v>
      </c>
      <c r="B713" s="6">
        <v>0.42548170000000002</v>
      </c>
      <c r="F713" s="12"/>
      <c r="J713" s="13"/>
    </row>
    <row r="714" spans="1:10" x14ac:dyDescent="0.25">
      <c r="A714" s="33">
        <f>T2_T5!C714</f>
        <v>0</v>
      </c>
      <c r="B714" s="6">
        <v>0.56642479999999995</v>
      </c>
      <c r="F714" s="12"/>
      <c r="J714" s="13"/>
    </row>
    <row r="715" spans="1:10" x14ac:dyDescent="0.25">
      <c r="A715" s="33">
        <f>T2_T5!C715</f>
        <v>0</v>
      </c>
      <c r="B715" s="6">
        <v>0.57798890000000003</v>
      </c>
      <c r="F715" s="12"/>
      <c r="J715" s="13"/>
    </row>
    <row r="716" spans="1:10" x14ac:dyDescent="0.25">
      <c r="A716" s="33">
        <f>T2_T5!C716</f>
        <v>0</v>
      </c>
      <c r="B716" s="6">
        <v>0.28939169999999997</v>
      </c>
      <c r="F716" s="12"/>
      <c r="J716" s="13"/>
    </row>
    <row r="717" spans="1:10" x14ac:dyDescent="0.25">
      <c r="A717" s="33">
        <f>T2_T5!C717</f>
        <v>0</v>
      </c>
      <c r="B717" s="6">
        <v>0.22251399999999999</v>
      </c>
      <c r="F717" s="12"/>
      <c r="J717" s="13"/>
    </row>
    <row r="718" spans="1:10" x14ac:dyDescent="0.25">
      <c r="A718" s="33">
        <f>T2_T5!C718</f>
        <v>0</v>
      </c>
      <c r="B718" s="6">
        <v>0.26841369999999998</v>
      </c>
      <c r="F718" s="12"/>
      <c r="J718" s="13"/>
    </row>
    <row r="719" spans="1:10" x14ac:dyDescent="0.25">
      <c r="A719" s="33">
        <f>T2_T5!C719</f>
        <v>0</v>
      </c>
      <c r="B719" s="6">
        <v>0.47974929999999999</v>
      </c>
      <c r="F719" s="12"/>
      <c r="J719" s="13"/>
    </row>
    <row r="720" spans="1:10" x14ac:dyDescent="0.25">
      <c r="A720" s="33">
        <f>T2_T5!C720</f>
        <v>0</v>
      </c>
      <c r="B720" s="6">
        <v>0.53722150000000002</v>
      </c>
      <c r="F720" s="12"/>
      <c r="J720" s="13"/>
    </row>
    <row r="721" spans="1:10" x14ac:dyDescent="0.25">
      <c r="A721" s="33">
        <f>T2_T5!C721</f>
        <v>0</v>
      </c>
      <c r="B721" s="6">
        <v>0.64577399999999996</v>
      </c>
      <c r="F721" s="12"/>
      <c r="J721" s="13"/>
    </row>
    <row r="722" spans="1:10" x14ac:dyDescent="0.25">
      <c r="A722" s="33">
        <f>T2_T5!C722</f>
        <v>0</v>
      </c>
      <c r="B722" s="6">
        <v>0.5195824</v>
      </c>
      <c r="F722" s="12"/>
      <c r="J722" s="13"/>
    </row>
    <row r="723" spans="1:10" x14ac:dyDescent="0.25">
      <c r="A723" s="33">
        <f>T2_T5!C723</f>
        <v>0</v>
      </c>
      <c r="B723" s="6">
        <v>0.83324169999999997</v>
      </c>
      <c r="F723" s="12"/>
      <c r="J723" s="13"/>
    </row>
    <row r="724" spans="1:10" x14ac:dyDescent="0.25">
      <c r="A724" s="33">
        <f>T2_T5!C724</f>
        <v>0</v>
      </c>
      <c r="B724" s="6">
        <v>1.3967909999999999</v>
      </c>
      <c r="F724" s="12"/>
      <c r="J724" s="13"/>
    </row>
    <row r="725" spans="1:10" x14ac:dyDescent="0.25">
      <c r="A725" s="33">
        <f>T2_T5!C725</f>
        <v>0</v>
      </c>
      <c r="B725" s="6">
        <v>4.5881819999999998</v>
      </c>
      <c r="F725" s="12"/>
      <c r="J725" s="13"/>
    </row>
    <row r="726" spans="1:10" x14ac:dyDescent="0.25">
      <c r="A726" s="33">
        <f>T2_T5!C726</f>
        <v>0</v>
      </c>
      <c r="B726" s="6">
        <v>4.7305650000000004</v>
      </c>
      <c r="F726" s="12"/>
      <c r="J726" s="13"/>
    </row>
    <row r="727" spans="1:10" x14ac:dyDescent="0.25">
      <c r="A727" s="33">
        <f>T2_T5!C727</f>
        <v>0</v>
      </c>
      <c r="B727" s="6">
        <v>4.4996090000000004</v>
      </c>
      <c r="F727" s="12"/>
      <c r="J727" s="13"/>
    </row>
    <row r="728" spans="1:10" x14ac:dyDescent="0.25">
      <c r="A728" s="33">
        <f>T2_T5!C728</f>
        <v>0</v>
      </c>
      <c r="B728" s="6">
        <v>1.472167</v>
      </c>
      <c r="F728" s="12"/>
      <c r="J728" s="13"/>
    </row>
    <row r="729" spans="1:10" x14ac:dyDescent="0.25">
      <c r="A729" s="33">
        <f>T2_T5!C729</f>
        <v>0</v>
      </c>
      <c r="B729" s="6">
        <v>1.7446969999999999</v>
      </c>
      <c r="F729" s="12"/>
      <c r="J729" s="13"/>
    </row>
    <row r="730" spans="1:10" x14ac:dyDescent="0.25">
      <c r="A730" s="33">
        <f>T2_T5!C730</f>
        <v>0</v>
      </c>
      <c r="B730" s="6">
        <v>1.723889</v>
      </c>
      <c r="F730" s="12"/>
      <c r="J730" s="13"/>
    </row>
    <row r="731" spans="1:10" x14ac:dyDescent="0.25">
      <c r="A731" s="33">
        <f>T2_T5!C731</f>
        <v>0</v>
      </c>
      <c r="B731" s="6">
        <v>2.275928</v>
      </c>
      <c r="F731" s="12"/>
      <c r="J731" s="13"/>
    </row>
    <row r="732" spans="1:10" x14ac:dyDescent="0.25">
      <c r="A732" s="33">
        <f>T2_T5!C732</f>
        <v>0</v>
      </c>
      <c r="B732" s="6">
        <v>1.8588830000000001</v>
      </c>
      <c r="F732" s="12"/>
      <c r="J732" s="13"/>
    </row>
    <row r="733" spans="1:10" x14ac:dyDescent="0.25">
      <c r="A733" s="33">
        <f>T2_T5!C733</f>
        <v>0</v>
      </c>
      <c r="B733" s="6">
        <v>0.37421349999999998</v>
      </c>
      <c r="F733" s="12"/>
      <c r="J733" s="13"/>
    </row>
    <row r="734" spans="1:10" x14ac:dyDescent="0.25">
      <c r="A734" s="33">
        <f>T2_T5!C734</f>
        <v>0</v>
      </c>
      <c r="B734" s="6">
        <v>0.37029600000000001</v>
      </c>
      <c r="F734" s="12"/>
      <c r="J734" s="13"/>
    </row>
    <row r="735" spans="1:10" x14ac:dyDescent="0.25">
      <c r="A735" s="33">
        <f>T2_T5!C735</f>
        <v>0</v>
      </c>
      <c r="B735" s="6">
        <v>2.9757200000000001E-2</v>
      </c>
      <c r="F735" s="12"/>
      <c r="J735" s="13"/>
    </row>
    <row r="736" spans="1:10" x14ac:dyDescent="0.25">
      <c r="A736" s="33">
        <f>T2_T5!C736</f>
        <v>0</v>
      </c>
      <c r="B736" s="6">
        <v>4.9419170000000001</v>
      </c>
      <c r="F736" s="12"/>
      <c r="J736" s="13"/>
    </row>
    <row r="737" spans="1:10" x14ac:dyDescent="0.25">
      <c r="A737" s="33">
        <f>T2_T5!C737</f>
        <v>0</v>
      </c>
      <c r="B737" s="6">
        <v>4.1462729999999999</v>
      </c>
      <c r="F737" s="12"/>
      <c r="J737" s="13"/>
    </row>
    <row r="738" spans="1:10" x14ac:dyDescent="0.25">
      <c r="A738" s="33">
        <f>T2_T5!C738</f>
        <v>0</v>
      </c>
      <c r="B738" s="6">
        <v>3.8542999999999998</v>
      </c>
      <c r="F738" s="12"/>
      <c r="J738" s="13"/>
    </row>
    <row r="739" spans="1:10" x14ac:dyDescent="0.25">
      <c r="A739" s="33">
        <f>T2_T5!C739</f>
        <v>0</v>
      </c>
      <c r="B739" s="6">
        <v>4.2112819999999997</v>
      </c>
      <c r="F739" s="12"/>
      <c r="J739" s="13"/>
    </row>
    <row r="740" spans="1:10" x14ac:dyDescent="0.25">
      <c r="A740" s="33">
        <f>T2_T5!C740</f>
        <v>0</v>
      </c>
      <c r="B740" s="6">
        <v>3.8305669999999998</v>
      </c>
      <c r="F740" s="12"/>
      <c r="J740" s="13"/>
    </row>
    <row r="741" spans="1:10" x14ac:dyDescent="0.25">
      <c r="A741" s="33">
        <f>T2_T5!C741</f>
        <v>0</v>
      </c>
      <c r="B741" s="6">
        <v>5.007206</v>
      </c>
      <c r="F741" s="12"/>
      <c r="J741" s="13"/>
    </row>
    <row r="742" spans="1:10" x14ac:dyDescent="0.25">
      <c r="A742" s="33">
        <f>T2_T5!C742</f>
        <v>0</v>
      </c>
      <c r="B742" s="6">
        <v>0.31618750000000001</v>
      </c>
      <c r="F742" s="12"/>
      <c r="J742" s="13"/>
    </row>
    <row r="743" spans="1:10" x14ac:dyDescent="0.25">
      <c r="A743" s="33">
        <f>T2_T5!C743</f>
        <v>0</v>
      </c>
      <c r="B743" s="6">
        <v>0.25140489999999999</v>
      </c>
      <c r="F743" s="12"/>
      <c r="J743" s="13"/>
    </row>
    <row r="744" spans="1:10" x14ac:dyDescent="0.25">
      <c r="A744" s="33">
        <f>T2_T5!C744</f>
        <v>0</v>
      </c>
      <c r="B744" s="6">
        <v>0.26647880000000002</v>
      </c>
      <c r="F744" s="12"/>
      <c r="J744" s="13"/>
    </row>
    <row r="745" spans="1:10" x14ac:dyDescent="0.25">
      <c r="A745" s="33">
        <f>T2_T5!C745</f>
        <v>0</v>
      </c>
      <c r="B745" s="6">
        <v>0.35741699999999998</v>
      </c>
      <c r="F745" s="12"/>
      <c r="J745" s="13"/>
    </row>
    <row r="746" spans="1:10" x14ac:dyDescent="0.25">
      <c r="A746" s="33">
        <f>T2_T5!C746</f>
        <v>0</v>
      </c>
      <c r="B746" s="6">
        <v>0.29547810000000002</v>
      </c>
      <c r="F746" s="12"/>
      <c r="J746" s="13"/>
    </row>
    <row r="747" spans="1:10" x14ac:dyDescent="0.25">
      <c r="A747" s="33">
        <f>T2_T5!C747</f>
        <v>0</v>
      </c>
      <c r="B747" s="6">
        <v>0.32235989999999998</v>
      </c>
      <c r="F747" s="12"/>
      <c r="J747" s="13"/>
    </row>
    <row r="748" spans="1:10" x14ac:dyDescent="0.25">
      <c r="A748" s="33">
        <f>T2_T5!C748</f>
        <v>0</v>
      </c>
      <c r="B748" s="6">
        <v>11.919169999999999</v>
      </c>
      <c r="F748" s="12"/>
      <c r="J748" s="13"/>
    </row>
    <row r="749" spans="1:10" x14ac:dyDescent="0.25">
      <c r="A749" s="33">
        <f>T2_T5!C749</f>
        <v>0</v>
      </c>
      <c r="B749" s="6">
        <v>13.14859</v>
      </c>
      <c r="F749" s="12"/>
      <c r="J749" s="13"/>
    </row>
    <row r="750" spans="1:10" x14ac:dyDescent="0.25">
      <c r="A750" s="33">
        <f>T2_T5!C750</f>
        <v>0</v>
      </c>
      <c r="B750" s="6">
        <v>10.64119</v>
      </c>
      <c r="F750" s="12"/>
      <c r="J750" s="13"/>
    </row>
    <row r="751" spans="1:10" x14ac:dyDescent="0.25">
      <c r="A751" s="33">
        <f>T2_T5!C751</f>
        <v>0</v>
      </c>
      <c r="B751" s="6">
        <v>8.5928970000000007</v>
      </c>
      <c r="F751" s="12"/>
      <c r="J751" s="13"/>
    </row>
    <row r="752" spans="1:10" x14ac:dyDescent="0.25">
      <c r="A752" s="33">
        <f>T2_T5!C752</f>
        <v>0</v>
      </c>
      <c r="B752" s="6">
        <v>9.4099389999999996</v>
      </c>
      <c r="F752" s="12"/>
      <c r="J752" s="13"/>
    </row>
    <row r="753" spans="1:10" x14ac:dyDescent="0.25">
      <c r="A753" s="33">
        <f>T2_T5!C753</f>
        <v>0</v>
      </c>
      <c r="B753" s="6">
        <v>6.5832990000000002</v>
      </c>
      <c r="F753" s="12"/>
      <c r="J753" s="13"/>
    </row>
    <row r="754" spans="1:10" x14ac:dyDescent="0.25">
      <c r="A754" s="33">
        <f>T2_T5!C754</f>
        <v>0</v>
      </c>
      <c r="B754" s="6">
        <v>0.38359310000000002</v>
      </c>
      <c r="F754" s="12"/>
      <c r="J754" s="13"/>
    </row>
    <row r="755" spans="1:10" x14ac:dyDescent="0.25">
      <c r="A755" s="33">
        <f>T2_T5!C755</f>
        <v>1</v>
      </c>
      <c r="B755" s="6">
        <v>0.181752</v>
      </c>
      <c r="F755" s="12"/>
      <c r="J755" s="13"/>
    </row>
    <row r="756" spans="1:10" x14ac:dyDescent="0.25">
      <c r="A756" s="33">
        <f>T2_T5!C756</f>
        <v>0</v>
      </c>
      <c r="B756" s="6">
        <v>6.808662</v>
      </c>
      <c r="F756" s="12"/>
      <c r="J756" s="13"/>
    </row>
    <row r="757" spans="1:10" x14ac:dyDescent="0.25">
      <c r="A757" s="33">
        <f>T2_T5!C757</f>
        <v>0</v>
      </c>
      <c r="B757" s="6">
        <v>6.4231100000000003</v>
      </c>
      <c r="F757" s="12"/>
      <c r="J757" s="13"/>
    </row>
    <row r="758" spans="1:10" x14ac:dyDescent="0.25">
      <c r="A758" s="33">
        <f>T2_T5!C758</f>
        <v>0</v>
      </c>
      <c r="B758" s="6">
        <v>5.2246699999999997</v>
      </c>
      <c r="F758" s="12"/>
      <c r="J758" s="13"/>
    </row>
    <row r="759" spans="1:10" x14ac:dyDescent="0.25">
      <c r="A759" s="33">
        <f>T2_T5!C759</f>
        <v>0</v>
      </c>
      <c r="B759" s="6">
        <v>4.232329</v>
      </c>
      <c r="F759" s="12"/>
      <c r="J759" s="13"/>
    </row>
    <row r="760" spans="1:10" x14ac:dyDescent="0.25">
      <c r="A760" s="33">
        <f>T2_T5!C760</f>
        <v>0</v>
      </c>
      <c r="B760" s="6">
        <v>4.1027189999999996</v>
      </c>
      <c r="F760" s="12"/>
      <c r="J760" s="13"/>
    </row>
    <row r="761" spans="1:10" x14ac:dyDescent="0.25">
      <c r="A761" s="33">
        <f>T2_T5!C761</f>
        <v>0</v>
      </c>
      <c r="B761" s="6">
        <v>3.6906059999999998</v>
      </c>
      <c r="F761" s="12"/>
      <c r="J761" s="13"/>
    </row>
    <row r="762" spans="1:10" x14ac:dyDescent="0.25">
      <c r="A762" s="33">
        <f>T2_T5!C762</f>
        <v>0</v>
      </c>
      <c r="B762" s="6">
        <v>1.0695509999999999</v>
      </c>
      <c r="F762" s="12"/>
      <c r="J762" s="13"/>
    </row>
    <row r="763" spans="1:10" x14ac:dyDescent="0.25">
      <c r="A763" s="33">
        <f>T2_T5!C763</f>
        <v>0</v>
      </c>
      <c r="B763" s="6">
        <v>2.0572539999999999</v>
      </c>
      <c r="F763" s="12"/>
      <c r="J763" s="13"/>
    </row>
    <row r="764" spans="1:10" x14ac:dyDescent="0.25">
      <c r="A764" s="33">
        <f>T2_T5!C764</f>
        <v>0</v>
      </c>
      <c r="B764" s="6">
        <v>1.7588710000000001</v>
      </c>
      <c r="F764" s="12"/>
      <c r="J764" s="13"/>
    </row>
    <row r="765" spans="1:10" x14ac:dyDescent="0.25">
      <c r="A765" s="33">
        <f>T2_T5!C765</f>
        <v>0</v>
      </c>
      <c r="B765" s="6">
        <v>1.4622809999999999</v>
      </c>
      <c r="F765" s="12"/>
      <c r="J765" s="13"/>
    </row>
    <row r="766" spans="1:10" x14ac:dyDescent="0.25">
      <c r="A766" s="33">
        <f>T2_T5!C766</f>
        <v>0</v>
      </c>
      <c r="B766" s="6">
        <v>0.73946400000000001</v>
      </c>
      <c r="F766" s="12"/>
      <c r="J766" s="13"/>
    </row>
    <row r="767" spans="1:10" x14ac:dyDescent="0.25">
      <c r="A767" s="33">
        <f>T2_T5!C767</f>
        <v>0</v>
      </c>
      <c r="B767" s="6">
        <v>1.1190560000000001</v>
      </c>
      <c r="F767" s="12"/>
      <c r="J767" s="13"/>
    </row>
    <row r="768" spans="1:10" x14ac:dyDescent="0.25">
      <c r="A768" s="33">
        <f>T2_T5!C768</f>
        <v>0</v>
      </c>
      <c r="B768" s="6">
        <v>1.2045589999999999</v>
      </c>
      <c r="F768" s="12"/>
      <c r="J768" s="13"/>
    </row>
    <row r="769" spans="1:10" x14ac:dyDescent="0.25">
      <c r="A769" s="33">
        <f>T2_T5!C769</f>
        <v>0</v>
      </c>
      <c r="B769" s="6">
        <v>0.68670540000000002</v>
      </c>
      <c r="F769" s="12"/>
      <c r="J769" s="13"/>
    </row>
    <row r="770" spans="1:10" x14ac:dyDescent="0.25">
      <c r="A770" s="33">
        <f>T2_T5!C770</f>
        <v>0</v>
      </c>
      <c r="B770" s="6">
        <v>0.53442690000000004</v>
      </c>
      <c r="F770" s="12"/>
      <c r="J770" s="13"/>
    </row>
    <row r="771" spans="1:10" x14ac:dyDescent="0.25">
      <c r="A771" s="33">
        <f>T2_T5!C771</f>
        <v>0</v>
      </c>
      <c r="B771" s="6">
        <v>0.66399739999999996</v>
      </c>
      <c r="F771" s="12"/>
      <c r="J771" s="13"/>
    </row>
    <row r="772" spans="1:10" x14ac:dyDescent="0.25">
      <c r="A772" s="33">
        <f>T2_T5!C772</f>
        <v>0</v>
      </c>
      <c r="B772" s="6">
        <v>0.76822729999999995</v>
      </c>
      <c r="F772" s="12"/>
      <c r="J772" s="13"/>
    </row>
    <row r="773" spans="1:10" x14ac:dyDescent="0.25">
      <c r="A773" s="33">
        <f>T2_T5!C773</f>
        <v>0</v>
      </c>
      <c r="B773" s="6">
        <v>0.75913019999999998</v>
      </c>
      <c r="F773" s="12"/>
      <c r="J773" s="13"/>
    </row>
    <row r="774" spans="1:10" x14ac:dyDescent="0.25">
      <c r="A774" s="33">
        <f>T2_T5!C774</f>
        <v>0</v>
      </c>
      <c r="B774" s="6">
        <v>0.78966530000000001</v>
      </c>
      <c r="F774" s="12"/>
      <c r="J774" s="13"/>
    </row>
    <row r="775" spans="1:10" x14ac:dyDescent="0.25">
      <c r="A775" s="33">
        <f>T2_T5!C775</f>
        <v>0</v>
      </c>
      <c r="B775" s="6">
        <v>1.02536</v>
      </c>
      <c r="F775" s="12"/>
      <c r="J775" s="13"/>
    </row>
    <row r="776" spans="1:10" x14ac:dyDescent="0.25">
      <c r="A776" s="33">
        <f>T2_T5!C776</f>
        <v>0</v>
      </c>
      <c r="B776" s="6">
        <v>3.7088450000000002</v>
      </c>
      <c r="F776" s="12"/>
      <c r="J776" s="13"/>
    </row>
    <row r="777" spans="1:10" x14ac:dyDescent="0.25">
      <c r="A777" s="33">
        <f>T2_T5!C777</f>
        <v>0</v>
      </c>
      <c r="B777" s="6">
        <v>2.0368580000000001</v>
      </c>
      <c r="F777" s="12"/>
      <c r="J777" s="13"/>
    </row>
    <row r="778" spans="1:10" x14ac:dyDescent="0.25">
      <c r="A778" s="33">
        <f>T2_T5!C778</f>
        <v>0</v>
      </c>
      <c r="B778" s="6">
        <v>1.3554550000000001</v>
      </c>
      <c r="F778" s="12"/>
      <c r="J778" s="13"/>
    </row>
    <row r="779" spans="1:10" x14ac:dyDescent="0.25">
      <c r="A779" s="33">
        <f>T2_T5!C779</f>
        <v>0</v>
      </c>
      <c r="B779" s="6">
        <v>3.0968330000000002</v>
      </c>
      <c r="F779" s="12"/>
      <c r="J779" s="13"/>
    </row>
    <row r="780" spans="1:10" x14ac:dyDescent="0.25">
      <c r="A780" s="33">
        <f>T2_T5!C780</f>
        <v>0</v>
      </c>
      <c r="B780" s="6">
        <v>1.8944270000000001</v>
      </c>
      <c r="F780" s="12"/>
      <c r="J780" s="13"/>
    </row>
    <row r="781" spans="1:10" x14ac:dyDescent="0.25">
      <c r="A781" s="33">
        <f>T2_T5!C781</f>
        <v>0</v>
      </c>
      <c r="B781" s="6">
        <v>1.6930540000000001</v>
      </c>
      <c r="F781" s="12"/>
      <c r="J781" s="13"/>
    </row>
    <row r="782" spans="1:10" x14ac:dyDescent="0.25">
      <c r="A782" s="33">
        <f>T2_T5!C782</f>
        <v>0</v>
      </c>
      <c r="B782" s="6">
        <v>1.2015439999999999</v>
      </c>
      <c r="F782" s="12"/>
      <c r="J782" s="13"/>
    </row>
    <row r="783" spans="1:10" x14ac:dyDescent="0.25">
      <c r="A783" s="33">
        <f>T2_T5!C783</f>
        <v>0</v>
      </c>
      <c r="B783" s="6">
        <v>2.6397810000000002</v>
      </c>
      <c r="F783" s="12"/>
      <c r="J783" s="13"/>
    </row>
    <row r="784" spans="1:10" x14ac:dyDescent="0.25">
      <c r="A784" s="33">
        <f>T2_T5!C784</f>
        <v>0</v>
      </c>
      <c r="B784" s="6">
        <v>4.7223680000000003</v>
      </c>
      <c r="F784" s="12"/>
      <c r="J784" s="13"/>
    </row>
    <row r="785" spans="1:10" x14ac:dyDescent="0.25">
      <c r="A785" s="33">
        <f>T2_T5!C785</f>
        <v>0</v>
      </c>
      <c r="B785" s="6">
        <v>1.1291420000000001</v>
      </c>
      <c r="F785" s="12"/>
      <c r="J785" s="13"/>
    </row>
    <row r="786" spans="1:10" x14ac:dyDescent="0.25">
      <c r="A786" s="33">
        <f>T2_T5!C786</f>
        <v>0</v>
      </c>
      <c r="B786" s="6">
        <v>1.7907459999999999</v>
      </c>
      <c r="F786" s="12"/>
      <c r="J786" s="13"/>
    </row>
    <row r="787" spans="1:10" x14ac:dyDescent="0.25">
      <c r="A787" s="33">
        <f>T2_T5!C787</f>
        <v>0</v>
      </c>
      <c r="B787" s="6">
        <v>1.08636</v>
      </c>
      <c r="F787" s="12"/>
      <c r="J787" s="13"/>
    </row>
    <row r="788" spans="1:10" x14ac:dyDescent="0.25">
      <c r="A788" s="33">
        <f>T2_T5!C788</f>
        <v>0</v>
      </c>
      <c r="B788" s="6">
        <v>1.21245</v>
      </c>
      <c r="F788" s="12"/>
      <c r="J788" s="13"/>
    </row>
    <row r="789" spans="1:10" x14ac:dyDescent="0.25">
      <c r="A789" s="33">
        <f>T2_T5!C789</f>
        <v>0</v>
      </c>
      <c r="B789" s="6">
        <v>1.4561839999999999</v>
      </c>
      <c r="F789" s="12"/>
      <c r="J789" s="13"/>
    </row>
    <row r="790" spans="1:10" x14ac:dyDescent="0.25">
      <c r="A790" s="33">
        <f>T2_T5!C790</f>
        <v>0</v>
      </c>
      <c r="B790" s="6">
        <v>1.2461580000000001</v>
      </c>
      <c r="F790" s="12"/>
      <c r="J790" s="13"/>
    </row>
    <row r="791" spans="1:10" x14ac:dyDescent="0.25">
      <c r="A791" s="33">
        <f>T2_T5!C791</f>
        <v>0</v>
      </c>
      <c r="B791" s="6">
        <v>0.93727689999999997</v>
      </c>
      <c r="F791" s="12"/>
      <c r="J791" s="13"/>
    </row>
    <row r="792" spans="1:10" x14ac:dyDescent="0.25">
      <c r="A792" s="33">
        <f>T2_T5!C792</f>
        <v>0</v>
      </c>
      <c r="B792" s="6">
        <v>1.272875</v>
      </c>
      <c r="F792" s="12"/>
      <c r="J792" s="13"/>
    </row>
    <row r="793" spans="1:10" x14ac:dyDescent="0.25">
      <c r="A793" s="33">
        <f>T2_T5!C793</f>
        <v>0</v>
      </c>
      <c r="B793" s="6">
        <v>1.611853</v>
      </c>
      <c r="F793" s="12"/>
      <c r="J793" s="13"/>
    </row>
    <row r="794" spans="1:10" x14ac:dyDescent="0.25">
      <c r="A794" s="33">
        <f>T2_T5!C794</f>
        <v>0</v>
      </c>
      <c r="B794" s="6">
        <v>0.78019070000000001</v>
      </c>
      <c r="F794" s="12"/>
      <c r="J794" s="13"/>
    </row>
    <row r="795" spans="1:10" x14ac:dyDescent="0.25">
      <c r="A795" s="33">
        <f>T2_T5!C795</f>
        <v>0</v>
      </c>
      <c r="B795" s="6">
        <v>0.72032260000000004</v>
      </c>
      <c r="F795" s="12"/>
      <c r="J795" s="13"/>
    </row>
    <row r="796" spans="1:10" x14ac:dyDescent="0.25">
      <c r="A796" s="33">
        <f>T2_T5!C796</f>
        <v>0</v>
      </c>
      <c r="B796" s="6">
        <v>0.7532702</v>
      </c>
      <c r="F796" s="12"/>
      <c r="J796" s="13"/>
    </row>
    <row r="797" spans="1:10" x14ac:dyDescent="0.25">
      <c r="A797" s="33">
        <f>T2_T5!C797</f>
        <v>0</v>
      </c>
      <c r="B797" s="6">
        <v>0.82378130000000005</v>
      </c>
      <c r="F797" s="12"/>
      <c r="J797" s="13"/>
    </row>
    <row r="798" spans="1:10" x14ac:dyDescent="0.25">
      <c r="A798" s="33">
        <f>T2_T5!C798</f>
        <v>0</v>
      </c>
      <c r="B798" s="6">
        <v>0.78375939999999999</v>
      </c>
      <c r="F798" s="12"/>
      <c r="J798" s="13"/>
    </row>
    <row r="799" spans="1:10" x14ac:dyDescent="0.25">
      <c r="A799" s="33">
        <f>T2_T5!C799</f>
        <v>0</v>
      </c>
      <c r="B799" s="6">
        <v>0.72394639999999999</v>
      </c>
      <c r="F799" s="12"/>
      <c r="J799" s="13"/>
    </row>
    <row r="800" spans="1:10" x14ac:dyDescent="0.25">
      <c r="A800" s="33">
        <f>T2_T5!C800</f>
        <v>0</v>
      </c>
      <c r="B800" s="6">
        <v>0.84549890000000005</v>
      </c>
      <c r="F800" s="12"/>
      <c r="J800" s="13"/>
    </row>
    <row r="801" spans="1:10" x14ac:dyDescent="0.25">
      <c r="A801" s="33">
        <f>T2_T5!C801</f>
        <v>0</v>
      </c>
      <c r="B801" s="6">
        <v>0.89730069999999995</v>
      </c>
      <c r="F801" s="12"/>
      <c r="J801" s="13"/>
    </row>
    <row r="802" spans="1:10" x14ac:dyDescent="0.25">
      <c r="A802" s="33">
        <f>T2_T5!C802</f>
        <v>0</v>
      </c>
      <c r="B802" s="6">
        <v>1.544953</v>
      </c>
      <c r="F802" s="12"/>
      <c r="J802" s="13"/>
    </row>
    <row r="803" spans="1:10" x14ac:dyDescent="0.25">
      <c r="A803" s="33">
        <f>T2_T5!C803</f>
        <v>0</v>
      </c>
      <c r="B803" s="6">
        <v>1.535566</v>
      </c>
      <c r="F803" s="12"/>
      <c r="J803" s="13"/>
    </row>
    <row r="804" spans="1:10" x14ac:dyDescent="0.25">
      <c r="A804" s="33">
        <f>T2_T5!C804</f>
        <v>0</v>
      </c>
      <c r="B804" s="6">
        <v>0.49300539999999998</v>
      </c>
      <c r="F804" s="12"/>
      <c r="J804" s="13"/>
    </row>
    <row r="805" spans="1:10" x14ac:dyDescent="0.25">
      <c r="A805" s="33">
        <f>T2_T5!C805</f>
        <v>0</v>
      </c>
      <c r="B805" s="6">
        <v>0.56884880000000004</v>
      </c>
      <c r="F805" s="12"/>
      <c r="J805" s="13"/>
    </row>
    <row r="806" spans="1:10" x14ac:dyDescent="0.25">
      <c r="A806" s="33">
        <f>T2_T5!C806</f>
        <v>0</v>
      </c>
      <c r="B806" s="6">
        <v>0.65578800000000004</v>
      </c>
      <c r="F806" s="12"/>
      <c r="J806" s="13"/>
    </row>
    <row r="807" spans="1:10" x14ac:dyDescent="0.25">
      <c r="A807" s="33">
        <f>T2_T5!C807</f>
        <v>0</v>
      </c>
      <c r="B807" s="6">
        <v>0.62368469999999998</v>
      </c>
      <c r="F807" s="12"/>
      <c r="J807" s="13"/>
    </row>
    <row r="808" spans="1:10" x14ac:dyDescent="0.25">
      <c r="A808" s="33">
        <f>T2_T5!C808</f>
        <v>0</v>
      </c>
      <c r="B808" s="6">
        <v>0.31043730000000003</v>
      </c>
      <c r="F808" s="12"/>
      <c r="J808" s="13"/>
    </row>
    <row r="809" spans="1:10" x14ac:dyDescent="0.25">
      <c r="A809" s="33">
        <f>T2_T5!C809</f>
        <v>0</v>
      </c>
      <c r="B809" s="6">
        <v>0.32979429999999998</v>
      </c>
      <c r="F809" s="12"/>
      <c r="J809" s="13"/>
    </row>
    <row r="810" spans="1:10" x14ac:dyDescent="0.25">
      <c r="A810" s="33">
        <f>T2_T5!C810</f>
        <v>0</v>
      </c>
      <c r="B810" s="6">
        <v>0.2320295</v>
      </c>
      <c r="F810" s="12"/>
      <c r="J810" s="13"/>
    </row>
    <row r="811" spans="1:10" x14ac:dyDescent="0.25">
      <c r="A811" s="33">
        <f>T2_T5!C811</f>
        <v>0</v>
      </c>
      <c r="B811" s="6">
        <v>0.13682620000000001</v>
      </c>
      <c r="F811" s="12"/>
      <c r="J811" s="13"/>
    </row>
    <row r="812" spans="1:10" x14ac:dyDescent="0.25">
      <c r="A812" s="33">
        <f>T2_T5!C812</f>
        <v>0</v>
      </c>
      <c r="B812" s="6">
        <v>0.15398909999999999</v>
      </c>
      <c r="F812" s="12"/>
      <c r="J812" s="13"/>
    </row>
    <row r="813" spans="1:10" x14ac:dyDescent="0.25">
      <c r="A813" s="33">
        <f>T2_T5!C813</f>
        <v>0</v>
      </c>
      <c r="B813" s="6">
        <v>0.1735197</v>
      </c>
      <c r="F813" s="12"/>
      <c r="J813" s="13"/>
    </row>
    <row r="814" spans="1:10" x14ac:dyDescent="0.25">
      <c r="A814" s="33">
        <f>T2_T5!C814</f>
        <v>0</v>
      </c>
      <c r="B814" s="6">
        <v>0.70600010000000002</v>
      </c>
      <c r="F814" s="12"/>
      <c r="J814" s="13"/>
    </row>
    <row r="815" spans="1:10" x14ac:dyDescent="0.25">
      <c r="A815" s="33">
        <f>T2_T5!C815</f>
        <v>0</v>
      </c>
      <c r="B815" s="6">
        <v>0.42661070000000001</v>
      </c>
      <c r="F815" s="12"/>
      <c r="J815" s="13"/>
    </row>
    <row r="816" spans="1:10" x14ac:dyDescent="0.25">
      <c r="A816" s="33">
        <f>T2_T5!C816</f>
        <v>0</v>
      </c>
      <c r="B816" s="6">
        <v>0.64591270000000001</v>
      </c>
      <c r="F816" s="12"/>
      <c r="J816" s="13"/>
    </row>
    <row r="817" spans="1:10" x14ac:dyDescent="0.25">
      <c r="A817" s="33">
        <f>T2_T5!C817</f>
        <v>0</v>
      </c>
      <c r="B817" s="6">
        <v>0.66853390000000001</v>
      </c>
      <c r="F817" s="12"/>
      <c r="J817" s="13"/>
    </row>
    <row r="818" spans="1:10" x14ac:dyDescent="0.25">
      <c r="A818" s="33">
        <f>T2_T5!C818</f>
        <v>0</v>
      </c>
      <c r="B818" s="6">
        <v>0.88645609999999997</v>
      </c>
      <c r="F818" s="12"/>
      <c r="J818" s="13"/>
    </row>
    <row r="819" spans="1:10" x14ac:dyDescent="0.25">
      <c r="A819" s="33">
        <f>T2_T5!C819</f>
        <v>0</v>
      </c>
      <c r="B819" s="6">
        <v>1.120112</v>
      </c>
      <c r="F819" s="12"/>
      <c r="J819" s="13"/>
    </row>
    <row r="820" spans="1:10" x14ac:dyDescent="0.25">
      <c r="A820" s="33">
        <f>T2_T5!C820</f>
        <v>0</v>
      </c>
      <c r="B820" s="6">
        <v>2.8981309999999998</v>
      </c>
      <c r="F820" s="12"/>
      <c r="J820" s="13"/>
    </row>
    <row r="821" spans="1:10" x14ac:dyDescent="0.25">
      <c r="A821" s="33">
        <f>T2_T5!C821</f>
        <v>0</v>
      </c>
      <c r="B821" s="6">
        <v>4.1519310000000003</v>
      </c>
      <c r="F821" s="12"/>
      <c r="J821" s="13"/>
    </row>
    <row r="822" spans="1:10" x14ac:dyDescent="0.25">
      <c r="A822" s="33">
        <f>T2_T5!C822</f>
        <v>0</v>
      </c>
      <c r="B822" s="6">
        <v>5.2009550000000004</v>
      </c>
      <c r="F822" s="12"/>
      <c r="J822" s="13"/>
    </row>
    <row r="823" spans="1:10" x14ac:dyDescent="0.25">
      <c r="A823" s="33">
        <f>T2_T5!C823</f>
        <v>0</v>
      </c>
      <c r="B823" s="6">
        <v>3.1535679999999999</v>
      </c>
      <c r="F823" s="12"/>
      <c r="J823" s="13"/>
    </row>
    <row r="824" spans="1:10" x14ac:dyDescent="0.25">
      <c r="A824" s="33">
        <f>T2_T5!C824</f>
        <v>0</v>
      </c>
      <c r="B824" s="6">
        <v>4.855766</v>
      </c>
      <c r="F824" s="12"/>
      <c r="J824" s="13"/>
    </row>
    <row r="825" spans="1:10" x14ac:dyDescent="0.25">
      <c r="A825" s="33">
        <f>T2_T5!C825</f>
        <v>0</v>
      </c>
      <c r="B825" s="6">
        <v>8.6412289999999992</v>
      </c>
      <c r="F825" s="12"/>
      <c r="J825" s="13"/>
    </row>
    <row r="826" spans="1:10" x14ac:dyDescent="0.25">
      <c r="A826" s="33">
        <f>T2_T5!C826</f>
        <v>0</v>
      </c>
      <c r="B826" s="6">
        <v>2.6848350000000001</v>
      </c>
      <c r="F826" s="12"/>
      <c r="J826" s="13"/>
    </row>
    <row r="827" spans="1:10" x14ac:dyDescent="0.25">
      <c r="A827" s="33">
        <f>T2_T5!C827</f>
        <v>0</v>
      </c>
      <c r="B827" s="6">
        <v>4.1252700000000004</v>
      </c>
      <c r="F827" s="12"/>
      <c r="J827" s="13"/>
    </row>
    <row r="828" spans="1:10" x14ac:dyDescent="0.25">
      <c r="A828" s="33">
        <f>T2_T5!C828</f>
        <v>0</v>
      </c>
      <c r="B828" s="6">
        <v>2.3772669999999998</v>
      </c>
      <c r="F828" s="12"/>
      <c r="J828" s="13"/>
    </row>
    <row r="829" spans="1:10" x14ac:dyDescent="0.25">
      <c r="A829" s="33">
        <f>T2_T5!C829</f>
        <v>0</v>
      </c>
      <c r="B829" s="6">
        <v>0.67355330000000002</v>
      </c>
      <c r="F829" s="12"/>
      <c r="J829" s="13"/>
    </row>
    <row r="830" spans="1:10" x14ac:dyDescent="0.25">
      <c r="A830" s="33">
        <f>T2_T5!C830</f>
        <v>0</v>
      </c>
      <c r="B830" s="6">
        <v>0.64459379999999999</v>
      </c>
      <c r="F830" s="12"/>
      <c r="J830" s="13"/>
    </row>
    <row r="831" spans="1:10" x14ac:dyDescent="0.25">
      <c r="A831" s="33">
        <f>T2_T5!C831</f>
        <v>0</v>
      </c>
      <c r="B831" s="6">
        <v>0.92668159999999999</v>
      </c>
      <c r="F831" s="12"/>
      <c r="J831" s="13"/>
    </row>
    <row r="832" spans="1:10" x14ac:dyDescent="0.25">
      <c r="A832" s="33">
        <f>T2_T5!C832</f>
        <v>0</v>
      </c>
      <c r="B832" s="6">
        <v>7.8221319999999999</v>
      </c>
      <c r="F832" s="12"/>
      <c r="J832" s="13"/>
    </row>
    <row r="833" spans="1:10" x14ac:dyDescent="0.25">
      <c r="A833" s="33">
        <f>T2_T5!C833</f>
        <v>0</v>
      </c>
      <c r="B833" s="6">
        <v>6.807137</v>
      </c>
      <c r="F833" s="12"/>
      <c r="J833" s="13"/>
    </row>
    <row r="834" spans="1:10" x14ac:dyDescent="0.25">
      <c r="A834" s="33">
        <f>T2_T5!C834</f>
        <v>0</v>
      </c>
      <c r="B834" s="6">
        <v>1.1752229999999999</v>
      </c>
      <c r="F834" s="12"/>
      <c r="J834" s="13"/>
    </row>
    <row r="835" spans="1:10" x14ac:dyDescent="0.25">
      <c r="A835" s="33">
        <f>T2_T5!C835</f>
        <v>0</v>
      </c>
      <c r="B835" s="6">
        <v>0.57326509999999997</v>
      </c>
      <c r="F835" s="12"/>
      <c r="J835" s="13"/>
    </row>
    <row r="836" spans="1:10" x14ac:dyDescent="0.25">
      <c r="A836" s="33">
        <f>T2_T5!C836</f>
        <v>0</v>
      </c>
      <c r="B836" s="6">
        <v>2.6476069999999998</v>
      </c>
      <c r="F836" s="12"/>
      <c r="J836" s="13"/>
    </row>
    <row r="837" spans="1:10" x14ac:dyDescent="0.25">
      <c r="A837" s="33">
        <f>T2_T5!C837</f>
        <v>0</v>
      </c>
      <c r="B837" s="6">
        <v>2.8343639999999999</v>
      </c>
      <c r="F837" s="12"/>
      <c r="J837" s="13"/>
    </row>
    <row r="838" spans="1:10" x14ac:dyDescent="0.25">
      <c r="A838" s="33">
        <f>T2_T5!C838</f>
        <v>0</v>
      </c>
      <c r="B838" s="6">
        <v>3.3057989999999999</v>
      </c>
      <c r="F838" s="12"/>
      <c r="J838" s="13"/>
    </row>
    <row r="839" spans="1:10" x14ac:dyDescent="0.25">
      <c r="A839" s="33">
        <f>T2_T5!C839</f>
        <v>0</v>
      </c>
      <c r="B839" s="6">
        <v>3.2201409999999999</v>
      </c>
      <c r="F839" s="12"/>
      <c r="J839" s="13"/>
    </row>
    <row r="840" spans="1:10" x14ac:dyDescent="0.25">
      <c r="A840" s="33">
        <f>T2_T5!C840</f>
        <v>0</v>
      </c>
      <c r="B840" s="6">
        <v>2.909751</v>
      </c>
      <c r="F840" s="12"/>
      <c r="J840" s="13"/>
    </row>
    <row r="841" spans="1:10" x14ac:dyDescent="0.25">
      <c r="A841" s="33">
        <f>T2_T5!C841</f>
        <v>0</v>
      </c>
      <c r="B841" s="6">
        <v>2.1999499999999999</v>
      </c>
      <c r="F841" s="12"/>
      <c r="J841" s="13"/>
    </row>
    <row r="842" spans="1:10" x14ac:dyDescent="0.25">
      <c r="A842" s="33">
        <f>T2_T5!C842</f>
        <v>0</v>
      </c>
      <c r="B842" s="6">
        <v>3.2303120000000001</v>
      </c>
      <c r="F842" s="12"/>
      <c r="J842" s="13"/>
    </row>
    <row r="843" spans="1:10" x14ac:dyDescent="0.25">
      <c r="A843" s="33">
        <f>T2_T5!C843</f>
        <v>0</v>
      </c>
      <c r="B843" s="6">
        <v>2.4234200000000001</v>
      </c>
      <c r="F843" s="12"/>
      <c r="J843" s="13"/>
    </row>
    <row r="844" spans="1:10" x14ac:dyDescent="0.25">
      <c r="A844" s="33">
        <f>T2_T5!C844</f>
        <v>0</v>
      </c>
      <c r="B844" s="6">
        <v>1.5862970000000001</v>
      </c>
      <c r="F844" s="12"/>
      <c r="J844" s="13"/>
    </row>
    <row r="845" spans="1:10" x14ac:dyDescent="0.25">
      <c r="A845" s="33">
        <f>T2_T5!C845</f>
        <v>0</v>
      </c>
      <c r="B845" s="6">
        <v>1.815874</v>
      </c>
      <c r="F845" s="12"/>
      <c r="J845" s="13"/>
    </row>
    <row r="846" spans="1:10" x14ac:dyDescent="0.25">
      <c r="A846" s="33">
        <f>T2_T5!C846</f>
        <v>0</v>
      </c>
      <c r="B846" s="6">
        <v>1.193892</v>
      </c>
      <c r="F846" s="12"/>
      <c r="J846" s="13"/>
    </row>
    <row r="847" spans="1:10" x14ac:dyDescent="0.25">
      <c r="A847" s="33">
        <f>T2_T5!C847</f>
        <v>0</v>
      </c>
      <c r="B847" s="6">
        <v>0.45774350000000003</v>
      </c>
      <c r="F847" s="12"/>
      <c r="J847" s="13"/>
    </row>
    <row r="848" spans="1:10" x14ac:dyDescent="0.25">
      <c r="A848" s="33">
        <f>T2_T5!C848</f>
        <v>0</v>
      </c>
      <c r="B848" s="6">
        <v>0.41408919999999999</v>
      </c>
      <c r="F848" s="12"/>
      <c r="J848" s="13"/>
    </row>
    <row r="849" spans="1:10" x14ac:dyDescent="0.25">
      <c r="A849" s="33">
        <f>T2_T5!C849</f>
        <v>0</v>
      </c>
      <c r="B849" s="6">
        <v>0.28568579999999999</v>
      </c>
      <c r="F849" s="12"/>
      <c r="J849" s="13"/>
    </row>
    <row r="850" spans="1:10" x14ac:dyDescent="0.25">
      <c r="A850" s="33">
        <f>T2_T5!C850</f>
        <v>0</v>
      </c>
      <c r="B850" s="6">
        <v>0.40033390000000002</v>
      </c>
      <c r="F850" s="12"/>
      <c r="J850" s="13"/>
    </row>
    <row r="851" spans="1:10" x14ac:dyDescent="0.25">
      <c r="A851" s="33">
        <f>T2_T5!C851</f>
        <v>0</v>
      </c>
      <c r="B851" s="6">
        <v>0.60880120000000004</v>
      </c>
      <c r="F851" s="12"/>
      <c r="J851" s="13"/>
    </row>
    <row r="852" spans="1:10" x14ac:dyDescent="0.25">
      <c r="A852" s="33">
        <f>T2_T5!C852</f>
        <v>0</v>
      </c>
      <c r="B852" s="6">
        <v>0.18410389999999999</v>
      </c>
      <c r="F852" s="12"/>
      <c r="J852" s="13"/>
    </row>
    <row r="853" spans="1:10" x14ac:dyDescent="0.25">
      <c r="A853" s="33">
        <f>T2_T5!C853</f>
        <v>0</v>
      </c>
      <c r="B853" s="6">
        <v>0.33729029999999999</v>
      </c>
      <c r="F853" s="12"/>
      <c r="J853" s="13"/>
    </row>
    <row r="854" spans="1:10" x14ac:dyDescent="0.25">
      <c r="A854" s="33">
        <f>T2_T5!C854</f>
        <v>0</v>
      </c>
      <c r="B854" s="6">
        <v>0.1378935</v>
      </c>
      <c r="F854" s="12"/>
      <c r="J854" s="13"/>
    </row>
    <row r="855" spans="1:10" x14ac:dyDescent="0.25">
      <c r="A855" s="33">
        <f>T2_T5!C855</f>
        <v>0</v>
      </c>
      <c r="B855" s="6">
        <v>6.7236099999999993E-2</v>
      </c>
      <c r="F855" s="12"/>
      <c r="J855" s="13"/>
    </row>
    <row r="856" spans="1:10" x14ac:dyDescent="0.25">
      <c r="A856" s="33">
        <f>T2_T5!C856</f>
        <v>0</v>
      </c>
      <c r="B856" s="6">
        <v>0.20953369999999999</v>
      </c>
      <c r="F856" s="12"/>
      <c r="J856" s="13"/>
    </row>
    <row r="857" spans="1:10" x14ac:dyDescent="0.25">
      <c r="A857" s="33">
        <f>T2_T5!C857</f>
        <v>0</v>
      </c>
      <c r="B857" s="6">
        <v>0.23431089999999999</v>
      </c>
      <c r="F857" s="12"/>
      <c r="J857" s="13"/>
    </row>
    <row r="858" spans="1:10" x14ac:dyDescent="0.25">
      <c r="A858" s="33">
        <f>T2_T5!C858</f>
        <v>0</v>
      </c>
      <c r="B858" s="6">
        <v>0.32587569999999999</v>
      </c>
      <c r="F858" s="12"/>
      <c r="J858" s="13"/>
    </row>
    <row r="859" spans="1:10" x14ac:dyDescent="0.25">
      <c r="A859" s="33">
        <f>T2_T5!C859</f>
        <v>0</v>
      </c>
      <c r="B859" s="6">
        <v>0.63248450000000001</v>
      </c>
      <c r="F859" s="12"/>
      <c r="J859" s="13"/>
    </row>
    <row r="860" spans="1:10" x14ac:dyDescent="0.25">
      <c r="A860" s="33">
        <f>T2_T5!C860</f>
        <v>0</v>
      </c>
      <c r="B860" s="6">
        <v>0.52210160000000005</v>
      </c>
      <c r="F860" s="12"/>
      <c r="J860" s="13"/>
    </row>
    <row r="861" spans="1:10" x14ac:dyDescent="0.25">
      <c r="A861" s="33">
        <f>T2_T5!C861</f>
        <v>0</v>
      </c>
      <c r="B861" s="6">
        <v>0.52567149999999996</v>
      </c>
      <c r="F861" s="12"/>
      <c r="J861" s="13"/>
    </row>
    <row r="862" spans="1:10" x14ac:dyDescent="0.25">
      <c r="A862" s="33">
        <f>T2_T5!C862</f>
        <v>0</v>
      </c>
      <c r="B862" s="6">
        <v>0.32263039999999998</v>
      </c>
      <c r="F862" s="12"/>
      <c r="J862" s="13"/>
    </row>
    <row r="863" spans="1:10" x14ac:dyDescent="0.25">
      <c r="A863" s="33">
        <f>T2_T5!C863</f>
        <v>0</v>
      </c>
      <c r="B863" s="6">
        <v>0.53603389999999995</v>
      </c>
      <c r="F863" s="12"/>
      <c r="J863" s="13"/>
    </row>
    <row r="864" spans="1:10" x14ac:dyDescent="0.25">
      <c r="A864" s="33">
        <f>T2_T5!C864</f>
        <v>0</v>
      </c>
      <c r="B864" s="6">
        <v>0.75310840000000001</v>
      </c>
      <c r="F864" s="12"/>
      <c r="J864" s="13"/>
    </row>
    <row r="865" spans="1:10" x14ac:dyDescent="0.25">
      <c r="A865" s="33">
        <f>T2_T5!C865</f>
        <v>0</v>
      </c>
      <c r="B865" s="6">
        <v>0.52891639999999995</v>
      </c>
      <c r="F865" s="12"/>
      <c r="J865" s="13"/>
    </row>
    <row r="866" spans="1:10" x14ac:dyDescent="0.25">
      <c r="A866" s="33">
        <f>T2_T5!C866</f>
        <v>0</v>
      </c>
      <c r="B866" s="6">
        <v>0.21600220000000001</v>
      </c>
      <c r="F866" s="12"/>
      <c r="J866" s="13"/>
    </row>
    <row r="867" spans="1:10" x14ac:dyDescent="0.25">
      <c r="A867" s="33">
        <f>T2_T5!C867</f>
        <v>0</v>
      </c>
      <c r="B867" s="6">
        <v>0.1171452</v>
      </c>
      <c r="F867" s="12"/>
      <c r="J867" s="13"/>
    </row>
    <row r="868" spans="1:10" x14ac:dyDescent="0.25">
      <c r="A868" s="33">
        <f>T2_T5!C868</f>
        <v>0</v>
      </c>
      <c r="B868" s="6">
        <v>8.2213499999999995E-2</v>
      </c>
      <c r="F868" s="12"/>
      <c r="J868" s="13"/>
    </row>
    <row r="869" spans="1:10" x14ac:dyDescent="0.25">
      <c r="A869" s="33">
        <f>T2_T5!C869</f>
        <v>0</v>
      </c>
      <c r="B869" s="6">
        <v>0.643868</v>
      </c>
      <c r="F869" s="12"/>
      <c r="J869" s="13"/>
    </row>
    <row r="870" spans="1:10" x14ac:dyDescent="0.25">
      <c r="A870" s="33">
        <f>T2_T5!C870</f>
        <v>0</v>
      </c>
      <c r="B870" s="6">
        <v>0.28636440000000002</v>
      </c>
      <c r="F870" s="12"/>
      <c r="J870" s="13"/>
    </row>
    <row r="871" spans="1:10" x14ac:dyDescent="0.25">
      <c r="A871" s="33">
        <f>T2_T5!C871</f>
        <v>0</v>
      </c>
      <c r="B871" s="6">
        <v>0.2744972</v>
      </c>
      <c r="F871" s="12"/>
      <c r="J871" s="13"/>
    </row>
    <row r="872" spans="1:10" x14ac:dyDescent="0.25">
      <c r="A872" s="33">
        <f>T2_T5!C872</f>
        <v>0</v>
      </c>
      <c r="B872" s="6">
        <v>0.2514093</v>
      </c>
      <c r="F872" s="12"/>
      <c r="J872" s="13"/>
    </row>
    <row r="873" spans="1:10" x14ac:dyDescent="0.25">
      <c r="A873" s="33">
        <f>T2_T5!C873</f>
        <v>0</v>
      </c>
      <c r="B873" s="6">
        <v>0.39339990000000002</v>
      </c>
      <c r="F873" s="12"/>
      <c r="J873" s="13"/>
    </row>
    <row r="874" spans="1:10" x14ac:dyDescent="0.25">
      <c r="A874" s="33">
        <f>T2_T5!C874</f>
        <v>0</v>
      </c>
      <c r="B874" s="6">
        <v>0.41970210000000002</v>
      </c>
      <c r="F874" s="12"/>
      <c r="J874" s="13"/>
    </row>
    <row r="875" spans="1:10" x14ac:dyDescent="0.25">
      <c r="A875" s="33">
        <f>T2_T5!C875</f>
        <v>0</v>
      </c>
      <c r="B875" s="6">
        <v>5.1604320000000001</v>
      </c>
      <c r="F875" s="12"/>
      <c r="J875" s="13"/>
    </row>
    <row r="876" spans="1:10" x14ac:dyDescent="0.25">
      <c r="A876" s="33">
        <f>T2_T5!C876</f>
        <v>0</v>
      </c>
      <c r="B876" s="6">
        <v>4.6517770000000001</v>
      </c>
      <c r="F876" s="12"/>
      <c r="J876" s="13"/>
    </row>
    <row r="877" spans="1:10" x14ac:dyDescent="0.25">
      <c r="A877" s="33">
        <f>T2_T5!C877</f>
        <v>0</v>
      </c>
      <c r="B877" s="6">
        <v>3.3632949999999999</v>
      </c>
      <c r="F877" s="12"/>
      <c r="J877" s="13"/>
    </row>
    <row r="878" spans="1:10" x14ac:dyDescent="0.25">
      <c r="A878" s="33">
        <f>T2_T5!C878</f>
        <v>0</v>
      </c>
      <c r="B878" s="6">
        <v>3.3594919999999999</v>
      </c>
      <c r="F878" s="12"/>
      <c r="J878" s="13"/>
    </row>
    <row r="879" spans="1:10" x14ac:dyDescent="0.25">
      <c r="A879" s="33">
        <f>T2_T5!C879</f>
        <v>0</v>
      </c>
      <c r="B879" s="6">
        <v>4.3757640000000002</v>
      </c>
      <c r="F879" s="12"/>
      <c r="J879" s="13"/>
    </row>
    <row r="880" spans="1:10" x14ac:dyDescent="0.25">
      <c r="A880" s="33">
        <f>T2_T5!C880</f>
        <v>0</v>
      </c>
      <c r="B880" s="6">
        <v>4.6121119999999998</v>
      </c>
      <c r="F880" s="12"/>
      <c r="J880" s="13"/>
    </row>
    <row r="881" spans="1:10" x14ac:dyDescent="0.25">
      <c r="A881" s="33">
        <f>T2_T5!C881</f>
        <v>0</v>
      </c>
      <c r="B881" s="6">
        <v>2.5815570000000001</v>
      </c>
      <c r="F881" s="12"/>
      <c r="J881" s="13"/>
    </row>
    <row r="882" spans="1:10" x14ac:dyDescent="0.25">
      <c r="A882" s="33">
        <f>T2_T5!C882</f>
        <v>0</v>
      </c>
      <c r="B882" s="6">
        <v>2.6458050000000002</v>
      </c>
      <c r="F882" s="12"/>
      <c r="J882" s="13"/>
    </row>
    <row r="883" spans="1:10" x14ac:dyDescent="0.25">
      <c r="A883" s="33">
        <f>T2_T5!C883</f>
        <v>0</v>
      </c>
      <c r="B883" s="6">
        <v>2.4896509999999998</v>
      </c>
      <c r="F883" s="12"/>
      <c r="J883" s="13"/>
    </row>
    <row r="884" spans="1:10" x14ac:dyDescent="0.25">
      <c r="A884" s="33">
        <f>T2_T5!C884</f>
        <v>0</v>
      </c>
      <c r="B884" s="6">
        <v>1.3715889999999999</v>
      </c>
      <c r="F884" s="12"/>
      <c r="J884" s="13"/>
    </row>
    <row r="885" spans="1:10" x14ac:dyDescent="0.25">
      <c r="A885" s="33">
        <f>T2_T5!C885</f>
        <v>0</v>
      </c>
      <c r="B885" s="6">
        <v>1.729824</v>
      </c>
      <c r="F885" s="12"/>
      <c r="J885" s="13"/>
    </row>
    <row r="886" spans="1:10" x14ac:dyDescent="0.25">
      <c r="A886" s="33">
        <f>T2_T5!C886</f>
        <v>0</v>
      </c>
      <c r="B886" s="6">
        <v>2.382768</v>
      </c>
      <c r="F886" s="12"/>
      <c r="J886" s="13"/>
    </row>
    <row r="887" spans="1:10" x14ac:dyDescent="0.25">
      <c r="A887" s="33">
        <f>T2_T5!C887</f>
        <v>0</v>
      </c>
      <c r="B887" s="6">
        <v>1.448186</v>
      </c>
      <c r="F887" s="12"/>
      <c r="J887" s="13"/>
    </row>
    <row r="888" spans="1:10" x14ac:dyDescent="0.25">
      <c r="A888" s="33">
        <f>T2_T5!C888</f>
        <v>0</v>
      </c>
      <c r="B888" s="6">
        <v>0.98542830000000003</v>
      </c>
      <c r="F888" s="12"/>
      <c r="J888" s="13"/>
    </row>
    <row r="889" spans="1:10" x14ac:dyDescent="0.25">
      <c r="A889" s="33">
        <f>T2_T5!C889</f>
        <v>0</v>
      </c>
      <c r="B889" s="6">
        <v>1.23733</v>
      </c>
      <c r="F889" s="12"/>
      <c r="J889" s="13"/>
    </row>
    <row r="890" spans="1:10" x14ac:dyDescent="0.25">
      <c r="A890" s="33">
        <f>T2_T5!C890</f>
        <v>0</v>
      </c>
      <c r="B890" s="6">
        <v>0.92091520000000004</v>
      </c>
      <c r="F890" s="12"/>
      <c r="J890" s="13"/>
    </row>
    <row r="891" spans="1:10" x14ac:dyDescent="0.25">
      <c r="A891" s="33">
        <f>T2_T5!C891</f>
        <v>0</v>
      </c>
      <c r="B891" s="6">
        <v>0.61304999999999998</v>
      </c>
      <c r="F891" s="12"/>
      <c r="J891" s="13"/>
    </row>
    <row r="892" spans="1:10" x14ac:dyDescent="0.25">
      <c r="A892" s="33">
        <f>T2_T5!C892</f>
        <v>0</v>
      </c>
      <c r="B892" s="6">
        <v>0.77736729999999998</v>
      </c>
      <c r="F892" s="12"/>
      <c r="J892" s="13"/>
    </row>
    <row r="893" spans="1:10" x14ac:dyDescent="0.25">
      <c r="A893" s="33">
        <f>T2_T5!C893</f>
        <v>0</v>
      </c>
      <c r="B893" s="6">
        <v>1.0689070000000001</v>
      </c>
      <c r="F893" s="12"/>
      <c r="J893" s="13"/>
    </row>
    <row r="894" spans="1:10" x14ac:dyDescent="0.25">
      <c r="A894" s="33">
        <f>T2_T5!C894</f>
        <v>0</v>
      </c>
      <c r="B894" s="6">
        <v>0.84201090000000001</v>
      </c>
      <c r="F894" s="12"/>
      <c r="J894" s="13"/>
    </row>
    <row r="895" spans="1:10" x14ac:dyDescent="0.25">
      <c r="A895" s="33">
        <f>T2_T5!C895</f>
        <v>0</v>
      </c>
      <c r="B895" s="6">
        <v>0.91706869999999996</v>
      </c>
      <c r="F895" s="12"/>
      <c r="J895" s="13"/>
    </row>
    <row r="896" spans="1:10" x14ac:dyDescent="0.25">
      <c r="A896" s="33">
        <f>T2_T5!C896</f>
        <v>0</v>
      </c>
      <c r="B896" s="6">
        <v>0.38613829999999999</v>
      </c>
      <c r="F896" s="12"/>
      <c r="J896" s="13"/>
    </row>
    <row r="897" spans="1:10" x14ac:dyDescent="0.25">
      <c r="A897" s="33">
        <f>T2_T5!C897</f>
        <v>0</v>
      </c>
      <c r="B897" s="6">
        <v>0.3799206</v>
      </c>
      <c r="F897" s="12"/>
      <c r="J897" s="13"/>
    </row>
    <row r="898" spans="1:10" x14ac:dyDescent="0.25">
      <c r="A898" s="33">
        <f>T2_T5!C898</f>
        <v>0</v>
      </c>
      <c r="B898" s="6">
        <v>0.46642790000000001</v>
      </c>
      <c r="F898" s="12"/>
      <c r="J898" s="13"/>
    </row>
    <row r="899" spans="1:10" x14ac:dyDescent="0.25">
      <c r="A899" s="33">
        <f>T2_T5!C899</f>
        <v>0</v>
      </c>
      <c r="B899" s="6">
        <v>0.70081039999999994</v>
      </c>
      <c r="F899" s="12"/>
      <c r="J899" s="13"/>
    </row>
    <row r="900" spans="1:10" x14ac:dyDescent="0.25">
      <c r="A900" s="33">
        <f>T2_T5!C900</f>
        <v>0</v>
      </c>
      <c r="B900" s="6">
        <v>0.40337260000000003</v>
      </c>
      <c r="F900" s="12"/>
      <c r="J900" s="13"/>
    </row>
    <row r="901" spans="1:10" x14ac:dyDescent="0.25">
      <c r="A901" s="33">
        <f>T2_T5!C901</f>
        <v>0</v>
      </c>
      <c r="B901" s="6">
        <v>0.21078849999999999</v>
      </c>
      <c r="F901" s="12"/>
      <c r="J901" s="13"/>
    </row>
    <row r="902" spans="1:10" x14ac:dyDescent="0.25">
      <c r="A902" s="33">
        <f>T2_T5!C902</f>
        <v>0</v>
      </c>
      <c r="B902" s="6">
        <v>8.9076299999999997E-2</v>
      </c>
      <c r="F902" s="12"/>
      <c r="J902" s="13"/>
    </row>
    <row r="903" spans="1:10" x14ac:dyDescent="0.25">
      <c r="A903" s="33">
        <f>T2_T5!C903</f>
        <v>0</v>
      </c>
      <c r="B903" s="6">
        <v>8.7766499999999997E-2</v>
      </c>
      <c r="F903" s="12"/>
      <c r="J903" s="13"/>
    </row>
    <row r="904" spans="1:10" x14ac:dyDescent="0.25">
      <c r="A904" s="33">
        <f>T2_T5!C904</f>
        <v>0</v>
      </c>
      <c r="B904" s="6">
        <v>7.4033100000000004E-2</v>
      </c>
      <c r="F904" s="12"/>
      <c r="J904" s="13"/>
    </row>
    <row r="905" spans="1:10" x14ac:dyDescent="0.25">
      <c r="A905" s="33">
        <f>T2_T5!C905</f>
        <v>0</v>
      </c>
      <c r="B905" s="6">
        <v>4.7740390000000001</v>
      </c>
      <c r="F905" s="12"/>
      <c r="J905" s="13"/>
    </row>
    <row r="906" spans="1:10" x14ac:dyDescent="0.25">
      <c r="A906" s="33">
        <f>T2_T5!C906</f>
        <v>0</v>
      </c>
      <c r="B906" s="6">
        <v>6.0343540000000004</v>
      </c>
      <c r="F906" s="12"/>
      <c r="J906" s="13"/>
    </row>
    <row r="907" spans="1:10" x14ac:dyDescent="0.25">
      <c r="A907" s="33">
        <f>T2_T5!C907</f>
        <v>0</v>
      </c>
      <c r="B907" s="6">
        <v>4.3358879999999997</v>
      </c>
      <c r="F907" s="12"/>
      <c r="J907" s="13"/>
    </row>
    <row r="908" spans="1:10" x14ac:dyDescent="0.25">
      <c r="A908" s="33">
        <f>T2_T5!C908</f>
        <v>0</v>
      </c>
      <c r="B908" s="6">
        <v>2.4521310000000001</v>
      </c>
      <c r="F908" s="12"/>
      <c r="J908" s="13"/>
    </row>
    <row r="909" spans="1:10" x14ac:dyDescent="0.25">
      <c r="A909" s="33">
        <f>T2_T5!C909</f>
        <v>0</v>
      </c>
      <c r="B909" s="6">
        <v>1.1478060000000001</v>
      </c>
      <c r="F909" s="12"/>
      <c r="J909" s="13"/>
    </row>
    <row r="910" spans="1:10" x14ac:dyDescent="0.25">
      <c r="A910" s="33">
        <f>T2_T5!C910</f>
        <v>0</v>
      </c>
      <c r="B910" s="6">
        <v>0.50068330000000005</v>
      </c>
      <c r="F910" s="12"/>
      <c r="J910" s="13"/>
    </row>
    <row r="911" spans="1:10" x14ac:dyDescent="0.25">
      <c r="A911" s="33">
        <f>T2_T5!C911</f>
        <v>0</v>
      </c>
      <c r="B911" s="6">
        <v>0.5634557</v>
      </c>
      <c r="F911" s="12"/>
      <c r="J911" s="13"/>
    </row>
    <row r="912" spans="1:10" x14ac:dyDescent="0.25">
      <c r="A912" s="33">
        <f>T2_T5!C912</f>
        <v>0</v>
      </c>
      <c r="B912" s="6">
        <v>0.47226210000000002</v>
      </c>
      <c r="F912" s="12"/>
      <c r="J912" s="13"/>
    </row>
    <row r="913" spans="1:10" x14ac:dyDescent="0.25">
      <c r="A913" s="33">
        <f>T2_T5!C913</f>
        <v>0</v>
      </c>
      <c r="B913" s="6">
        <v>0.52029650000000005</v>
      </c>
      <c r="F913" s="12"/>
      <c r="J913" s="13"/>
    </row>
    <row r="914" spans="1:10" x14ac:dyDescent="0.25">
      <c r="A914" s="33">
        <f>T2_T5!C914</f>
        <v>0</v>
      </c>
      <c r="B914" s="6">
        <v>1.5236099999999999</v>
      </c>
      <c r="F914" s="12"/>
      <c r="J914" s="13"/>
    </row>
    <row r="915" spans="1:10" x14ac:dyDescent="0.25">
      <c r="A915" s="33">
        <f>T2_T5!C915</f>
        <v>0</v>
      </c>
      <c r="B915" s="6">
        <v>2.0077959999999999</v>
      </c>
      <c r="F915" s="12"/>
      <c r="J915" s="13"/>
    </row>
    <row r="916" spans="1:10" x14ac:dyDescent="0.25">
      <c r="A916" s="33">
        <f>T2_T5!C916</f>
        <v>0</v>
      </c>
      <c r="B916" s="6">
        <v>1.07159</v>
      </c>
      <c r="F916" s="12"/>
      <c r="J916" s="13"/>
    </row>
    <row r="917" spans="1:10" x14ac:dyDescent="0.25">
      <c r="A917" s="33">
        <f>T2_T5!C917</f>
        <v>0</v>
      </c>
      <c r="B917" s="6">
        <v>0.78102590000000005</v>
      </c>
      <c r="F917" s="12"/>
      <c r="J917" s="13"/>
    </row>
    <row r="918" spans="1:10" x14ac:dyDescent="0.25">
      <c r="A918" s="33">
        <f>T2_T5!C918</f>
        <v>0</v>
      </c>
      <c r="B918" s="6">
        <v>0.97267800000000004</v>
      </c>
      <c r="F918" s="12"/>
      <c r="J918" s="13"/>
    </row>
    <row r="919" spans="1:10" x14ac:dyDescent="0.25">
      <c r="A919" s="33">
        <f>T2_T5!C919</f>
        <v>0</v>
      </c>
      <c r="B919" s="6">
        <v>0.24694540000000001</v>
      </c>
      <c r="F919" s="12"/>
      <c r="J919" s="13"/>
    </row>
    <row r="920" spans="1:10" x14ac:dyDescent="0.25">
      <c r="A920" s="33">
        <f>T2_T5!C920</f>
        <v>0</v>
      </c>
      <c r="B920" s="6">
        <v>0.1377428</v>
      </c>
      <c r="F920" s="12"/>
      <c r="J920" s="13"/>
    </row>
    <row r="921" spans="1:10" x14ac:dyDescent="0.25">
      <c r="A921" s="33">
        <f>T2_T5!C921</f>
        <v>0</v>
      </c>
      <c r="B921" s="6">
        <v>0.60958009999999996</v>
      </c>
      <c r="F921" s="12"/>
      <c r="J921" s="13"/>
    </row>
    <row r="922" spans="1:10" x14ac:dyDescent="0.25">
      <c r="A922" s="33">
        <f>T2_T5!C922</f>
        <v>0</v>
      </c>
      <c r="B922" s="6">
        <v>0.40087919999999999</v>
      </c>
      <c r="F922" s="12"/>
      <c r="J922" s="13"/>
    </row>
    <row r="923" spans="1:10" x14ac:dyDescent="0.25">
      <c r="A923" s="33">
        <f>T2_T5!C923</f>
        <v>0</v>
      </c>
      <c r="B923" s="6">
        <v>0.38477860000000003</v>
      </c>
      <c r="F923" s="12"/>
      <c r="J923" s="13"/>
    </row>
    <row r="924" spans="1:10" x14ac:dyDescent="0.25">
      <c r="A924" s="33">
        <f>T2_T5!C924</f>
        <v>0</v>
      </c>
      <c r="B924" s="6">
        <v>0.31433270000000002</v>
      </c>
      <c r="F924" s="12"/>
      <c r="J924" s="13"/>
    </row>
    <row r="925" spans="1:10" x14ac:dyDescent="0.25">
      <c r="A925" s="33">
        <f>T2_T5!C925</f>
        <v>0</v>
      </c>
      <c r="B925" s="6">
        <v>1.8340460000000001</v>
      </c>
      <c r="F925" s="12"/>
      <c r="J925" s="13"/>
    </row>
    <row r="926" spans="1:10" x14ac:dyDescent="0.25">
      <c r="A926" s="33">
        <f>T2_T5!C926</f>
        <v>0</v>
      </c>
      <c r="B926" s="6">
        <v>2.5374490000000001</v>
      </c>
      <c r="F926" s="12"/>
      <c r="J926" s="13"/>
    </row>
    <row r="927" spans="1:10" x14ac:dyDescent="0.25">
      <c r="A927" s="33">
        <f>T2_T5!C927</f>
        <v>0</v>
      </c>
      <c r="B927" s="6">
        <v>2.6388090000000002</v>
      </c>
      <c r="F927" s="12"/>
      <c r="J927" s="13"/>
    </row>
    <row r="928" spans="1:10" x14ac:dyDescent="0.25">
      <c r="A928" s="33">
        <f>T2_T5!C928</f>
        <v>0</v>
      </c>
      <c r="B928" s="6">
        <v>1.587188</v>
      </c>
      <c r="F928" s="12"/>
      <c r="J928" s="13"/>
    </row>
    <row r="929" spans="1:10" x14ac:dyDescent="0.25">
      <c r="A929" s="33">
        <f>T2_T5!C929</f>
        <v>0</v>
      </c>
      <c r="B929" s="6">
        <v>1.12503</v>
      </c>
      <c r="F929" s="12"/>
      <c r="J929" s="13"/>
    </row>
    <row r="930" spans="1:10" x14ac:dyDescent="0.25">
      <c r="A930" s="33">
        <f>T2_T5!C930</f>
        <v>0</v>
      </c>
      <c r="B930" s="6">
        <v>2.9678810000000002</v>
      </c>
      <c r="F930" s="12"/>
      <c r="J930" s="13"/>
    </row>
    <row r="931" spans="1:10" x14ac:dyDescent="0.25">
      <c r="A931" s="33">
        <f>T2_T5!C931</f>
        <v>0</v>
      </c>
      <c r="B931" s="6">
        <v>0.40988560000000002</v>
      </c>
      <c r="F931" s="12"/>
      <c r="J931" s="13"/>
    </row>
    <row r="932" spans="1:10" x14ac:dyDescent="0.25">
      <c r="A932" s="33">
        <f>T2_T5!C932</f>
        <v>0</v>
      </c>
      <c r="B932" s="6">
        <v>0.29343380000000002</v>
      </c>
      <c r="F932" s="12"/>
      <c r="J932" s="13"/>
    </row>
    <row r="933" spans="1:10" x14ac:dyDescent="0.25">
      <c r="A933" s="33">
        <f>T2_T5!C933</f>
        <v>0</v>
      </c>
      <c r="B933" s="6">
        <v>0.28815109999999999</v>
      </c>
      <c r="F933" s="12"/>
      <c r="J933" s="13"/>
    </row>
    <row r="934" spans="1:10" x14ac:dyDescent="0.25">
      <c r="A934" s="33">
        <f>T2_T5!C934</f>
        <v>0</v>
      </c>
      <c r="B934" s="6">
        <v>0.30130699999999999</v>
      </c>
      <c r="F934" s="12"/>
      <c r="J934" s="13"/>
    </row>
    <row r="935" spans="1:10" x14ac:dyDescent="0.25">
      <c r="A935" s="33">
        <f>T2_T5!C935</f>
        <v>0</v>
      </c>
      <c r="B935" s="6">
        <v>0.35486299999999998</v>
      </c>
      <c r="F935" s="12"/>
      <c r="J935" s="13"/>
    </row>
    <row r="936" spans="1:10" x14ac:dyDescent="0.25">
      <c r="A936" s="33">
        <f>T2_T5!C936</f>
        <v>0</v>
      </c>
      <c r="B936" s="6">
        <v>0.63899609999999996</v>
      </c>
      <c r="F936" s="12"/>
      <c r="J936" s="13"/>
    </row>
    <row r="937" spans="1:10" x14ac:dyDescent="0.25">
      <c r="A937" s="33">
        <f>T2_T5!C937</f>
        <v>0</v>
      </c>
      <c r="B937" s="6">
        <v>2.3920360000000001</v>
      </c>
      <c r="F937" s="12"/>
      <c r="J937" s="13"/>
    </row>
    <row r="938" spans="1:10" x14ac:dyDescent="0.25">
      <c r="A938" s="33">
        <f>T2_T5!C938</f>
        <v>0</v>
      </c>
      <c r="B938" s="6">
        <v>2.3900619999999999</v>
      </c>
      <c r="F938" s="12"/>
      <c r="J938" s="13"/>
    </row>
    <row r="939" spans="1:10" x14ac:dyDescent="0.25">
      <c r="A939" s="33">
        <f>T2_T5!C939</f>
        <v>0</v>
      </c>
      <c r="B939" s="6">
        <v>3.8465699999999998</v>
      </c>
      <c r="F939" s="12"/>
      <c r="J939" s="13"/>
    </row>
    <row r="940" spans="1:10" x14ac:dyDescent="0.25">
      <c r="A940" s="33">
        <f>T2_T5!C940</f>
        <v>0</v>
      </c>
      <c r="B940" s="6">
        <v>1.8865160000000001</v>
      </c>
      <c r="F940" s="12"/>
      <c r="J940" s="13"/>
    </row>
    <row r="941" spans="1:10" x14ac:dyDescent="0.25">
      <c r="A941" s="33">
        <f>T2_T5!C941</f>
        <v>0</v>
      </c>
      <c r="B941" s="6">
        <v>1.182623</v>
      </c>
      <c r="F941" s="12"/>
      <c r="J941" s="13"/>
    </row>
    <row r="942" spans="1:10" x14ac:dyDescent="0.25">
      <c r="A942" s="33">
        <f>T2_T5!C942</f>
        <v>0</v>
      </c>
      <c r="B942" s="6">
        <v>1.598832</v>
      </c>
      <c r="F942" s="12"/>
      <c r="J942" s="13"/>
    </row>
    <row r="943" spans="1:10" x14ac:dyDescent="0.25">
      <c r="A943" s="33">
        <f>T2_T5!C943</f>
        <v>0</v>
      </c>
      <c r="B943" s="6">
        <v>1.690272</v>
      </c>
      <c r="F943" s="12"/>
      <c r="J943" s="13"/>
    </row>
    <row r="944" spans="1:10" x14ac:dyDescent="0.25">
      <c r="A944" s="33">
        <f>T2_T5!C944</f>
        <v>0</v>
      </c>
      <c r="B944" s="6">
        <v>0.31809399999999999</v>
      </c>
      <c r="F944" s="12"/>
      <c r="J944" s="13"/>
    </row>
    <row r="945" spans="1:10" x14ac:dyDescent="0.25">
      <c r="A945" s="33">
        <f>T2_T5!C945</f>
        <v>0</v>
      </c>
      <c r="B945" s="6">
        <v>0.1049134</v>
      </c>
      <c r="F945" s="12"/>
      <c r="J945" s="13"/>
    </row>
    <row r="946" spans="1:10" x14ac:dyDescent="0.25">
      <c r="A946" s="33">
        <f>T2_T5!C946</f>
        <v>0</v>
      </c>
      <c r="B946" s="6">
        <v>0.21891279999999999</v>
      </c>
      <c r="F946" s="12"/>
      <c r="J946" s="13"/>
    </row>
    <row r="947" spans="1:10" x14ac:dyDescent="0.25">
      <c r="A947" s="33">
        <f>T2_T5!C947</f>
        <v>0</v>
      </c>
      <c r="B947" s="6">
        <v>0.1658173</v>
      </c>
      <c r="F947" s="12"/>
      <c r="J947" s="13"/>
    </row>
    <row r="948" spans="1:10" x14ac:dyDescent="0.25">
      <c r="A948" s="33">
        <f>T2_T5!C948</f>
        <v>0</v>
      </c>
      <c r="B948" s="6">
        <v>0.62251299999999998</v>
      </c>
      <c r="F948" s="12"/>
      <c r="J948" s="13"/>
    </row>
    <row r="949" spans="1:10" x14ac:dyDescent="0.25">
      <c r="A949" s="33">
        <f>T2_T5!C949</f>
        <v>0</v>
      </c>
      <c r="B949" s="6">
        <v>1.4375599999999999</v>
      </c>
      <c r="F949" s="12"/>
      <c r="J949" s="13"/>
    </row>
    <row r="950" spans="1:10" x14ac:dyDescent="0.25">
      <c r="A950" s="33">
        <f>T2_T5!C950</f>
        <v>0</v>
      </c>
      <c r="B950" s="6">
        <v>4.5558779999999999</v>
      </c>
      <c r="F950" s="12"/>
      <c r="J950" s="13"/>
    </row>
    <row r="951" spans="1:10" x14ac:dyDescent="0.25">
      <c r="A951" s="33">
        <f>T2_T5!C951</f>
        <v>0</v>
      </c>
      <c r="B951" s="6">
        <v>3.514659</v>
      </c>
      <c r="F951" s="12"/>
      <c r="J951" s="13"/>
    </row>
    <row r="952" spans="1:10" x14ac:dyDescent="0.25">
      <c r="A952" s="33">
        <f>T2_T5!C952</f>
        <v>0</v>
      </c>
      <c r="B952" s="6">
        <v>3.6211519999999999</v>
      </c>
      <c r="F952" s="12"/>
      <c r="J952" s="13"/>
    </row>
    <row r="953" spans="1:10" x14ac:dyDescent="0.25">
      <c r="A953" s="33">
        <f>T2_T5!C953</f>
        <v>0</v>
      </c>
      <c r="B953" s="6">
        <v>6.9991539999999999</v>
      </c>
      <c r="F953" s="12"/>
      <c r="J953" s="13"/>
    </row>
    <row r="954" spans="1:10" x14ac:dyDescent="0.25">
      <c r="A954" s="33">
        <f>T2_T5!C954</f>
        <v>0</v>
      </c>
      <c r="B954" s="6">
        <v>5.7659539999999998</v>
      </c>
      <c r="F954" s="12"/>
      <c r="J954" s="13"/>
    </row>
    <row r="955" spans="1:10" x14ac:dyDescent="0.25">
      <c r="A955" s="33">
        <f>T2_T5!C955</f>
        <v>0</v>
      </c>
      <c r="B955" s="6">
        <v>0.63585570000000002</v>
      </c>
      <c r="F955" s="12"/>
      <c r="J955" s="13"/>
    </row>
    <row r="956" spans="1:10" x14ac:dyDescent="0.25">
      <c r="A956" s="33">
        <f>T2_T5!C956</f>
        <v>0</v>
      </c>
      <c r="B956" s="6">
        <v>0.75273869999999998</v>
      </c>
      <c r="F956" s="12"/>
      <c r="J956" s="13"/>
    </row>
    <row r="957" spans="1:10" x14ac:dyDescent="0.25">
      <c r="A957" s="33">
        <f>T2_T5!C957</f>
        <v>0</v>
      </c>
      <c r="B957" s="6">
        <v>0.64941150000000003</v>
      </c>
      <c r="F957" s="12"/>
      <c r="J957" s="13"/>
    </row>
    <row r="958" spans="1:10" x14ac:dyDescent="0.25">
      <c r="A958" s="33">
        <f>T2_T5!C958</f>
        <v>0</v>
      </c>
      <c r="B958" s="6">
        <v>0.63019420000000004</v>
      </c>
      <c r="F958" s="12"/>
      <c r="J958" s="13"/>
    </row>
    <row r="959" spans="1:10" x14ac:dyDescent="0.25">
      <c r="A959" s="33">
        <f>T2_T5!C959</f>
        <v>0</v>
      </c>
      <c r="B959" s="6">
        <v>0.66391520000000004</v>
      </c>
      <c r="F959" s="12"/>
      <c r="J959" s="13"/>
    </row>
    <row r="960" spans="1:10" x14ac:dyDescent="0.25">
      <c r="A960" s="33">
        <f>T2_T5!C960</f>
        <v>0</v>
      </c>
      <c r="B960" s="6">
        <v>0.69614989999999999</v>
      </c>
      <c r="F960" s="12"/>
      <c r="J960" s="13"/>
    </row>
    <row r="961" spans="1:10" x14ac:dyDescent="0.25">
      <c r="A961" s="33">
        <f>T2_T5!C961</f>
        <v>0</v>
      </c>
      <c r="B961" s="6">
        <v>1.433516</v>
      </c>
      <c r="F961" s="12"/>
      <c r="J961" s="13"/>
    </row>
    <row r="962" spans="1:10" x14ac:dyDescent="0.25">
      <c r="A962" s="33">
        <f>T2_T5!C962</f>
        <v>0</v>
      </c>
      <c r="B962" s="6">
        <v>1.0835159999999999</v>
      </c>
      <c r="F962" s="12"/>
      <c r="J962" s="13"/>
    </row>
    <row r="963" spans="1:10" x14ac:dyDescent="0.25">
      <c r="A963" s="33">
        <f>T2_T5!C963</f>
        <v>0</v>
      </c>
      <c r="B963" s="6">
        <v>0.81532260000000001</v>
      </c>
      <c r="F963" s="12"/>
      <c r="J963" s="13"/>
    </row>
    <row r="964" spans="1:10" x14ac:dyDescent="0.25">
      <c r="A964" s="33">
        <f>T2_T5!C964</f>
        <v>0</v>
      </c>
      <c r="B964" s="6">
        <v>0.84997730000000005</v>
      </c>
      <c r="F964" s="12"/>
      <c r="J964" s="13"/>
    </row>
    <row r="965" spans="1:10" x14ac:dyDescent="0.25">
      <c r="A965" s="33">
        <f>T2_T5!C965</f>
        <v>0</v>
      </c>
      <c r="B965" s="6">
        <v>1.0451950000000001</v>
      </c>
      <c r="F965" s="12"/>
      <c r="J965" s="13"/>
    </row>
    <row r="966" spans="1:10" x14ac:dyDescent="0.25">
      <c r="A966" s="33">
        <f>T2_T5!C966</f>
        <v>0</v>
      </c>
      <c r="B966" s="6">
        <v>0.95001679999999999</v>
      </c>
      <c r="F966" s="12"/>
      <c r="J966" s="13"/>
    </row>
    <row r="967" spans="1:10" x14ac:dyDescent="0.25">
      <c r="A967" s="33">
        <f>T2_T5!C967</f>
        <v>0</v>
      </c>
      <c r="B967" s="6">
        <v>1.204631</v>
      </c>
      <c r="F967" s="12"/>
      <c r="J967" s="13"/>
    </row>
    <row r="968" spans="1:10" x14ac:dyDescent="0.25">
      <c r="A968" s="33">
        <f>T2_T5!C968</f>
        <v>0</v>
      </c>
      <c r="B968" s="6">
        <v>1.2696730000000001</v>
      </c>
      <c r="F968" s="12"/>
      <c r="J968" s="13"/>
    </row>
    <row r="969" spans="1:10" x14ac:dyDescent="0.25">
      <c r="A969" s="33">
        <f>T2_T5!C969</f>
        <v>0</v>
      </c>
      <c r="B969" s="6">
        <v>1.1310990000000001</v>
      </c>
      <c r="F969" s="12"/>
      <c r="J969" s="13"/>
    </row>
    <row r="970" spans="1:10" x14ac:dyDescent="0.25">
      <c r="A970" s="33">
        <f>T2_T5!C970</f>
        <v>0</v>
      </c>
      <c r="B970" s="6">
        <v>1.5856570000000001</v>
      </c>
      <c r="F970" s="12"/>
      <c r="J970" s="13"/>
    </row>
    <row r="971" spans="1:10" x14ac:dyDescent="0.25">
      <c r="A971" s="33">
        <f>T2_T5!C971</f>
        <v>0</v>
      </c>
      <c r="B971" s="6">
        <v>1.719592</v>
      </c>
      <c r="F971" s="12"/>
      <c r="J971" s="13"/>
    </row>
    <row r="972" spans="1:10" x14ac:dyDescent="0.25">
      <c r="A972" s="33">
        <f>T2_T5!C972</f>
        <v>0</v>
      </c>
      <c r="B972" s="6">
        <v>4.4266620000000003</v>
      </c>
      <c r="F972" s="12"/>
      <c r="J972" s="13"/>
    </row>
    <row r="973" spans="1:10" x14ac:dyDescent="0.25">
      <c r="A973" s="33">
        <f>T2_T5!C973</f>
        <v>0</v>
      </c>
      <c r="B973" s="6">
        <v>3.3711820000000001</v>
      </c>
      <c r="F973" s="12"/>
      <c r="J973" s="13"/>
    </row>
    <row r="974" spans="1:10" x14ac:dyDescent="0.25">
      <c r="A974" s="33">
        <f>T2_T5!C974</f>
        <v>0</v>
      </c>
      <c r="B974" s="6">
        <v>3.628682</v>
      </c>
      <c r="F974" s="12"/>
      <c r="J974" s="13"/>
    </row>
    <row r="975" spans="1:10" x14ac:dyDescent="0.25">
      <c r="A975" s="33">
        <f>T2_T5!C975</f>
        <v>0</v>
      </c>
      <c r="B975" s="6">
        <v>2.9207429999999999</v>
      </c>
      <c r="F975" s="12"/>
      <c r="J975" s="13"/>
    </row>
    <row r="976" spans="1:10" x14ac:dyDescent="0.25">
      <c r="A976" s="33">
        <f>T2_T5!C976</f>
        <v>0</v>
      </c>
      <c r="B976" s="6">
        <v>3.2221099999999998</v>
      </c>
      <c r="F976" s="12"/>
      <c r="J976" s="13"/>
    </row>
    <row r="977" spans="1:10" x14ac:dyDescent="0.25">
      <c r="A977" s="33">
        <f>T2_T5!C977</f>
        <v>0</v>
      </c>
      <c r="B977" s="6">
        <v>1.7437320000000001</v>
      </c>
      <c r="F977" s="12"/>
      <c r="J977" s="13"/>
    </row>
    <row r="978" spans="1:10" x14ac:dyDescent="0.25">
      <c r="A978" s="33">
        <f>T2_T5!C978</f>
        <v>0</v>
      </c>
      <c r="B978" s="6">
        <v>1.3703780000000001</v>
      </c>
      <c r="F978" s="12"/>
      <c r="J978" s="13"/>
    </row>
    <row r="979" spans="1:10" x14ac:dyDescent="0.25">
      <c r="A979" s="33">
        <f>T2_T5!C979</f>
        <v>0</v>
      </c>
      <c r="B979" s="6">
        <v>1.2183949999999999</v>
      </c>
      <c r="F979" s="12"/>
      <c r="J979" s="13"/>
    </row>
    <row r="980" spans="1:10" x14ac:dyDescent="0.25">
      <c r="A980" s="33">
        <f>T2_T5!C980</f>
        <v>0</v>
      </c>
      <c r="B980" s="6">
        <v>0.89639000000000002</v>
      </c>
      <c r="F980" s="12"/>
      <c r="J980" s="13"/>
    </row>
    <row r="981" spans="1:10" x14ac:dyDescent="0.25">
      <c r="A981" s="33">
        <f>T2_T5!C981</f>
        <v>0</v>
      </c>
      <c r="B981" s="6">
        <v>1.2046250000000001</v>
      </c>
      <c r="F981" s="12"/>
      <c r="J981" s="13"/>
    </row>
    <row r="982" spans="1:10" x14ac:dyDescent="0.25">
      <c r="A982" s="33">
        <f>T2_T5!C982</f>
        <v>0</v>
      </c>
      <c r="B982" s="6">
        <v>1.4182859999999999</v>
      </c>
      <c r="F982" s="12"/>
      <c r="J982" s="13"/>
    </row>
    <row r="983" spans="1:10" x14ac:dyDescent="0.25">
      <c r="A983" s="33">
        <f>T2_T5!C983</f>
        <v>0</v>
      </c>
      <c r="B983" s="6">
        <v>5.7554179999999997</v>
      </c>
      <c r="F983" s="12"/>
      <c r="J983" s="13"/>
    </row>
    <row r="984" spans="1:10" x14ac:dyDescent="0.25">
      <c r="A984" s="33">
        <f>T2_T5!C984</f>
        <v>0</v>
      </c>
      <c r="B984" s="6">
        <v>4.0463909999999998</v>
      </c>
      <c r="F984" s="12"/>
      <c r="J984" s="13"/>
    </row>
    <row r="985" spans="1:10" x14ac:dyDescent="0.25">
      <c r="A985" s="33">
        <f>T2_T5!C985</f>
        <v>0</v>
      </c>
      <c r="B985" s="6">
        <v>3.5305409999999999</v>
      </c>
      <c r="F985" s="12"/>
      <c r="J985" s="13"/>
    </row>
    <row r="986" spans="1:10" x14ac:dyDescent="0.25">
      <c r="A986" s="33">
        <f>T2_T5!C986</f>
        <v>0</v>
      </c>
      <c r="B986" s="6">
        <v>3.046662</v>
      </c>
      <c r="F986" s="12"/>
      <c r="J986" s="13"/>
    </row>
    <row r="987" spans="1:10" x14ac:dyDescent="0.25">
      <c r="A987" s="33">
        <f>T2_T5!C987</f>
        <v>0</v>
      </c>
      <c r="B987" s="6">
        <v>3.456404</v>
      </c>
      <c r="F987" s="12"/>
      <c r="J987" s="13"/>
    </row>
    <row r="988" spans="1:10" x14ac:dyDescent="0.25">
      <c r="A988" s="33">
        <f>T2_T5!C988</f>
        <v>0</v>
      </c>
      <c r="B988" s="6">
        <v>2.9262060000000001</v>
      </c>
      <c r="F988" s="12"/>
      <c r="J988" s="13"/>
    </row>
    <row r="989" spans="1:10" x14ac:dyDescent="0.25">
      <c r="A989" s="33">
        <f>T2_T5!C989</f>
        <v>0</v>
      </c>
      <c r="B989" s="6">
        <v>2.4092859999999998</v>
      </c>
      <c r="F989" s="12"/>
      <c r="J989" s="13"/>
    </row>
    <row r="990" spans="1:10" x14ac:dyDescent="0.25">
      <c r="A990" s="33">
        <f>T2_T5!C990</f>
        <v>0</v>
      </c>
      <c r="B990" s="6">
        <v>1.8115270000000001</v>
      </c>
      <c r="F990" s="12"/>
      <c r="J990" s="13"/>
    </row>
    <row r="991" spans="1:10" x14ac:dyDescent="0.25">
      <c r="A991" s="33">
        <f>T2_T5!C991</f>
        <v>0</v>
      </c>
      <c r="B991" s="6">
        <v>1.995171</v>
      </c>
      <c r="F991" s="12"/>
      <c r="J991" s="13"/>
    </row>
    <row r="992" spans="1:10" x14ac:dyDescent="0.25">
      <c r="A992" s="33">
        <f>T2_T5!C992</f>
        <v>0</v>
      </c>
      <c r="B992" s="6">
        <v>1.3498319999999999</v>
      </c>
      <c r="F992" s="12"/>
      <c r="J992" s="13"/>
    </row>
    <row r="993" spans="1:10" x14ac:dyDescent="0.25">
      <c r="A993" s="33">
        <f>T2_T5!C993</f>
        <v>0</v>
      </c>
      <c r="B993" s="6">
        <v>1.5220119999999999</v>
      </c>
      <c r="F993" s="12"/>
      <c r="J993" s="13"/>
    </row>
    <row r="994" spans="1:10" x14ac:dyDescent="0.25">
      <c r="A994" s="33">
        <f>T2_T5!C994</f>
        <v>0</v>
      </c>
      <c r="B994" s="6">
        <v>1.358741</v>
      </c>
      <c r="F994" s="12"/>
      <c r="J994" s="13"/>
    </row>
    <row r="995" spans="1:10" x14ac:dyDescent="0.25">
      <c r="A995" s="33">
        <f>T2_T5!C995</f>
        <v>0</v>
      </c>
      <c r="B995" s="6">
        <v>2.4940869999999999</v>
      </c>
      <c r="F995" s="12"/>
      <c r="J995" s="13"/>
    </row>
    <row r="996" spans="1:10" x14ac:dyDescent="0.25">
      <c r="A996" s="33">
        <f>T2_T5!C996</f>
        <v>0</v>
      </c>
      <c r="B996" s="6">
        <v>1.952647</v>
      </c>
      <c r="F996" s="12"/>
      <c r="J996" s="13"/>
    </row>
    <row r="997" spans="1:10" x14ac:dyDescent="0.25">
      <c r="A997" s="33">
        <f>T2_T5!C997</f>
        <v>0</v>
      </c>
      <c r="B997" s="6">
        <v>1.7382770000000001</v>
      </c>
      <c r="F997" s="12"/>
      <c r="J997" s="13"/>
    </row>
    <row r="998" spans="1:10" x14ac:dyDescent="0.25">
      <c r="A998" s="33">
        <f>T2_T5!C998</f>
        <v>0</v>
      </c>
      <c r="B998" s="6">
        <v>1.6817839999999999</v>
      </c>
      <c r="F998" s="12"/>
      <c r="J998" s="13"/>
    </row>
    <row r="999" spans="1:10" x14ac:dyDescent="0.25">
      <c r="A999" s="33">
        <f>T2_T5!C999</f>
        <v>0</v>
      </c>
      <c r="B999" s="6">
        <v>1.7046380000000001</v>
      </c>
      <c r="F999" s="12"/>
      <c r="J999" s="13"/>
    </row>
    <row r="1000" spans="1:10" x14ac:dyDescent="0.25">
      <c r="A1000" s="33">
        <f>T2_T5!C1000</f>
        <v>0</v>
      </c>
      <c r="B1000" s="6">
        <v>2.204361</v>
      </c>
      <c r="F1000" s="12"/>
      <c r="J1000" s="13"/>
    </row>
    <row r="1001" spans="1:10" x14ac:dyDescent="0.25">
      <c r="A1001" s="33">
        <f>T2_T5!C1001</f>
        <v>0</v>
      </c>
      <c r="B1001" s="6">
        <v>0.77990340000000002</v>
      </c>
      <c r="F1001" s="12"/>
      <c r="J1001" s="13"/>
    </row>
    <row r="1002" spans="1:10" x14ac:dyDescent="0.25">
      <c r="A1002" s="33">
        <f>T2_T5!C1002</f>
        <v>0</v>
      </c>
      <c r="B1002" s="6">
        <v>0.68277569999999999</v>
      </c>
      <c r="F1002" s="12"/>
      <c r="J1002" s="13"/>
    </row>
    <row r="1003" spans="1:10" x14ac:dyDescent="0.25">
      <c r="A1003" s="33">
        <f>T2_T5!C1003</f>
        <v>0</v>
      </c>
      <c r="B1003" s="6">
        <v>0.88682119999999998</v>
      </c>
      <c r="F1003" s="12"/>
      <c r="J1003" s="13"/>
    </row>
    <row r="1004" spans="1:10" x14ac:dyDescent="0.25">
      <c r="A1004" s="33">
        <f>T2_T5!C1004</f>
        <v>0</v>
      </c>
      <c r="B1004" s="6">
        <v>0.40880759999999999</v>
      </c>
      <c r="F1004" s="12"/>
      <c r="J1004" s="13"/>
    </row>
    <row r="1005" spans="1:10" x14ac:dyDescent="0.25">
      <c r="A1005" s="33">
        <f>T2_T5!C1005</f>
        <v>0</v>
      </c>
      <c r="B1005" s="6">
        <v>0.47661179999999997</v>
      </c>
      <c r="F1005" s="12"/>
      <c r="J1005" s="13"/>
    </row>
    <row r="1006" spans="1:10" x14ac:dyDescent="0.25">
      <c r="A1006" s="33">
        <f>T2_T5!C1006</f>
        <v>0</v>
      </c>
      <c r="B1006" s="6">
        <v>0.63532920000000004</v>
      </c>
      <c r="F1006" s="12"/>
      <c r="J1006" s="13"/>
    </row>
    <row r="1007" spans="1:10" x14ac:dyDescent="0.25">
      <c r="A1007" s="33">
        <f>T2_T5!C1007</f>
        <v>0</v>
      </c>
      <c r="B1007" s="6">
        <v>0.47664129999999999</v>
      </c>
      <c r="F1007" s="12"/>
      <c r="J1007" s="13"/>
    </row>
    <row r="1008" spans="1:10" x14ac:dyDescent="0.25">
      <c r="A1008" s="33">
        <f>T2_T5!C1008</f>
        <v>0</v>
      </c>
      <c r="B1008" s="6">
        <v>0.73758939999999995</v>
      </c>
      <c r="F1008" s="12"/>
      <c r="J1008" s="13"/>
    </row>
    <row r="1009" spans="1:10" x14ac:dyDescent="0.25">
      <c r="A1009" s="33">
        <f>T2_T5!C1009</f>
        <v>0</v>
      </c>
      <c r="B1009" s="6">
        <v>0.45949119999999999</v>
      </c>
      <c r="F1009" s="12"/>
      <c r="J1009" s="13"/>
    </row>
    <row r="1010" spans="1:10" x14ac:dyDescent="0.25">
      <c r="A1010" s="33">
        <f>T2_T5!C1010</f>
        <v>0</v>
      </c>
      <c r="B1010" s="6">
        <v>0.60639200000000004</v>
      </c>
      <c r="F1010" s="12"/>
      <c r="J1010" s="13"/>
    </row>
    <row r="1011" spans="1:10" x14ac:dyDescent="0.25">
      <c r="A1011" s="33">
        <f>T2_T5!C1011</f>
        <v>0</v>
      </c>
      <c r="B1011" s="6">
        <v>0.65214680000000003</v>
      </c>
      <c r="F1011" s="12"/>
      <c r="J1011" s="13"/>
    </row>
    <row r="1012" spans="1:10" x14ac:dyDescent="0.25">
      <c r="A1012" s="33">
        <f>T2_T5!C1012</f>
        <v>0</v>
      </c>
      <c r="B1012" s="6">
        <v>1.67452</v>
      </c>
      <c r="F1012" s="12"/>
      <c r="J1012" s="13"/>
    </row>
    <row r="1013" spans="1:10" x14ac:dyDescent="0.25">
      <c r="A1013" s="33">
        <f>T2_T5!C1013</f>
        <v>0</v>
      </c>
      <c r="B1013" s="6">
        <v>2.3300149999999999</v>
      </c>
      <c r="F1013" s="12"/>
      <c r="J1013" s="13"/>
    </row>
    <row r="1014" spans="1:10" x14ac:dyDescent="0.25">
      <c r="A1014" s="33">
        <f>T2_T5!C1014</f>
        <v>0</v>
      </c>
      <c r="B1014" s="6">
        <v>0.70377049999999997</v>
      </c>
      <c r="F1014" s="12"/>
      <c r="J1014" s="13"/>
    </row>
    <row r="1015" spans="1:10" x14ac:dyDescent="0.25">
      <c r="A1015" s="33">
        <f>T2_T5!C1015</f>
        <v>0</v>
      </c>
      <c r="B1015" s="6">
        <v>1.7372460000000001</v>
      </c>
      <c r="F1015" s="12"/>
      <c r="J1015" s="13"/>
    </row>
    <row r="1016" spans="1:10" x14ac:dyDescent="0.25">
      <c r="A1016" s="33">
        <f>T2_T5!C1016</f>
        <v>0</v>
      </c>
      <c r="B1016" s="6">
        <v>2.6148250000000002</v>
      </c>
      <c r="F1016" s="12"/>
      <c r="J1016" s="13"/>
    </row>
    <row r="1017" spans="1:10" x14ac:dyDescent="0.25">
      <c r="A1017" s="33">
        <f>T2_T5!C1017</f>
        <v>0</v>
      </c>
      <c r="B1017" s="6">
        <v>2.030627</v>
      </c>
      <c r="F1017" s="12"/>
      <c r="J1017" s="13"/>
    </row>
    <row r="1018" spans="1:10" x14ac:dyDescent="0.25">
      <c r="A1018" s="33">
        <f>T2_T5!C1018</f>
        <v>0</v>
      </c>
      <c r="B1018" s="6">
        <v>1.144801</v>
      </c>
      <c r="F1018" s="12"/>
      <c r="J1018" s="13"/>
    </row>
    <row r="1019" spans="1:10" x14ac:dyDescent="0.25">
      <c r="A1019" s="33">
        <f>T2_T5!C1019</f>
        <v>0</v>
      </c>
      <c r="B1019" s="6">
        <v>0.84790259999999995</v>
      </c>
      <c r="F1019" s="12"/>
      <c r="J1019" s="13"/>
    </row>
    <row r="1020" spans="1:10" x14ac:dyDescent="0.25">
      <c r="A1020" s="33">
        <f>T2_T5!C1020</f>
        <v>0</v>
      </c>
      <c r="B1020" s="6">
        <v>1.0095890000000001</v>
      </c>
      <c r="F1020" s="12"/>
      <c r="J1020" s="13"/>
    </row>
    <row r="1021" spans="1:10" x14ac:dyDescent="0.25">
      <c r="A1021" s="33">
        <f>T2_T5!C1021</f>
        <v>0</v>
      </c>
      <c r="B1021" s="6">
        <v>0.66415670000000004</v>
      </c>
      <c r="F1021" s="12"/>
      <c r="J1021" s="13"/>
    </row>
    <row r="1022" spans="1:10" x14ac:dyDescent="0.25">
      <c r="A1022" s="33">
        <f>T2_T5!C1022</f>
        <v>0</v>
      </c>
      <c r="B1022" s="6">
        <v>0.9541636</v>
      </c>
      <c r="F1022" s="12"/>
      <c r="J1022" s="13"/>
    </row>
    <row r="1023" spans="1:10" x14ac:dyDescent="0.25">
      <c r="A1023" s="33">
        <f>T2_T5!C1023</f>
        <v>0</v>
      </c>
      <c r="B1023" s="6">
        <v>0.99207060000000002</v>
      </c>
      <c r="F1023" s="12"/>
      <c r="J1023" s="13"/>
    </row>
    <row r="1024" spans="1:10" x14ac:dyDescent="0.25">
      <c r="A1024" s="33">
        <f>T2_T5!C1024</f>
        <v>0</v>
      </c>
      <c r="B1024" s="6">
        <v>1.0238700000000001</v>
      </c>
      <c r="F1024" s="12"/>
      <c r="J1024" s="13"/>
    </row>
    <row r="1025" spans="1:10" x14ac:dyDescent="0.25">
      <c r="A1025" s="33">
        <f>T2_T5!C1025</f>
        <v>0</v>
      </c>
      <c r="B1025" s="6">
        <v>1.187486</v>
      </c>
      <c r="F1025" s="12"/>
      <c r="J1025" s="13"/>
    </row>
    <row r="1026" spans="1:10" x14ac:dyDescent="0.25">
      <c r="A1026" s="33">
        <f>T2_T5!C1026</f>
        <v>0</v>
      </c>
      <c r="B1026" s="6">
        <v>1.657138</v>
      </c>
      <c r="F1026" s="12"/>
      <c r="J1026" s="13"/>
    </row>
    <row r="1027" spans="1:10" x14ac:dyDescent="0.25">
      <c r="A1027" s="33">
        <f>T2_T5!C1027</f>
        <v>0</v>
      </c>
      <c r="B1027" s="6">
        <v>2.0456249999999998</v>
      </c>
      <c r="F1027" s="12"/>
      <c r="J1027" s="13"/>
    </row>
    <row r="1028" spans="1:10" x14ac:dyDescent="0.25">
      <c r="A1028" s="33">
        <f>T2_T5!C1028</f>
        <v>0</v>
      </c>
      <c r="B1028" s="6">
        <v>0.72148500000000004</v>
      </c>
      <c r="F1028" s="12"/>
      <c r="J1028" s="13"/>
    </row>
    <row r="1029" spans="1:10" x14ac:dyDescent="0.25">
      <c r="A1029" s="33">
        <f>T2_T5!C1029</f>
        <v>0</v>
      </c>
      <c r="B1029" s="6">
        <v>0.30910290000000001</v>
      </c>
      <c r="F1029" s="12"/>
      <c r="J1029" s="13"/>
    </row>
    <row r="1030" spans="1:10" x14ac:dyDescent="0.25">
      <c r="A1030" s="33">
        <f>T2_T5!C1030</f>
        <v>0</v>
      </c>
      <c r="B1030" s="6">
        <v>6.1785699999999997</v>
      </c>
      <c r="F1030" s="12"/>
      <c r="J1030" s="13"/>
    </row>
    <row r="1031" spans="1:10" x14ac:dyDescent="0.25">
      <c r="A1031" s="33">
        <f>T2_T5!C1031</f>
        <v>0</v>
      </c>
      <c r="B1031" s="6">
        <v>5.7495839999999996</v>
      </c>
      <c r="F1031" s="12"/>
      <c r="J1031" s="13"/>
    </row>
    <row r="1032" spans="1:10" x14ac:dyDescent="0.25">
      <c r="A1032" s="33">
        <f>T2_T5!C1032</f>
        <v>0</v>
      </c>
      <c r="B1032" s="6">
        <v>3.159923</v>
      </c>
      <c r="F1032" s="12"/>
      <c r="J1032" s="13"/>
    </row>
    <row r="1033" spans="1:10" x14ac:dyDescent="0.25">
      <c r="A1033" s="33">
        <f>T2_T5!C1033</f>
        <v>0</v>
      </c>
      <c r="B1033" s="6">
        <v>3.6383809999999999</v>
      </c>
      <c r="F1033" s="12"/>
      <c r="J1033" s="13"/>
    </row>
    <row r="1034" spans="1:10" x14ac:dyDescent="0.25">
      <c r="A1034" s="33">
        <f>T2_T5!C1034</f>
        <v>0</v>
      </c>
      <c r="B1034" s="6">
        <v>3.6785320000000001</v>
      </c>
      <c r="F1034" s="12"/>
      <c r="J1034" s="13"/>
    </row>
    <row r="1035" spans="1:10" x14ac:dyDescent="0.25">
      <c r="A1035" s="33">
        <f>T2_T5!C1035</f>
        <v>0</v>
      </c>
      <c r="B1035" s="6">
        <v>4.2396209999999996</v>
      </c>
      <c r="F1035" s="12"/>
      <c r="J1035" s="13"/>
    </row>
    <row r="1036" spans="1:10" x14ac:dyDescent="0.25">
      <c r="A1036" s="33">
        <f>T2_T5!C1036</f>
        <v>0</v>
      </c>
      <c r="B1036" s="6">
        <v>0.50497729999999996</v>
      </c>
      <c r="F1036" s="12"/>
      <c r="J1036" s="13"/>
    </row>
    <row r="1037" spans="1:10" x14ac:dyDescent="0.25">
      <c r="A1037" s="33">
        <f>T2_T5!C1037</f>
        <v>0</v>
      </c>
      <c r="B1037" s="6">
        <v>0.6305885</v>
      </c>
      <c r="F1037" s="12"/>
      <c r="J1037" s="13"/>
    </row>
    <row r="1038" spans="1:10" x14ac:dyDescent="0.25">
      <c r="A1038" s="33">
        <f>T2_T5!C1038</f>
        <v>0</v>
      </c>
      <c r="B1038" s="6">
        <v>0.63790259999999999</v>
      </c>
      <c r="F1038" s="12"/>
      <c r="J1038" s="13"/>
    </row>
    <row r="1039" spans="1:10" x14ac:dyDescent="0.25">
      <c r="A1039" s="33">
        <f>T2_T5!C1039</f>
        <v>0</v>
      </c>
      <c r="B1039" s="6">
        <v>0.49160710000000002</v>
      </c>
      <c r="F1039" s="12"/>
      <c r="J1039" s="13"/>
    </row>
    <row r="1040" spans="1:10" x14ac:dyDescent="0.25">
      <c r="A1040" s="33">
        <f>T2_T5!C1040</f>
        <v>0</v>
      </c>
      <c r="B1040" s="6">
        <v>0.61691439999999997</v>
      </c>
      <c r="F1040" s="12"/>
      <c r="J1040" s="13"/>
    </row>
    <row r="1041" spans="1:10" x14ac:dyDescent="0.25">
      <c r="A1041" s="33">
        <f>T2_T5!C1041</f>
        <v>0</v>
      </c>
      <c r="B1041" s="6">
        <v>0.89511510000000005</v>
      </c>
      <c r="F1041" s="12"/>
      <c r="J1041" s="13"/>
    </row>
    <row r="1042" spans="1:10" x14ac:dyDescent="0.25">
      <c r="A1042" s="33">
        <f>T2_T5!C1042</f>
        <v>0</v>
      </c>
      <c r="B1042" s="6">
        <v>0.58086349999999998</v>
      </c>
      <c r="F1042" s="12"/>
      <c r="J1042" s="13"/>
    </row>
    <row r="1043" spans="1:10" x14ac:dyDescent="0.25">
      <c r="A1043" s="33">
        <f>T2_T5!C1043</f>
        <v>0</v>
      </c>
      <c r="B1043" s="6">
        <v>0.579098</v>
      </c>
      <c r="F1043" s="12"/>
      <c r="J1043" s="13"/>
    </row>
    <row r="1044" spans="1:10" x14ac:dyDescent="0.25">
      <c r="A1044" s="33">
        <f>T2_T5!C1044</f>
        <v>0</v>
      </c>
      <c r="B1044" s="6">
        <v>0.67632139999999996</v>
      </c>
      <c r="F1044" s="12"/>
      <c r="J1044" s="13"/>
    </row>
    <row r="1045" spans="1:10" x14ac:dyDescent="0.25">
      <c r="A1045" s="33">
        <f>T2_T5!C1045</f>
        <v>0</v>
      </c>
      <c r="B1045" s="6">
        <v>0.7430599</v>
      </c>
      <c r="F1045" s="12"/>
      <c r="J1045" s="13"/>
    </row>
    <row r="1046" spans="1:10" x14ac:dyDescent="0.25">
      <c r="A1046" s="33">
        <f>T2_T5!C1046</f>
        <v>0</v>
      </c>
      <c r="B1046" s="6">
        <v>0.6437254</v>
      </c>
      <c r="F1046" s="12"/>
      <c r="J1046" s="13"/>
    </row>
    <row r="1047" spans="1:10" x14ac:dyDescent="0.25">
      <c r="A1047" s="33">
        <f>T2_T5!C1047</f>
        <v>0</v>
      </c>
      <c r="B1047" s="6">
        <v>0.14664240000000001</v>
      </c>
      <c r="F1047" s="12"/>
      <c r="J1047" s="13"/>
    </row>
    <row r="1048" spans="1:10" x14ac:dyDescent="0.25">
      <c r="A1048" s="33">
        <f>T2_T5!C1048</f>
        <v>0</v>
      </c>
      <c r="B1048" s="6">
        <v>0.19157199999999999</v>
      </c>
      <c r="F1048" s="12"/>
      <c r="J1048" s="13"/>
    </row>
    <row r="1049" spans="1:10" x14ac:dyDescent="0.25">
      <c r="A1049" s="33">
        <f>T2_T5!C1049</f>
        <v>0</v>
      </c>
      <c r="B1049" s="6">
        <v>0.27053539999999998</v>
      </c>
      <c r="F1049" s="12"/>
      <c r="J1049" s="13"/>
    </row>
    <row r="1050" spans="1:10" x14ac:dyDescent="0.25">
      <c r="A1050" s="33">
        <f>T2_T5!C1050</f>
        <v>0</v>
      </c>
      <c r="B1050" s="6">
        <v>3.715125</v>
      </c>
      <c r="F1050" s="12"/>
      <c r="J1050" s="13"/>
    </row>
    <row r="1051" spans="1:10" x14ac:dyDescent="0.25">
      <c r="A1051" s="33">
        <f>T2_T5!C1051</f>
        <v>0</v>
      </c>
      <c r="B1051" s="6">
        <v>3.3091400000000002</v>
      </c>
      <c r="F1051" s="12"/>
      <c r="J1051" s="13"/>
    </row>
    <row r="1052" spans="1:10" x14ac:dyDescent="0.25">
      <c r="A1052" s="33">
        <f>T2_T5!C1052</f>
        <v>0</v>
      </c>
      <c r="B1052" s="6">
        <v>2.2878050000000001</v>
      </c>
      <c r="F1052" s="12"/>
      <c r="J1052" s="13"/>
    </row>
    <row r="1053" spans="1:10" x14ac:dyDescent="0.25">
      <c r="A1053" s="33">
        <f>T2_T5!C1053</f>
        <v>0</v>
      </c>
      <c r="B1053" s="6">
        <v>2.133264</v>
      </c>
      <c r="F1053" s="12"/>
      <c r="J1053" s="13"/>
    </row>
    <row r="1054" spans="1:10" x14ac:dyDescent="0.25">
      <c r="A1054" s="33">
        <f>T2_T5!C1054</f>
        <v>0</v>
      </c>
      <c r="B1054" s="6">
        <v>2.5836480000000002</v>
      </c>
      <c r="F1054" s="12"/>
      <c r="J1054" s="13"/>
    </row>
    <row r="1055" spans="1:10" x14ac:dyDescent="0.25">
      <c r="A1055" s="33">
        <f>T2_T5!C1055</f>
        <v>0</v>
      </c>
      <c r="B1055" s="6">
        <v>2.8750740000000001</v>
      </c>
      <c r="F1055" s="12"/>
      <c r="J1055" s="13"/>
    </row>
    <row r="1056" spans="1:10" x14ac:dyDescent="0.25">
      <c r="A1056" s="33">
        <f>T2_T5!C1056</f>
        <v>0</v>
      </c>
      <c r="B1056" s="6">
        <v>0.80952970000000002</v>
      </c>
      <c r="F1056" s="12"/>
      <c r="J1056" s="13"/>
    </row>
    <row r="1057" spans="1:10" x14ac:dyDescent="0.25">
      <c r="A1057" s="33">
        <f>T2_T5!C1057</f>
        <v>0</v>
      </c>
      <c r="B1057" s="6">
        <v>0.82499750000000005</v>
      </c>
      <c r="F1057" s="12"/>
      <c r="J1057" s="13"/>
    </row>
    <row r="1058" spans="1:10" x14ac:dyDescent="0.25">
      <c r="A1058" s="33">
        <f>T2_T5!C1058</f>
        <v>0</v>
      </c>
      <c r="B1058" s="6">
        <v>0.69156960000000001</v>
      </c>
      <c r="F1058" s="12"/>
      <c r="J1058" s="13"/>
    </row>
    <row r="1059" spans="1:10" x14ac:dyDescent="0.25">
      <c r="A1059" s="33">
        <f>T2_T5!C1059</f>
        <v>0</v>
      </c>
      <c r="B1059" s="6">
        <v>0.67861039999999995</v>
      </c>
      <c r="F1059" s="12"/>
      <c r="J1059" s="13"/>
    </row>
    <row r="1060" spans="1:10" x14ac:dyDescent="0.25">
      <c r="A1060" s="33">
        <f>T2_T5!C1060</f>
        <v>0</v>
      </c>
      <c r="B1060" s="6">
        <v>0.8338392</v>
      </c>
      <c r="F1060" s="12"/>
      <c r="J1060" s="13"/>
    </row>
    <row r="1061" spans="1:10" x14ac:dyDescent="0.25">
      <c r="A1061" s="33">
        <f>T2_T5!C1061</f>
        <v>0</v>
      </c>
      <c r="B1061" s="6">
        <v>0.9365253</v>
      </c>
      <c r="F1061" s="12"/>
      <c r="J1061" s="13"/>
    </row>
    <row r="1062" spans="1:10" x14ac:dyDescent="0.25">
      <c r="A1062" s="33">
        <f>T2_T5!C1062</f>
        <v>0</v>
      </c>
      <c r="B1062" s="6">
        <v>0.75814389999999998</v>
      </c>
      <c r="F1062" s="12"/>
      <c r="J1062" s="13"/>
    </row>
    <row r="1063" spans="1:10" x14ac:dyDescent="0.25">
      <c r="A1063" s="33">
        <f>T2_T5!C1063</f>
        <v>0</v>
      </c>
      <c r="B1063" s="6">
        <v>1.159162</v>
      </c>
      <c r="F1063" s="12"/>
      <c r="J1063" s="13"/>
    </row>
    <row r="1064" spans="1:10" x14ac:dyDescent="0.25">
      <c r="A1064" s="33">
        <f>T2_T5!C1064</f>
        <v>0</v>
      </c>
      <c r="B1064" s="6">
        <v>0.96614889999999998</v>
      </c>
      <c r="F1064" s="12"/>
      <c r="J1064" s="13"/>
    </row>
    <row r="1065" spans="1:10" x14ac:dyDescent="0.25">
      <c r="A1065" s="33">
        <f>T2_T5!C1065</f>
        <v>0</v>
      </c>
      <c r="B1065" s="6">
        <v>1.095391</v>
      </c>
      <c r="F1065" s="12"/>
      <c r="J1065" s="13"/>
    </row>
    <row r="1066" spans="1:10" x14ac:dyDescent="0.25">
      <c r="A1066" s="33">
        <f>T2_T5!C1066</f>
        <v>0</v>
      </c>
      <c r="B1066" s="6">
        <v>1.3980159999999999</v>
      </c>
      <c r="F1066" s="12"/>
      <c r="J1066" s="13"/>
    </row>
    <row r="1067" spans="1:10" x14ac:dyDescent="0.25">
      <c r="A1067" s="33">
        <f>T2_T5!C1067</f>
        <v>0</v>
      </c>
      <c r="B1067" s="6">
        <v>1.590201</v>
      </c>
      <c r="F1067" s="12"/>
      <c r="J1067" s="13"/>
    </row>
    <row r="1068" spans="1:10" x14ac:dyDescent="0.25">
      <c r="A1068" s="33">
        <f>T2_T5!C1068</f>
        <v>0</v>
      </c>
      <c r="B1068" s="6">
        <v>1.144002</v>
      </c>
      <c r="F1068" s="12"/>
      <c r="J1068" s="13"/>
    </row>
    <row r="1069" spans="1:10" x14ac:dyDescent="0.25">
      <c r="A1069" s="33">
        <f>T2_T5!C1069</f>
        <v>0</v>
      </c>
      <c r="B1069" s="6">
        <v>1.1708419999999999</v>
      </c>
      <c r="F1069" s="12"/>
      <c r="J1069" s="13"/>
    </row>
    <row r="1070" spans="1:10" x14ac:dyDescent="0.25">
      <c r="A1070" s="33">
        <f>T2_T5!C1070</f>
        <v>0</v>
      </c>
      <c r="B1070" s="6">
        <v>1.810163</v>
      </c>
      <c r="F1070" s="12"/>
      <c r="J1070" s="13"/>
    </row>
    <row r="1071" spans="1:10" x14ac:dyDescent="0.25">
      <c r="A1071" s="33">
        <f>T2_T5!C1071</f>
        <v>0</v>
      </c>
      <c r="B1071" s="6">
        <v>1.492256</v>
      </c>
      <c r="F1071" s="12"/>
      <c r="J1071" s="13"/>
    </row>
    <row r="1072" spans="1:10" x14ac:dyDescent="0.25">
      <c r="A1072" s="33">
        <f>T2_T5!C1072</f>
        <v>0</v>
      </c>
      <c r="B1072" s="6">
        <v>2.2968060000000001</v>
      </c>
      <c r="F1072" s="12"/>
      <c r="J1072" s="13"/>
    </row>
    <row r="1073" spans="1:10" x14ac:dyDescent="0.25">
      <c r="A1073" s="33">
        <f>T2_T5!C1073</f>
        <v>0</v>
      </c>
      <c r="B1073" s="6">
        <v>2.1564000000000001</v>
      </c>
      <c r="F1073" s="12"/>
      <c r="J1073" s="13"/>
    </row>
    <row r="1074" spans="1:10" x14ac:dyDescent="0.25">
      <c r="A1074" s="33">
        <f>T2_T5!C1074</f>
        <v>0</v>
      </c>
      <c r="B1074" s="6">
        <v>0.99900009999999995</v>
      </c>
      <c r="F1074" s="12"/>
      <c r="J1074" s="13"/>
    </row>
    <row r="1075" spans="1:10" x14ac:dyDescent="0.25">
      <c r="A1075" s="33">
        <f>T2_T5!C1075</f>
        <v>0</v>
      </c>
      <c r="B1075" s="6">
        <v>1.1486940000000001</v>
      </c>
      <c r="F1075" s="12"/>
      <c r="J1075" s="13"/>
    </row>
    <row r="1076" spans="1:10" x14ac:dyDescent="0.25">
      <c r="A1076" s="33">
        <f>T2_T5!C1076</f>
        <v>0</v>
      </c>
      <c r="B1076" s="6">
        <v>0.88951550000000001</v>
      </c>
      <c r="F1076" s="12"/>
      <c r="J1076" s="13"/>
    </row>
    <row r="1077" spans="1:10" x14ac:dyDescent="0.25">
      <c r="A1077" s="33">
        <f>T2_T5!C1077</f>
        <v>0</v>
      </c>
      <c r="B1077" s="6">
        <v>0.72067550000000002</v>
      </c>
      <c r="F1077" s="12"/>
      <c r="J1077" s="13"/>
    </row>
    <row r="1078" spans="1:10" x14ac:dyDescent="0.25">
      <c r="A1078" s="33">
        <f>T2_T5!C1078</f>
        <v>0</v>
      </c>
      <c r="B1078" s="6">
        <v>0.63649080000000002</v>
      </c>
      <c r="F1078" s="12"/>
      <c r="J1078" s="13"/>
    </row>
    <row r="1079" spans="1:10" x14ac:dyDescent="0.25">
      <c r="A1079" s="33">
        <f>T2_T5!C1079</f>
        <v>0</v>
      </c>
      <c r="B1079" s="6">
        <v>0.67017090000000001</v>
      </c>
      <c r="F1079" s="12"/>
      <c r="J1079" s="13"/>
    </row>
    <row r="1080" spans="1:10" x14ac:dyDescent="0.25">
      <c r="A1080" s="33">
        <f>T2_T5!C1080</f>
        <v>0</v>
      </c>
      <c r="B1080" s="6">
        <v>0.77762869999999995</v>
      </c>
      <c r="F1080" s="12"/>
      <c r="J1080" s="13"/>
    </row>
    <row r="1081" spans="1:10" x14ac:dyDescent="0.25">
      <c r="A1081" s="33">
        <f>T2_T5!C1081</f>
        <v>0</v>
      </c>
      <c r="B1081" s="6">
        <v>0.9430075</v>
      </c>
      <c r="F1081" s="12"/>
      <c r="J1081" s="13"/>
    </row>
    <row r="1082" spans="1:10" x14ac:dyDescent="0.25">
      <c r="A1082" s="33">
        <f>T2_T5!C1082</f>
        <v>0</v>
      </c>
      <c r="B1082" s="6">
        <v>0.10406360000000001</v>
      </c>
      <c r="F1082" s="12"/>
      <c r="J1082" s="13"/>
    </row>
    <row r="1083" spans="1:10" x14ac:dyDescent="0.25">
      <c r="A1083" s="33">
        <f>T2_T5!C1083</f>
        <v>0</v>
      </c>
      <c r="B1083" s="6">
        <v>6.4637E-2</v>
      </c>
      <c r="F1083" s="12"/>
      <c r="J1083" s="13"/>
    </row>
    <row r="1084" spans="1:10" x14ac:dyDescent="0.25">
      <c r="A1084" s="33">
        <f>T2_T5!C1084</f>
        <v>0</v>
      </c>
      <c r="B1084" s="6">
        <v>2.8029700000000001E-2</v>
      </c>
      <c r="F1084" s="12"/>
      <c r="J1084" s="13"/>
    </row>
    <row r="1085" spans="1:10" x14ac:dyDescent="0.25">
      <c r="A1085" s="33">
        <f>T2_T5!C1085</f>
        <v>0</v>
      </c>
      <c r="B1085" s="6">
        <v>4.508489</v>
      </c>
      <c r="F1085" s="12"/>
      <c r="J1085" s="13"/>
    </row>
    <row r="1086" spans="1:10" x14ac:dyDescent="0.25">
      <c r="A1086" s="33">
        <f>T2_T5!C1086</f>
        <v>0</v>
      </c>
      <c r="B1086" s="6">
        <v>5.0775189999999997</v>
      </c>
      <c r="F1086" s="12"/>
      <c r="J1086" s="13"/>
    </row>
    <row r="1087" spans="1:10" x14ac:dyDescent="0.25">
      <c r="A1087" s="33">
        <f>T2_T5!C1087</f>
        <v>0</v>
      </c>
      <c r="B1087" s="6">
        <v>6.1529049999999996</v>
      </c>
      <c r="F1087" s="12"/>
      <c r="J1087" s="13"/>
    </row>
    <row r="1088" spans="1:10" x14ac:dyDescent="0.25">
      <c r="A1088" s="33">
        <f>T2_T5!C1088</f>
        <v>0</v>
      </c>
      <c r="B1088" s="6">
        <v>3.4674960000000001</v>
      </c>
      <c r="F1088" s="12"/>
      <c r="J1088" s="13"/>
    </row>
    <row r="1089" spans="1:10" x14ac:dyDescent="0.25">
      <c r="A1089" s="33">
        <f>T2_T5!C1089</f>
        <v>0</v>
      </c>
      <c r="B1089" s="6">
        <v>2.0857969999999999</v>
      </c>
      <c r="F1089" s="12"/>
      <c r="J1089" s="13"/>
    </row>
    <row r="1090" spans="1:10" x14ac:dyDescent="0.25">
      <c r="A1090" s="33">
        <f>T2_T5!C1090</f>
        <v>0</v>
      </c>
      <c r="B1090" s="6">
        <v>2.4268070000000002</v>
      </c>
      <c r="F1090" s="12"/>
      <c r="J1090" s="13"/>
    </row>
    <row r="1091" spans="1:10" x14ac:dyDescent="0.25">
      <c r="A1091" s="33">
        <f>T2_T5!C1091</f>
        <v>0</v>
      </c>
      <c r="B1091" s="6">
        <v>3.0017399999999999</v>
      </c>
      <c r="F1091" s="12"/>
      <c r="J1091" s="13"/>
    </row>
    <row r="1092" spans="1:10" x14ac:dyDescent="0.25">
      <c r="A1092" s="33">
        <f>T2_T5!C1092</f>
        <v>0</v>
      </c>
      <c r="B1092" s="6">
        <v>2.5910880000000001</v>
      </c>
      <c r="F1092" s="12"/>
      <c r="J1092" s="13"/>
    </row>
    <row r="1093" spans="1:10" x14ac:dyDescent="0.25">
      <c r="A1093" s="33">
        <f>T2_T5!C1093</f>
        <v>0</v>
      </c>
      <c r="B1093" s="6">
        <v>2.905478</v>
      </c>
      <c r="F1093" s="12"/>
      <c r="J1093" s="13"/>
    </row>
    <row r="1094" spans="1:10" x14ac:dyDescent="0.25">
      <c r="A1094" s="33">
        <f>T2_T5!C1094</f>
        <v>0</v>
      </c>
      <c r="B1094" s="6">
        <v>3.7044250000000001</v>
      </c>
      <c r="F1094" s="12"/>
      <c r="J1094" s="13"/>
    </row>
    <row r="1095" spans="1:10" x14ac:dyDescent="0.25">
      <c r="A1095" s="33">
        <f>T2_T5!C1095</f>
        <v>0</v>
      </c>
      <c r="B1095" s="6">
        <v>0.9906684</v>
      </c>
      <c r="F1095" s="12"/>
      <c r="J1095" s="13"/>
    </row>
    <row r="1096" spans="1:10" x14ac:dyDescent="0.25">
      <c r="A1096" s="33">
        <f>T2_T5!C1096</f>
        <v>0</v>
      </c>
      <c r="B1096" s="6">
        <v>1.2765249999999999</v>
      </c>
      <c r="F1096" s="12"/>
      <c r="J1096" s="13"/>
    </row>
    <row r="1097" spans="1:10" x14ac:dyDescent="0.25">
      <c r="A1097" s="33">
        <f>T2_T5!C1097</f>
        <v>0</v>
      </c>
      <c r="B1097" s="6">
        <v>1.3341959999999999</v>
      </c>
      <c r="F1097" s="12"/>
      <c r="J1097" s="13"/>
    </row>
    <row r="1098" spans="1:10" x14ac:dyDescent="0.25">
      <c r="A1098" s="33">
        <f>T2_T5!C1098</f>
        <v>0</v>
      </c>
      <c r="B1098" s="6">
        <v>1.348214</v>
      </c>
      <c r="F1098" s="12"/>
      <c r="J1098" s="13"/>
    </row>
    <row r="1099" spans="1:10" x14ac:dyDescent="0.25">
      <c r="A1099" s="33">
        <f>T2_T5!C1099</f>
        <v>0</v>
      </c>
      <c r="B1099" s="6">
        <v>1.3709290000000001</v>
      </c>
      <c r="F1099" s="12"/>
      <c r="J1099" s="13"/>
    </row>
    <row r="1100" spans="1:10" x14ac:dyDescent="0.25">
      <c r="A1100" s="33">
        <f>T2_T5!C1100</f>
        <v>0</v>
      </c>
      <c r="B1100" s="6">
        <v>1.6392629999999999</v>
      </c>
      <c r="F1100" s="12"/>
      <c r="J1100" s="13"/>
    </row>
    <row r="1101" spans="1:10" x14ac:dyDescent="0.25">
      <c r="A1101" s="33">
        <f>T2_T5!C1101</f>
        <v>0</v>
      </c>
      <c r="B1101" s="6">
        <v>2.2300110000000002</v>
      </c>
      <c r="F1101" s="12"/>
      <c r="J1101" s="13"/>
    </row>
    <row r="1102" spans="1:10" x14ac:dyDescent="0.25">
      <c r="A1102" s="33">
        <f>T2_T5!C1102</f>
        <v>0</v>
      </c>
      <c r="B1102" s="6">
        <v>2.7892269999999999</v>
      </c>
      <c r="F1102" s="12"/>
      <c r="J1102" s="13"/>
    </row>
    <row r="1103" spans="1:10" x14ac:dyDescent="0.25">
      <c r="A1103" s="33">
        <f>T2_T5!C1103</f>
        <v>0</v>
      </c>
      <c r="B1103" s="6">
        <v>3.0875370000000002</v>
      </c>
      <c r="F1103" s="12"/>
      <c r="J1103" s="13"/>
    </row>
    <row r="1104" spans="1:10" x14ac:dyDescent="0.25">
      <c r="A1104" s="33">
        <f>T2_T5!C1104</f>
        <v>0</v>
      </c>
      <c r="B1104" s="6">
        <v>3.4428550000000002</v>
      </c>
      <c r="F1104" s="12"/>
      <c r="J1104" s="13"/>
    </row>
    <row r="1105" spans="1:10" x14ac:dyDescent="0.25">
      <c r="A1105" s="33">
        <f>T2_T5!C1105</f>
        <v>0</v>
      </c>
      <c r="B1105" s="6">
        <v>7.7609019999999997</v>
      </c>
      <c r="F1105" s="12"/>
      <c r="J1105" s="13"/>
    </row>
    <row r="1106" spans="1:10" x14ac:dyDescent="0.25">
      <c r="A1106" s="33">
        <f>T2_T5!C1106</f>
        <v>0</v>
      </c>
      <c r="B1106" s="6">
        <v>4.8091660000000003</v>
      </c>
      <c r="F1106" s="12"/>
      <c r="J1106" s="13"/>
    </row>
    <row r="1107" spans="1:10" x14ac:dyDescent="0.25">
      <c r="A1107" s="33">
        <f>T2_T5!C1107</f>
        <v>0</v>
      </c>
      <c r="B1107" s="6">
        <v>2.2665690000000001</v>
      </c>
      <c r="F1107" s="12"/>
      <c r="J1107" s="13"/>
    </row>
    <row r="1108" spans="1:10" x14ac:dyDescent="0.25">
      <c r="A1108" s="33">
        <f>T2_T5!C1108</f>
        <v>0</v>
      </c>
      <c r="B1108" s="6">
        <v>0.69601610000000003</v>
      </c>
      <c r="F1108" s="12"/>
      <c r="J1108" s="13"/>
    </row>
    <row r="1109" spans="1:10" x14ac:dyDescent="0.25">
      <c r="A1109" s="33">
        <f>T2_T5!C1109</f>
        <v>0</v>
      </c>
      <c r="B1109" s="6">
        <v>1.6606430000000001</v>
      </c>
      <c r="F1109" s="12"/>
      <c r="J1109" s="13"/>
    </row>
    <row r="1110" spans="1:10" x14ac:dyDescent="0.25">
      <c r="A1110" s="33">
        <f>T2_T5!C1110</f>
        <v>0</v>
      </c>
      <c r="B1110" s="6">
        <v>2.965767</v>
      </c>
      <c r="F1110" s="12"/>
      <c r="J1110" s="13"/>
    </row>
    <row r="1111" spans="1:10" x14ac:dyDescent="0.25">
      <c r="A1111" s="33">
        <f>T2_T5!C1111</f>
        <v>0</v>
      </c>
      <c r="B1111" s="6">
        <v>1.1362620000000001</v>
      </c>
      <c r="F1111" s="12"/>
      <c r="J1111" s="13"/>
    </row>
    <row r="1112" spans="1:10" x14ac:dyDescent="0.25">
      <c r="A1112" s="33">
        <f>T2_T5!C1112</f>
        <v>0</v>
      </c>
      <c r="B1112" s="6">
        <v>0.61670959999999997</v>
      </c>
      <c r="F1112" s="12"/>
      <c r="J1112" s="13"/>
    </row>
    <row r="1113" spans="1:10" x14ac:dyDescent="0.25">
      <c r="A1113" s="33">
        <f>T2_T5!C1113</f>
        <v>0</v>
      </c>
      <c r="B1113" s="6">
        <v>0.63897939999999998</v>
      </c>
      <c r="F1113" s="12"/>
      <c r="J1113" s="13"/>
    </row>
    <row r="1114" spans="1:10" x14ac:dyDescent="0.25">
      <c r="A1114" s="33">
        <f>T2_T5!C1114</f>
        <v>0</v>
      </c>
      <c r="B1114" s="6">
        <v>0.89935799999999999</v>
      </c>
      <c r="F1114" s="12"/>
      <c r="J1114" s="13"/>
    </row>
    <row r="1115" spans="1:10" x14ac:dyDescent="0.25">
      <c r="A1115" s="33">
        <f>T2_T5!C1115</f>
        <v>0</v>
      </c>
      <c r="B1115" s="6">
        <v>0.65210029999999997</v>
      </c>
      <c r="F1115" s="12"/>
      <c r="J1115" s="13"/>
    </row>
    <row r="1116" spans="1:10" x14ac:dyDescent="0.25">
      <c r="A1116" s="33">
        <f>T2_T5!C1116</f>
        <v>0</v>
      </c>
      <c r="B1116" s="6">
        <v>1.0720590000000001</v>
      </c>
      <c r="F1116" s="12"/>
      <c r="J1116" s="13"/>
    </row>
    <row r="1117" spans="1:10" x14ac:dyDescent="0.25">
      <c r="A1117" s="33">
        <f>T2_T5!C1117</f>
        <v>0</v>
      </c>
      <c r="B1117" s="6">
        <v>3.474056</v>
      </c>
      <c r="F1117" s="12"/>
      <c r="J1117" s="13"/>
    </row>
    <row r="1118" spans="1:10" x14ac:dyDescent="0.25">
      <c r="A1118" s="33">
        <f>T2_T5!C1118</f>
        <v>0</v>
      </c>
      <c r="B1118" s="6">
        <v>3.8969809999999998</v>
      </c>
      <c r="F1118" s="12"/>
      <c r="J1118" s="13"/>
    </row>
    <row r="1119" spans="1:10" x14ac:dyDescent="0.25">
      <c r="A1119" s="33">
        <f>T2_T5!C1119</f>
        <v>0</v>
      </c>
      <c r="B1119" s="6">
        <v>3.8554590000000002</v>
      </c>
      <c r="F1119" s="12"/>
      <c r="J1119" s="13"/>
    </row>
    <row r="1120" spans="1:10" x14ac:dyDescent="0.25">
      <c r="A1120" s="33">
        <f>T2_T5!C1120</f>
        <v>0</v>
      </c>
      <c r="B1120" s="6">
        <v>3.0463520000000002</v>
      </c>
      <c r="F1120" s="12"/>
      <c r="J1120" s="13"/>
    </row>
    <row r="1121" spans="1:10" x14ac:dyDescent="0.25">
      <c r="A1121" s="33">
        <f>T2_T5!C1121</f>
        <v>0</v>
      </c>
      <c r="B1121" s="6">
        <v>3.2278549999999999</v>
      </c>
      <c r="F1121" s="12"/>
      <c r="J1121" s="13"/>
    </row>
    <row r="1122" spans="1:10" x14ac:dyDescent="0.25">
      <c r="A1122" s="33">
        <f>T2_T5!C1122</f>
        <v>0</v>
      </c>
      <c r="B1122" s="6">
        <v>3.565836</v>
      </c>
      <c r="F1122" s="12"/>
      <c r="J1122" s="13"/>
    </row>
    <row r="1123" spans="1:10" x14ac:dyDescent="0.25">
      <c r="A1123" s="33">
        <f>T2_T5!C1123</f>
        <v>0</v>
      </c>
      <c r="B1123" s="6">
        <v>1.7679510000000001</v>
      </c>
      <c r="F1123" s="12"/>
      <c r="J1123" s="13"/>
    </row>
    <row r="1124" spans="1:10" x14ac:dyDescent="0.25">
      <c r="A1124" s="33">
        <f>T2_T5!C1124</f>
        <v>0</v>
      </c>
      <c r="B1124" s="6">
        <v>1.035833</v>
      </c>
      <c r="F1124" s="12"/>
      <c r="J1124" s="13"/>
    </row>
    <row r="1125" spans="1:10" x14ac:dyDescent="0.25">
      <c r="A1125" s="33">
        <f>T2_T5!C1125</f>
        <v>0</v>
      </c>
      <c r="B1125" s="6">
        <v>1.6533880000000001</v>
      </c>
      <c r="F1125" s="12"/>
      <c r="J1125" s="13"/>
    </row>
    <row r="1126" spans="1:10" x14ac:dyDescent="0.25">
      <c r="A1126" s="33">
        <f>T2_T5!C1126</f>
        <v>0</v>
      </c>
      <c r="B1126" s="6">
        <v>0.57109200000000004</v>
      </c>
      <c r="F1126" s="12"/>
      <c r="J1126" s="13"/>
    </row>
    <row r="1127" spans="1:10" x14ac:dyDescent="0.25">
      <c r="A1127" s="33">
        <f>T2_T5!C1127</f>
        <v>0</v>
      </c>
      <c r="B1127" s="6">
        <v>0.77130900000000002</v>
      </c>
      <c r="F1127" s="12"/>
      <c r="J1127" s="13"/>
    </row>
    <row r="1128" spans="1:10" x14ac:dyDescent="0.25">
      <c r="A1128" s="33">
        <f>T2_T5!C1128</f>
        <v>0</v>
      </c>
      <c r="B1128" s="6">
        <v>0.87557189999999996</v>
      </c>
      <c r="F1128" s="12"/>
      <c r="J1128" s="13"/>
    </row>
    <row r="1129" spans="1:10" x14ac:dyDescent="0.25">
      <c r="A1129" s="33">
        <f>T2_T5!C1129</f>
        <v>0</v>
      </c>
      <c r="B1129" s="6">
        <v>0.41836659999999998</v>
      </c>
      <c r="F1129" s="12"/>
      <c r="J1129" s="13"/>
    </row>
    <row r="1130" spans="1:10" x14ac:dyDescent="0.25">
      <c r="A1130" s="33">
        <f>T2_T5!C1130</f>
        <v>0</v>
      </c>
      <c r="B1130" s="6">
        <v>0.57747839999999995</v>
      </c>
      <c r="F1130" s="12"/>
      <c r="J1130" s="13"/>
    </row>
    <row r="1131" spans="1:10" x14ac:dyDescent="0.25">
      <c r="A1131" s="33">
        <f>T2_T5!C1131</f>
        <v>0</v>
      </c>
      <c r="B1131" s="6">
        <v>0.87577190000000005</v>
      </c>
      <c r="F1131" s="12"/>
      <c r="J1131" s="13"/>
    </row>
    <row r="1132" spans="1:10" x14ac:dyDescent="0.25">
      <c r="A1132" s="33">
        <f>T2_T5!C1132</f>
        <v>0</v>
      </c>
      <c r="B1132" s="6">
        <v>1.0194989999999999</v>
      </c>
      <c r="F1132" s="12"/>
      <c r="J1132" s="13"/>
    </row>
    <row r="1133" spans="1:10" x14ac:dyDescent="0.25">
      <c r="A1133" s="33">
        <f>T2_T5!C1133</f>
        <v>0</v>
      </c>
      <c r="B1133" s="6">
        <v>1.368382</v>
      </c>
      <c r="F1133" s="12"/>
      <c r="J1133" s="13"/>
    </row>
    <row r="1134" spans="1:10" x14ac:dyDescent="0.25">
      <c r="A1134" s="33">
        <f>T2_T5!C1134</f>
        <v>0</v>
      </c>
      <c r="B1134" s="6">
        <v>0.89559169999999999</v>
      </c>
      <c r="F1134" s="12"/>
      <c r="J1134" s="13"/>
    </row>
    <row r="1135" spans="1:10" x14ac:dyDescent="0.25">
      <c r="A1135" s="33">
        <f>T2_T5!C1135</f>
        <v>0</v>
      </c>
      <c r="B1135" s="6">
        <v>0.85373160000000003</v>
      </c>
      <c r="F1135" s="12"/>
      <c r="J1135" s="13"/>
    </row>
    <row r="1136" spans="1:10" x14ac:dyDescent="0.25">
      <c r="A1136" s="33">
        <f>T2_T5!C1136</f>
        <v>0</v>
      </c>
      <c r="B1136" s="6">
        <v>0.62919000000000003</v>
      </c>
      <c r="F1136" s="12"/>
      <c r="J1136" s="13"/>
    </row>
    <row r="1137" spans="1:10" x14ac:dyDescent="0.25">
      <c r="A1137" s="33">
        <f>T2_T5!C1137</f>
        <v>0</v>
      </c>
      <c r="B1137" s="6">
        <v>0.70029949999999996</v>
      </c>
      <c r="F1137" s="12"/>
      <c r="J1137" s="13"/>
    </row>
    <row r="1138" spans="1:10" x14ac:dyDescent="0.25">
      <c r="A1138" s="33">
        <f>T2_T5!C1138</f>
        <v>0</v>
      </c>
      <c r="B1138" s="6">
        <v>1.4520789999999999</v>
      </c>
      <c r="F1138" s="12"/>
      <c r="J1138" s="13"/>
    </row>
    <row r="1139" spans="1:10" x14ac:dyDescent="0.25">
      <c r="A1139" s="33">
        <f>T2_T5!C1139</f>
        <v>0</v>
      </c>
      <c r="B1139" s="6">
        <v>1.4718530000000001</v>
      </c>
      <c r="F1139" s="12"/>
      <c r="J1139" s="13"/>
    </row>
    <row r="1140" spans="1:10" x14ac:dyDescent="0.25">
      <c r="A1140" s="33">
        <f>T2_T5!C1140</f>
        <v>0</v>
      </c>
      <c r="B1140" s="6">
        <v>0.37134129999999999</v>
      </c>
      <c r="F1140" s="12"/>
      <c r="J1140" s="13"/>
    </row>
    <row r="1141" spans="1:10" x14ac:dyDescent="0.25">
      <c r="A1141" s="33">
        <f>T2_T5!C1141</f>
        <v>0</v>
      </c>
      <c r="B1141" s="6">
        <v>0.35561100000000001</v>
      </c>
      <c r="F1141" s="12"/>
      <c r="J1141" s="13"/>
    </row>
    <row r="1142" spans="1:10" x14ac:dyDescent="0.25">
      <c r="A1142" s="33">
        <f>T2_T5!C1142</f>
        <v>0</v>
      </c>
      <c r="B1142" s="6">
        <v>0.26059290000000002</v>
      </c>
      <c r="F1142" s="12"/>
      <c r="J1142" s="13"/>
    </row>
    <row r="1143" spans="1:10" x14ac:dyDescent="0.25">
      <c r="A1143" s="33">
        <f>T2_T5!C1143</f>
        <v>0</v>
      </c>
      <c r="B1143" s="6">
        <v>0.19856770000000001</v>
      </c>
      <c r="F1143" s="12"/>
      <c r="J1143" s="13"/>
    </row>
    <row r="1144" spans="1:10" x14ac:dyDescent="0.25">
      <c r="A1144" s="33">
        <f>T2_T5!C1144</f>
        <v>1</v>
      </c>
      <c r="B1144" s="6">
        <v>0.26838800000000002</v>
      </c>
      <c r="F1144" s="12"/>
      <c r="J1144" s="13"/>
    </row>
    <row r="1145" spans="1:10" x14ac:dyDescent="0.25">
      <c r="A1145" s="33">
        <f>T2_T5!C1145</f>
        <v>0</v>
      </c>
      <c r="B1145" s="6">
        <v>2.2336529999999999</v>
      </c>
      <c r="F1145" s="12"/>
      <c r="J1145" s="13"/>
    </row>
    <row r="1146" spans="1:10" x14ac:dyDescent="0.25">
      <c r="A1146" s="33">
        <f>T2_T5!C1146</f>
        <v>0</v>
      </c>
      <c r="B1146" s="6">
        <v>2.4007930000000002</v>
      </c>
      <c r="F1146" s="12"/>
      <c r="J1146" s="13"/>
    </row>
    <row r="1147" spans="1:10" x14ac:dyDescent="0.25">
      <c r="A1147" s="33">
        <f>T2_T5!C1147</f>
        <v>0</v>
      </c>
      <c r="B1147" s="6">
        <v>2.013976</v>
      </c>
      <c r="F1147" s="12"/>
      <c r="J1147" s="13"/>
    </row>
    <row r="1148" spans="1:10" x14ac:dyDescent="0.25">
      <c r="A1148" s="33">
        <f>T2_T5!C1148</f>
        <v>0</v>
      </c>
      <c r="B1148" s="6">
        <v>2.5300750000000001</v>
      </c>
      <c r="F1148" s="12"/>
      <c r="J1148" s="13"/>
    </row>
    <row r="1149" spans="1:10" x14ac:dyDescent="0.25">
      <c r="A1149" s="33">
        <f>T2_T5!C1149</f>
        <v>0</v>
      </c>
      <c r="B1149" s="6">
        <v>0.51497700000000002</v>
      </c>
      <c r="F1149" s="12"/>
      <c r="J1149" s="13"/>
    </row>
    <row r="1150" spans="1:10" x14ac:dyDescent="0.25">
      <c r="A1150" s="33">
        <f>T2_T5!C1150</f>
        <v>0</v>
      </c>
      <c r="B1150" s="6">
        <v>1.084589</v>
      </c>
      <c r="F1150" s="12"/>
      <c r="J1150" s="13"/>
    </row>
    <row r="1151" spans="1:10" x14ac:dyDescent="0.25">
      <c r="A1151" s="33">
        <f>T2_T5!C1151</f>
        <v>0</v>
      </c>
      <c r="B1151" s="6">
        <v>0.22195690000000001</v>
      </c>
      <c r="F1151" s="12"/>
      <c r="J1151" s="13"/>
    </row>
    <row r="1152" spans="1:10" x14ac:dyDescent="0.25">
      <c r="A1152" s="33">
        <f>T2_T5!C1152</f>
        <v>0</v>
      </c>
      <c r="B1152" s="6">
        <v>6.9915599999999994E-2</v>
      </c>
      <c r="F1152" s="12"/>
      <c r="J1152" s="13"/>
    </row>
    <row r="1153" spans="1:10" x14ac:dyDescent="0.25">
      <c r="A1153" s="33">
        <f>T2_T5!C1153</f>
        <v>0</v>
      </c>
      <c r="B1153" s="6">
        <v>0.80550440000000001</v>
      </c>
      <c r="F1153" s="12"/>
      <c r="J1153" s="13"/>
    </row>
    <row r="1154" spans="1:10" x14ac:dyDescent="0.25">
      <c r="A1154" s="33">
        <f>T2_T5!C1154</f>
        <v>0</v>
      </c>
      <c r="B1154" s="6">
        <v>0.83255579999999996</v>
      </c>
      <c r="F1154" s="12"/>
      <c r="J1154" s="13"/>
    </row>
    <row r="1155" spans="1:10" x14ac:dyDescent="0.25">
      <c r="A1155" s="33">
        <f>T2_T5!C1155</f>
        <v>0</v>
      </c>
      <c r="B1155" s="6">
        <v>0.86722200000000005</v>
      </c>
      <c r="F1155" s="12"/>
      <c r="J1155" s="13"/>
    </row>
    <row r="1156" spans="1:10" x14ac:dyDescent="0.25">
      <c r="A1156" s="33">
        <f>T2_T5!C1156</f>
        <v>0</v>
      </c>
      <c r="B1156" s="6">
        <v>0.59862890000000002</v>
      </c>
      <c r="F1156" s="12"/>
      <c r="J1156" s="13"/>
    </row>
    <row r="1157" spans="1:10" x14ac:dyDescent="0.25">
      <c r="A1157" s="33">
        <f>T2_T5!C1157</f>
        <v>0</v>
      </c>
      <c r="B1157" s="6">
        <v>1.0296890000000001</v>
      </c>
      <c r="F1157" s="12"/>
      <c r="J1157" s="13"/>
    </row>
    <row r="1158" spans="1:10" x14ac:dyDescent="0.25">
      <c r="A1158" s="33">
        <f>T2_T5!C1158</f>
        <v>0</v>
      </c>
      <c r="B1158" s="6">
        <v>1.122932</v>
      </c>
      <c r="F1158" s="12"/>
      <c r="J1158" s="13"/>
    </row>
    <row r="1159" spans="1:10" x14ac:dyDescent="0.25">
      <c r="A1159" s="33">
        <f>T2_T5!C1159</f>
        <v>0</v>
      </c>
      <c r="B1159" s="6">
        <v>1.1834530000000001</v>
      </c>
      <c r="F1159" s="12"/>
      <c r="J1159" s="13"/>
    </row>
    <row r="1160" spans="1:10" x14ac:dyDescent="0.25">
      <c r="A1160" s="33">
        <f>T2_T5!C1160</f>
        <v>0</v>
      </c>
      <c r="B1160" s="6">
        <v>1.0076959999999999</v>
      </c>
      <c r="F1160" s="12"/>
      <c r="J1160" s="13"/>
    </row>
    <row r="1161" spans="1:10" x14ac:dyDescent="0.25">
      <c r="A1161" s="33">
        <f>T2_T5!C1161</f>
        <v>0</v>
      </c>
      <c r="B1161" s="6">
        <v>0.61468210000000001</v>
      </c>
      <c r="F1161" s="12"/>
      <c r="J1161" s="13"/>
    </row>
    <row r="1162" spans="1:10" x14ac:dyDescent="0.25">
      <c r="A1162" s="33">
        <f>T2_T5!C1162</f>
        <v>0</v>
      </c>
      <c r="B1162" s="6">
        <v>0.89996209999999999</v>
      </c>
      <c r="F1162" s="12"/>
      <c r="J1162" s="13"/>
    </row>
    <row r="1163" spans="1:10" x14ac:dyDescent="0.25">
      <c r="A1163" s="33">
        <f>T2_T5!C1163</f>
        <v>0</v>
      </c>
      <c r="B1163" s="6">
        <v>0.94759300000000002</v>
      </c>
      <c r="F1163" s="12"/>
      <c r="J1163" s="13"/>
    </row>
    <row r="1164" spans="1:10" x14ac:dyDescent="0.25">
      <c r="A1164" s="33">
        <f>T2_T5!C1164</f>
        <v>0</v>
      </c>
      <c r="B1164" s="6">
        <v>1.8765350000000001</v>
      </c>
      <c r="F1164" s="12"/>
      <c r="J1164" s="13"/>
    </row>
    <row r="1165" spans="1:10" x14ac:dyDescent="0.25">
      <c r="A1165" s="33">
        <f>T2_T5!C1165</f>
        <v>0</v>
      </c>
      <c r="B1165" s="6">
        <v>2.2317089999999999</v>
      </c>
      <c r="F1165" s="12"/>
      <c r="J1165" s="13"/>
    </row>
    <row r="1166" spans="1:10" x14ac:dyDescent="0.25">
      <c r="A1166" s="33">
        <f>T2_T5!C1166</f>
        <v>0</v>
      </c>
      <c r="B1166" s="6">
        <v>0.52560099999999998</v>
      </c>
      <c r="F1166" s="12"/>
      <c r="J1166" s="13"/>
    </row>
    <row r="1167" spans="1:10" x14ac:dyDescent="0.25">
      <c r="A1167" s="33">
        <f>T2_T5!C1167</f>
        <v>0</v>
      </c>
      <c r="B1167" s="6">
        <v>0.52200539999999995</v>
      </c>
      <c r="F1167" s="12"/>
      <c r="J1167" s="13"/>
    </row>
    <row r="1168" spans="1:10" x14ac:dyDescent="0.25">
      <c r="A1168" s="33">
        <f>T2_T5!C1168</f>
        <v>0</v>
      </c>
      <c r="B1168" s="6">
        <v>0.49451260000000002</v>
      </c>
      <c r="F1168" s="12"/>
      <c r="J1168" s="13"/>
    </row>
    <row r="1169" spans="1:10" x14ac:dyDescent="0.25">
      <c r="A1169" s="33">
        <f>T2_T5!C1169</f>
        <v>0</v>
      </c>
      <c r="B1169" s="6">
        <v>0.25244539999999999</v>
      </c>
      <c r="F1169" s="12"/>
      <c r="J1169" s="13"/>
    </row>
    <row r="1170" spans="1:10" x14ac:dyDescent="0.25">
      <c r="A1170" s="33">
        <f>T2_T5!C1170</f>
        <v>0</v>
      </c>
      <c r="B1170" s="6">
        <v>0.71910370000000001</v>
      </c>
      <c r="F1170" s="12"/>
      <c r="J1170" s="13"/>
    </row>
    <row r="1171" spans="1:10" x14ac:dyDescent="0.25">
      <c r="A1171" s="33">
        <f>T2_T5!C1171</f>
        <v>0</v>
      </c>
      <c r="B1171" s="6">
        <v>0.1711772</v>
      </c>
      <c r="F1171" s="12"/>
      <c r="J1171" s="13"/>
    </row>
    <row r="1172" spans="1:10" x14ac:dyDescent="0.25">
      <c r="A1172" s="33">
        <f>T2_T5!C1172</f>
        <v>0</v>
      </c>
      <c r="B1172" s="6">
        <v>0.17897060000000001</v>
      </c>
      <c r="F1172" s="12"/>
      <c r="J1172" s="13"/>
    </row>
    <row r="1173" spans="1:10" x14ac:dyDescent="0.25">
      <c r="A1173" s="33">
        <f>T2_T5!C1173</f>
        <v>0</v>
      </c>
      <c r="B1173" s="6">
        <v>0.29027789999999998</v>
      </c>
      <c r="F1173" s="12"/>
      <c r="J1173" s="13"/>
    </row>
    <row r="1174" spans="1:10" x14ac:dyDescent="0.25">
      <c r="A1174" s="33">
        <f>T2_T5!C1174</f>
        <v>0</v>
      </c>
      <c r="B1174" s="6">
        <v>1.738982</v>
      </c>
      <c r="F1174" s="12"/>
      <c r="J1174" s="13"/>
    </row>
    <row r="1175" spans="1:10" x14ac:dyDescent="0.25">
      <c r="A1175" s="33">
        <f>T2_T5!C1175</f>
        <v>0</v>
      </c>
      <c r="B1175" s="6">
        <v>0.95010240000000001</v>
      </c>
      <c r="F1175" s="12"/>
      <c r="J1175" s="13"/>
    </row>
    <row r="1176" spans="1:10" x14ac:dyDescent="0.25">
      <c r="A1176" s="33">
        <f>T2_T5!C1176</f>
        <v>0</v>
      </c>
      <c r="B1176" s="6">
        <v>1.498699</v>
      </c>
      <c r="F1176" s="12"/>
      <c r="J1176" s="13"/>
    </row>
    <row r="1177" spans="1:10" x14ac:dyDescent="0.25">
      <c r="A1177" s="33">
        <f>T2_T5!C1177</f>
        <v>0</v>
      </c>
      <c r="B1177" s="6">
        <v>2.044165</v>
      </c>
      <c r="F1177" s="12"/>
      <c r="J1177" s="13"/>
    </row>
    <row r="1178" spans="1:10" x14ac:dyDescent="0.25">
      <c r="A1178" s="33">
        <f>T2_T5!C1178</f>
        <v>0</v>
      </c>
      <c r="B1178" s="6">
        <v>1.539123</v>
      </c>
      <c r="F1178" s="12"/>
      <c r="J1178" s="13"/>
    </row>
    <row r="1179" spans="1:10" x14ac:dyDescent="0.25">
      <c r="A1179" s="33">
        <f>T2_T5!C1179</f>
        <v>0</v>
      </c>
      <c r="B1179" s="6">
        <v>1.3128820000000001</v>
      </c>
      <c r="F1179" s="12"/>
      <c r="J1179" s="13"/>
    </row>
    <row r="1180" spans="1:10" x14ac:dyDescent="0.25">
      <c r="A1180" s="33">
        <f>T2_T5!C1180</f>
        <v>0</v>
      </c>
      <c r="B1180" s="6">
        <v>1.0499769999999999</v>
      </c>
      <c r="F1180" s="12"/>
      <c r="J1180" s="13"/>
    </row>
    <row r="1181" spans="1:10" x14ac:dyDescent="0.25">
      <c r="A1181" s="33">
        <f>T2_T5!C1181</f>
        <v>0</v>
      </c>
      <c r="B1181" s="6">
        <v>1.1645049999999999</v>
      </c>
      <c r="F1181" s="12"/>
      <c r="J1181" s="13"/>
    </row>
    <row r="1182" spans="1:10" x14ac:dyDescent="0.25">
      <c r="A1182" s="33">
        <f>T2_T5!C1182</f>
        <v>0</v>
      </c>
      <c r="B1182" s="6">
        <v>1.741544</v>
      </c>
      <c r="F1182" s="12"/>
      <c r="J1182" s="13"/>
    </row>
    <row r="1183" spans="1:10" x14ac:dyDescent="0.25">
      <c r="A1183" s="33">
        <f>T2_T5!C1183</f>
        <v>0</v>
      </c>
      <c r="B1183" s="6">
        <v>5.2254889999999996</v>
      </c>
      <c r="F1183" s="12"/>
      <c r="J1183" s="13"/>
    </row>
    <row r="1184" spans="1:10" x14ac:dyDescent="0.25">
      <c r="A1184" s="33">
        <f>T2_T5!C1184</f>
        <v>0</v>
      </c>
      <c r="B1184" s="6">
        <v>2.1404830000000001</v>
      </c>
      <c r="F1184" s="12"/>
      <c r="J1184" s="13"/>
    </row>
    <row r="1185" spans="1:10" x14ac:dyDescent="0.25">
      <c r="A1185" s="33">
        <f>T2_T5!C1185</f>
        <v>0</v>
      </c>
      <c r="B1185" s="6">
        <v>2.4480719999999998</v>
      </c>
      <c r="F1185" s="12"/>
      <c r="J1185" s="13"/>
    </row>
    <row r="1186" spans="1:10" x14ac:dyDescent="0.25">
      <c r="A1186" s="33">
        <f>T2_T5!C1186</f>
        <v>0</v>
      </c>
      <c r="B1186" s="6">
        <v>2.850533</v>
      </c>
      <c r="F1186" s="12"/>
      <c r="J1186" s="13"/>
    </row>
    <row r="1187" spans="1:10" x14ac:dyDescent="0.25">
      <c r="A1187" s="33">
        <f>T2_T5!C1187</f>
        <v>0</v>
      </c>
      <c r="B1187" s="6">
        <v>3.8872819999999999</v>
      </c>
      <c r="F1187" s="12"/>
      <c r="J1187" s="13"/>
    </row>
    <row r="1188" spans="1:10" x14ac:dyDescent="0.25">
      <c r="A1188" s="33">
        <f>T2_T5!C1188</f>
        <v>0</v>
      </c>
      <c r="B1188" s="6">
        <v>2.916207</v>
      </c>
      <c r="F1188" s="12"/>
      <c r="J1188" s="13"/>
    </row>
    <row r="1189" spans="1:10" x14ac:dyDescent="0.25">
      <c r="A1189" s="33">
        <f>T2_T5!C1189</f>
        <v>0</v>
      </c>
      <c r="B1189" s="6">
        <v>12.89359</v>
      </c>
      <c r="F1189" s="12"/>
      <c r="J1189" s="13"/>
    </row>
    <row r="1190" spans="1:10" x14ac:dyDescent="0.25">
      <c r="A1190" s="33">
        <f>T2_T5!C1190</f>
        <v>0</v>
      </c>
      <c r="B1190" s="6">
        <v>6.8036409999999998</v>
      </c>
      <c r="F1190" s="12"/>
      <c r="J1190" s="13"/>
    </row>
    <row r="1191" spans="1:10" x14ac:dyDescent="0.25">
      <c r="A1191" s="33">
        <f>T2_T5!C1191</f>
        <v>0</v>
      </c>
      <c r="B1191" s="6">
        <v>2.6943860000000002</v>
      </c>
      <c r="F1191" s="12"/>
      <c r="J1191" s="13"/>
    </row>
    <row r="1192" spans="1:10" x14ac:dyDescent="0.25">
      <c r="A1192" s="33">
        <f>T2_T5!C1192</f>
        <v>0</v>
      </c>
      <c r="B1192" s="6">
        <v>2.0988820000000001</v>
      </c>
      <c r="F1192" s="12"/>
      <c r="J1192" s="13"/>
    </row>
    <row r="1193" spans="1:10" x14ac:dyDescent="0.25">
      <c r="A1193" s="33">
        <f>T2_T5!C1193</f>
        <v>0</v>
      </c>
      <c r="B1193" s="6">
        <v>3.0224169999999999</v>
      </c>
      <c r="F1193" s="12"/>
      <c r="J1193" s="13"/>
    </row>
    <row r="1194" spans="1:10" x14ac:dyDescent="0.25">
      <c r="A1194" s="33">
        <f>T2_T5!C1194</f>
        <v>0</v>
      </c>
      <c r="B1194" s="6">
        <v>3.7936550000000002</v>
      </c>
      <c r="F1194" s="12"/>
      <c r="J1194" s="13"/>
    </row>
    <row r="1195" spans="1:10" x14ac:dyDescent="0.25">
      <c r="A1195" s="33">
        <f>T2_T5!C1195</f>
        <v>0</v>
      </c>
      <c r="B1195" s="6">
        <v>0.42531350000000001</v>
      </c>
      <c r="F1195" s="12"/>
      <c r="J1195" s="13"/>
    </row>
    <row r="1196" spans="1:10" x14ac:dyDescent="0.25">
      <c r="A1196" s="33">
        <f>T2_T5!C1196</f>
        <v>0</v>
      </c>
      <c r="B1196" s="6">
        <v>0.33026450000000002</v>
      </c>
      <c r="F1196" s="12"/>
      <c r="J1196" s="13"/>
    </row>
    <row r="1197" spans="1:10" x14ac:dyDescent="0.25">
      <c r="A1197" s="33">
        <f>T2_T5!C1197</f>
        <v>0</v>
      </c>
      <c r="B1197" s="6">
        <v>0.51149699999999998</v>
      </c>
      <c r="F1197" s="12"/>
      <c r="J1197" s="13"/>
    </row>
    <row r="1198" spans="1:10" x14ac:dyDescent="0.25">
      <c r="A1198" s="33">
        <f>T2_T5!C1198</f>
        <v>0</v>
      </c>
      <c r="B1198" s="6">
        <v>0.30671530000000002</v>
      </c>
      <c r="F1198" s="12"/>
      <c r="J1198" s="13"/>
    </row>
    <row r="1199" spans="1:10" x14ac:dyDescent="0.25">
      <c r="A1199" s="33">
        <f>T2_T5!C1199</f>
        <v>0</v>
      </c>
      <c r="B1199" s="6">
        <v>0.34379939999999998</v>
      </c>
      <c r="F1199" s="12"/>
      <c r="J1199" s="13"/>
    </row>
    <row r="1200" spans="1:10" x14ac:dyDescent="0.25">
      <c r="A1200" s="33">
        <f>T2_T5!C1200</f>
        <v>0</v>
      </c>
      <c r="B1200" s="6">
        <v>0.68813040000000003</v>
      </c>
      <c r="F1200" s="12"/>
      <c r="J1200" s="13"/>
    </row>
    <row r="1201" spans="1:10" x14ac:dyDescent="0.25">
      <c r="A1201" s="33">
        <f>T2_T5!C1201</f>
        <v>0</v>
      </c>
      <c r="B1201" s="6">
        <v>27.20945</v>
      </c>
      <c r="F1201" s="12"/>
      <c r="J1201" s="13"/>
    </row>
    <row r="1202" spans="1:10" x14ac:dyDescent="0.25">
      <c r="A1202" s="33">
        <f>T2_T5!C1202</f>
        <v>0</v>
      </c>
      <c r="B1202" s="6">
        <v>41.262949999999996</v>
      </c>
      <c r="F1202" s="12"/>
      <c r="J1202" s="13"/>
    </row>
    <row r="1203" spans="1:10" x14ac:dyDescent="0.25">
      <c r="A1203" s="33">
        <f>T2_T5!C1203</f>
        <v>0</v>
      </c>
      <c r="B1203" s="6">
        <v>23.578600000000002</v>
      </c>
      <c r="F1203" s="12"/>
      <c r="J1203" s="13"/>
    </row>
    <row r="1204" spans="1:10" x14ac:dyDescent="0.25">
      <c r="A1204" s="33">
        <f>T2_T5!C1204</f>
        <v>0</v>
      </c>
      <c r="B1204" s="6">
        <v>0.25613419999999998</v>
      </c>
      <c r="F1204" s="12"/>
      <c r="J1204" s="13"/>
    </row>
    <row r="1205" spans="1:10" x14ac:dyDescent="0.25">
      <c r="A1205" s="33">
        <f>T2_T5!C1205</f>
        <v>0</v>
      </c>
      <c r="B1205" s="6">
        <v>0.18692629999999999</v>
      </c>
      <c r="F1205" s="12"/>
      <c r="J1205" s="13"/>
    </row>
    <row r="1206" spans="1:10" x14ac:dyDescent="0.25">
      <c r="A1206" s="33">
        <f>T2_T5!C1206</f>
        <v>0</v>
      </c>
      <c r="B1206" s="6">
        <v>0.31857000000000002</v>
      </c>
      <c r="F1206" s="12"/>
      <c r="J1206" s="13"/>
    </row>
    <row r="1207" spans="1:10" x14ac:dyDescent="0.25">
      <c r="A1207" s="33">
        <f>T2_T5!C1207</f>
        <v>0</v>
      </c>
      <c r="B1207" s="6">
        <v>0.26810699999999998</v>
      </c>
      <c r="F1207" s="12"/>
      <c r="J1207" s="13"/>
    </row>
    <row r="1208" spans="1:10" x14ac:dyDescent="0.25">
      <c r="A1208" s="33">
        <f>T2_T5!C1208</f>
        <v>0</v>
      </c>
      <c r="B1208" s="6">
        <v>0.53791800000000001</v>
      </c>
      <c r="F1208" s="12"/>
      <c r="J1208" s="13"/>
    </row>
    <row r="1209" spans="1:10" x14ac:dyDescent="0.25">
      <c r="A1209" s="33">
        <f>T2_T5!C1209</f>
        <v>0</v>
      </c>
      <c r="B1209" s="6">
        <v>0.41152100000000003</v>
      </c>
      <c r="F1209" s="12"/>
      <c r="J1209" s="13"/>
    </row>
    <row r="1210" spans="1:10" x14ac:dyDescent="0.25">
      <c r="A1210" s="33">
        <f>T2_T5!C1210</f>
        <v>0</v>
      </c>
      <c r="B1210" s="6">
        <v>0.88153539999999997</v>
      </c>
      <c r="F1210" s="12"/>
      <c r="J1210" s="13"/>
    </row>
    <row r="1211" spans="1:10" x14ac:dyDescent="0.25">
      <c r="A1211" s="33">
        <f>T2_T5!C1211</f>
        <v>0</v>
      </c>
      <c r="B1211" s="6">
        <v>1.310964</v>
      </c>
      <c r="F1211" s="12"/>
      <c r="J1211" s="13"/>
    </row>
    <row r="1212" spans="1:10" x14ac:dyDescent="0.25">
      <c r="A1212" s="33">
        <f>T2_T5!C1212</f>
        <v>0</v>
      </c>
      <c r="B1212" s="6">
        <v>2.3392819999999999</v>
      </c>
      <c r="F1212" s="12"/>
      <c r="J1212" s="13"/>
    </row>
    <row r="1213" spans="1:10" x14ac:dyDescent="0.25">
      <c r="A1213" s="33">
        <f>T2_T5!C1213</f>
        <v>0</v>
      </c>
      <c r="B1213" s="6">
        <v>3.714121</v>
      </c>
      <c r="F1213" s="12"/>
      <c r="J1213" s="13"/>
    </row>
    <row r="1214" spans="1:10" x14ac:dyDescent="0.25">
      <c r="A1214" s="33">
        <f>T2_T5!C1214</f>
        <v>0</v>
      </c>
      <c r="B1214" s="6">
        <v>2.4926550000000001</v>
      </c>
      <c r="F1214" s="12"/>
      <c r="J1214" s="13"/>
    </row>
    <row r="1215" spans="1:10" x14ac:dyDescent="0.25">
      <c r="A1215" s="33">
        <f>T2_T5!C1215</f>
        <v>0</v>
      </c>
      <c r="B1215" s="6">
        <v>2.4661749999999998</v>
      </c>
      <c r="F1215" s="12"/>
      <c r="J1215" s="13"/>
    </row>
    <row r="1216" spans="1:10" x14ac:dyDescent="0.25">
      <c r="A1216" s="33">
        <f>T2_T5!C1216</f>
        <v>0</v>
      </c>
      <c r="B1216" s="6">
        <v>1.7553399999999999</v>
      </c>
      <c r="F1216" s="12"/>
      <c r="J1216" s="13"/>
    </row>
    <row r="1217" spans="1:10" x14ac:dyDescent="0.25">
      <c r="A1217" s="33">
        <f>T2_T5!C1217</f>
        <v>0</v>
      </c>
      <c r="B1217" s="6">
        <v>2.0449320000000002</v>
      </c>
      <c r="F1217" s="12"/>
      <c r="J1217" s="13"/>
    </row>
    <row r="1218" spans="1:10" x14ac:dyDescent="0.25">
      <c r="A1218" s="33">
        <f>T2_T5!C1218</f>
        <v>0</v>
      </c>
      <c r="B1218" s="6">
        <v>2.405087</v>
      </c>
      <c r="F1218" s="12"/>
      <c r="J1218" s="13"/>
    </row>
    <row r="1219" spans="1:10" x14ac:dyDescent="0.25">
      <c r="A1219" s="33">
        <f>T2_T5!C1219</f>
        <v>0</v>
      </c>
      <c r="B1219" s="6">
        <v>1.317221</v>
      </c>
      <c r="F1219" s="12"/>
      <c r="J1219" s="13"/>
    </row>
    <row r="1220" spans="1:10" x14ac:dyDescent="0.25">
      <c r="A1220" s="33">
        <f>T2_T5!C1220</f>
        <v>0</v>
      </c>
      <c r="B1220" s="6">
        <v>1.2578819999999999</v>
      </c>
      <c r="F1220" s="12"/>
      <c r="J1220" s="13"/>
    </row>
    <row r="1221" spans="1:10" x14ac:dyDescent="0.25">
      <c r="A1221" s="33">
        <f>T2_T5!C1221</f>
        <v>0</v>
      </c>
      <c r="B1221" s="6">
        <v>1.3423069999999999</v>
      </c>
      <c r="F1221" s="12"/>
      <c r="J1221" s="13"/>
    </row>
    <row r="1222" spans="1:10" x14ac:dyDescent="0.25">
      <c r="A1222" s="33">
        <f>T2_T5!C1222</f>
        <v>0</v>
      </c>
      <c r="B1222" s="6">
        <v>1.508059</v>
      </c>
      <c r="F1222" s="12"/>
      <c r="J1222" s="13"/>
    </row>
    <row r="1223" spans="1:10" x14ac:dyDescent="0.25">
      <c r="A1223" s="33">
        <f>T2_T5!C1223</f>
        <v>0</v>
      </c>
      <c r="B1223" s="6">
        <v>3.9882960000000001</v>
      </c>
      <c r="F1223" s="12"/>
      <c r="J1223" s="13"/>
    </row>
    <row r="1224" spans="1:10" x14ac:dyDescent="0.25">
      <c r="A1224" s="33">
        <f>T2_T5!C1224</f>
        <v>0</v>
      </c>
      <c r="B1224" s="6">
        <v>3.5975820000000001</v>
      </c>
      <c r="F1224" s="12"/>
      <c r="J1224" s="13"/>
    </row>
    <row r="1225" spans="1:10" x14ac:dyDescent="0.25">
      <c r="A1225" s="33">
        <f>T2_T5!C1225</f>
        <v>0</v>
      </c>
      <c r="B1225" s="6">
        <v>3.3040940000000001</v>
      </c>
      <c r="F1225" s="12"/>
      <c r="J1225" s="13"/>
    </row>
    <row r="1226" spans="1:10" x14ac:dyDescent="0.25">
      <c r="A1226" s="33">
        <f>T2_T5!C1226</f>
        <v>0</v>
      </c>
      <c r="B1226" s="6">
        <v>0.76903220000000005</v>
      </c>
      <c r="F1226" s="12"/>
      <c r="J1226" s="13"/>
    </row>
    <row r="1227" spans="1:10" x14ac:dyDescent="0.25">
      <c r="A1227" s="33">
        <f>T2_T5!C1227</f>
        <v>0</v>
      </c>
      <c r="B1227" s="6">
        <v>1.0130300000000001</v>
      </c>
      <c r="F1227" s="12"/>
      <c r="J1227" s="13"/>
    </row>
    <row r="1228" spans="1:10" x14ac:dyDescent="0.25">
      <c r="A1228" s="33">
        <f>T2_T5!C1228</f>
        <v>0</v>
      </c>
      <c r="B1228" s="6">
        <v>1.174315</v>
      </c>
      <c r="F1228" s="12"/>
      <c r="J1228" s="13"/>
    </row>
    <row r="1229" spans="1:10" x14ac:dyDescent="0.25">
      <c r="A1229" s="33">
        <f>T2_T5!C1229</f>
        <v>0</v>
      </c>
      <c r="B1229" s="6">
        <v>0.2347727</v>
      </c>
      <c r="F1229" s="12"/>
      <c r="J1229" s="13"/>
    </row>
    <row r="1230" spans="1:10" x14ac:dyDescent="0.25">
      <c r="A1230" s="33">
        <f>T2_T5!C1230</f>
        <v>0</v>
      </c>
      <c r="B1230" s="6">
        <v>0.31191190000000002</v>
      </c>
      <c r="F1230" s="12"/>
      <c r="J1230" s="13"/>
    </row>
    <row r="1231" spans="1:10" x14ac:dyDescent="0.25">
      <c r="A1231" s="33">
        <f>T2_T5!C1231</f>
        <v>0</v>
      </c>
      <c r="B1231" s="6">
        <v>1.575709</v>
      </c>
      <c r="F1231" s="12"/>
      <c r="J1231" s="13"/>
    </row>
    <row r="1232" spans="1:10" x14ac:dyDescent="0.25">
      <c r="A1232" s="33">
        <f>T2_T5!C1232</f>
        <v>0</v>
      </c>
      <c r="B1232" s="6">
        <v>2.7456909999999999</v>
      </c>
      <c r="F1232" s="12"/>
      <c r="J1232" s="13"/>
    </row>
    <row r="1233" spans="1:10" x14ac:dyDescent="0.25">
      <c r="A1233" s="33">
        <f>T2_T5!C1233</f>
        <v>0</v>
      </c>
      <c r="B1233" s="6">
        <v>2.6523439999999998</v>
      </c>
      <c r="F1233" s="12"/>
      <c r="J1233" s="13"/>
    </row>
    <row r="1234" spans="1:10" x14ac:dyDescent="0.25">
      <c r="A1234" s="33">
        <f>T2_T5!C1234</f>
        <v>0</v>
      </c>
      <c r="B1234" s="6">
        <v>0.82717759999999996</v>
      </c>
      <c r="F1234" s="12"/>
      <c r="J1234" s="13"/>
    </row>
    <row r="1235" spans="1:10" x14ac:dyDescent="0.25">
      <c r="A1235" s="33">
        <f>T2_T5!C1235</f>
        <v>0</v>
      </c>
      <c r="B1235" s="6">
        <v>1.1346849999999999</v>
      </c>
      <c r="F1235" s="12"/>
      <c r="J1235" s="13"/>
    </row>
    <row r="1236" spans="1:10" x14ac:dyDescent="0.25">
      <c r="A1236" s="33">
        <f>T2_T5!C1236</f>
        <v>0</v>
      </c>
      <c r="B1236" s="6">
        <v>1.372689</v>
      </c>
      <c r="F1236" s="12"/>
      <c r="J1236" s="13"/>
    </row>
    <row r="1237" spans="1:10" x14ac:dyDescent="0.25">
      <c r="A1237" s="33">
        <f>T2_T5!C1237</f>
        <v>0</v>
      </c>
      <c r="B1237" s="6">
        <v>1.054246</v>
      </c>
      <c r="F1237" s="12"/>
      <c r="J1237" s="13"/>
    </row>
    <row r="1238" spans="1:10" x14ac:dyDescent="0.25">
      <c r="A1238" s="33">
        <f>T2_T5!C1238</f>
        <v>0</v>
      </c>
      <c r="B1238" s="6">
        <v>0.58466600000000002</v>
      </c>
      <c r="F1238" s="12"/>
      <c r="J1238" s="13"/>
    </row>
    <row r="1239" spans="1:10" x14ac:dyDescent="0.25">
      <c r="A1239" s="33">
        <f>T2_T5!C1239</f>
        <v>0</v>
      </c>
      <c r="B1239" s="6">
        <v>0.81528259999999997</v>
      </c>
      <c r="F1239" s="12"/>
      <c r="J1239" s="13"/>
    </row>
    <row r="1240" spans="1:10" x14ac:dyDescent="0.25">
      <c r="A1240" s="33">
        <f>T2_T5!C1240</f>
        <v>0</v>
      </c>
      <c r="B1240" s="6">
        <v>0.5766038</v>
      </c>
      <c r="F1240" s="12"/>
      <c r="J1240" s="13"/>
    </row>
    <row r="1241" spans="1:10" x14ac:dyDescent="0.25">
      <c r="A1241" s="33">
        <f>T2_T5!C1241</f>
        <v>0</v>
      </c>
      <c r="B1241" s="6">
        <v>1.0359830000000001</v>
      </c>
      <c r="F1241" s="12"/>
      <c r="J1241" s="13"/>
    </row>
    <row r="1242" spans="1:10" x14ac:dyDescent="0.25">
      <c r="A1242" s="33">
        <f>T2_T5!C1242</f>
        <v>0</v>
      </c>
      <c r="B1242" s="6">
        <v>2.5391710000000001</v>
      </c>
      <c r="F1242" s="12"/>
      <c r="J1242" s="13"/>
    </row>
    <row r="1243" spans="1:10" x14ac:dyDescent="0.25">
      <c r="A1243" s="33">
        <f>T2_T5!C1243</f>
        <v>0</v>
      </c>
      <c r="B1243" s="6">
        <v>2.7738830000000001</v>
      </c>
      <c r="F1243" s="12"/>
      <c r="J1243" s="13"/>
    </row>
    <row r="1244" spans="1:10" x14ac:dyDescent="0.25">
      <c r="A1244" s="33">
        <f>T2_T5!C1244</f>
        <v>0</v>
      </c>
      <c r="B1244" s="6">
        <v>1.5740510000000001</v>
      </c>
      <c r="F1244" s="12"/>
      <c r="J1244" s="13"/>
    </row>
    <row r="1245" spans="1:10" x14ac:dyDescent="0.25">
      <c r="A1245" s="33">
        <f>T2_T5!C1245</f>
        <v>0</v>
      </c>
      <c r="B1245" s="6">
        <v>1.7821499999999999</v>
      </c>
      <c r="F1245" s="12"/>
      <c r="J1245" s="13"/>
    </row>
    <row r="1246" spans="1:10" x14ac:dyDescent="0.25">
      <c r="A1246" s="33">
        <f>T2_T5!C1246</f>
        <v>0</v>
      </c>
      <c r="B1246" s="6">
        <v>1.831558</v>
      </c>
      <c r="F1246" s="12"/>
      <c r="J1246" s="13"/>
    </row>
    <row r="1247" spans="1:10" x14ac:dyDescent="0.25">
      <c r="A1247" s="33">
        <f>T2_T5!C1247</f>
        <v>0</v>
      </c>
      <c r="B1247" s="6">
        <v>0.32626870000000002</v>
      </c>
      <c r="F1247" s="12"/>
      <c r="J1247" s="13"/>
    </row>
    <row r="1248" spans="1:10" x14ac:dyDescent="0.25">
      <c r="A1248" s="33">
        <f>T2_T5!C1248</f>
        <v>0</v>
      </c>
      <c r="B1248" s="6">
        <v>0.2205799</v>
      </c>
      <c r="F1248" s="12"/>
      <c r="J1248" s="13"/>
    </row>
    <row r="1249" spans="1:10" x14ac:dyDescent="0.25">
      <c r="A1249" s="33">
        <f>T2_T5!C1249</f>
        <v>0</v>
      </c>
      <c r="B1249" s="6">
        <v>0.45923720000000001</v>
      </c>
      <c r="F1249" s="12"/>
      <c r="J1249" s="13"/>
    </row>
    <row r="1250" spans="1:10" x14ac:dyDescent="0.25">
      <c r="A1250" s="33">
        <f>T2_T5!C1250</f>
        <v>0</v>
      </c>
      <c r="B1250" s="6">
        <v>0.60977110000000001</v>
      </c>
      <c r="F1250" s="12"/>
      <c r="J1250" s="13"/>
    </row>
    <row r="1251" spans="1:10" x14ac:dyDescent="0.25">
      <c r="A1251" s="33">
        <f>T2_T5!C1251</f>
        <v>0</v>
      </c>
      <c r="B1251" s="6">
        <v>5.3145850000000001</v>
      </c>
      <c r="F1251" s="12"/>
      <c r="J1251" s="13"/>
    </row>
    <row r="1252" spans="1:10" x14ac:dyDescent="0.25">
      <c r="A1252" s="33">
        <f>T2_T5!C1252</f>
        <v>0</v>
      </c>
      <c r="B1252" s="6">
        <v>4.5789479999999996</v>
      </c>
      <c r="F1252" s="12"/>
      <c r="J1252" s="13"/>
    </row>
    <row r="1253" spans="1:10" x14ac:dyDescent="0.25">
      <c r="A1253" s="33">
        <f>T2_T5!C1253</f>
        <v>0</v>
      </c>
      <c r="B1253" s="6">
        <v>4.5408989999999996</v>
      </c>
      <c r="F1253" s="12"/>
      <c r="J1253" s="13"/>
    </row>
    <row r="1254" spans="1:10" x14ac:dyDescent="0.25">
      <c r="A1254" s="33">
        <f>T2_T5!C1254</f>
        <v>0</v>
      </c>
      <c r="B1254" s="6">
        <v>4.2529490000000001</v>
      </c>
      <c r="F1254" s="12"/>
      <c r="J1254" s="13"/>
    </row>
    <row r="1255" spans="1:10" x14ac:dyDescent="0.25">
      <c r="A1255" s="33">
        <f>T2_T5!C1255</f>
        <v>0</v>
      </c>
      <c r="B1255" s="6">
        <v>4.8457499999999998</v>
      </c>
      <c r="F1255" s="12"/>
      <c r="J1255" s="13"/>
    </row>
    <row r="1256" spans="1:10" x14ac:dyDescent="0.25">
      <c r="A1256" s="33">
        <f>T2_T5!C1256</f>
        <v>0</v>
      </c>
      <c r="B1256" s="6">
        <v>5.6619400000000004</v>
      </c>
      <c r="F1256" s="12"/>
      <c r="J1256" s="13"/>
    </row>
    <row r="1257" spans="1:10" x14ac:dyDescent="0.25">
      <c r="A1257" s="33">
        <f>T2_T5!C1257</f>
        <v>0</v>
      </c>
      <c r="B1257" s="6">
        <v>2.116412</v>
      </c>
      <c r="F1257" s="12"/>
      <c r="J1257" s="13"/>
    </row>
    <row r="1258" spans="1:10" x14ac:dyDescent="0.25">
      <c r="A1258" s="33">
        <f>T2_T5!C1258</f>
        <v>0</v>
      </c>
      <c r="B1258" s="6">
        <v>2.0153729999999999</v>
      </c>
      <c r="F1258" s="12"/>
      <c r="J1258" s="13"/>
    </row>
    <row r="1259" spans="1:10" x14ac:dyDescent="0.25">
      <c r="A1259" s="33">
        <f>T2_T5!C1259</f>
        <v>0</v>
      </c>
      <c r="B1259" s="6">
        <v>1.336616</v>
      </c>
      <c r="F1259" s="12"/>
      <c r="J1259" s="13"/>
    </row>
    <row r="1260" spans="1:10" x14ac:dyDescent="0.25">
      <c r="A1260" s="33">
        <f>T2_T5!C1260</f>
        <v>0</v>
      </c>
      <c r="B1260" s="6">
        <v>0.82768640000000004</v>
      </c>
      <c r="F1260" s="12"/>
      <c r="J1260" s="13"/>
    </row>
    <row r="1261" spans="1:10" x14ac:dyDescent="0.25">
      <c r="A1261" s="33">
        <f>T2_T5!C1261</f>
        <v>0</v>
      </c>
      <c r="B1261" s="6">
        <v>0.97038230000000003</v>
      </c>
      <c r="F1261" s="12"/>
      <c r="J1261" s="13"/>
    </row>
    <row r="1262" spans="1:10" x14ac:dyDescent="0.25">
      <c r="A1262" s="33">
        <f>T2_T5!C1262</f>
        <v>0</v>
      </c>
      <c r="B1262" s="6">
        <v>0.85083339999999996</v>
      </c>
      <c r="F1262" s="12"/>
      <c r="J1262" s="13"/>
    </row>
    <row r="1263" spans="1:10" x14ac:dyDescent="0.25">
      <c r="A1263" s="33">
        <f>T2_T5!C1263</f>
        <v>0</v>
      </c>
      <c r="B1263" s="6">
        <v>1.1388370000000001</v>
      </c>
      <c r="F1263" s="12"/>
      <c r="J1263" s="13"/>
    </row>
    <row r="1264" spans="1:10" x14ac:dyDescent="0.25">
      <c r="A1264" s="33">
        <f>T2_T5!C1264</f>
        <v>0</v>
      </c>
      <c r="B1264" s="6">
        <v>1.0074939999999999</v>
      </c>
      <c r="F1264" s="12"/>
      <c r="J1264" s="13"/>
    </row>
    <row r="1265" spans="1:10" x14ac:dyDescent="0.25">
      <c r="A1265" s="33">
        <f>T2_T5!C1265</f>
        <v>0</v>
      </c>
      <c r="B1265" s="6">
        <v>0.85097389999999995</v>
      </c>
      <c r="F1265" s="12"/>
      <c r="J1265" s="13"/>
    </row>
    <row r="1266" spans="1:10" x14ac:dyDescent="0.25">
      <c r="A1266" s="33">
        <f>T2_T5!C1266</f>
        <v>0</v>
      </c>
      <c r="B1266" s="6">
        <v>1.076702</v>
      </c>
      <c r="F1266" s="12"/>
      <c r="J1266" s="13"/>
    </row>
    <row r="1267" spans="1:10" x14ac:dyDescent="0.25">
      <c r="A1267" s="33">
        <f>T2_T5!C1267</f>
        <v>0</v>
      </c>
      <c r="B1267" s="6">
        <v>4.5143409999999999</v>
      </c>
      <c r="F1267" s="12"/>
      <c r="J1267" s="13"/>
    </row>
    <row r="1268" spans="1:10" x14ac:dyDescent="0.25">
      <c r="A1268" s="33">
        <f>T2_T5!C1268</f>
        <v>0</v>
      </c>
      <c r="B1268" s="6">
        <v>4.8211760000000004</v>
      </c>
      <c r="F1268" s="12"/>
      <c r="J1268" s="13"/>
    </row>
    <row r="1269" spans="1:10" x14ac:dyDescent="0.25">
      <c r="A1269" s="33">
        <f>T2_T5!C1269</f>
        <v>0</v>
      </c>
      <c r="B1269" s="6">
        <v>4.3814979999999997</v>
      </c>
      <c r="F1269" s="12"/>
      <c r="J1269" s="13"/>
    </row>
    <row r="1270" spans="1:10" x14ac:dyDescent="0.25">
      <c r="A1270" s="33">
        <f>T2_T5!C1270</f>
        <v>0</v>
      </c>
      <c r="B1270" s="6">
        <v>2.5934560000000002</v>
      </c>
      <c r="F1270" s="12"/>
      <c r="J1270" s="13"/>
    </row>
    <row r="1271" spans="1:10" x14ac:dyDescent="0.25">
      <c r="A1271" s="33">
        <f>T2_T5!C1271</f>
        <v>0</v>
      </c>
      <c r="B1271" s="6">
        <v>4.4507630000000002</v>
      </c>
      <c r="F1271" s="12"/>
      <c r="J1271" s="13"/>
    </row>
    <row r="1272" spans="1:10" x14ac:dyDescent="0.25">
      <c r="A1272" s="33">
        <f>T2_T5!C1272</f>
        <v>0</v>
      </c>
      <c r="B1272" s="6">
        <v>4.4800060000000004</v>
      </c>
      <c r="F1272" s="12"/>
      <c r="J1272" s="13"/>
    </row>
    <row r="1273" spans="1:10" x14ac:dyDescent="0.25">
      <c r="A1273" s="33">
        <f>T2_T5!C1273</f>
        <v>0</v>
      </c>
      <c r="B1273" s="6">
        <v>3.635894</v>
      </c>
      <c r="F1273" s="12"/>
      <c r="J1273" s="13"/>
    </row>
    <row r="1274" spans="1:10" x14ac:dyDescent="0.25">
      <c r="A1274" s="33">
        <f>T2_T5!C1274</f>
        <v>0</v>
      </c>
      <c r="B1274" s="6">
        <v>3.2122090000000001</v>
      </c>
      <c r="F1274" s="12"/>
      <c r="J1274" s="13"/>
    </row>
    <row r="1275" spans="1:10" x14ac:dyDescent="0.25">
      <c r="A1275" s="33">
        <f>T2_T5!C1275</f>
        <v>0</v>
      </c>
      <c r="B1275" s="6">
        <v>5.0968960000000001</v>
      </c>
      <c r="F1275" s="12"/>
      <c r="J1275" s="13"/>
    </row>
    <row r="1276" spans="1:10" x14ac:dyDescent="0.25">
      <c r="A1276" s="33">
        <f>T2_T5!C1276</f>
        <v>0</v>
      </c>
      <c r="B1276" s="6">
        <v>4.5387300000000002</v>
      </c>
      <c r="F1276" s="12"/>
      <c r="J1276" s="13"/>
    </row>
    <row r="1277" spans="1:10" x14ac:dyDescent="0.25">
      <c r="A1277" s="33">
        <f>T2_T5!C1277</f>
        <v>0</v>
      </c>
      <c r="B1277" s="6">
        <v>2.2522150000000001</v>
      </c>
      <c r="F1277" s="12"/>
      <c r="J1277" s="13"/>
    </row>
    <row r="1278" spans="1:10" x14ac:dyDescent="0.25">
      <c r="A1278" s="33">
        <f>T2_T5!C1278</f>
        <v>0</v>
      </c>
      <c r="B1278" s="6">
        <v>0.93936390000000003</v>
      </c>
      <c r="F1278" s="12"/>
      <c r="J1278" s="13"/>
    </row>
    <row r="1279" spans="1:10" x14ac:dyDescent="0.25">
      <c r="A1279" s="33">
        <f>T2_T5!C1279</f>
        <v>0</v>
      </c>
      <c r="B1279" s="6">
        <v>1.0792569999999999</v>
      </c>
      <c r="F1279" s="12"/>
      <c r="J1279" s="13"/>
    </row>
    <row r="1280" spans="1:10" x14ac:dyDescent="0.25">
      <c r="A1280" s="33">
        <f>T2_T5!C1280</f>
        <v>0</v>
      </c>
      <c r="B1280" s="6">
        <v>0.75883529999999999</v>
      </c>
      <c r="F1280" s="12"/>
      <c r="J1280" s="13"/>
    </row>
    <row r="1281" spans="1:10" x14ac:dyDescent="0.25">
      <c r="A1281" s="33">
        <f>T2_T5!C1281</f>
        <v>0</v>
      </c>
      <c r="B1281" s="6">
        <v>0.85134279999999996</v>
      </c>
      <c r="F1281" s="12"/>
      <c r="J1281" s="13"/>
    </row>
    <row r="1282" spans="1:10" x14ac:dyDescent="0.25">
      <c r="A1282" s="33">
        <f>T2_T5!C1282</f>
        <v>0</v>
      </c>
      <c r="B1282" s="6">
        <v>0.85775089999999998</v>
      </c>
      <c r="F1282" s="12"/>
      <c r="J1282" s="13"/>
    </row>
    <row r="1283" spans="1:10" x14ac:dyDescent="0.25">
      <c r="A1283" s="33">
        <f>T2_T5!C1283</f>
        <v>0</v>
      </c>
      <c r="B1283" s="6">
        <v>0.45246459999999999</v>
      </c>
      <c r="F1283" s="12"/>
      <c r="J1283" s="13"/>
    </row>
    <row r="1284" spans="1:10" x14ac:dyDescent="0.25">
      <c r="A1284" s="33">
        <f>T2_T5!C1284</f>
        <v>0</v>
      </c>
      <c r="B1284" s="6">
        <v>0.75934330000000005</v>
      </c>
      <c r="F1284" s="12"/>
      <c r="J1284" s="13"/>
    </row>
    <row r="1285" spans="1:10" x14ac:dyDescent="0.25">
      <c r="A1285" s="33">
        <f>T2_T5!C1285</f>
        <v>0</v>
      </c>
      <c r="B1285" s="6">
        <v>0.8381248</v>
      </c>
      <c r="F1285" s="12"/>
      <c r="J1285" s="13"/>
    </row>
    <row r="1286" spans="1:10" x14ac:dyDescent="0.25">
      <c r="A1286" s="33">
        <f>T2_T5!C1286</f>
        <v>0</v>
      </c>
      <c r="B1286" s="6">
        <v>0.49239149999999998</v>
      </c>
      <c r="F1286" s="12"/>
      <c r="J1286" s="13"/>
    </row>
    <row r="1287" spans="1:10" x14ac:dyDescent="0.25">
      <c r="A1287" s="33">
        <f>T2_T5!C1287</f>
        <v>0</v>
      </c>
      <c r="B1287" s="6">
        <v>0.37978679999999998</v>
      </c>
      <c r="F1287" s="12"/>
      <c r="J1287" s="13"/>
    </row>
    <row r="1288" spans="1:10" x14ac:dyDescent="0.25">
      <c r="A1288" s="33">
        <f>T2_T5!C1288</f>
        <v>0</v>
      </c>
      <c r="B1288" s="6">
        <v>0.39250980000000002</v>
      </c>
      <c r="F1288" s="12"/>
      <c r="J1288" s="13"/>
    </row>
    <row r="1289" spans="1:10" x14ac:dyDescent="0.25">
      <c r="A1289" s="33">
        <f>T2_T5!C1289</f>
        <v>0</v>
      </c>
      <c r="B1289" s="6">
        <v>0.12336270000000001</v>
      </c>
      <c r="F1289" s="12"/>
      <c r="J1289" s="13"/>
    </row>
    <row r="1290" spans="1:10" x14ac:dyDescent="0.25">
      <c r="A1290" s="33">
        <f>T2_T5!C1290</f>
        <v>0</v>
      </c>
      <c r="B1290" s="6">
        <v>0.11881559999999999</v>
      </c>
      <c r="F1290" s="12"/>
      <c r="J1290" s="13"/>
    </row>
    <row r="1291" spans="1:10" x14ac:dyDescent="0.25">
      <c r="A1291" s="33">
        <f>T2_T5!C1291</f>
        <v>0</v>
      </c>
      <c r="B1291" s="6">
        <v>0.19287670000000001</v>
      </c>
      <c r="F1291" s="12"/>
      <c r="J1291" s="13"/>
    </row>
    <row r="1292" spans="1:10" x14ac:dyDescent="0.25">
      <c r="A1292" s="33">
        <f>T2_T5!C1292</f>
        <v>0</v>
      </c>
      <c r="B1292" s="6">
        <v>0.74321619999999999</v>
      </c>
      <c r="F1292" s="12"/>
      <c r="J1292" s="13"/>
    </row>
    <row r="1293" spans="1:10" x14ac:dyDescent="0.25">
      <c r="A1293" s="33">
        <f>T2_T5!C1293</f>
        <v>0</v>
      </c>
      <c r="B1293" s="6">
        <v>0.84393269999999998</v>
      </c>
      <c r="F1293" s="12"/>
      <c r="J1293" s="13"/>
    </row>
    <row r="1294" spans="1:10" x14ac:dyDescent="0.25">
      <c r="A1294" s="33">
        <f>T2_T5!C1294</f>
        <v>0</v>
      </c>
      <c r="B1294" s="6">
        <v>0.60465279999999999</v>
      </c>
      <c r="F1294" s="12"/>
      <c r="J1294" s="13"/>
    </row>
    <row r="1295" spans="1:10" x14ac:dyDescent="0.25">
      <c r="A1295" s="33">
        <f>T2_T5!C1295</f>
        <v>0</v>
      </c>
      <c r="B1295" s="6">
        <v>0.52846590000000004</v>
      </c>
      <c r="F1295" s="12"/>
      <c r="J1295" s="13"/>
    </row>
    <row r="1296" spans="1:10" x14ac:dyDescent="0.25">
      <c r="A1296" s="33">
        <f>T2_T5!C1296</f>
        <v>0</v>
      </c>
      <c r="B1296" s="6">
        <v>0.51695720000000001</v>
      </c>
      <c r="F1296" s="12"/>
      <c r="J1296" s="13"/>
    </row>
    <row r="1297" spans="1:10" x14ac:dyDescent="0.25">
      <c r="A1297" s="33">
        <f>T2_T5!C1297</f>
        <v>0</v>
      </c>
      <c r="B1297" s="6">
        <v>0.31205729999999998</v>
      </c>
      <c r="F1297" s="12"/>
      <c r="J1297" s="13"/>
    </row>
    <row r="1298" spans="1:10" x14ac:dyDescent="0.25">
      <c r="A1298" s="33">
        <f>T2_T5!C1298</f>
        <v>0</v>
      </c>
      <c r="B1298" s="6">
        <v>0.55502479999999998</v>
      </c>
      <c r="F1298" s="12"/>
      <c r="J1298" s="13"/>
    </row>
    <row r="1299" spans="1:10" x14ac:dyDescent="0.25">
      <c r="A1299" s="33">
        <f>T2_T5!C1299</f>
        <v>0</v>
      </c>
      <c r="B1299" s="6">
        <v>0.83970120000000004</v>
      </c>
      <c r="F1299" s="12"/>
      <c r="J1299" s="13"/>
    </row>
    <row r="1300" spans="1:10" x14ac:dyDescent="0.25">
      <c r="A1300" s="33">
        <f>T2_T5!C1300</f>
        <v>0</v>
      </c>
      <c r="B1300" s="6">
        <v>0.81062440000000002</v>
      </c>
      <c r="F1300" s="12"/>
      <c r="J1300" s="13"/>
    </row>
    <row r="1301" spans="1:10" x14ac:dyDescent="0.25">
      <c r="A1301" s="33">
        <f>T2_T5!C1301</f>
        <v>0</v>
      </c>
      <c r="B1301" s="6">
        <v>0.39391080000000001</v>
      </c>
      <c r="F1301" s="12"/>
      <c r="J1301" s="13"/>
    </row>
    <row r="1302" spans="1:10" x14ac:dyDescent="0.25">
      <c r="A1302" s="33">
        <f>T2_T5!C1302</f>
        <v>0</v>
      </c>
      <c r="B1302" s="6">
        <v>0.17129559999999999</v>
      </c>
      <c r="F1302" s="12"/>
      <c r="J1302" s="13"/>
    </row>
    <row r="1303" spans="1:10" x14ac:dyDescent="0.25">
      <c r="A1303" s="33">
        <f>T2_T5!C1303</f>
        <v>0</v>
      </c>
      <c r="B1303" s="6">
        <v>0.44629619999999998</v>
      </c>
      <c r="F1303" s="12"/>
      <c r="J1303" s="13"/>
    </row>
    <row r="1304" spans="1:10" x14ac:dyDescent="0.25">
      <c r="A1304" s="33">
        <f>T2_T5!C1304</f>
        <v>0</v>
      </c>
      <c r="B1304" s="6">
        <v>0.1245288</v>
      </c>
      <c r="F1304" s="12"/>
      <c r="J1304" s="13"/>
    </row>
    <row r="1305" spans="1:10" x14ac:dyDescent="0.25">
      <c r="A1305" s="33">
        <f>T2_T5!C1305</f>
        <v>0</v>
      </c>
      <c r="B1305" s="6">
        <v>0.15584529999999999</v>
      </c>
      <c r="F1305" s="12"/>
      <c r="J1305" s="13"/>
    </row>
    <row r="1306" spans="1:10" x14ac:dyDescent="0.25">
      <c r="A1306" s="33">
        <f>T2_T5!C1306</f>
        <v>0</v>
      </c>
      <c r="B1306" s="6">
        <v>0.21623300000000001</v>
      </c>
      <c r="F1306" s="12"/>
      <c r="J1306" s="13"/>
    </row>
    <row r="1307" spans="1:10" x14ac:dyDescent="0.25">
      <c r="A1307" s="33">
        <f>T2_T5!C1307</f>
        <v>0</v>
      </c>
      <c r="B1307" s="6">
        <v>1.762175</v>
      </c>
      <c r="F1307" s="12"/>
      <c r="J1307" s="13"/>
    </row>
    <row r="1308" spans="1:10" x14ac:dyDescent="0.25">
      <c r="A1308" s="33">
        <f>T2_T5!C1308</f>
        <v>0</v>
      </c>
      <c r="B1308" s="6">
        <v>1.738958</v>
      </c>
      <c r="F1308" s="12"/>
      <c r="J1308" s="13"/>
    </row>
    <row r="1309" spans="1:10" x14ac:dyDescent="0.25">
      <c r="A1309" s="33">
        <f>T2_T5!C1309</f>
        <v>0</v>
      </c>
      <c r="B1309" s="6">
        <v>1.1683840000000001</v>
      </c>
      <c r="F1309" s="12"/>
      <c r="J1309" s="13"/>
    </row>
    <row r="1310" spans="1:10" x14ac:dyDescent="0.25">
      <c r="A1310" s="33">
        <f>T2_T5!C1310</f>
        <v>0</v>
      </c>
      <c r="B1310" s="6">
        <v>1.259495</v>
      </c>
      <c r="F1310" s="12"/>
      <c r="J1310" s="13"/>
    </row>
    <row r="1311" spans="1:10" x14ac:dyDescent="0.25">
      <c r="A1311" s="33">
        <f>T2_T5!C1311</f>
        <v>0</v>
      </c>
      <c r="B1311" s="6">
        <v>1.4671449999999999</v>
      </c>
      <c r="F1311" s="12"/>
      <c r="J1311" s="13"/>
    </row>
    <row r="1312" spans="1:10" x14ac:dyDescent="0.25">
      <c r="A1312" s="33">
        <f>T2_T5!C1312</f>
        <v>0</v>
      </c>
      <c r="B1312" s="6">
        <v>1.6068739999999999</v>
      </c>
      <c r="F1312" s="12"/>
      <c r="J1312" s="13"/>
    </row>
    <row r="1313" spans="1:10" x14ac:dyDescent="0.25">
      <c r="A1313" s="33">
        <f>T2_T5!C1313</f>
        <v>0</v>
      </c>
      <c r="B1313" s="6">
        <v>0.2467019</v>
      </c>
      <c r="F1313" s="12"/>
      <c r="J1313" s="13"/>
    </row>
    <row r="1314" spans="1:10" x14ac:dyDescent="0.25">
      <c r="A1314" s="33">
        <f>T2_T5!C1314</f>
        <v>0</v>
      </c>
      <c r="B1314" s="6">
        <v>0.3706874</v>
      </c>
      <c r="F1314" s="12"/>
      <c r="J1314" s="13"/>
    </row>
    <row r="1315" spans="1:10" x14ac:dyDescent="0.25">
      <c r="A1315" s="33">
        <f>T2_T5!C1315</f>
        <v>0</v>
      </c>
      <c r="B1315" s="6">
        <v>0.52482709999999999</v>
      </c>
      <c r="F1315" s="12"/>
      <c r="J1315" s="13"/>
    </row>
    <row r="1316" spans="1:10" x14ac:dyDescent="0.25">
      <c r="A1316" s="33">
        <f>T2_T5!C1316</f>
        <v>0</v>
      </c>
      <c r="B1316" s="6">
        <v>0.49432379999999998</v>
      </c>
      <c r="F1316" s="12"/>
      <c r="J1316" s="13"/>
    </row>
    <row r="1317" spans="1:10" x14ac:dyDescent="0.25">
      <c r="A1317" s="33">
        <f>T2_T5!C1317</f>
        <v>0</v>
      </c>
      <c r="B1317" s="6">
        <v>0.54182149999999996</v>
      </c>
      <c r="F1317" s="12"/>
      <c r="J1317" s="13"/>
    </row>
    <row r="1318" spans="1:10" x14ac:dyDescent="0.25">
      <c r="A1318" s="33">
        <f>T2_T5!C1318</f>
        <v>0</v>
      </c>
      <c r="B1318" s="6">
        <v>0.66566159999999996</v>
      </c>
      <c r="F1318" s="12"/>
      <c r="J1318" s="13"/>
    </row>
    <row r="1319" spans="1:10" x14ac:dyDescent="0.25">
      <c r="A1319" s="33">
        <f>T2_T5!C1319</f>
        <v>0</v>
      </c>
      <c r="B1319" s="6">
        <v>0.49303839999999999</v>
      </c>
      <c r="F1319" s="12"/>
      <c r="J1319" s="13"/>
    </row>
    <row r="1320" spans="1:10" x14ac:dyDescent="0.25">
      <c r="A1320" s="33">
        <f>T2_T5!C1320</f>
        <v>0</v>
      </c>
      <c r="B1320" s="6">
        <v>0.51784269999999999</v>
      </c>
      <c r="F1320" s="12"/>
      <c r="J1320" s="13"/>
    </row>
    <row r="1321" spans="1:10" x14ac:dyDescent="0.25">
      <c r="A1321" s="33">
        <f>T2_T5!C1321</f>
        <v>0</v>
      </c>
      <c r="B1321" s="6">
        <v>0.62113799999999997</v>
      </c>
      <c r="F1321" s="12"/>
      <c r="J1321" s="13"/>
    </row>
    <row r="1322" spans="1:10" x14ac:dyDescent="0.25">
      <c r="A1322" s="33">
        <f>T2_T5!C1322</f>
        <v>0</v>
      </c>
      <c r="B1322" s="6">
        <v>0.82161580000000001</v>
      </c>
      <c r="F1322" s="12"/>
      <c r="J1322" s="13"/>
    </row>
    <row r="1323" spans="1:10" x14ac:dyDescent="0.25">
      <c r="A1323" s="33">
        <f>T2_T5!C1323</f>
        <v>0</v>
      </c>
      <c r="B1323" s="6">
        <v>0.61330589999999996</v>
      </c>
      <c r="F1323" s="12"/>
      <c r="J1323" s="13"/>
    </row>
    <row r="1324" spans="1:10" x14ac:dyDescent="0.25">
      <c r="A1324" s="33">
        <f>T2_T5!C1324</f>
        <v>0</v>
      </c>
      <c r="B1324" s="6">
        <v>0.42244300000000001</v>
      </c>
      <c r="F1324" s="12"/>
      <c r="J1324" s="13"/>
    </row>
    <row r="1325" spans="1:10" x14ac:dyDescent="0.25">
      <c r="A1325" s="33">
        <f>T2_T5!C1325</f>
        <v>0</v>
      </c>
      <c r="B1325" s="6">
        <v>0.29932300000000001</v>
      </c>
      <c r="F1325" s="12"/>
      <c r="J1325" s="13"/>
    </row>
    <row r="1326" spans="1:10" x14ac:dyDescent="0.25">
      <c r="A1326" s="33">
        <f>T2_T5!C1326</f>
        <v>0</v>
      </c>
      <c r="B1326" s="6">
        <v>0.26489659999999998</v>
      </c>
      <c r="F1326" s="12"/>
      <c r="J1326" s="13"/>
    </row>
    <row r="1327" spans="1:10" x14ac:dyDescent="0.25">
      <c r="A1327" s="33">
        <f>T2_T5!C1327</f>
        <v>0</v>
      </c>
      <c r="B1327" s="6">
        <v>0.28294219999999998</v>
      </c>
      <c r="F1327" s="12"/>
      <c r="J1327" s="13"/>
    </row>
    <row r="1328" spans="1:10" x14ac:dyDescent="0.25">
      <c r="A1328" s="33">
        <f>T2_T5!C1328</f>
        <v>0</v>
      </c>
      <c r="B1328" s="6">
        <v>0.81555960000000005</v>
      </c>
      <c r="F1328" s="12"/>
      <c r="J1328" s="13"/>
    </row>
    <row r="1329" spans="1:10" x14ac:dyDescent="0.25">
      <c r="A1329" s="33">
        <f>T2_T5!C1329</f>
        <v>0</v>
      </c>
      <c r="B1329" s="6">
        <v>0.7378981</v>
      </c>
      <c r="F1329" s="12"/>
      <c r="J1329" s="13"/>
    </row>
    <row r="1330" spans="1:10" x14ac:dyDescent="0.25">
      <c r="A1330" s="33">
        <f>T2_T5!C1330</f>
        <v>0</v>
      </c>
      <c r="B1330" s="6">
        <v>1.4323760000000001</v>
      </c>
      <c r="F1330" s="12"/>
      <c r="J1330" s="13"/>
    </row>
    <row r="1331" spans="1:10" x14ac:dyDescent="0.25">
      <c r="A1331" s="33">
        <f>T2_T5!C1331</f>
        <v>0</v>
      </c>
      <c r="B1331" s="6">
        <v>1.090042</v>
      </c>
      <c r="F1331" s="12"/>
      <c r="J1331" s="13"/>
    </row>
    <row r="1332" spans="1:10" x14ac:dyDescent="0.25">
      <c r="A1332" s="33">
        <f>T2_T5!C1332</f>
        <v>0</v>
      </c>
      <c r="B1332" s="6">
        <v>1.3055099999999999</v>
      </c>
      <c r="F1332" s="12"/>
      <c r="J1332" s="13"/>
    </row>
    <row r="1333" spans="1:10" x14ac:dyDescent="0.25">
      <c r="A1333" s="33">
        <f>T2_T5!C1333</f>
        <v>0</v>
      </c>
      <c r="B1333" s="6">
        <v>1.017649</v>
      </c>
      <c r="F1333" s="12"/>
      <c r="J1333" s="13"/>
    </row>
    <row r="1334" spans="1:10" x14ac:dyDescent="0.25">
      <c r="A1334" s="33">
        <f>T2_T5!C1334</f>
        <v>0</v>
      </c>
      <c r="B1334" s="6">
        <v>1.4516180000000001</v>
      </c>
      <c r="F1334" s="12"/>
      <c r="J1334" s="13"/>
    </row>
    <row r="1335" spans="1:10" x14ac:dyDescent="0.25">
      <c r="A1335" s="33">
        <f>T2_T5!C1335</f>
        <v>0</v>
      </c>
      <c r="B1335" s="6">
        <v>0.78237000000000001</v>
      </c>
      <c r="F1335" s="12"/>
      <c r="J1335" s="13"/>
    </row>
    <row r="1336" spans="1:10" x14ac:dyDescent="0.25">
      <c r="A1336" s="33">
        <f>T2_T5!C1336</f>
        <v>0</v>
      </c>
      <c r="B1336" s="6">
        <v>1.0124789999999999</v>
      </c>
      <c r="F1336" s="12"/>
      <c r="J1336" s="13"/>
    </row>
    <row r="1337" spans="1:10" x14ac:dyDescent="0.25">
      <c r="A1337" s="33">
        <f>T2_T5!C1337</f>
        <v>0</v>
      </c>
      <c r="B1337" s="6">
        <v>2.7888470000000001</v>
      </c>
      <c r="F1337" s="12"/>
      <c r="J1337" s="13"/>
    </row>
    <row r="1338" spans="1:10" x14ac:dyDescent="0.25">
      <c r="A1338" s="33">
        <f>T2_T5!C1338</f>
        <v>0</v>
      </c>
      <c r="B1338" s="6">
        <v>2.6404139999999998</v>
      </c>
      <c r="F1338" s="12"/>
      <c r="J1338" s="13"/>
    </row>
    <row r="1339" spans="1:10" x14ac:dyDescent="0.25">
      <c r="A1339" s="33">
        <f>T2_T5!C1339</f>
        <v>0</v>
      </c>
      <c r="B1339" s="6">
        <v>0.9054198</v>
      </c>
      <c r="F1339" s="12"/>
      <c r="J1339" s="13"/>
    </row>
    <row r="1340" spans="1:10" x14ac:dyDescent="0.25">
      <c r="A1340" s="33">
        <f>T2_T5!C1340</f>
        <v>0</v>
      </c>
      <c r="B1340" s="6">
        <v>0.89989719999999995</v>
      </c>
      <c r="F1340" s="12"/>
      <c r="J1340" s="13"/>
    </row>
    <row r="1341" spans="1:10" x14ac:dyDescent="0.25">
      <c r="A1341" s="33">
        <f>T2_T5!C1341</f>
        <v>0</v>
      </c>
      <c r="B1341" s="6">
        <v>1.4856469999999999</v>
      </c>
      <c r="F1341" s="12"/>
      <c r="J1341" s="13"/>
    </row>
    <row r="1342" spans="1:10" x14ac:dyDescent="0.25">
      <c r="A1342" s="33">
        <f>T2_T5!C1342</f>
        <v>0</v>
      </c>
      <c r="B1342" s="6">
        <v>1.3387899999999999</v>
      </c>
      <c r="F1342" s="12"/>
      <c r="J1342" s="13"/>
    </row>
    <row r="1343" spans="1:10" x14ac:dyDescent="0.25">
      <c r="A1343" s="33">
        <f>T2_T5!C1343</f>
        <v>0</v>
      </c>
      <c r="B1343" s="6">
        <v>1.5107429999999999</v>
      </c>
      <c r="F1343" s="12"/>
      <c r="J1343" s="13"/>
    </row>
    <row r="1344" spans="1:10" x14ac:dyDescent="0.25">
      <c r="A1344" s="33">
        <f>T2_T5!C1344</f>
        <v>0</v>
      </c>
      <c r="B1344" s="6">
        <v>1.4025129999999999</v>
      </c>
      <c r="F1344" s="12"/>
      <c r="J1344" s="13"/>
    </row>
    <row r="1345" spans="1:10" x14ac:dyDescent="0.25">
      <c r="A1345" s="33">
        <f>T2_T5!C1345</f>
        <v>0</v>
      </c>
      <c r="B1345" s="6">
        <v>0.61643669999999995</v>
      </c>
      <c r="F1345" s="12"/>
      <c r="J1345" s="13"/>
    </row>
    <row r="1346" spans="1:10" x14ac:dyDescent="0.25">
      <c r="A1346" s="33">
        <f>T2_T5!C1346</f>
        <v>0</v>
      </c>
      <c r="B1346" s="6">
        <v>1.2856559999999999</v>
      </c>
      <c r="F1346" s="12"/>
      <c r="J1346" s="13"/>
    </row>
    <row r="1347" spans="1:10" x14ac:dyDescent="0.25">
      <c r="A1347" s="33">
        <f>T2_T5!C1347</f>
        <v>0</v>
      </c>
      <c r="B1347" s="6">
        <v>1.320174</v>
      </c>
      <c r="F1347" s="12"/>
      <c r="J1347" s="13"/>
    </row>
    <row r="1348" spans="1:10" x14ac:dyDescent="0.25">
      <c r="A1348" s="33">
        <f>T2_T5!C1348</f>
        <v>0</v>
      </c>
      <c r="B1348" s="6">
        <v>1.645222</v>
      </c>
      <c r="F1348" s="12"/>
      <c r="J1348" s="13"/>
    </row>
    <row r="1349" spans="1:10" x14ac:dyDescent="0.25">
      <c r="A1349" s="33">
        <f>T2_T5!C1349</f>
        <v>0</v>
      </c>
      <c r="B1349" s="6">
        <v>1.6677649999999999</v>
      </c>
      <c r="F1349" s="12"/>
      <c r="J1349" s="13"/>
    </row>
    <row r="1350" spans="1:10" x14ac:dyDescent="0.25">
      <c r="A1350" s="33">
        <f>T2_T5!C1350</f>
        <v>0</v>
      </c>
      <c r="B1350" s="6">
        <v>2.2911060000000001</v>
      </c>
      <c r="F1350" s="12"/>
      <c r="J1350" s="13"/>
    </row>
    <row r="1351" spans="1:10" x14ac:dyDescent="0.25">
      <c r="A1351" s="33">
        <f>T2_T5!C1351</f>
        <v>0</v>
      </c>
      <c r="B1351" s="6">
        <v>2.4125920000000001</v>
      </c>
      <c r="F1351" s="12"/>
      <c r="J1351" s="13"/>
    </row>
    <row r="1352" spans="1:10" x14ac:dyDescent="0.25">
      <c r="A1352" s="33">
        <f>T2_T5!C1352</f>
        <v>0</v>
      </c>
      <c r="B1352" s="6">
        <v>2.1510289999999999</v>
      </c>
      <c r="F1352" s="12"/>
      <c r="J1352" s="13"/>
    </row>
    <row r="1353" spans="1:10" x14ac:dyDescent="0.25">
      <c r="A1353" s="33">
        <f>T2_T5!C1353</f>
        <v>0</v>
      </c>
      <c r="B1353" s="6">
        <v>3.4182079999999999</v>
      </c>
      <c r="F1353" s="12"/>
      <c r="J1353" s="13"/>
    </row>
    <row r="1354" spans="1:10" x14ac:dyDescent="0.25">
      <c r="A1354" s="33">
        <f>T2_T5!C1354</f>
        <v>0</v>
      </c>
      <c r="B1354" s="6">
        <v>2.259998</v>
      </c>
      <c r="F1354" s="12"/>
      <c r="J1354" s="13"/>
    </row>
    <row r="1355" spans="1:10" x14ac:dyDescent="0.25">
      <c r="A1355" s="33">
        <f>T2_T5!C1355</f>
        <v>0</v>
      </c>
      <c r="B1355" s="6">
        <v>3.595507</v>
      </c>
      <c r="F1355" s="12"/>
      <c r="J1355" s="13"/>
    </row>
    <row r="1356" spans="1:10" x14ac:dyDescent="0.25">
      <c r="A1356" s="33">
        <f>T2_T5!C1356</f>
        <v>0</v>
      </c>
      <c r="B1356" s="6">
        <v>2.1575929999999999</v>
      </c>
      <c r="F1356" s="12"/>
      <c r="J1356" s="13"/>
    </row>
    <row r="1357" spans="1:10" x14ac:dyDescent="0.25">
      <c r="A1357" s="33">
        <f>T2_T5!C1357</f>
        <v>0</v>
      </c>
      <c r="B1357" s="6">
        <v>2.667227</v>
      </c>
      <c r="F1357" s="12"/>
      <c r="J1357" s="13"/>
    </row>
    <row r="1358" spans="1:10" x14ac:dyDescent="0.25">
      <c r="A1358" s="33">
        <f>T2_T5!C1358</f>
        <v>0</v>
      </c>
      <c r="B1358" s="6">
        <v>2.9328560000000001</v>
      </c>
      <c r="F1358" s="12"/>
      <c r="J1358" s="13"/>
    </row>
    <row r="1359" spans="1:10" x14ac:dyDescent="0.25">
      <c r="A1359" s="33">
        <f>T2_T5!C1359</f>
        <v>0</v>
      </c>
      <c r="B1359" s="6">
        <v>1.473419</v>
      </c>
      <c r="F1359" s="12"/>
      <c r="J1359" s="13"/>
    </row>
    <row r="1360" spans="1:10" x14ac:dyDescent="0.25">
      <c r="A1360" s="33">
        <f>T2_T5!C1360</f>
        <v>0</v>
      </c>
      <c r="B1360" s="6">
        <v>1.2912969999999999</v>
      </c>
      <c r="F1360" s="12"/>
      <c r="J1360" s="13"/>
    </row>
    <row r="1361" spans="1:10" x14ac:dyDescent="0.25">
      <c r="A1361" s="33">
        <f>T2_T5!C1361</f>
        <v>0</v>
      </c>
      <c r="B1361" s="6">
        <v>0.67865299999999995</v>
      </c>
      <c r="F1361" s="12"/>
      <c r="J1361" s="13"/>
    </row>
    <row r="1362" spans="1:10" x14ac:dyDescent="0.25">
      <c r="A1362" s="33">
        <f>T2_T5!C1362</f>
        <v>0</v>
      </c>
      <c r="B1362" s="6">
        <v>0.97973449999999995</v>
      </c>
      <c r="F1362" s="12"/>
      <c r="J1362" s="13"/>
    </row>
    <row r="1363" spans="1:10" x14ac:dyDescent="0.25">
      <c r="A1363" s="33">
        <f>T2_T5!C1363</f>
        <v>0</v>
      </c>
      <c r="B1363" s="6">
        <v>1.3443799999999999</v>
      </c>
      <c r="F1363" s="12"/>
      <c r="J1363" s="13"/>
    </row>
    <row r="1364" spans="1:10" x14ac:dyDescent="0.25">
      <c r="A1364" s="33">
        <f>T2_T5!C1364</f>
        <v>0</v>
      </c>
      <c r="B1364" s="6">
        <v>1.601369</v>
      </c>
      <c r="F1364" s="12"/>
      <c r="J1364" s="13"/>
    </row>
    <row r="1365" spans="1:10" x14ac:dyDescent="0.25">
      <c r="A1365" s="33">
        <f>T2_T5!C1365</f>
        <v>0</v>
      </c>
      <c r="B1365" s="6">
        <v>0.63406379999999996</v>
      </c>
      <c r="F1365" s="12"/>
      <c r="J1365" s="13"/>
    </row>
    <row r="1366" spans="1:10" x14ac:dyDescent="0.25">
      <c r="A1366" s="33">
        <f>T2_T5!C1366</f>
        <v>0</v>
      </c>
      <c r="B1366" s="6">
        <v>0.68418730000000005</v>
      </c>
      <c r="F1366" s="12"/>
      <c r="J1366" s="13"/>
    </row>
    <row r="1367" spans="1:10" x14ac:dyDescent="0.25">
      <c r="A1367" s="33">
        <f>T2_T5!C1367</f>
        <v>0</v>
      </c>
      <c r="B1367" s="6">
        <v>1.033531</v>
      </c>
      <c r="F1367" s="12"/>
      <c r="J1367" s="13"/>
    </row>
    <row r="1368" spans="1:10" x14ac:dyDescent="0.25">
      <c r="A1368" s="33">
        <f>T2_T5!C1368</f>
        <v>0</v>
      </c>
      <c r="B1368" s="6">
        <v>0.78576509999999999</v>
      </c>
      <c r="F1368" s="12"/>
      <c r="J1368" s="13"/>
    </row>
    <row r="1369" spans="1:10" x14ac:dyDescent="0.25">
      <c r="A1369" s="33">
        <f>T2_T5!C1369</f>
        <v>0</v>
      </c>
      <c r="B1369" s="6">
        <v>0.459287</v>
      </c>
      <c r="F1369" s="12"/>
      <c r="J1369" s="13"/>
    </row>
    <row r="1370" spans="1:10" x14ac:dyDescent="0.25">
      <c r="A1370" s="33">
        <f>T2_T5!C1370</f>
        <v>0</v>
      </c>
      <c r="B1370" s="6">
        <v>0.32149450000000002</v>
      </c>
      <c r="F1370" s="12"/>
      <c r="J1370" s="13"/>
    </row>
    <row r="1371" spans="1:10" x14ac:dyDescent="0.25">
      <c r="A1371" s="33">
        <f>T2_T5!C1371</f>
        <v>0</v>
      </c>
      <c r="B1371" s="6">
        <v>0.24207129999999999</v>
      </c>
      <c r="F1371" s="12"/>
      <c r="J1371" s="13"/>
    </row>
    <row r="1372" spans="1:10" x14ac:dyDescent="0.25">
      <c r="A1372" s="33">
        <f>T2_T5!C1372</f>
        <v>0</v>
      </c>
      <c r="B1372" s="6">
        <v>0.32252429999999999</v>
      </c>
      <c r="F1372" s="12"/>
      <c r="J1372" s="13"/>
    </row>
    <row r="1373" spans="1:10" x14ac:dyDescent="0.25">
      <c r="A1373" s="33">
        <f>T2_T5!C1373</f>
        <v>1</v>
      </c>
      <c r="B1373" s="6">
        <v>0.15356639999999999</v>
      </c>
      <c r="F1373" s="12"/>
      <c r="J1373" s="13"/>
    </row>
    <row r="1374" spans="1:10" x14ac:dyDescent="0.25">
      <c r="A1374" s="33">
        <f>T2_T5!C1374</f>
        <v>0</v>
      </c>
      <c r="B1374" s="6">
        <v>2.5092729999999999</v>
      </c>
      <c r="F1374" s="12"/>
      <c r="J1374" s="13"/>
    </row>
    <row r="1375" spans="1:10" x14ac:dyDescent="0.25">
      <c r="A1375" s="33">
        <f>T2_T5!C1375</f>
        <v>0</v>
      </c>
      <c r="B1375" s="6">
        <v>3.2107329999999998</v>
      </c>
      <c r="F1375" s="12"/>
      <c r="J1375" s="13"/>
    </row>
    <row r="1376" spans="1:10" x14ac:dyDescent="0.25">
      <c r="A1376" s="33">
        <f>T2_T5!C1376</f>
        <v>0</v>
      </c>
      <c r="B1376" s="6">
        <v>3.9881769999999999</v>
      </c>
      <c r="F1376" s="12"/>
      <c r="J1376" s="13"/>
    </row>
    <row r="1377" spans="1:10" x14ac:dyDescent="0.25">
      <c r="A1377" s="33">
        <f>T2_T5!C1377</f>
        <v>0</v>
      </c>
      <c r="B1377" s="6">
        <v>2.603545</v>
      </c>
      <c r="F1377" s="12"/>
      <c r="J1377" s="13"/>
    </row>
    <row r="1378" spans="1:10" x14ac:dyDescent="0.25">
      <c r="A1378" s="33">
        <f>T2_T5!C1378</f>
        <v>0</v>
      </c>
      <c r="B1378" s="6">
        <v>1.450105</v>
      </c>
      <c r="F1378" s="12"/>
      <c r="J1378" s="13"/>
    </row>
    <row r="1379" spans="1:10" x14ac:dyDescent="0.25">
      <c r="A1379" s="33">
        <f>T2_T5!C1379</f>
        <v>0</v>
      </c>
      <c r="B1379" s="6">
        <v>0.76126349999999998</v>
      </c>
      <c r="F1379" s="12"/>
      <c r="J1379" s="13"/>
    </row>
    <row r="1380" spans="1:10" x14ac:dyDescent="0.25">
      <c r="A1380" s="33">
        <f>T2_T5!C1380</f>
        <v>0</v>
      </c>
      <c r="B1380" s="6">
        <v>1.412852</v>
      </c>
      <c r="F1380" s="12"/>
      <c r="J1380" s="13"/>
    </row>
    <row r="1381" spans="1:10" x14ac:dyDescent="0.25">
      <c r="A1381" s="33">
        <f>T2_T5!C1381</f>
        <v>0</v>
      </c>
      <c r="B1381" s="6">
        <v>1.0317419999999999</v>
      </c>
      <c r="F1381" s="12"/>
      <c r="J1381" s="13"/>
    </row>
    <row r="1382" spans="1:10" x14ac:dyDescent="0.25">
      <c r="A1382" s="33">
        <f>T2_T5!C1382</f>
        <v>0</v>
      </c>
      <c r="B1382" s="6">
        <v>2.140218</v>
      </c>
      <c r="F1382" s="12"/>
      <c r="J1382" s="13"/>
    </row>
    <row r="1383" spans="1:10" x14ac:dyDescent="0.25">
      <c r="A1383" s="33">
        <f>T2_T5!C1383</f>
        <v>0</v>
      </c>
      <c r="B1383" s="6">
        <v>2.1680090000000001</v>
      </c>
      <c r="F1383" s="12"/>
      <c r="J1383" s="13"/>
    </row>
    <row r="1384" spans="1:10" x14ac:dyDescent="0.25">
      <c r="A1384" s="33">
        <f>T2_T5!C1384</f>
        <v>0</v>
      </c>
      <c r="B1384" s="6">
        <v>0.3585991</v>
      </c>
      <c r="F1384" s="12"/>
      <c r="J1384" s="13"/>
    </row>
    <row r="1385" spans="1:10" x14ac:dyDescent="0.25">
      <c r="A1385" s="33">
        <f>T2_T5!C1385</f>
        <v>0</v>
      </c>
      <c r="B1385" s="6">
        <v>0.14302960000000001</v>
      </c>
      <c r="F1385" s="12"/>
      <c r="J1385" s="13"/>
    </row>
    <row r="1386" spans="1:10" x14ac:dyDescent="0.25">
      <c r="A1386" s="33">
        <f>T2_T5!C1386</f>
        <v>0</v>
      </c>
      <c r="B1386" s="6">
        <v>3.5464769999999999</v>
      </c>
      <c r="F1386" s="12"/>
      <c r="J1386" s="13"/>
    </row>
    <row r="1387" spans="1:10" x14ac:dyDescent="0.25">
      <c r="A1387" s="33">
        <f>T2_T5!C1387</f>
        <v>0</v>
      </c>
      <c r="B1387" s="6">
        <v>2.3702830000000001</v>
      </c>
      <c r="F1387" s="12"/>
      <c r="J1387" s="13"/>
    </row>
    <row r="1388" spans="1:10" x14ac:dyDescent="0.25">
      <c r="A1388" s="33">
        <f>T2_T5!C1388</f>
        <v>0</v>
      </c>
      <c r="B1388" s="6">
        <v>3.0251640000000002</v>
      </c>
      <c r="F1388" s="12"/>
      <c r="J1388" s="13"/>
    </row>
    <row r="1389" spans="1:10" x14ac:dyDescent="0.25">
      <c r="A1389" s="33">
        <f>T2_T5!C1389</f>
        <v>0</v>
      </c>
      <c r="B1389" s="6">
        <v>2.0298020000000001</v>
      </c>
      <c r="F1389" s="12"/>
      <c r="J1389" s="13"/>
    </row>
    <row r="1390" spans="1:10" x14ac:dyDescent="0.25">
      <c r="A1390" s="33">
        <f>T2_T5!C1390</f>
        <v>0</v>
      </c>
      <c r="B1390" s="6">
        <v>0.80828420000000001</v>
      </c>
      <c r="F1390" s="12"/>
      <c r="J1390" s="13"/>
    </row>
    <row r="1391" spans="1:10" x14ac:dyDescent="0.25">
      <c r="A1391" s="33">
        <f>T2_T5!C1391</f>
        <v>0</v>
      </c>
      <c r="B1391" s="6">
        <v>0.2491708</v>
      </c>
      <c r="F1391" s="12"/>
      <c r="J1391" s="13"/>
    </row>
    <row r="1392" spans="1:10" x14ac:dyDescent="0.25">
      <c r="A1392" s="33">
        <f>T2_T5!C1392</f>
        <v>0</v>
      </c>
      <c r="B1392" s="6">
        <v>0.75204550000000003</v>
      </c>
      <c r="F1392" s="12"/>
      <c r="J1392" s="13"/>
    </row>
    <row r="1393" spans="1:10" x14ac:dyDescent="0.25">
      <c r="A1393" s="33">
        <f>T2_T5!C1393</f>
        <v>0</v>
      </c>
      <c r="B1393" s="6">
        <v>4.9652969999999996</v>
      </c>
      <c r="F1393" s="12"/>
      <c r="J1393" s="13"/>
    </row>
    <row r="1394" spans="1:10" x14ac:dyDescent="0.25">
      <c r="A1394" s="33">
        <f>T2_T5!C1394</f>
        <v>0</v>
      </c>
      <c r="B1394" s="6">
        <v>8.6156849999999991</v>
      </c>
      <c r="F1394" s="12"/>
      <c r="J1394" s="13"/>
    </row>
    <row r="1395" spans="1:10" x14ac:dyDescent="0.25">
      <c r="A1395" s="33">
        <f>T2_T5!C1395</f>
        <v>0</v>
      </c>
      <c r="B1395" s="6">
        <v>6.2715129999999997</v>
      </c>
      <c r="F1395" s="12"/>
      <c r="J1395" s="13"/>
    </row>
    <row r="1396" spans="1:10" x14ac:dyDescent="0.25">
      <c r="A1396" s="33">
        <f>T2_T5!C1396</f>
        <v>0</v>
      </c>
      <c r="B1396" s="6">
        <v>6.8570190000000002</v>
      </c>
      <c r="F1396" s="12"/>
      <c r="J1396" s="13"/>
    </row>
    <row r="1397" spans="1:10" x14ac:dyDescent="0.25">
      <c r="A1397" s="33">
        <f>T2_T5!C1397</f>
        <v>0</v>
      </c>
      <c r="B1397" s="6">
        <v>4.4592280000000004</v>
      </c>
      <c r="F1397" s="12"/>
      <c r="J1397" s="13"/>
    </row>
    <row r="1398" spans="1:10" x14ac:dyDescent="0.25">
      <c r="A1398" s="33">
        <f>T2_T5!C1398</f>
        <v>0</v>
      </c>
      <c r="B1398" s="6">
        <v>1.9534590000000001</v>
      </c>
      <c r="F1398" s="12"/>
      <c r="J1398" s="13"/>
    </row>
    <row r="1399" spans="1:10" x14ac:dyDescent="0.25">
      <c r="A1399" s="33">
        <f>T2_T5!C1399</f>
        <v>0</v>
      </c>
      <c r="B1399" s="6">
        <v>1.7508269999999999</v>
      </c>
      <c r="F1399" s="12"/>
      <c r="J1399" s="13"/>
    </row>
    <row r="1400" spans="1:10" x14ac:dyDescent="0.25">
      <c r="A1400" s="33">
        <f>T2_T5!C1400</f>
        <v>0</v>
      </c>
      <c r="B1400" s="6">
        <v>2.0414439999999998</v>
      </c>
      <c r="F1400" s="12"/>
      <c r="J1400" s="13"/>
    </row>
    <row r="1401" spans="1:10" x14ac:dyDescent="0.25">
      <c r="A1401" s="33">
        <f>T2_T5!C1401</f>
        <v>0</v>
      </c>
      <c r="B1401" s="6">
        <v>1.407076</v>
      </c>
      <c r="F1401" s="12"/>
      <c r="J1401" s="13"/>
    </row>
    <row r="1402" spans="1:10" x14ac:dyDescent="0.25">
      <c r="A1402" s="33">
        <f>T2_T5!C1402</f>
        <v>0</v>
      </c>
      <c r="B1402" s="6">
        <v>2.1393110000000002</v>
      </c>
      <c r="F1402" s="12"/>
      <c r="J1402" s="13"/>
    </row>
    <row r="1403" spans="1:10" x14ac:dyDescent="0.25">
      <c r="A1403" s="33">
        <f>T2_T5!C1403</f>
        <v>0</v>
      </c>
      <c r="B1403" s="6">
        <v>2.5790959999999998</v>
      </c>
      <c r="F1403" s="12"/>
      <c r="J1403" s="13"/>
    </row>
    <row r="1404" spans="1:10" x14ac:dyDescent="0.25">
      <c r="A1404" s="33">
        <f>T2_T5!C1404</f>
        <v>0</v>
      </c>
      <c r="B1404" s="6">
        <v>3.4664220000000001</v>
      </c>
      <c r="F1404" s="12"/>
      <c r="J1404" s="13"/>
    </row>
    <row r="1405" spans="1:10" x14ac:dyDescent="0.25">
      <c r="A1405" s="33">
        <f>T2_T5!C1405</f>
        <v>0</v>
      </c>
      <c r="B1405" s="6">
        <v>2.7248540000000001</v>
      </c>
      <c r="F1405" s="12"/>
      <c r="J1405" s="13"/>
    </row>
    <row r="1406" spans="1:10" x14ac:dyDescent="0.25">
      <c r="A1406" s="33">
        <f>T2_T5!C1406</f>
        <v>0</v>
      </c>
      <c r="B1406" s="6">
        <v>1.6974320000000001</v>
      </c>
      <c r="F1406" s="12"/>
      <c r="J1406" s="13"/>
    </row>
    <row r="1407" spans="1:10" x14ac:dyDescent="0.25">
      <c r="A1407" s="33">
        <f>T2_T5!C1407</f>
        <v>0</v>
      </c>
      <c r="B1407" s="6">
        <v>1.810279</v>
      </c>
      <c r="F1407" s="12"/>
      <c r="J1407" s="13"/>
    </row>
    <row r="1408" spans="1:10" x14ac:dyDescent="0.25">
      <c r="A1408" s="33">
        <f>T2_T5!C1408</f>
        <v>0</v>
      </c>
      <c r="B1408" s="6">
        <v>1.7523979999999999</v>
      </c>
      <c r="F1408" s="12"/>
      <c r="J1408" s="13"/>
    </row>
    <row r="1409" spans="1:10" x14ac:dyDescent="0.25">
      <c r="A1409" s="33">
        <f>T2_T5!C1409</f>
        <v>0</v>
      </c>
      <c r="B1409" s="6">
        <v>1.351769</v>
      </c>
      <c r="F1409" s="12"/>
      <c r="J1409" s="13"/>
    </row>
    <row r="1410" spans="1:10" x14ac:dyDescent="0.25">
      <c r="A1410" s="33">
        <f>T2_T5!C1410</f>
        <v>0</v>
      </c>
      <c r="B1410" s="6">
        <v>4.3691180000000003</v>
      </c>
      <c r="F1410" s="12"/>
      <c r="J1410" s="13"/>
    </row>
    <row r="1411" spans="1:10" x14ac:dyDescent="0.25">
      <c r="A1411" s="33">
        <f>T2_T5!C1411</f>
        <v>0</v>
      </c>
      <c r="B1411" s="6">
        <v>2.9603419999999998</v>
      </c>
      <c r="F1411" s="12"/>
      <c r="J1411" s="13"/>
    </row>
    <row r="1412" spans="1:10" x14ac:dyDescent="0.25">
      <c r="A1412" s="33">
        <f>T2_T5!C1412</f>
        <v>0</v>
      </c>
      <c r="B1412" s="6">
        <v>2.8152210000000002</v>
      </c>
      <c r="F1412" s="12"/>
      <c r="J1412" s="13"/>
    </row>
    <row r="1413" spans="1:10" x14ac:dyDescent="0.25">
      <c r="A1413" s="33">
        <f>T2_T5!C1413</f>
        <v>0</v>
      </c>
      <c r="B1413" s="6">
        <v>0.55576519999999996</v>
      </c>
      <c r="F1413" s="12"/>
      <c r="J1413" s="13"/>
    </row>
    <row r="1414" spans="1:10" x14ac:dyDescent="0.25">
      <c r="A1414" s="33">
        <f>T2_T5!C1414</f>
        <v>0</v>
      </c>
      <c r="B1414" s="6">
        <v>0.62681589999999998</v>
      </c>
      <c r="F1414" s="12"/>
      <c r="J1414" s="13"/>
    </row>
    <row r="1415" spans="1:10" x14ac:dyDescent="0.25">
      <c r="A1415" s="33">
        <f>T2_T5!C1415</f>
        <v>0</v>
      </c>
      <c r="B1415" s="6">
        <v>0.4897261</v>
      </c>
      <c r="F1415" s="12"/>
      <c r="J1415" s="13"/>
    </row>
    <row r="1416" spans="1:10" x14ac:dyDescent="0.25">
      <c r="A1416" s="33">
        <f>T2_T5!C1416</f>
        <v>0</v>
      </c>
      <c r="B1416" s="6">
        <v>0.28221089999999999</v>
      </c>
      <c r="F1416" s="12"/>
      <c r="J1416" s="13"/>
    </row>
    <row r="1417" spans="1:10" x14ac:dyDescent="0.25">
      <c r="A1417" s="33">
        <f>T2_T5!C1417</f>
        <v>0</v>
      </c>
      <c r="B1417" s="6">
        <v>0.3575141</v>
      </c>
      <c r="F1417" s="12"/>
      <c r="J1417" s="13"/>
    </row>
    <row r="1418" spans="1:10" x14ac:dyDescent="0.25">
      <c r="A1418" s="33">
        <f>T2_T5!C1418</f>
        <v>0</v>
      </c>
      <c r="B1418" s="6">
        <v>0.53517970000000004</v>
      </c>
      <c r="F1418" s="12"/>
      <c r="J1418" s="13"/>
    </row>
    <row r="1419" spans="1:10" x14ac:dyDescent="0.25">
      <c r="A1419" s="33">
        <f>T2_T5!C1419</f>
        <v>0</v>
      </c>
      <c r="B1419" s="6">
        <v>0.66684220000000005</v>
      </c>
      <c r="F1419" s="12"/>
      <c r="J1419" s="13"/>
    </row>
    <row r="1420" spans="1:10" x14ac:dyDescent="0.25">
      <c r="A1420" s="33">
        <f>T2_T5!C1420</f>
        <v>0</v>
      </c>
      <c r="B1420" s="6">
        <v>2.8998330000000001</v>
      </c>
      <c r="F1420" s="12"/>
      <c r="J1420" s="13"/>
    </row>
    <row r="1421" spans="1:10" x14ac:dyDescent="0.25">
      <c r="A1421" s="33">
        <f>T2_T5!C1421</f>
        <v>0</v>
      </c>
      <c r="B1421" s="6">
        <v>3.3393679999999999</v>
      </c>
      <c r="F1421" s="12"/>
      <c r="J1421" s="13"/>
    </row>
    <row r="1422" spans="1:10" x14ac:dyDescent="0.25">
      <c r="A1422" s="33">
        <f>T2_T5!C1422</f>
        <v>0</v>
      </c>
      <c r="B1422" s="6">
        <v>3.6567729999999998</v>
      </c>
      <c r="F1422" s="12"/>
      <c r="J1422" s="13"/>
    </row>
    <row r="1423" spans="1:10" x14ac:dyDescent="0.25">
      <c r="A1423" s="33">
        <f>T2_T5!C1423</f>
        <v>0</v>
      </c>
      <c r="B1423" s="6">
        <v>2.9982190000000002</v>
      </c>
      <c r="F1423" s="12"/>
      <c r="J1423" s="13"/>
    </row>
    <row r="1424" spans="1:10" x14ac:dyDescent="0.25">
      <c r="A1424" s="33">
        <f>T2_T5!C1424</f>
        <v>0</v>
      </c>
      <c r="B1424" s="6">
        <v>2.317475</v>
      </c>
      <c r="F1424" s="12"/>
      <c r="J1424" s="13"/>
    </row>
    <row r="1425" spans="1:10" x14ac:dyDescent="0.25">
      <c r="A1425" s="33">
        <f>T2_T5!C1425</f>
        <v>0</v>
      </c>
      <c r="B1425" s="6">
        <v>3.0516770000000002</v>
      </c>
      <c r="F1425" s="12"/>
      <c r="J1425" s="13"/>
    </row>
    <row r="1426" spans="1:10" x14ac:dyDescent="0.25">
      <c r="A1426" s="33">
        <f>T2_T5!C1426</f>
        <v>0</v>
      </c>
      <c r="B1426" s="6">
        <v>3.4171909999999999</v>
      </c>
      <c r="F1426" s="12"/>
      <c r="J1426" s="13"/>
    </row>
    <row r="1427" spans="1:10" x14ac:dyDescent="0.25">
      <c r="A1427" s="33">
        <f>T2_T5!C1427</f>
        <v>0</v>
      </c>
      <c r="B1427" s="6">
        <v>3.4022579999999998</v>
      </c>
      <c r="F1427" s="12"/>
      <c r="J1427" s="13"/>
    </row>
    <row r="1428" spans="1:10" x14ac:dyDescent="0.25">
      <c r="A1428" s="33">
        <f>T2_T5!C1428</f>
        <v>0</v>
      </c>
      <c r="B1428" s="6">
        <v>3.3649330000000002</v>
      </c>
      <c r="F1428" s="12"/>
      <c r="J1428" s="13"/>
    </row>
    <row r="1429" spans="1:10" x14ac:dyDescent="0.25">
      <c r="A1429" s="33">
        <f>T2_T5!C1429</f>
        <v>0</v>
      </c>
      <c r="B1429" s="6">
        <v>3.8405840000000002</v>
      </c>
      <c r="F1429" s="12"/>
      <c r="J1429" s="13"/>
    </row>
    <row r="1430" spans="1:10" x14ac:dyDescent="0.25">
      <c r="A1430" s="33">
        <f>T2_T5!C1430</f>
        <v>0</v>
      </c>
      <c r="B1430" s="6">
        <v>3.1813039999999999</v>
      </c>
      <c r="F1430" s="12"/>
      <c r="J1430" s="13"/>
    </row>
    <row r="1431" spans="1:10" x14ac:dyDescent="0.25">
      <c r="A1431" s="33">
        <f>T2_T5!C1431</f>
        <v>0</v>
      </c>
      <c r="B1431" s="6">
        <v>4.1432869999999999</v>
      </c>
      <c r="F1431" s="12"/>
      <c r="J1431" s="13"/>
    </row>
    <row r="1432" spans="1:10" x14ac:dyDescent="0.25">
      <c r="A1432" s="33">
        <f>T2_T5!C1432</f>
        <v>0</v>
      </c>
      <c r="B1432" s="6">
        <v>3.7537630000000002</v>
      </c>
      <c r="F1432" s="12"/>
      <c r="J1432" s="13"/>
    </row>
    <row r="1433" spans="1:10" x14ac:dyDescent="0.25">
      <c r="A1433" s="33">
        <f>T2_T5!C1433</f>
        <v>0</v>
      </c>
      <c r="B1433" s="6">
        <v>4.4764989999999996</v>
      </c>
      <c r="F1433" s="12"/>
      <c r="J1433" s="13"/>
    </row>
    <row r="1434" spans="1:10" x14ac:dyDescent="0.25">
      <c r="A1434" s="33">
        <f>T2_T5!C1434</f>
        <v>0</v>
      </c>
      <c r="B1434" s="6">
        <v>4.6774380000000004</v>
      </c>
      <c r="F1434" s="12"/>
      <c r="J1434" s="13"/>
    </row>
    <row r="1435" spans="1:10" x14ac:dyDescent="0.25">
      <c r="A1435" s="33">
        <f>T2_T5!C1435</f>
        <v>0</v>
      </c>
      <c r="B1435" s="6">
        <v>1.773164</v>
      </c>
      <c r="F1435" s="12"/>
      <c r="J1435" s="13"/>
    </row>
    <row r="1436" spans="1:10" x14ac:dyDescent="0.25">
      <c r="A1436" s="33">
        <f>T2_T5!C1436</f>
        <v>0</v>
      </c>
      <c r="B1436" s="6">
        <v>1.417921</v>
      </c>
      <c r="F1436" s="12"/>
      <c r="J1436" s="13"/>
    </row>
    <row r="1437" spans="1:10" x14ac:dyDescent="0.25">
      <c r="A1437" s="33">
        <f>T2_T5!C1437</f>
        <v>0</v>
      </c>
      <c r="B1437" s="6">
        <v>1.8749499999999999</v>
      </c>
      <c r="F1437" s="12"/>
      <c r="J1437" s="13"/>
    </row>
    <row r="1438" spans="1:10" x14ac:dyDescent="0.25">
      <c r="A1438" s="33">
        <f>T2_T5!C1438</f>
        <v>0</v>
      </c>
      <c r="B1438" s="6">
        <v>1.484675</v>
      </c>
      <c r="F1438" s="12"/>
      <c r="J1438" s="13"/>
    </row>
    <row r="1439" spans="1:10" x14ac:dyDescent="0.25">
      <c r="A1439" s="33">
        <f>T2_T5!C1439</f>
        <v>0</v>
      </c>
      <c r="B1439" s="6">
        <v>1.140301</v>
      </c>
      <c r="F1439" s="12"/>
      <c r="J1439" s="13"/>
    </row>
    <row r="1440" spans="1:10" x14ac:dyDescent="0.25">
      <c r="A1440" s="33">
        <f>T2_T5!C1440</f>
        <v>0</v>
      </c>
      <c r="B1440" s="6">
        <v>1.1716740000000001</v>
      </c>
      <c r="F1440" s="12"/>
      <c r="J1440" s="13"/>
    </row>
    <row r="1441" spans="1:10" x14ac:dyDescent="0.25">
      <c r="A1441" s="33">
        <f>T2_T5!C1441</f>
        <v>0</v>
      </c>
      <c r="B1441" s="6">
        <v>1.6740919999999999</v>
      </c>
      <c r="F1441" s="12"/>
      <c r="J1441" s="13"/>
    </row>
    <row r="1442" spans="1:10" x14ac:dyDescent="0.25">
      <c r="A1442" s="33">
        <f>T2_T5!C1442</f>
        <v>0</v>
      </c>
      <c r="B1442" s="6">
        <v>0.31005470000000002</v>
      </c>
      <c r="F1442" s="12"/>
      <c r="J1442" s="13"/>
    </row>
    <row r="1443" spans="1:10" x14ac:dyDescent="0.25">
      <c r="A1443" s="33">
        <f>T2_T5!C1443</f>
        <v>0</v>
      </c>
      <c r="B1443" s="6">
        <v>0.23540720000000001</v>
      </c>
      <c r="F1443" s="12"/>
      <c r="J1443" s="13"/>
    </row>
    <row r="1444" spans="1:10" x14ac:dyDescent="0.25">
      <c r="A1444" s="33">
        <f>T2_T5!C1444</f>
        <v>0</v>
      </c>
      <c r="B1444" s="6">
        <v>0.39657880000000001</v>
      </c>
      <c r="F1444" s="12"/>
      <c r="J1444" s="13"/>
    </row>
    <row r="1445" spans="1:10" x14ac:dyDescent="0.25">
      <c r="A1445" s="33">
        <f>T2_T5!C1445</f>
        <v>0</v>
      </c>
      <c r="B1445" s="6">
        <v>0.16464670000000001</v>
      </c>
      <c r="F1445" s="12"/>
      <c r="J1445" s="13"/>
    </row>
    <row r="1446" spans="1:10" x14ac:dyDescent="0.25">
      <c r="A1446" s="33">
        <f>T2_T5!C1446</f>
        <v>0</v>
      </c>
      <c r="B1446" s="6">
        <v>0.17510890000000001</v>
      </c>
      <c r="F1446" s="12"/>
      <c r="J1446" s="13"/>
    </row>
    <row r="1447" spans="1:10" x14ac:dyDescent="0.25">
      <c r="A1447" s="33">
        <f>T2_T5!C1447</f>
        <v>0</v>
      </c>
      <c r="B1447" s="6">
        <v>0.42576700000000001</v>
      </c>
      <c r="F1447" s="12"/>
      <c r="J1447" s="13"/>
    </row>
    <row r="1448" spans="1:10" x14ac:dyDescent="0.25">
      <c r="A1448" s="33">
        <f>T2_T5!C1448</f>
        <v>0</v>
      </c>
      <c r="B1448" s="6">
        <v>1.0620259999999999</v>
      </c>
      <c r="F1448" s="12"/>
      <c r="J1448" s="13"/>
    </row>
    <row r="1449" spans="1:10" x14ac:dyDescent="0.25">
      <c r="A1449" s="33">
        <f>T2_T5!C1449</f>
        <v>0</v>
      </c>
      <c r="B1449" s="6">
        <v>3.5255969999999999</v>
      </c>
      <c r="F1449" s="12"/>
      <c r="J1449" s="13"/>
    </row>
    <row r="1450" spans="1:10" x14ac:dyDescent="0.25">
      <c r="A1450" s="33">
        <f>T2_T5!C1450</f>
        <v>0</v>
      </c>
      <c r="B1450" s="6">
        <v>1.6712629999999999</v>
      </c>
      <c r="F1450" s="12"/>
      <c r="J1450" s="13"/>
    </row>
    <row r="1451" spans="1:10" x14ac:dyDescent="0.25">
      <c r="A1451" s="33">
        <f>T2_T5!C1451</f>
        <v>0</v>
      </c>
      <c r="B1451" s="6">
        <v>1.534518</v>
      </c>
      <c r="F1451" s="12"/>
      <c r="J1451" s="13"/>
    </row>
    <row r="1452" spans="1:10" x14ac:dyDescent="0.25">
      <c r="A1452" s="33">
        <f>T2_T5!C1452</f>
        <v>0</v>
      </c>
      <c r="B1452" s="6">
        <v>1.703551</v>
      </c>
      <c r="F1452" s="12"/>
      <c r="J1452" s="13"/>
    </row>
    <row r="1453" spans="1:10" x14ac:dyDescent="0.25">
      <c r="A1453" s="33">
        <f>T2_T5!C1453</f>
        <v>0</v>
      </c>
      <c r="B1453" s="6">
        <v>1.3456680000000001</v>
      </c>
      <c r="F1453" s="12"/>
      <c r="J1453" s="13"/>
    </row>
    <row r="1454" spans="1:10" x14ac:dyDescent="0.25">
      <c r="A1454" s="33">
        <f>T2_T5!C1454</f>
        <v>0</v>
      </c>
      <c r="B1454" s="6">
        <v>0.47547590000000001</v>
      </c>
      <c r="F1454" s="12"/>
      <c r="J1454" s="13"/>
    </row>
    <row r="1455" spans="1:10" x14ac:dyDescent="0.25">
      <c r="A1455" s="33">
        <f>T2_T5!C1455</f>
        <v>0</v>
      </c>
      <c r="B1455" s="6">
        <v>0.55262449999999996</v>
      </c>
      <c r="F1455" s="12"/>
      <c r="J1455" s="13"/>
    </row>
    <row r="1456" spans="1:10" x14ac:dyDescent="0.25">
      <c r="A1456" s="33">
        <f>T2_T5!C1456</f>
        <v>0</v>
      </c>
      <c r="B1456" s="6">
        <v>0.6027747</v>
      </c>
      <c r="F1456" s="12"/>
      <c r="J1456" s="13"/>
    </row>
    <row r="1457" spans="1:10" x14ac:dyDescent="0.25">
      <c r="A1457" s="33">
        <f>T2_T5!C1457</f>
        <v>0</v>
      </c>
      <c r="B1457" s="6">
        <v>0.78956660000000001</v>
      </c>
      <c r="F1457" s="12"/>
      <c r="J1457" s="13"/>
    </row>
    <row r="1458" spans="1:10" x14ac:dyDescent="0.25">
      <c r="A1458" s="33">
        <f>T2_T5!C1458</f>
        <v>0</v>
      </c>
      <c r="B1458" s="6">
        <v>1.121661</v>
      </c>
      <c r="F1458" s="12"/>
      <c r="J1458" s="13"/>
    </row>
    <row r="1459" spans="1:10" x14ac:dyDescent="0.25">
      <c r="A1459" s="33">
        <f>T2_T5!C1459</f>
        <v>0</v>
      </c>
      <c r="B1459" s="6">
        <v>1.5774049999999999</v>
      </c>
      <c r="F1459" s="12"/>
      <c r="J1459" s="13"/>
    </row>
    <row r="1460" spans="1:10" x14ac:dyDescent="0.25">
      <c r="A1460" s="33">
        <f>T2_T5!C1460</f>
        <v>0</v>
      </c>
      <c r="B1460" s="6">
        <v>0.20028509999999999</v>
      </c>
      <c r="F1460" s="12"/>
      <c r="J1460" s="13"/>
    </row>
    <row r="1461" spans="1:10" x14ac:dyDescent="0.25">
      <c r="A1461" s="33">
        <f>T2_T5!C1461</f>
        <v>0</v>
      </c>
      <c r="B1461" s="6">
        <v>0.40490900000000002</v>
      </c>
      <c r="F1461" s="12"/>
      <c r="J1461" s="13"/>
    </row>
    <row r="1462" spans="1:10" x14ac:dyDescent="0.25">
      <c r="A1462" s="33">
        <f>T2_T5!C1462</f>
        <v>0</v>
      </c>
      <c r="B1462" s="6">
        <v>0.33259460000000002</v>
      </c>
      <c r="F1462" s="12"/>
      <c r="J1462" s="13"/>
    </row>
    <row r="1463" spans="1:10" x14ac:dyDescent="0.25">
      <c r="A1463" s="33">
        <f>T2_T5!C1463</f>
        <v>0</v>
      </c>
      <c r="B1463" s="6">
        <v>2.9545689999999998</v>
      </c>
      <c r="F1463" s="12"/>
      <c r="J1463" s="13"/>
    </row>
    <row r="1464" spans="1:10" x14ac:dyDescent="0.25">
      <c r="A1464" s="33">
        <f>T2_T5!C1464</f>
        <v>0</v>
      </c>
      <c r="B1464" s="6">
        <v>0.36060360000000002</v>
      </c>
      <c r="F1464" s="12"/>
      <c r="J1464" s="13"/>
    </row>
    <row r="1465" spans="1:10" x14ac:dyDescent="0.25">
      <c r="A1465" s="33">
        <f>T2_T5!C1465</f>
        <v>0</v>
      </c>
      <c r="B1465" s="6">
        <v>0.79700720000000003</v>
      </c>
      <c r="F1465" s="12"/>
      <c r="J1465" s="13"/>
    </row>
    <row r="1466" spans="1:10" x14ac:dyDescent="0.25">
      <c r="A1466" s="33">
        <f>T2_T5!C1466</f>
        <v>0</v>
      </c>
      <c r="B1466" s="6">
        <v>0.6066066</v>
      </c>
      <c r="F1466" s="12"/>
      <c r="J1466" s="13"/>
    </row>
    <row r="1467" spans="1:10" x14ac:dyDescent="0.25">
      <c r="A1467" s="33">
        <f>T2_T5!C1467</f>
        <v>0</v>
      </c>
      <c r="B1467" s="6">
        <v>0.27615390000000001</v>
      </c>
      <c r="F1467" s="12"/>
      <c r="J1467" s="13"/>
    </row>
    <row r="1468" spans="1:10" x14ac:dyDescent="0.25">
      <c r="A1468" s="33">
        <f>T2_T5!C1468</f>
        <v>0</v>
      </c>
      <c r="B1468" s="6">
        <v>0.32176969999999999</v>
      </c>
      <c r="F1468" s="12"/>
      <c r="J1468" s="13"/>
    </row>
    <row r="1469" spans="1:10" x14ac:dyDescent="0.25">
      <c r="A1469" s="33">
        <f>T2_T5!C1469</f>
        <v>0</v>
      </c>
      <c r="B1469" s="6">
        <v>0.33842410000000001</v>
      </c>
      <c r="F1469" s="12"/>
      <c r="J1469" s="13"/>
    </row>
    <row r="1470" spans="1:10" x14ac:dyDescent="0.25">
      <c r="A1470" s="33">
        <f>T2_T5!C1470</f>
        <v>0</v>
      </c>
      <c r="B1470" s="6">
        <v>1.013609</v>
      </c>
      <c r="F1470" s="12"/>
      <c r="J1470" s="13"/>
    </row>
    <row r="1471" spans="1:10" x14ac:dyDescent="0.25">
      <c r="A1471" s="33">
        <f>T2_T5!C1471</f>
        <v>0</v>
      </c>
      <c r="B1471" s="6">
        <v>9.3119449999999997</v>
      </c>
      <c r="F1471" s="12"/>
      <c r="J1471" s="13"/>
    </row>
    <row r="1472" spans="1:10" x14ac:dyDescent="0.25">
      <c r="A1472" s="33">
        <f>T2_T5!C1472</f>
        <v>0</v>
      </c>
      <c r="B1472" s="6">
        <v>7.0470079999999999</v>
      </c>
      <c r="F1472" s="12"/>
      <c r="J1472" s="13"/>
    </row>
    <row r="1473" spans="1:10" x14ac:dyDescent="0.25">
      <c r="A1473" s="33">
        <f>T2_T5!C1473</f>
        <v>0</v>
      </c>
      <c r="B1473" s="6">
        <v>10.75517</v>
      </c>
      <c r="F1473" s="12"/>
      <c r="J1473" s="13"/>
    </row>
    <row r="1474" spans="1:10" x14ac:dyDescent="0.25">
      <c r="A1474" s="33">
        <f>T2_T5!C1474</f>
        <v>0</v>
      </c>
      <c r="B1474" s="6">
        <v>18.914529999999999</v>
      </c>
      <c r="F1474" s="12"/>
      <c r="J1474" s="13"/>
    </row>
    <row r="1475" spans="1:10" x14ac:dyDescent="0.25">
      <c r="A1475" s="33">
        <f>T2_T5!C1475</f>
        <v>0</v>
      </c>
      <c r="B1475" s="6">
        <v>27.542770000000001</v>
      </c>
      <c r="F1475" s="12"/>
      <c r="J1475" s="13"/>
    </row>
    <row r="1476" spans="1:10" x14ac:dyDescent="0.25">
      <c r="A1476" s="33">
        <f>T2_T5!C1476</f>
        <v>0</v>
      </c>
      <c r="B1476" s="6">
        <v>17.55969</v>
      </c>
      <c r="F1476" s="12"/>
      <c r="J1476" s="13"/>
    </row>
    <row r="1477" spans="1:10" x14ac:dyDescent="0.25">
      <c r="A1477" s="33">
        <f>T2_T5!C1477</f>
        <v>0</v>
      </c>
      <c r="B1477" s="6">
        <v>14.154170000000001</v>
      </c>
      <c r="F1477" s="12"/>
      <c r="J1477" s="13"/>
    </row>
    <row r="1478" spans="1:10" x14ac:dyDescent="0.25">
      <c r="A1478" s="33">
        <f>T2_T5!C1478</f>
        <v>0</v>
      </c>
      <c r="B1478" s="6">
        <v>4.7817800000000004</v>
      </c>
      <c r="F1478" s="12"/>
      <c r="J1478" s="13"/>
    </row>
    <row r="1479" spans="1:10" x14ac:dyDescent="0.25">
      <c r="A1479" s="33">
        <f>T2_T5!C1479</f>
        <v>0</v>
      </c>
      <c r="B1479" s="6">
        <v>6.7333920000000003</v>
      </c>
      <c r="F1479" s="12"/>
      <c r="J1479" s="13"/>
    </row>
    <row r="1480" spans="1:10" x14ac:dyDescent="0.25">
      <c r="A1480" s="33">
        <f>T2_T5!C1480</f>
        <v>0</v>
      </c>
      <c r="B1480" s="6">
        <v>6.1687620000000001</v>
      </c>
      <c r="F1480" s="12"/>
      <c r="J1480" s="13"/>
    </row>
    <row r="1481" spans="1:10" x14ac:dyDescent="0.25">
      <c r="A1481" s="33">
        <f>T2_T5!C1481</f>
        <v>0</v>
      </c>
      <c r="B1481" s="6">
        <v>3.22</v>
      </c>
      <c r="F1481" s="12"/>
      <c r="J1481" s="13"/>
    </row>
    <row r="1482" spans="1:10" x14ac:dyDescent="0.25">
      <c r="A1482" s="33">
        <f>T2_T5!C1482</f>
        <v>0</v>
      </c>
      <c r="B1482" s="6">
        <v>2.9532829999999999</v>
      </c>
      <c r="F1482" s="12"/>
      <c r="J1482" s="13"/>
    </row>
    <row r="1483" spans="1:10" x14ac:dyDescent="0.25">
      <c r="A1483" s="33">
        <f>T2_T5!C1483</f>
        <v>0</v>
      </c>
      <c r="B1483" s="6">
        <v>1.698472</v>
      </c>
      <c r="F1483" s="12"/>
      <c r="J1483" s="13"/>
    </row>
    <row r="1484" spans="1:10" x14ac:dyDescent="0.25">
      <c r="A1484" s="33">
        <f>T2_T5!C1484</f>
        <v>0</v>
      </c>
      <c r="B1484" s="6">
        <v>2.420064</v>
      </c>
      <c r="F1484" s="12"/>
      <c r="J1484" s="13"/>
    </row>
    <row r="1485" spans="1:10" x14ac:dyDescent="0.25">
      <c r="A1485" s="33">
        <f>T2_T5!C1485</f>
        <v>0</v>
      </c>
      <c r="B1485" s="6">
        <v>1.363785</v>
      </c>
      <c r="F1485" s="12"/>
      <c r="J1485" s="13"/>
    </row>
    <row r="1486" spans="1:10" x14ac:dyDescent="0.25">
      <c r="A1486" s="33">
        <f>T2_T5!C1486</f>
        <v>0</v>
      </c>
      <c r="B1486" s="6">
        <v>2.0745779999999998</v>
      </c>
      <c r="F1486" s="12"/>
      <c r="J1486" s="13"/>
    </row>
    <row r="1487" spans="1:10" x14ac:dyDescent="0.25">
      <c r="A1487" s="33">
        <f>T2_T5!C1487</f>
        <v>0</v>
      </c>
      <c r="B1487" s="6">
        <v>2.5504009999999999</v>
      </c>
      <c r="F1487" s="12"/>
      <c r="J1487" s="13"/>
    </row>
    <row r="1488" spans="1:10" x14ac:dyDescent="0.25">
      <c r="A1488" s="33">
        <f>T2_T5!C1488</f>
        <v>0</v>
      </c>
      <c r="B1488" s="6">
        <v>2.1751740000000002</v>
      </c>
      <c r="F1488" s="12"/>
      <c r="J1488" s="13"/>
    </row>
    <row r="1489" spans="1:10" x14ac:dyDescent="0.25">
      <c r="A1489" s="33">
        <f>T2_T5!C1489</f>
        <v>0</v>
      </c>
      <c r="B1489" s="6">
        <v>2.1807859999999999</v>
      </c>
      <c r="F1489" s="12"/>
      <c r="J1489" s="13"/>
    </row>
    <row r="1490" spans="1:10" x14ac:dyDescent="0.25">
      <c r="A1490" s="33">
        <f>T2_T5!C1490</f>
        <v>0</v>
      </c>
      <c r="B1490" s="6">
        <v>2.9007000000000001</v>
      </c>
      <c r="F1490" s="12"/>
      <c r="J1490" s="13"/>
    </row>
    <row r="1491" spans="1:10" x14ac:dyDescent="0.25">
      <c r="A1491" s="33">
        <f>T2_T5!C1491</f>
        <v>0</v>
      </c>
      <c r="B1491" s="6">
        <v>3.05647</v>
      </c>
      <c r="F1491" s="12"/>
      <c r="J1491" s="13"/>
    </row>
    <row r="1492" spans="1:10" x14ac:dyDescent="0.25">
      <c r="A1492" s="33">
        <f>T2_T5!C1492</f>
        <v>0</v>
      </c>
      <c r="B1492" s="6">
        <v>3.0364140000000002</v>
      </c>
      <c r="F1492" s="12"/>
      <c r="J1492" s="13"/>
    </row>
    <row r="1493" spans="1:10" x14ac:dyDescent="0.25">
      <c r="A1493" s="33">
        <f>T2_T5!C1493</f>
        <v>0</v>
      </c>
      <c r="B1493" s="6">
        <v>3.4672909999999999</v>
      </c>
      <c r="F1493" s="12"/>
      <c r="J1493" s="13"/>
    </row>
    <row r="1494" spans="1:10" x14ac:dyDescent="0.25">
      <c r="A1494" s="33">
        <f>T2_T5!C1494</f>
        <v>0</v>
      </c>
      <c r="B1494" s="6">
        <v>0.52107999999999999</v>
      </c>
      <c r="F1494" s="12"/>
      <c r="J1494" s="13"/>
    </row>
    <row r="1495" spans="1:10" x14ac:dyDescent="0.25">
      <c r="A1495" s="33">
        <f>T2_T5!C1495</f>
        <v>0</v>
      </c>
      <c r="B1495" s="6">
        <v>0.81312640000000003</v>
      </c>
      <c r="F1495" s="12"/>
      <c r="J1495" s="13"/>
    </row>
    <row r="1496" spans="1:10" x14ac:dyDescent="0.25">
      <c r="A1496" s="33">
        <f>T2_T5!C1496</f>
        <v>0</v>
      </c>
      <c r="B1496" s="6">
        <v>0.71327450000000003</v>
      </c>
      <c r="F1496" s="12"/>
      <c r="J1496" s="13"/>
    </row>
    <row r="1497" spans="1:10" x14ac:dyDescent="0.25">
      <c r="A1497" s="33">
        <f>T2_T5!C1497</f>
        <v>0</v>
      </c>
      <c r="B1497" s="6">
        <v>0.60669139999999999</v>
      </c>
      <c r="F1497" s="12"/>
      <c r="J1497" s="13"/>
    </row>
    <row r="1498" spans="1:10" x14ac:dyDescent="0.25">
      <c r="A1498" s="33">
        <f>T2_T5!C1498</f>
        <v>0</v>
      </c>
      <c r="B1498" s="6">
        <v>0.98051889999999997</v>
      </c>
      <c r="F1498" s="12"/>
      <c r="J1498" s="13"/>
    </row>
    <row r="1499" spans="1:10" x14ac:dyDescent="0.25">
      <c r="A1499" s="33">
        <f>T2_T5!C1499</f>
        <v>0</v>
      </c>
      <c r="B1499" s="6">
        <v>1.652666</v>
      </c>
      <c r="F1499" s="12"/>
      <c r="J1499" s="13"/>
    </row>
    <row r="1500" spans="1:10" x14ac:dyDescent="0.25">
      <c r="A1500" s="33">
        <f>T2_T5!C1500</f>
        <v>0</v>
      </c>
      <c r="B1500" s="6">
        <v>0.8099847</v>
      </c>
      <c r="F1500" s="12"/>
      <c r="J1500" s="13"/>
    </row>
    <row r="1501" spans="1:10" x14ac:dyDescent="0.25">
      <c r="A1501" s="33">
        <f>T2_T5!C1501</f>
        <v>0</v>
      </c>
      <c r="B1501" s="6">
        <v>1.1587149999999999</v>
      </c>
      <c r="F1501" s="12"/>
      <c r="J1501" s="13"/>
    </row>
    <row r="1502" spans="1:10" x14ac:dyDescent="0.25">
      <c r="A1502" s="33">
        <f>T2_T5!C1502</f>
        <v>0</v>
      </c>
      <c r="B1502" s="6">
        <v>1.7591190000000001</v>
      </c>
      <c r="F1502" s="12"/>
      <c r="J1502" s="13"/>
    </row>
    <row r="1503" spans="1:10" x14ac:dyDescent="0.25">
      <c r="A1503" s="33">
        <f>T2_T5!C1503</f>
        <v>0</v>
      </c>
      <c r="B1503" s="6">
        <v>5.5910580000000003</v>
      </c>
      <c r="F1503" s="12"/>
      <c r="J1503" s="13"/>
    </row>
    <row r="1504" spans="1:10" x14ac:dyDescent="0.25">
      <c r="A1504" s="33">
        <f>T2_T5!C1504</f>
        <v>0</v>
      </c>
      <c r="B1504" s="6">
        <v>6.487215</v>
      </c>
      <c r="F1504" s="12"/>
      <c r="J1504" s="13"/>
    </row>
    <row r="1505" spans="1:10" x14ac:dyDescent="0.25">
      <c r="A1505" s="33">
        <f>T2_T5!C1505</f>
        <v>0</v>
      </c>
      <c r="B1505" s="6">
        <v>7.3001389999999997</v>
      </c>
      <c r="F1505" s="12"/>
      <c r="J1505" s="13"/>
    </row>
    <row r="1506" spans="1:10" x14ac:dyDescent="0.25">
      <c r="A1506" s="33">
        <f>T2_T5!C1506</f>
        <v>0</v>
      </c>
      <c r="B1506" s="6">
        <v>4.5885670000000003</v>
      </c>
      <c r="F1506" s="12"/>
      <c r="J1506" s="13"/>
    </row>
    <row r="1507" spans="1:10" x14ac:dyDescent="0.25">
      <c r="A1507" s="33">
        <f>T2_T5!C1507</f>
        <v>0</v>
      </c>
      <c r="B1507" s="6">
        <v>3.2844869999999999</v>
      </c>
      <c r="F1507" s="12"/>
      <c r="J1507" s="13"/>
    </row>
    <row r="1508" spans="1:10" x14ac:dyDescent="0.25">
      <c r="A1508" s="33">
        <f>T2_T5!C1508</f>
        <v>0</v>
      </c>
      <c r="B1508" s="6">
        <v>2.3190430000000002</v>
      </c>
      <c r="F1508" s="12"/>
      <c r="J1508" s="13"/>
    </row>
    <row r="1509" spans="1:10" x14ac:dyDescent="0.25">
      <c r="A1509" s="33">
        <f>T2_T5!C1509</f>
        <v>0</v>
      </c>
      <c r="B1509" s="6">
        <v>3.6727949999999998</v>
      </c>
      <c r="F1509" s="12"/>
      <c r="J1509" s="13"/>
    </row>
    <row r="1510" spans="1:10" x14ac:dyDescent="0.25">
      <c r="A1510" s="33">
        <f>T2_T5!C1510</f>
        <v>0</v>
      </c>
      <c r="B1510" s="6">
        <v>3.1178050000000002</v>
      </c>
      <c r="F1510" s="12"/>
      <c r="J1510" s="13"/>
    </row>
    <row r="1511" spans="1:10" x14ac:dyDescent="0.25">
      <c r="A1511" s="33">
        <f>T2_T5!C1511</f>
        <v>0</v>
      </c>
      <c r="B1511" s="6">
        <v>3.9416769999999999</v>
      </c>
      <c r="F1511" s="12"/>
      <c r="J1511" s="13"/>
    </row>
    <row r="1512" spans="1:10" x14ac:dyDescent="0.25">
      <c r="A1512" s="33">
        <f>T2_T5!C1512</f>
        <v>0</v>
      </c>
      <c r="B1512" s="6">
        <v>4.5490589999999997</v>
      </c>
      <c r="F1512" s="12"/>
      <c r="J1512" s="13"/>
    </row>
    <row r="1513" spans="1:10" x14ac:dyDescent="0.25">
      <c r="A1513" s="33">
        <f>T2_T5!C1513</f>
        <v>0</v>
      </c>
      <c r="B1513" s="6">
        <v>0.38747799999999999</v>
      </c>
      <c r="F1513" s="12"/>
      <c r="J1513" s="13"/>
    </row>
    <row r="1514" spans="1:10" x14ac:dyDescent="0.25">
      <c r="A1514" s="33">
        <f>T2_T5!C1514</f>
        <v>0</v>
      </c>
      <c r="B1514" s="6">
        <v>1.6088180000000001</v>
      </c>
      <c r="F1514" s="12"/>
      <c r="J1514" s="13"/>
    </row>
    <row r="1515" spans="1:10" x14ac:dyDescent="0.25">
      <c r="A1515" s="33">
        <f>T2_T5!C1515</f>
        <v>0</v>
      </c>
      <c r="B1515" s="6">
        <v>0.99150709999999997</v>
      </c>
      <c r="F1515" s="12"/>
      <c r="J1515" s="13"/>
    </row>
    <row r="1516" spans="1:10" x14ac:dyDescent="0.25">
      <c r="A1516" s="33">
        <f>T2_T5!C1516</f>
        <v>0</v>
      </c>
      <c r="B1516" s="6">
        <v>0.80623750000000005</v>
      </c>
      <c r="F1516" s="12"/>
      <c r="J1516" s="13"/>
    </row>
    <row r="1517" spans="1:10" x14ac:dyDescent="0.25">
      <c r="A1517" s="33">
        <f>T2_T5!C1517</f>
        <v>0</v>
      </c>
      <c r="B1517" s="6">
        <v>1.007568</v>
      </c>
      <c r="F1517" s="12"/>
      <c r="J1517" s="13"/>
    </row>
    <row r="1518" spans="1:10" x14ac:dyDescent="0.25">
      <c r="A1518" s="33">
        <f>T2_T5!C1518</f>
        <v>0</v>
      </c>
      <c r="B1518" s="6">
        <v>1.064627</v>
      </c>
      <c r="F1518" s="12"/>
      <c r="J1518" s="13"/>
    </row>
    <row r="1519" spans="1:10" x14ac:dyDescent="0.25">
      <c r="A1519" s="33">
        <f>T2_T5!C1519</f>
        <v>0</v>
      </c>
      <c r="B1519" s="6">
        <v>0.70179689999999995</v>
      </c>
      <c r="F1519" s="12"/>
      <c r="J1519" s="13"/>
    </row>
    <row r="1520" spans="1:10" x14ac:dyDescent="0.25">
      <c r="A1520" s="33">
        <f>T2_T5!C1520</f>
        <v>0</v>
      </c>
      <c r="B1520" s="6">
        <v>0.78681540000000005</v>
      </c>
      <c r="F1520" s="12"/>
      <c r="J1520" s="13"/>
    </row>
    <row r="1521" spans="1:10" x14ac:dyDescent="0.25">
      <c r="A1521" s="33">
        <f>T2_T5!C1521</f>
        <v>0</v>
      </c>
      <c r="B1521" s="6">
        <v>1.0669729999999999</v>
      </c>
      <c r="F1521" s="12"/>
      <c r="J1521" s="13"/>
    </row>
    <row r="1522" spans="1:10" x14ac:dyDescent="0.25">
      <c r="A1522" s="33">
        <f>T2_T5!C1522</f>
        <v>0</v>
      </c>
      <c r="B1522" s="6">
        <v>1.6158490000000001</v>
      </c>
      <c r="F1522" s="12"/>
      <c r="J1522" s="13"/>
    </row>
    <row r="1523" spans="1:10" x14ac:dyDescent="0.25">
      <c r="A1523" s="33">
        <f>T2_T5!C1523</f>
        <v>0</v>
      </c>
      <c r="B1523" s="6">
        <v>3.3795860000000002</v>
      </c>
      <c r="F1523" s="12"/>
      <c r="J1523" s="13"/>
    </row>
    <row r="1524" spans="1:10" x14ac:dyDescent="0.25">
      <c r="A1524" s="33">
        <f>T2_T5!C1524</f>
        <v>0</v>
      </c>
      <c r="B1524" s="6">
        <v>0.22192339999999999</v>
      </c>
      <c r="F1524" s="12"/>
      <c r="J1524" s="13"/>
    </row>
    <row r="1525" spans="1:10" x14ac:dyDescent="0.25">
      <c r="A1525" s="33">
        <f>T2_T5!C1525</f>
        <v>0</v>
      </c>
      <c r="B1525" s="6">
        <v>0.23634649999999999</v>
      </c>
      <c r="F1525" s="12"/>
      <c r="J1525" s="13"/>
    </row>
    <row r="1526" spans="1:10" x14ac:dyDescent="0.25">
      <c r="A1526" s="33">
        <f>T2_T5!C1526</f>
        <v>0</v>
      </c>
      <c r="B1526" s="6">
        <v>0.17922979999999999</v>
      </c>
      <c r="F1526" s="12"/>
      <c r="J1526" s="13"/>
    </row>
    <row r="1527" spans="1:10" x14ac:dyDescent="0.25">
      <c r="A1527" s="33">
        <f>T2_T5!C1527</f>
        <v>0</v>
      </c>
      <c r="B1527" s="6">
        <v>0.25170700000000001</v>
      </c>
      <c r="F1527" s="12"/>
      <c r="J1527" s="13"/>
    </row>
    <row r="1528" spans="1:10" x14ac:dyDescent="0.25">
      <c r="A1528" s="33">
        <f>T2_T5!C1528</f>
        <v>0</v>
      </c>
      <c r="B1528" s="6">
        <v>2.3999069999999998</v>
      </c>
      <c r="F1528" s="12"/>
      <c r="J1528" s="13"/>
    </row>
    <row r="1529" spans="1:10" x14ac:dyDescent="0.25">
      <c r="A1529" s="33">
        <f>T2_T5!C1529</f>
        <v>0</v>
      </c>
      <c r="B1529" s="6">
        <v>2.3851140000000002</v>
      </c>
      <c r="F1529" s="12"/>
      <c r="J1529" s="13"/>
    </row>
    <row r="1530" spans="1:10" x14ac:dyDescent="0.25">
      <c r="A1530" s="33">
        <f>T2_T5!C1530</f>
        <v>0</v>
      </c>
      <c r="B1530" s="6">
        <v>1.240604</v>
      </c>
      <c r="F1530" s="12"/>
      <c r="J1530" s="13"/>
    </row>
    <row r="1531" spans="1:10" x14ac:dyDescent="0.25">
      <c r="A1531" s="33">
        <f>T2_T5!C1531</f>
        <v>0</v>
      </c>
      <c r="B1531" s="6">
        <v>1.706593</v>
      </c>
      <c r="F1531" s="12"/>
      <c r="J1531" s="13"/>
    </row>
    <row r="1532" spans="1:10" x14ac:dyDescent="0.25">
      <c r="A1532" s="33">
        <f>T2_T5!C1532</f>
        <v>0</v>
      </c>
      <c r="B1532" s="6">
        <v>0.85655800000000004</v>
      </c>
      <c r="F1532" s="12"/>
      <c r="J1532" s="13"/>
    </row>
    <row r="1533" spans="1:10" x14ac:dyDescent="0.25">
      <c r="A1533" s="33">
        <f>T2_T5!C1533</f>
        <v>0</v>
      </c>
      <c r="B1533" s="6">
        <v>1.1295949999999999</v>
      </c>
      <c r="F1533" s="12"/>
      <c r="J1533" s="13"/>
    </row>
    <row r="1534" spans="1:10" x14ac:dyDescent="0.25">
      <c r="A1534" s="33">
        <f>T2_T5!C1534</f>
        <v>0</v>
      </c>
      <c r="B1534" s="6">
        <v>0.5626487</v>
      </c>
      <c r="F1534" s="12"/>
      <c r="J1534" s="13"/>
    </row>
    <row r="1535" spans="1:10" x14ac:dyDescent="0.25">
      <c r="A1535" s="33">
        <f>T2_T5!C1535</f>
        <v>0</v>
      </c>
      <c r="B1535" s="6">
        <v>0.64097669999999995</v>
      </c>
      <c r="F1535" s="12"/>
      <c r="J1535" s="13"/>
    </row>
    <row r="1536" spans="1:10" x14ac:dyDescent="0.25">
      <c r="A1536" s="33">
        <f>T2_T5!C1536</f>
        <v>0</v>
      </c>
      <c r="B1536" s="6">
        <v>1.139113</v>
      </c>
      <c r="F1536" s="12"/>
      <c r="J1536" s="13"/>
    </row>
    <row r="1537" spans="1:10" x14ac:dyDescent="0.25">
      <c r="A1537" s="33">
        <f>T2_T5!C1537</f>
        <v>0</v>
      </c>
      <c r="B1537" s="6">
        <v>0.89795749999999996</v>
      </c>
      <c r="F1537" s="12"/>
      <c r="J1537" s="13"/>
    </row>
    <row r="1538" spans="1:10" x14ac:dyDescent="0.25">
      <c r="A1538" s="33">
        <f>T2_T5!C1538</f>
        <v>0</v>
      </c>
      <c r="B1538" s="6">
        <v>1.038392</v>
      </c>
      <c r="F1538" s="12"/>
      <c r="J1538" s="13"/>
    </row>
    <row r="1539" spans="1:10" x14ac:dyDescent="0.25">
      <c r="A1539" s="33">
        <f>T2_T5!C1539</f>
        <v>0</v>
      </c>
      <c r="B1539" s="6">
        <v>1.4687619999999999</v>
      </c>
      <c r="F1539" s="12"/>
      <c r="J1539" s="13"/>
    </row>
    <row r="1540" spans="1:10" x14ac:dyDescent="0.25">
      <c r="A1540" s="33">
        <f>T2_T5!C1540</f>
        <v>0</v>
      </c>
      <c r="B1540" s="6">
        <v>1.342843</v>
      </c>
      <c r="F1540" s="12"/>
      <c r="J1540" s="13"/>
    </row>
    <row r="1541" spans="1:10" x14ac:dyDescent="0.25">
      <c r="A1541" s="33">
        <f>T2_T5!C1541</f>
        <v>0</v>
      </c>
      <c r="B1541" s="6">
        <v>1.6977359999999999</v>
      </c>
      <c r="F1541" s="12"/>
      <c r="J1541" s="13"/>
    </row>
    <row r="1542" spans="1:10" x14ac:dyDescent="0.25">
      <c r="A1542" s="33">
        <f>T2_T5!C1542</f>
        <v>0</v>
      </c>
      <c r="B1542" s="6">
        <v>1.615367</v>
      </c>
      <c r="F1542" s="12"/>
      <c r="J1542" s="13"/>
    </row>
    <row r="1543" spans="1:10" x14ac:dyDescent="0.25">
      <c r="A1543" s="33">
        <f>T2_T5!C1543</f>
        <v>0</v>
      </c>
      <c r="B1543" s="6">
        <v>1.148228</v>
      </c>
      <c r="F1543" s="12"/>
      <c r="J1543" s="13"/>
    </row>
    <row r="1544" spans="1:10" x14ac:dyDescent="0.25">
      <c r="A1544" s="33">
        <f>T2_T5!C1544</f>
        <v>0</v>
      </c>
      <c r="B1544" s="6">
        <v>1.179745</v>
      </c>
      <c r="F1544" s="12"/>
      <c r="J1544" s="13"/>
    </row>
    <row r="1545" spans="1:10" x14ac:dyDescent="0.25">
      <c r="A1545" s="33">
        <f>T2_T5!C1545</f>
        <v>0</v>
      </c>
      <c r="B1545" s="6">
        <v>1.280313</v>
      </c>
      <c r="F1545" s="12"/>
      <c r="J1545" s="13"/>
    </row>
    <row r="1546" spans="1:10" x14ac:dyDescent="0.25">
      <c r="A1546" s="33">
        <f>T2_T5!C1546</f>
        <v>0</v>
      </c>
      <c r="B1546" s="6">
        <v>1.370689</v>
      </c>
      <c r="F1546" s="12"/>
      <c r="J1546" s="13"/>
    </row>
    <row r="1547" spans="1:10" x14ac:dyDescent="0.25">
      <c r="A1547" s="33">
        <f>T2_T5!C1547</f>
        <v>0</v>
      </c>
      <c r="B1547" s="6">
        <v>0.85501039999999995</v>
      </c>
      <c r="F1547" s="12"/>
      <c r="J1547" s="13"/>
    </row>
    <row r="1548" spans="1:10" x14ac:dyDescent="0.25">
      <c r="A1548" s="33">
        <f>T2_T5!C1548</f>
        <v>0</v>
      </c>
      <c r="B1548" s="6">
        <v>0.76780590000000004</v>
      </c>
      <c r="F1548" s="12"/>
      <c r="J1548" s="13"/>
    </row>
    <row r="1549" spans="1:10" x14ac:dyDescent="0.25">
      <c r="A1549" s="33">
        <f>T2_T5!C1549</f>
        <v>0</v>
      </c>
      <c r="B1549" s="6">
        <v>1.090814</v>
      </c>
      <c r="F1549" s="12"/>
      <c r="J1549" s="13"/>
    </row>
    <row r="1550" spans="1:10" x14ac:dyDescent="0.25">
      <c r="A1550" s="33">
        <f>T2_T5!C1550</f>
        <v>0</v>
      </c>
      <c r="B1550" s="6">
        <v>1.097893</v>
      </c>
      <c r="F1550" s="12"/>
      <c r="J1550" s="13"/>
    </row>
    <row r="1551" spans="1:10" x14ac:dyDescent="0.25">
      <c r="A1551" s="33">
        <f>T2_T5!C1551</f>
        <v>0</v>
      </c>
      <c r="B1551" s="6">
        <v>1.583828</v>
      </c>
      <c r="F1551" s="12"/>
      <c r="J1551" s="13"/>
    </row>
    <row r="1552" spans="1:10" x14ac:dyDescent="0.25">
      <c r="A1552" s="33">
        <f>T2_T5!C1552</f>
        <v>0</v>
      </c>
      <c r="B1552" s="6">
        <v>2.183338</v>
      </c>
      <c r="F1552" s="12"/>
      <c r="J1552" s="13"/>
    </row>
    <row r="1553" spans="1:10" x14ac:dyDescent="0.25">
      <c r="A1553" s="33">
        <f>T2_T5!C1553</f>
        <v>0</v>
      </c>
      <c r="B1553" s="6">
        <v>0.59427030000000003</v>
      </c>
      <c r="F1553" s="12"/>
      <c r="J1553" s="13"/>
    </row>
    <row r="1554" spans="1:10" x14ac:dyDescent="0.25">
      <c r="A1554" s="33">
        <f>T2_T5!C1554</f>
        <v>0</v>
      </c>
      <c r="B1554" s="6">
        <v>0.52245149999999996</v>
      </c>
      <c r="F1554" s="12"/>
      <c r="J1554" s="13"/>
    </row>
    <row r="1555" spans="1:10" x14ac:dyDescent="0.25">
      <c r="A1555" s="33">
        <f>T2_T5!C1555</f>
        <v>0</v>
      </c>
      <c r="B1555" s="6">
        <v>0.59896179999999999</v>
      </c>
      <c r="F1555" s="12"/>
      <c r="J1555" s="13"/>
    </row>
    <row r="1556" spans="1:10" x14ac:dyDescent="0.25">
      <c r="A1556" s="33">
        <f>T2_T5!C1556</f>
        <v>0</v>
      </c>
      <c r="B1556" s="6">
        <v>0.42630000000000001</v>
      </c>
      <c r="F1556" s="12"/>
      <c r="J1556" s="13"/>
    </row>
    <row r="1557" spans="1:10" x14ac:dyDescent="0.25">
      <c r="A1557" s="33">
        <f>T2_T5!C1557</f>
        <v>0</v>
      </c>
      <c r="B1557" s="6">
        <v>0.54964230000000003</v>
      </c>
      <c r="F1557" s="12"/>
      <c r="J1557" s="13"/>
    </row>
    <row r="1558" spans="1:10" x14ac:dyDescent="0.25">
      <c r="A1558" s="33">
        <f>T2_T5!C1558</f>
        <v>0</v>
      </c>
      <c r="B1558" s="6">
        <v>0.5952134</v>
      </c>
      <c r="F1558" s="12"/>
      <c r="J1558" s="13"/>
    </row>
    <row r="1559" spans="1:10" x14ac:dyDescent="0.25">
      <c r="A1559" s="33">
        <f>T2_T5!C1559</f>
        <v>0</v>
      </c>
      <c r="B1559" s="6">
        <v>0.51531749999999998</v>
      </c>
      <c r="F1559" s="12"/>
      <c r="J1559" s="13"/>
    </row>
    <row r="1560" spans="1:10" x14ac:dyDescent="0.25">
      <c r="A1560" s="33">
        <f>T2_T5!C1560</f>
        <v>0</v>
      </c>
      <c r="B1560" s="6">
        <v>0.3785673</v>
      </c>
      <c r="F1560" s="12"/>
      <c r="J1560" s="13"/>
    </row>
    <row r="1561" spans="1:10" x14ac:dyDescent="0.25">
      <c r="A1561" s="33">
        <f>T2_T5!C1561</f>
        <v>0</v>
      </c>
      <c r="B1561" s="6">
        <v>4.0326089999999999</v>
      </c>
      <c r="F1561" s="12"/>
      <c r="J1561" s="13"/>
    </row>
    <row r="1562" spans="1:10" x14ac:dyDescent="0.25">
      <c r="A1562" s="33">
        <f>T2_T5!C1562</f>
        <v>0</v>
      </c>
      <c r="B1562" s="6">
        <v>4.1486020000000003</v>
      </c>
      <c r="F1562" s="12"/>
      <c r="J1562" s="13"/>
    </row>
    <row r="1563" spans="1:10" x14ac:dyDescent="0.25">
      <c r="A1563" s="33">
        <f>T2_T5!C1563</f>
        <v>0</v>
      </c>
      <c r="B1563" s="6">
        <v>5.8279490000000003</v>
      </c>
      <c r="F1563" s="12"/>
      <c r="J1563" s="13"/>
    </row>
    <row r="1564" spans="1:10" x14ac:dyDescent="0.25">
      <c r="A1564" s="33">
        <f>T2_T5!C1564</f>
        <v>0</v>
      </c>
      <c r="B1564" s="6">
        <v>5.251366</v>
      </c>
      <c r="F1564" s="12"/>
      <c r="J1564" s="13"/>
    </row>
    <row r="1565" spans="1:10" x14ac:dyDescent="0.25">
      <c r="A1565" s="33">
        <f>T2_T5!C1565</f>
        <v>0</v>
      </c>
      <c r="B1565" s="6">
        <v>4.813777</v>
      </c>
      <c r="F1565" s="12"/>
      <c r="J1565" s="13"/>
    </row>
    <row r="1566" spans="1:10" x14ac:dyDescent="0.25">
      <c r="A1566" s="33">
        <f>T2_T5!C1566</f>
        <v>0</v>
      </c>
      <c r="B1566" s="6">
        <v>4.3085180000000003</v>
      </c>
      <c r="F1566" s="12"/>
      <c r="J1566" s="13"/>
    </row>
    <row r="1567" spans="1:10" x14ac:dyDescent="0.25">
      <c r="A1567" s="33">
        <f>T2_T5!C1567</f>
        <v>0</v>
      </c>
      <c r="B1567" s="6">
        <v>5.4999019999999996</v>
      </c>
      <c r="F1567" s="12"/>
      <c r="J1567" s="13"/>
    </row>
    <row r="1568" spans="1:10" x14ac:dyDescent="0.25">
      <c r="A1568" s="33">
        <f>T2_T5!C1568</f>
        <v>0</v>
      </c>
      <c r="B1568" s="6">
        <v>5.0288830000000004</v>
      </c>
      <c r="F1568" s="12"/>
      <c r="J1568" s="13"/>
    </row>
    <row r="1569" spans="1:10" x14ac:dyDescent="0.25">
      <c r="A1569" s="33">
        <f>T2_T5!C1569</f>
        <v>0</v>
      </c>
      <c r="B1569" s="6">
        <v>7.8184649999999998</v>
      </c>
      <c r="F1569" s="12"/>
      <c r="J1569" s="13"/>
    </row>
    <row r="1570" spans="1:10" x14ac:dyDescent="0.25">
      <c r="A1570" s="33">
        <f>T2_T5!C1570</f>
        <v>0</v>
      </c>
      <c r="B1570" s="6">
        <v>7.4014170000000004</v>
      </c>
      <c r="F1570" s="12"/>
      <c r="J1570" s="13"/>
    </row>
    <row r="1571" spans="1:10" x14ac:dyDescent="0.25">
      <c r="A1571" s="33">
        <f>T2_T5!C1571</f>
        <v>0</v>
      </c>
      <c r="B1571" s="6">
        <v>0.45585910000000002</v>
      </c>
      <c r="F1571" s="12"/>
      <c r="J1571" s="13"/>
    </row>
    <row r="1572" spans="1:10" x14ac:dyDescent="0.25">
      <c r="A1572" s="33">
        <f>T2_T5!C1572</f>
        <v>0</v>
      </c>
      <c r="B1572" s="6">
        <v>0.57957879999999995</v>
      </c>
      <c r="F1572" s="12"/>
      <c r="J1572" s="13"/>
    </row>
    <row r="1573" spans="1:10" x14ac:dyDescent="0.25">
      <c r="A1573" s="33">
        <f>T2_T5!C1573</f>
        <v>0</v>
      </c>
      <c r="B1573" s="6">
        <v>0.45086749999999998</v>
      </c>
      <c r="F1573" s="12"/>
      <c r="J1573" s="13"/>
    </row>
    <row r="1574" spans="1:10" x14ac:dyDescent="0.25">
      <c r="A1574" s="33">
        <f>T2_T5!C1574</f>
        <v>0</v>
      </c>
      <c r="B1574" s="6">
        <v>0.56344289999999997</v>
      </c>
      <c r="F1574" s="12"/>
      <c r="J1574" s="13"/>
    </row>
    <row r="1575" spans="1:10" x14ac:dyDescent="0.25">
      <c r="A1575" s="33">
        <f>T2_T5!C1575</f>
        <v>0</v>
      </c>
      <c r="B1575" s="6">
        <v>0.53327000000000002</v>
      </c>
      <c r="F1575" s="12"/>
      <c r="J1575" s="13"/>
    </row>
    <row r="1576" spans="1:10" x14ac:dyDescent="0.25">
      <c r="A1576" s="33">
        <f>T2_T5!C1576</f>
        <v>0</v>
      </c>
      <c r="B1576" s="6">
        <v>0.71583479999999999</v>
      </c>
      <c r="F1576" s="12"/>
      <c r="J1576" s="13"/>
    </row>
    <row r="1577" spans="1:10" x14ac:dyDescent="0.25">
      <c r="A1577" s="33">
        <f>T2_T5!C1577</f>
        <v>0</v>
      </c>
      <c r="B1577" s="6">
        <v>1.5390699999999999</v>
      </c>
      <c r="F1577" s="12"/>
      <c r="J1577" s="13"/>
    </row>
    <row r="1578" spans="1:10" x14ac:dyDescent="0.25">
      <c r="A1578" s="33">
        <f>T2_T5!C1578</f>
        <v>0</v>
      </c>
      <c r="B1578" s="6">
        <v>1.7439770000000001</v>
      </c>
      <c r="F1578" s="12"/>
      <c r="J1578" s="13"/>
    </row>
    <row r="1579" spans="1:10" x14ac:dyDescent="0.25">
      <c r="A1579" s="33">
        <f>T2_T5!C1579</f>
        <v>0</v>
      </c>
      <c r="B1579" s="6">
        <v>2.44075</v>
      </c>
      <c r="F1579" s="12"/>
      <c r="J1579" s="13"/>
    </row>
    <row r="1580" spans="1:10" x14ac:dyDescent="0.25">
      <c r="A1580" s="33">
        <f>T2_T5!C1580</f>
        <v>0</v>
      </c>
      <c r="B1580" s="6">
        <v>2.090497</v>
      </c>
      <c r="F1580" s="12"/>
      <c r="J1580" s="13"/>
    </row>
    <row r="1581" spans="1:10" x14ac:dyDescent="0.25">
      <c r="A1581" s="33">
        <f>T2_T5!C1581</f>
        <v>0</v>
      </c>
      <c r="B1581" s="6">
        <v>2.5862620000000001</v>
      </c>
      <c r="F1581" s="12"/>
      <c r="J1581" s="13"/>
    </row>
    <row r="1582" spans="1:10" x14ac:dyDescent="0.25">
      <c r="A1582" s="33">
        <f>T2_T5!C1582</f>
        <v>0</v>
      </c>
      <c r="B1582" s="6">
        <v>2.4754200000000002</v>
      </c>
      <c r="F1582" s="12"/>
      <c r="J1582" s="13"/>
    </row>
    <row r="1583" spans="1:10" x14ac:dyDescent="0.25">
      <c r="A1583" s="33">
        <f>T2_T5!C1583</f>
        <v>0</v>
      </c>
      <c r="B1583" s="6">
        <v>2.7440359999999999</v>
      </c>
      <c r="F1583" s="12"/>
      <c r="J1583" s="13"/>
    </row>
    <row r="1584" spans="1:10" x14ac:dyDescent="0.25">
      <c r="A1584" s="33">
        <f>T2_T5!C1584</f>
        <v>0</v>
      </c>
      <c r="B1584" s="6">
        <v>1.4603079999999999</v>
      </c>
      <c r="F1584" s="12"/>
      <c r="J1584" s="13"/>
    </row>
    <row r="1585" spans="1:10" x14ac:dyDescent="0.25">
      <c r="A1585" s="33">
        <f>T2_T5!C1585</f>
        <v>0</v>
      </c>
      <c r="B1585" s="6">
        <v>1.3963449999999999</v>
      </c>
      <c r="F1585" s="12"/>
      <c r="J1585" s="13"/>
    </row>
    <row r="1586" spans="1:10" x14ac:dyDescent="0.25">
      <c r="A1586" s="33">
        <f>T2_T5!C1586</f>
        <v>0</v>
      </c>
      <c r="B1586" s="6">
        <v>0.72847399999999995</v>
      </c>
      <c r="F1586" s="12"/>
      <c r="J1586" s="13"/>
    </row>
    <row r="1587" spans="1:10" x14ac:dyDescent="0.25">
      <c r="A1587" s="33">
        <f>T2_T5!C1587</f>
        <v>0</v>
      </c>
      <c r="B1587" s="6">
        <v>0.53004629999999997</v>
      </c>
      <c r="F1587" s="12"/>
      <c r="J1587" s="13"/>
    </row>
    <row r="1588" spans="1:10" x14ac:dyDescent="0.25">
      <c r="A1588" s="33">
        <f>T2_T5!C1588</f>
        <v>0</v>
      </c>
      <c r="B1588" s="6">
        <v>1.3272219999999999</v>
      </c>
      <c r="F1588" s="12"/>
      <c r="J1588" s="13"/>
    </row>
    <row r="1589" spans="1:10" x14ac:dyDescent="0.25">
      <c r="A1589" s="33">
        <f>T2_T5!C1589</f>
        <v>0</v>
      </c>
      <c r="B1589" s="6">
        <v>0.68874020000000002</v>
      </c>
      <c r="F1589" s="12"/>
      <c r="J1589" s="13"/>
    </row>
    <row r="1590" spans="1:10" x14ac:dyDescent="0.25">
      <c r="A1590" s="33">
        <f>T2_T5!C1590</f>
        <v>0</v>
      </c>
      <c r="B1590" s="6">
        <v>0.75440850000000004</v>
      </c>
      <c r="F1590" s="12"/>
      <c r="J1590" s="13"/>
    </row>
    <row r="1591" spans="1:10" x14ac:dyDescent="0.25">
      <c r="A1591" s="33">
        <f>T2_T5!C1591</f>
        <v>0</v>
      </c>
      <c r="B1591" s="6">
        <v>0.84343020000000002</v>
      </c>
      <c r="F1591" s="12"/>
      <c r="J1591" s="13"/>
    </row>
    <row r="1592" spans="1:10" x14ac:dyDescent="0.25">
      <c r="A1592" s="33">
        <f>T2_T5!C1592</f>
        <v>0</v>
      </c>
      <c r="B1592" s="6">
        <v>1.449171</v>
      </c>
      <c r="F1592" s="12"/>
      <c r="J1592" s="13"/>
    </row>
    <row r="1593" spans="1:10" x14ac:dyDescent="0.25">
      <c r="A1593" s="33">
        <f>T2_T5!C1593</f>
        <v>0</v>
      </c>
      <c r="B1593" s="6">
        <v>1.149721</v>
      </c>
      <c r="F1593" s="12"/>
      <c r="J1593" s="13"/>
    </row>
    <row r="1594" spans="1:10" x14ac:dyDescent="0.25">
      <c r="A1594" s="33">
        <f>T2_T5!C1594</f>
        <v>0</v>
      </c>
      <c r="B1594" s="6">
        <v>1.0558650000000001</v>
      </c>
      <c r="F1594" s="12"/>
      <c r="J1594" s="13"/>
    </row>
    <row r="1595" spans="1:10" x14ac:dyDescent="0.25">
      <c r="A1595" s="33">
        <f>T2_T5!C1595</f>
        <v>0</v>
      </c>
      <c r="B1595" s="6">
        <v>1.4088529999999999</v>
      </c>
      <c r="F1595" s="12"/>
      <c r="J1595" s="13"/>
    </row>
    <row r="1596" spans="1:10" x14ac:dyDescent="0.25">
      <c r="A1596" s="33">
        <f>T2_T5!C1596</f>
        <v>0</v>
      </c>
      <c r="B1596" s="6">
        <v>1.126074</v>
      </c>
      <c r="F1596" s="12"/>
      <c r="J1596" s="13"/>
    </row>
    <row r="1597" spans="1:10" x14ac:dyDescent="0.25">
      <c r="A1597" s="33">
        <f>T2_T5!C1597</f>
        <v>0</v>
      </c>
      <c r="B1597" s="6">
        <v>1.419259</v>
      </c>
      <c r="F1597" s="12"/>
      <c r="J1597" s="13"/>
    </row>
    <row r="1598" spans="1:10" x14ac:dyDescent="0.25">
      <c r="A1598" s="33">
        <f>T2_T5!C1598</f>
        <v>0</v>
      </c>
      <c r="B1598" s="6">
        <v>1.7203079999999999</v>
      </c>
      <c r="F1598" s="12"/>
      <c r="J1598" s="13"/>
    </row>
    <row r="1599" spans="1:10" x14ac:dyDescent="0.25">
      <c r="A1599" s="33">
        <f>T2_T5!C1599</f>
        <v>0</v>
      </c>
      <c r="B1599" s="6">
        <v>0.99363380000000001</v>
      </c>
      <c r="F1599" s="12"/>
      <c r="J1599" s="13"/>
    </row>
    <row r="1600" spans="1:10" x14ac:dyDescent="0.25">
      <c r="A1600" s="33">
        <f>T2_T5!C1600</f>
        <v>0</v>
      </c>
      <c r="B1600" s="6">
        <v>1.0170589999999999</v>
      </c>
      <c r="F1600" s="12"/>
      <c r="J1600" s="13"/>
    </row>
    <row r="1601" spans="1:10" x14ac:dyDescent="0.25">
      <c r="A1601" s="33">
        <f>T2_T5!C1601</f>
        <v>0</v>
      </c>
      <c r="B1601" s="6">
        <v>1.0127360000000001</v>
      </c>
      <c r="F1601" s="12"/>
      <c r="J1601" s="13"/>
    </row>
    <row r="1602" spans="1:10" x14ac:dyDescent="0.25">
      <c r="A1602" s="33">
        <f>T2_T5!C1602</f>
        <v>0</v>
      </c>
      <c r="B1602" s="6">
        <v>1.9400390000000001</v>
      </c>
      <c r="F1602" s="12"/>
      <c r="J1602" s="13"/>
    </row>
    <row r="1603" spans="1:10" x14ac:dyDescent="0.25">
      <c r="A1603" s="33">
        <f>T2_T5!C1603</f>
        <v>0</v>
      </c>
      <c r="B1603" s="6">
        <v>2.4597509999999998</v>
      </c>
      <c r="F1603" s="12"/>
      <c r="J1603" s="13"/>
    </row>
    <row r="1604" spans="1:10" x14ac:dyDescent="0.25">
      <c r="A1604" s="33">
        <f>T2_T5!C1604</f>
        <v>0</v>
      </c>
      <c r="B1604" s="6">
        <v>0.38053880000000001</v>
      </c>
      <c r="F1604" s="12"/>
      <c r="J1604" s="13"/>
    </row>
    <row r="1605" spans="1:10" x14ac:dyDescent="0.25">
      <c r="A1605" s="33">
        <f>T2_T5!C1605</f>
        <v>0</v>
      </c>
      <c r="B1605" s="6">
        <v>0.32937539999999998</v>
      </c>
      <c r="F1605" s="12"/>
      <c r="J1605" s="13"/>
    </row>
    <row r="1606" spans="1:10" x14ac:dyDescent="0.25">
      <c r="A1606" s="33">
        <f>T2_T5!C1606</f>
        <v>0</v>
      </c>
      <c r="B1606" s="6">
        <v>0.50139149999999999</v>
      </c>
      <c r="F1606" s="12"/>
      <c r="J1606" s="13"/>
    </row>
    <row r="1607" spans="1:10" x14ac:dyDescent="0.25">
      <c r="A1607" s="33">
        <f>T2_T5!C1607</f>
        <v>0</v>
      </c>
      <c r="B1607" s="6">
        <v>0.73415359999999996</v>
      </c>
      <c r="F1607" s="12"/>
      <c r="J1607" s="13"/>
    </row>
    <row r="1608" spans="1:10" x14ac:dyDescent="0.25">
      <c r="A1608" s="33">
        <f>T2_T5!C1608</f>
        <v>0</v>
      </c>
      <c r="B1608" s="6">
        <v>0.32157469999999999</v>
      </c>
      <c r="F1608" s="12"/>
      <c r="J1608" s="13"/>
    </row>
    <row r="1609" spans="1:10" x14ac:dyDescent="0.25">
      <c r="A1609" s="33">
        <f>T2_T5!C1609</f>
        <v>0</v>
      </c>
      <c r="B1609" s="6">
        <v>0.63256990000000002</v>
      </c>
      <c r="F1609" s="12"/>
      <c r="J1609" s="13"/>
    </row>
    <row r="1610" spans="1:10" x14ac:dyDescent="0.25">
      <c r="A1610" s="33">
        <f>T2_T5!C1610</f>
        <v>0</v>
      </c>
      <c r="B1610" s="6">
        <v>0.25128489999999998</v>
      </c>
      <c r="F1610" s="12"/>
      <c r="J1610" s="13"/>
    </row>
    <row r="1611" spans="1:10" x14ac:dyDescent="0.25">
      <c r="A1611" s="33">
        <f>T2_T5!C1611</f>
        <v>0</v>
      </c>
      <c r="B1611" s="6">
        <v>0.41770200000000002</v>
      </c>
      <c r="F1611" s="12"/>
      <c r="J1611" s="13"/>
    </row>
    <row r="1612" spans="1:10" x14ac:dyDescent="0.25">
      <c r="A1612" s="33">
        <f>T2_T5!C1612</f>
        <v>0</v>
      </c>
      <c r="B1612" s="6">
        <v>0.39670899999999998</v>
      </c>
      <c r="F1612" s="12"/>
      <c r="J1612" s="13"/>
    </row>
    <row r="1613" spans="1:10" x14ac:dyDescent="0.25">
      <c r="A1613" s="33">
        <f>T2_T5!C1613</f>
        <v>0</v>
      </c>
      <c r="B1613" s="6">
        <v>8.8011099999999995E-2</v>
      </c>
      <c r="F1613" s="12"/>
      <c r="J1613" s="13"/>
    </row>
    <row r="1614" spans="1:10" x14ac:dyDescent="0.25">
      <c r="A1614" s="33">
        <f>T2_T5!C1614</f>
        <v>0</v>
      </c>
      <c r="B1614" s="6">
        <v>9.0443399999999993E-2</v>
      </c>
      <c r="F1614" s="12"/>
      <c r="J1614" s="13"/>
    </row>
    <row r="1615" spans="1:10" x14ac:dyDescent="0.25">
      <c r="A1615" s="33">
        <f>T2_T5!C1615</f>
        <v>0</v>
      </c>
      <c r="B1615" s="6">
        <v>0.18096880000000001</v>
      </c>
      <c r="F1615" s="12"/>
      <c r="J1615" s="13"/>
    </row>
    <row r="1616" spans="1:10" x14ac:dyDescent="0.25">
      <c r="A1616" s="33">
        <f>T2_T5!C1616</f>
        <v>0</v>
      </c>
      <c r="B1616" s="6">
        <v>2.3717800000000001E-2</v>
      </c>
      <c r="F1616" s="12"/>
      <c r="J1616" s="13"/>
    </row>
    <row r="1617" spans="1:10" x14ac:dyDescent="0.25">
      <c r="A1617" s="33">
        <f>T2_T5!C1617</f>
        <v>0</v>
      </c>
      <c r="B1617" s="6">
        <v>0.9124584</v>
      </c>
      <c r="F1617" s="12"/>
      <c r="J1617" s="13"/>
    </row>
    <row r="1618" spans="1:10" x14ac:dyDescent="0.25">
      <c r="A1618" s="33">
        <f>T2_T5!C1618</f>
        <v>0</v>
      </c>
      <c r="B1618" s="6">
        <v>0.83557669999999995</v>
      </c>
      <c r="F1618" s="12"/>
      <c r="J1618" s="13"/>
    </row>
    <row r="1619" spans="1:10" x14ac:dyDescent="0.25">
      <c r="A1619" s="33">
        <f>T2_T5!C1619</f>
        <v>0</v>
      </c>
      <c r="B1619" s="6">
        <v>0.64527310000000004</v>
      </c>
      <c r="F1619" s="12"/>
      <c r="J1619" s="13"/>
    </row>
    <row r="1620" spans="1:10" x14ac:dyDescent="0.25">
      <c r="A1620" s="33">
        <f>T2_T5!C1620</f>
        <v>0</v>
      </c>
      <c r="B1620" s="6">
        <v>0.33</v>
      </c>
      <c r="F1620" s="12"/>
      <c r="J1620" s="13"/>
    </row>
    <row r="1621" spans="1:10" x14ac:dyDescent="0.25">
      <c r="A1621" s="33">
        <f>T2_T5!C1621</f>
        <v>0</v>
      </c>
      <c r="B1621" s="6">
        <v>0.16285859999999999</v>
      </c>
      <c r="F1621" s="12"/>
      <c r="J1621" s="13"/>
    </row>
    <row r="1622" spans="1:10" x14ac:dyDescent="0.25">
      <c r="A1622" s="33">
        <f>T2_T5!C1622</f>
        <v>0</v>
      </c>
      <c r="B1622" s="6">
        <v>0.24555479999999999</v>
      </c>
      <c r="F1622" s="12"/>
      <c r="J1622" s="13"/>
    </row>
    <row r="1623" spans="1:10" x14ac:dyDescent="0.25">
      <c r="A1623" s="33">
        <f>T2_T5!C1623</f>
        <v>0</v>
      </c>
      <c r="B1623" s="6">
        <v>0.34982229999999997</v>
      </c>
      <c r="F1623" s="12"/>
      <c r="J1623" s="13"/>
    </row>
    <row r="1624" spans="1:10" x14ac:dyDescent="0.25">
      <c r="A1624" s="33">
        <f>T2_T5!C1624</f>
        <v>0</v>
      </c>
      <c r="B1624" s="6">
        <v>0.1789</v>
      </c>
      <c r="F1624" s="12"/>
      <c r="J1624" s="13"/>
    </row>
    <row r="1625" spans="1:10" x14ac:dyDescent="0.25">
      <c r="A1625" s="33">
        <f>T2_T5!C1625</f>
        <v>0</v>
      </c>
      <c r="B1625" s="6">
        <v>0.33834950000000003</v>
      </c>
      <c r="F1625" s="12"/>
      <c r="J1625" s="13"/>
    </row>
    <row r="1626" spans="1:10" x14ac:dyDescent="0.25">
      <c r="A1626" s="33">
        <f>T2_T5!C1626</f>
        <v>0</v>
      </c>
      <c r="B1626" s="6">
        <v>0.80302479999999998</v>
      </c>
      <c r="F1626" s="12"/>
      <c r="J1626" s="13"/>
    </row>
    <row r="1627" spans="1:10" x14ac:dyDescent="0.25">
      <c r="A1627" s="33">
        <f>T2_T5!C1627</f>
        <v>0</v>
      </c>
      <c r="B1627" s="6">
        <v>2.3042820000000002</v>
      </c>
      <c r="F1627" s="12"/>
      <c r="J1627" s="13"/>
    </row>
    <row r="1628" spans="1:10" x14ac:dyDescent="0.25">
      <c r="A1628" s="33">
        <f>T2_T5!C1628</f>
        <v>0</v>
      </c>
      <c r="B1628" s="6">
        <v>2.13612</v>
      </c>
      <c r="F1628" s="12"/>
      <c r="J1628" s="13"/>
    </row>
    <row r="1629" spans="1:10" x14ac:dyDescent="0.25">
      <c r="A1629" s="33">
        <f>T2_T5!C1629</f>
        <v>0</v>
      </c>
      <c r="B1629" s="6">
        <v>2.7429730000000001</v>
      </c>
      <c r="F1629" s="12"/>
      <c r="J1629" s="13"/>
    </row>
    <row r="1630" spans="1:10" x14ac:dyDescent="0.25">
      <c r="A1630" s="33">
        <f>T2_T5!C1630</f>
        <v>0</v>
      </c>
      <c r="B1630" s="6">
        <v>1.1402479999999999</v>
      </c>
      <c r="F1630" s="12"/>
      <c r="J1630" s="13"/>
    </row>
    <row r="1631" spans="1:10" x14ac:dyDescent="0.25">
      <c r="A1631" s="33">
        <f>T2_T5!C1631</f>
        <v>0</v>
      </c>
      <c r="B1631" s="6">
        <v>7.7217190000000002</v>
      </c>
      <c r="F1631" s="12"/>
      <c r="J1631" s="13"/>
    </row>
    <row r="1632" spans="1:10" x14ac:dyDescent="0.25">
      <c r="A1632" s="33">
        <f>T2_T5!C1632</f>
        <v>0</v>
      </c>
      <c r="B1632" s="6">
        <v>10.06227</v>
      </c>
      <c r="F1632" s="12"/>
      <c r="J1632" s="13"/>
    </row>
    <row r="1633" spans="1:10" x14ac:dyDescent="0.25">
      <c r="A1633" s="33">
        <f>T2_T5!C1633</f>
        <v>0</v>
      </c>
      <c r="B1633" s="6">
        <v>16.354600000000001</v>
      </c>
      <c r="F1633" s="12"/>
      <c r="J1633" s="13"/>
    </row>
    <row r="1634" spans="1:10" x14ac:dyDescent="0.25">
      <c r="A1634" s="33">
        <f>T2_T5!C1634</f>
        <v>0</v>
      </c>
      <c r="B1634" s="6">
        <v>15.19544</v>
      </c>
      <c r="F1634" s="12"/>
      <c r="J1634" s="13"/>
    </row>
    <row r="1635" spans="1:10" x14ac:dyDescent="0.25">
      <c r="A1635" s="33">
        <f>T2_T5!C1635</f>
        <v>0</v>
      </c>
      <c r="B1635" s="6">
        <v>25.07451</v>
      </c>
      <c r="F1635" s="12"/>
      <c r="J1635" s="13"/>
    </row>
    <row r="1636" spans="1:10" x14ac:dyDescent="0.25">
      <c r="A1636" s="33">
        <f>T2_T5!C1636</f>
        <v>0</v>
      </c>
      <c r="B1636" s="6">
        <v>24.637450000000001</v>
      </c>
      <c r="F1636" s="12"/>
      <c r="J1636" s="13"/>
    </row>
    <row r="1637" spans="1:10" x14ac:dyDescent="0.25">
      <c r="A1637" s="33">
        <f>T2_T5!C1637</f>
        <v>0</v>
      </c>
      <c r="B1637" s="6">
        <v>19.072649999999999</v>
      </c>
      <c r="F1637" s="12"/>
      <c r="J1637" s="13"/>
    </row>
    <row r="1638" spans="1:10" x14ac:dyDescent="0.25">
      <c r="A1638" s="33">
        <f>T2_T5!C1638</f>
        <v>0</v>
      </c>
      <c r="B1638" s="6">
        <v>24.677060000000001</v>
      </c>
      <c r="F1638" s="12"/>
      <c r="J1638" s="13"/>
    </row>
    <row r="1639" spans="1:10" x14ac:dyDescent="0.25">
      <c r="A1639" s="33">
        <f>T2_T5!C1639</f>
        <v>0</v>
      </c>
      <c r="B1639" s="6">
        <v>11.895020000000001</v>
      </c>
      <c r="F1639" s="12"/>
      <c r="J1639" s="13"/>
    </row>
    <row r="1640" spans="1:10" x14ac:dyDescent="0.25">
      <c r="A1640" s="33">
        <f>T2_T5!C1640</f>
        <v>0</v>
      </c>
      <c r="B1640" s="6">
        <v>22.536819999999999</v>
      </c>
      <c r="F1640" s="12"/>
      <c r="J1640" s="13"/>
    </row>
    <row r="1641" spans="1:10" x14ac:dyDescent="0.25">
      <c r="A1641" s="33">
        <f>T2_T5!C1641</f>
        <v>0</v>
      </c>
      <c r="B1641" s="6">
        <v>15.48746</v>
      </c>
      <c r="F1641" s="12"/>
      <c r="J1641" s="13"/>
    </row>
    <row r="1642" spans="1:10" x14ac:dyDescent="0.25">
      <c r="A1642" s="33">
        <f>T2_T5!C1642</f>
        <v>0</v>
      </c>
      <c r="B1642" s="6">
        <v>0.49502750000000001</v>
      </c>
      <c r="F1642" s="12"/>
      <c r="J1642" s="13"/>
    </row>
    <row r="1643" spans="1:10" x14ac:dyDescent="0.25">
      <c r="A1643" s="33">
        <f>T2_T5!C1643</f>
        <v>0</v>
      </c>
      <c r="B1643" s="6">
        <v>1.0427500000000001</v>
      </c>
      <c r="F1643" s="12"/>
      <c r="J1643" s="13"/>
    </row>
    <row r="1644" spans="1:10" x14ac:dyDescent="0.25">
      <c r="A1644" s="33">
        <f>T2_T5!C1644</f>
        <v>0</v>
      </c>
      <c r="B1644" s="6">
        <v>1.179616</v>
      </c>
      <c r="F1644" s="12"/>
      <c r="J1644" s="13"/>
    </row>
    <row r="1645" spans="1:10" x14ac:dyDescent="0.25">
      <c r="A1645" s="33">
        <f>T2_T5!C1645</f>
        <v>0</v>
      </c>
      <c r="B1645" s="6">
        <v>1.61358</v>
      </c>
      <c r="F1645" s="12"/>
      <c r="J1645" s="13"/>
    </row>
    <row r="1646" spans="1:10" x14ac:dyDescent="0.25">
      <c r="A1646" s="33">
        <f>T2_T5!C1646</f>
        <v>0</v>
      </c>
      <c r="B1646" s="6">
        <v>1.369956</v>
      </c>
      <c r="F1646" s="12"/>
      <c r="J1646" s="13"/>
    </row>
    <row r="1647" spans="1:10" x14ac:dyDescent="0.25">
      <c r="A1647" s="33">
        <f>T2_T5!C1647</f>
        <v>0</v>
      </c>
      <c r="B1647" s="6">
        <v>1.4939720000000001</v>
      </c>
      <c r="F1647" s="12"/>
      <c r="J1647" s="13"/>
    </row>
    <row r="1648" spans="1:10" x14ac:dyDescent="0.25">
      <c r="A1648" s="33">
        <f>T2_T5!C1648</f>
        <v>0</v>
      </c>
      <c r="B1648" s="6">
        <v>2.218791</v>
      </c>
      <c r="F1648" s="12"/>
      <c r="J1648" s="13"/>
    </row>
    <row r="1649" spans="1:10" x14ac:dyDescent="0.25">
      <c r="A1649" s="33">
        <f>T2_T5!C1649</f>
        <v>0</v>
      </c>
      <c r="B1649" s="6">
        <v>1.9534750000000001</v>
      </c>
      <c r="F1649" s="12"/>
      <c r="J1649" s="13"/>
    </row>
    <row r="1650" spans="1:10" x14ac:dyDescent="0.25">
      <c r="A1650" s="33">
        <f>T2_T5!C1650</f>
        <v>0</v>
      </c>
      <c r="B1650" s="6">
        <v>2.6997900000000001</v>
      </c>
      <c r="F1650" s="12"/>
      <c r="J1650" s="13"/>
    </row>
    <row r="1651" spans="1:10" x14ac:dyDescent="0.25">
      <c r="A1651" s="33">
        <f>T2_T5!C1651</f>
        <v>0</v>
      </c>
      <c r="B1651" s="6">
        <v>2.1317200000000001</v>
      </c>
      <c r="F1651" s="12"/>
      <c r="J1651" s="13"/>
    </row>
    <row r="1652" spans="1:10" x14ac:dyDescent="0.25">
      <c r="A1652" s="33">
        <f>T2_T5!C1652</f>
        <v>0</v>
      </c>
      <c r="B1652" s="6">
        <v>0.44360820000000001</v>
      </c>
      <c r="F1652" s="12"/>
      <c r="J1652" s="13"/>
    </row>
    <row r="1653" spans="1:10" x14ac:dyDescent="0.25">
      <c r="A1653" s="33">
        <f>T2_T5!C1653</f>
        <v>0</v>
      </c>
      <c r="B1653" s="6">
        <v>0.60845850000000001</v>
      </c>
      <c r="F1653" s="12"/>
      <c r="J1653" s="13"/>
    </row>
    <row r="1654" spans="1:10" x14ac:dyDescent="0.25">
      <c r="A1654" s="33">
        <f>T2_T5!C1654</f>
        <v>0</v>
      </c>
      <c r="B1654" s="6">
        <v>0.41739009999999999</v>
      </c>
      <c r="F1654" s="12"/>
      <c r="J1654" s="13"/>
    </row>
    <row r="1655" spans="1:10" x14ac:dyDescent="0.25">
      <c r="A1655" s="33">
        <f>T2_T5!C1655</f>
        <v>0</v>
      </c>
      <c r="B1655" s="6">
        <v>0.24399850000000001</v>
      </c>
      <c r="F1655" s="12"/>
      <c r="J1655" s="13"/>
    </row>
    <row r="1656" spans="1:10" x14ac:dyDescent="0.25">
      <c r="A1656" s="33">
        <f>T2_T5!C1656</f>
        <v>0</v>
      </c>
      <c r="B1656" s="6">
        <v>0.4039278</v>
      </c>
      <c r="F1656" s="12"/>
      <c r="J1656" s="13"/>
    </row>
    <row r="1657" spans="1:10" x14ac:dyDescent="0.25">
      <c r="A1657" s="33">
        <f>T2_T5!C1657</f>
        <v>0</v>
      </c>
      <c r="B1657" s="6">
        <v>0.70063660000000005</v>
      </c>
      <c r="F1657" s="12"/>
      <c r="J1657" s="13"/>
    </row>
    <row r="1658" spans="1:10" x14ac:dyDescent="0.25">
      <c r="A1658" s="33">
        <f>T2_T5!C1658</f>
        <v>0</v>
      </c>
      <c r="B1658" s="6">
        <v>0.1159429</v>
      </c>
      <c r="F1658" s="12"/>
      <c r="J1658" s="13"/>
    </row>
    <row r="1659" spans="1:10" x14ac:dyDescent="0.25">
      <c r="A1659" s="33">
        <f>T2_T5!C1659</f>
        <v>0</v>
      </c>
      <c r="B1659" s="6">
        <v>0.1445167</v>
      </c>
      <c r="F1659" s="12"/>
      <c r="J1659" s="13"/>
    </row>
    <row r="1660" spans="1:10" x14ac:dyDescent="0.25">
      <c r="A1660" s="33">
        <f>T2_T5!C1660</f>
        <v>0</v>
      </c>
      <c r="B1660" s="6">
        <v>0.2375208</v>
      </c>
      <c r="F1660" s="12"/>
      <c r="J1660" s="13"/>
    </row>
    <row r="1661" spans="1:10" x14ac:dyDescent="0.25">
      <c r="A1661" s="33">
        <f>T2_T5!C1661</f>
        <v>0</v>
      </c>
      <c r="B1661" s="6">
        <v>0.2434288</v>
      </c>
      <c r="F1661" s="12"/>
      <c r="J1661" s="13"/>
    </row>
    <row r="1662" spans="1:10" x14ac:dyDescent="0.25">
      <c r="A1662" s="33">
        <f>T2_T5!C1662</f>
        <v>1</v>
      </c>
      <c r="B1662" s="6">
        <v>0.3053361</v>
      </c>
      <c r="F1662" s="12"/>
      <c r="J1662" s="13"/>
    </row>
    <row r="1663" spans="1:10" x14ac:dyDescent="0.25">
      <c r="A1663" s="33">
        <f>T2_T5!C1663</f>
        <v>0</v>
      </c>
      <c r="B1663" s="6">
        <v>0.1009572</v>
      </c>
      <c r="F1663" s="12"/>
      <c r="J1663" s="13"/>
    </row>
    <row r="1664" spans="1:10" x14ac:dyDescent="0.25">
      <c r="A1664" s="33">
        <f>T2_T5!C1664</f>
        <v>0</v>
      </c>
      <c r="B1664" s="6">
        <v>0.25622529999999999</v>
      </c>
      <c r="F1664" s="12"/>
      <c r="J1664" s="13"/>
    </row>
    <row r="1665" spans="1:10" x14ac:dyDescent="0.25">
      <c r="A1665" s="33">
        <f>T2_T5!C1665</f>
        <v>0</v>
      </c>
      <c r="B1665" s="6">
        <v>0.25334800000000002</v>
      </c>
      <c r="F1665" s="12"/>
      <c r="J1665" s="13"/>
    </row>
    <row r="1666" spans="1:10" x14ac:dyDescent="0.25">
      <c r="A1666" s="33">
        <f>T2_T5!C1666</f>
        <v>0</v>
      </c>
      <c r="B1666" s="6">
        <v>0.88886160000000003</v>
      </c>
      <c r="F1666" s="12"/>
      <c r="J1666" s="13"/>
    </row>
    <row r="1667" spans="1:10" x14ac:dyDescent="0.25">
      <c r="A1667" s="33">
        <f>T2_T5!C1667</f>
        <v>0</v>
      </c>
      <c r="B1667" s="6">
        <v>1.3194900000000001</v>
      </c>
      <c r="F1667" s="12"/>
      <c r="J1667" s="13"/>
    </row>
    <row r="1668" spans="1:10" x14ac:dyDescent="0.25">
      <c r="A1668" s="33">
        <f>T2_T5!C1668</f>
        <v>0</v>
      </c>
      <c r="B1668" s="6">
        <v>1.6598189999999999</v>
      </c>
      <c r="F1668" s="12"/>
      <c r="J1668" s="13"/>
    </row>
    <row r="1669" spans="1:10" x14ac:dyDescent="0.25">
      <c r="A1669" s="33">
        <f>T2_T5!C1669</f>
        <v>0</v>
      </c>
      <c r="B1669" s="6">
        <v>2.5888149999999999</v>
      </c>
      <c r="F1669" s="12"/>
      <c r="J1669" s="13"/>
    </row>
    <row r="1670" spans="1:10" x14ac:dyDescent="0.25">
      <c r="A1670" s="33">
        <f>T2_T5!C1670</f>
        <v>0</v>
      </c>
      <c r="B1670" s="6">
        <v>2.9253170000000002</v>
      </c>
      <c r="F1670" s="12"/>
      <c r="J1670" s="13"/>
    </row>
    <row r="1671" spans="1:10" x14ac:dyDescent="0.25">
      <c r="A1671" s="33">
        <f>T2_T5!C1671</f>
        <v>0</v>
      </c>
      <c r="B1671" s="6">
        <v>2.2301489999999999</v>
      </c>
      <c r="F1671" s="12"/>
      <c r="J1671" s="13"/>
    </row>
    <row r="1672" spans="1:10" x14ac:dyDescent="0.25">
      <c r="A1672" s="33">
        <f>T2_T5!C1672</f>
        <v>0</v>
      </c>
      <c r="B1672" s="6">
        <v>3.2541380000000002</v>
      </c>
      <c r="F1672" s="12"/>
      <c r="J1672" s="13"/>
    </row>
    <row r="1673" spans="1:10" x14ac:dyDescent="0.25">
      <c r="A1673" s="33">
        <f>T2_T5!C1673</f>
        <v>0</v>
      </c>
      <c r="B1673" s="6">
        <v>1.8047</v>
      </c>
      <c r="F1673" s="12"/>
      <c r="J1673" s="13"/>
    </row>
    <row r="1674" spans="1:10" x14ac:dyDescent="0.25">
      <c r="A1674" s="33">
        <f>T2_T5!C1674</f>
        <v>0</v>
      </c>
      <c r="B1674" s="6">
        <v>2.1143019999999999</v>
      </c>
      <c r="F1674" s="12"/>
      <c r="J1674" s="13"/>
    </row>
    <row r="1675" spans="1:10" x14ac:dyDescent="0.25">
      <c r="A1675" s="33">
        <f>T2_T5!C1675</f>
        <v>0</v>
      </c>
      <c r="B1675" s="6">
        <v>2.1081850000000002</v>
      </c>
      <c r="F1675" s="12"/>
      <c r="J1675" s="13"/>
    </row>
    <row r="1676" spans="1:10" x14ac:dyDescent="0.25">
      <c r="A1676" s="33">
        <f>T2_T5!C1676</f>
        <v>0</v>
      </c>
      <c r="B1676" s="6">
        <v>1.1312599999999999</v>
      </c>
      <c r="F1676" s="12"/>
      <c r="J1676" s="13"/>
    </row>
    <row r="1677" spans="1:10" x14ac:dyDescent="0.25">
      <c r="A1677" s="33">
        <f>T2_T5!C1677</f>
        <v>0</v>
      </c>
      <c r="B1677" s="6">
        <v>1.659249</v>
      </c>
      <c r="F1677" s="12"/>
      <c r="J1677" s="13"/>
    </row>
    <row r="1678" spans="1:10" x14ac:dyDescent="0.25">
      <c r="A1678" s="33">
        <f>T2_T5!C1678</f>
        <v>0</v>
      </c>
      <c r="B1678" s="6">
        <v>2.0271319999999999</v>
      </c>
      <c r="F1678" s="12"/>
      <c r="J1678" s="13"/>
    </row>
    <row r="1679" spans="1:10" x14ac:dyDescent="0.25">
      <c r="A1679" s="33">
        <f>T2_T5!C1679</f>
        <v>0</v>
      </c>
      <c r="B1679" s="6">
        <v>2.121766</v>
      </c>
      <c r="F1679" s="12"/>
      <c r="J1679" s="13"/>
    </row>
    <row r="1680" spans="1:10" x14ac:dyDescent="0.25">
      <c r="A1680" s="33">
        <f>T2_T5!C1680</f>
        <v>0</v>
      </c>
      <c r="B1680" s="6">
        <v>2.8041960000000001</v>
      </c>
      <c r="F1680" s="12"/>
      <c r="J1680" s="13"/>
    </row>
    <row r="1681" spans="1:10" x14ac:dyDescent="0.25">
      <c r="A1681" s="33">
        <f>T2_T5!C1681</f>
        <v>0</v>
      </c>
      <c r="B1681" s="6">
        <v>0.39148529999999998</v>
      </c>
      <c r="F1681" s="12"/>
      <c r="J1681" s="13"/>
    </row>
    <row r="1682" spans="1:10" x14ac:dyDescent="0.25">
      <c r="A1682" s="33">
        <f>T2_T5!C1682</f>
        <v>0</v>
      </c>
      <c r="B1682" s="6">
        <v>0.334229</v>
      </c>
      <c r="F1682" s="12"/>
      <c r="J1682" s="13"/>
    </row>
    <row r="1683" spans="1:10" x14ac:dyDescent="0.25">
      <c r="A1683" s="33">
        <f>T2_T5!C1683</f>
        <v>0</v>
      </c>
      <c r="B1683" s="6">
        <v>0.2292438</v>
      </c>
      <c r="F1683" s="12"/>
      <c r="J1683" s="13"/>
    </row>
    <row r="1684" spans="1:10" x14ac:dyDescent="0.25">
      <c r="A1684" s="33">
        <f>T2_T5!C1684</f>
        <v>0</v>
      </c>
      <c r="B1684" s="6">
        <v>0.44555800000000001</v>
      </c>
      <c r="F1684" s="12"/>
      <c r="J1684" s="13"/>
    </row>
    <row r="1685" spans="1:10" x14ac:dyDescent="0.25">
      <c r="A1685" s="33">
        <f>T2_T5!C1685</f>
        <v>0</v>
      </c>
      <c r="B1685" s="6">
        <v>0.38308150000000002</v>
      </c>
      <c r="F1685" s="12"/>
      <c r="J1685" s="13"/>
    </row>
    <row r="1686" spans="1:10" x14ac:dyDescent="0.25">
      <c r="A1686" s="33">
        <f>T2_T5!C1686</f>
        <v>0</v>
      </c>
      <c r="B1686" s="6">
        <v>1.780419</v>
      </c>
      <c r="F1686" s="12"/>
      <c r="J1686" s="13"/>
    </row>
    <row r="1687" spans="1:10" x14ac:dyDescent="0.25">
      <c r="A1687" s="33">
        <f>T2_T5!C1687</f>
        <v>0</v>
      </c>
      <c r="B1687" s="6">
        <v>1.3509580000000001</v>
      </c>
      <c r="F1687" s="12"/>
      <c r="J1687" s="13"/>
    </row>
    <row r="1688" spans="1:10" x14ac:dyDescent="0.25">
      <c r="A1688" s="33">
        <f>T2_T5!C1688</f>
        <v>0</v>
      </c>
      <c r="B1688" s="6">
        <v>1.601305</v>
      </c>
      <c r="F1688" s="12"/>
      <c r="J1688" s="13"/>
    </row>
    <row r="1689" spans="1:10" x14ac:dyDescent="0.25">
      <c r="A1689" s="33">
        <f>T2_T5!C1689</f>
        <v>0</v>
      </c>
      <c r="B1689" s="6">
        <v>0.79088800000000004</v>
      </c>
      <c r="F1689" s="12"/>
      <c r="J1689" s="13"/>
    </row>
    <row r="1690" spans="1:10" x14ac:dyDescent="0.25">
      <c r="A1690" s="33">
        <f>T2_T5!C1690</f>
        <v>0</v>
      </c>
      <c r="B1690" s="6">
        <v>1.016383</v>
      </c>
      <c r="F1690" s="12"/>
      <c r="J1690" s="13"/>
    </row>
    <row r="1691" spans="1:10" x14ac:dyDescent="0.25">
      <c r="A1691" s="33">
        <f>T2_T5!C1691</f>
        <v>0</v>
      </c>
      <c r="B1691" s="6">
        <v>4.2018950000000004</v>
      </c>
      <c r="F1691" s="12"/>
      <c r="J1691" s="13"/>
    </row>
    <row r="1692" spans="1:10" x14ac:dyDescent="0.25">
      <c r="A1692" s="33">
        <f>T2_T5!C1692</f>
        <v>0</v>
      </c>
      <c r="B1692" s="6">
        <v>4.8661120000000002</v>
      </c>
      <c r="F1692" s="12"/>
      <c r="J1692" s="13"/>
    </row>
    <row r="1693" spans="1:10" x14ac:dyDescent="0.25">
      <c r="A1693" s="33">
        <f>T2_T5!C1693</f>
        <v>0</v>
      </c>
      <c r="B1693" s="6">
        <v>3.8414139999999999</v>
      </c>
      <c r="F1693" s="12"/>
      <c r="J1693" s="13"/>
    </row>
    <row r="1694" spans="1:10" x14ac:dyDescent="0.25">
      <c r="A1694" s="33">
        <f>T2_T5!C1694</f>
        <v>0</v>
      </c>
      <c r="B1694" s="6">
        <v>2.1102569999999998</v>
      </c>
      <c r="F1694" s="12"/>
      <c r="J1694" s="13"/>
    </row>
    <row r="1695" spans="1:10" x14ac:dyDescent="0.25">
      <c r="A1695" s="33">
        <f>T2_T5!C1695</f>
        <v>0</v>
      </c>
      <c r="B1695" s="6">
        <v>1.1028210000000001</v>
      </c>
      <c r="F1695" s="12"/>
      <c r="J1695" s="13"/>
    </row>
    <row r="1696" spans="1:10" x14ac:dyDescent="0.25">
      <c r="A1696" s="33">
        <f>T2_T5!C1696</f>
        <v>0</v>
      </c>
      <c r="B1696" s="6">
        <v>1.6246940000000001</v>
      </c>
      <c r="F1696" s="12"/>
      <c r="J1696" s="13"/>
    </row>
    <row r="1697" spans="1:10" x14ac:dyDescent="0.25">
      <c r="A1697" s="33">
        <f>T2_T5!C1697</f>
        <v>0</v>
      </c>
      <c r="B1697" s="6">
        <v>1.9896339999999999</v>
      </c>
      <c r="F1697" s="12"/>
      <c r="J1697" s="13"/>
    </row>
    <row r="1698" spans="1:10" x14ac:dyDescent="0.25">
      <c r="A1698" s="33">
        <f>T2_T5!C1698</f>
        <v>0</v>
      </c>
      <c r="B1698" s="6">
        <v>3.2168060000000001</v>
      </c>
      <c r="F1698" s="12"/>
      <c r="J1698" s="13"/>
    </row>
    <row r="1699" spans="1:10" x14ac:dyDescent="0.25">
      <c r="A1699" s="33">
        <f>T2_T5!C1699</f>
        <v>0</v>
      </c>
      <c r="B1699" s="6">
        <v>3.8955630000000001</v>
      </c>
      <c r="F1699" s="12"/>
      <c r="J1699" s="13"/>
    </row>
    <row r="1700" spans="1:10" x14ac:dyDescent="0.25">
      <c r="A1700" s="33">
        <f>T2_T5!C1700</f>
        <v>0</v>
      </c>
      <c r="B1700" s="6">
        <v>6.5450920000000004</v>
      </c>
      <c r="F1700" s="12"/>
      <c r="J1700" s="13"/>
    </row>
    <row r="1701" spans="1:10" x14ac:dyDescent="0.25">
      <c r="A1701" s="33">
        <f>T2_T5!C1701</f>
        <v>0</v>
      </c>
      <c r="B1701" s="6">
        <v>0.66496279999999997</v>
      </c>
      <c r="F1701" s="12"/>
      <c r="J1701" s="13"/>
    </row>
    <row r="1702" spans="1:10" x14ac:dyDescent="0.25">
      <c r="A1702" s="33">
        <f>T2_T5!C1702</f>
        <v>0</v>
      </c>
      <c r="B1702" s="6">
        <v>0.63096629999999998</v>
      </c>
      <c r="F1702" s="12"/>
      <c r="J1702" s="13"/>
    </row>
    <row r="1703" spans="1:10" x14ac:dyDescent="0.25">
      <c r="A1703" s="33">
        <f>T2_T5!C1703</f>
        <v>0</v>
      </c>
      <c r="B1703" s="6">
        <v>1.0395460000000001</v>
      </c>
      <c r="F1703" s="12"/>
      <c r="J1703" s="13"/>
    </row>
    <row r="1704" spans="1:10" x14ac:dyDescent="0.25">
      <c r="A1704" s="33">
        <f>T2_T5!C1704</f>
        <v>0</v>
      </c>
      <c r="B1704" s="6">
        <v>0.96927620000000003</v>
      </c>
      <c r="F1704" s="12"/>
      <c r="J1704" s="13"/>
    </row>
    <row r="1705" spans="1:10" x14ac:dyDescent="0.25">
      <c r="A1705" s="33">
        <f>T2_T5!C1705</f>
        <v>0</v>
      </c>
      <c r="B1705" s="6">
        <v>0.45651799999999998</v>
      </c>
      <c r="F1705" s="12"/>
      <c r="J1705" s="13"/>
    </row>
    <row r="1706" spans="1:10" x14ac:dyDescent="0.25">
      <c r="A1706" s="33">
        <f>T2_T5!C1706</f>
        <v>0</v>
      </c>
      <c r="B1706" s="6">
        <v>0.73034350000000003</v>
      </c>
      <c r="F1706" s="12"/>
      <c r="J1706" s="13"/>
    </row>
    <row r="1707" spans="1:10" x14ac:dyDescent="0.25">
      <c r="A1707" s="33">
        <f>T2_T5!C1707</f>
        <v>0</v>
      </c>
      <c r="B1707" s="6">
        <v>0.5044864</v>
      </c>
      <c r="F1707" s="12"/>
      <c r="J1707" s="13"/>
    </row>
    <row r="1708" spans="1:10" x14ac:dyDescent="0.25">
      <c r="A1708" s="33">
        <f>T2_T5!C1708</f>
        <v>0</v>
      </c>
      <c r="B1708" s="6">
        <v>0.75008739999999996</v>
      </c>
      <c r="F1708" s="12"/>
      <c r="J1708" s="13"/>
    </row>
    <row r="1709" spans="1:10" x14ac:dyDescent="0.25">
      <c r="A1709" s="33">
        <f>T2_T5!C1709</f>
        <v>0</v>
      </c>
      <c r="B1709" s="6">
        <v>0.7569785</v>
      </c>
      <c r="F1709" s="12"/>
      <c r="J1709" s="13"/>
    </row>
    <row r="1710" spans="1:10" x14ac:dyDescent="0.25">
      <c r="A1710" s="33">
        <f>T2_T5!C1710</f>
        <v>0</v>
      </c>
      <c r="B1710" s="6">
        <v>0.63350609999999996</v>
      </c>
      <c r="F1710" s="12"/>
      <c r="J1710" s="13"/>
    </row>
    <row r="1711" spans="1:10" x14ac:dyDescent="0.25">
      <c r="A1711" s="33">
        <f>T2_T5!C1711</f>
        <v>0</v>
      </c>
      <c r="B1711" s="6">
        <v>0.6791701</v>
      </c>
      <c r="F1711" s="12"/>
      <c r="J1711" s="13"/>
    </row>
    <row r="1712" spans="1:10" x14ac:dyDescent="0.25">
      <c r="A1712" s="33">
        <f>T2_T5!C1712</f>
        <v>0</v>
      </c>
      <c r="B1712" s="6">
        <v>0.74870159999999997</v>
      </c>
      <c r="F1712" s="12"/>
      <c r="J1712" s="13"/>
    </row>
    <row r="1713" spans="1:10" x14ac:dyDescent="0.25">
      <c r="A1713" s="33">
        <f>T2_T5!C1713</f>
        <v>0</v>
      </c>
      <c r="B1713" s="6">
        <v>0.81780540000000002</v>
      </c>
      <c r="F1713" s="12"/>
      <c r="J1713" s="13"/>
    </row>
    <row r="1714" spans="1:10" x14ac:dyDescent="0.25">
      <c r="A1714" s="33">
        <f>T2_T5!C1714</f>
        <v>0</v>
      </c>
      <c r="B1714" s="6">
        <v>1.196898</v>
      </c>
      <c r="F1714" s="12"/>
      <c r="J1714" s="13"/>
    </row>
    <row r="1715" spans="1:10" x14ac:dyDescent="0.25">
      <c r="A1715" s="33">
        <f>T2_T5!C1715</f>
        <v>0</v>
      </c>
      <c r="B1715" s="6">
        <v>0.67584</v>
      </c>
      <c r="F1715" s="12"/>
      <c r="J1715" s="13"/>
    </row>
    <row r="1716" spans="1:10" x14ac:dyDescent="0.25">
      <c r="A1716" s="33">
        <f>T2_T5!C1716</f>
        <v>0</v>
      </c>
      <c r="B1716" s="6">
        <v>0.75422299999999998</v>
      </c>
      <c r="F1716" s="12"/>
      <c r="J1716" s="13"/>
    </row>
    <row r="1717" spans="1:10" x14ac:dyDescent="0.25">
      <c r="A1717" s="33">
        <f>T2_T5!C1717</f>
        <v>0</v>
      </c>
      <c r="B1717" s="6">
        <v>0.66009300000000004</v>
      </c>
      <c r="F1717" s="12"/>
      <c r="J1717" s="13"/>
    </row>
    <row r="1718" spans="1:10" x14ac:dyDescent="0.25">
      <c r="A1718" s="33">
        <f>T2_T5!C1718</f>
        <v>0</v>
      </c>
      <c r="B1718" s="6">
        <v>0.79314150000000005</v>
      </c>
      <c r="F1718" s="12"/>
      <c r="J1718" s="13"/>
    </row>
    <row r="1719" spans="1:10" x14ac:dyDescent="0.25">
      <c r="A1719" s="33">
        <f>T2_T5!C1719</f>
        <v>0</v>
      </c>
      <c r="B1719" s="6">
        <v>0.82580920000000002</v>
      </c>
      <c r="F1719" s="12"/>
      <c r="J1719" s="13"/>
    </row>
    <row r="1720" spans="1:10" x14ac:dyDescent="0.25">
      <c r="A1720" s="33">
        <f>T2_T5!C1720</f>
        <v>0</v>
      </c>
      <c r="B1720" s="6">
        <v>5.452388</v>
      </c>
      <c r="F1720" s="12"/>
      <c r="J1720" s="13"/>
    </row>
    <row r="1721" spans="1:10" x14ac:dyDescent="0.25">
      <c r="A1721" s="33">
        <f>T2_T5!C1721</f>
        <v>0</v>
      </c>
      <c r="B1721" s="6">
        <v>3.9667509999999999</v>
      </c>
      <c r="F1721" s="12"/>
      <c r="J1721" s="13"/>
    </row>
    <row r="1722" spans="1:10" x14ac:dyDescent="0.25">
      <c r="A1722" s="33">
        <f>T2_T5!C1722</f>
        <v>0</v>
      </c>
      <c r="B1722" s="6">
        <v>3.2273149999999999</v>
      </c>
      <c r="F1722" s="12"/>
      <c r="J1722" s="13"/>
    </row>
    <row r="1723" spans="1:10" x14ac:dyDescent="0.25">
      <c r="A1723" s="33">
        <f>T2_T5!C1723</f>
        <v>0</v>
      </c>
      <c r="B1723" s="6">
        <v>1.3212120000000001</v>
      </c>
      <c r="F1723" s="12"/>
      <c r="J1723" s="13"/>
    </row>
    <row r="1724" spans="1:10" x14ac:dyDescent="0.25">
      <c r="A1724" s="33">
        <f>T2_T5!C1724</f>
        <v>0</v>
      </c>
      <c r="B1724" s="6">
        <v>2.2294160000000001</v>
      </c>
      <c r="F1724" s="12"/>
      <c r="J1724" s="13"/>
    </row>
    <row r="1725" spans="1:10" x14ac:dyDescent="0.25">
      <c r="A1725" s="33">
        <f>T2_T5!C1725</f>
        <v>0</v>
      </c>
      <c r="B1725" s="6">
        <v>18.937519999999999</v>
      </c>
      <c r="F1725" s="12"/>
      <c r="J1725" s="13"/>
    </row>
    <row r="1726" spans="1:10" x14ac:dyDescent="0.25">
      <c r="A1726" s="33">
        <f>T2_T5!C1726</f>
        <v>0</v>
      </c>
      <c r="B1726" s="6">
        <v>2.8193139999999999</v>
      </c>
      <c r="F1726" s="12"/>
      <c r="J1726" s="13"/>
    </row>
    <row r="1727" spans="1:10" x14ac:dyDescent="0.25">
      <c r="A1727" s="33">
        <f>T2_T5!C1727</f>
        <v>0</v>
      </c>
      <c r="B1727" s="6">
        <v>2.4739620000000002</v>
      </c>
      <c r="F1727" s="12"/>
      <c r="J1727" s="13"/>
    </row>
    <row r="1728" spans="1:10" x14ac:dyDescent="0.25">
      <c r="A1728" s="33">
        <f>T2_T5!C1728</f>
        <v>0</v>
      </c>
      <c r="B1728" s="6">
        <v>2.1611030000000002</v>
      </c>
      <c r="F1728" s="12"/>
      <c r="J1728" s="13"/>
    </row>
    <row r="1729" spans="1:10" x14ac:dyDescent="0.25">
      <c r="A1729" s="33">
        <f>T2_T5!C1729</f>
        <v>0</v>
      </c>
      <c r="B1729" s="6">
        <v>3.3813909999999998</v>
      </c>
      <c r="F1729" s="12"/>
      <c r="J1729" s="13"/>
    </row>
    <row r="1730" spans="1:10" x14ac:dyDescent="0.25">
      <c r="A1730" s="33">
        <f>T2_T5!C1730</f>
        <v>0</v>
      </c>
      <c r="B1730" s="6">
        <v>0.32844810000000002</v>
      </c>
      <c r="F1730" s="12"/>
      <c r="J1730" s="13"/>
    </row>
    <row r="1731" spans="1:10" x14ac:dyDescent="0.25">
      <c r="A1731" s="33">
        <f>T2_T5!C1731</f>
        <v>0</v>
      </c>
      <c r="B1731" s="6">
        <v>0.27186900000000003</v>
      </c>
      <c r="F1731" s="12"/>
      <c r="J1731" s="13"/>
    </row>
    <row r="1732" spans="1:10" x14ac:dyDescent="0.25">
      <c r="A1732" s="33">
        <f>T2_T5!C1732</f>
        <v>0</v>
      </c>
      <c r="B1732" s="6">
        <v>0.2948016</v>
      </c>
      <c r="F1732" s="12"/>
      <c r="J1732" s="13"/>
    </row>
    <row r="1733" spans="1:10" x14ac:dyDescent="0.25">
      <c r="A1733" s="33">
        <f>T2_T5!C1733</f>
        <v>0</v>
      </c>
      <c r="B1733" s="6">
        <v>0.2451547</v>
      </c>
      <c r="F1733" s="12"/>
      <c r="J1733" s="13"/>
    </row>
    <row r="1734" spans="1:10" x14ac:dyDescent="0.25">
      <c r="A1734" s="33">
        <f>T2_T5!C1734</f>
        <v>0</v>
      </c>
      <c r="B1734" s="6">
        <v>0.16542660000000001</v>
      </c>
      <c r="F1734" s="12"/>
      <c r="J1734" s="13"/>
    </row>
    <row r="1735" spans="1:10" x14ac:dyDescent="0.25">
      <c r="A1735" s="33">
        <f>T2_T5!C1735</f>
        <v>0</v>
      </c>
      <c r="B1735" s="6">
        <v>8.90045E-2</v>
      </c>
      <c r="F1735" s="12"/>
      <c r="J1735" s="13"/>
    </row>
    <row r="1736" spans="1:10" x14ac:dyDescent="0.25">
      <c r="A1736" s="33">
        <f>T2_T5!C1736</f>
        <v>0</v>
      </c>
      <c r="B1736" s="6">
        <v>0.12800610000000001</v>
      </c>
      <c r="F1736" s="12"/>
      <c r="J1736" s="13"/>
    </row>
    <row r="1737" spans="1:10" x14ac:dyDescent="0.25">
      <c r="A1737" s="33">
        <f>T2_T5!C1737</f>
        <v>0</v>
      </c>
      <c r="B1737" s="6">
        <v>0.1621503</v>
      </c>
      <c r="F1737" s="12"/>
      <c r="J1737" s="13"/>
    </row>
    <row r="1738" spans="1:10" x14ac:dyDescent="0.25">
      <c r="A1738" s="33">
        <f>T2_T5!C1738</f>
        <v>0</v>
      </c>
      <c r="B1738" s="6">
        <v>0.38458609999999999</v>
      </c>
      <c r="F1738" s="12"/>
      <c r="J1738" s="13"/>
    </row>
    <row r="1739" spans="1:10" x14ac:dyDescent="0.25">
      <c r="A1739" s="33">
        <f>T2_T5!C1739</f>
        <v>0</v>
      </c>
      <c r="B1739" s="6">
        <v>0.39104129999999998</v>
      </c>
      <c r="F1739" s="12"/>
      <c r="J1739" s="13"/>
    </row>
    <row r="1740" spans="1:10" x14ac:dyDescent="0.25">
      <c r="A1740" s="33">
        <f>T2_T5!C1740</f>
        <v>0</v>
      </c>
      <c r="B1740" s="6">
        <v>5.0348119999999996</v>
      </c>
      <c r="F1740" s="12"/>
      <c r="J1740" s="13"/>
    </row>
    <row r="1741" spans="1:10" x14ac:dyDescent="0.25">
      <c r="A1741" s="33">
        <f>T2_T5!C1741</f>
        <v>0</v>
      </c>
      <c r="B1741" s="6">
        <v>2.8060960000000001</v>
      </c>
      <c r="F1741" s="12"/>
      <c r="J1741" s="13"/>
    </row>
    <row r="1742" spans="1:10" x14ac:dyDescent="0.25">
      <c r="A1742" s="33">
        <f>T2_T5!C1742</f>
        <v>0</v>
      </c>
      <c r="B1742" s="6">
        <v>3.2144149999999998</v>
      </c>
      <c r="F1742" s="12"/>
      <c r="J1742" s="13"/>
    </row>
    <row r="1743" spans="1:10" x14ac:dyDescent="0.25">
      <c r="A1743" s="33">
        <f>T2_T5!C1743</f>
        <v>0</v>
      </c>
      <c r="B1743" s="6">
        <v>3.8530099999999998</v>
      </c>
      <c r="F1743" s="12"/>
      <c r="J1743" s="13"/>
    </row>
    <row r="1744" spans="1:10" x14ac:dyDescent="0.25">
      <c r="A1744" s="33">
        <f>T2_T5!C1744</f>
        <v>0</v>
      </c>
      <c r="B1744" s="6">
        <v>4.0430549999999998</v>
      </c>
      <c r="F1744" s="12"/>
      <c r="J1744" s="13"/>
    </row>
    <row r="1745" spans="1:10" x14ac:dyDescent="0.25">
      <c r="A1745" s="33">
        <f>T2_T5!C1745</f>
        <v>0</v>
      </c>
      <c r="B1745" s="6">
        <v>3.550494</v>
      </c>
      <c r="F1745" s="12"/>
      <c r="J1745" s="13"/>
    </row>
    <row r="1746" spans="1:10" x14ac:dyDescent="0.25">
      <c r="A1746" s="33">
        <f>T2_T5!C1746</f>
        <v>0</v>
      </c>
      <c r="B1746" s="6">
        <v>0.5409003</v>
      </c>
      <c r="F1746" s="12"/>
      <c r="J1746" s="13"/>
    </row>
    <row r="1747" spans="1:10" x14ac:dyDescent="0.25">
      <c r="A1747" s="33">
        <f>T2_T5!C1747</f>
        <v>0</v>
      </c>
      <c r="B1747" s="6">
        <v>0.43511309999999997</v>
      </c>
      <c r="F1747" s="12"/>
      <c r="J1747" s="13"/>
    </row>
    <row r="1748" spans="1:10" x14ac:dyDescent="0.25">
      <c r="A1748" s="33">
        <f>T2_T5!C1748</f>
        <v>0</v>
      </c>
      <c r="B1748" s="6">
        <v>0.2196746</v>
      </c>
      <c r="F1748" s="12"/>
      <c r="J1748" s="13"/>
    </row>
    <row r="1749" spans="1:10" x14ac:dyDescent="0.25">
      <c r="A1749" s="33">
        <f>T2_T5!C1749</f>
        <v>0</v>
      </c>
      <c r="B1749" s="6">
        <v>0.38285649999999999</v>
      </c>
      <c r="F1749" s="12"/>
      <c r="J1749" s="13"/>
    </row>
    <row r="1750" spans="1:10" x14ac:dyDescent="0.25">
      <c r="A1750" s="33">
        <f>T2_T5!C1750</f>
        <v>0</v>
      </c>
      <c r="B1750" s="6">
        <v>0.24335760000000001</v>
      </c>
      <c r="F1750" s="12"/>
      <c r="J1750" s="13"/>
    </row>
    <row r="1751" spans="1:10" x14ac:dyDescent="0.25">
      <c r="A1751" s="33">
        <f>T2_T5!C1751</f>
        <v>0</v>
      </c>
      <c r="B1751" s="6">
        <v>0.13437350000000001</v>
      </c>
      <c r="F1751" s="12"/>
      <c r="J1751" s="13"/>
    </row>
    <row r="1752" spans="1:10" x14ac:dyDescent="0.25">
      <c r="A1752" s="33">
        <f>T2_T5!C1752</f>
        <v>0</v>
      </c>
      <c r="B1752" s="6">
        <v>1.354087</v>
      </c>
      <c r="F1752" s="12"/>
      <c r="J1752" s="13"/>
    </row>
    <row r="1753" spans="1:10" x14ac:dyDescent="0.25">
      <c r="A1753" s="33">
        <f>T2_T5!C1753</f>
        <v>1</v>
      </c>
      <c r="B1753" s="6">
        <v>1.187908</v>
      </c>
      <c r="F1753" s="12"/>
      <c r="J1753" s="13"/>
    </row>
    <row r="1754" spans="1:10" x14ac:dyDescent="0.25">
      <c r="A1754" s="33">
        <f>T2_T5!C1754</f>
        <v>0</v>
      </c>
      <c r="B1754" s="6">
        <v>0.73441330000000005</v>
      </c>
      <c r="F1754" s="12"/>
      <c r="J1754" s="13"/>
    </row>
    <row r="1755" spans="1:10" x14ac:dyDescent="0.25">
      <c r="A1755" s="33">
        <f>T2_T5!C1755</f>
        <v>0</v>
      </c>
      <c r="B1755" s="6">
        <v>0.8280594</v>
      </c>
      <c r="F1755" s="12"/>
      <c r="J1755" s="13"/>
    </row>
    <row r="1756" spans="1:10" x14ac:dyDescent="0.25">
      <c r="A1756" s="33">
        <f>T2_T5!C1756</f>
        <v>0</v>
      </c>
      <c r="B1756" s="6">
        <v>0.9804446</v>
      </c>
      <c r="F1756" s="12"/>
      <c r="J1756" s="13"/>
    </row>
    <row r="1757" spans="1:10" x14ac:dyDescent="0.25">
      <c r="A1757" s="33">
        <f>T2_T5!C1757</f>
        <v>0</v>
      </c>
      <c r="B1757" s="6">
        <v>0.98790089999999997</v>
      </c>
      <c r="F1757" s="12"/>
      <c r="J1757" s="13"/>
    </row>
    <row r="1758" spans="1:10" x14ac:dyDescent="0.25">
      <c r="A1758" s="33">
        <f>T2_T5!C1758</f>
        <v>0</v>
      </c>
      <c r="B1758" s="6">
        <v>1.6183700000000001</v>
      </c>
      <c r="F1758" s="12"/>
      <c r="J1758" s="13"/>
    </row>
    <row r="1759" spans="1:10" x14ac:dyDescent="0.25">
      <c r="A1759" s="33">
        <f>T2_T5!C1759</f>
        <v>0</v>
      </c>
      <c r="B1759" s="6">
        <v>1.1998059999999999</v>
      </c>
      <c r="F1759" s="12"/>
      <c r="J1759" s="13"/>
    </row>
    <row r="1760" spans="1:10" x14ac:dyDescent="0.25">
      <c r="A1760" s="33">
        <f>T2_T5!C1760</f>
        <v>0</v>
      </c>
      <c r="B1760" s="6">
        <v>0.59154459999999998</v>
      </c>
      <c r="F1760" s="12"/>
      <c r="J1760" s="13"/>
    </row>
    <row r="1761" spans="1:10" x14ac:dyDescent="0.25">
      <c r="A1761" s="33">
        <f>T2_T5!C1761</f>
        <v>0</v>
      </c>
      <c r="B1761" s="6">
        <v>0.68927720000000003</v>
      </c>
      <c r="F1761" s="12"/>
      <c r="J1761" s="13"/>
    </row>
    <row r="1762" spans="1:10" x14ac:dyDescent="0.25">
      <c r="A1762" s="33">
        <f>T2_T5!C1762</f>
        <v>0</v>
      </c>
      <c r="B1762" s="6">
        <v>1.0281910000000001</v>
      </c>
      <c r="F1762" s="12"/>
      <c r="J1762" s="13"/>
    </row>
    <row r="1763" spans="1:10" x14ac:dyDescent="0.25">
      <c r="A1763" s="33">
        <f>T2_T5!C1763</f>
        <v>0</v>
      </c>
      <c r="B1763" s="6">
        <v>2.1481309999999998</v>
      </c>
      <c r="F1763" s="12"/>
      <c r="J1763" s="13"/>
    </row>
    <row r="1764" spans="1:10" x14ac:dyDescent="0.25">
      <c r="A1764" s="33">
        <f>T2_T5!C1764</f>
        <v>0</v>
      </c>
      <c r="B1764" s="6">
        <v>2.4523380000000001</v>
      </c>
      <c r="F1764" s="12"/>
      <c r="J1764" s="13"/>
    </row>
    <row r="1765" spans="1:10" x14ac:dyDescent="0.25">
      <c r="A1765" s="33">
        <f>T2_T5!C1765</f>
        <v>0</v>
      </c>
      <c r="B1765" s="6">
        <v>1.4595260000000001</v>
      </c>
      <c r="F1765" s="12"/>
      <c r="J1765" s="13"/>
    </row>
    <row r="1766" spans="1:10" x14ac:dyDescent="0.25">
      <c r="A1766" s="33">
        <f>T2_T5!C1766</f>
        <v>0</v>
      </c>
      <c r="B1766" s="6">
        <v>0.9246683</v>
      </c>
      <c r="F1766" s="12"/>
      <c r="J1766" s="13"/>
    </row>
    <row r="1767" spans="1:10" x14ac:dyDescent="0.25">
      <c r="A1767" s="33">
        <f>T2_T5!C1767</f>
        <v>0</v>
      </c>
      <c r="B1767" s="6">
        <v>0.62282680000000001</v>
      </c>
      <c r="F1767" s="12"/>
      <c r="J1767" s="13"/>
    </row>
    <row r="1768" spans="1:10" x14ac:dyDescent="0.25">
      <c r="A1768" s="33">
        <f>T2_T5!C1768</f>
        <v>0</v>
      </c>
      <c r="B1768" s="6">
        <v>0.94309180000000004</v>
      </c>
      <c r="F1768" s="12"/>
      <c r="J1768" s="13"/>
    </row>
    <row r="1769" spans="1:10" x14ac:dyDescent="0.25">
      <c r="A1769" s="33">
        <f>T2_T5!C1769</f>
        <v>0</v>
      </c>
      <c r="B1769" s="6">
        <v>0.46731889999999998</v>
      </c>
      <c r="F1769" s="12"/>
      <c r="J1769" s="13"/>
    </row>
    <row r="1770" spans="1:10" x14ac:dyDescent="0.25">
      <c r="A1770" s="33">
        <f>T2_T5!C1770</f>
        <v>0</v>
      </c>
      <c r="B1770" s="6">
        <v>1.394647</v>
      </c>
      <c r="F1770" s="12"/>
      <c r="J1770" s="13"/>
    </row>
    <row r="1771" spans="1:10" x14ac:dyDescent="0.25">
      <c r="A1771" s="33">
        <f>T2_T5!C1771</f>
        <v>0</v>
      </c>
      <c r="B1771" s="6">
        <v>0.97193969999999996</v>
      </c>
      <c r="F1771" s="12"/>
      <c r="J1771" s="13"/>
    </row>
    <row r="1772" spans="1:10" x14ac:dyDescent="0.25">
      <c r="A1772" s="33">
        <f>T2_T5!C1772</f>
        <v>0</v>
      </c>
      <c r="B1772" s="6">
        <v>0.83826909999999999</v>
      </c>
      <c r="F1772" s="12"/>
      <c r="J1772" s="13"/>
    </row>
    <row r="1773" spans="1:10" x14ac:dyDescent="0.25">
      <c r="A1773" s="33">
        <f>T2_T5!C1773</f>
        <v>0</v>
      </c>
      <c r="B1773" s="6">
        <v>0.96299369999999995</v>
      </c>
      <c r="F1773" s="12"/>
      <c r="J1773" s="13"/>
    </row>
    <row r="1774" spans="1:10" x14ac:dyDescent="0.25">
      <c r="A1774" s="33">
        <f>T2_T5!C1774</f>
        <v>0</v>
      </c>
      <c r="B1774" s="6">
        <v>0.7903618</v>
      </c>
      <c r="F1774" s="12"/>
      <c r="J1774" s="13"/>
    </row>
    <row r="1775" spans="1:10" x14ac:dyDescent="0.25">
      <c r="A1775" s="33">
        <f>T2_T5!C1775</f>
        <v>0</v>
      </c>
      <c r="B1775" s="6">
        <v>0.74139169999999999</v>
      </c>
      <c r="F1775" s="12"/>
      <c r="J1775" s="13"/>
    </row>
    <row r="1776" spans="1:10" x14ac:dyDescent="0.25">
      <c r="A1776" s="33">
        <f>T2_T5!C1776</f>
        <v>0</v>
      </c>
      <c r="B1776" s="6">
        <v>1.706542</v>
      </c>
      <c r="F1776" s="12"/>
      <c r="J1776" s="13"/>
    </row>
    <row r="1777" spans="1:10" x14ac:dyDescent="0.25">
      <c r="A1777" s="33">
        <f>T2_T5!C1777</f>
        <v>0</v>
      </c>
      <c r="B1777" s="6">
        <v>1.507253</v>
      </c>
      <c r="F1777" s="12"/>
      <c r="J1777" s="13"/>
    </row>
    <row r="1778" spans="1:10" x14ac:dyDescent="0.25">
      <c r="A1778" s="33">
        <f>T2_T5!C1778</f>
        <v>0</v>
      </c>
      <c r="B1778" s="6">
        <v>1.4041619999999999</v>
      </c>
      <c r="F1778" s="12"/>
      <c r="J1778" s="13"/>
    </row>
    <row r="1779" spans="1:10" x14ac:dyDescent="0.25">
      <c r="A1779" s="33">
        <f>T2_T5!C1779</f>
        <v>0</v>
      </c>
      <c r="B1779" s="6">
        <v>1.4460679999999999</v>
      </c>
      <c r="F1779" s="12"/>
      <c r="J1779" s="13"/>
    </row>
    <row r="1780" spans="1:10" x14ac:dyDescent="0.25">
      <c r="A1780" s="33">
        <f>T2_T5!C1780</f>
        <v>0</v>
      </c>
      <c r="B1780" s="6">
        <v>0.73999320000000002</v>
      </c>
      <c r="F1780" s="12"/>
      <c r="J1780" s="13"/>
    </row>
    <row r="1781" spans="1:10" x14ac:dyDescent="0.25">
      <c r="A1781" s="33">
        <f>T2_T5!C1781</f>
        <v>0</v>
      </c>
      <c r="B1781" s="6">
        <v>0.58788879999999999</v>
      </c>
      <c r="F1781" s="12"/>
      <c r="J1781" s="13"/>
    </row>
    <row r="1782" spans="1:10" x14ac:dyDescent="0.25">
      <c r="A1782" s="33">
        <f>T2_T5!C1782</f>
        <v>0</v>
      </c>
      <c r="B1782" s="6">
        <v>0.86375639999999998</v>
      </c>
      <c r="F1782" s="12"/>
      <c r="J1782" s="13"/>
    </row>
    <row r="1783" spans="1:10" x14ac:dyDescent="0.25">
      <c r="A1783" s="33">
        <f>T2_T5!C1783</f>
        <v>0</v>
      </c>
      <c r="B1783" s="6">
        <v>0.30903029999999998</v>
      </c>
      <c r="F1783" s="12"/>
      <c r="J1783" s="13"/>
    </row>
    <row r="1784" spans="1:10" x14ac:dyDescent="0.25">
      <c r="A1784" s="33">
        <f>T2_T5!C1784</f>
        <v>0</v>
      </c>
      <c r="B1784" s="6">
        <v>0.27651239999999999</v>
      </c>
      <c r="F1784" s="12"/>
      <c r="J1784" s="13"/>
    </row>
    <row r="1785" spans="1:10" x14ac:dyDescent="0.25">
      <c r="A1785" s="33">
        <f>T2_T5!C1785</f>
        <v>0</v>
      </c>
      <c r="B1785" s="6">
        <v>0.48844949999999998</v>
      </c>
      <c r="F1785" s="12"/>
      <c r="J1785" s="13"/>
    </row>
    <row r="1786" spans="1:10" x14ac:dyDescent="0.25">
      <c r="A1786" s="33">
        <f>T2_T5!C1786</f>
        <v>0</v>
      </c>
      <c r="B1786" s="6">
        <v>0.26160329999999998</v>
      </c>
      <c r="F1786" s="12"/>
      <c r="J1786" s="13"/>
    </row>
    <row r="1787" spans="1:10" x14ac:dyDescent="0.25">
      <c r="A1787" s="33">
        <f>T2_T5!C1787</f>
        <v>0</v>
      </c>
      <c r="B1787" s="6">
        <v>0.2322921</v>
      </c>
      <c r="F1787" s="12"/>
      <c r="J1787" s="13"/>
    </row>
    <row r="1788" spans="1:10" x14ac:dyDescent="0.25">
      <c r="A1788" s="33">
        <f>T2_T5!C1788</f>
        <v>0</v>
      </c>
      <c r="B1788" s="6">
        <v>0.74436239999999998</v>
      </c>
      <c r="F1788" s="12"/>
      <c r="J1788" s="13"/>
    </row>
    <row r="1789" spans="1:10" x14ac:dyDescent="0.25">
      <c r="A1789" s="33">
        <f>T2_T5!C1789</f>
        <v>0</v>
      </c>
      <c r="B1789" s="6">
        <v>1.462294</v>
      </c>
      <c r="F1789" s="12"/>
      <c r="J1789" s="13"/>
    </row>
    <row r="1790" spans="1:10" x14ac:dyDescent="0.25">
      <c r="A1790" s="33">
        <f>T2_T5!C1790</f>
        <v>0</v>
      </c>
      <c r="B1790" s="6">
        <v>1.5059979999999999</v>
      </c>
      <c r="F1790" s="12"/>
      <c r="J1790" s="13"/>
    </row>
    <row r="1791" spans="1:10" x14ac:dyDescent="0.25">
      <c r="A1791" s="33">
        <f>T2_T5!C1791</f>
        <v>0</v>
      </c>
      <c r="B1791" s="6">
        <v>0.27151219999999998</v>
      </c>
      <c r="F1791" s="12"/>
      <c r="J1791" s="13"/>
    </row>
    <row r="1792" spans="1:10" x14ac:dyDescent="0.25">
      <c r="A1792" s="33">
        <f>T2_T5!C1792</f>
        <v>0</v>
      </c>
      <c r="B1792" s="6">
        <v>0.23006289999999999</v>
      </c>
      <c r="F1792" s="12"/>
      <c r="J1792" s="13"/>
    </row>
    <row r="1793" spans="1:10" x14ac:dyDescent="0.25">
      <c r="A1793" s="33">
        <f>T2_T5!C1793</f>
        <v>0</v>
      </c>
      <c r="B1793" s="6">
        <v>0.28602309999999997</v>
      </c>
      <c r="F1793" s="12"/>
      <c r="J1793" s="13"/>
    </row>
    <row r="1794" spans="1:10" x14ac:dyDescent="0.25">
      <c r="A1794" s="33">
        <f>T2_T5!C1794</f>
        <v>0</v>
      </c>
      <c r="B1794" s="6">
        <v>0.75547839999999999</v>
      </c>
      <c r="F1794" s="12"/>
      <c r="J1794" s="13"/>
    </row>
    <row r="1795" spans="1:10" x14ac:dyDescent="0.25">
      <c r="A1795" s="33">
        <f>T2_T5!C1795</f>
        <v>0</v>
      </c>
      <c r="B1795" s="6">
        <v>0.6482369</v>
      </c>
      <c r="F1795" s="12"/>
      <c r="J1795" s="13"/>
    </row>
    <row r="1796" spans="1:10" x14ac:dyDescent="0.25">
      <c r="A1796" s="33">
        <f>T2_T5!C1796</f>
        <v>0</v>
      </c>
      <c r="B1796" s="6">
        <v>0.55409929999999996</v>
      </c>
      <c r="F1796" s="12"/>
      <c r="J1796" s="13"/>
    </row>
    <row r="1797" spans="1:10" x14ac:dyDescent="0.25">
      <c r="A1797" s="33">
        <f>T2_T5!C1797</f>
        <v>0</v>
      </c>
      <c r="B1797" s="6">
        <v>0.56608879999999995</v>
      </c>
      <c r="F1797" s="12"/>
      <c r="J1797" s="13"/>
    </row>
    <row r="1798" spans="1:10" x14ac:dyDescent="0.25">
      <c r="A1798" s="33">
        <f>T2_T5!C1798</f>
        <v>0</v>
      </c>
      <c r="B1798" s="6">
        <v>0.4335965</v>
      </c>
      <c r="F1798" s="12"/>
      <c r="J1798" s="13"/>
    </row>
    <row r="1799" spans="1:10" x14ac:dyDescent="0.25">
      <c r="A1799" s="33">
        <f>T2_T5!C1799</f>
        <v>0</v>
      </c>
      <c r="B1799" s="6">
        <v>0.69899730000000004</v>
      </c>
      <c r="F1799" s="12"/>
      <c r="J1799" s="13"/>
    </row>
    <row r="1800" spans="1:10" x14ac:dyDescent="0.25">
      <c r="A1800" s="33">
        <f>T2_T5!C1800</f>
        <v>0</v>
      </c>
      <c r="B1800" s="6">
        <v>1.1466050000000001</v>
      </c>
      <c r="F1800" s="12"/>
      <c r="J1800" s="13"/>
    </row>
    <row r="1801" spans="1:10" x14ac:dyDescent="0.25">
      <c r="A1801" s="33">
        <f>T2_T5!C1801</f>
        <v>0</v>
      </c>
      <c r="B1801" s="6">
        <v>1.3471630000000001</v>
      </c>
      <c r="F1801" s="12"/>
      <c r="J1801" s="13"/>
    </row>
    <row r="1802" spans="1:10" x14ac:dyDescent="0.25">
      <c r="A1802" s="33">
        <f>T2_T5!C1802</f>
        <v>0</v>
      </c>
      <c r="B1802" s="6">
        <v>0.99704729999999997</v>
      </c>
      <c r="F1802" s="12"/>
      <c r="J1802" s="13"/>
    </row>
    <row r="1803" spans="1:10" x14ac:dyDescent="0.25">
      <c r="A1803" s="33">
        <f>T2_T5!C1803</f>
        <v>0</v>
      </c>
      <c r="B1803" s="6">
        <v>0.3489932</v>
      </c>
      <c r="F1803" s="12"/>
      <c r="J1803" s="13"/>
    </row>
    <row r="1804" spans="1:10" x14ac:dyDescent="0.25">
      <c r="A1804" s="33">
        <f>T2_T5!C1804</f>
        <v>0</v>
      </c>
      <c r="B1804" s="6">
        <v>0.61118070000000002</v>
      </c>
      <c r="F1804" s="12"/>
      <c r="J1804" s="13"/>
    </row>
    <row r="1805" spans="1:10" x14ac:dyDescent="0.25">
      <c r="A1805" s="33">
        <f>T2_T5!C1805</f>
        <v>0</v>
      </c>
      <c r="B1805" s="6">
        <v>0.53322049999999999</v>
      </c>
      <c r="F1805" s="12"/>
      <c r="J1805" s="13"/>
    </row>
    <row r="1806" spans="1:10" x14ac:dyDescent="0.25">
      <c r="A1806" s="33">
        <f>T2_T5!C1806</f>
        <v>0</v>
      </c>
      <c r="B1806" s="6">
        <v>6.3047839999999997</v>
      </c>
      <c r="F1806" s="12"/>
      <c r="J1806" s="13"/>
    </row>
    <row r="1807" spans="1:10" x14ac:dyDescent="0.25">
      <c r="A1807" s="33">
        <f>T2_T5!C1807</f>
        <v>0</v>
      </c>
      <c r="B1807" s="6">
        <v>7.2645200000000001</v>
      </c>
      <c r="F1807" s="12"/>
      <c r="J1807" s="13"/>
    </row>
    <row r="1808" spans="1:10" x14ac:dyDescent="0.25">
      <c r="A1808" s="33">
        <f>T2_T5!C1808</f>
        <v>0</v>
      </c>
      <c r="B1808" s="6">
        <v>9.766788</v>
      </c>
      <c r="F1808" s="12"/>
      <c r="J1808" s="13"/>
    </row>
    <row r="1809" spans="1:10" x14ac:dyDescent="0.25">
      <c r="A1809" s="33">
        <f>T2_T5!C1809</f>
        <v>0</v>
      </c>
      <c r="B1809" s="6">
        <v>8.9727490000000003</v>
      </c>
      <c r="F1809" s="12"/>
      <c r="J1809" s="13"/>
    </row>
    <row r="1810" spans="1:10" x14ac:dyDescent="0.25">
      <c r="A1810" s="33">
        <f>T2_T5!C1810</f>
        <v>0</v>
      </c>
      <c r="B1810" s="6">
        <v>10.027340000000001</v>
      </c>
      <c r="F1810" s="12"/>
      <c r="J1810" s="13"/>
    </row>
    <row r="1811" spans="1:10" x14ac:dyDescent="0.25">
      <c r="A1811" s="33">
        <f>T2_T5!C1811</f>
        <v>0</v>
      </c>
      <c r="B1811" s="6">
        <v>11.706480000000001</v>
      </c>
      <c r="F1811" s="12"/>
      <c r="J1811" s="13"/>
    </row>
    <row r="1812" spans="1:10" x14ac:dyDescent="0.25">
      <c r="A1812" s="33">
        <f>T2_T5!C1812</f>
        <v>0</v>
      </c>
      <c r="B1812" s="6">
        <v>12.74689</v>
      </c>
      <c r="F1812" s="12"/>
      <c r="J1812" s="13"/>
    </row>
    <row r="1813" spans="1:10" x14ac:dyDescent="0.25">
      <c r="A1813" s="33">
        <f>T2_T5!C1813</f>
        <v>0</v>
      </c>
      <c r="B1813" s="6">
        <v>8.9508749999999999</v>
      </c>
      <c r="F1813" s="12"/>
      <c r="J1813" s="13"/>
    </row>
    <row r="1814" spans="1:10" x14ac:dyDescent="0.25">
      <c r="A1814" s="33">
        <f>T2_T5!C1814</f>
        <v>0</v>
      </c>
      <c r="B1814" s="6">
        <v>7.187182</v>
      </c>
      <c r="F1814" s="12"/>
      <c r="J1814" s="13"/>
    </row>
    <row r="1815" spans="1:10" x14ac:dyDescent="0.25">
      <c r="A1815" s="33">
        <f>T2_T5!C1815</f>
        <v>0</v>
      </c>
      <c r="B1815" s="6">
        <v>8.7803810000000002</v>
      </c>
      <c r="F1815" s="12"/>
      <c r="J1815" s="13"/>
    </row>
    <row r="1816" spans="1:10" x14ac:dyDescent="0.25">
      <c r="A1816" s="33">
        <f>T2_T5!C1816</f>
        <v>0</v>
      </c>
      <c r="B1816" s="6">
        <v>0.90508270000000002</v>
      </c>
      <c r="F1816" s="12"/>
      <c r="J1816" s="13"/>
    </row>
    <row r="1817" spans="1:10" x14ac:dyDescent="0.25">
      <c r="A1817" s="33">
        <f>T2_T5!C1817</f>
        <v>0</v>
      </c>
      <c r="B1817" s="6">
        <v>0.89712720000000001</v>
      </c>
      <c r="F1817" s="12"/>
      <c r="J1817" s="13"/>
    </row>
    <row r="1818" spans="1:10" x14ac:dyDescent="0.25">
      <c r="A1818" s="33">
        <f>T2_T5!C1818</f>
        <v>0</v>
      </c>
      <c r="B1818" s="6">
        <v>0.98867819999999995</v>
      </c>
      <c r="F1818" s="12"/>
      <c r="J1818" s="13"/>
    </row>
    <row r="1819" spans="1:10" x14ac:dyDescent="0.25">
      <c r="A1819" s="33">
        <f>T2_T5!C1819</f>
        <v>0</v>
      </c>
      <c r="B1819" s="6">
        <v>0.6859691</v>
      </c>
      <c r="F1819" s="12"/>
      <c r="J1819" s="13"/>
    </row>
    <row r="1820" spans="1:10" x14ac:dyDescent="0.25">
      <c r="A1820" s="33">
        <f>T2_T5!C1820</f>
        <v>0</v>
      </c>
      <c r="B1820" s="6">
        <v>0.90949740000000001</v>
      </c>
      <c r="F1820" s="12"/>
      <c r="J1820" s="13"/>
    </row>
    <row r="1821" spans="1:10" x14ac:dyDescent="0.25">
      <c r="A1821" s="33">
        <f>T2_T5!C1821</f>
        <v>0</v>
      </c>
      <c r="B1821" s="6">
        <v>0.69560270000000002</v>
      </c>
      <c r="F1821" s="12"/>
      <c r="J1821" s="13"/>
    </row>
    <row r="1822" spans="1:10" x14ac:dyDescent="0.25">
      <c r="A1822" s="33">
        <f>T2_T5!C1822</f>
        <v>0</v>
      </c>
      <c r="B1822" s="6">
        <v>0.84234620000000004</v>
      </c>
      <c r="F1822" s="12"/>
      <c r="J1822" s="13"/>
    </row>
    <row r="1823" spans="1:10" x14ac:dyDescent="0.25">
      <c r="A1823" s="33">
        <f>T2_T5!C1823</f>
        <v>0</v>
      </c>
      <c r="B1823" s="6">
        <v>0.92826679999999995</v>
      </c>
      <c r="F1823" s="12"/>
      <c r="J1823" s="13"/>
    </row>
    <row r="1824" spans="1:10" x14ac:dyDescent="0.25">
      <c r="A1824" s="33">
        <f>T2_T5!C1824</f>
        <v>0</v>
      </c>
      <c r="B1824" s="6">
        <v>0.98772819999999995</v>
      </c>
      <c r="F1824" s="12"/>
      <c r="J1824" s="13"/>
    </row>
    <row r="1825" spans="1:10" x14ac:dyDescent="0.25">
      <c r="A1825" s="33">
        <f>T2_T5!C1825</f>
        <v>0</v>
      </c>
      <c r="B1825" s="6">
        <v>1.1244449999999999</v>
      </c>
      <c r="F1825" s="12"/>
      <c r="J1825" s="13"/>
    </row>
    <row r="1826" spans="1:10" x14ac:dyDescent="0.25">
      <c r="A1826" s="33">
        <f>T2_T5!C1826</f>
        <v>0</v>
      </c>
      <c r="B1826" s="6">
        <v>3.5134949999999998</v>
      </c>
      <c r="F1826" s="12"/>
      <c r="J1826" s="13"/>
    </row>
    <row r="1827" spans="1:10" x14ac:dyDescent="0.25">
      <c r="A1827" s="33">
        <f>T2_T5!C1827</f>
        <v>0</v>
      </c>
      <c r="B1827" s="6">
        <v>2.9396770000000001</v>
      </c>
      <c r="F1827" s="12"/>
      <c r="J1827" s="13"/>
    </row>
    <row r="1828" spans="1:10" x14ac:dyDescent="0.25">
      <c r="A1828" s="33">
        <f>T2_T5!C1828</f>
        <v>0</v>
      </c>
      <c r="B1828" s="6">
        <v>3.3869120000000001</v>
      </c>
      <c r="F1828" s="12"/>
      <c r="J1828" s="13"/>
    </row>
    <row r="1829" spans="1:10" x14ac:dyDescent="0.25">
      <c r="A1829" s="33">
        <f>T2_T5!C1829</f>
        <v>0</v>
      </c>
      <c r="B1829" s="6">
        <v>3.038001</v>
      </c>
      <c r="F1829" s="12"/>
      <c r="J1829" s="13"/>
    </row>
    <row r="1830" spans="1:10" x14ac:dyDescent="0.25">
      <c r="A1830" s="33">
        <f>T2_T5!C1830</f>
        <v>0</v>
      </c>
      <c r="B1830" s="6">
        <v>2.2183440000000001</v>
      </c>
      <c r="F1830" s="12"/>
      <c r="J1830" s="13"/>
    </row>
    <row r="1831" spans="1:10" x14ac:dyDescent="0.25">
      <c r="A1831" s="33">
        <f>T2_T5!C1831</f>
        <v>0</v>
      </c>
      <c r="B1831" s="6">
        <v>0.14214370000000001</v>
      </c>
      <c r="F1831" s="12"/>
      <c r="J1831" s="13"/>
    </row>
    <row r="1832" spans="1:10" x14ac:dyDescent="0.25">
      <c r="A1832" s="33">
        <f>T2_T5!C1832</f>
        <v>0</v>
      </c>
      <c r="B1832" s="6">
        <v>0.10348400000000001</v>
      </c>
      <c r="F1832" s="12"/>
      <c r="J1832" s="13"/>
    </row>
    <row r="1833" spans="1:10" x14ac:dyDescent="0.25">
      <c r="A1833" s="33">
        <f>T2_T5!C1833</f>
        <v>0</v>
      </c>
      <c r="B1833" s="6">
        <v>0.14084160000000001</v>
      </c>
      <c r="F1833" s="12"/>
      <c r="J1833" s="13"/>
    </row>
    <row r="1834" spans="1:10" x14ac:dyDescent="0.25">
      <c r="A1834" s="33">
        <f>T2_T5!C1834</f>
        <v>0</v>
      </c>
      <c r="B1834" s="6">
        <v>0.1554411</v>
      </c>
      <c r="F1834" s="12"/>
      <c r="J1834" s="13"/>
    </row>
    <row r="1835" spans="1:10" x14ac:dyDescent="0.25">
      <c r="A1835" s="33">
        <f>T2_T5!C1835</f>
        <v>0</v>
      </c>
      <c r="B1835" s="6">
        <v>0.32777659999999997</v>
      </c>
      <c r="F1835" s="12"/>
      <c r="J1835" s="13"/>
    </row>
    <row r="1836" spans="1:10" x14ac:dyDescent="0.25">
      <c r="A1836" s="33">
        <f>T2_T5!C1836</f>
        <v>0</v>
      </c>
      <c r="B1836" s="6">
        <v>0.49606689999999998</v>
      </c>
      <c r="F1836" s="12"/>
      <c r="J1836" s="13"/>
    </row>
    <row r="1837" spans="1:10" x14ac:dyDescent="0.25">
      <c r="A1837" s="33">
        <f>T2_T5!C1837</f>
        <v>0</v>
      </c>
      <c r="B1837" s="6">
        <v>0.29635489999999998</v>
      </c>
      <c r="F1837" s="12"/>
      <c r="J1837" s="13"/>
    </row>
    <row r="1838" spans="1:10" x14ac:dyDescent="0.25">
      <c r="A1838" s="33">
        <f>T2_T5!C1838</f>
        <v>0</v>
      </c>
      <c r="B1838" s="6">
        <v>0.62243959999999998</v>
      </c>
      <c r="F1838" s="12"/>
      <c r="J1838" s="13"/>
    </row>
    <row r="1839" spans="1:10" x14ac:dyDescent="0.25">
      <c r="A1839" s="33">
        <f>T2_T5!C1839</f>
        <v>0</v>
      </c>
      <c r="B1839" s="6">
        <v>0.69244839999999996</v>
      </c>
      <c r="F1839" s="12"/>
      <c r="J1839" s="13"/>
    </row>
    <row r="1840" spans="1:10" x14ac:dyDescent="0.25">
      <c r="A1840" s="33">
        <f>T2_T5!C1840</f>
        <v>0</v>
      </c>
      <c r="B1840" s="6">
        <v>1.024583</v>
      </c>
      <c r="F1840" s="12"/>
      <c r="J1840" s="13"/>
    </row>
    <row r="1841" spans="1:10" x14ac:dyDescent="0.25">
      <c r="A1841" s="33">
        <f>T2_T5!C1841</f>
        <v>0</v>
      </c>
      <c r="B1841" s="6">
        <v>1.0974109999999999</v>
      </c>
      <c r="F1841" s="12"/>
      <c r="J1841" s="13"/>
    </row>
    <row r="1842" spans="1:10" x14ac:dyDescent="0.25">
      <c r="A1842" s="33">
        <f>T2_T5!C1842</f>
        <v>0</v>
      </c>
      <c r="B1842" s="6">
        <v>1.0451239999999999</v>
      </c>
      <c r="F1842" s="12"/>
      <c r="J1842" s="13"/>
    </row>
    <row r="1843" spans="1:10" x14ac:dyDescent="0.25">
      <c r="A1843" s="33">
        <f>T2_T5!C1843</f>
        <v>0</v>
      </c>
      <c r="B1843" s="6">
        <v>0.23784340000000001</v>
      </c>
      <c r="F1843" s="12"/>
      <c r="J1843" s="13"/>
    </row>
    <row r="1844" spans="1:10" x14ac:dyDescent="0.25">
      <c r="A1844" s="33">
        <f>T2_T5!C1844</f>
        <v>0</v>
      </c>
      <c r="B1844" s="6">
        <v>0.32234040000000003</v>
      </c>
      <c r="F1844" s="12"/>
      <c r="J1844" s="13"/>
    </row>
    <row r="1845" spans="1:10" x14ac:dyDescent="0.25">
      <c r="A1845" s="33">
        <f>T2_T5!C1845</f>
        <v>0</v>
      </c>
      <c r="B1845" s="6">
        <v>0.92660810000000005</v>
      </c>
      <c r="F1845" s="12"/>
      <c r="J1845" s="13"/>
    </row>
    <row r="1846" spans="1:10" x14ac:dyDescent="0.25">
      <c r="A1846" s="33">
        <f>T2_T5!C1846</f>
        <v>0</v>
      </c>
      <c r="B1846" s="6">
        <v>0.8789399</v>
      </c>
      <c r="F1846" s="12"/>
      <c r="J1846" s="13"/>
    </row>
    <row r="1847" spans="1:10" x14ac:dyDescent="0.25">
      <c r="A1847" s="33">
        <f>T2_T5!C1847</f>
        <v>0</v>
      </c>
      <c r="B1847" s="6">
        <v>0.67616310000000002</v>
      </c>
      <c r="F1847" s="12"/>
      <c r="J1847" s="13"/>
    </row>
    <row r="1848" spans="1:10" x14ac:dyDescent="0.25">
      <c r="A1848" s="33">
        <f>T2_T5!C1848</f>
        <v>0</v>
      </c>
      <c r="B1848" s="6">
        <v>1.0139</v>
      </c>
      <c r="F1848" s="12"/>
      <c r="J1848" s="13"/>
    </row>
    <row r="1849" spans="1:10" x14ac:dyDescent="0.25">
      <c r="A1849" s="33">
        <f>T2_T5!C1849</f>
        <v>0</v>
      </c>
      <c r="B1849" s="6">
        <v>1.2749090000000001</v>
      </c>
      <c r="F1849" s="12"/>
      <c r="J1849" s="13"/>
    </row>
    <row r="1850" spans="1:10" x14ac:dyDescent="0.25">
      <c r="A1850" s="33">
        <f>T2_T5!C1850</f>
        <v>0</v>
      </c>
      <c r="B1850" s="6">
        <v>0.760965</v>
      </c>
      <c r="F1850" s="12"/>
      <c r="J1850" s="13"/>
    </row>
    <row r="1851" spans="1:10" x14ac:dyDescent="0.25">
      <c r="A1851" s="33">
        <f>T2_T5!C1851</f>
        <v>0</v>
      </c>
      <c r="B1851" s="6">
        <v>0.87608050000000004</v>
      </c>
      <c r="F1851" s="12"/>
      <c r="J1851" s="13"/>
    </row>
    <row r="1852" spans="1:10" x14ac:dyDescent="0.25">
      <c r="A1852" s="33">
        <f>T2_T5!C1852</f>
        <v>0</v>
      </c>
      <c r="B1852" s="6">
        <v>1.116679</v>
      </c>
      <c r="F1852" s="12"/>
      <c r="J1852" s="13"/>
    </row>
    <row r="1853" spans="1:10" x14ac:dyDescent="0.25">
      <c r="A1853" s="33">
        <f>T2_T5!C1853</f>
        <v>0</v>
      </c>
      <c r="B1853" s="6">
        <v>1.368995</v>
      </c>
      <c r="F1853" s="12"/>
      <c r="J1853" s="13"/>
    </row>
    <row r="1854" spans="1:10" x14ac:dyDescent="0.25">
      <c r="A1854" s="33">
        <f>T2_T5!C1854</f>
        <v>0</v>
      </c>
      <c r="B1854" s="6">
        <v>1.3637319999999999</v>
      </c>
      <c r="F1854" s="12"/>
      <c r="J1854" s="13"/>
    </row>
    <row r="1855" spans="1:10" x14ac:dyDescent="0.25">
      <c r="A1855" s="33">
        <f>T2_T5!C1855</f>
        <v>0</v>
      </c>
      <c r="B1855" s="6">
        <v>1.2162329999999999</v>
      </c>
      <c r="F1855" s="12"/>
      <c r="J1855" s="13"/>
    </row>
    <row r="1856" spans="1:10" x14ac:dyDescent="0.25">
      <c r="A1856" s="33">
        <f>T2_T5!C1856</f>
        <v>0</v>
      </c>
      <c r="B1856" s="6">
        <v>2.0081760000000002</v>
      </c>
      <c r="F1856" s="12"/>
      <c r="J1856" s="13"/>
    </row>
    <row r="1857" spans="1:10" x14ac:dyDescent="0.25">
      <c r="A1857" s="33">
        <f>T2_T5!C1857</f>
        <v>0</v>
      </c>
      <c r="B1857" s="6">
        <v>3.2131069999999999</v>
      </c>
      <c r="F1857" s="12"/>
      <c r="J1857" s="13"/>
    </row>
    <row r="1858" spans="1:10" x14ac:dyDescent="0.25">
      <c r="A1858" s="33">
        <f>T2_T5!C1858</f>
        <v>0</v>
      </c>
      <c r="B1858" s="6">
        <v>4.6013549999999999</v>
      </c>
      <c r="F1858" s="12"/>
      <c r="J1858" s="13"/>
    </row>
    <row r="1859" spans="1:10" x14ac:dyDescent="0.25">
      <c r="A1859" s="33">
        <f>T2_T5!C1859</f>
        <v>0</v>
      </c>
      <c r="B1859" s="6">
        <v>0.48823759999999999</v>
      </c>
      <c r="F1859" s="12"/>
      <c r="J1859" s="13"/>
    </row>
    <row r="1860" spans="1:10" x14ac:dyDescent="0.25">
      <c r="A1860" s="33">
        <f>T2_T5!C1860</f>
        <v>0</v>
      </c>
      <c r="B1860" s="6">
        <v>0.67075430000000003</v>
      </c>
      <c r="F1860" s="12"/>
      <c r="J1860" s="13"/>
    </row>
    <row r="1861" spans="1:10" x14ac:dyDescent="0.25">
      <c r="A1861" s="33">
        <f>T2_T5!C1861</f>
        <v>0</v>
      </c>
      <c r="B1861" s="6">
        <v>0.60774930000000005</v>
      </c>
      <c r="F1861" s="12"/>
      <c r="J1861" s="13"/>
    </row>
    <row r="1862" spans="1:10" x14ac:dyDescent="0.25">
      <c r="A1862" s="33">
        <f>T2_T5!C1862</f>
        <v>0</v>
      </c>
      <c r="B1862" s="6">
        <v>0.78409180000000001</v>
      </c>
      <c r="F1862" s="12"/>
      <c r="J1862" s="13"/>
    </row>
    <row r="1863" spans="1:10" x14ac:dyDescent="0.25">
      <c r="A1863" s="33">
        <f>T2_T5!C1863</f>
        <v>0</v>
      </c>
      <c r="B1863" s="6">
        <v>0.81857449999999998</v>
      </c>
      <c r="F1863" s="12"/>
      <c r="J1863" s="13"/>
    </row>
    <row r="1864" spans="1:10" x14ac:dyDescent="0.25">
      <c r="A1864" s="33">
        <f>T2_T5!C1864</f>
        <v>0</v>
      </c>
      <c r="B1864" s="6">
        <v>0.58636270000000001</v>
      </c>
      <c r="F1864" s="12"/>
      <c r="J1864" s="13"/>
    </row>
    <row r="1865" spans="1:10" x14ac:dyDescent="0.25">
      <c r="A1865" s="33">
        <f>T2_T5!C1865</f>
        <v>0</v>
      </c>
      <c r="B1865" s="6">
        <v>0.42041499999999998</v>
      </c>
      <c r="F1865" s="12"/>
      <c r="J1865" s="13"/>
    </row>
    <row r="1866" spans="1:10" x14ac:dyDescent="0.25">
      <c r="A1866" s="33">
        <f>T2_T5!C1866</f>
        <v>0</v>
      </c>
      <c r="B1866" s="6">
        <v>0.61126329999999995</v>
      </c>
      <c r="F1866" s="12"/>
      <c r="J1866" s="13"/>
    </row>
    <row r="1867" spans="1:10" x14ac:dyDescent="0.25">
      <c r="A1867" s="33">
        <f>T2_T5!C1867</f>
        <v>0</v>
      </c>
      <c r="B1867" s="6">
        <v>0.40642869999999998</v>
      </c>
      <c r="F1867" s="12"/>
      <c r="J1867" s="13"/>
    </row>
    <row r="1868" spans="1:10" x14ac:dyDescent="0.25">
      <c r="A1868" s="33">
        <f>T2_T5!C1868</f>
        <v>0</v>
      </c>
      <c r="B1868" s="6">
        <v>0.2218868</v>
      </c>
      <c r="F1868" s="12"/>
      <c r="J1868" s="13"/>
    </row>
    <row r="1869" spans="1:10" x14ac:dyDescent="0.25">
      <c r="A1869" s="33">
        <f>T2_T5!C1869</f>
        <v>0</v>
      </c>
      <c r="B1869" s="6">
        <v>0.32173659999999998</v>
      </c>
      <c r="F1869" s="12"/>
      <c r="J1869" s="13"/>
    </row>
    <row r="1870" spans="1:10" x14ac:dyDescent="0.25">
      <c r="A1870" s="33">
        <f>T2_T5!C1870</f>
        <v>0</v>
      </c>
      <c r="B1870" s="6">
        <v>0.24747259999999999</v>
      </c>
      <c r="F1870" s="12"/>
      <c r="J1870" s="13"/>
    </row>
    <row r="1871" spans="1:10" x14ac:dyDescent="0.25">
      <c r="A1871" s="33">
        <f>T2_T5!C1871</f>
        <v>0</v>
      </c>
      <c r="B1871" s="6">
        <v>0.16075519999999999</v>
      </c>
      <c r="F1871" s="12"/>
      <c r="J1871" s="13"/>
    </row>
    <row r="1872" spans="1:10" x14ac:dyDescent="0.25">
      <c r="A1872" s="33">
        <f>T2_T5!C1872</f>
        <v>0</v>
      </c>
      <c r="B1872" s="6">
        <v>0.34067029999999998</v>
      </c>
      <c r="F1872" s="12"/>
      <c r="J1872" s="13"/>
    </row>
    <row r="1873" spans="1:10" x14ac:dyDescent="0.25">
      <c r="A1873" s="33">
        <f>T2_T5!C1873</f>
        <v>0</v>
      </c>
      <c r="B1873" s="6">
        <v>0.5635445</v>
      </c>
      <c r="F1873" s="12"/>
      <c r="J1873" s="13"/>
    </row>
    <row r="1874" spans="1:10" x14ac:dyDescent="0.25">
      <c r="A1874" s="33">
        <f>T2_T5!C1874</f>
        <v>0</v>
      </c>
      <c r="B1874" s="6">
        <v>1.378193</v>
      </c>
      <c r="F1874" s="12"/>
      <c r="J1874" s="13"/>
    </row>
    <row r="1875" spans="1:10" x14ac:dyDescent="0.25">
      <c r="A1875" s="33">
        <f>T2_T5!C1875</f>
        <v>0</v>
      </c>
      <c r="B1875" s="6">
        <v>0.35147810000000002</v>
      </c>
      <c r="F1875" s="12"/>
      <c r="J1875" s="13"/>
    </row>
    <row r="1876" spans="1:10" x14ac:dyDescent="0.25">
      <c r="A1876" s="33">
        <f>T2_T5!C1876</f>
        <v>0</v>
      </c>
      <c r="B1876" s="6">
        <v>0.19823579999999999</v>
      </c>
      <c r="F1876" s="12"/>
      <c r="J1876" s="13"/>
    </row>
    <row r="1877" spans="1:10" x14ac:dyDescent="0.25">
      <c r="A1877" s="33">
        <f>T2_T5!C1877</f>
        <v>0</v>
      </c>
      <c r="B1877" s="6">
        <v>0.79382620000000004</v>
      </c>
      <c r="F1877" s="12"/>
      <c r="J1877" s="13"/>
    </row>
    <row r="1878" spans="1:10" x14ac:dyDescent="0.25">
      <c r="A1878" s="33">
        <f>T2_T5!C1878</f>
        <v>0</v>
      </c>
      <c r="B1878" s="6">
        <v>0.35124</v>
      </c>
      <c r="F1878" s="12"/>
      <c r="J1878" s="13"/>
    </row>
    <row r="1879" spans="1:10" x14ac:dyDescent="0.25">
      <c r="A1879" s="33">
        <f>T2_T5!C1879</f>
        <v>0</v>
      </c>
      <c r="B1879" s="6">
        <v>0.73421360000000002</v>
      </c>
      <c r="F1879" s="12"/>
      <c r="J1879" s="13"/>
    </row>
    <row r="1880" spans="1:10" x14ac:dyDescent="0.25">
      <c r="A1880" s="33">
        <f>T2_T5!C1880</f>
        <v>0</v>
      </c>
      <c r="B1880" s="6">
        <v>1.5423199999999999</v>
      </c>
      <c r="F1880" s="12"/>
      <c r="J1880" s="13"/>
    </row>
    <row r="1881" spans="1:10" x14ac:dyDescent="0.25">
      <c r="A1881" s="33">
        <f>T2_T5!C1881</f>
        <v>0</v>
      </c>
      <c r="B1881" s="6">
        <v>3.040721</v>
      </c>
      <c r="F1881" s="12"/>
      <c r="J1881" s="13"/>
    </row>
    <row r="1882" spans="1:10" x14ac:dyDescent="0.25">
      <c r="A1882" s="33">
        <f>T2_T5!C1882</f>
        <v>0</v>
      </c>
      <c r="B1882" s="6">
        <v>0.98079099999999997</v>
      </c>
      <c r="F1882" s="12"/>
      <c r="J1882" s="13"/>
    </row>
    <row r="1883" spans="1:10" x14ac:dyDescent="0.25">
      <c r="A1883" s="33">
        <f>T2_T5!C1883</f>
        <v>0</v>
      </c>
      <c r="B1883" s="6">
        <v>1.3417969999999999</v>
      </c>
      <c r="F1883" s="12"/>
      <c r="J1883" s="13"/>
    </row>
    <row r="1884" spans="1:10" x14ac:dyDescent="0.25">
      <c r="A1884" s="33">
        <f>T2_T5!C1884</f>
        <v>0</v>
      </c>
      <c r="B1884" s="6">
        <v>0.52250779999999997</v>
      </c>
      <c r="F1884" s="12"/>
      <c r="J1884" s="13"/>
    </row>
    <row r="1885" spans="1:10" x14ac:dyDescent="0.25">
      <c r="A1885" s="33">
        <f>T2_T5!C1885</f>
        <v>1</v>
      </c>
      <c r="B1885" s="6">
        <v>1.1706490000000001</v>
      </c>
      <c r="F1885" s="12"/>
      <c r="J1885" s="13"/>
    </row>
    <row r="1886" spans="1:10" x14ac:dyDescent="0.25">
      <c r="A1886" s="33">
        <f>T2_T5!C1886</f>
        <v>0</v>
      </c>
      <c r="B1886" s="6">
        <v>5.9510290000000001</v>
      </c>
      <c r="F1886" s="12"/>
      <c r="J1886" s="13"/>
    </row>
    <row r="1887" spans="1:10" x14ac:dyDescent="0.25">
      <c r="A1887" s="33">
        <f>T2_T5!C1887</f>
        <v>0</v>
      </c>
      <c r="B1887" s="6">
        <v>3.6866889999999999</v>
      </c>
      <c r="F1887" s="12"/>
      <c r="J1887" s="13"/>
    </row>
    <row r="1888" spans="1:10" x14ac:dyDescent="0.25">
      <c r="A1888" s="33">
        <f>T2_T5!C1888</f>
        <v>0</v>
      </c>
      <c r="B1888" s="6">
        <v>5.286505</v>
      </c>
      <c r="F1888" s="12"/>
      <c r="J1888" s="13"/>
    </row>
    <row r="1889" spans="1:10" x14ac:dyDescent="0.25">
      <c r="A1889" s="33">
        <f>T2_T5!C1889</f>
        <v>0</v>
      </c>
      <c r="B1889" s="6">
        <v>3.3565939999999999</v>
      </c>
      <c r="F1889" s="12"/>
      <c r="J1889" s="13"/>
    </row>
    <row r="1890" spans="1:10" x14ac:dyDescent="0.25">
      <c r="A1890" s="33">
        <f>T2_T5!C1890</f>
        <v>0</v>
      </c>
      <c r="B1890" s="6">
        <v>3.1642610000000002</v>
      </c>
      <c r="F1890" s="12"/>
      <c r="J1890" s="13"/>
    </row>
    <row r="1891" spans="1:10" x14ac:dyDescent="0.25">
      <c r="A1891" s="33">
        <f>T2_T5!C1891</f>
        <v>0</v>
      </c>
      <c r="B1891" s="6">
        <v>2.691573</v>
      </c>
      <c r="F1891" s="12"/>
      <c r="J1891" s="13"/>
    </row>
    <row r="1892" spans="1:10" x14ac:dyDescent="0.25">
      <c r="A1892" s="33">
        <f>T2_T5!C1892</f>
        <v>0</v>
      </c>
      <c r="B1892" s="6">
        <v>1.3196129999999999</v>
      </c>
      <c r="F1892" s="12"/>
      <c r="J1892" s="13"/>
    </row>
    <row r="1893" spans="1:10" x14ac:dyDescent="0.25">
      <c r="A1893" s="33">
        <f>T2_T5!C1893</f>
        <v>0</v>
      </c>
      <c r="B1893" s="6">
        <v>1.519058</v>
      </c>
      <c r="F1893" s="12"/>
      <c r="J1893" s="13"/>
    </row>
    <row r="1894" spans="1:10" x14ac:dyDescent="0.25">
      <c r="A1894" s="33">
        <f>T2_T5!C1894</f>
        <v>0</v>
      </c>
      <c r="B1894" s="6">
        <v>1.798019</v>
      </c>
      <c r="F1894" s="12"/>
      <c r="J1894" s="13"/>
    </row>
    <row r="1895" spans="1:10" x14ac:dyDescent="0.25">
      <c r="A1895" s="33">
        <f>T2_T5!C1895</f>
        <v>0</v>
      </c>
      <c r="B1895" s="6">
        <v>2.188364</v>
      </c>
      <c r="F1895" s="12"/>
      <c r="J1895" s="13"/>
    </row>
    <row r="1896" spans="1:10" x14ac:dyDescent="0.25">
      <c r="A1896" s="33">
        <f>T2_T5!C1896</f>
        <v>0</v>
      </c>
      <c r="B1896" s="6">
        <v>0.75441800000000003</v>
      </c>
      <c r="F1896" s="12"/>
      <c r="J1896" s="13"/>
    </row>
    <row r="1897" spans="1:10" x14ac:dyDescent="0.25">
      <c r="A1897" s="33">
        <f>T2_T5!C1897</f>
        <v>0</v>
      </c>
      <c r="B1897" s="6">
        <v>0.96885540000000003</v>
      </c>
      <c r="F1897" s="12"/>
      <c r="J1897" s="13"/>
    </row>
    <row r="1898" spans="1:10" x14ac:dyDescent="0.25">
      <c r="A1898" s="33">
        <f>T2_T5!C1898</f>
        <v>0</v>
      </c>
      <c r="B1898" s="6">
        <v>1.1224229999999999</v>
      </c>
      <c r="F1898" s="12"/>
      <c r="J1898" s="13"/>
    </row>
    <row r="1899" spans="1:10" x14ac:dyDescent="0.25">
      <c r="A1899" s="33">
        <f>T2_T5!C1899</f>
        <v>0</v>
      </c>
      <c r="B1899" s="6">
        <v>0.97750210000000004</v>
      </c>
      <c r="F1899" s="12"/>
      <c r="J1899" s="13"/>
    </row>
    <row r="1900" spans="1:10" x14ac:dyDescent="0.25">
      <c r="A1900" s="33">
        <f>T2_T5!C1900</f>
        <v>0</v>
      </c>
      <c r="B1900" s="6">
        <v>0.77728109999999995</v>
      </c>
      <c r="F1900" s="12"/>
      <c r="J1900" s="13"/>
    </row>
    <row r="1901" spans="1:10" x14ac:dyDescent="0.25">
      <c r="A1901" s="33">
        <f>T2_T5!C1901</f>
        <v>0</v>
      </c>
      <c r="B1901" s="6">
        <v>0.64979750000000003</v>
      </c>
      <c r="F1901" s="12"/>
      <c r="J1901" s="13"/>
    </row>
    <row r="1902" spans="1:10" x14ac:dyDescent="0.25">
      <c r="A1902" s="33">
        <f>T2_T5!C1902</f>
        <v>0</v>
      </c>
      <c r="B1902" s="6">
        <v>0.96188269999999998</v>
      </c>
      <c r="F1902" s="12"/>
      <c r="J1902" s="13"/>
    </row>
    <row r="1903" spans="1:10" x14ac:dyDescent="0.25">
      <c r="A1903" s="33">
        <f>T2_T5!C1903</f>
        <v>0</v>
      </c>
      <c r="B1903" s="6">
        <v>0.91610910000000001</v>
      </c>
      <c r="F1903" s="12"/>
      <c r="J1903" s="13"/>
    </row>
    <row r="1904" spans="1:10" x14ac:dyDescent="0.25">
      <c r="A1904" s="33">
        <f>T2_T5!C1904</f>
        <v>0</v>
      </c>
      <c r="B1904" s="6">
        <v>1.6941660000000001</v>
      </c>
      <c r="F1904" s="12"/>
      <c r="J1904" s="13"/>
    </row>
    <row r="1905" spans="1:10" x14ac:dyDescent="0.25">
      <c r="A1905" s="33">
        <f>T2_T5!C1905</f>
        <v>0</v>
      </c>
      <c r="B1905" s="6">
        <v>0.96911910000000001</v>
      </c>
      <c r="F1905" s="12"/>
      <c r="J1905" s="13"/>
    </row>
    <row r="1906" spans="1:10" x14ac:dyDescent="0.25">
      <c r="A1906" s="33">
        <f>T2_T5!C1906</f>
        <v>0</v>
      </c>
      <c r="B1906" s="6">
        <v>0.72656160000000003</v>
      </c>
      <c r="F1906" s="12"/>
      <c r="J1906" s="13"/>
    </row>
    <row r="1907" spans="1:10" x14ac:dyDescent="0.25">
      <c r="A1907" s="33">
        <f>T2_T5!C1907</f>
        <v>0</v>
      </c>
      <c r="B1907" s="6">
        <v>0.56891230000000004</v>
      </c>
      <c r="F1907" s="12"/>
      <c r="J1907" s="13"/>
    </row>
    <row r="1908" spans="1:10" x14ac:dyDescent="0.25">
      <c r="A1908" s="33">
        <f>T2_T5!C1908</f>
        <v>0</v>
      </c>
      <c r="B1908" s="6">
        <v>1.129589</v>
      </c>
      <c r="F1908" s="12"/>
      <c r="J1908" s="13"/>
    </row>
    <row r="1909" spans="1:10" x14ac:dyDescent="0.25">
      <c r="A1909" s="33">
        <f>T2_T5!C1909</f>
        <v>0</v>
      </c>
      <c r="B1909" s="6">
        <v>1.595067</v>
      </c>
      <c r="F1909" s="12"/>
      <c r="J1909" s="13"/>
    </row>
    <row r="1910" spans="1:10" x14ac:dyDescent="0.25">
      <c r="A1910" s="33">
        <f>T2_T5!C1910</f>
        <v>0</v>
      </c>
      <c r="B1910" s="6">
        <v>1.172523</v>
      </c>
      <c r="F1910" s="12"/>
      <c r="J1910" s="13"/>
    </row>
    <row r="1911" spans="1:10" x14ac:dyDescent="0.25">
      <c r="A1911" s="33">
        <f>T2_T5!C1911</f>
        <v>0</v>
      </c>
      <c r="B1911" s="6">
        <v>1.6271439999999999</v>
      </c>
      <c r="F1911" s="12"/>
      <c r="J1911" s="13"/>
    </row>
    <row r="1912" spans="1:10" x14ac:dyDescent="0.25">
      <c r="A1912" s="33">
        <f>T2_T5!C1912</f>
        <v>0</v>
      </c>
      <c r="B1912" s="6">
        <v>1.8100039999999999</v>
      </c>
      <c r="F1912" s="12"/>
      <c r="J1912" s="13"/>
    </row>
    <row r="1913" spans="1:10" x14ac:dyDescent="0.25">
      <c r="A1913" s="33">
        <f>T2_T5!C1913</f>
        <v>0</v>
      </c>
      <c r="B1913" s="6">
        <v>2.0152239999999999</v>
      </c>
      <c r="F1913" s="12"/>
      <c r="J1913" s="13"/>
    </row>
    <row r="1914" spans="1:10" x14ac:dyDescent="0.25">
      <c r="A1914" s="33">
        <f>T2_T5!C1914</f>
        <v>0</v>
      </c>
      <c r="B1914" s="6">
        <v>1.8369519999999999</v>
      </c>
      <c r="F1914" s="12"/>
      <c r="J1914" s="13"/>
    </row>
    <row r="1915" spans="1:10" x14ac:dyDescent="0.25">
      <c r="A1915" s="33">
        <f>T2_T5!C1915</f>
        <v>0</v>
      </c>
      <c r="B1915" s="6">
        <v>0.93077209999999999</v>
      </c>
      <c r="F1915" s="12"/>
      <c r="J1915" s="13"/>
    </row>
    <row r="1916" spans="1:10" x14ac:dyDescent="0.25">
      <c r="A1916" s="33">
        <f>T2_T5!C1916</f>
        <v>0</v>
      </c>
      <c r="B1916" s="6">
        <v>1.2463960000000001</v>
      </c>
      <c r="F1916" s="12"/>
      <c r="J1916" s="13"/>
    </row>
    <row r="1917" spans="1:10" x14ac:dyDescent="0.25">
      <c r="A1917" s="33">
        <f>T2_T5!C1917</f>
        <v>0</v>
      </c>
      <c r="B1917" s="6">
        <v>1.286294</v>
      </c>
      <c r="F1917" s="12"/>
      <c r="J1917" s="13"/>
    </row>
    <row r="1918" spans="1:10" x14ac:dyDescent="0.25">
      <c r="A1918" s="33">
        <f>T2_T5!C1918</f>
        <v>0</v>
      </c>
      <c r="B1918" s="6">
        <v>0.73830859999999998</v>
      </c>
      <c r="F1918" s="12"/>
      <c r="J1918" s="13"/>
    </row>
    <row r="1919" spans="1:10" x14ac:dyDescent="0.25">
      <c r="A1919" s="33">
        <f>T2_T5!C1919</f>
        <v>0</v>
      </c>
      <c r="B1919" s="6">
        <v>0.6329439</v>
      </c>
      <c r="F1919" s="12"/>
      <c r="J1919" s="13"/>
    </row>
    <row r="1920" spans="1:10" x14ac:dyDescent="0.25">
      <c r="A1920" s="33">
        <f>T2_T5!C1920</f>
        <v>0</v>
      </c>
      <c r="B1920" s="6">
        <v>0.65524660000000001</v>
      </c>
      <c r="F1920" s="12"/>
      <c r="J1920" s="13"/>
    </row>
    <row r="1921" spans="1:10" x14ac:dyDescent="0.25">
      <c r="A1921" s="33">
        <f>T2_T5!C1921</f>
        <v>0</v>
      </c>
      <c r="B1921" s="6">
        <v>0.97322019999999998</v>
      </c>
      <c r="F1921" s="12"/>
      <c r="J1921" s="13"/>
    </row>
    <row r="1922" spans="1:10" x14ac:dyDescent="0.25">
      <c r="A1922" s="33">
        <f>T2_T5!C1922</f>
        <v>0</v>
      </c>
      <c r="B1922" s="6">
        <v>0.29334569999999999</v>
      </c>
      <c r="F1922" s="12"/>
      <c r="J1922" s="13"/>
    </row>
    <row r="1923" spans="1:10" x14ac:dyDescent="0.25">
      <c r="A1923" s="33">
        <f>T2_T5!C1923</f>
        <v>0</v>
      </c>
      <c r="B1923" s="6">
        <v>0.31547930000000002</v>
      </c>
      <c r="F1923" s="12"/>
      <c r="J1923" s="13"/>
    </row>
    <row r="1924" spans="1:10" x14ac:dyDescent="0.25">
      <c r="A1924" s="33">
        <f>T2_T5!C1924</f>
        <v>0</v>
      </c>
      <c r="B1924" s="6">
        <v>0.37021369999999998</v>
      </c>
      <c r="F1924" s="12"/>
      <c r="J1924" s="13"/>
    </row>
    <row r="1925" spans="1:10" x14ac:dyDescent="0.25">
      <c r="A1925" s="33">
        <f>T2_T5!C1925</f>
        <v>0</v>
      </c>
      <c r="B1925" s="6">
        <v>0.2720245</v>
      </c>
      <c r="F1925" s="12"/>
      <c r="J1925" s="13"/>
    </row>
    <row r="1926" spans="1:10" x14ac:dyDescent="0.25">
      <c r="A1926" s="33">
        <f>T2_T5!C1926</f>
        <v>0</v>
      </c>
      <c r="B1926" s="6">
        <v>0.1767521</v>
      </c>
      <c r="F1926" s="12"/>
      <c r="J1926" s="13"/>
    </row>
    <row r="1927" spans="1:10" x14ac:dyDescent="0.25">
      <c r="A1927" s="33">
        <f>T2_T5!C1927</f>
        <v>0</v>
      </c>
      <c r="B1927" s="6">
        <v>8.3462499999999995E-2</v>
      </c>
      <c r="F1927" s="12"/>
      <c r="J1927" s="13"/>
    </row>
    <row r="1928" spans="1:10" x14ac:dyDescent="0.25">
      <c r="A1928" s="33">
        <f>T2_T5!C1928</f>
        <v>0</v>
      </c>
      <c r="B1928" s="6">
        <v>5.9205399999999998E-2</v>
      </c>
      <c r="F1928" s="12"/>
      <c r="J1928" s="13"/>
    </row>
    <row r="1929" spans="1:10" x14ac:dyDescent="0.25">
      <c r="A1929" s="33">
        <f>T2_T5!C1929</f>
        <v>0</v>
      </c>
      <c r="B1929" s="6">
        <v>3.018475</v>
      </c>
      <c r="F1929" s="12"/>
      <c r="J1929" s="13"/>
    </row>
    <row r="1930" spans="1:10" x14ac:dyDescent="0.25">
      <c r="A1930" s="33">
        <f>T2_T5!C1930</f>
        <v>0</v>
      </c>
      <c r="B1930" s="6">
        <v>3.6778870000000001</v>
      </c>
      <c r="F1930" s="12"/>
      <c r="J1930" s="13"/>
    </row>
    <row r="1931" spans="1:10" x14ac:dyDescent="0.25">
      <c r="A1931" s="33">
        <f>T2_T5!C1931</f>
        <v>0</v>
      </c>
      <c r="B1931" s="6">
        <v>3.8677009999999998</v>
      </c>
      <c r="F1931" s="12"/>
      <c r="J1931" s="13"/>
    </row>
    <row r="1932" spans="1:10" x14ac:dyDescent="0.25">
      <c r="A1932" s="33">
        <f>T2_T5!C1932</f>
        <v>0</v>
      </c>
      <c r="B1932" s="6">
        <v>3.8951829999999998</v>
      </c>
      <c r="F1932" s="12"/>
      <c r="J1932" s="13"/>
    </row>
    <row r="1933" spans="1:10" x14ac:dyDescent="0.25">
      <c r="A1933" s="33">
        <f>T2_T5!C1933</f>
        <v>0</v>
      </c>
      <c r="B1933" s="6">
        <v>4.6393750000000002</v>
      </c>
      <c r="F1933" s="12"/>
      <c r="J1933" s="13"/>
    </row>
    <row r="1934" spans="1:10" x14ac:dyDescent="0.25">
      <c r="A1934" s="33">
        <f>T2_T5!C1934</f>
        <v>0</v>
      </c>
      <c r="B1934" s="6">
        <v>4.3939320000000004</v>
      </c>
      <c r="F1934" s="12"/>
      <c r="J1934" s="13"/>
    </row>
    <row r="1935" spans="1:10" x14ac:dyDescent="0.25">
      <c r="A1935" s="33">
        <f>T2_T5!C1935</f>
        <v>0</v>
      </c>
      <c r="B1935" s="6">
        <v>3.3774489999999999</v>
      </c>
      <c r="F1935" s="12"/>
      <c r="J1935" s="13"/>
    </row>
    <row r="1936" spans="1:10" x14ac:dyDescent="0.25">
      <c r="A1936" s="33">
        <f>T2_T5!C1936</f>
        <v>0</v>
      </c>
      <c r="B1936" s="6">
        <v>2.5020660000000001</v>
      </c>
      <c r="F1936" s="12"/>
      <c r="J1936" s="13"/>
    </row>
    <row r="1937" spans="1:10" x14ac:dyDescent="0.25">
      <c r="A1937" s="33">
        <f>T2_T5!C1937</f>
        <v>0</v>
      </c>
      <c r="B1937" s="6">
        <v>3.1173259999999998</v>
      </c>
      <c r="F1937" s="12"/>
      <c r="J1937" s="13"/>
    </row>
    <row r="1938" spans="1:10" x14ac:dyDescent="0.25">
      <c r="A1938" s="33">
        <f>T2_T5!C1938</f>
        <v>0</v>
      </c>
      <c r="B1938" s="6">
        <v>1.628085</v>
      </c>
      <c r="F1938" s="12"/>
      <c r="J1938" s="13"/>
    </row>
    <row r="1939" spans="1:10" x14ac:dyDescent="0.25">
      <c r="A1939" s="33">
        <f>T2_T5!C1939</f>
        <v>0</v>
      </c>
      <c r="B1939" s="6">
        <v>2.054916</v>
      </c>
      <c r="F1939" s="12"/>
      <c r="J1939" s="13"/>
    </row>
    <row r="1940" spans="1:10" x14ac:dyDescent="0.25">
      <c r="A1940" s="33">
        <f>T2_T5!C1940</f>
        <v>0</v>
      </c>
      <c r="B1940" s="6">
        <v>1.542424</v>
      </c>
      <c r="F1940" s="12"/>
      <c r="J1940" s="13"/>
    </row>
    <row r="1941" spans="1:10" x14ac:dyDescent="0.25">
      <c r="A1941" s="33">
        <f>T2_T5!C1941</f>
        <v>0</v>
      </c>
      <c r="B1941" s="6">
        <v>1.5730740000000001</v>
      </c>
      <c r="F1941" s="12"/>
      <c r="J1941" s="13"/>
    </row>
    <row r="1942" spans="1:10" x14ac:dyDescent="0.25">
      <c r="A1942" s="33">
        <f>T2_T5!C1942</f>
        <v>0</v>
      </c>
      <c r="B1942" s="6">
        <v>2.1022090000000002</v>
      </c>
      <c r="F1942" s="12"/>
      <c r="J1942" s="13"/>
    </row>
    <row r="1943" spans="1:10" x14ac:dyDescent="0.25">
      <c r="A1943" s="33">
        <f>T2_T5!C1943</f>
        <v>0</v>
      </c>
      <c r="B1943" s="6">
        <v>1.6227</v>
      </c>
      <c r="F1943" s="12"/>
      <c r="J1943" s="13"/>
    </row>
    <row r="1944" spans="1:10" x14ac:dyDescent="0.25">
      <c r="A1944" s="33">
        <f>T2_T5!C1944</f>
        <v>0</v>
      </c>
      <c r="B1944" s="6">
        <v>2.0953759999999999</v>
      </c>
      <c r="F1944" s="12"/>
      <c r="J1944" s="13"/>
    </row>
    <row r="1945" spans="1:10" x14ac:dyDescent="0.25">
      <c r="A1945" s="33">
        <f>T2_T5!C1945</f>
        <v>0</v>
      </c>
      <c r="B1945" s="6">
        <v>1.9638040000000001</v>
      </c>
      <c r="F1945" s="12"/>
      <c r="J1945" s="13"/>
    </row>
    <row r="1946" spans="1:10" x14ac:dyDescent="0.25">
      <c r="A1946" s="33">
        <f>T2_T5!C1946</f>
        <v>0</v>
      </c>
      <c r="B1946" s="6">
        <v>2.3882819999999998</v>
      </c>
      <c r="F1946" s="12"/>
      <c r="J1946" s="13"/>
    </row>
    <row r="1947" spans="1:10" x14ac:dyDescent="0.25">
      <c r="A1947" s="33">
        <f>T2_T5!C1947</f>
        <v>0</v>
      </c>
      <c r="B1947" s="6">
        <v>1.8911549999999999</v>
      </c>
      <c r="F1947" s="12"/>
      <c r="J1947" s="13"/>
    </row>
    <row r="1948" spans="1:10" x14ac:dyDescent="0.25">
      <c r="A1948" s="33">
        <f>T2_T5!C1948</f>
        <v>0</v>
      </c>
      <c r="B1948" s="6">
        <v>0.96686349999999999</v>
      </c>
      <c r="F1948" s="12"/>
      <c r="J1948" s="13"/>
    </row>
    <row r="1949" spans="1:10" x14ac:dyDescent="0.25">
      <c r="A1949" s="33">
        <f>T2_T5!C1949</f>
        <v>0</v>
      </c>
      <c r="B1949" s="6">
        <v>0.93135120000000005</v>
      </c>
      <c r="F1949" s="12"/>
      <c r="J1949" s="13"/>
    </row>
    <row r="1950" spans="1:10" x14ac:dyDescent="0.25">
      <c r="A1950" s="33">
        <f>T2_T5!C1950</f>
        <v>0</v>
      </c>
      <c r="B1950" s="6">
        <v>1.7903960000000001</v>
      </c>
      <c r="F1950" s="12"/>
      <c r="J1950" s="13"/>
    </row>
    <row r="1951" spans="1:10" x14ac:dyDescent="0.25">
      <c r="A1951" s="33">
        <f>T2_T5!C1951</f>
        <v>0</v>
      </c>
      <c r="B1951" s="6">
        <v>1.4145030000000001</v>
      </c>
      <c r="F1951" s="12"/>
      <c r="J1951" s="13"/>
    </row>
    <row r="1952" spans="1:10" x14ac:dyDescent="0.25">
      <c r="A1952" s="33">
        <f>T2_T5!C1952</f>
        <v>0</v>
      </c>
      <c r="B1952" s="6">
        <v>0.8316289</v>
      </c>
      <c r="F1952" s="12"/>
      <c r="J1952" s="13"/>
    </row>
    <row r="1953" spans="1:10" x14ac:dyDescent="0.25">
      <c r="A1953" s="33">
        <f>T2_T5!C1953</f>
        <v>0</v>
      </c>
      <c r="B1953" s="6">
        <v>0.7273868</v>
      </c>
      <c r="F1953" s="12"/>
      <c r="J1953" s="13"/>
    </row>
    <row r="1954" spans="1:10" x14ac:dyDescent="0.25">
      <c r="A1954" s="33">
        <f>T2_T5!C1954</f>
        <v>0</v>
      </c>
      <c r="B1954" s="6">
        <v>0.86464050000000003</v>
      </c>
      <c r="F1954" s="12"/>
      <c r="J1954" s="13"/>
    </row>
    <row r="1955" spans="1:10" x14ac:dyDescent="0.25">
      <c r="A1955" s="33">
        <f>T2_T5!C1955</f>
        <v>0</v>
      </c>
      <c r="B1955" s="6">
        <v>1.3502099999999999</v>
      </c>
      <c r="F1955" s="12"/>
      <c r="J1955" s="13"/>
    </row>
    <row r="1956" spans="1:10" x14ac:dyDescent="0.25">
      <c r="A1956" s="33">
        <f>T2_T5!C1956</f>
        <v>0</v>
      </c>
      <c r="B1956" s="6">
        <v>2.2177709999999999</v>
      </c>
      <c r="F1956" s="12"/>
      <c r="J1956" s="13"/>
    </row>
    <row r="1957" spans="1:10" x14ac:dyDescent="0.25">
      <c r="A1957" s="33">
        <f>T2_T5!C1957</f>
        <v>0</v>
      </c>
      <c r="B1957" s="6">
        <v>0.97690770000000005</v>
      </c>
      <c r="F1957" s="12"/>
      <c r="J1957" s="13"/>
    </row>
    <row r="1958" spans="1:10" x14ac:dyDescent="0.25">
      <c r="A1958" s="33">
        <f>T2_T5!C1958</f>
        <v>0</v>
      </c>
      <c r="B1958" s="6">
        <v>1.3625689999999999</v>
      </c>
      <c r="F1958" s="12"/>
      <c r="J1958" s="13"/>
    </row>
    <row r="1959" spans="1:10" x14ac:dyDescent="0.25">
      <c r="A1959" s="33">
        <f>T2_T5!C1959</f>
        <v>0</v>
      </c>
      <c r="B1959" s="6">
        <v>1.091045</v>
      </c>
      <c r="F1959" s="12"/>
      <c r="J1959" s="13"/>
    </row>
    <row r="1960" spans="1:10" x14ac:dyDescent="0.25">
      <c r="A1960" s="33">
        <f>T2_T5!C1960</f>
        <v>0</v>
      </c>
      <c r="B1960" s="6">
        <v>0.73403359999999995</v>
      </c>
      <c r="F1960" s="12"/>
      <c r="J1960" s="13"/>
    </row>
    <row r="1961" spans="1:10" x14ac:dyDescent="0.25">
      <c r="A1961" s="33">
        <f>T2_T5!C1961</f>
        <v>0</v>
      </c>
      <c r="B1961" s="6">
        <v>0.87647850000000005</v>
      </c>
      <c r="F1961" s="12"/>
      <c r="J1961" s="13"/>
    </row>
    <row r="1962" spans="1:10" x14ac:dyDescent="0.25">
      <c r="A1962" s="33">
        <f>T2_T5!C1962</f>
        <v>0</v>
      </c>
      <c r="B1962" s="6">
        <v>0.7670323</v>
      </c>
      <c r="F1962" s="12"/>
      <c r="J1962" s="13"/>
    </row>
    <row r="1963" spans="1:10" x14ac:dyDescent="0.25">
      <c r="A1963" s="33">
        <f>T2_T5!C1963</f>
        <v>0</v>
      </c>
      <c r="B1963" s="6">
        <v>5.5398139999999998</v>
      </c>
      <c r="F1963" s="12"/>
      <c r="J1963" s="13"/>
    </row>
    <row r="1964" spans="1:10" x14ac:dyDescent="0.25">
      <c r="A1964" s="33">
        <f>T2_T5!C1964</f>
        <v>0</v>
      </c>
      <c r="B1964" s="6">
        <v>2.0479240000000001</v>
      </c>
      <c r="F1964" s="12"/>
      <c r="J1964" s="13"/>
    </row>
    <row r="1965" spans="1:10" x14ac:dyDescent="0.25">
      <c r="A1965" s="33">
        <f>T2_T5!C1965</f>
        <v>0</v>
      </c>
      <c r="B1965" s="6">
        <v>1.2523850000000001</v>
      </c>
      <c r="F1965" s="12"/>
      <c r="J1965" s="13"/>
    </row>
    <row r="1966" spans="1:10" x14ac:dyDescent="0.25">
      <c r="A1966" s="33">
        <f>T2_T5!C1966</f>
        <v>0</v>
      </c>
      <c r="B1966" s="6">
        <v>0.35601729999999998</v>
      </c>
      <c r="F1966" s="12"/>
      <c r="J1966" s="13"/>
    </row>
    <row r="1967" spans="1:10" x14ac:dyDescent="0.25">
      <c r="A1967" s="33">
        <f>T2_T5!C1967</f>
        <v>0</v>
      </c>
      <c r="B1967" s="6">
        <v>1.2703059999999999</v>
      </c>
      <c r="F1967" s="12"/>
      <c r="J1967" s="13"/>
    </row>
    <row r="1968" spans="1:10" x14ac:dyDescent="0.25">
      <c r="A1968" s="33">
        <f>T2_T5!C1968</f>
        <v>0</v>
      </c>
      <c r="B1968" s="6">
        <v>0.72260159999999996</v>
      </c>
      <c r="F1968" s="12"/>
      <c r="J1968" s="13"/>
    </row>
    <row r="1969" spans="1:10" x14ac:dyDescent="0.25">
      <c r="A1969" s="33">
        <f>T2_T5!C1969</f>
        <v>0</v>
      </c>
      <c r="B1969" s="6">
        <v>6.7143449999999998</v>
      </c>
      <c r="F1969" s="12"/>
      <c r="J1969" s="13"/>
    </row>
    <row r="1970" spans="1:10" x14ac:dyDescent="0.25">
      <c r="A1970" s="33">
        <f>T2_T5!C1970</f>
        <v>0</v>
      </c>
      <c r="B1970" s="6">
        <v>5.4434209999999998</v>
      </c>
      <c r="F1970" s="12"/>
      <c r="J1970" s="13"/>
    </row>
    <row r="1971" spans="1:10" x14ac:dyDescent="0.25">
      <c r="A1971" s="33">
        <f>T2_T5!C1971</f>
        <v>0</v>
      </c>
      <c r="B1971" s="6">
        <v>4.9316300000000002</v>
      </c>
      <c r="F1971" s="12"/>
      <c r="J1971" s="13"/>
    </row>
    <row r="1972" spans="1:10" x14ac:dyDescent="0.25">
      <c r="A1972" s="33">
        <f>T2_T5!C1972</f>
        <v>0</v>
      </c>
      <c r="B1972" s="6">
        <v>1.791858</v>
      </c>
      <c r="F1972" s="12"/>
      <c r="J1972" s="13"/>
    </row>
    <row r="1973" spans="1:10" x14ac:dyDescent="0.25">
      <c r="A1973" s="33">
        <f>T2_T5!C1973</f>
        <v>0</v>
      </c>
      <c r="B1973" s="6">
        <v>7.4470429999999999</v>
      </c>
      <c r="F1973" s="12"/>
      <c r="J1973" s="13"/>
    </row>
    <row r="1974" spans="1:10" x14ac:dyDescent="0.25">
      <c r="A1974" s="33">
        <f>T2_T5!C1974</f>
        <v>0</v>
      </c>
      <c r="B1974" s="6">
        <v>3.1517400000000002</v>
      </c>
      <c r="F1974" s="12"/>
      <c r="J1974" s="13"/>
    </row>
    <row r="1975" spans="1:10" x14ac:dyDescent="0.25">
      <c r="A1975" s="33">
        <f>T2_T5!C1975</f>
        <v>0</v>
      </c>
      <c r="B1975" s="6">
        <v>2.724815</v>
      </c>
      <c r="F1975" s="12"/>
      <c r="J1975" s="13"/>
    </row>
    <row r="1976" spans="1:10" x14ac:dyDescent="0.25">
      <c r="A1976" s="33">
        <f>T2_T5!C1976</f>
        <v>0</v>
      </c>
      <c r="B1976" s="6">
        <v>1.1998040000000001</v>
      </c>
      <c r="F1976" s="12"/>
      <c r="J1976" s="13"/>
    </row>
    <row r="1977" spans="1:10" x14ac:dyDescent="0.25">
      <c r="A1977" s="33">
        <f>T2_T5!C1977</f>
        <v>0</v>
      </c>
      <c r="B1977" s="6">
        <v>2.4265669999999999</v>
      </c>
      <c r="F1977" s="12"/>
      <c r="J1977" s="13"/>
    </row>
    <row r="1978" spans="1:10" x14ac:dyDescent="0.25">
      <c r="A1978" s="33">
        <f>T2_T5!C1978</f>
        <v>1</v>
      </c>
      <c r="B1978" s="6">
        <v>0.38764680000000001</v>
      </c>
      <c r="F1978" s="12"/>
      <c r="J1978" s="13"/>
    </row>
    <row r="1979" spans="1:10" x14ac:dyDescent="0.25">
      <c r="A1979" s="33">
        <f>T2_T5!C1979</f>
        <v>0</v>
      </c>
      <c r="B1979" s="6">
        <v>0.37212689999999998</v>
      </c>
      <c r="F1979" s="12"/>
      <c r="J1979" s="13"/>
    </row>
    <row r="1980" spans="1:10" x14ac:dyDescent="0.25">
      <c r="A1980" s="33">
        <f>T2_T5!C1980</f>
        <v>0</v>
      </c>
      <c r="B1980" s="6">
        <v>0.29710160000000002</v>
      </c>
      <c r="F1980" s="12"/>
      <c r="J1980" s="13"/>
    </row>
    <row r="1981" spans="1:10" x14ac:dyDescent="0.25">
      <c r="A1981" s="33">
        <f>T2_T5!C1981</f>
        <v>0</v>
      </c>
      <c r="B1981" s="6">
        <v>0.19292960000000001</v>
      </c>
      <c r="F1981" s="12"/>
      <c r="J1981" s="13"/>
    </row>
    <row r="1982" spans="1:10" x14ac:dyDescent="0.25">
      <c r="A1982" s="33">
        <f>T2_T5!C1982</f>
        <v>1</v>
      </c>
      <c r="B1982" s="6">
        <v>0.1168295</v>
      </c>
      <c r="F1982" s="12"/>
      <c r="J1982" s="13"/>
    </row>
    <row r="1983" spans="1:10" x14ac:dyDescent="0.25">
      <c r="A1983" s="33">
        <f>T2_T5!C1983</f>
        <v>0</v>
      </c>
      <c r="B1983" s="6">
        <v>2.2755390000000002</v>
      </c>
      <c r="F1983" s="12"/>
      <c r="J1983" s="13"/>
    </row>
    <row r="1984" spans="1:10" x14ac:dyDescent="0.25">
      <c r="A1984" s="33">
        <f>T2_T5!C1984</f>
        <v>0</v>
      </c>
      <c r="B1984" s="6">
        <v>1.7982229999999999</v>
      </c>
      <c r="F1984" s="12"/>
      <c r="J1984" s="13"/>
    </row>
    <row r="1985" spans="1:10" x14ac:dyDescent="0.25">
      <c r="A1985" s="33">
        <f>T2_T5!C1985</f>
        <v>0</v>
      </c>
      <c r="B1985" s="6">
        <v>1.430274</v>
      </c>
      <c r="F1985" s="12"/>
      <c r="J1985" s="13"/>
    </row>
    <row r="1986" spans="1:10" x14ac:dyDescent="0.25">
      <c r="A1986" s="33">
        <f>T2_T5!C1986</f>
        <v>0</v>
      </c>
      <c r="B1986" s="6">
        <v>1.7943770000000001</v>
      </c>
      <c r="F1986" s="12"/>
      <c r="J1986" s="13"/>
    </row>
    <row r="1987" spans="1:10" x14ac:dyDescent="0.25">
      <c r="A1987" s="33">
        <f>T2_T5!C1987</f>
        <v>0</v>
      </c>
      <c r="B1987" s="6">
        <v>2.044435</v>
      </c>
      <c r="F1987" s="12"/>
      <c r="J1987" s="13"/>
    </row>
    <row r="1988" spans="1:10" x14ac:dyDescent="0.25">
      <c r="A1988" s="33">
        <f>T2_T5!C1988</f>
        <v>0</v>
      </c>
      <c r="B1988" s="6">
        <v>3.3215699999999999</v>
      </c>
      <c r="F1988" s="12"/>
      <c r="J1988" s="13"/>
    </row>
    <row r="1989" spans="1:10" x14ac:dyDescent="0.25">
      <c r="A1989" s="33">
        <f>T2_T5!C1989</f>
        <v>0</v>
      </c>
      <c r="B1989" s="6">
        <v>1.8449469999999999</v>
      </c>
      <c r="F1989" s="12"/>
      <c r="J1989" s="13"/>
    </row>
    <row r="1990" spans="1:10" x14ac:dyDescent="0.25">
      <c r="A1990" s="33">
        <f>T2_T5!C1990</f>
        <v>0</v>
      </c>
      <c r="B1990" s="6">
        <v>1.2296229999999999</v>
      </c>
      <c r="F1990" s="12"/>
      <c r="J1990" s="13"/>
    </row>
    <row r="1991" spans="1:10" x14ac:dyDescent="0.25">
      <c r="A1991" s="33">
        <f>T2_T5!C1991</f>
        <v>0</v>
      </c>
      <c r="B1991" s="6">
        <v>0.81505680000000003</v>
      </c>
      <c r="F1991" s="12"/>
      <c r="J1991" s="13"/>
    </row>
    <row r="1992" spans="1:10" x14ac:dyDescent="0.25">
      <c r="A1992" s="33">
        <f>T2_T5!C1992</f>
        <v>0</v>
      </c>
      <c r="B1992" s="6">
        <v>1.2257579999999999</v>
      </c>
      <c r="F1992" s="12"/>
      <c r="J1992" s="13"/>
    </row>
    <row r="1993" spans="1:10" x14ac:dyDescent="0.25">
      <c r="A1993" s="33">
        <f>T2_T5!C1993</f>
        <v>0</v>
      </c>
      <c r="B1993" s="6">
        <v>1.1051960000000001</v>
      </c>
      <c r="F1993" s="12"/>
      <c r="J1993" s="13"/>
    </row>
    <row r="1994" spans="1:10" x14ac:dyDescent="0.25">
      <c r="A1994" s="33">
        <f>T2_T5!C1994</f>
        <v>0</v>
      </c>
      <c r="B1994" s="6">
        <v>1.359777</v>
      </c>
      <c r="F1994" s="12"/>
      <c r="J1994" s="13"/>
    </row>
    <row r="1995" spans="1:10" x14ac:dyDescent="0.25">
      <c r="A1995" s="33">
        <f>T2_T5!C1995</f>
        <v>0</v>
      </c>
      <c r="B1995" s="6">
        <v>1.6032249999999999</v>
      </c>
      <c r="F1995" s="12"/>
      <c r="J1995" s="13"/>
    </row>
    <row r="1996" spans="1:10" x14ac:dyDescent="0.25">
      <c r="A1996" s="33">
        <f>T2_T5!C1996</f>
        <v>0</v>
      </c>
      <c r="B1996" s="6">
        <v>0.99343139999999996</v>
      </c>
      <c r="F1996" s="12"/>
      <c r="J1996" s="13"/>
    </row>
    <row r="1997" spans="1:10" x14ac:dyDescent="0.25">
      <c r="A1997" s="33">
        <f>T2_T5!C1997</f>
        <v>0</v>
      </c>
      <c r="B1997" s="6">
        <v>1.0923069999999999</v>
      </c>
      <c r="F1997" s="12"/>
      <c r="J1997" s="13"/>
    </row>
    <row r="1998" spans="1:10" x14ac:dyDescent="0.25">
      <c r="A1998" s="33">
        <f>T2_T5!C1998</f>
        <v>0</v>
      </c>
      <c r="B1998" s="6">
        <v>1.483468</v>
      </c>
      <c r="F1998" s="12"/>
      <c r="J1998" s="13"/>
    </row>
    <row r="1999" spans="1:10" x14ac:dyDescent="0.25">
      <c r="A1999" s="33">
        <f>T2_T5!C1999</f>
        <v>0</v>
      </c>
      <c r="B1999" s="6">
        <v>0.45345360000000001</v>
      </c>
      <c r="F1999" s="12"/>
      <c r="J1999" s="13"/>
    </row>
    <row r="2000" spans="1:10" x14ac:dyDescent="0.25">
      <c r="A2000" s="33">
        <f>T2_T5!C2000</f>
        <v>0</v>
      </c>
      <c r="B2000" s="6">
        <v>6.0861650000000003</v>
      </c>
      <c r="F2000" s="12"/>
      <c r="J2000" s="13"/>
    </row>
    <row r="2001" spans="1:10" x14ac:dyDescent="0.25">
      <c r="A2001" s="33">
        <f>T2_T5!C2001</f>
        <v>0</v>
      </c>
      <c r="B2001" s="6">
        <v>4.2159209999999998</v>
      </c>
      <c r="F2001" s="12"/>
      <c r="J2001" s="13"/>
    </row>
    <row r="2002" spans="1:10" x14ac:dyDescent="0.25">
      <c r="A2002" s="33">
        <f>T2_T5!C2002</f>
        <v>0</v>
      </c>
      <c r="B2002" s="6">
        <v>4.1749970000000003</v>
      </c>
      <c r="F2002" s="12"/>
      <c r="J2002" s="13"/>
    </row>
    <row r="2003" spans="1:10" x14ac:dyDescent="0.25">
      <c r="A2003" s="33">
        <f>T2_T5!C2003</f>
        <v>0</v>
      </c>
      <c r="B2003" s="6">
        <v>4.3744240000000003</v>
      </c>
      <c r="F2003" s="12"/>
      <c r="J2003" s="13"/>
    </row>
    <row r="2004" spans="1:10" x14ac:dyDescent="0.25">
      <c r="A2004" s="33">
        <f>T2_T5!C2004</f>
        <v>0</v>
      </c>
      <c r="B2004" s="6">
        <v>3.9646349999999999</v>
      </c>
      <c r="F2004" s="12"/>
      <c r="J2004" s="13"/>
    </row>
    <row r="2005" spans="1:10" x14ac:dyDescent="0.25">
      <c r="A2005" s="33">
        <f>T2_T5!C2005</f>
        <v>0</v>
      </c>
      <c r="B2005" s="6">
        <v>3.1789610000000001</v>
      </c>
      <c r="F2005" s="12"/>
      <c r="J2005" s="13"/>
    </row>
    <row r="2006" spans="1:10" x14ac:dyDescent="0.25">
      <c r="A2006" s="33">
        <f>T2_T5!C2006</f>
        <v>0</v>
      </c>
      <c r="B2006" s="6">
        <v>2.3728720000000001</v>
      </c>
      <c r="F2006" s="12"/>
      <c r="J2006" s="13"/>
    </row>
    <row r="2007" spans="1:10" x14ac:dyDescent="0.25">
      <c r="A2007" s="33">
        <f>T2_T5!C2007</f>
        <v>0</v>
      </c>
      <c r="B2007" s="6">
        <v>2.947168</v>
      </c>
      <c r="F2007" s="12"/>
      <c r="J2007" s="13"/>
    </row>
    <row r="2008" spans="1:10" x14ac:dyDescent="0.25">
      <c r="A2008" s="33">
        <f>T2_T5!C2008</f>
        <v>0</v>
      </c>
      <c r="B2008" s="6">
        <v>2.8956789999999999</v>
      </c>
      <c r="F2008" s="12"/>
      <c r="J2008" s="13"/>
    </row>
    <row r="2009" spans="1:10" x14ac:dyDescent="0.25">
      <c r="A2009" s="33">
        <f>T2_T5!C2009</f>
        <v>0</v>
      </c>
      <c r="B2009" s="6">
        <v>2.3724820000000002</v>
      </c>
      <c r="F2009" s="12"/>
      <c r="J2009" s="13"/>
    </row>
    <row r="2010" spans="1:10" x14ac:dyDescent="0.25">
      <c r="A2010" s="33">
        <f>T2_T5!C2010</f>
        <v>0</v>
      </c>
      <c r="B2010" s="6">
        <v>2.919915</v>
      </c>
      <c r="F2010" s="12"/>
      <c r="J2010" s="13"/>
    </row>
    <row r="2011" spans="1:10" x14ac:dyDescent="0.25">
      <c r="A2011" s="33">
        <f>T2_T5!C2011</f>
        <v>0</v>
      </c>
      <c r="B2011" s="6">
        <v>1.443578</v>
      </c>
      <c r="F2011" s="12"/>
      <c r="J2011" s="13"/>
    </row>
    <row r="2012" spans="1:10" x14ac:dyDescent="0.25">
      <c r="A2012" s="33">
        <f>T2_T5!C2012</f>
        <v>0</v>
      </c>
      <c r="B2012" s="6">
        <v>1.9938910000000001</v>
      </c>
      <c r="F2012" s="12"/>
      <c r="J2012" s="13"/>
    </row>
    <row r="2013" spans="1:10" x14ac:dyDescent="0.25">
      <c r="A2013" s="33">
        <f>T2_T5!C2013</f>
        <v>0</v>
      </c>
      <c r="B2013" s="6">
        <v>1.0258499999999999</v>
      </c>
      <c r="F2013" s="12"/>
      <c r="J2013" s="13"/>
    </row>
    <row r="2014" spans="1:10" x14ac:dyDescent="0.25">
      <c r="A2014" s="33">
        <f>T2_T5!C2014</f>
        <v>0</v>
      </c>
      <c r="B2014" s="6">
        <v>1.231519</v>
      </c>
      <c r="F2014" s="12"/>
      <c r="J2014" s="13"/>
    </row>
    <row r="2015" spans="1:10" x14ac:dyDescent="0.25">
      <c r="A2015" s="33">
        <f>T2_T5!C2015</f>
        <v>0</v>
      </c>
      <c r="B2015" s="6">
        <v>1.6124719999999999</v>
      </c>
      <c r="F2015" s="12"/>
      <c r="J2015" s="13"/>
    </row>
    <row r="2016" spans="1:10" x14ac:dyDescent="0.25">
      <c r="A2016" s="33">
        <f>T2_T5!C2016</f>
        <v>0</v>
      </c>
      <c r="B2016" s="6">
        <v>0.96378019999999998</v>
      </c>
      <c r="F2016" s="12"/>
      <c r="J2016" s="13"/>
    </row>
    <row r="2017" spans="1:10" x14ac:dyDescent="0.25">
      <c r="A2017" s="33">
        <f>T2_T5!C2017</f>
        <v>0</v>
      </c>
      <c r="B2017" s="6">
        <v>3.480111</v>
      </c>
      <c r="F2017" s="12"/>
      <c r="J2017" s="13"/>
    </row>
    <row r="2018" spans="1:10" x14ac:dyDescent="0.25">
      <c r="A2018" s="33">
        <f>T2_T5!C2018</f>
        <v>0</v>
      </c>
      <c r="B2018" s="6">
        <v>4.9634859999999996</v>
      </c>
      <c r="F2018" s="12"/>
      <c r="J2018" s="13"/>
    </row>
    <row r="2019" spans="1:10" x14ac:dyDescent="0.25">
      <c r="A2019" s="33">
        <f>T2_T5!C2019</f>
        <v>0</v>
      </c>
      <c r="B2019" s="6">
        <v>9.7819760000000002</v>
      </c>
      <c r="F2019" s="12"/>
      <c r="J2019" s="13"/>
    </row>
    <row r="2020" spans="1:10" x14ac:dyDescent="0.25">
      <c r="A2020" s="33">
        <f>T2_T5!C2020</f>
        <v>0</v>
      </c>
      <c r="B2020" s="6">
        <v>12.004960000000001</v>
      </c>
      <c r="F2020" s="12"/>
      <c r="J2020" s="13"/>
    </row>
    <row r="2021" spans="1:10" x14ac:dyDescent="0.25">
      <c r="A2021" s="33">
        <f>T2_T5!C2021</f>
        <v>0</v>
      </c>
      <c r="B2021" s="6">
        <v>9.3054609999999993</v>
      </c>
      <c r="F2021" s="12"/>
      <c r="J2021" s="13"/>
    </row>
    <row r="2022" spans="1:10" x14ac:dyDescent="0.25">
      <c r="A2022" s="33">
        <f>T2_T5!C2022</f>
        <v>0</v>
      </c>
      <c r="B2022" s="6">
        <v>12.19356</v>
      </c>
      <c r="F2022" s="12"/>
      <c r="J2022" s="13"/>
    </row>
    <row r="2023" spans="1:10" x14ac:dyDescent="0.25">
      <c r="A2023" s="33">
        <f>T2_T5!C2023</f>
        <v>0</v>
      </c>
      <c r="B2023" s="6">
        <v>9.4963390000000008</v>
      </c>
      <c r="F2023" s="12"/>
      <c r="J2023" s="13"/>
    </row>
    <row r="2024" spans="1:10" x14ac:dyDescent="0.25">
      <c r="A2024" s="33">
        <f>T2_T5!C2024</f>
        <v>0</v>
      </c>
      <c r="B2024" s="6">
        <v>6.6452989999999996</v>
      </c>
      <c r="F2024" s="12"/>
      <c r="J2024" s="13"/>
    </row>
    <row r="2025" spans="1:10" x14ac:dyDescent="0.25">
      <c r="A2025" s="33">
        <f>T2_T5!C2025</f>
        <v>0</v>
      </c>
      <c r="B2025" s="6">
        <v>6.659262</v>
      </c>
      <c r="F2025" s="12"/>
      <c r="J2025" s="13"/>
    </row>
    <row r="2026" spans="1:10" x14ac:dyDescent="0.25">
      <c r="A2026" s="33">
        <f>T2_T5!C2026</f>
        <v>0</v>
      </c>
      <c r="B2026" s="6">
        <v>4.6363219999999998</v>
      </c>
      <c r="F2026" s="12"/>
      <c r="J2026" s="13"/>
    </row>
    <row r="2027" spans="1:10" x14ac:dyDescent="0.25">
      <c r="A2027" s="33">
        <f>T2_T5!C2027</f>
        <v>0</v>
      </c>
      <c r="B2027" s="6">
        <v>1.2054860000000001</v>
      </c>
      <c r="F2027" s="12"/>
      <c r="J2027" s="13"/>
    </row>
    <row r="2028" spans="1:10" x14ac:dyDescent="0.25">
      <c r="A2028" s="33">
        <f>T2_T5!C2028</f>
        <v>0</v>
      </c>
      <c r="B2028" s="6">
        <v>1.2459009999999999</v>
      </c>
      <c r="F2028" s="12"/>
      <c r="J2028" s="13"/>
    </row>
    <row r="2029" spans="1:10" x14ac:dyDescent="0.25">
      <c r="A2029" s="33">
        <f>T2_T5!C2029</f>
        <v>0</v>
      </c>
      <c r="B2029" s="6">
        <v>0.92137100000000005</v>
      </c>
      <c r="F2029" s="12"/>
      <c r="J2029" s="13"/>
    </row>
    <row r="2030" spans="1:10" x14ac:dyDescent="0.25">
      <c r="A2030" s="33">
        <f>T2_T5!C2030</f>
        <v>0</v>
      </c>
      <c r="B2030" s="6">
        <v>3.5003730000000002</v>
      </c>
      <c r="F2030" s="12"/>
      <c r="J2030" s="13"/>
    </row>
    <row r="2031" spans="1:10" x14ac:dyDescent="0.25">
      <c r="A2031" s="33">
        <f>T2_T5!C2031</f>
        <v>0</v>
      </c>
      <c r="B2031" s="6">
        <v>2.5425080000000002</v>
      </c>
      <c r="F2031" s="12"/>
      <c r="J2031" s="13"/>
    </row>
    <row r="2032" spans="1:10" x14ac:dyDescent="0.25">
      <c r="A2032" s="33">
        <f>T2_T5!C2032</f>
        <v>0</v>
      </c>
      <c r="B2032" s="6">
        <v>3.8245450000000001</v>
      </c>
      <c r="F2032" s="12"/>
      <c r="J2032" s="13"/>
    </row>
    <row r="2033" spans="1:10" x14ac:dyDescent="0.25">
      <c r="A2033" s="33">
        <f>T2_T5!C2033</f>
        <v>0</v>
      </c>
      <c r="B2033" s="6">
        <v>3.957865</v>
      </c>
      <c r="F2033" s="12"/>
      <c r="J2033" s="13"/>
    </row>
    <row r="2034" spans="1:10" x14ac:dyDescent="0.25">
      <c r="A2034" s="33">
        <f>T2_T5!C2034</f>
        <v>0</v>
      </c>
      <c r="B2034" s="6">
        <v>3.4215339999999999</v>
      </c>
      <c r="F2034" s="12"/>
      <c r="J2034" s="13"/>
    </row>
    <row r="2035" spans="1:10" x14ac:dyDescent="0.25">
      <c r="A2035" s="33">
        <f>T2_T5!C2035</f>
        <v>0</v>
      </c>
      <c r="B2035" s="6">
        <v>4.9887030000000001</v>
      </c>
      <c r="F2035" s="12"/>
      <c r="J2035" s="13"/>
    </row>
    <row r="2036" spans="1:10" x14ac:dyDescent="0.25">
      <c r="A2036" s="33">
        <f>T2_T5!C2036</f>
        <v>0</v>
      </c>
      <c r="B2036" s="6">
        <v>4.0483359999999999</v>
      </c>
      <c r="F2036" s="12"/>
      <c r="J2036" s="13"/>
    </row>
    <row r="2037" spans="1:10" x14ac:dyDescent="0.25">
      <c r="A2037" s="33">
        <f>T2_T5!C2037</f>
        <v>0</v>
      </c>
      <c r="B2037" s="6">
        <v>2.7876789999999998</v>
      </c>
      <c r="F2037" s="12"/>
      <c r="J2037" s="13"/>
    </row>
    <row r="2038" spans="1:10" x14ac:dyDescent="0.25">
      <c r="A2038" s="33">
        <f>T2_T5!C2038</f>
        <v>0</v>
      </c>
      <c r="B2038" s="6">
        <v>3.6346790000000002</v>
      </c>
      <c r="F2038" s="12"/>
      <c r="J2038" s="13"/>
    </row>
    <row r="2039" spans="1:10" x14ac:dyDescent="0.25">
      <c r="A2039" s="33">
        <f>T2_T5!C2039</f>
        <v>0</v>
      </c>
      <c r="B2039" s="6">
        <v>2.5999050000000001</v>
      </c>
      <c r="F2039" s="12"/>
      <c r="J2039" s="13"/>
    </row>
    <row r="2040" spans="1:10" x14ac:dyDescent="0.25">
      <c r="A2040" s="33">
        <f>T2_T5!C2040</f>
        <v>0</v>
      </c>
      <c r="B2040" s="6">
        <v>4.8172360000000003</v>
      </c>
      <c r="F2040" s="12"/>
      <c r="J2040" s="13"/>
    </row>
    <row r="2041" spans="1:10" x14ac:dyDescent="0.25">
      <c r="A2041" s="33">
        <f>T2_T5!C2041</f>
        <v>0</v>
      </c>
      <c r="B2041" s="6">
        <v>1.0333140000000001</v>
      </c>
      <c r="F2041" s="12"/>
      <c r="J2041" s="13"/>
    </row>
    <row r="2042" spans="1:10" x14ac:dyDescent="0.25">
      <c r="A2042" s="33">
        <f>T2_T5!C2042</f>
        <v>0</v>
      </c>
      <c r="B2042" s="6">
        <v>0.82710589999999995</v>
      </c>
      <c r="F2042" s="12"/>
      <c r="J2042" s="13"/>
    </row>
    <row r="2043" spans="1:10" x14ac:dyDescent="0.25">
      <c r="A2043" s="33">
        <f>T2_T5!C2043</f>
        <v>0</v>
      </c>
      <c r="B2043" s="6">
        <v>0.99745729999999999</v>
      </c>
      <c r="F2043" s="12"/>
      <c r="J2043" s="13"/>
    </row>
    <row r="2044" spans="1:10" x14ac:dyDescent="0.25">
      <c r="A2044" s="33">
        <f>T2_T5!C2044</f>
        <v>0</v>
      </c>
      <c r="B2044" s="6">
        <v>0.93989469999999997</v>
      </c>
      <c r="F2044" s="12"/>
      <c r="J2044" s="13"/>
    </row>
    <row r="2045" spans="1:10" x14ac:dyDescent="0.25">
      <c r="A2045" s="33">
        <f>T2_T5!C2045</f>
        <v>0</v>
      </c>
      <c r="B2045" s="6">
        <v>1.109502</v>
      </c>
      <c r="F2045" s="12"/>
      <c r="J2045" s="13"/>
    </row>
    <row r="2046" spans="1:10" x14ac:dyDescent="0.25">
      <c r="A2046" s="33">
        <f>T2_T5!C2046</f>
        <v>0</v>
      </c>
      <c r="B2046" s="6">
        <v>0.6971543</v>
      </c>
      <c r="F2046" s="12"/>
      <c r="J2046" s="13"/>
    </row>
    <row r="2047" spans="1:10" x14ac:dyDescent="0.25">
      <c r="A2047" s="33">
        <f>T2_T5!C2047</f>
        <v>0</v>
      </c>
      <c r="B2047" s="6">
        <v>2.9534500000000001</v>
      </c>
      <c r="F2047" s="12"/>
      <c r="J2047" s="13"/>
    </row>
    <row r="2048" spans="1:10" x14ac:dyDescent="0.25">
      <c r="A2048" s="33">
        <f>T2_T5!C2048</f>
        <v>0</v>
      </c>
      <c r="B2048" s="6">
        <v>3.1763840000000001</v>
      </c>
      <c r="F2048" s="12"/>
      <c r="J2048" s="13"/>
    </row>
    <row r="2049" spans="1:10" x14ac:dyDescent="0.25">
      <c r="A2049" s="33">
        <f>T2_T5!C2049</f>
        <v>0</v>
      </c>
      <c r="B2049" s="6">
        <v>3.791512</v>
      </c>
      <c r="F2049" s="12"/>
      <c r="J2049" s="13"/>
    </row>
    <row r="2050" spans="1:10" x14ac:dyDescent="0.25">
      <c r="A2050" s="33">
        <f>T2_T5!C2050</f>
        <v>0</v>
      </c>
      <c r="B2050" s="6">
        <v>3.778686</v>
      </c>
      <c r="F2050" s="12"/>
      <c r="J2050" s="13"/>
    </row>
    <row r="2051" spans="1:10" x14ac:dyDescent="0.25">
      <c r="A2051" s="33">
        <f>T2_T5!C2051</f>
        <v>0</v>
      </c>
      <c r="B2051" s="6">
        <v>1.42218</v>
      </c>
      <c r="F2051" s="12"/>
      <c r="J2051" s="13"/>
    </row>
    <row r="2052" spans="1:10" x14ac:dyDescent="0.25">
      <c r="A2052" s="33">
        <f>T2_T5!C2052</f>
        <v>0</v>
      </c>
      <c r="B2052" s="6">
        <v>0.81648270000000001</v>
      </c>
      <c r="F2052" s="12"/>
      <c r="J2052" s="13"/>
    </row>
    <row r="2053" spans="1:10" x14ac:dyDescent="0.25">
      <c r="A2053" s="33">
        <f>T2_T5!C2053</f>
        <v>0</v>
      </c>
      <c r="B2053" s="6">
        <v>0.83828499999999995</v>
      </c>
      <c r="F2053" s="12"/>
      <c r="J2053" s="13"/>
    </row>
    <row r="2054" spans="1:10" x14ac:dyDescent="0.25">
      <c r="A2054" s="33">
        <f>T2_T5!C2054</f>
        <v>0</v>
      </c>
      <c r="B2054" s="6">
        <v>0.76141970000000003</v>
      </c>
      <c r="F2054" s="12"/>
      <c r="J2054" s="13"/>
    </row>
    <row r="2055" spans="1:10" x14ac:dyDescent="0.25">
      <c r="A2055" s="33">
        <f>T2_T5!C2055</f>
        <v>0</v>
      </c>
      <c r="B2055" s="6">
        <v>0.4033871</v>
      </c>
      <c r="F2055" s="12"/>
      <c r="J2055" s="13"/>
    </row>
    <row r="2056" spans="1:10" x14ac:dyDescent="0.25">
      <c r="A2056" s="33">
        <f>T2_T5!C2056</f>
        <v>0</v>
      </c>
      <c r="B2056" s="6">
        <v>0.65698639999999997</v>
      </c>
      <c r="F2056" s="12"/>
      <c r="J2056" s="13"/>
    </row>
    <row r="2057" spans="1:10" x14ac:dyDescent="0.25">
      <c r="A2057" s="33">
        <f>T2_T5!C2057</f>
        <v>0</v>
      </c>
      <c r="B2057" s="6">
        <v>0.99150709999999997</v>
      </c>
      <c r="F2057" s="12"/>
      <c r="J2057" s="13"/>
    </row>
    <row r="2058" spans="1:10" x14ac:dyDescent="0.25">
      <c r="A2058" s="33">
        <f>T2_T5!C2058</f>
        <v>0</v>
      </c>
      <c r="B2058" s="6">
        <v>1.3449789999999999</v>
      </c>
      <c r="F2058" s="12"/>
      <c r="J2058" s="13"/>
    </row>
    <row r="2059" spans="1:10" x14ac:dyDescent="0.25">
      <c r="A2059" s="33">
        <f>T2_T5!C2059</f>
        <v>0</v>
      </c>
      <c r="B2059" s="6">
        <v>1.225835</v>
      </c>
      <c r="F2059" s="12"/>
      <c r="J2059" s="13"/>
    </row>
    <row r="2060" spans="1:10" x14ac:dyDescent="0.25">
      <c r="A2060" s="33">
        <f>T2_T5!C2060</f>
        <v>0</v>
      </c>
      <c r="B2060" s="6">
        <v>1.3636520000000001</v>
      </c>
      <c r="F2060" s="12"/>
      <c r="J2060" s="13"/>
    </row>
    <row r="2061" spans="1:10" x14ac:dyDescent="0.25">
      <c r="A2061" s="33">
        <f>T2_T5!C2061</f>
        <v>0</v>
      </c>
      <c r="B2061" s="6">
        <v>0.63490449999999998</v>
      </c>
      <c r="F2061" s="12"/>
      <c r="J2061" s="13"/>
    </row>
    <row r="2062" spans="1:10" x14ac:dyDescent="0.25">
      <c r="A2062" s="33">
        <f>T2_T5!C2062</f>
        <v>0</v>
      </c>
      <c r="B2062" s="6">
        <v>0.19101380000000001</v>
      </c>
      <c r="F2062" s="12"/>
      <c r="J2062" s="13"/>
    </row>
    <row r="2063" spans="1:10" x14ac:dyDescent="0.25">
      <c r="A2063" s="33">
        <f>T2_T5!C2063</f>
        <v>0</v>
      </c>
      <c r="B2063" s="6">
        <v>0.22019449999999999</v>
      </c>
      <c r="F2063" s="12"/>
      <c r="J2063" s="13"/>
    </row>
    <row r="2064" spans="1:10" x14ac:dyDescent="0.25">
      <c r="A2064" s="33">
        <f>T2_T5!C2064</f>
        <v>0</v>
      </c>
      <c r="B2064" s="6">
        <v>0.63206439999999997</v>
      </c>
      <c r="F2064" s="12"/>
      <c r="J2064" s="13"/>
    </row>
    <row r="2065" spans="1:10" x14ac:dyDescent="0.25">
      <c r="A2065" s="33">
        <f>T2_T5!C2065</f>
        <v>0</v>
      </c>
      <c r="B2065" s="6">
        <v>0.56012329999999999</v>
      </c>
      <c r="F2065" s="12"/>
      <c r="J2065" s="13"/>
    </row>
    <row r="2066" spans="1:10" x14ac:dyDescent="0.25">
      <c r="A2066" s="33">
        <f>T2_T5!C2066</f>
        <v>0</v>
      </c>
      <c r="B2066" s="6">
        <v>0.67584339999999998</v>
      </c>
      <c r="F2066" s="12"/>
      <c r="J2066" s="13"/>
    </row>
    <row r="2067" spans="1:10" x14ac:dyDescent="0.25">
      <c r="A2067" s="33">
        <f>T2_T5!C2067</f>
        <v>0</v>
      </c>
      <c r="B2067" s="6">
        <v>0.9929308</v>
      </c>
      <c r="F2067" s="12"/>
      <c r="J2067" s="13"/>
    </row>
    <row r="2068" spans="1:10" x14ac:dyDescent="0.25">
      <c r="A2068" s="33">
        <f>T2_T5!C2068</f>
        <v>0</v>
      </c>
      <c r="B2068" s="6">
        <v>1.406452</v>
      </c>
      <c r="F2068" s="12"/>
      <c r="J2068" s="13"/>
    </row>
    <row r="2069" spans="1:10" x14ac:dyDescent="0.25">
      <c r="A2069" s="33">
        <f>T2_T5!C2069</f>
        <v>0</v>
      </c>
      <c r="B2069" s="6">
        <v>1.6841759999999999</v>
      </c>
      <c r="F2069" s="12"/>
      <c r="J2069" s="13"/>
    </row>
    <row r="2070" spans="1:10" x14ac:dyDescent="0.25">
      <c r="A2070" s="33">
        <f>T2_T5!C2070</f>
        <v>0</v>
      </c>
      <c r="B2070" s="6">
        <v>1.4507650000000001</v>
      </c>
      <c r="F2070" s="12"/>
      <c r="J2070" s="13"/>
    </row>
    <row r="2071" spans="1:10" x14ac:dyDescent="0.25">
      <c r="A2071" s="33">
        <f>T2_T5!C2071</f>
        <v>0</v>
      </c>
      <c r="B2071" s="6">
        <v>1.4317120000000001</v>
      </c>
      <c r="F2071" s="12"/>
      <c r="J2071" s="13"/>
    </row>
    <row r="2072" spans="1:10" x14ac:dyDescent="0.25">
      <c r="A2072" s="33">
        <f>T2_T5!C2072</f>
        <v>0</v>
      </c>
      <c r="B2072" s="6">
        <v>3.3611659999999999</v>
      </c>
      <c r="F2072" s="12"/>
      <c r="J2072" s="13"/>
    </row>
    <row r="2073" spans="1:10" x14ac:dyDescent="0.25">
      <c r="A2073" s="33">
        <f>T2_T5!C2073</f>
        <v>0</v>
      </c>
      <c r="B2073" s="6">
        <v>1.459554</v>
      </c>
      <c r="F2073" s="12"/>
      <c r="J2073" s="13"/>
    </row>
    <row r="2074" spans="1:10" x14ac:dyDescent="0.25">
      <c r="A2074" s="33">
        <f>T2_T5!C2074</f>
        <v>0</v>
      </c>
      <c r="B2074" s="6">
        <v>0.81729719999999995</v>
      </c>
      <c r="F2074" s="12"/>
      <c r="J2074" s="13"/>
    </row>
    <row r="2075" spans="1:10" x14ac:dyDescent="0.25">
      <c r="A2075" s="33">
        <f>T2_T5!C2075</f>
        <v>0</v>
      </c>
      <c r="B2075" s="6">
        <v>0.69370719999999997</v>
      </c>
      <c r="F2075" s="12"/>
      <c r="J2075" s="13"/>
    </row>
    <row r="2076" spans="1:10" x14ac:dyDescent="0.25">
      <c r="A2076" s="33">
        <f>T2_T5!C2076</f>
        <v>0</v>
      </c>
      <c r="B2076" s="6">
        <v>0.58104990000000001</v>
      </c>
      <c r="F2076" s="12"/>
      <c r="J2076" s="13"/>
    </row>
    <row r="2077" spans="1:10" x14ac:dyDescent="0.25">
      <c r="A2077" s="33">
        <f>T2_T5!C2077</f>
        <v>0</v>
      </c>
      <c r="B2077" s="6">
        <v>0.5593148</v>
      </c>
      <c r="F2077" s="12"/>
      <c r="J2077" s="13"/>
    </row>
    <row r="2078" spans="1:10" x14ac:dyDescent="0.25">
      <c r="A2078" s="33">
        <f>T2_T5!C2078</f>
        <v>0</v>
      </c>
      <c r="B2078" s="6">
        <v>0.56445789999999996</v>
      </c>
      <c r="F2078" s="12"/>
      <c r="J2078" s="13"/>
    </row>
    <row r="2079" spans="1:10" x14ac:dyDescent="0.25">
      <c r="A2079" s="33">
        <f>T2_T5!C2079</f>
        <v>0</v>
      </c>
      <c r="B2079" s="6">
        <v>0.71268050000000005</v>
      </c>
      <c r="F2079" s="12"/>
      <c r="J2079" s="13"/>
    </row>
    <row r="2080" spans="1:10" x14ac:dyDescent="0.25">
      <c r="A2080" s="33">
        <f>T2_T5!C2080</f>
        <v>0</v>
      </c>
      <c r="B2080" s="6">
        <v>0.42191859999999998</v>
      </c>
      <c r="F2080" s="12"/>
      <c r="J2080" s="13"/>
    </row>
    <row r="2081" spans="1:10" x14ac:dyDescent="0.25">
      <c r="A2081" s="33">
        <f>T2_T5!C2081</f>
        <v>0</v>
      </c>
      <c r="B2081" s="6">
        <v>0.7005169</v>
      </c>
      <c r="F2081" s="12"/>
      <c r="J2081" s="13"/>
    </row>
    <row r="2082" spans="1:10" x14ac:dyDescent="0.25">
      <c r="A2082" s="33">
        <f>T2_T5!C2082</f>
        <v>0</v>
      </c>
      <c r="B2082" s="6">
        <v>0.97407359999999998</v>
      </c>
      <c r="F2082" s="12"/>
      <c r="J2082" s="13"/>
    </row>
    <row r="2083" spans="1:10" x14ac:dyDescent="0.25">
      <c r="A2083" s="33">
        <f>T2_T5!C2083</f>
        <v>0</v>
      </c>
      <c r="B2083" s="6">
        <v>0.65458269999999996</v>
      </c>
      <c r="F2083" s="12"/>
      <c r="J2083" s="13"/>
    </row>
    <row r="2084" spans="1:10" x14ac:dyDescent="0.25">
      <c r="A2084" s="33">
        <f>T2_T5!C2084</f>
        <v>0</v>
      </c>
      <c r="B2084" s="6">
        <v>0.46315909999999999</v>
      </c>
      <c r="F2084" s="12"/>
      <c r="J2084" s="13"/>
    </row>
    <row r="2085" spans="1:10" x14ac:dyDescent="0.25">
      <c r="A2085" s="33">
        <f>T2_T5!C2085</f>
        <v>0</v>
      </c>
      <c r="B2085" s="6">
        <v>0.26784839999999999</v>
      </c>
      <c r="F2085" s="12"/>
      <c r="J2085" s="13"/>
    </row>
    <row r="2086" spans="1:10" x14ac:dyDescent="0.25">
      <c r="A2086" s="33">
        <f>T2_T5!C2086</f>
        <v>0</v>
      </c>
      <c r="B2086" s="6">
        <v>0.14195630000000001</v>
      </c>
      <c r="F2086" s="12"/>
      <c r="J2086" s="13"/>
    </row>
    <row r="2087" spans="1:10" x14ac:dyDescent="0.25">
      <c r="A2087" s="33">
        <f>T2_T5!C2087</f>
        <v>0</v>
      </c>
      <c r="B2087" s="6">
        <v>0.13774510000000001</v>
      </c>
      <c r="F2087" s="12"/>
      <c r="J2087" s="13"/>
    </row>
    <row r="2088" spans="1:10" x14ac:dyDescent="0.25">
      <c r="A2088" s="33">
        <f>T2_T5!C2088</f>
        <v>0</v>
      </c>
      <c r="B2088" s="6">
        <v>7.2713100000000003E-2</v>
      </c>
      <c r="F2088" s="12"/>
      <c r="J2088" s="13"/>
    </row>
    <row r="2089" spans="1:10" x14ac:dyDescent="0.25">
      <c r="A2089" s="33">
        <f>T2_T5!C2089</f>
        <v>0</v>
      </c>
      <c r="B2089" s="6">
        <v>7.0017499999999996E-2</v>
      </c>
      <c r="F2089" s="12"/>
      <c r="J2089" s="13"/>
    </row>
    <row r="2090" spans="1:10" x14ac:dyDescent="0.25">
      <c r="A2090" s="33">
        <f>T2_T5!C2090</f>
        <v>0</v>
      </c>
      <c r="B2090" s="6">
        <v>0.28807379999999999</v>
      </c>
      <c r="F2090" s="12"/>
      <c r="J2090" s="13"/>
    </row>
    <row r="2091" spans="1:10" x14ac:dyDescent="0.25">
      <c r="A2091" s="33">
        <f>T2_T5!C2091</f>
        <v>0</v>
      </c>
      <c r="B2091" s="6">
        <v>1.331083</v>
      </c>
      <c r="F2091" s="12"/>
      <c r="J2091" s="13"/>
    </row>
    <row r="2092" spans="1:10" x14ac:dyDescent="0.25">
      <c r="A2092" s="33">
        <f>T2_T5!C2092</f>
        <v>0</v>
      </c>
      <c r="B2092" s="6">
        <v>2.0783360000000002</v>
      </c>
      <c r="F2092" s="12"/>
      <c r="J2092" s="13"/>
    </row>
    <row r="2093" spans="1:10" x14ac:dyDescent="0.25">
      <c r="A2093" s="33">
        <f>T2_T5!C2093</f>
        <v>0</v>
      </c>
      <c r="B2093" s="6">
        <v>0.54502700000000004</v>
      </c>
      <c r="F2093" s="12"/>
      <c r="J2093" s="13"/>
    </row>
    <row r="2094" spans="1:10" x14ac:dyDescent="0.25">
      <c r="A2094" s="33">
        <f>T2_T5!C2094</f>
        <v>0</v>
      </c>
      <c r="B2094" s="6">
        <v>0.50204839999999995</v>
      </c>
      <c r="F2094" s="12"/>
      <c r="J2094" s="13"/>
    </row>
    <row r="2095" spans="1:10" x14ac:dyDescent="0.25">
      <c r="A2095" s="33">
        <f>T2_T5!C2095</f>
        <v>0</v>
      </c>
      <c r="B2095" s="6">
        <v>1.0336209999999999</v>
      </c>
      <c r="F2095" s="12"/>
      <c r="J2095" s="13"/>
    </row>
    <row r="2096" spans="1:10" x14ac:dyDescent="0.25">
      <c r="A2096" s="33">
        <f>T2_T5!C2096</f>
        <v>0</v>
      </c>
      <c r="B2096" s="6">
        <v>1.7734570000000001</v>
      </c>
      <c r="F2096" s="12"/>
      <c r="J2096" s="13"/>
    </row>
    <row r="2097" spans="1:10" x14ac:dyDescent="0.25">
      <c r="A2097" s="33">
        <f>T2_T5!C2097</f>
        <v>0</v>
      </c>
      <c r="B2097" s="6">
        <v>2.6586699999999999</v>
      </c>
      <c r="F2097" s="12"/>
      <c r="J2097" s="13"/>
    </row>
    <row r="2098" spans="1:10" x14ac:dyDescent="0.25">
      <c r="A2098" s="33">
        <f>T2_T5!C2098</f>
        <v>0</v>
      </c>
      <c r="B2098" s="6">
        <v>2.6164130000000001</v>
      </c>
      <c r="F2098" s="12"/>
      <c r="J2098" s="13"/>
    </row>
    <row r="2099" spans="1:10" x14ac:dyDescent="0.25">
      <c r="A2099" s="33">
        <f>T2_T5!C2099</f>
        <v>0</v>
      </c>
      <c r="B2099" s="6">
        <v>3.4173830000000001</v>
      </c>
      <c r="F2099" s="12"/>
      <c r="J2099" s="13"/>
    </row>
    <row r="2100" spans="1:10" x14ac:dyDescent="0.25">
      <c r="A2100" s="33">
        <f>T2_T5!C2100</f>
        <v>0</v>
      </c>
      <c r="B2100" s="6">
        <v>6.4350050000000003</v>
      </c>
      <c r="F2100" s="12"/>
      <c r="J2100" s="13"/>
    </row>
    <row r="2101" spans="1:10" x14ac:dyDescent="0.25">
      <c r="A2101" s="33">
        <f>T2_T5!C2101</f>
        <v>0</v>
      </c>
      <c r="B2101" s="6">
        <v>3.9784799999999998</v>
      </c>
      <c r="F2101" s="12"/>
      <c r="J2101" s="13"/>
    </row>
    <row r="2102" spans="1:10" x14ac:dyDescent="0.25">
      <c r="A2102" s="33">
        <f>T2_T5!C2102</f>
        <v>0</v>
      </c>
      <c r="B2102" s="6">
        <v>3.5127389999999998</v>
      </c>
      <c r="F2102" s="12"/>
      <c r="J2102" s="13"/>
    </row>
    <row r="2103" spans="1:10" x14ac:dyDescent="0.25">
      <c r="A2103" s="33">
        <f>T2_T5!C2103</f>
        <v>0</v>
      </c>
      <c r="B2103" s="6">
        <v>5.0803450000000003</v>
      </c>
      <c r="F2103" s="12"/>
      <c r="J2103" s="13"/>
    </row>
    <row r="2104" spans="1:10" x14ac:dyDescent="0.25">
      <c r="A2104" s="33">
        <f>T2_T5!C2104</f>
        <v>0</v>
      </c>
      <c r="B2104" s="6">
        <v>3.4443069999999998</v>
      </c>
      <c r="F2104" s="12"/>
      <c r="J2104" s="13"/>
    </row>
    <row r="2105" spans="1:10" x14ac:dyDescent="0.25">
      <c r="A2105" s="33">
        <f>T2_T5!C2105</f>
        <v>0</v>
      </c>
      <c r="B2105" s="6">
        <v>4.8492290000000002</v>
      </c>
      <c r="F2105" s="12"/>
      <c r="J2105" s="13"/>
    </row>
    <row r="2106" spans="1:10" x14ac:dyDescent="0.25">
      <c r="A2106" s="33">
        <f>T2_T5!C2106</f>
        <v>0</v>
      </c>
      <c r="B2106" s="6">
        <v>4.5858290000000004</v>
      </c>
      <c r="F2106" s="12"/>
      <c r="J2106" s="13"/>
    </row>
    <row r="2107" spans="1:10" x14ac:dyDescent="0.25">
      <c r="A2107" s="33">
        <f>T2_T5!C2107</f>
        <v>0</v>
      </c>
      <c r="B2107" s="6">
        <v>2.7519779999999998</v>
      </c>
      <c r="F2107" s="12"/>
      <c r="J2107" s="13"/>
    </row>
    <row r="2108" spans="1:10" x14ac:dyDescent="0.25">
      <c r="A2108" s="33">
        <f>T2_T5!C2108</f>
        <v>0</v>
      </c>
      <c r="B2108" s="6">
        <v>3.1345070000000002</v>
      </c>
      <c r="F2108" s="12"/>
      <c r="J2108" s="13"/>
    </row>
    <row r="2109" spans="1:10" x14ac:dyDescent="0.25">
      <c r="A2109" s="33">
        <f>T2_T5!C2109</f>
        <v>0</v>
      </c>
      <c r="B2109" s="6">
        <v>3.282778</v>
      </c>
      <c r="F2109" s="12"/>
      <c r="J2109" s="13"/>
    </row>
    <row r="2110" spans="1:10" x14ac:dyDescent="0.25">
      <c r="A2110" s="33">
        <f>T2_T5!C2110</f>
        <v>0</v>
      </c>
      <c r="B2110" s="6">
        <v>1.6570119999999999</v>
      </c>
      <c r="F2110" s="12"/>
      <c r="J2110" s="13"/>
    </row>
    <row r="2111" spans="1:10" x14ac:dyDescent="0.25">
      <c r="A2111" s="33">
        <f>T2_T5!C2111</f>
        <v>0</v>
      </c>
      <c r="B2111" s="6">
        <v>1.921349</v>
      </c>
      <c r="F2111" s="12"/>
      <c r="J2111" s="13"/>
    </row>
    <row r="2112" spans="1:10" x14ac:dyDescent="0.25">
      <c r="A2112" s="33">
        <f>T2_T5!C2112</f>
        <v>0</v>
      </c>
      <c r="B2112" s="6">
        <v>1.50223</v>
      </c>
      <c r="F2112" s="12"/>
      <c r="J2112" s="13"/>
    </row>
    <row r="2113" spans="1:10" x14ac:dyDescent="0.25">
      <c r="A2113" s="33">
        <f>T2_T5!C2113</f>
        <v>0</v>
      </c>
      <c r="B2113" s="6">
        <v>2.054646</v>
      </c>
      <c r="F2113" s="12"/>
      <c r="J2113" s="13"/>
    </row>
    <row r="2114" spans="1:10" x14ac:dyDescent="0.25">
      <c r="A2114" s="33">
        <f>T2_T5!C2114</f>
        <v>0</v>
      </c>
      <c r="B2114" s="6">
        <v>1.609998</v>
      </c>
      <c r="F2114" s="12"/>
      <c r="J2114" s="13"/>
    </row>
    <row r="2115" spans="1:10" x14ac:dyDescent="0.25">
      <c r="A2115" s="33">
        <f>T2_T5!C2115</f>
        <v>0</v>
      </c>
      <c r="B2115" s="6">
        <v>1.727522</v>
      </c>
      <c r="F2115" s="12"/>
      <c r="J2115" s="13"/>
    </row>
    <row r="2116" spans="1:10" x14ac:dyDescent="0.25">
      <c r="A2116" s="33">
        <f>T2_T5!C2116</f>
        <v>0</v>
      </c>
      <c r="B2116" s="6">
        <v>0.82833559999999995</v>
      </c>
      <c r="F2116" s="12"/>
      <c r="J2116" s="13"/>
    </row>
    <row r="2117" spans="1:10" x14ac:dyDescent="0.25">
      <c r="A2117" s="33">
        <f>T2_T5!C2117</f>
        <v>0</v>
      </c>
      <c r="B2117" s="6">
        <v>0.71421389999999996</v>
      </c>
      <c r="F2117" s="12"/>
      <c r="J2117" s="13"/>
    </row>
    <row r="2118" spans="1:10" x14ac:dyDescent="0.25">
      <c r="A2118" s="33">
        <f>T2_T5!C2118</f>
        <v>0</v>
      </c>
      <c r="B2118" s="6">
        <v>0.50299479999999996</v>
      </c>
      <c r="F2118" s="12"/>
      <c r="J2118" s="13"/>
    </row>
    <row r="2119" spans="1:10" x14ac:dyDescent="0.25">
      <c r="A2119" s="33">
        <f>T2_T5!C2119</f>
        <v>0</v>
      </c>
      <c r="B2119" s="6">
        <v>0.68770169999999997</v>
      </c>
      <c r="F2119" s="12"/>
      <c r="J2119" s="13"/>
    </row>
    <row r="2120" spans="1:10" x14ac:dyDescent="0.25">
      <c r="A2120" s="33">
        <f>T2_T5!C2120</f>
        <v>0</v>
      </c>
      <c r="B2120" s="6">
        <v>1.8824939999999999</v>
      </c>
      <c r="F2120" s="12"/>
      <c r="J2120" s="13"/>
    </row>
    <row r="2121" spans="1:10" x14ac:dyDescent="0.25">
      <c r="A2121" s="33">
        <f>T2_T5!C2121</f>
        <v>0</v>
      </c>
      <c r="B2121" s="6">
        <v>1.8457650000000001</v>
      </c>
      <c r="F2121" s="12"/>
      <c r="J2121" s="13"/>
    </row>
    <row r="2122" spans="1:10" x14ac:dyDescent="0.25">
      <c r="A2122" s="33">
        <f>T2_T5!C2122</f>
        <v>0</v>
      </c>
      <c r="B2122" s="6">
        <v>2.1529050000000001</v>
      </c>
      <c r="F2122" s="12"/>
      <c r="J2122" s="13"/>
    </row>
    <row r="2123" spans="1:10" x14ac:dyDescent="0.25">
      <c r="A2123" s="33">
        <f>T2_T5!C2123</f>
        <v>0</v>
      </c>
      <c r="B2123" s="6">
        <v>0.8355243</v>
      </c>
      <c r="F2123" s="12"/>
      <c r="J2123" s="13"/>
    </row>
    <row r="2124" spans="1:10" x14ac:dyDescent="0.25">
      <c r="A2124" s="33">
        <f>T2_T5!C2124</f>
        <v>0</v>
      </c>
      <c r="B2124" s="6">
        <v>0.93640210000000002</v>
      </c>
      <c r="F2124" s="12"/>
      <c r="J2124" s="13"/>
    </row>
    <row r="2125" spans="1:10" x14ac:dyDescent="0.25">
      <c r="A2125" s="33">
        <f>T2_T5!C2125</f>
        <v>0</v>
      </c>
      <c r="B2125" s="6">
        <v>1.3261579999999999</v>
      </c>
      <c r="F2125" s="12"/>
      <c r="J2125" s="13"/>
    </row>
    <row r="2126" spans="1:10" x14ac:dyDescent="0.25">
      <c r="A2126" s="33">
        <f>T2_T5!C2126</f>
        <v>0</v>
      </c>
      <c r="B2126" s="6">
        <v>1.600992</v>
      </c>
      <c r="F2126" s="12"/>
      <c r="J2126" s="13"/>
    </row>
    <row r="2127" spans="1:10" x14ac:dyDescent="0.25">
      <c r="A2127" s="33">
        <f>T2_T5!C2127</f>
        <v>0</v>
      </c>
      <c r="B2127" s="6">
        <v>1.073895</v>
      </c>
      <c r="F2127" s="12"/>
      <c r="J2127" s="13"/>
    </row>
    <row r="2128" spans="1:10" x14ac:dyDescent="0.25">
      <c r="A2128" s="33">
        <f>T2_T5!C2128</f>
        <v>0</v>
      </c>
      <c r="B2128" s="6">
        <v>1.499708</v>
      </c>
      <c r="F2128" s="12"/>
      <c r="J2128" s="13"/>
    </row>
    <row r="2129" spans="1:10" x14ac:dyDescent="0.25">
      <c r="A2129" s="33">
        <f>T2_T5!C2129</f>
        <v>0</v>
      </c>
      <c r="B2129" s="6">
        <v>1.3084789999999999</v>
      </c>
      <c r="F2129" s="12"/>
      <c r="J2129" s="13"/>
    </row>
    <row r="2130" spans="1:10" x14ac:dyDescent="0.25">
      <c r="A2130" s="33">
        <f>T2_T5!C2130</f>
        <v>0</v>
      </c>
      <c r="B2130" s="6">
        <v>1.1924459999999999</v>
      </c>
      <c r="F2130" s="12"/>
      <c r="J2130" s="13"/>
    </row>
    <row r="2131" spans="1:10" x14ac:dyDescent="0.25">
      <c r="A2131" s="33">
        <f>T2_T5!C2131</f>
        <v>0</v>
      </c>
      <c r="B2131" s="6">
        <v>1.4143239999999999</v>
      </c>
      <c r="F2131" s="12"/>
      <c r="J2131" s="13"/>
    </row>
    <row r="2132" spans="1:10" x14ac:dyDescent="0.25">
      <c r="A2132" s="33">
        <f>T2_T5!C2132</f>
        <v>0</v>
      </c>
      <c r="B2132" s="6">
        <v>1.5505770000000001</v>
      </c>
      <c r="F2132" s="12"/>
      <c r="J2132" s="13"/>
    </row>
    <row r="2133" spans="1:10" x14ac:dyDescent="0.25">
      <c r="A2133" s="33">
        <f>T2_T5!C2133</f>
        <v>0</v>
      </c>
      <c r="B2133" s="6">
        <v>0.95684119999999995</v>
      </c>
      <c r="F2133" s="12"/>
      <c r="J2133" s="13"/>
    </row>
    <row r="2134" spans="1:10" x14ac:dyDescent="0.25">
      <c r="A2134" s="33">
        <f>T2_T5!C2134</f>
        <v>0</v>
      </c>
      <c r="B2134" s="6">
        <v>1.529169</v>
      </c>
      <c r="F2134" s="12"/>
      <c r="J2134" s="13"/>
    </row>
    <row r="2135" spans="1:10" x14ac:dyDescent="0.25">
      <c r="A2135" s="33">
        <f>T2_T5!C2135</f>
        <v>0</v>
      </c>
      <c r="B2135" s="6">
        <v>2.2961520000000002</v>
      </c>
      <c r="F2135" s="12"/>
      <c r="J2135" s="13"/>
    </row>
    <row r="2136" spans="1:10" x14ac:dyDescent="0.25">
      <c r="A2136" s="33">
        <f>T2_T5!C2136</f>
        <v>0</v>
      </c>
      <c r="B2136" s="6">
        <v>2.3606220000000002</v>
      </c>
      <c r="F2136" s="12"/>
      <c r="J2136" s="13"/>
    </row>
    <row r="2137" spans="1:10" x14ac:dyDescent="0.25">
      <c r="A2137" s="33">
        <f>T2_T5!C2137</f>
        <v>0</v>
      </c>
      <c r="B2137" s="6">
        <v>0.65571809999999997</v>
      </c>
      <c r="F2137" s="12"/>
      <c r="J2137" s="13"/>
    </row>
    <row r="2138" spans="1:10" x14ac:dyDescent="0.25">
      <c r="A2138" s="33">
        <f>T2_T5!C2138</f>
        <v>0</v>
      </c>
      <c r="B2138" s="6">
        <v>1.285741</v>
      </c>
      <c r="F2138" s="12"/>
      <c r="J2138" s="13"/>
    </row>
    <row r="2139" spans="1:10" x14ac:dyDescent="0.25">
      <c r="A2139" s="33">
        <f>T2_T5!C2139</f>
        <v>0</v>
      </c>
      <c r="B2139" s="6">
        <v>1.107226</v>
      </c>
      <c r="F2139" s="12"/>
      <c r="J2139" s="13"/>
    </row>
    <row r="2140" spans="1:10" x14ac:dyDescent="0.25">
      <c r="A2140" s="33">
        <f>T2_T5!C2140</f>
        <v>0</v>
      </c>
      <c r="B2140" s="6">
        <v>1.304198</v>
      </c>
      <c r="F2140" s="12"/>
      <c r="J2140" s="13"/>
    </row>
    <row r="2141" spans="1:10" x14ac:dyDescent="0.25">
      <c r="A2141" s="33">
        <f>T2_T5!C2141</f>
        <v>0</v>
      </c>
      <c r="B2141" s="6">
        <v>1.314848</v>
      </c>
      <c r="F2141" s="12"/>
      <c r="J2141" s="13"/>
    </row>
    <row r="2142" spans="1:10" x14ac:dyDescent="0.25">
      <c r="A2142" s="33">
        <f>T2_T5!C2142</f>
        <v>0</v>
      </c>
      <c r="B2142" s="6">
        <v>1.0695380000000001</v>
      </c>
      <c r="F2142" s="12"/>
      <c r="J2142" s="13"/>
    </row>
    <row r="2143" spans="1:10" x14ac:dyDescent="0.25">
      <c r="A2143" s="33">
        <f>T2_T5!C2143</f>
        <v>0</v>
      </c>
      <c r="B2143" s="6">
        <v>1.043909</v>
      </c>
      <c r="F2143" s="12"/>
      <c r="J2143" s="13"/>
    </row>
    <row r="2144" spans="1:10" x14ac:dyDescent="0.25">
      <c r="A2144" s="33">
        <f>T2_T5!C2144</f>
        <v>0</v>
      </c>
      <c r="B2144" s="6">
        <v>1.4151910000000001</v>
      </c>
      <c r="F2144" s="12"/>
      <c r="J2144" s="13"/>
    </row>
    <row r="2145" spans="1:10" x14ac:dyDescent="0.25">
      <c r="A2145" s="33">
        <f>T2_T5!C2145</f>
        <v>0</v>
      </c>
      <c r="B2145" s="6">
        <v>1.1867369999999999</v>
      </c>
      <c r="F2145" s="12"/>
      <c r="J2145" s="13"/>
    </row>
    <row r="2146" spans="1:10" x14ac:dyDescent="0.25">
      <c r="A2146" s="33">
        <f>T2_T5!C2146</f>
        <v>0</v>
      </c>
      <c r="B2146" s="6">
        <v>1.2709550000000001</v>
      </c>
      <c r="F2146" s="12"/>
      <c r="J2146" s="13"/>
    </row>
    <row r="2147" spans="1:10" x14ac:dyDescent="0.25">
      <c r="A2147" s="33">
        <f>T2_T5!C2147</f>
        <v>0</v>
      </c>
      <c r="B2147" s="6">
        <v>1.5238750000000001</v>
      </c>
      <c r="F2147" s="12"/>
      <c r="J2147" s="13"/>
    </row>
    <row r="2148" spans="1:10" x14ac:dyDescent="0.25">
      <c r="A2148" s="33">
        <f>T2_T5!C2148</f>
        <v>0</v>
      </c>
      <c r="B2148" s="6">
        <v>1.068748</v>
      </c>
      <c r="F2148" s="12"/>
      <c r="J2148" s="13"/>
    </row>
    <row r="2149" spans="1:10" x14ac:dyDescent="0.25">
      <c r="A2149" s="33">
        <f>T2_T5!C2149</f>
        <v>0</v>
      </c>
      <c r="B2149" s="6">
        <v>1.0375749999999999</v>
      </c>
      <c r="F2149" s="12"/>
      <c r="J2149" s="13"/>
    </row>
    <row r="2150" spans="1:10" x14ac:dyDescent="0.25">
      <c r="A2150" s="33">
        <f>T2_T5!C2150</f>
        <v>0</v>
      </c>
      <c r="B2150" s="6">
        <v>1.542546</v>
      </c>
      <c r="F2150" s="12"/>
      <c r="J2150" s="13"/>
    </row>
    <row r="2151" spans="1:10" x14ac:dyDescent="0.25">
      <c r="A2151" s="33">
        <f>T2_T5!C2151</f>
        <v>0</v>
      </c>
      <c r="B2151" s="6">
        <v>1.1526890000000001</v>
      </c>
      <c r="F2151" s="12"/>
      <c r="J2151" s="13"/>
    </row>
    <row r="2152" spans="1:10" x14ac:dyDescent="0.25">
      <c r="A2152" s="33">
        <f>T2_T5!C2152</f>
        <v>0</v>
      </c>
      <c r="B2152" s="6">
        <v>1.5854220000000001</v>
      </c>
      <c r="F2152" s="12"/>
      <c r="J2152" s="13"/>
    </row>
    <row r="2153" spans="1:10" x14ac:dyDescent="0.25">
      <c r="A2153" s="33">
        <f>T2_T5!C2153</f>
        <v>0</v>
      </c>
      <c r="B2153" s="6">
        <v>2.3484080000000001</v>
      </c>
      <c r="F2153" s="12"/>
      <c r="J2153" s="13"/>
    </row>
    <row r="2154" spans="1:10" x14ac:dyDescent="0.25">
      <c r="A2154" s="33">
        <f>T2_T5!C2154</f>
        <v>0</v>
      </c>
      <c r="B2154" s="6">
        <v>0.94873070000000004</v>
      </c>
      <c r="F2154" s="12"/>
      <c r="J2154" s="13"/>
    </row>
    <row r="2155" spans="1:10" x14ac:dyDescent="0.25">
      <c r="A2155" s="33">
        <f>T2_T5!C2155</f>
        <v>0</v>
      </c>
      <c r="B2155" s="6">
        <v>0.55055480000000001</v>
      </c>
      <c r="F2155" s="12"/>
      <c r="J2155" s="13"/>
    </row>
    <row r="2156" spans="1:10" x14ac:dyDescent="0.25">
      <c r="A2156" s="33">
        <f>T2_T5!C2156</f>
        <v>0</v>
      </c>
      <c r="B2156" s="6">
        <v>0.67192810000000003</v>
      </c>
      <c r="F2156" s="12"/>
      <c r="J2156" s="13"/>
    </row>
    <row r="2157" spans="1:10" x14ac:dyDescent="0.25">
      <c r="A2157" s="33">
        <f>T2_T5!C2157</f>
        <v>0</v>
      </c>
      <c r="B2157" s="6">
        <v>0.81232700000000002</v>
      </c>
      <c r="F2157" s="12"/>
      <c r="J2157" s="13"/>
    </row>
    <row r="2158" spans="1:10" x14ac:dyDescent="0.25">
      <c r="A2158" s="33">
        <f>T2_T5!C2158</f>
        <v>0</v>
      </c>
      <c r="B2158" s="6">
        <v>2.5460199999999999</v>
      </c>
      <c r="F2158" s="12"/>
      <c r="J2158" s="13"/>
    </row>
    <row r="2159" spans="1:10" x14ac:dyDescent="0.25">
      <c r="A2159" s="33">
        <f>T2_T5!C2159</f>
        <v>0</v>
      </c>
      <c r="B2159" s="6">
        <v>1.439093</v>
      </c>
      <c r="F2159" s="12"/>
      <c r="J2159" s="13"/>
    </row>
    <row r="2160" spans="1:10" x14ac:dyDescent="0.25">
      <c r="A2160" s="33">
        <f>T2_T5!C2160</f>
        <v>0</v>
      </c>
      <c r="B2160" s="6">
        <v>1.2510019999999999</v>
      </c>
      <c r="F2160" s="12"/>
      <c r="J2160" s="13"/>
    </row>
    <row r="2161" spans="1:10" x14ac:dyDescent="0.25">
      <c r="A2161" s="33">
        <f>T2_T5!C2161</f>
        <v>0</v>
      </c>
      <c r="B2161" s="6">
        <v>0.99236729999999995</v>
      </c>
      <c r="F2161" s="12"/>
      <c r="J2161" s="13"/>
    </row>
    <row r="2162" spans="1:10" x14ac:dyDescent="0.25">
      <c r="A2162" s="33">
        <f>T2_T5!C2162</f>
        <v>0</v>
      </c>
      <c r="B2162" s="6">
        <v>1.2507280000000001</v>
      </c>
      <c r="F2162" s="12"/>
      <c r="J2162" s="13"/>
    </row>
    <row r="2163" spans="1:10" x14ac:dyDescent="0.25">
      <c r="A2163" s="33">
        <f>T2_T5!C2163</f>
        <v>0</v>
      </c>
      <c r="B2163" s="6">
        <v>1.512985</v>
      </c>
      <c r="F2163" s="12"/>
      <c r="J2163" s="13"/>
    </row>
    <row r="2164" spans="1:10" x14ac:dyDescent="0.25">
      <c r="A2164" s="33">
        <f>T2_T5!C2164</f>
        <v>0</v>
      </c>
      <c r="B2164" s="6">
        <v>0.86277729999999997</v>
      </c>
      <c r="F2164" s="12"/>
      <c r="J2164" s="13"/>
    </row>
    <row r="2165" spans="1:10" x14ac:dyDescent="0.25">
      <c r="A2165" s="33">
        <f>T2_T5!C2165</f>
        <v>0</v>
      </c>
      <c r="B2165" s="6">
        <v>0.55010669999999995</v>
      </c>
      <c r="F2165" s="12"/>
      <c r="J2165" s="13"/>
    </row>
    <row r="2166" spans="1:10" x14ac:dyDescent="0.25">
      <c r="A2166" s="33">
        <f>T2_T5!C2166</f>
        <v>0</v>
      </c>
      <c r="B2166" s="6">
        <v>0.95278130000000005</v>
      </c>
      <c r="F2166" s="12"/>
      <c r="J2166" s="13"/>
    </row>
    <row r="2167" spans="1:10" x14ac:dyDescent="0.25">
      <c r="A2167" s="33">
        <f>T2_T5!C2167</f>
        <v>0</v>
      </c>
      <c r="B2167" s="6">
        <v>1.2525360000000001</v>
      </c>
      <c r="F2167" s="12"/>
      <c r="J2167" s="13"/>
    </row>
    <row r="2168" spans="1:10" x14ac:dyDescent="0.25">
      <c r="A2168" s="33">
        <f>T2_T5!C2168</f>
        <v>0</v>
      </c>
      <c r="B2168" s="6">
        <v>0.92025489999999999</v>
      </c>
      <c r="F2168" s="12"/>
      <c r="J2168" s="13"/>
    </row>
    <row r="2169" spans="1:10" x14ac:dyDescent="0.25">
      <c r="A2169" s="33">
        <f>T2_T5!C2169</f>
        <v>0</v>
      </c>
      <c r="B2169" s="6">
        <v>0.55808369999999996</v>
      </c>
      <c r="F2169" s="12"/>
      <c r="J2169" s="13"/>
    </row>
    <row r="2170" spans="1:10" x14ac:dyDescent="0.25">
      <c r="A2170" s="33">
        <f>T2_T5!C2170</f>
        <v>0</v>
      </c>
      <c r="B2170" s="6">
        <v>0.59508609999999995</v>
      </c>
      <c r="F2170" s="12"/>
      <c r="J2170" s="13"/>
    </row>
    <row r="2171" spans="1:10" x14ac:dyDescent="0.25">
      <c r="A2171" s="33">
        <f>T2_T5!C2171</f>
        <v>0</v>
      </c>
      <c r="B2171" s="6">
        <v>2.4440400000000002</v>
      </c>
      <c r="F2171" s="12"/>
      <c r="J2171" s="13"/>
    </row>
    <row r="2172" spans="1:10" x14ac:dyDescent="0.25">
      <c r="A2172" s="33">
        <f>T2_T5!C2172</f>
        <v>0</v>
      </c>
      <c r="B2172" s="6">
        <v>2.8588789999999999</v>
      </c>
      <c r="F2172" s="12"/>
      <c r="J2172" s="13"/>
    </row>
    <row r="2173" spans="1:10" x14ac:dyDescent="0.25">
      <c r="A2173" s="33">
        <f>T2_T5!C2173</f>
        <v>0</v>
      </c>
      <c r="B2173" s="6">
        <v>2.7365949999999999</v>
      </c>
      <c r="F2173" s="12"/>
      <c r="J2173" s="13"/>
    </row>
    <row r="2174" spans="1:10" x14ac:dyDescent="0.25">
      <c r="A2174" s="33">
        <f>T2_T5!C2174</f>
        <v>0</v>
      </c>
      <c r="B2174" s="6">
        <v>1.8492109999999999</v>
      </c>
      <c r="F2174" s="12"/>
      <c r="J2174" s="13"/>
    </row>
    <row r="2175" spans="1:10" x14ac:dyDescent="0.25">
      <c r="A2175" s="33">
        <f>T2_T5!C2175</f>
        <v>0</v>
      </c>
      <c r="B2175" s="6">
        <v>2.9033350000000002</v>
      </c>
      <c r="F2175" s="12"/>
      <c r="J2175" s="13"/>
    </row>
    <row r="2176" spans="1:10" x14ac:dyDescent="0.25">
      <c r="A2176" s="33">
        <f>T2_T5!C2176</f>
        <v>0</v>
      </c>
      <c r="B2176" s="6">
        <v>3.7451460000000001</v>
      </c>
      <c r="F2176" s="12"/>
      <c r="J2176" s="13"/>
    </row>
    <row r="2177" spans="1:10" x14ac:dyDescent="0.25">
      <c r="A2177" s="33">
        <f>T2_T5!C2177</f>
        <v>0</v>
      </c>
      <c r="B2177" s="6">
        <v>3.66181</v>
      </c>
      <c r="F2177" s="12"/>
      <c r="J2177" s="13"/>
    </row>
    <row r="2178" spans="1:10" x14ac:dyDescent="0.25">
      <c r="A2178" s="33">
        <f>T2_T5!C2178</f>
        <v>0</v>
      </c>
      <c r="B2178" s="6">
        <v>2.8320789999999998</v>
      </c>
      <c r="F2178" s="12"/>
      <c r="J2178" s="13"/>
    </row>
    <row r="2179" spans="1:10" x14ac:dyDescent="0.25">
      <c r="A2179" s="33">
        <f>T2_T5!C2179</f>
        <v>0</v>
      </c>
      <c r="B2179" s="6">
        <v>2.6535310000000001</v>
      </c>
      <c r="F2179" s="12"/>
      <c r="J2179" s="13"/>
    </row>
    <row r="2180" spans="1:10" x14ac:dyDescent="0.25">
      <c r="A2180" s="33">
        <f>T2_T5!C2180</f>
        <v>0</v>
      </c>
      <c r="B2180" s="6">
        <v>1.33525</v>
      </c>
      <c r="F2180" s="12"/>
      <c r="J2180" s="13"/>
    </row>
    <row r="2181" spans="1:10" x14ac:dyDescent="0.25">
      <c r="A2181" s="33">
        <f>T2_T5!C2181</f>
        <v>0</v>
      </c>
      <c r="B2181" s="6">
        <v>0.40246579999999998</v>
      </c>
      <c r="F2181" s="12"/>
      <c r="J2181" s="13"/>
    </row>
    <row r="2182" spans="1:10" x14ac:dyDescent="0.25">
      <c r="A2182" s="33">
        <f>T2_T5!C2182</f>
        <v>0</v>
      </c>
      <c r="B2182" s="6">
        <v>0.41489789999999999</v>
      </c>
      <c r="F2182" s="12"/>
      <c r="J2182" s="13"/>
    </row>
    <row r="2183" spans="1:10" x14ac:dyDescent="0.25">
      <c r="A2183" s="33">
        <f>T2_T5!C2183</f>
        <v>0</v>
      </c>
      <c r="B2183" s="6">
        <v>0.41450910000000002</v>
      </c>
      <c r="F2183" s="12"/>
      <c r="J2183" s="13"/>
    </row>
    <row r="2184" spans="1:10" x14ac:dyDescent="0.25">
      <c r="A2184" s="33">
        <f>T2_T5!C2184</f>
        <v>0</v>
      </c>
      <c r="B2184" s="6">
        <v>0.28195779999999998</v>
      </c>
      <c r="F2184" s="12"/>
      <c r="J2184" s="13"/>
    </row>
    <row r="2185" spans="1:10" x14ac:dyDescent="0.25">
      <c r="A2185" s="33">
        <f>T2_T5!C2185</f>
        <v>0</v>
      </c>
      <c r="B2185" s="6">
        <v>0.26821919999999999</v>
      </c>
      <c r="F2185" s="12"/>
      <c r="J2185" s="13"/>
    </row>
    <row r="2186" spans="1:10" x14ac:dyDescent="0.25">
      <c r="A2186" s="33">
        <f>T2_T5!C2186</f>
        <v>0</v>
      </c>
      <c r="B2186" s="6">
        <v>0.28361750000000002</v>
      </c>
      <c r="F2186" s="12"/>
      <c r="J2186" s="13"/>
    </row>
    <row r="2187" spans="1:10" x14ac:dyDescent="0.25">
      <c r="A2187" s="33">
        <f>T2_T5!C2187</f>
        <v>0</v>
      </c>
      <c r="B2187" s="6">
        <v>0.28426430000000003</v>
      </c>
      <c r="F2187" s="12"/>
      <c r="J2187" s="13"/>
    </row>
    <row r="2188" spans="1:10" x14ac:dyDescent="0.25">
      <c r="A2188" s="33">
        <f>T2_T5!C2188</f>
        <v>0</v>
      </c>
      <c r="B2188" s="6">
        <v>0.23930999999999999</v>
      </c>
      <c r="F2188" s="12"/>
      <c r="J2188" s="13"/>
    </row>
    <row r="2189" spans="1:10" x14ac:dyDescent="0.25">
      <c r="A2189" s="33">
        <f>T2_T5!C2189</f>
        <v>0</v>
      </c>
      <c r="B2189" s="6">
        <v>0.26745780000000002</v>
      </c>
      <c r="F2189" s="12"/>
      <c r="J2189" s="13"/>
    </row>
    <row r="2190" spans="1:10" x14ac:dyDescent="0.25">
      <c r="A2190" s="33">
        <f>T2_T5!C2190</f>
        <v>0</v>
      </c>
      <c r="B2190" s="6">
        <v>0.25207869999999999</v>
      </c>
      <c r="F2190" s="12"/>
      <c r="J2190" s="13"/>
    </row>
    <row r="2191" spans="1:10" x14ac:dyDescent="0.25">
      <c r="A2191" s="33">
        <f>T2_T5!C2191</f>
        <v>0</v>
      </c>
      <c r="B2191" s="6">
        <v>2.392299</v>
      </c>
      <c r="F2191" s="12"/>
      <c r="J2191" s="13"/>
    </row>
    <row r="2192" spans="1:10" x14ac:dyDescent="0.25">
      <c r="A2192" s="33">
        <f>T2_T5!C2192</f>
        <v>0</v>
      </c>
      <c r="B2192" s="6">
        <v>3.1392199999999999</v>
      </c>
      <c r="F2192" s="12"/>
      <c r="J2192" s="13"/>
    </row>
    <row r="2193" spans="1:10" x14ac:dyDescent="0.25">
      <c r="A2193" s="33">
        <f>T2_T5!C2193</f>
        <v>0</v>
      </c>
      <c r="B2193" s="6">
        <v>4.0246310000000003</v>
      </c>
      <c r="F2193" s="12"/>
      <c r="J2193" s="13"/>
    </row>
    <row r="2194" spans="1:10" x14ac:dyDescent="0.25">
      <c r="A2194" s="33">
        <f>T2_T5!C2194</f>
        <v>0</v>
      </c>
      <c r="B2194" s="6">
        <v>4.0356120000000004</v>
      </c>
      <c r="F2194" s="12"/>
      <c r="J2194" s="13"/>
    </row>
    <row r="2195" spans="1:10" x14ac:dyDescent="0.25">
      <c r="A2195" s="33">
        <f>T2_T5!C2195</f>
        <v>0</v>
      </c>
      <c r="B2195" s="6">
        <v>3.2507359999999998</v>
      </c>
      <c r="F2195" s="12"/>
      <c r="J2195" s="13"/>
    </row>
    <row r="2196" spans="1:10" x14ac:dyDescent="0.25">
      <c r="A2196" s="33">
        <f>T2_T5!C2196</f>
        <v>0</v>
      </c>
      <c r="B2196" s="6">
        <v>2.7365620000000002</v>
      </c>
      <c r="F2196" s="12"/>
      <c r="J2196" s="13"/>
    </row>
    <row r="2197" spans="1:10" x14ac:dyDescent="0.25">
      <c r="A2197" s="33">
        <f>T2_T5!C2197</f>
        <v>0</v>
      </c>
      <c r="B2197" s="6">
        <v>2.2522630000000001</v>
      </c>
      <c r="F2197" s="12"/>
      <c r="J2197" s="13"/>
    </row>
    <row r="2198" spans="1:10" x14ac:dyDescent="0.25">
      <c r="A2198" s="33">
        <f>T2_T5!C2198</f>
        <v>0</v>
      </c>
      <c r="B2198" s="6">
        <v>1.556797</v>
      </c>
      <c r="F2198" s="12"/>
      <c r="J2198" s="13"/>
    </row>
    <row r="2199" spans="1:10" x14ac:dyDescent="0.25">
      <c r="A2199" s="33">
        <f>T2_T5!C2199</f>
        <v>0</v>
      </c>
      <c r="B2199" s="6">
        <v>1.9327289999999999</v>
      </c>
      <c r="F2199" s="12"/>
      <c r="J2199" s="13"/>
    </row>
    <row r="2200" spans="1:10" x14ac:dyDescent="0.25">
      <c r="A2200" s="33">
        <f>T2_T5!C2200</f>
        <v>0</v>
      </c>
      <c r="B2200" s="6">
        <v>2.3356650000000001</v>
      </c>
      <c r="F2200" s="12"/>
      <c r="J2200" s="13"/>
    </row>
    <row r="2201" spans="1:10" x14ac:dyDescent="0.25">
      <c r="A2201" s="33">
        <f>T2_T5!C2201</f>
        <v>0</v>
      </c>
      <c r="B2201" s="6">
        <v>0.62735609999999997</v>
      </c>
      <c r="F2201" s="12"/>
      <c r="J2201" s="13"/>
    </row>
    <row r="2202" spans="1:10" x14ac:dyDescent="0.25">
      <c r="A2202" s="33">
        <f>T2_T5!C2202</f>
        <v>0</v>
      </c>
      <c r="B2202" s="6">
        <v>0.59648699999999999</v>
      </c>
      <c r="F2202" s="12"/>
      <c r="J2202" s="13"/>
    </row>
    <row r="2203" spans="1:10" x14ac:dyDescent="0.25">
      <c r="A2203" s="33">
        <f>T2_T5!C2203</f>
        <v>0</v>
      </c>
      <c r="B2203" s="6">
        <v>0.96453580000000005</v>
      </c>
      <c r="F2203" s="12"/>
      <c r="J2203" s="13"/>
    </row>
    <row r="2204" spans="1:10" x14ac:dyDescent="0.25">
      <c r="A2204" s="33">
        <f>T2_T5!C2204</f>
        <v>0</v>
      </c>
      <c r="B2204" s="6">
        <v>1.4585030000000001</v>
      </c>
      <c r="F2204" s="12"/>
      <c r="J2204" s="13"/>
    </row>
    <row r="2205" spans="1:10" x14ac:dyDescent="0.25">
      <c r="A2205" s="33">
        <f>T2_T5!C2205</f>
        <v>0</v>
      </c>
      <c r="B2205" s="6">
        <v>1.136649</v>
      </c>
      <c r="F2205" s="12"/>
      <c r="J2205" s="13"/>
    </row>
    <row r="2206" spans="1:10" x14ac:dyDescent="0.25">
      <c r="A2206" s="33">
        <f>T2_T5!C2206</f>
        <v>0</v>
      </c>
      <c r="B2206" s="6">
        <v>1.6096779999999999</v>
      </c>
      <c r="F2206" s="12"/>
      <c r="J2206" s="13"/>
    </row>
    <row r="2207" spans="1:10" x14ac:dyDescent="0.25">
      <c r="A2207" s="33">
        <f>T2_T5!C2207</f>
        <v>0</v>
      </c>
      <c r="B2207" s="6">
        <v>1.125548</v>
      </c>
      <c r="F2207" s="12"/>
      <c r="J2207" s="13"/>
    </row>
    <row r="2208" spans="1:10" x14ac:dyDescent="0.25">
      <c r="A2208" s="33">
        <f>T2_T5!C2208</f>
        <v>0</v>
      </c>
      <c r="B2208" s="6">
        <v>0.81435970000000002</v>
      </c>
      <c r="F2208" s="12"/>
      <c r="J2208" s="13"/>
    </row>
    <row r="2209" spans="1:10" x14ac:dyDescent="0.25">
      <c r="A2209" s="33">
        <f>T2_T5!C2209</f>
        <v>0</v>
      </c>
      <c r="B2209" s="6">
        <v>0.5695827</v>
      </c>
      <c r="F2209" s="12"/>
      <c r="J2209" s="13"/>
    </row>
    <row r="2210" spans="1:10" x14ac:dyDescent="0.25">
      <c r="A2210" s="33">
        <f>T2_T5!C2210</f>
        <v>0</v>
      </c>
      <c r="B2210" s="6">
        <v>1.0024139999999999</v>
      </c>
      <c r="F2210" s="12"/>
      <c r="J2210" s="13"/>
    </row>
    <row r="2211" spans="1:10" x14ac:dyDescent="0.25">
      <c r="A2211" s="33">
        <f>T2_T5!C2211</f>
        <v>0</v>
      </c>
      <c r="B2211" s="6">
        <v>4.7988249999999999</v>
      </c>
      <c r="F2211" s="12"/>
      <c r="J2211" s="13"/>
    </row>
    <row r="2212" spans="1:10" x14ac:dyDescent="0.25">
      <c r="A2212" s="33">
        <f>T2_T5!C2212</f>
        <v>0</v>
      </c>
      <c r="B2212" s="6">
        <v>5.2335380000000002</v>
      </c>
      <c r="F2212" s="12"/>
      <c r="J2212" s="13"/>
    </row>
    <row r="2213" spans="1:10" x14ac:dyDescent="0.25">
      <c r="A2213" s="33">
        <f>T2_T5!C2213</f>
        <v>0</v>
      </c>
      <c r="B2213" s="6">
        <v>5.5065720000000002</v>
      </c>
      <c r="F2213" s="12"/>
      <c r="J2213" s="13"/>
    </row>
    <row r="2214" spans="1:10" x14ac:dyDescent="0.25">
      <c r="A2214" s="33">
        <f>T2_T5!C2214</f>
        <v>0</v>
      </c>
      <c r="B2214" s="6">
        <v>2.7873950000000001</v>
      </c>
      <c r="F2214" s="12"/>
      <c r="J2214" s="13"/>
    </row>
    <row r="2215" spans="1:10" x14ac:dyDescent="0.25">
      <c r="A2215" s="33">
        <f>T2_T5!C2215</f>
        <v>0</v>
      </c>
      <c r="B2215" s="6">
        <v>1.789841</v>
      </c>
      <c r="F2215" s="12"/>
      <c r="J2215" s="13"/>
    </row>
    <row r="2216" spans="1:10" x14ac:dyDescent="0.25">
      <c r="A2216" s="33">
        <f>T2_T5!C2216</f>
        <v>0</v>
      </c>
      <c r="B2216" s="6">
        <v>2.1632910000000001</v>
      </c>
      <c r="F2216" s="12"/>
      <c r="J2216" s="13"/>
    </row>
    <row r="2217" spans="1:10" x14ac:dyDescent="0.25">
      <c r="A2217" s="33">
        <f>T2_T5!C2217</f>
        <v>0</v>
      </c>
      <c r="B2217" s="6">
        <v>2.67299</v>
      </c>
      <c r="F2217" s="12"/>
      <c r="J2217" s="13"/>
    </row>
    <row r="2218" spans="1:10" x14ac:dyDescent="0.25">
      <c r="A2218" s="33">
        <f>T2_T5!C2218</f>
        <v>0</v>
      </c>
      <c r="B2218" s="6">
        <v>3.4176190000000002</v>
      </c>
      <c r="F2218" s="12"/>
      <c r="J2218" s="13"/>
    </row>
    <row r="2219" spans="1:10" x14ac:dyDescent="0.25">
      <c r="A2219" s="33">
        <f>T2_T5!C2219</f>
        <v>0</v>
      </c>
      <c r="B2219" s="6">
        <v>3.648091</v>
      </c>
      <c r="F2219" s="12"/>
      <c r="J2219" s="13"/>
    </row>
    <row r="2220" spans="1:10" x14ac:dyDescent="0.25">
      <c r="A2220" s="33">
        <f>T2_T5!C2220</f>
        <v>0</v>
      </c>
      <c r="B2220" s="6">
        <v>3.432172</v>
      </c>
      <c r="F2220" s="12"/>
      <c r="J2220" s="13"/>
    </row>
    <row r="2221" spans="1:10" x14ac:dyDescent="0.25">
      <c r="A2221" s="33">
        <f>T2_T5!C2221</f>
        <v>0</v>
      </c>
      <c r="B2221" s="6">
        <v>1.9329890000000001</v>
      </c>
      <c r="F2221" s="12"/>
      <c r="J2221" s="13"/>
    </row>
    <row r="2222" spans="1:10" x14ac:dyDescent="0.25">
      <c r="A2222" s="33">
        <f>T2_T5!C2222</f>
        <v>0</v>
      </c>
      <c r="B2222" s="6">
        <v>1.286986</v>
      </c>
      <c r="F2222" s="12"/>
      <c r="J2222" s="13"/>
    </row>
    <row r="2223" spans="1:10" x14ac:dyDescent="0.25">
      <c r="A2223" s="33">
        <f>T2_T5!C2223</f>
        <v>0</v>
      </c>
      <c r="B2223" s="6">
        <v>0.91646369999999999</v>
      </c>
      <c r="F2223" s="12"/>
      <c r="J2223" s="13"/>
    </row>
    <row r="2224" spans="1:10" x14ac:dyDescent="0.25">
      <c r="A2224" s="33">
        <f>T2_T5!C2224</f>
        <v>0</v>
      </c>
      <c r="B2224" s="6">
        <v>0.87823039999999997</v>
      </c>
      <c r="F2224" s="12"/>
      <c r="J2224" s="13"/>
    </row>
    <row r="2225" spans="1:10" x14ac:dyDescent="0.25">
      <c r="A2225" s="33">
        <f>T2_T5!C2225</f>
        <v>0</v>
      </c>
      <c r="B2225" s="6">
        <v>0.71197100000000002</v>
      </c>
      <c r="F2225" s="12"/>
      <c r="J2225" s="13"/>
    </row>
    <row r="2226" spans="1:10" x14ac:dyDescent="0.25">
      <c r="A2226" s="33">
        <f>T2_T5!C2226</f>
        <v>0</v>
      </c>
      <c r="B2226" s="6">
        <v>1.542961</v>
      </c>
      <c r="F2226" s="12"/>
      <c r="J2226" s="13"/>
    </row>
    <row r="2227" spans="1:10" x14ac:dyDescent="0.25">
      <c r="A2227" s="33">
        <f>T2_T5!C2227</f>
        <v>0</v>
      </c>
      <c r="B2227" s="6">
        <v>0.89013640000000005</v>
      </c>
      <c r="F2227" s="12"/>
      <c r="J2227" s="13"/>
    </row>
    <row r="2228" spans="1:10" x14ac:dyDescent="0.25">
      <c r="A2228" s="33">
        <f>T2_T5!C2228</f>
        <v>0</v>
      </c>
      <c r="B2228" s="6">
        <v>2.0451899999999998</v>
      </c>
      <c r="F2228" s="12"/>
      <c r="J2228" s="13"/>
    </row>
    <row r="2229" spans="1:10" x14ac:dyDescent="0.25">
      <c r="A2229" s="33">
        <f>T2_T5!C2229</f>
        <v>0</v>
      </c>
      <c r="B2229" s="6">
        <v>1.6796949999999999</v>
      </c>
      <c r="F2229" s="12"/>
      <c r="J2229" s="13"/>
    </row>
    <row r="2230" spans="1:10" x14ac:dyDescent="0.25">
      <c r="A2230" s="33">
        <f>T2_T5!C2230</f>
        <v>0</v>
      </c>
      <c r="B2230" s="6">
        <v>2.024432</v>
      </c>
      <c r="F2230" s="12"/>
      <c r="J2230" s="13"/>
    </row>
    <row r="2231" spans="1:10" x14ac:dyDescent="0.25">
      <c r="A2231" s="33">
        <f>T2_T5!C2231</f>
        <v>0</v>
      </c>
      <c r="B2231" s="6">
        <v>2.0594510000000001</v>
      </c>
      <c r="F2231" s="12"/>
      <c r="J2231" s="13"/>
    </row>
    <row r="2232" spans="1:10" x14ac:dyDescent="0.25">
      <c r="A2232" s="33">
        <f>T2_T5!C2232</f>
        <v>0</v>
      </c>
      <c r="B2232" s="6">
        <v>1.5403</v>
      </c>
      <c r="F2232" s="12"/>
      <c r="J2232" s="13"/>
    </row>
    <row r="2233" spans="1:10" x14ac:dyDescent="0.25">
      <c r="A2233" s="33">
        <f>T2_T5!C2233</f>
        <v>0</v>
      </c>
      <c r="B2233" s="6">
        <v>1.5333559999999999</v>
      </c>
      <c r="F2233" s="12"/>
      <c r="J2233" s="13"/>
    </row>
    <row r="2234" spans="1:10" x14ac:dyDescent="0.25">
      <c r="A2234" s="33">
        <f>T2_T5!C2234</f>
        <v>0</v>
      </c>
      <c r="B2234" s="6">
        <v>1.3890199999999999</v>
      </c>
      <c r="F2234" s="12"/>
      <c r="J2234" s="13"/>
    </row>
    <row r="2235" spans="1:10" x14ac:dyDescent="0.25">
      <c r="A2235" s="33">
        <f>T2_T5!C2235</f>
        <v>0</v>
      </c>
      <c r="B2235" s="6">
        <v>0.78087200000000001</v>
      </c>
      <c r="F2235" s="12"/>
      <c r="J2235" s="13"/>
    </row>
    <row r="2236" spans="1:10" x14ac:dyDescent="0.25">
      <c r="A2236" s="33">
        <f>T2_T5!C2236</f>
        <v>0</v>
      </c>
      <c r="B2236" s="6">
        <v>1.2470870000000001</v>
      </c>
      <c r="F2236" s="12"/>
      <c r="J2236" s="13"/>
    </row>
    <row r="2237" spans="1:10" x14ac:dyDescent="0.25">
      <c r="A2237" s="33">
        <f>T2_T5!C2237</f>
        <v>0</v>
      </c>
      <c r="B2237" s="6">
        <v>0.97552349999999999</v>
      </c>
      <c r="F2237" s="12"/>
      <c r="J2237" s="13"/>
    </row>
    <row r="2238" spans="1:10" x14ac:dyDescent="0.25">
      <c r="A2238" s="33">
        <f>T2_T5!C2238</f>
        <v>0</v>
      </c>
      <c r="B2238" s="6">
        <v>1.4623550000000001</v>
      </c>
      <c r="F2238" s="12"/>
      <c r="J2238" s="13"/>
    </row>
    <row r="2239" spans="1:10" x14ac:dyDescent="0.25">
      <c r="A2239" s="33">
        <f>T2_T5!C2239</f>
        <v>0</v>
      </c>
      <c r="B2239" s="6">
        <v>1.1329050000000001</v>
      </c>
      <c r="F2239" s="12"/>
      <c r="J2239" s="13"/>
    </row>
    <row r="2240" spans="1:10" x14ac:dyDescent="0.25">
      <c r="A2240" s="33">
        <f>T2_T5!C2240</f>
        <v>0</v>
      </c>
      <c r="B2240" s="6">
        <v>1.8925639999999999</v>
      </c>
      <c r="F2240" s="12"/>
      <c r="J2240" s="13"/>
    </row>
    <row r="2241" spans="1:10" x14ac:dyDescent="0.25">
      <c r="A2241" s="33">
        <f>T2_T5!C2241</f>
        <v>0</v>
      </c>
      <c r="B2241" s="6">
        <v>2.7301449999999998</v>
      </c>
      <c r="F2241" s="12"/>
      <c r="J2241" s="13"/>
    </row>
    <row r="2242" spans="1:10" x14ac:dyDescent="0.25">
      <c r="A2242" s="33">
        <f>T2_T5!C2242</f>
        <v>0</v>
      </c>
      <c r="B2242" s="6">
        <v>1.8614599999999999</v>
      </c>
      <c r="F2242" s="12"/>
      <c r="J2242" s="13"/>
    </row>
    <row r="2243" spans="1:10" x14ac:dyDescent="0.25">
      <c r="A2243" s="33">
        <f>T2_T5!C2243</f>
        <v>0</v>
      </c>
      <c r="B2243" s="6">
        <v>1.0540160000000001</v>
      </c>
      <c r="F2243" s="12"/>
      <c r="J2243" s="13"/>
    </row>
    <row r="2244" spans="1:10" x14ac:dyDescent="0.25">
      <c r="A2244" s="33">
        <f>T2_T5!C2244</f>
        <v>0</v>
      </c>
      <c r="B2244" s="6">
        <v>0.78829249999999995</v>
      </c>
      <c r="F2244" s="12"/>
      <c r="J2244" s="13"/>
    </row>
    <row r="2245" spans="1:10" x14ac:dyDescent="0.25">
      <c r="A2245" s="33">
        <f>T2_T5!C2245</f>
        <v>0</v>
      </c>
      <c r="B2245" s="6">
        <v>0.75811039999999996</v>
      </c>
      <c r="F2245" s="12"/>
      <c r="J2245" s="13"/>
    </row>
    <row r="2246" spans="1:10" x14ac:dyDescent="0.25">
      <c r="A2246" s="33">
        <f>T2_T5!C2246</f>
        <v>0</v>
      </c>
      <c r="B2246" s="6">
        <v>0.76251360000000001</v>
      </c>
      <c r="F2246" s="12"/>
      <c r="J2246" s="13"/>
    </row>
    <row r="2247" spans="1:10" x14ac:dyDescent="0.25">
      <c r="A2247" s="33">
        <f>T2_T5!C2247</f>
        <v>0</v>
      </c>
      <c r="B2247" s="6">
        <v>0.56165010000000004</v>
      </c>
      <c r="F2247" s="12"/>
      <c r="J2247" s="13"/>
    </row>
    <row r="2248" spans="1:10" x14ac:dyDescent="0.25">
      <c r="A2248" s="33">
        <f>T2_T5!C2248</f>
        <v>0</v>
      </c>
      <c r="B2248" s="6">
        <v>1.7801940000000001</v>
      </c>
      <c r="F2248" s="12"/>
      <c r="J2248" s="13"/>
    </row>
    <row r="2249" spans="1:10" x14ac:dyDescent="0.25">
      <c r="A2249" s="33">
        <f>T2_T5!C2249</f>
        <v>0</v>
      </c>
      <c r="B2249" s="6">
        <v>2.2326739999999998</v>
      </c>
      <c r="F2249" s="12"/>
      <c r="J2249" s="13"/>
    </row>
    <row r="2250" spans="1:10" x14ac:dyDescent="0.25">
      <c r="A2250" s="33">
        <f>T2_T5!C2250</f>
        <v>0</v>
      </c>
      <c r="B2250" s="6">
        <v>2.2932410000000001</v>
      </c>
      <c r="F2250" s="12"/>
      <c r="J2250" s="13"/>
    </row>
    <row r="2251" spans="1:10" x14ac:dyDescent="0.25">
      <c r="A2251" s="33">
        <f>T2_T5!C2251</f>
        <v>0</v>
      </c>
      <c r="B2251" s="6">
        <v>2.8107760000000002</v>
      </c>
      <c r="F2251" s="12"/>
      <c r="J2251" s="13"/>
    </row>
    <row r="2252" spans="1:10" x14ac:dyDescent="0.25">
      <c r="A2252" s="33">
        <f>T2_T5!C2252</f>
        <v>0</v>
      </c>
      <c r="B2252" s="6">
        <v>2.845399</v>
      </c>
      <c r="F2252" s="12"/>
      <c r="J2252" s="13"/>
    </row>
    <row r="2253" spans="1:10" x14ac:dyDescent="0.25">
      <c r="A2253" s="33">
        <f>T2_T5!C2253</f>
        <v>0</v>
      </c>
      <c r="B2253" s="6">
        <v>1.98753</v>
      </c>
      <c r="F2253" s="12"/>
      <c r="J2253" s="13"/>
    </row>
    <row r="2254" spans="1:10" x14ac:dyDescent="0.25">
      <c r="A2254" s="33">
        <f>T2_T5!C2254</f>
        <v>0</v>
      </c>
      <c r="B2254" s="6">
        <v>2.299553</v>
      </c>
      <c r="F2254" s="12"/>
      <c r="J2254" s="13"/>
    </row>
    <row r="2255" spans="1:10" x14ac:dyDescent="0.25">
      <c r="A2255" s="33">
        <f>T2_T5!C2255</f>
        <v>0</v>
      </c>
      <c r="B2255" s="6">
        <v>2.5097909999999999</v>
      </c>
      <c r="F2255" s="12"/>
      <c r="J2255" s="13"/>
    </row>
    <row r="2256" spans="1:10" x14ac:dyDescent="0.25">
      <c r="A2256" s="33">
        <f>T2_T5!C2256</f>
        <v>0</v>
      </c>
      <c r="B2256" s="6">
        <v>2.8873869999999999</v>
      </c>
      <c r="F2256" s="12"/>
      <c r="J2256" s="13"/>
    </row>
    <row r="2257" spans="1:10" x14ac:dyDescent="0.25">
      <c r="A2257" s="33">
        <f>T2_T5!C2257</f>
        <v>0</v>
      </c>
      <c r="B2257" s="6">
        <v>3.4084310000000002</v>
      </c>
      <c r="F2257" s="12"/>
      <c r="J2257" s="13"/>
    </row>
    <row r="2258" spans="1:10" x14ac:dyDescent="0.25">
      <c r="A2258" s="33">
        <f>T2_T5!C2258</f>
        <v>0</v>
      </c>
      <c r="B2258" s="6">
        <v>4.2157960000000001</v>
      </c>
      <c r="F2258" s="12"/>
      <c r="J2258" s="13"/>
    </row>
    <row r="2259" spans="1:10" x14ac:dyDescent="0.25">
      <c r="A2259" s="33">
        <f>T2_T5!C2259</f>
        <v>0</v>
      </c>
      <c r="B2259" s="6">
        <v>3.6708940000000001</v>
      </c>
      <c r="F2259" s="12"/>
      <c r="J2259" s="13"/>
    </row>
    <row r="2260" spans="1:10" x14ac:dyDescent="0.25">
      <c r="A2260" s="33">
        <f>T2_T5!C2260</f>
        <v>0</v>
      </c>
      <c r="B2260" s="6">
        <v>3.5431270000000001</v>
      </c>
      <c r="F2260" s="12"/>
      <c r="J2260" s="13"/>
    </row>
    <row r="2261" spans="1:10" x14ac:dyDescent="0.25">
      <c r="A2261" s="33">
        <f>T2_T5!C2261</f>
        <v>0</v>
      </c>
      <c r="B2261" s="6">
        <v>5.1157659999999998</v>
      </c>
      <c r="F2261" s="12"/>
      <c r="J2261" s="13"/>
    </row>
    <row r="2262" spans="1:10" x14ac:dyDescent="0.25">
      <c r="A2262" s="33">
        <f>T2_T5!C2262</f>
        <v>0</v>
      </c>
      <c r="B2262" s="6">
        <v>5.1669309999999999</v>
      </c>
      <c r="F2262" s="12"/>
      <c r="J2262" s="13"/>
    </row>
    <row r="2263" spans="1:10" x14ac:dyDescent="0.25">
      <c r="A2263" s="33">
        <f>T2_T5!C2263</f>
        <v>0</v>
      </c>
      <c r="B2263" s="6">
        <v>3.8209070000000001</v>
      </c>
      <c r="F2263" s="12"/>
      <c r="J2263" s="13"/>
    </row>
    <row r="2264" spans="1:10" x14ac:dyDescent="0.25">
      <c r="A2264" s="33">
        <f>T2_T5!C2264</f>
        <v>0</v>
      </c>
      <c r="B2264" s="6">
        <v>2.7401710000000001</v>
      </c>
      <c r="F2264" s="12"/>
      <c r="J2264" s="13"/>
    </row>
    <row r="2265" spans="1:10" x14ac:dyDescent="0.25">
      <c r="A2265" s="33">
        <f>T2_T5!C2265</f>
        <v>0</v>
      </c>
      <c r="B2265" s="6">
        <v>1.533069</v>
      </c>
      <c r="F2265" s="12"/>
      <c r="J2265" s="13"/>
    </row>
    <row r="2266" spans="1:10" x14ac:dyDescent="0.25">
      <c r="A2266" s="33">
        <f>T2_T5!C2266</f>
        <v>0</v>
      </c>
      <c r="B2266" s="6">
        <v>2.3639329999999998</v>
      </c>
      <c r="F2266" s="12"/>
      <c r="J2266" s="13"/>
    </row>
    <row r="2267" spans="1:10" x14ac:dyDescent="0.25">
      <c r="A2267" s="33">
        <f>T2_T5!C2267</f>
        <v>0</v>
      </c>
      <c r="B2267" s="6">
        <v>2.9936799999999999</v>
      </c>
      <c r="F2267" s="12"/>
      <c r="J2267" s="13"/>
    </row>
    <row r="2268" spans="1:10" x14ac:dyDescent="0.25">
      <c r="A2268" s="33">
        <f>T2_T5!C2268</f>
        <v>0</v>
      </c>
      <c r="B2268" s="6">
        <v>2.132174</v>
      </c>
      <c r="F2268" s="12"/>
      <c r="J2268" s="13"/>
    </row>
    <row r="2269" spans="1:10" x14ac:dyDescent="0.25">
      <c r="A2269" s="33">
        <f>T2_T5!C2269</f>
        <v>0</v>
      </c>
      <c r="B2269" s="6">
        <v>2.0317289999999999</v>
      </c>
      <c r="F2269" s="12"/>
      <c r="J2269" s="13"/>
    </row>
    <row r="2270" spans="1:10" x14ac:dyDescent="0.25">
      <c r="A2270" s="33">
        <f>T2_T5!C2270</f>
        <v>0</v>
      </c>
      <c r="B2270" s="6">
        <v>3.2342080000000002</v>
      </c>
      <c r="F2270" s="12"/>
      <c r="J2270" s="13"/>
    </row>
    <row r="2271" spans="1:10" x14ac:dyDescent="0.25">
      <c r="A2271" s="33">
        <f>T2_T5!C2271</f>
        <v>0</v>
      </c>
      <c r="B2271" s="6">
        <v>4.5183600000000004</v>
      </c>
      <c r="F2271" s="12"/>
      <c r="J2271" s="13"/>
    </row>
    <row r="2272" spans="1:10" x14ac:dyDescent="0.25">
      <c r="A2272" s="33">
        <f>T2_T5!C2272</f>
        <v>0</v>
      </c>
      <c r="B2272" s="6">
        <v>5.0630559999999996</v>
      </c>
      <c r="F2272" s="12"/>
      <c r="J2272" s="13"/>
    </row>
    <row r="2273" spans="1:10" x14ac:dyDescent="0.25">
      <c r="A2273" s="33">
        <f>T2_T5!C2273</f>
        <v>0</v>
      </c>
      <c r="B2273" s="6">
        <v>3.6290740000000001</v>
      </c>
      <c r="F2273" s="12"/>
      <c r="J2273" s="13"/>
    </row>
    <row r="2274" spans="1:10" x14ac:dyDescent="0.25">
      <c r="A2274" s="33">
        <f>T2_T5!C2274</f>
        <v>0</v>
      </c>
      <c r="B2274" s="6">
        <v>3.5856889999999999</v>
      </c>
      <c r="F2274" s="12"/>
      <c r="J2274" s="13"/>
    </row>
    <row r="2275" spans="1:10" x14ac:dyDescent="0.25">
      <c r="A2275" s="33">
        <f>T2_T5!C2275</f>
        <v>0</v>
      </c>
      <c r="B2275" s="6">
        <v>4.7536389999999997</v>
      </c>
      <c r="F2275" s="12"/>
      <c r="J2275" s="13"/>
    </row>
    <row r="2276" spans="1:10" x14ac:dyDescent="0.25">
      <c r="A2276" s="33">
        <f>T2_T5!C2276</f>
        <v>0</v>
      </c>
      <c r="B2276" s="6">
        <v>0.89355989999999996</v>
      </c>
      <c r="F2276" s="12"/>
      <c r="J2276" s="13"/>
    </row>
    <row r="2277" spans="1:10" x14ac:dyDescent="0.25">
      <c r="A2277" s="33">
        <f>T2_T5!C2277</f>
        <v>0</v>
      </c>
      <c r="B2277" s="6">
        <v>0.98973860000000002</v>
      </c>
      <c r="F2277" s="12"/>
      <c r="J2277" s="13"/>
    </row>
    <row r="2278" spans="1:10" x14ac:dyDescent="0.25">
      <c r="A2278" s="33">
        <f>T2_T5!C2278</f>
        <v>0</v>
      </c>
      <c r="B2278" s="6">
        <v>1.179748</v>
      </c>
      <c r="F2278" s="12"/>
      <c r="J2278" s="13"/>
    </row>
    <row r="2279" spans="1:10" x14ac:dyDescent="0.25">
      <c r="A2279" s="33">
        <f>T2_T5!C2279</f>
        <v>0</v>
      </c>
      <c r="B2279" s="6">
        <v>0.77115469999999997</v>
      </c>
      <c r="F2279" s="12"/>
      <c r="J2279" s="13"/>
    </row>
    <row r="2280" spans="1:10" x14ac:dyDescent="0.25">
      <c r="A2280" s="33">
        <f>T2_T5!C2280</f>
        <v>0</v>
      </c>
      <c r="B2280" s="6">
        <v>0.83023910000000001</v>
      </c>
      <c r="F2280" s="12"/>
      <c r="J2280" s="13"/>
    </row>
    <row r="2281" spans="1:10" x14ac:dyDescent="0.25">
      <c r="A2281" s="33">
        <f>T2_T5!C2281</f>
        <v>0</v>
      </c>
      <c r="B2281" s="6">
        <v>0.86124800000000001</v>
      </c>
      <c r="F2281" s="12"/>
      <c r="J2281" s="13"/>
    </row>
    <row r="2282" spans="1:10" x14ac:dyDescent="0.25">
      <c r="A2282" s="33">
        <f>T2_T5!C2282</f>
        <v>0</v>
      </c>
      <c r="B2282" s="6">
        <v>1.2922370000000001</v>
      </c>
      <c r="F2282" s="12"/>
      <c r="J2282" s="13"/>
    </row>
    <row r="2283" spans="1:10" x14ac:dyDescent="0.25">
      <c r="A2283" s="33">
        <f>T2_T5!C2283</f>
        <v>0</v>
      </c>
      <c r="B2283" s="6">
        <v>1.1228340000000001</v>
      </c>
      <c r="F2283" s="12"/>
      <c r="J2283" s="13"/>
    </row>
    <row r="2284" spans="1:10" x14ac:dyDescent="0.25">
      <c r="A2284" s="33">
        <f>T2_T5!C2284</f>
        <v>0</v>
      </c>
      <c r="B2284" s="6">
        <v>1.0218210000000001</v>
      </c>
      <c r="F2284" s="12"/>
      <c r="J2284" s="13"/>
    </row>
    <row r="2285" spans="1:10" x14ac:dyDescent="0.25">
      <c r="A2285" s="33">
        <f>T2_T5!C2285</f>
        <v>0</v>
      </c>
      <c r="B2285" s="6">
        <v>1.076247</v>
      </c>
      <c r="F2285" s="12"/>
      <c r="J2285" s="13"/>
    </row>
    <row r="2286" spans="1:10" x14ac:dyDescent="0.25">
      <c r="A2286" s="33">
        <f>T2_T5!C2286</f>
        <v>0</v>
      </c>
      <c r="B2286" s="6">
        <v>1.402371</v>
      </c>
      <c r="F2286" s="12"/>
      <c r="J2286" s="13"/>
    </row>
    <row r="2287" spans="1:10" x14ac:dyDescent="0.25">
      <c r="A2287" s="33">
        <f>T2_T5!C2287</f>
        <v>0</v>
      </c>
      <c r="B2287" s="6">
        <v>1.015479</v>
      </c>
      <c r="F2287" s="12"/>
      <c r="J2287" s="13"/>
    </row>
    <row r="2288" spans="1:10" x14ac:dyDescent="0.25">
      <c r="A2288" s="33">
        <f>T2_T5!C2288</f>
        <v>0</v>
      </c>
      <c r="B2288" s="6">
        <v>1.8074190000000001</v>
      </c>
      <c r="F2288" s="12"/>
      <c r="J2288" s="13"/>
    </row>
    <row r="2289" spans="1:10" x14ac:dyDescent="0.25">
      <c r="A2289" s="33">
        <f>T2_T5!C2289</f>
        <v>0</v>
      </c>
      <c r="B2289" s="6">
        <v>2.3833630000000001</v>
      </c>
      <c r="F2289" s="12"/>
      <c r="J2289" s="13"/>
    </row>
    <row r="2290" spans="1:10" x14ac:dyDescent="0.25">
      <c r="A2290" s="33">
        <f>T2_T5!C2290</f>
        <v>0</v>
      </c>
      <c r="B2290" s="6">
        <v>0.84300920000000001</v>
      </c>
      <c r="F2290" s="12"/>
      <c r="J2290" s="13"/>
    </row>
    <row r="2291" spans="1:10" x14ac:dyDescent="0.25">
      <c r="A2291" s="33">
        <f>T2_T5!C2291</f>
        <v>0</v>
      </c>
      <c r="B2291" s="6">
        <v>1.0809299999999999</v>
      </c>
      <c r="F2291" s="12"/>
      <c r="J2291" s="13"/>
    </row>
    <row r="2292" spans="1:10" x14ac:dyDescent="0.25">
      <c r="A2292" s="33">
        <f>T2_T5!C2292</f>
        <v>0</v>
      </c>
      <c r="B2292" s="6">
        <v>1.207662</v>
      </c>
      <c r="F2292" s="12"/>
      <c r="J2292" s="13"/>
    </row>
    <row r="2293" spans="1:10" x14ac:dyDescent="0.25">
      <c r="A2293" s="33">
        <f>T2_T5!C2293</f>
        <v>0</v>
      </c>
      <c r="B2293" s="6">
        <v>1.297121</v>
      </c>
      <c r="F2293" s="12"/>
      <c r="J2293" s="13"/>
    </row>
    <row r="2294" spans="1:10" x14ac:dyDescent="0.25">
      <c r="A2294" s="33">
        <f>T2_T5!C2294</f>
        <v>0</v>
      </c>
      <c r="B2294" s="6">
        <v>0.42190830000000001</v>
      </c>
      <c r="F2294" s="12"/>
      <c r="J2294" s="13"/>
    </row>
    <row r="2295" spans="1:10" x14ac:dyDescent="0.25">
      <c r="A2295" s="33">
        <f>T2_T5!C2295</f>
        <v>0</v>
      </c>
      <c r="B2295" s="6">
        <v>0.81255869999999997</v>
      </c>
      <c r="F2295" s="12"/>
      <c r="J2295" s="13"/>
    </row>
    <row r="2296" spans="1:10" x14ac:dyDescent="0.25">
      <c r="A2296" s="33">
        <f>T2_T5!C2296</f>
        <v>0</v>
      </c>
      <c r="B2296" s="6">
        <v>12.147069999999999</v>
      </c>
      <c r="F2296" s="12"/>
      <c r="J2296" s="13"/>
    </row>
    <row r="2297" spans="1:10" x14ac:dyDescent="0.25">
      <c r="A2297" s="33">
        <f>T2_T5!C2297</f>
        <v>0</v>
      </c>
      <c r="B2297" s="6">
        <v>13.20561</v>
      </c>
      <c r="F2297" s="12"/>
      <c r="J2297" s="13"/>
    </row>
    <row r="2298" spans="1:10" x14ac:dyDescent="0.25">
      <c r="A2298" s="33">
        <f>T2_T5!C2298</f>
        <v>0</v>
      </c>
      <c r="B2298" s="6">
        <v>12.17525</v>
      </c>
      <c r="F2298" s="12"/>
      <c r="J2298" s="13"/>
    </row>
    <row r="2299" spans="1:10" x14ac:dyDescent="0.25">
      <c r="A2299" s="33">
        <f>T2_T5!C2299</f>
        <v>0</v>
      </c>
      <c r="B2299" s="6">
        <v>10.365489999999999</v>
      </c>
      <c r="F2299" s="12"/>
      <c r="J2299" s="13"/>
    </row>
    <row r="2300" spans="1:10" x14ac:dyDescent="0.25">
      <c r="A2300" s="33">
        <f>T2_T5!C2300</f>
        <v>0</v>
      </c>
      <c r="B2300" s="6">
        <v>3.5358610000000001</v>
      </c>
      <c r="F2300" s="12"/>
      <c r="J2300" s="13"/>
    </row>
    <row r="2301" spans="1:10" x14ac:dyDescent="0.25">
      <c r="A2301" s="33">
        <f>T2_T5!C2301</f>
        <v>0</v>
      </c>
      <c r="B2301" s="6">
        <v>1.380711</v>
      </c>
      <c r="F2301" s="12"/>
      <c r="J2301" s="13"/>
    </row>
    <row r="2302" spans="1:10" x14ac:dyDescent="0.25">
      <c r="A2302" s="33">
        <f>T2_T5!C2302</f>
        <v>0</v>
      </c>
      <c r="B2302" s="6">
        <v>2.8169580000000001</v>
      </c>
      <c r="F2302" s="12"/>
      <c r="J2302" s="13"/>
    </row>
    <row r="2303" spans="1:10" x14ac:dyDescent="0.25">
      <c r="A2303" s="33">
        <f>T2_T5!C2303</f>
        <v>0</v>
      </c>
      <c r="B2303" s="6">
        <v>3.4102579999999998</v>
      </c>
      <c r="F2303" s="12"/>
      <c r="J2303" s="13"/>
    </row>
    <row r="2304" spans="1:10" x14ac:dyDescent="0.25">
      <c r="A2304" s="33">
        <f>T2_T5!C2304</f>
        <v>0</v>
      </c>
      <c r="B2304" s="6">
        <v>6.0242740000000001</v>
      </c>
      <c r="F2304" s="12"/>
      <c r="J2304" s="13"/>
    </row>
    <row r="2305" spans="1:10" x14ac:dyDescent="0.25">
      <c r="A2305" s="33">
        <f>T2_T5!C2305</f>
        <v>0</v>
      </c>
      <c r="B2305" s="6">
        <v>4.3677960000000002</v>
      </c>
      <c r="F2305" s="12"/>
      <c r="J2305" s="13"/>
    </row>
    <row r="2306" spans="1:10" x14ac:dyDescent="0.25">
      <c r="A2306" s="33">
        <f>T2_T5!C2306</f>
        <v>0</v>
      </c>
      <c r="B2306" s="6">
        <v>6.4512539999999996</v>
      </c>
      <c r="F2306" s="12"/>
      <c r="J2306" s="13"/>
    </row>
    <row r="2307" spans="1:10" x14ac:dyDescent="0.25">
      <c r="A2307" s="33">
        <f>T2_T5!C2307</f>
        <v>0</v>
      </c>
      <c r="B2307" s="6">
        <v>2.8789929999999999</v>
      </c>
      <c r="F2307" s="12"/>
      <c r="J2307" s="13"/>
    </row>
    <row r="2308" spans="1:10" x14ac:dyDescent="0.25">
      <c r="A2308" s="33">
        <f>T2_T5!C2308</f>
        <v>0</v>
      </c>
      <c r="B2308" s="6">
        <v>2.2443569999999999</v>
      </c>
      <c r="F2308" s="12"/>
      <c r="J2308" s="13"/>
    </row>
    <row r="2309" spans="1:10" x14ac:dyDescent="0.25">
      <c r="A2309" s="33">
        <f>T2_T5!C2309</f>
        <v>0</v>
      </c>
      <c r="B2309" s="6">
        <v>3.1842890000000001</v>
      </c>
      <c r="F2309" s="12"/>
      <c r="J2309" s="13"/>
    </row>
    <row r="2310" spans="1:10" x14ac:dyDescent="0.25">
      <c r="A2310" s="33">
        <f>T2_T5!C2310</f>
        <v>0</v>
      </c>
      <c r="B2310" s="6">
        <v>2.4364129999999999</v>
      </c>
      <c r="F2310" s="12"/>
      <c r="J2310" s="13"/>
    </row>
    <row r="2311" spans="1:10" x14ac:dyDescent="0.25">
      <c r="A2311" s="33">
        <f>T2_T5!C2311</f>
        <v>0</v>
      </c>
      <c r="B2311" s="6">
        <v>2.973986</v>
      </c>
      <c r="F2311" s="12"/>
      <c r="J2311" s="13"/>
    </row>
    <row r="2312" spans="1:10" x14ac:dyDescent="0.25">
      <c r="A2312" s="33">
        <f>T2_T5!C2312</f>
        <v>0</v>
      </c>
      <c r="B2312" s="6">
        <v>3.1543570000000001</v>
      </c>
      <c r="F2312" s="12"/>
      <c r="J2312" s="13"/>
    </row>
    <row r="2313" spans="1:10" x14ac:dyDescent="0.25">
      <c r="A2313" s="33">
        <f>T2_T5!C2313</f>
        <v>0</v>
      </c>
      <c r="B2313" s="6">
        <v>4.153295</v>
      </c>
      <c r="F2313" s="12"/>
      <c r="J2313" s="13"/>
    </row>
    <row r="2314" spans="1:10" x14ac:dyDescent="0.25">
      <c r="A2314" s="33">
        <f>T2_T5!C2314</f>
        <v>0</v>
      </c>
      <c r="B2314" s="6">
        <v>6.6948869999999996</v>
      </c>
      <c r="F2314" s="12"/>
      <c r="J2314" s="13"/>
    </row>
    <row r="2315" spans="1:10" x14ac:dyDescent="0.25">
      <c r="A2315" s="33">
        <f>T2_T5!C2315</f>
        <v>0</v>
      </c>
      <c r="B2315" s="6">
        <v>7.8257729999999999</v>
      </c>
      <c r="F2315" s="12"/>
      <c r="J2315" s="13"/>
    </row>
    <row r="2316" spans="1:10" x14ac:dyDescent="0.25">
      <c r="A2316" s="33">
        <f>T2_T5!C2316</f>
        <v>0</v>
      </c>
      <c r="B2316" s="6">
        <v>9.6248419999999992</v>
      </c>
      <c r="F2316" s="12"/>
      <c r="J2316" s="13"/>
    </row>
    <row r="2317" spans="1:10" x14ac:dyDescent="0.25">
      <c r="A2317" s="33">
        <f>T2_T5!C2317</f>
        <v>0</v>
      </c>
      <c r="B2317" s="6">
        <v>9.2584400000000002</v>
      </c>
      <c r="F2317" s="12"/>
      <c r="J2317" s="13"/>
    </row>
    <row r="2318" spans="1:10" x14ac:dyDescent="0.25">
      <c r="A2318" s="33">
        <f>T2_T5!C2318</f>
        <v>0</v>
      </c>
      <c r="B2318" s="6">
        <v>7.0249009999999998</v>
      </c>
      <c r="F2318" s="12"/>
      <c r="J2318" s="13"/>
    </row>
    <row r="2319" spans="1:10" x14ac:dyDescent="0.25">
      <c r="A2319" s="33">
        <f>T2_T5!C2319</f>
        <v>0</v>
      </c>
      <c r="B2319" s="6">
        <v>8.6263509999999997</v>
      </c>
      <c r="F2319" s="12"/>
      <c r="J2319" s="13"/>
    </row>
    <row r="2320" spans="1:10" x14ac:dyDescent="0.25">
      <c r="A2320" s="33">
        <f>T2_T5!C2320</f>
        <v>0</v>
      </c>
      <c r="B2320" s="6">
        <v>4.8189399999999996</v>
      </c>
      <c r="F2320" s="12"/>
      <c r="J2320" s="13"/>
    </row>
    <row r="2321" spans="1:10" x14ac:dyDescent="0.25">
      <c r="A2321" s="33">
        <f>T2_T5!C2321</f>
        <v>0</v>
      </c>
      <c r="B2321" s="6">
        <v>4.3690090000000001</v>
      </c>
      <c r="F2321" s="12"/>
      <c r="J2321" s="13"/>
    </row>
    <row r="2322" spans="1:10" x14ac:dyDescent="0.25">
      <c r="A2322" s="33">
        <f>T2_T5!C2322</f>
        <v>0</v>
      </c>
      <c r="B2322" s="6">
        <v>4.1444470000000004</v>
      </c>
      <c r="F2322" s="12"/>
      <c r="J2322" s="13"/>
    </row>
    <row r="2323" spans="1:10" x14ac:dyDescent="0.25">
      <c r="A2323" s="33">
        <f>T2_T5!C2323</f>
        <v>0</v>
      </c>
      <c r="B2323" s="6">
        <v>2.8492440000000001</v>
      </c>
      <c r="F2323" s="12"/>
      <c r="J2323" s="13"/>
    </row>
    <row r="2324" spans="1:10" x14ac:dyDescent="0.25">
      <c r="A2324" s="33">
        <f>T2_T5!C2324</f>
        <v>1</v>
      </c>
      <c r="B2324" s="6">
        <v>0.2141342</v>
      </c>
      <c r="F2324" s="12"/>
      <c r="J2324" s="13"/>
    </row>
    <row r="2325" spans="1:10" x14ac:dyDescent="0.25">
      <c r="A2325" s="33">
        <f>T2_T5!C2325</f>
        <v>0</v>
      </c>
      <c r="B2325" s="6">
        <v>0.71697100000000002</v>
      </c>
      <c r="F2325" s="12"/>
      <c r="J2325" s="13"/>
    </row>
    <row r="2326" spans="1:10" x14ac:dyDescent="0.25">
      <c r="A2326" s="33">
        <f>T2_T5!C2326</f>
        <v>0</v>
      </c>
      <c r="B2326" s="6">
        <v>0.71656580000000003</v>
      </c>
      <c r="F2326" s="12"/>
      <c r="J2326" s="13"/>
    </row>
    <row r="2327" spans="1:10" x14ac:dyDescent="0.25">
      <c r="A2327" s="33">
        <f>T2_T5!C2327</f>
        <v>0</v>
      </c>
      <c r="B2327" s="6">
        <v>1.9411480000000001</v>
      </c>
      <c r="F2327" s="12"/>
      <c r="J2327" s="13"/>
    </row>
    <row r="2328" spans="1:10" x14ac:dyDescent="0.25">
      <c r="A2328" s="33">
        <f>T2_T5!C2328</f>
        <v>0</v>
      </c>
      <c r="B2328" s="6">
        <v>1.131175</v>
      </c>
      <c r="F2328" s="12"/>
      <c r="J2328" s="13"/>
    </row>
    <row r="2329" spans="1:10" x14ac:dyDescent="0.25">
      <c r="A2329" s="33">
        <f>T2_T5!C2329</f>
        <v>0</v>
      </c>
      <c r="B2329" s="6">
        <v>1.5929960000000001</v>
      </c>
      <c r="F2329" s="12"/>
      <c r="J2329" s="13"/>
    </row>
    <row r="2330" spans="1:10" x14ac:dyDescent="0.25">
      <c r="A2330" s="33">
        <f>T2_T5!C2330</f>
        <v>0</v>
      </c>
      <c r="B2330" s="6">
        <v>2.9023059999999998</v>
      </c>
      <c r="F2330" s="12"/>
      <c r="J2330" s="13"/>
    </row>
    <row r="2331" spans="1:10" x14ac:dyDescent="0.25">
      <c r="A2331" s="33">
        <f>T2_T5!C2331</f>
        <v>0</v>
      </c>
      <c r="B2331" s="6">
        <v>3.9279419999999998</v>
      </c>
      <c r="F2331" s="12"/>
      <c r="J2331" s="13"/>
    </row>
    <row r="2332" spans="1:10" x14ac:dyDescent="0.25">
      <c r="A2332" s="33">
        <f>T2_T5!C2332</f>
        <v>0</v>
      </c>
      <c r="B2332" s="6">
        <v>4.1770339999999999</v>
      </c>
      <c r="F2332" s="12"/>
      <c r="J2332" s="13"/>
    </row>
    <row r="2333" spans="1:10" x14ac:dyDescent="0.25">
      <c r="A2333" s="33">
        <f>T2_T5!C2333</f>
        <v>0</v>
      </c>
      <c r="B2333" s="6">
        <v>4.8299370000000001</v>
      </c>
      <c r="F2333" s="12"/>
      <c r="J2333" s="13"/>
    </row>
    <row r="2334" spans="1:10" x14ac:dyDescent="0.25">
      <c r="A2334" s="33">
        <f>T2_T5!C2334</f>
        <v>0</v>
      </c>
      <c r="B2334" s="6">
        <v>5.1089370000000001</v>
      </c>
      <c r="F2334" s="12"/>
      <c r="J2334" s="13"/>
    </row>
    <row r="2335" spans="1:10" x14ac:dyDescent="0.25">
      <c r="A2335" s="33">
        <f>T2_T5!C2335</f>
        <v>0</v>
      </c>
      <c r="B2335" s="6">
        <v>0.62833159999999999</v>
      </c>
      <c r="F2335" s="12"/>
      <c r="J2335" s="13"/>
    </row>
    <row r="2336" spans="1:10" x14ac:dyDescent="0.25">
      <c r="A2336" s="33">
        <f>T2_T5!C2336</f>
        <v>0</v>
      </c>
      <c r="B2336" s="6">
        <v>0.66069160000000005</v>
      </c>
      <c r="F2336" s="12"/>
      <c r="J2336" s="13"/>
    </row>
    <row r="2337" spans="1:10" x14ac:dyDescent="0.25">
      <c r="A2337" s="33">
        <f>T2_T5!C2337</f>
        <v>0</v>
      </c>
      <c r="B2337" s="6">
        <v>0.37424249999999998</v>
      </c>
      <c r="F2337" s="12"/>
      <c r="J2337" s="13"/>
    </row>
    <row r="2338" spans="1:10" x14ac:dyDescent="0.25">
      <c r="A2338" s="33">
        <f>T2_T5!C2338</f>
        <v>0</v>
      </c>
      <c r="B2338" s="6">
        <v>4.8164189999999998</v>
      </c>
      <c r="F2338" s="12"/>
      <c r="J2338" s="13"/>
    </row>
    <row r="2339" spans="1:10" x14ac:dyDescent="0.25">
      <c r="A2339" s="33">
        <f>T2_T5!C2339</f>
        <v>0</v>
      </c>
      <c r="B2339" s="6">
        <v>2.4646080000000001</v>
      </c>
      <c r="F2339" s="12"/>
      <c r="J2339" s="13"/>
    </row>
    <row r="2340" spans="1:10" x14ac:dyDescent="0.25">
      <c r="A2340" s="33">
        <f>T2_T5!C2340</f>
        <v>0</v>
      </c>
      <c r="B2340" s="6">
        <v>6.294556</v>
      </c>
      <c r="F2340" s="12"/>
      <c r="J2340" s="13"/>
    </row>
    <row r="2341" spans="1:10" x14ac:dyDescent="0.25">
      <c r="A2341" s="33">
        <f>T2_T5!C2341</f>
        <v>0</v>
      </c>
      <c r="B2341" s="6">
        <v>13.407550000000001</v>
      </c>
      <c r="F2341" s="12"/>
      <c r="J2341" s="13"/>
    </row>
    <row r="2342" spans="1:10" x14ac:dyDescent="0.25">
      <c r="A2342" s="33">
        <f>T2_T5!C2342</f>
        <v>0</v>
      </c>
      <c r="B2342" s="6">
        <v>18.324850000000001</v>
      </c>
      <c r="F2342" s="12"/>
      <c r="J2342" s="13"/>
    </row>
    <row r="2343" spans="1:10" x14ac:dyDescent="0.25">
      <c r="A2343" s="33">
        <f>T2_T5!C2343</f>
        <v>0</v>
      </c>
      <c r="B2343" s="6">
        <v>8.7915500000000009</v>
      </c>
      <c r="F2343" s="12"/>
      <c r="J2343" s="13"/>
    </row>
    <row r="2344" spans="1:10" x14ac:dyDescent="0.25">
      <c r="A2344" s="33">
        <f>T2_T5!C2344</f>
        <v>0</v>
      </c>
      <c r="B2344" s="6">
        <v>4.1579100000000002</v>
      </c>
      <c r="F2344" s="12"/>
      <c r="J2344" s="13"/>
    </row>
    <row r="2345" spans="1:10" x14ac:dyDescent="0.25">
      <c r="A2345" s="33">
        <f>T2_T5!C2345</f>
        <v>0</v>
      </c>
      <c r="B2345" s="6">
        <v>3.3054549999999998</v>
      </c>
      <c r="F2345" s="12"/>
      <c r="J2345" s="13"/>
    </row>
    <row r="2346" spans="1:10" x14ac:dyDescent="0.25">
      <c r="A2346" s="33">
        <f>T2_T5!C2346</f>
        <v>0</v>
      </c>
      <c r="B2346" s="6">
        <v>1.118212</v>
      </c>
      <c r="F2346" s="12"/>
      <c r="J2346" s="13"/>
    </row>
    <row r="2347" spans="1:10" x14ac:dyDescent="0.25">
      <c r="A2347" s="33">
        <f>T2_T5!C2347</f>
        <v>0</v>
      </c>
      <c r="B2347" s="6">
        <v>0.93847590000000003</v>
      </c>
      <c r="F2347" s="12"/>
      <c r="J2347" s="13"/>
    </row>
    <row r="2348" spans="1:10" x14ac:dyDescent="0.25">
      <c r="A2348" s="33">
        <f>T2_T5!C2348</f>
        <v>0</v>
      </c>
      <c r="B2348" s="6">
        <v>1.6509290000000001</v>
      </c>
      <c r="F2348" s="12"/>
      <c r="J2348" s="13"/>
    </row>
    <row r="2349" spans="1:10" x14ac:dyDescent="0.25">
      <c r="A2349" s="33">
        <f>T2_T5!C2349</f>
        <v>0</v>
      </c>
      <c r="B2349" s="6">
        <v>3.4300199999999998</v>
      </c>
      <c r="F2349" s="12"/>
      <c r="J2349" s="13"/>
    </row>
    <row r="2350" spans="1:10" x14ac:dyDescent="0.25">
      <c r="A2350" s="33">
        <f>T2_T5!C2350</f>
        <v>0</v>
      </c>
      <c r="B2350" s="6">
        <v>2.4654579999999999</v>
      </c>
      <c r="F2350" s="12"/>
      <c r="J2350" s="13"/>
    </row>
    <row r="2351" spans="1:10" x14ac:dyDescent="0.25">
      <c r="A2351" s="33">
        <f>T2_T5!C2351</f>
        <v>0</v>
      </c>
      <c r="B2351" s="6">
        <v>3.3695050000000002</v>
      </c>
      <c r="F2351" s="12"/>
      <c r="J2351" s="13"/>
    </row>
    <row r="2352" spans="1:10" x14ac:dyDescent="0.25">
      <c r="A2352" s="33">
        <f>T2_T5!C2352</f>
        <v>0</v>
      </c>
      <c r="B2352" s="6">
        <v>6.0107920000000004</v>
      </c>
      <c r="F2352" s="12"/>
      <c r="J2352" s="13"/>
    </row>
    <row r="2353" spans="1:10" x14ac:dyDescent="0.25">
      <c r="A2353" s="33">
        <f>T2_T5!C2353</f>
        <v>0</v>
      </c>
      <c r="B2353" s="6">
        <v>3.890018</v>
      </c>
      <c r="F2353" s="12"/>
      <c r="J2353" s="13"/>
    </row>
    <row r="2354" spans="1:10" x14ac:dyDescent="0.25">
      <c r="A2354" s="33">
        <f>T2_T5!C2354</f>
        <v>0</v>
      </c>
      <c r="B2354" s="6">
        <v>2.4380850000000001</v>
      </c>
      <c r="F2354" s="12"/>
      <c r="J2354" s="13"/>
    </row>
    <row r="2355" spans="1:10" x14ac:dyDescent="0.25">
      <c r="A2355" s="33">
        <f>T2_T5!C2355</f>
        <v>0</v>
      </c>
      <c r="B2355" s="6">
        <v>2.0106999999999999</v>
      </c>
      <c r="F2355" s="12"/>
      <c r="J2355" s="13"/>
    </row>
    <row r="2356" spans="1:10" x14ac:dyDescent="0.25">
      <c r="A2356" s="33">
        <f>T2_T5!C2356</f>
        <v>0</v>
      </c>
      <c r="B2356" s="6">
        <v>2.848808</v>
      </c>
      <c r="F2356" s="12"/>
      <c r="J2356" s="13"/>
    </row>
    <row r="2357" spans="1:10" x14ac:dyDescent="0.25">
      <c r="A2357" s="33">
        <f>T2_T5!C2357</f>
        <v>0</v>
      </c>
      <c r="B2357" s="6">
        <v>5.1546459999999996</v>
      </c>
      <c r="F2357" s="12"/>
      <c r="J2357" s="13"/>
    </row>
    <row r="2358" spans="1:10" x14ac:dyDescent="0.25">
      <c r="A2358" s="33">
        <f>T2_T5!C2358</f>
        <v>0</v>
      </c>
      <c r="B2358" s="6">
        <v>5.5902880000000001</v>
      </c>
      <c r="F2358" s="12"/>
      <c r="J2358" s="13"/>
    </row>
    <row r="2359" spans="1:10" x14ac:dyDescent="0.25">
      <c r="A2359" s="33">
        <f>T2_T5!C2359</f>
        <v>0</v>
      </c>
      <c r="B2359" s="6">
        <v>3.3132480000000002</v>
      </c>
      <c r="F2359" s="12"/>
      <c r="J2359" s="13"/>
    </row>
    <row r="2360" spans="1:10" x14ac:dyDescent="0.25">
      <c r="A2360" s="33">
        <f>T2_T5!C2360</f>
        <v>0</v>
      </c>
      <c r="B2360" s="6">
        <v>4.3221850000000002</v>
      </c>
      <c r="F2360" s="12"/>
      <c r="J2360" s="13"/>
    </row>
    <row r="2361" spans="1:10" x14ac:dyDescent="0.25">
      <c r="A2361" s="33">
        <f>T2_T5!C2361</f>
        <v>0</v>
      </c>
      <c r="B2361" s="6">
        <v>6.6362880000000004</v>
      </c>
      <c r="F2361" s="12"/>
      <c r="J2361" s="13"/>
    </row>
    <row r="2362" spans="1:10" x14ac:dyDescent="0.25">
      <c r="A2362" s="33">
        <f>T2_T5!C2362</f>
        <v>0</v>
      </c>
      <c r="B2362" s="6">
        <v>3.8391489999999999</v>
      </c>
      <c r="F2362" s="12"/>
      <c r="J2362" s="13"/>
    </row>
    <row r="2363" spans="1:10" x14ac:dyDescent="0.25">
      <c r="A2363" s="33">
        <f>T2_T5!C2363</f>
        <v>0</v>
      </c>
      <c r="B2363" s="6">
        <v>4.9335760000000004</v>
      </c>
      <c r="F2363" s="12"/>
      <c r="J2363" s="13"/>
    </row>
    <row r="2364" spans="1:10" x14ac:dyDescent="0.25">
      <c r="A2364" s="33">
        <f>T2_T5!C2364</f>
        <v>0</v>
      </c>
      <c r="B2364" s="6">
        <v>4.5734260000000004</v>
      </c>
      <c r="F2364" s="12"/>
      <c r="J2364" s="13"/>
    </row>
    <row r="2365" spans="1:10" x14ac:dyDescent="0.25">
      <c r="A2365" s="33">
        <f>T2_T5!C2365</f>
        <v>0</v>
      </c>
      <c r="B2365" s="6">
        <v>3.5005829999999998</v>
      </c>
      <c r="F2365" s="12"/>
      <c r="J2365" s="13"/>
    </row>
    <row r="2366" spans="1:10" x14ac:dyDescent="0.25">
      <c r="A2366" s="33">
        <f>T2_T5!C2366</f>
        <v>0</v>
      </c>
      <c r="B2366" s="6">
        <v>5.1909710000000002</v>
      </c>
      <c r="F2366" s="12"/>
      <c r="J2366" s="13"/>
    </row>
    <row r="2367" spans="1:10" x14ac:dyDescent="0.25">
      <c r="A2367" s="33">
        <f>T2_T5!C2367</f>
        <v>0</v>
      </c>
      <c r="B2367" s="6">
        <v>5.987552</v>
      </c>
      <c r="F2367" s="12"/>
      <c r="J2367" s="13"/>
    </row>
    <row r="2368" spans="1:10" x14ac:dyDescent="0.25">
      <c r="A2368" s="33">
        <f>T2_T5!C2368</f>
        <v>0</v>
      </c>
      <c r="B2368" s="6">
        <v>5.475454</v>
      </c>
      <c r="F2368" s="12"/>
      <c r="J2368" s="13"/>
    </row>
    <row r="2369" spans="1:10" x14ac:dyDescent="0.25">
      <c r="A2369" s="33">
        <f>T2_T5!C2369</f>
        <v>0</v>
      </c>
      <c r="B2369" s="6">
        <v>5.1771320000000003</v>
      </c>
      <c r="F2369" s="12"/>
      <c r="J2369" s="13"/>
    </row>
    <row r="2370" spans="1:10" x14ac:dyDescent="0.25">
      <c r="A2370" s="33">
        <f>T2_T5!C2370</f>
        <v>0</v>
      </c>
      <c r="B2370" s="6">
        <v>6.8805449999999997</v>
      </c>
      <c r="F2370" s="12"/>
      <c r="J2370" s="13"/>
    </row>
    <row r="2371" spans="1:10" x14ac:dyDescent="0.25">
      <c r="A2371" s="33">
        <f>T2_T5!C2371</f>
        <v>0</v>
      </c>
      <c r="B2371" s="6">
        <v>6.2227189999999997</v>
      </c>
      <c r="F2371" s="12"/>
      <c r="J2371" s="13"/>
    </row>
    <row r="2372" spans="1:10" x14ac:dyDescent="0.25">
      <c r="A2372" s="33">
        <f>T2_T5!C2372</f>
        <v>0</v>
      </c>
      <c r="B2372" s="6">
        <v>0.74864520000000001</v>
      </c>
      <c r="F2372" s="12"/>
      <c r="J2372" s="13"/>
    </row>
    <row r="2373" spans="1:10" x14ac:dyDescent="0.25">
      <c r="A2373" s="33">
        <f>T2_T5!C2373</f>
        <v>0</v>
      </c>
      <c r="B2373" s="6">
        <v>0.66036490000000003</v>
      </c>
      <c r="F2373" s="12"/>
      <c r="J2373" s="13"/>
    </row>
    <row r="2374" spans="1:10" x14ac:dyDescent="0.25">
      <c r="A2374" s="33">
        <f>T2_T5!C2374</f>
        <v>0</v>
      </c>
      <c r="B2374" s="6">
        <v>1.087615</v>
      </c>
      <c r="F2374" s="12"/>
      <c r="J2374" s="13"/>
    </row>
    <row r="2375" spans="1:10" x14ac:dyDescent="0.25">
      <c r="A2375" s="33">
        <f>T2_T5!C2375</f>
        <v>0</v>
      </c>
      <c r="B2375" s="6">
        <v>1.1643049999999999</v>
      </c>
      <c r="F2375" s="12"/>
      <c r="J2375" s="13"/>
    </row>
    <row r="2376" spans="1:10" x14ac:dyDescent="0.25">
      <c r="A2376" s="33">
        <f>T2_T5!C2376</f>
        <v>0</v>
      </c>
      <c r="B2376" s="6">
        <v>0.87986969999999998</v>
      </c>
      <c r="F2376" s="12"/>
      <c r="J2376" s="13"/>
    </row>
    <row r="2377" spans="1:10" x14ac:dyDescent="0.25">
      <c r="A2377" s="33">
        <f>T2_T5!C2377</f>
        <v>0</v>
      </c>
      <c r="B2377" s="6">
        <v>0.94685160000000002</v>
      </c>
      <c r="F2377" s="12"/>
      <c r="J2377" s="13"/>
    </row>
    <row r="2378" spans="1:10" x14ac:dyDescent="0.25">
      <c r="A2378" s="33">
        <f>T2_T5!C2378</f>
        <v>0</v>
      </c>
      <c r="B2378" s="6">
        <v>1.005725</v>
      </c>
      <c r="F2378" s="12"/>
      <c r="J2378" s="13"/>
    </row>
    <row r="2379" spans="1:10" x14ac:dyDescent="0.25">
      <c r="A2379" s="33">
        <f>T2_T5!C2379</f>
        <v>0</v>
      </c>
      <c r="B2379" s="6">
        <v>1.035185</v>
      </c>
      <c r="F2379" s="12"/>
      <c r="J2379" s="13"/>
    </row>
    <row r="2380" spans="1:10" x14ac:dyDescent="0.25">
      <c r="A2380" s="33">
        <f>T2_T5!C2380</f>
        <v>0</v>
      </c>
      <c r="B2380" s="6">
        <v>1.656603</v>
      </c>
      <c r="F2380" s="12"/>
      <c r="J2380" s="13"/>
    </row>
    <row r="2381" spans="1:10" x14ac:dyDescent="0.25">
      <c r="A2381" s="33">
        <f>T2_T5!C2381</f>
        <v>0</v>
      </c>
      <c r="B2381" s="6">
        <v>1.3848819999999999</v>
      </c>
      <c r="F2381" s="12"/>
      <c r="J2381" s="13"/>
    </row>
    <row r="2382" spans="1:10" x14ac:dyDescent="0.25">
      <c r="A2382" s="33">
        <f>T2_T5!C2382</f>
        <v>0</v>
      </c>
      <c r="B2382" s="6">
        <v>1.392536</v>
      </c>
      <c r="F2382" s="12"/>
      <c r="J2382" s="13"/>
    </row>
    <row r="2383" spans="1:10" x14ac:dyDescent="0.25">
      <c r="A2383" s="33">
        <f>T2_T5!C2383</f>
        <v>0</v>
      </c>
      <c r="B2383" s="6">
        <v>0.99671609999999999</v>
      </c>
      <c r="F2383" s="12"/>
      <c r="J2383" s="13"/>
    </row>
    <row r="2384" spans="1:10" x14ac:dyDescent="0.25">
      <c r="A2384" s="33">
        <f>T2_T5!C2384</f>
        <v>0</v>
      </c>
      <c r="B2384" s="6">
        <v>0.56059170000000003</v>
      </c>
      <c r="F2384" s="12"/>
      <c r="J2384" s="13"/>
    </row>
    <row r="2385" spans="1:10" x14ac:dyDescent="0.25">
      <c r="A2385" s="33">
        <f>T2_T5!C2385</f>
        <v>0</v>
      </c>
      <c r="B2385" s="6">
        <v>0.29383599999999999</v>
      </c>
      <c r="F2385" s="12"/>
      <c r="J2385" s="13"/>
    </row>
    <row r="2386" spans="1:10" x14ac:dyDescent="0.25">
      <c r="A2386" s="33">
        <f>T2_T5!C2386</f>
        <v>0</v>
      </c>
      <c r="B2386" s="6">
        <v>0.19727890000000001</v>
      </c>
      <c r="F2386" s="12"/>
      <c r="J2386" s="13"/>
    </row>
    <row r="2387" spans="1:10" x14ac:dyDescent="0.25">
      <c r="A2387" s="33">
        <f>T2_T5!C2387</f>
        <v>1</v>
      </c>
      <c r="B2387" s="6">
        <v>8.8655899999999996E-2</v>
      </c>
      <c r="F2387" s="12"/>
      <c r="J2387" s="13"/>
    </row>
    <row r="2388" spans="1:10" x14ac:dyDescent="0.25">
      <c r="A2388" s="33">
        <f>T2_T5!C2388</f>
        <v>0</v>
      </c>
      <c r="B2388" s="6">
        <v>0.71958029999999995</v>
      </c>
      <c r="F2388" s="12"/>
      <c r="J2388" s="13"/>
    </row>
    <row r="2389" spans="1:10" x14ac:dyDescent="0.25">
      <c r="A2389" s="33">
        <f>T2_T5!C2389</f>
        <v>0</v>
      </c>
      <c r="B2389" s="6">
        <v>0.93443299999999996</v>
      </c>
      <c r="F2389" s="12"/>
      <c r="J2389" s="13"/>
    </row>
    <row r="2390" spans="1:10" x14ac:dyDescent="0.25">
      <c r="A2390" s="33">
        <f>T2_T5!C2390</f>
        <v>0</v>
      </c>
      <c r="B2390" s="6">
        <v>1.6110139999999999</v>
      </c>
      <c r="F2390" s="12"/>
      <c r="J2390" s="13"/>
    </row>
    <row r="2391" spans="1:10" x14ac:dyDescent="0.25">
      <c r="A2391" s="33">
        <f>T2_T5!C2391</f>
        <v>0</v>
      </c>
      <c r="B2391" s="6">
        <v>0.75931669999999996</v>
      </c>
      <c r="F2391" s="12"/>
      <c r="J2391" s="13"/>
    </row>
    <row r="2392" spans="1:10" x14ac:dyDescent="0.25">
      <c r="A2392" s="33">
        <f>T2_T5!C2392</f>
        <v>0</v>
      </c>
      <c r="B2392" s="6">
        <v>1.469776</v>
      </c>
      <c r="F2392" s="12"/>
      <c r="J2392" s="13"/>
    </row>
    <row r="2393" spans="1:10" x14ac:dyDescent="0.25">
      <c r="A2393" s="33">
        <f>T2_T5!C2393</f>
        <v>0</v>
      </c>
      <c r="B2393" s="6">
        <v>3.395241</v>
      </c>
      <c r="F2393" s="12"/>
      <c r="J2393" s="13"/>
    </row>
    <row r="2394" spans="1:10" x14ac:dyDescent="0.25">
      <c r="A2394" s="33">
        <f>T2_T5!C2394</f>
        <v>0</v>
      </c>
      <c r="B2394" s="6">
        <v>1.8393919999999999</v>
      </c>
      <c r="F2394" s="12"/>
      <c r="J2394" s="13"/>
    </row>
    <row r="2395" spans="1:10" x14ac:dyDescent="0.25">
      <c r="A2395" s="33">
        <f>T2_T5!C2395</f>
        <v>0</v>
      </c>
      <c r="B2395" s="6">
        <v>1.7932809999999999</v>
      </c>
      <c r="F2395" s="12"/>
      <c r="J2395" s="13"/>
    </row>
    <row r="2396" spans="1:10" x14ac:dyDescent="0.25">
      <c r="A2396" s="33">
        <f>T2_T5!C2396</f>
        <v>0</v>
      </c>
      <c r="B2396" s="6">
        <v>2.3838029999999999</v>
      </c>
      <c r="F2396" s="12"/>
      <c r="J2396" s="13"/>
    </row>
    <row r="2397" spans="1:10" x14ac:dyDescent="0.25">
      <c r="A2397" s="33">
        <f>T2_T5!C2397</f>
        <v>0</v>
      </c>
      <c r="B2397" s="6">
        <v>2.80661</v>
      </c>
      <c r="F2397" s="12"/>
      <c r="J2397" s="13"/>
    </row>
    <row r="2398" spans="1:10" x14ac:dyDescent="0.25">
      <c r="A2398" s="33">
        <f>T2_T5!C2398</f>
        <v>0</v>
      </c>
      <c r="B2398" s="6">
        <v>0.83858180000000004</v>
      </c>
      <c r="F2398" s="12"/>
      <c r="J2398" s="13"/>
    </row>
    <row r="2399" spans="1:10" x14ac:dyDescent="0.25">
      <c r="A2399" s="33">
        <f>T2_T5!C2399</f>
        <v>0</v>
      </c>
      <c r="B2399" s="6">
        <v>0.71853900000000004</v>
      </c>
      <c r="F2399" s="12"/>
      <c r="J2399" s="13"/>
    </row>
    <row r="2400" spans="1:10" x14ac:dyDescent="0.25">
      <c r="A2400" s="33">
        <f>T2_T5!C2400</f>
        <v>0</v>
      </c>
      <c r="B2400" s="6">
        <v>1.028664</v>
      </c>
      <c r="F2400" s="12"/>
      <c r="J2400" s="13"/>
    </row>
    <row r="2401" spans="1:10" x14ac:dyDescent="0.25">
      <c r="A2401" s="33">
        <f>T2_T5!C2401</f>
        <v>0</v>
      </c>
      <c r="B2401" s="6">
        <v>1.77851</v>
      </c>
      <c r="F2401" s="12"/>
      <c r="J2401" s="13"/>
    </row>
    <row r="2402" spans="1:10" x14ac:dyDescent="0.25">
      <c r="A2402" s="33">
        <f>T2_T5!C2402</f>
        <v>0</v>
      </c>
      <c r="B2402" s="6">
        <v>2.0312049999999999</v>
      </c>
      <c r="F2402" s="12"/>
      <c r="J2402" s="13"/>
    </row>
    <row r="2403" spans="1:10" x14ac:dyDescent="0.25">
      <c r="A2403" s="33">
        <f>T2_T5!C2403</f>
        <v>0</v>
      </c>
      <c r="B2403" s="6">
        <v>1.353102</v>
      </c>
      <c r="F2403" s="12"/>
      <c r="J2403" s="13"/>
    </row>
    <row r="2404" spans="1:10" x14ac:dyDescent="0.25">
      <c r="A2404" s="33">
        <f>T2_T5!C2404</f>
        <v>0</v>
      </c>
      <c r="B2404" s="6">
        <v>0.35920279999999999</v>
      </c>
      <c r="F2404" s="12"/>
      <c r="J2404" s="13"/>
    </row>
    <row r="2405" spans="1:10" x14ac:dyDescent="0.25">
      <c r="A2405" s="33">
        <f>T2_T5!C2405</f>
        <v>0</v>
      </c>
      <c r="B2405" s="6">
        <v>0.4861589</v>
      </c>
      <c r="F2405" s="12"/>
      <c r="J2405" s="13"/>
    </row>
    <row r="2406" spans="1:10" x14ac:dyDescent="0.25">
      <c r="A2406" s="33">
        <f>T2_T5!C2406</f>
        <v>0</v>
      </c>
      <c r="B2406" s="6">
        <v>0.78091270000000002</v>
      </c>
      <c r="F2406" s="12"/>
      <c r="J2406" s="13"/>
    </row>
    <row r="2407" spans="1:10" x14ac:dyDescent="0.25">
      <c r="A2407" s="33">
        <f>T2_T5!C2407</f>
        <v>0</v>
      </c>
      <c r="B2407" s="6">
        <v>0.7589323</v>
      </c>
      <c r="F2407" s="12"/>
      <c r="J2407" s="13"/>
    </row>
    <row r="2408" spans="1:10" x14ac:dyDescent="0.25">
      <c r="A2408" s="33">
        <f>T2_T5!C2408</f>
        <v>0</v>
      </c>
      <c r="B2408" s="6">
        <v>0.49367440000000001</v>
      </c>
      <c r="F2408" s="12"/>
      <c r="J2408" s="13"/>
    </row>
    <row r="2409" spans="1:10" x14ac:dyDescent="0.25">
      <c r="A2409" s="33">
        <f>T2_T5!C2409</f>
        <v>0</v>
      </c>
      <c r="B2409" s="6">
        <v>0.51908969999999999</v>
      </c>
      <c r="F2409" s="12"/>
      <c r="J2409" s="13"/>
    </row>
    <row r="2410" spans="1:10" x14ac:dyDescent="0.25">
      <c r="A2410" s="33">
        <f>T2_T5!C2410</f>
        <v>0</v>
      </c>
      <c r="B2410" s="6">
        <v>0.52615679999999998</v>
      </c>
      <c r="F2410" s="12"/>
      <c r="J2410" s="13"/>
    </row>
    <row r="2411" spans="1:10" x14ac:dyDescent="0.25">
      <c r="A2411" s="33">
        <f>T2_T5!C2411</f>
        <v>0</v>
      </c>
      <c r="B2411" s="6">
        <v>0.76640750000000002</v>
      </c>
      <c r="F2411" s="12"/>
      <c r="J2411" s="13"/>
    </row>
    <row r="2412" spans="1:10" x14ac:dyDescent="0.25">
      <c r="A2412" s="33">
        <f>T2_T5!C2412</f>
        <v>0</v>
      </c>
      <c r="B2412" s="6">
        <v>1.192553</v>
      </c>
      <c r="F2412" s="12"/>
      <c r="J2412" s="13"/>
    </row>
    <row r="2413" spans="1:10" x14ac:dyDescent="0.25">
      <c r="A2413" s="33">
        <f>T2_T5!C2413</f>
        <v>0</v>
      </c>
      <c r="B2413" s="6">
        <v>1.442232</v>
      </c>
      <c r="F2413" s="12"/>
      <c r="J2413" s="13"/>
    </row>
    <row r="2414" spans="1:10" x14ac:dyDescent="0.25">
      <c r="A2414" s="33">
        <f>T2_T5!C2414</f>
        <v>0</v>
      </c>
      <c r="B2414" s="6">
        <v>1.3841829999999999</v>
      </c>
      <c r="F2414" s="12"/>
      <c r="J2414" s="13"/>
    </row>
    <row r="2415" spans="1:10" x14ac:dyDescent="0.25">
      <c r="A2415" s="33">
        <f>T2_T5!C2415</f>
        <v>0</v>
      </c>
      <c r="B2415" s="6">
        <v>1.962925</v>
      </c>
      <c r="F2415" s="12"/>
      <c r="J2415" s="13"/>
    </row>
    <row r="2416" spans="1:10" x14ac:dyDescent="0.25">
      <c r="A2416" s="33">
        <f>T2_T5!C2416</f>
        <v>0</v>
      </c>
      <c r="B2416" s="6">
        <v>3.8910550000000002</v>
      </c>
      <c r="F2416" s="12"/>
      <c r="J2416" s="13"/>
    </row>
    <row r="2417" spans="1:10" x14ac:dyDescent="0.25">
      <c r="A2417" s="33">
        <f>T2_T5!C2417</f>
        <v>0</v>
      </c>
      <c r="B2417" s="6">
        <v>0.65593380000000001</v>
      </c>
      <c r="F2417" s="12"/>
      <c r="J2417" s="13"/>
    </row>
    <row r="2418" spans="1:10" x14ac:dyDescent="0.25">
      <c r="A2418" s="33">
        <f>T2_T5!C2418</f>
        <v>0</v>
      </c>
      <c r="B2418" s="6">
        <v>0.75909380000000004</v>
      </c>
      <c r="F2418" s="12"/>
      <c r="J2418" s="13"/>
    </row>
    <row r="2419" spans="1:10" x14ac:dyDescent="0.25">
      <c r="A2419" s="33">
        <f>T2_T5!C2419</f>
        <v>0</v>
      </c>
      <c r="B2419" s="6">
        <v>2.9072200000000001</v>
      </c>
      <c r="F2419" s="12"/>
      <c r="J2419" s="13"/>
    </row>
    <row r="2420" spans="1:10" x14ac:dyDescent="0.25">
      <c r="A2420" s="33">
        <f>T2_T5!C2420</f>
        <v>0</v>
      </c>
      <c r="B2420" s="6">
        <v>2.9993810000000001</v>
      </c>
      <c r="F2420" s="12"/>
      <c r="J2420" s="13"/>
    </row>
    <row r="2421" spans="1:10" x14ac:dyDescent="0.25">
      <c r="A2421" s="33">
        <f>T2_T5!C2421</f>
        <v>0</v>
      </c>
      <c r="B2421" s="6">
        <v>2.4609779999999999</v>
      </c>
      <c r="F2421" s="12"/>
      <c r="J2421" s="13"/>
    </row>
    <row r="2422" spans="1:10" x14ac:dyDescent="0.25">
      <c r="A2422" s="33">
        <f>T2_T5!C2422</f>
        <v>0</v>
      </c>
      <c r="B2422" s="6">
        <v>2.2516560000000001</v>
      </c>
      <c r="F2422" s="12"/>
      <c r="J2422" s="13"/>
    </row>
    <row r="2423" spans="1:10" x14ac:dyDescent="0.25">
      <c r="A2423" s="33">
        <f>T2_T5!C2423</f>
        <v>0</v>
      </c>
      <c r="B2423" s="6">
        <v>4.303382</v>
      </c>
      <c r="F2423" s="12"/>
      <c r="J2423" s="13"/>
    </row>
    <row r="2424" spans="1:10" x14ac:dyDescent="0.25">
      <c r="A2424" s="33">
        <f>T2_T5!C2424</f>
        <v>0</v>
      </c>
      <c r="B2424" s="6">
        <v>1.890204</v>
      </c>
      <c r="F2424" s="12"/>
      <c r="J2424" s="13"/>
    </row>
    <row r="2425" spans="1:10" x14ac:dyDescent="0.25">
      <c r="A2425" s="33">
        <f>T2_T5!C2425</f>
        <v>0</v>
      </c>
      <c r="B2425" s="6">
        <v>1.7283390000000001</v>
      </c>
      <c r="F2425" s="12"/>
      <c r="J2425" s="13"/>
    </row>
    <row r="2426" spans="1:10" x14ac:dyDescent="0.25">
      <c r="A2426" s="33">
        <f>T2_T5!C2426</f>
        <v>0</v>
      </c>
      <c r="B2426" s="6">
        <v>1.0336270000000001</v>
      </c>
      <c r="F2426" s="12"/>
      <c r="J2426" s="13"/>
    </row>
    <row r="2427" spans="1:10" x14ac:dyDescent="0.25">
      <c r="A2427" s="33">
        <f>T2_T5!C2427</f>
        <v>0</v>
      </c>
      <c r="B2427" s="6">
        <v>1.7498320000000001</v>
      </c>
      <c r="F2427" s="12"/>
      <c r="J2427" s="13"/>
    </row>
    <row r="2428" spans="1:10" x14ac:dyDescent="0.25">
      <c r="A2428" s="33">
        <f>T2_T5!C2428</f>
        <v>0</v>
      </c>
      <c r="B2428" s="6">
        <v>1.892301</v>
      </c>
      <c r="F2428" s="12"/>
      <c r="J2428" s="13"/>
    </row>
    <row r="2429" spans="1:10" x14ac:dyDescent="0.25">
      <c r="A2429" s="33">
        <f>T2_T5!C2429</f>
        <v>0</v>
      </c>
      <c r="B2429" s="6">
        <v>1.4798960000000001</v>
      </c>
      <c r="F2429" s="12"/>
      <c r="J2429" s="13"/>
    </row>
    <row r="2430" spans="1:10" x14ac:dyDescent="0.25">
      <c r="A2430" s="33">
        <f>T2_T5!C2430</f>
        <v>0</v>
      </c>
      <c r="B2430" s="6">
        <v>1.7357750000000001</v>
      </c>
      <c r="F2430" s="12"/>
      <c r="J2430" s="13"/>
    </row>
    <row r="2431" spans="1:10" x14ac:dyDescent="0.25">
      <c r="A2431" s="33">
        <f>T2_T5!C2431</f>
        <v>0</v>
      </c>
      <c r="B2431" s="6">
        <v>2.1928070000000002</v>
      </c>
      <c r="F2431" s="12"/>
      <c r="J2431" s="13"/>
    </row>
    <row r="2432" spans="1:10" x14ac:dyDescent="0.25">
      <c r="A2432" s="33">
        <f>T2_T5!C2432</f>
        <v>0</v>
      </c>
      <c r="B2432" s="6">
        <v>2.6744189999999999</v>
      </c>
      <c r="F2432" s="12"/>
      <c r="J2432" s="13"/>
    </row>
    <row r="2433" spans="1:10" x14ac:dyDescent="0.25">
      <c r="A2433" s="33">
        <f>T2_T5!C2433</f>
        <v>0</v>
      </c>
      <c r="B2433" s="6">
        <v>0.89905630000000003</v>
      </c>
      <c r="F2433" s="12"/>
      <c r="J2433" s="13"/>
    </row>
    <row r="2434" spans="1:10" x14ac:dyDescent="0.25">
      <c r="A2434" s="33">
        <f>T2_T5!C2434</f>
        <v>0</v>
      </c>
      <c r="B2434" s="6">
        <v>0.75677369999999999</v>
      </c>
      <c r="F2434" s="12"/>
      <c r="J2434" s="13"/>
    </row>
    <row r="2435" spans="1:10" x14ac:dyDescent="0.25">
      <c r="A2435" s="33">
        <f>T2_T5!C2435</f>
        <v>0</v>
      </c>
      <c r="B2435" s="6">
        <v>1.2332920000000001</v>
      </c>
      <c r="F2435" s="12"/>
      <c r="J2435" s="13"/>
    </row>
    <row r="2436" spans="1:10" x14ac:dyDescent="0.25">
      <c r="A2436" s="33">
        <f>T2_T5!C2436</f>
        <v>0</v>
      </c>
      <c r="B2436" s="6">
        <v>1.134598</v>
      </c>
      <c r="F2436" s="12"/>
      <c r="J2436" s="13"/>
    </row>
    <row r="2437" spans="1:10" x14ac:dyDescent="0.25">
      <c r="A2437" s="33">
        <f>T2_T5!C2437</f>
        <v>0</v>
      </c>
      <c r="B2437" s="6">
        <v>1.4358919999999999</v>
      </c>
      <c r="F2437" s="12"/>
      <c r="J2437" s="13"/>
    </row>
    <row r="2438" spans="1:10" x14ac:dyDescent="0.25">
      <c r="A2438" s="33">
        <f>T2_T5!C2438</f>
        <v>0</v>
      </c>
      <c r="B2438" s="6">
        <v>1.303909</v>
      </c>
      <c r="F2438" s="12"/>
      <c r="J2438" s="13"/>
    </row>
    <row r="2439" spans="1:10" x14ac:dyDescent="0.25">
      <c r="A2439" s="33">
        <f>T2_T5!C2439</f>
        <v>0</v>
      </c>
      <c r="B2439" s="6">
        <v>0.72246069999999996</v>
      </c>
      <c r="F2439" s="12"/>
      <c r="J2439" s="13"/>
    </row>
    <row r="2440" spans="1:10" x14ac:dyDescent="0.25">
      <c r="A2440" s="33">
        <f>T2_T5!C2440</f>
        <v>0</v>
      </c>
      <c r="B2440" s="6">
        <v>1.050036</v>
      </c>
      <c r="F2440" s="12"/>
      <c r="J2440" s="13"/>
    </row>
    <row r="2441" spans="1:10" x14ac:dyDescent="0.25">
      <c r="A2441" s="33">
        <f>T2_T5!C2441</f>
        <v>0</v>
      </c>
      <c r="B2441" s="6">
        <v>1.8921539999999999</v>
      </c>
      <c r="F2441" s="12"/>
      <c r="J2441" s="13"/>
    </row>
    <row r="2442" spans="1:10" x14ac:dyDescent="0.25">
      <c r="A2442" s="33">
        <f>T2_T5!C2442</f>
        <v>0</v>
      </c>
      <c r="B2442" s="6">
        <v>0.46617690000000001</v>
      </c>
      <c r="F2442" s="12"/>
      <c r="J2442" s="13"/>
    </row>
    <row r="2443" spans="1:10" x14ac:dyDescent="0.25">
      <c r="A2443" s="33">
        <f>T2_T5!C2443</f>
        <v>0</v>
      </c>
      <c r="B2443" s="6">
        <v>0.42693639999999999</v>
      </c>
      <c r="F2443" s="12"/>
      <c r="J2443" s="13"/>
    </row>
    <row r="2444" spans="1:10" x14ac:dyDescent="0.25">
      <c r="A2444" s="33">
        <f>T2_T5!C2444</f>
        <v>0</v>
      </c>
      <c r="B2444" s="6">
        <v>0.56179259999999998</v>
      </c>
      <c r="F2444" s="12"/>
      <c r="J2444" s="13"/>
    </row>
    <row r="2445" spans="1:10" x14ac:dyDescent="0.25">
      <c r="A2445" s="33">
        <f>T2_T5!C2445</f>
        <v>0</v>
      </c>
      <c r="B2445" s="6">
        <v>0.77164600000000005</v>
      </c>
      <c r="F2445" s="12"/>
      <c r="J2445" s="13"/>
    </row>
    <row r="2446" spans="1:10" x14ac:dyDescent="0.25">
      <c r="A2446" s="33">
        <f>T2_T5!C2446</f>
        <v>0</v>
      </c>
      <c r="B2446" s="6">
        <v>1.026872</v>
      </c>
      <c r="F2446" s="12"/>
      <c r="J2446" s="13"/>
    </row>
    <row r="2447" spans="1:10" x14ac:dyDescent="0.25">
      <c r="A2447" s="33">
        <f>T2_T5!C2447</f>
        <v>0</v>
      </c>
      <c r="B2447" s="6">
        <v>1.6029169999999999</v>
      </c>
      <c r="F2447" s="12"/>
      <c r="J2447" s="13"/>
    </row>
    <row r="2448" spans="1:10" x14ac:dyDescent="0.25">
      <c r="A2448" s="33">
        <f>T2_T5!C2448</f>
        <v>0</v>
      </c>
      <c r="B2448" s="6">
        <v>1.0122059999999999</v>
      </c>
      <c r="F2448" s="12"/>
      <c r="J2448" s="13"/>
    </row>
    <row r="2449" spans="1:10" x14ac:dyDescent="0.25">
      <c r="A2449" s="33">
        <f>T2_T5!C2449</f>
        <v>0</v>
      </c>
      <c r="B2449" s="6">
        <v>0.47925509999999999</v>
      </c>
      <c r="F2449" s="12"/>
      <c r="J2449" s="13"/>
    </row>
    <row r="2450" spans="1:10" x14ac:dyDescent="0.25">
      <c r="A2450" s="33">
        <f>T2_T5!C2450</f>
        <v>0</v>
      </c>
      <c r="B2450" s="6">
        <v>0.31432450000000001</v>
      </c>
      <c r="F2450" s="12"/>
      <c r="J2450" s="13"/>
    </row>
    <row r="2451" spans="1:10" x14ac:dyDescent="0.25">
      <c r="A2451" s="33">
        <f>T2_T5!C2451</f>
        <v>0</v>
      </c>
      <c r="B2451" s="6">
        <v>0.58802679999999996</v>
      </c>
      <c r="F2451" s="12"/>
      <c r="J2451" s="13"/>
    </row>
    <row r="2452" spans="1:10" x14ac:dyDescent="0.25">
      <c r="A2452" s="33">
        <f>T2_T5!C2452</f>
        <v>0</v>
      </c>
      <c r="B2452" s="6">
        <v>0.51639360000000001</v>
      </c>
      <c r="F2452" s="12"/>
      <c r="J2452" s="13"/>
    </row>
    <row r="2453" spans="1:10" x14ac:dyDescent="0.25">
      <c r="A2453" s="33">
        <f>T2_T5!C2453</f>
        <v>0</v>
      </c>
      <c r="B2453" s="6">
        <v>0.57739079999999998</v>
      </c>
      <c r="F2453" s="12"/>
      <c r="J2453" s="13"/>
    </row>
    <row r="2454" spans="1:10" x14ac:dyDescent="0.25">
      <c r="A2454" s="33">
        <f>T2_T5!C2454</f>
        <v>0</v>
      </c>
      <c r="B2454" s="6">
        <v>0.23538049999999999</v>
      </c>
      <c r="F2454" s="12"/>
      <c r="J2454" s="13"/>
    </row>
    <row r="2455" spans="1:10" x14ac:dyDescent="0.25">
      <c r="A2455" s="33">
        <f>T2_T5!C2455</f>
        <v>0</v>
      </c>
      <c r="B2455" s="6">
        <v>0.21257129999999999</v>
      </c>
      <c r="F2455" s="12"/>
      <c r="J2455" s="13"/>
    </row>
    <row r="2456" spans="1:10" x14ac:dyDescent="0.25">
      <c r="A2456" s="33">
        <f>T2_T5!C2456</f>
        <v>0</v>
      </c>
      <c r="B2456" s="6">
        <v>0.2827789</v>
      </c>
      <c r="F2456" s="12"/>
      <c r="J2456" s="13"/>
    </row>
    <row r="2457" spans="1:10" x14ac:dyDescent="0.25">
      <c r="A2457" s="33">
        <f>T2_T5!C2457</f>
        <v>0</v>
      </c>
      <c r="B2457" s="6">
        <v>0.1251882</v>
      </c>
      <c r="F2457" s="12"/>
      <c r="J2457" s="13"/>
    </row>
    <row r="2458" spans="1:10" x14ac:dyDescent="0.25">
      <c r="A2458" s="33">
        <f>T2_T5!C2458</f>
        <v>0</v>
      </c>
      <c r="B2458" s="6">
        <v>7.9917000000000002E-2</v>
      </c>
      <c r="F2458" s="12"/>
      <c r="J2458" s="13"/>
    </row>
    <row r="2459" spans="1:10" x14ac:dyDescent="0.25">
      <c r="A2459" s="33">
        <f>T2_T5!C2459</f>
        <v>0</v>
      </c>
      <c r="B2459" s="6">
        <v>9.8017300000000002E-2</v>
      </c>
      <c r="F2459" s="12"/>
      <c r="J2459" s="13"/>
    </row>
    <row r="2460" spans="1:10" x14ac:dyDescent="0.25">
      <c r="A2460" s="33">
        <f>T2_T5!C2460</f>
        <v>0</v>
      </c>
      <c r="B2460" s="6">
        <v>8.0405299999999999E-2</v>
      </c>
      <c r="F2460" s="12"/>
      <c r="J2460" s="13"/>
    </row>
    <row r="2461" spans="1:10" x14ac:dyDescent="0.25">
      <c r="A2461" s="33">
        <f>T2_T5!C2461</f>
        <v>0</v>
      </c>
      <c r="B2461" s="6">
        <v>1.9468730000000001</v>
      </c>
      <c r="F2461" s="12"/>
      <c r="J2461" s="13"/>
    </row>
    <row r="2462" spans="1:10" x14ac:dyDescent="0.25">
      <c r="A2462" s="33">
        <f>T2_T5!C2462</f>
        <v>0</v>
      </c>
      <c r="B2462" s="6">
        <v>0.26054100000000002</v>
      </c>
      <c r="F2462" s="12"/>
      <c r="J2462" s="13"/>
    </row>
    <row r="2463" spans="1:10" x14ac:dyDescent="0.25">
      <c r="A2463" s="33">
        <f>T2_T5!C2463</f>
        <v>0</v>
      </c>
      <c r="B2463" s="6">
        <v>0.1350384</v>
      </c>
      <c r="F2463" s="12"/>
      <c r="J2463" s="13"/>
    </row>
    <row r="2464" spans="1:10" x14ac:dyDescent="0.25">
      <c r="A2464" s="33">
        <f>T2_T5!C2464</f>
        <v>0</v>
      </c>
      <c r="B2464" s="6">
        <v>0.2191553</v>
      </c>
      <c r="F2464" s="12"/>
      <c r="J2464" s="13"/>
    </row>
    <row r="2465" spans="1:10" x14ac:dyDescent="0.25">
      <c r="A2465" s="33">
        <f>T2_T5!C2465</f>
        <v>0</v>
      </c>
      <c r="B2465" s="6">
        <v>0.50703600000000004</v>
      </c>
      <c r="F2465" s="12"/>
      <c r="J2465" s="13"/>
    </row>
    <row r="2466" spans="1:10" x14ac:dyDescent="0.25">
      <c r="A2466" s="33">
        <f>T2_T5!C2466</f>
        <v>0</v>
      </c>
      <c r="B2466" s="6">
        <v>0.1614805</v>
      </c>
      <c r="F2466" s="12"/>
      <c r="J2466" s="13"/>
    </row>
    <row r="2467" spans="1:10" x14ac:dyDescent="0.25">
      <c r="A2467" s="33">
        <f>T2_T5!C2467</f>
        <v>0</v>
      </c>
      <c r="B2467" s="6">
        <v>0.46345059999999999</v>
      </c>
      <c r="F2467" s="12"/>
      <c r="J2467" s="13"/>
    </row>
    <row r="2468" spans="1:10" x14ac:dyDescent="0.25">
      <c r="A2468" s="33">
        <f>T2_T5!C2468</f>
        <v>0</v>
      </c>
      <c r="B2468" s="6">
        <v>0.89498900000000003</v>
      </c>
      <c r="F2468" s="12"/>
      <c r="J2468" s="13"/>
    </row>
    <row r="2469" spans="1:10" x14ac:dyDescent="0.25">
      <c r="A2469" s="33">
        <f>T2_T5!C2469</f>
        <v>0</v>
      </c>
      <c r="B2469" s="6">
        <v>3.334908</v>
      </c>
      <c r="F2469" s="12"/>
      <c r="J2469" s="13"/>
    </row>
    <row r="2470" spans="1:10" x14ac:dyDescent="0.25">
      <c r="A2470" s="33">
        <f>T2_T5!C2470</f>
        <v>0</v>
      </c>
      <c r="B2470" s="6">
        <v>4.509398</v>
      </c>
      <c r="F2470" s="12"/>
      <c r="J2470" s="13"/>
    </row>
    <row r="2471" spans="1:10" x14ac:dyDescent="0.25">
      <c r="A2471" s="33">
        <f>T2_T5!C2471</f>
        <v>0</v>
      </c>
      <c r="B2471" s="6">
        <v>1.976831</v>
      </c>
      <c r="F2471" s="12"/>
      <c r="J2471" s="13"/>
    </row>
    <row r="2472" spans="1:10" x14ac:dyDescent="0.25">
      <c r="A2472" s="33">
        <f>T2_T5!C2472</f>
        <v>0</v>
      </c>
      <c r="B2472" s="6">
        <v>3.8469609999999999</v>
      </c>
      <c r="F2472" s="12"/>
      <c r="J2472" s="13"/>
    </row>
    <row r="2473" spans="1:10" x14ac:dyDescent="0.25">
      <c r="A2473" s="33">
        <f>T2_T5!C2473</f>
        <v>0</v>
      </c>
      <c r="B2473" s="6">
        <v>2.7818710000000002</v>
      </c>
      <c r="F2473" s="12"/>
      <c r="J2473" s="13"/>
    </row>
    <row r="2474" spans="1:10" x14ac:dyDescent="0.25">
      <c r="A2474" s="33">
        <f>T2_T5!C2474</f>
        <v>0</v>
      </c>
      <c r="B2474" s="6">
        <v>1.475007</v>
      </c>
      <c r="F2474" s="12"/>
      <c r="J2474" s="13"/>
    </row>
    <row r="2475" spans="1:10" x14ac:dyDescent="0.25">
      <c r="A2475" s="33">
        <f>T2_T5!C2475</f>
        <v>0</v>
      </c>
      <c r="B2475" s="6">
        <v>1.61009</v>
      </c>
      <c r="F2475" s="12"/>
      <c r="J2475" s="13"/>
    </row>
    <row r="2476" spans="1:10" x14ac:dyDescent="0.25">
      <c r="A2476" s="33">
        <f>T2_T5!C2476</f>
        <v>0</v>
      </c>
      <c r="B2476" s="6">
        <v>1.670291</v>
      </c>
      <c r="F2476" s="12"/>
      <c r="J2476" s="13"/>
    </row>
    <row r="2477" spans="1:10" x14ac:dyDescent="0.25">
      <c r="A2477" s="33">
        <f>T2_T5!C2477</f>
        <v>0</v>
      </c>
      <c r="B2477" s="6">
        <v>2.9141319999999999</v>
      </c>
      <c r="F2477" s="12"/>
      <c r="J2477" s="13"/>
    </row>
    <row r="2478" spans="1:10" x14ac:dyDescent="0.25">
      <c r="A2478" s="33">
        <f>T2_T5!C2478</f>
        <v>0</v>
      </c>
      <c r="B2478" s="6">
        <v>0.89087490000000003</v>
      </c>
      <c r="F2478" s="12"/>
      <c r="J2478" s="13"/>
    </row>
    <row r="2479" spans="1:10" x14ac:dyDescent="0.25">
      <c r="A2479" s="33">
        <f>T2_T5!C2479</f>
        <v>0</v>
      </c>
      <c r="B2479" s="6">
        <v>1.1084240000000001</v>
      </c>
      <c r="F2479" s="12"/>
      <c r="J2479" s="13"/>
    </row>
    <row r="2480" spans="1:10" x14ac:dyDescent="0.25">
      <c r="A2480" s="33">
        <f>T2_T5!C2480</f>
        <v>0</v>
      </c>
      <c r="B2480" s="6">
        <v>1.262124</v>
      </c>
      <c r="F2480" s="12"/>
      <c r="J2480" s="13"/>
    </row>
    <row r="2481" spans="1:10" x14ac:dyDescent="0.25">
      <c r="A2481" s="33">
        <f>T2_T5!C2481</f>
        <v>0</v>
      </c>
      <c r="B2481" s="6">
        <v>1.0521240000000001</v>
      </c>
      <c r="F2481" s="12"/>
      <c r="J2481" s="13"/>
    </row>
    <row r="2482" spans="1:10" x14ac:dyDescent="0.25">
      <c r="A2482" s="33">
        <f>T2_T5!C2482</f>
        <v>0</v>
      </c>
      <c r="B2482" s="6">
        <v>0.99535830000000003</v>
      </c>
      <c r="F2482" s="12"/>
      <c r="J2482" s="13"/>
    </row>
    <row r="2483" spans="1:10" x14ac:dyDescent="0.25">
      <c r="A2483" s="33">
        <f>T2_T5!C2483</f>
        <v>0</v>
      </c>
      <c r="B2483" s="6">
        <v>1.0044470000000001</v>
      </c>
      <c r="F2483" s="12"/>
      <c r="J2483" s="13"/>
    </row>
    <row r="2484" spans="1:10" x14ac:dyDescent="0.25">
      <c r="A2484" s="33">
        <f>T2_T5!C2484</f>
        <v>0</v>
      </c>
      <c r="B2484" s="6">
        <v>0.79855220000000005</v>
      </c>
      <c r="F2484" s="12"/>
      <c r="J2484" s="13"/>
    </row>
    <row r="2485" spans="1:10" x14ac:dyDescent="0.25">
      <c r="A2485" s="33">
        <f>T2_T5!C2485</f>
        <v>0</v>
      </c>
      <c r="B2485" s="6">
        <v>0.70708329999999997</v>
      </c>
      <c r="F2485" s="12"/>
      <c r="J2485" s="13"/>
    </row>
    <row r="2486" spans="1:10" x14ac:dyDescent="0.25">
      <c r="A2486" s="33">
        <f>T2_T5!C2486</f>
        <v>0</v>
      </c>
      <c r="B2486" s="6">
        <v>0.75211479999999997</v>
      </c>
      <c r="F2486" s="12"/>
      <c r="J2486" s="13"/>
    </row>
    <row r="2487" spans="1:10" x14ac:dyDescent="0.25">
      <c r="A2487" s="33">
        <f>T2_T5!C2487</f>
        <v>0</v>
      </c>
      <c r="B2487" s="6">
        <v>0.97212589999999999</v>
      </c>
      <c r="F2487" s="12"/>
      <c r="J2487" s="13"/>
    </row>
    <row r="2488" spans="1:10" x14ac:dyDescent="0.25">
      <c r="A2488" s="33">
        <f>T2_T5!C2488</f>
        <v>0</v>
      </c>
      <c r="B2488" s="6">
        <v>0.84355239999999998</v>
      </c>
      <c r="F2488" s="12"/>
      <c r="J2488" s="13"/>
    </row>
    <row r="2489" spans="1:10" x14ac:dyDescent="0.25">
      <c r="A2489" s="33">
        <f>T2_T5!C2489</f>
        <v>0</v>
      </c>
      <c r="B2489" s="6">
        <v>1.014022</v>
      </c>
      <c r="F2489" s="12"/>
      <c r="J2489" s="13"/>
    </row>
    <row r="2490" spans="1:10" x14ac:dyDescent="0.25">
      <c r="A2490" s="33">
        <f>T2_T5!C2490</f>
        <v>0</v>
      </c>
      <c r="B2490" s="6">
        <v>1.199973</v>
      </c>
      <c r="F2490" s="12"/>
      <c r="J2490" s="13"/>
    </row>
    <row r="2491" spans="1:10" x14ac:dyDescent="0.25">
      <c r="A2491" s="33">
        <f>T2_T5!C2491</f>
        <v>0</v>
      </c>
      <c r="B2491" s="6">
        <v>0.78870059999999997</v>
      </c>
      <c r="F2491" s="12"/>
      <c r="J2491" s="13"/>
    </row>
    <row r="2492" spans="1:10" x14ac:dyDescent="0.25">
      <c r="A2492" s="33">
        <f>T2_T5!C2492</f>
        <v>0</v>
      </c>
      <c r="B2492" s="6">
        <v>0.91488769999999997</v>
      </c>
      <c r="F2492" s="12"/>
      <c r="J2492" s="13"/>
    </row>
    <row r="2493" spans="1:10" x14ac:dyDescent="0.25">
      <c r="A2493" s="33">
        <f>T2_T5!C2493</f>
        <v>0</v>
      </c>
      <c r="B2493" s="6">
        <v>1.892401</v>
      </c>
      <c r="F2493" s="12"/>
      <c r="J2493" s="13"/>
    </row>
    <row r="2494" spans="1:10" x14ac:dyDescent="0.25">
      <c r="A2494" s="33">
        <f>T2_T5!C2494</f>
        <v>0</v>
      </c>
      <c r="B2494" s="6">
        <v>2.9880260000000001</v>
      </c>
      <c r="F2494" s="12"/>
      <c r="J2494" s="13"/>
    </row>
    <row r="2495" spans="1:10" x14ac:dyDescent="0.25">
      <c r="A2495" s="33">
        <f>T2_T5!C2495</f>
        <v>0</v>
      </c>
      <c r="B2495" s="6">
        <v>0.97039220000000004</v>
      </c>
      <c r="F2495" s="12"/>
      <c r="J2495" s="13"/>
    </row>
    <row r="2496" spans="1:10" x14ac:dyDescent="0.25">
      <c r="A2496" s="33">
        <f>T2_T5!C2496</f>
        <v>0</v>
      </c>
      <c r="B2496" s="6">
        <v>0.64584339999999996</v>
      </c>
      <c r="F2496" s="12"/>
      <c r="J2496" s="13"/>
    </row>
    <row r="2497" spans="1:10" x14ac:dyDescent="0.25">
      <c r="A2497" s="33">
        <f>T2_T5!C2497</f>
        <v>0</v>
      </c>
      <c r="B2497" s="6">
        <v>2.085636</v>
      </c>
      <c r="F2497" s="12"/>
      <c r="J2497" s="13"/>
    </row>
    <row r="2498" spans="1:10" x14ac:dyDescent="0.25">
      <c r="A2498" s="33">
        <f>T2_T5!C2498</f>
        <v>0</v>
      </c>
      <c r="B2498" s="6">
        <v>3.5317949999999998</v>
      </c>
      <c r="F2498" s="12"/>
      <c r="J2498" s="13"/>
    </row>
    <row r="2499" spans="1:10" x14ac:dyDescent="0.25">
      <c r="A2499" s="33">
        <f>T2_T5!C2499</f>
        <v>0</v>
      </c>
      <c r="B2499" s="6">
        <v>2.1828630000000002</v>
      </c>
      <c r="F2499" s="12"/>
      <c r="J2499" s="13"/>
    </row>
    <row r="2500" spans="1:10" x14ac:dyDescent="0.25">
      <c r="A2500" s="33">
        <f>T2_T5!C2500</f>
        <v>0</v>
      </c>
      <c r="B2500" s="6">
        <v>2.8819910000000002</v>
      </c>
      <c r="F2500" s="12"/>
      <c r="J2500" s="13"/>
    </row>
    <row r="2501" spans="1:10" x14ac:dyDescent="0.25">
      <c r="A2501" s="33">
        <f>T2_T5!C2501</f>
        <v>0</v>
      </c>
      <c r="B2501" s="6">
        <v>0.95646390000000003</v>
      </c>
      <c r="F2501" s="12"/>
      <c r="J2501" s="13"/>
    </row>
    <row r="2502" spans="1:10" x14ac:dyDescent="0.25">
      <c r="A2502" s="33">
        <f>T2_T5!C2502</f>
        <v>0</v>
      </c>
      <c r="B2502" s="6">
        <v>1.9852920000000001</v>
      </c>
      <c r="F2502" s="12"/>
      <c r="J2502" s="13"/>
    </row>
    <row r="2503" spans="1:10" x14ac:dyDescent="0.25">
      <c r="A2503" s="33">
        <f>T2_T5!C2503</f>
        <v>0</v>
      </c>
      <c r="B2503" s="6">
        <v>1.6486890000000001</v>
      </c>
      <c r="F2503" s="12"/>
      <c r="J2503" s="13"/>
    </row>
    <row r="2504" spans="1:10" x14ac:dyDescent="0.25">
      <c r="A2504" s="33">
        <f>T2_T5!C2504</f>
        <v>0</v>
      </c>
      <c r="B2504" s="6">
        <v>1.371947</v>
      </c>
      <c r="F2504" s="12"/>
      <c r="J2504" s="13"/>
    </row>
    <row r="2505" spans="1:10" x14ac:dyDescent="0.25">
      <c r="A2505" s="33">
        <f>T2_T5!C2505</f>
        <v>0</v>
      </c>
      <c r="B2505" s="6">
        <v>2.1526869999999998</v>
      </c>
      <c r="F2505" s="12"/>
      <c r="J2505" s="13"/>
    </row>
    <row r="2506" spans="1:10" x14ac:dyDescent="0.25">
      <c r="A2506" s="33">
        <f>T2_T5!C2506</f>
        <v>0</v>
      </c>
      <c r="B2506" s="6">
        <v>2.7550349999999999</v>
      </c>
      <c r="F2506" s="12"/>
      <c r="J2506" s="13"/>
    </row>
    <row r="2507" spans="1:10" x14ac:dyDescent="0.25">
      <c r="A2507" s="33">
        <f>T2_T5!C2507</f>
        <v>0</v>
      </c>
      <c r="B2507" s="6">
        <v>2.267963</v>
      </c>
      <c r="F2507" s="12"/>
      <c r="J2507" s="13"/>
    </row>
    <row r="2508" spans="1:10" x14ac:dyDescent="0.25">
      <c r="A2508" s="33">
        <f>T2_T5!C2508</f>
        <v>0</v>
      </c>
      <c r="B2508" s="6">
        <v>2.466809</v>
      </c>
      <c r="F2508" s="12"/>
      <c r="J2508" s="13"/>
    </row>
    <row r="2509" spans="1:10" x14ac:dyDescent="0.25">
      <c r="A2509" s="33">
        <f>T2_T5!C2509</f>
        <v>0</v>
      </c>
      <c r="B2509" s="6">
        <v>0.3852293</v>
      </c>
      <c r="F2509" s="12"/>
      <c r="J2509" s="13"/>
    </row>
    <row r="2510" spans="1:10" x14ac:dyDescent="0.25">
      <c r="A2510" s="33">
        <f>T2_T5!C2510</f>
        <v>0</v>
      </c>
      <c r="B2510" s="6">
        <v>0.33394299999999999</v>
      </c>
      <c r="F2510" s="12"/>
      <c r="J2510" s="13"/>
    </row>
    <row r="2511" spans="1:10" x14ac:dyDescent="0.25">
      <c r="A2511" s="33">
        <f>T2_T5!C2511</f>
        <v>0</v>
      </c>
      <c r="B2511" s="6">
        <v>0.25995600000000002</v>
      </c>
      <c r="F2511" s="12"/>
      <c r="J2511" s="13"/>
    </row>
    <row r="2512" spans="1:10" x14ac:dyDescent="0.25">
      <c r="A2512" s="33">
        <f>T2_T5!C2512</f>
        <v>0</v>
      </c>
      <c r="B2512" s="6">
        <v>0.15022269999999999</v>
      </c>
      <c r="F2512" s="12"/>
      <c r="J2512" s="13"/>
    </row>
    <row r="2513" spans="1:10" x14ac:dyDescent="0.25">
      <c r="A2513" s="33">
        <f>T2_T5!C2513</f>
        <v>0</v>
      </c>
      <c r="B2513" s="6">
        <v>0.1914283</v>
      </c>
      <c r="F2513" s="12"/>
      <c r="J2513" s="13"/>
    </row>
    <row r="2514" spans="1:10" x14ac:dyDescent="0.25">
      <c r="A2514" s="33">
        <f>T2_T5!C2514</f>
        <v>0</v>
      </c>
      <c r="B2514" s="6">
        <v>0.24883749999999999</v>
      </c>
      <c r="F2514" s="12"/>
      <c r="J2514" s="13"/>
    </row>
    <row r="2515" spans="1:10" x14ac:dyDescent="0.25">
      <c r="A2515" s="33">
        <f>T2_T5!C2515</f>
        <v>0</v>
      </c>
      <c r="B2515" s="6">
        <v>0.51710020000000001</v>
      </c>
      <c r="F2515" s="12"/>
      <c r="J2515" s="13"/>
    </row>
    <row r="2516" spans="1:10" x14ac:dyDescent="0.25">
      <c r="A2516" s="33">
        <f>T2_T5!C2516</f>
        <v>0</v>
      </c>
      <c r="B2516" s="6">
        <v>0.43472670000000002</v>
      </c>
      <c r="F2516" s="12"/>
      <c r="J2516" s="13"/>
    </row>
    <row r="2517" spans="1:10" x14ac:dyDescent="0.25">
      <c r="A2517" s="33">
        <f>T2_T5!C2517</f>
        <v>0</v>
      </c>
      <c r="B2517" s="6">
        <v>0.4385135</v>
      </c>
      <c r="F2517" s="12"/>
      <c r="J2517" s="13"/>
    </row>
    <row r="2518" spans="1:10" x14ac:dyDescent="0.25">
      <c r="A2518" s="33">
        <f>T2_T5!C2518</f>
        <v>0</v>
      </c>
      <c r="B2518" s="6">
        <v>0.41999839999999999</v>
      </c>
      <c r="F2518" s="12"/>
      <c r="J2518" s="13"/>
    </row>
    <row r="2519" spans="1:10" x14ac:dyDescent="0.25">
      <c r="A2519" s="33">
        <f>T2_T5!C2519</f>
        <v>0</v>
      </c>
      <c r="B2519" s="6">
        <v>0.5136752</v>
      </c>
      <c r="F2519" s="12"/>
      <c r="J2519" s="13"/>
    </row>
    <row r="2520" spans="1:10" x14ac:dyDescent="0.25">
      <c r="A2520" s="33">
        <f>T2_T5!C2520</f>
        <v>0</v>
      </c>
      <c r="B2520" s="6">
        <v>1.6744239999999999</v>
      </c>
      <c r="F2520" s="12"/>
      <c r="J2520" s="13"/>
    </row>
    <row r="2521" spans="1:10" x14ac:dyDescent="0.25">
      <c r="A2521" s="33">
        <f>T2_T5!C2521</f>
        <v>0</v>
      </c>
      <c r="B2521" s="6">
        <v>1.972056</v>
      </c>
      <c r="F2521" s="12"/>
      <c r="J2521" s="13"/>
    </row>
    <row r="2522" spans="1:10" x14ac:dyDescent="0.25">
      <c r="A2522" s="33">
        <f>T2_T5!C2522</f>
        <v>0</v>
      </c>
      <c r="B2522" s="6">
        <v>3.3669959999999999</v>
      </c>
      <c r="F2522" s="12"/>
      <c r="J2522" s="13"/>
    </row>
    <row r="2523" spans="1:10" x14ac:dyDescent="0.25">
      <c r="A2523" s="33">
        <f>T2_T5!C2523</f>
        <v>0</v>
      </c>
      <c r="B2523" s="6">
        <v>3.2867459999999999</v>
      </c>
      <c r="F2523" s="12"/>
      <c r="J2523" s="13"/>
    </row>
    <row r="2524" spans="1:10" x14ac:dyDescent="0.25">
      <c r="A2524" s="33">
        <f>T2_T5!C2524</f>
        <v>0</v>
      </c>
      <c r="B2524" s="6">
        <v>4.1291029999999997</v>
      </c>
      <c r="F2524" s="12"/>
      <c r="J2524" s="13"/>
    </row>
    <row r="2525" spans="1:10" x14ac:dyDescent="0.25">
      <c r="A2525" s="33">
        <f>T2_T5!C2525</f>
        <v>0</v>
      </c>
      <c r="B2525" s="6">
        <v>2.828754</v>
      </c>
      <c r="F2525" s="12"/>
      <c r="J2525" s="13"/>
    </row>
    <row r="2526" spans="1:10" x14ac:dyDescent="0.25">
      <c r="A2526" s="33">
        <f>T2_T5!C2526</f>
        <v>0</v>
      </c>
      <c r="B2526" s="6">
        <v>2.880709</v>
      </c>
      <c r="F2526" s="12"/>
      <c r="J2526" s="13"/>
    </row>
    <row r="2527" spans="1:10" x14ac:dyDescent="0.25">
      <c r="A2527" s="33">
        <f>T2_T5!C2527</f>
        <v>0</v>
      </c>
      <c r="B2527" s="6">
        <v>2.9527239999999999</v>
      </c>
      <c r="F2527" s="12"/>
      <c r="J2527" s="13"/>
    </row>
    <row r="2528" spans="1:10" x14ac:dyDescent="0.25">
      <c r="A2528" s="33">
        <f>T2_T5!C2528</f>
        <v>0</v>
      </c>
      <c r="B2528" s="6">
        <v>2.9742259999999998</v>
      </c>
      <c r="F2528" s="12"/>
      <c r="J2528" s="13"/>
    </row>
    <row r="2529" spans="1:10" x14ac:dyDescent="0.25">
      <c r="A2529" s="33">
        <f>T2_T5!C2529</f>
        <v>0</v>
      </c>
      <c r="B2529" s="6">
        <v>2.3597299999999999</v>
      </c>
      <c r="F2529" s="12"/>
      <c r="J2529" s="13"/>
    </row>
    <row r="2530" spans="1:10" x14ac:dyDescent="0.25">
      <c r="A2530" s="33">
        <f>T2_T5!C2530</f>
        <v>0</v>
      </c>
      <c r="B2530" s="6">
        <v>0.1311928</v>
      </c>
      <c r="F2530" s="12"/>
      <c r="J2530" s="13"/>
    </row>
    <row r="2531" spans="1:10" x14ac:dyDescent="0.25">
      <c r="A2531" s="33">
        <f>T2_T5!C2531</f>
        <v>0</v>
      </c>
      <c r="B2531" s="6">
        <v>9.3242900000000004E-2</v>
      </c>
      <c r="F2531" s="12"/>
      <c r="J2531" s="13"/>
    </row>
    <row r="2532" spans="1:10" x14ac:dyDescent="0.25">
      <c r="A2532" s="33">
        <f>T2_T5!C2532</f>
        <v>1</v>
      </c>
      <c r="B2532" s="6">
        <v>5.0194700000000002E-2</v>
      </c>
      <c r="F2532" s="12"/>
      <c r="J2532" s="13"/>
    </row>
    <row r="2533" spans="1:10" x14ac:dyDescent="0.25">
      <c r="A2533" s="33">
        <f>T2_T5!C2533</f>
        <v>0</v>
      </c>
      <c r="B2533" s="6">
        <v>2.5480209999999999</v>
      </c>
      <c r="F2533" s="12"/>
      <c r="J2533" s="13"/>
    </row>
    <row r="2534" spans="1:10" x14ac:dyDescent="0.25">
      <c r="A2534" s="33">
        <f>T2_T5!C2534</f>
        <v>0</v>
      </c>
      <c r="B2534" s="6">
        <v>3.3425349999999998</v>
      </c>
      <c r="F2534" s="12"/>
      <c r="J2534" s="13"/>
    </row>
    <row r="2535" spans="1:10" x14ac:dyDescent="0.25">
      <c r="A2535" s="33">
        <f>T2_T5!C2535</f>
        <v>0</v>
      </c>
      <c r="B2535" s="6">
        <v>3.0753339999999998</v>
      </c>
      <c r="F2535" s="12"/>
      <c r="J2535" s="13"/>
    </row>
    <row r="2536" spans="1:10" x14ac:dyDescent="0.25">
      <c r="A2536" s="33">
        <f>T2_T5!C2536</f>
        <v>0</v>
      </c>
      <c r="B2536" s="6">
        <v>2.8028960000000001</v>
      </c>
      <c r="F2536" s="12"/>
      <c r="J2536" s="13"/>
    </row>
    <row r="2537" spans="1:10" x14ac:dyDescent="0.25">
      <c r="A2537" s="33">
        <f>T2_T5!C2537</f>
        <v>0</v>
      </c>
      <c r="B2537" s="6">
        <v>2.0582400000000001</v>
      </c>
      <c r="F2537" s="12"/>
      <c r="J2537" s="13"/>
    </row>
    <row r="2538" spans="1:10" x14ac:dyDescent="0.25">
      <c r="A2538" s="33">
        <f>T2_T5!C2538</f>
        <v>0</v>
      </c>
      <c r="B2538" s="6">
        <v>1.290403</v>
      </c>
      <c r="F2538" s="12"/>
      <c r="J2538" s="13"/>
    </row>
    <row r="2539" spans="1:10" x14ac:dyDescent="0.25">
      <c r="A2539" s="33">
        <f>T2_T5!C2539</f>
        <v>0</v>
      </c>
      <c r="B2539" s="6">
        <v>1.549029</v>
      </c>
      <c r="F2539" s="12"/>
      <c r="J2539" s="13"/>
    </row>
    <row r="2540" spans="1:10" x14ac:dyDescent="0.25">
      <c r="A2540" s="33">
        <f>T2_T5!C2540</f>
        <v>0</v>
      </c>
      <c r="B2540" s="6">
        <v>1.5482830000000001</v>
      </c>
      <c r="F2540" s="12"/>
      <c r="J2540" s="13"/>
    </row>
    <row r="2541" spans="1:10" x14ac:dyDescent="0.25">
      <c r="A2541" s="33">
        <f>T2_T5!C2541</f>
        <v>0</v>
      </c>
      <c r="B2541" s="6">
        <v>1.161529</v>
      </c>
      <c r="F2541" s="12"/>
      <c r="J2541" s="13"/>
    </row>
    <row r="2542" spans="1:10" x14ac:dyDescent="0.25">
      <c r="A2542" s="33">
        <f>T2_T5!C2542</f>
        <v>0</v>
      </c>
      <c r="B2542" s="6">
        <v>1.3828020000000001</v>
      </c>
      <c r="F2542" s="12"/>
      <c r="J2542" s="13"/>
    </row>
    <row r="2543" spans="1:10" x14ac:dyDescent="0.25">
      <c r="A2543" s="33">
        <f>T2_T5!C2543</f>
        <v>0</v>
      </c>
      <c r="B2543" s="6">
        <v>6.3655220000000003</v>
      </c>
      <c r="F2543" s="12"/>
      <c r="J2543" s="13"/>
    </row>
    <row r="2544" spans="1:10" x14ac:dyDescent="0.25">
      <c r="A2544" s="33">
        <f>T2_T5!C2544</f>
        <v>0</v>
      </c>
      <c r="B2544" s="6">
        <v>1.805722</v>
      </c>
      <c r="F2544" s="12"/>
      <c r="J2544" s="13"/>
    </row>
    <row r="2545" spans="1:10" x14ac:dyDescent="0.25">
      <c r="A2545" s="33">
        <f>T2_T5!C2545</f>
        <v>0</v>
      </c>
      <c r="B2545" s="6">
        <v>1.626028</v>
      </c>
      <c r="F2545" s="12"/>
      <c r="J2545" s="13"/>
    </row>
    <row r="2546" spans="1:10" x14ac:dyDescent="0.25">
      <c r="A2546" s="33">
        <f>T2_T5!C2546</f>
        <v>0</v>
      </c>
      <c r="B2546" s="6">
        <v>2.7161580000000001</v>
      </c>
      <c r="F2546" s="12"/>
      <c r="J2546" s="13"/>
    </row>
    <row r="2547" spans="1:10" x14ac:dyDescent="0.25">
      <c r="A2547" s="33">
        <f>T2_T5!C2547</f>
        <v>0</v>
      </c>
      <c r="B2547" s="6">
        <v>2.466008</v>
      </c>
      <c r="F2547" s="12"/>
      <c r="J2547" s="13"/>
    </row>
    <row r="2548" spans="1:10" x14ac:dyDescent="0.25">
      <c r="A2548" s="33">
        <f>T2_T5!C2548</f>
        <v>0</v>
      </c>
      <c r="B2548" s="6">
        <v>1.4056949999999999</v>
      </c>
      <c r="F2548" s="12"/>
      <c r="J2548" s="13"/>
    </row>
    <row r="2549" spans="1:10" x14ac:dyDescent="0.25">
      <c r="A2549" s="33">
        <f>T2_T5!C2549</f>
        <v>0</v>
      </c>
      <c r="B2549" s="6">
        <v>1.5137370000000001</v>
      </c>
      <c r="F2549" s="12"/>
      <c r="J2549" s="13"/>
    </row>
    <row r="2550" spans="1:10" x14ac:dyDescent="0.25">
      <c r="A2550" s="33">
        <f>T2_T5!C2550</f>
        <v>0</v>
      </c>
      <c r="B2550" s="6">
        <v>1.6511849999999999</v>
      </c>
      <c r="F2550" s="12"/>
      <c r="J2550" s="13"/>
    </row>
    <row r="2551" spans="1:10" x14ac:dyDescent="0.25">
      <c r="A2551" s="33">
        <f>T2_T5!C2551</f>
        <v>0</v>
      </c>
      <c r="B2551" s="6">
        <v>0.23204630000000001</v>
      </c>
      <c r="F2551" s="12"/>
      <c r="J2551" s="13"/>
    </row>
    <row r="2552" spans="1:10" x14ac:dyDescent="0.25">
      <c r="A2552" s="33">
        <f>T2_T5!C2552</f>
        <v>0</v>
      </c>
      <c r="B2552" s="6">
        <v>0.2638066</v>
      </c>
      <c r="F2552" s="12"/>
      <c r="J2552" s="13"/>
    </row>
    <row r="2553" spans="1:10" x14ac:dyDescent="0.25">
      <c r="A2553" s="33">
        <f>T2_T5!C2553</f>
        <v>0</v>
      </c>
      <c r="B2553" s="6">
        <v>0.26645380000000002</v>
      </c>
      <c r="F2553" s="12"/>
      <c r="J2553" s="13"/>
    </row>
    <row r="2554" spans="1:10" x14ac:dyDescent="0.25">
      <c r="A2554" s="33">
        <f>T2_T5!C2554</f>
        <v>0</v>
      </c>
      <c r="B2554" s="6">
        <v>0.33068419999999998</v>
      </c>
      <c r="F2554" s="12"/>
      <c r="J2554" s="13"/>
    </row>
    <row r="2555" spans="1:10" x14ac:dyDescent="0.25">
      <c r="A2555" s="33">
        <f>T2_T5!C2555</f>
        <v>0</v>
      </c>
      <c r="B2555" s="6">
        <v>0.31459409999999999</v>
      </c>
      <c r="F2555" s="12"/>
      <c r="J2555" s="13"/>
    </row>
    <row r="2556" spans="1:10" x14ac:dyDescent="0.25">
      <c r="A2556" s="33">
        <f>T2_T5!C2556</f>
        <v>0</v>
      </c>
      <c r="B2556" s="6">
        <v>0.3101082</v>
      </c>
      <c r="F2556" s="12"/>
      <c r="J2556" s="13"/>
    </row>
    <row r="2557" spans="1:10" x14ac:dyDescent="0.25">
      <c r="A2557" s="33">
        <f>T2_T5!C2557</f>
        <v>0</v>
      </c>
      <c r="B2557" s="6">
        <v>2.7620100000000001</v>
      </c>
      <c r="F2557" s="12"/>
      <c r="J2557" s="13"/>
    </row>
    <row r="2558" spans="1:10" x14ac:dyDescent="0.25">
      <c r="A2558" s="33">
        <f>T2_T5!C2558</f>
        <v>0</v>
      </c>
      <c r="B2558" s="6">
        <v>3.081893</v>
      </c>
      <c r="F2558" s="12"/>
      <c r="J2558" s="13"/>
    </row>
    <row r="2559" spans="1:10" x14ac:dyDescent="0.25">
      <c r="A2559" s="33">
        <f>T2_T5!C2559</f>
        <v>0</v>
      </c>
      <c r="B2559" s="6">
        <v>3.5365769999999999</v>
      </c>
      <c r="F2559" s="12"/>
      <c r="J2559" s="13"/>
    </row>
    <row r="2560" spans="1:10" x14ac:dyDescent="0.25">
      <c r="A2560" s="33">
        <f>T2_T5!C2560</f>
        <v>0</v>
      </c>
      <c r="B2560" s="6">
        <v>3.4527649999999999</v>
      </c>
      <c r="F2560" s="12"/>
      <c r="J2560" s="13"/>
    </row>
    <row r="2561" spans="1:10" x14ac:dyDescent="0.25">
      <c r="A2561" s="33">
        <f>T2_T5!C2561</f>
        <v>0</v>
      </c>
      <c r="B2561" s="6">
        <v>4.2940009999999997</v>
      </c>
      <c r="F2561" s="12"/>
      <c r="J2561" s="13"/>
    </row>
    <row r="2562" spans="1:10" x14ac:dyDescent="0.25">
      <c r="A2562" s="33">
        <f>T2_T5!C2562</f>
        <v>0</v>
      </c>
      <c r="B2562" s="6">
        <v>0.63445110000000005</v>
      </c>
      <c r="F2562" s="12"/>
      <c r="J2562" s="13"/>
    </row>
    <row r="2563" spans="1:10" x14ac:dyDescent="0.25">
      <c r="A2563" s="33">
        <f>T2_T5!C2563</f>
        <v>0</v>
      </c>
      <c r="B2563" s="6">
        <v>2.6316069999999998</v>
      </c>
      <c r="F2563" s="12"/>
      <c r="J2563" s="13"/>
    </row>
    <row r="2564" spans="1:10" x14ac:dyDescent="0.25">
      <c r="A2564" s="33">
        <f>T2_T5!C2564</f>
        <v>0</v>
      </c>
      <c r="B2564" s="6">
        <v>2.2341389999999999</v>
      </c>
      <c r="F2564" s="12"/>
      <c r="J2564" s="13"/>
    </row>
    <row r="2565" spans="1:10" x14ac:dyDescent="0.25">
      <c r="A2565" s="33">
        <f>T2_T5!C2565</f>
        <v>0</v>
      </c>
      <c r="B2565" s="6">
        <v>1.9273439999999999</v>
      </c>
      <c r="F2565" s="12"/>
      <c r="J2565" s="13"/>
    </row>
    <row r="2566" spans="1:10" x14ac:dyDescent="0.25">
      <c r="A2566" s="33">
        <f>T2_T5!C2566</f>
        <v>0</v>
      </c>
      <c r="B2566" s="6">
        <v>1.3805689999999999</v>
      </c>
      <c r="F2566" s="12"/>
      <c r="J2566" s="13"/>
    </row>
    <row r="2567" spans="1:10" x14ac:dyDescent="0.25">
      <c r="A2567" s="33">
        <f>T2_T5!C2567</f>
        <v>0</v>
      </c>
      <c r="B2567" s="6">
        <v>1.627786</v>
      </c>
      <c r="F2567" s="12"/>
      <c r="J2567" s="13"/>
    </row>
    <row r="2568" spans="1:10" x14ac:dyDescent="0.25">
      <c r="A2568" s="33">
        <f>T2_T5!C2568</f>
        <v>0</v>
      </c>
      <c r="B2568" s="6">
        <v>2.5390920000000001</v>
      </c>
      <c r="F2568" s="12"/>
      <c r="J2568" s="13"/>
    </row>
    <row r="2569" spans="1:10" x14ac:dyDescent="0.25">
      <c r="A2569" s="33">
        <f>T2_T5!C2569</f>
        <v>0</v>
      </c>
      <c r="B2569" s="6">
        <v>1.3983220000000001</v>
      </c>
      <c r="F2569" s="12"/>
      <c r="J2569" s="13"/>
    </row>
    <row r="2570" spans="1:10" x14ac:dyDescent="0.25">
      <c r="A2570" s="33">
        <f>T2_T5!C2570</f>
        <v>0</v>
      </c>
      <c r="B2570" s="6">
        <v>1.2833920000000001</v>
      </c>
      <c r="F2570" s="12"/>
      <c r="J2570" s="13"/>
    </row>
    <row r="2571" spans="1:10" x14ac:dyDescent="0.25">
      <c r="A2571" s="33">
        <f>T2_T5!C2571</f>
        <v>0</v>
      </c>
      <c r="B2571" s="6">
        <v>1.4633080000000001</v>
      </c>
      <c r="F2571" s="12"/>
      <c r="J2571" s="13"/>
    </row>
    <row r="2572" spans="1:10" x14ac:dyDescent="0.25">
      <c r="A2572" s="33">
        <f>T2_T5!C2572</f>
        <v>0</v>
      </c>
      <c r="B2572" s="6">
        <v>1.8715189999999999</v>
      </c>
      <c r="F2572" s="12"/>
      <c r="J2572" s="13"/>
    </row>
    <row r="2573" spans="1:10" x14ac:dyDescent="0.25">
      <c r="A2573" s="33">
        <f>T2_T5!C2573</f>
        <v>0</v>
      </c>
      <c r="B2573" s="6">
        <v>0.46323140000000002</v>
      </c>
      <c r="F2573" s="12"/>
      <c r="J2573" s="13"/>
    </row>
    <row r="2574" spans="1:10" x14ac:dyDescent="0.25">
      <c r="A2574" s="33">
        <f>T2_T5!C2574</f>
        <v>0</v>
      </c>
      <c r="B2574" s="6">
        <v>0.42154370000000002</v>
      </c>
      <c r="F2574" s="12"/>
      <c r="J2574" s="13"/>
    </row>
    <row r="2575" spans="1:10" x14ac:dyDescent="0.25">
      <c r="A2575" s="33">
        <f>T2_T5!C2575</f>
        <v>0</v>
      </c>
      <c r="B2575" s="6">
        <v>0.85065950000000001</v>
      </c>
      <c r="F2575" s="12"/>
      <c r="J2575" s="13"/>
    </row>
    <row r="2576" spans="1:10" x14ac:dyDescent="0.25">
      <c r="A2576" s="33">
        <f>T2_T5!C2576</f>
        <v>0</v>
      </c>
      <c r="B2576" s="6">
        <v>0.84168670000000001</v>
      </c>
      <c r="F2576" s="12"/>
      <c r="J2576" s="13"/>
    </row>
    <row r="2577" spans="1:10" x14ac:dyDescent="0.25">
      <c r="A2577" s="33">
        <f>T2_T5!C2577</f>
        <v>0</v>
      </c>
      <c r="B2577" s="6">
        <v>2.452048</v>
      </c>
      <c r="F2577" s="12"/>
      <c r="J2577" s="13"/>
    </row>
    <row r="2578" spans="1:10" x14ac:dyDescent="0.25">
      <c r="A2578" s="33">
        <f>T2_T5!C2578</f>
        <v>0</v>
      </c>
      <c r="B2578" s="6">
        <v>2.43065</v>
      </c>
      <c r="F2578" s="12"/>
      <c r="J2578" s="13"/>
    </row>
    <row r="2579" spans="1:10" x14ac:dyDescent="0.25">
      <c r="A2579" s="33">
        <f>T2_T5!C2579</f>
        <v>0</v>
      </c>
      <c r="B2579" s="6">
        <v>2.8350759999999999</v>
      </c>
      <c r="F2579" s="12"/>
      <c r="J2579" s="13"/>
    </row>
    <row r="2580" spans="1:10" x14ac:dyDescent="0.25">
      <c r="A2580" s="33">
        <f>T2_T5!C2580</f>
        <v>0</v>
      </c>
      <c r="B2580" s="6">
        <v>3.3152020000000002</v>
      </c>
      <c r="F2580" s="12"/>
      <c r="J2580" s="13"/>
    </row>
    <row r="2581" spans="1:10" x14ac:dyDescent="0.25">
      <c r="A2581" s="33">
        <f>T2_T5!C2581</f>
        <v>0</v>
      </c>
      <c r="B2581" s="6">
        <v>1.6146149999999999</v>
      </c>
      <c r="F2581" s="12"/>
      <c r="J2581" s="13"/>
    </row>
    <row r="2582" spans="1:10" x14ac:dyDescent="0.25">
      <c r="A2582" s="33">
        <f>T2_T5!C2582</f>
        <v>0</v>
      </c>
      <c r="B2582" s="6">
        <v>1.1822710000000001</v>
      </c>
      <c r="F2582" s="12"/>
      <c r="J2582" s="13"/>
    </row>
    <row r="2583" spans="1:10" x14ac:dyDescent="0.25">
      <c r="A2583" s="33">
        <f>T2_T5!C2583</f>
        <v>0</v>
      </c>
      <c r="B2583" s="6">
        <v>1.284181</v>
      </c>
      <c r="F2583" s="12"/>
      <c r="J2583" s="13"/>
    </row>
    <row r="2584" spans="1:10" x14ac:dyDescent="0.25">
      <c r="A2584" s="33">
        <f>T2_T5!C2584</f>
        <v>0</v>
      </c>
      <c r="B2584" s="6">
        <v>0.92456360000000004</v>
      </c>
      <c r="F2584" s="12"/>
      <c r="J2584" s="13"/>
    </row>
    <row r="2585" spans="1:10" x14ac:dyDescent="0.25">
      <c r="A2585" s="33">
        <f>T2_T5!C2585</f>
        <v>0</v>
      </c>
      <c r="B2585" s="6">
        <v>1.9529000000000001</v>
      </c>
      <c r="F2585" s="12"/>
      <c r="J2585" s="13"/>
    </row>
    <row r="2586" spans="1:10" x14ac:dyDescent="0.25">
      <c r="A2586" s="33">
        <f>T2_T5!C2586</f>
        <v>0</v>
      </c>
      <c r="B2586" s="6">
        <v>2.4319959999999998</v>
      </c>
      <c r="F2586" s="12"/>
      <c r="J2586" s="13"/>
    </row>
    <row r="2587" spans="1:10" x14ac:dyDescent="0.25">
      <c r="A2587" s="33">
        <f>T2_T5!C2587</f>
        <v>0</v>
      </c>
      <c r="B2587" s="6">
        <v>1.7069479999999999</v>
      </c>
      <c r="F2587" s="12"/>
      <c r="J2587" s="13"/>
    </row>
    <row r="2588" spans="1:10" x14ac:dyDescent="0.25">
      <c r="A2588" s="33">
        <f>T2_T5!C2588</f>
        <v>0</v>
      </c>
      <c r="B2588" s="6">
        <v>1.002194</v>
      </c>
      <c r="F2588" s="12"/>
      <c r="J2588" s="13"/>
    </row>
    <row r="2589" spans="1:10" x14ac:dyDescent="0.25">
      <c r="A2589" s="33">
        <f>T2_T5!C2589</f>
        <v>0</v>
      </c>
      <c r="B2589" s="6">
        <v>1.0063</v>
      </c>
      <c r="F2589" s="12"/>
      <c r="J2589" s="13"/>
    </row>
    <row r="2590" spans="1:10" x14ac:dyDescent="0.25">
      <c r="A2590" s="33">
        <f>T2_T5!C2590</f>
        <v>0</v>
      </c>
      <c r="B2590" s="6">
        <v>0.62740169999999995</v>
      </c>
      <c r="F2590" s="12"/>
      <c r="J2590" s="13"/>
    </row>
    <row r="2591" spans="1:10" x14ac:dyDescent="0.25">
      <c r="A2591" s="33">
        <f>T2_T5!C2591</f>
        <v>0</v>
      </c>
      <c r="B2591" s="6">
        <v>0.42296990000000001</v>
      </c>
      <c r="F2591" s="12"/>
      <c r="J2591" s="13"/>
    </row>
    <row r="2592" spans="1:10" x14ac:dyDescent="0.25">
      <c r="A2592" s="33">
        <f>T2_T5!C2592</f>
        <v>0</v>
      </c>
      <c r="B2592" s="6">
        <v>0.56638080000000002</v>
      </c>
      <c r="F2592" s="12"/>
      <c r="J2592" s="13"/>
    </row>
    <row r="2593" spans="1:10" x14ac:dyDescent="0.25">
      <c r="A2593" s="33">
        <f>T2_T5!C2593</f>
        <v>0</v>
      </c>
      <c r="B2593" s="6">
        <v>0.60209860000000004</v>
      </c>
      <c r="F2593" s="12"/>
      <c r="J2593" s="13"/>
    </row>
    <row r="2594" spans="1:10" x14ac:dyDescent="0.25">
      <c r="A2594" s="33">
        <f>T2_T5!C2594</f>
        <v>0</v>
      </c>
      <c r="B2594" s="6">
        <v>0.7049185</v>
      </c>
      <c r="F2594" s="12"/>
      <c r="J2594" s="13"/>
    </row>
    <row r="2595" spans="1:10" x14ac:dyDescent="0.25">
      <c r="A2595" s="33">
        <f>T2_T5!C2595</f>
        <v>0</v>
      </c>
      <c r="B2595" s="6">
        <v>0.87979929999999995</v>
      </c>
      <c r="F2595" s="12"/>
      <c r="J2595" s="13"/>
    </row>
    <row r="2596" spans="1:10" x14ac:dyDescent="0.25">
      <c r="A2596" s="33">
        <f>T2_T5!C2596</f>
        <v>0</v>
      </c>
      <c r="B2596" s="6">
        <v>0.33614959999999999</v>
      </c>
      <c r="F2596" s="12"/>
      <c r="J2596" s="13"/>
    </row>
    <row r="2597" spans="1:10" x14ac:dyDescent="0.25">
      <c r="A2597" s="33">
        <f>T2_T5!C2597</f>
        <v>0</v>
      </c>
      <c r="B2597" s="6">
        <v>0.23485519999999999</v>
      </c>
      <c r="F2597" s="12"/>
      <c r="J2597" s="13"/>
    </row>
    <row r="2598" spans="1:10" x14ac:dyDescent="0.25">
      <c r="A2598" s="33">
        <f>T2_T5!C2598</f>
        <v>0</v>
      </c>
      <c r="B2598" s="6">
        <v>2.6449739999999999</v>
      </c>
      <c r="F2598" s="12"/>
      <c r="J2598" s="13"/>
    </row>
    <row r="2599" spans="1:10" x14ac:dyDescent="0.25">
      <c r="A2599" s="33">
        <f>T2_T5!C2599</f>
        <v>0</v>
      </c>
      <c r="B2599" s="6">
        <v>0.82114980000000004</v>
      </c>
      <c r="F2599" s="12"/>
      <c r="J2599" s="13"/>
    </row>
    <row r="2600" spans="1:10" x14ac:dyDescent="0.25">
      <c r="A2600" s="33">
        <f>T2_T5!C2600</f>
        <v>0</v>
      </c>
      <c r="B2600" s="6">
        <v>0.60274119999999998</v>
      </c>
      <c r="F2600" s="12"/>
      <c r="J2600" s="13"/>
    </row>
    <row r="2601" spans="1:10" x14ac:dyDescent="0.25">
      <c r="A2601" s="33">
        <f>T2_T5!C2601</f>
        <v>0</v>
      </c>
      <c r="B2601" s="6">
        <v>1.069423</v>
      </c>
      <c r="F2601" s="12"/>
      <c r="J2601" s="13"/>
    </row>
    <row r="2602" spans="1:10" x14ac:dyDescent="0.25">
      <c r="A2602" s="33">
        <f>T2_T5!C2602</f>
        <v>0</v>
      </c>
      <c r="B2602" s="6">
        <v>1.2218290000000001</v>
      </c>
      <c r="F2602" s="12"/>
      <c r="J2602" s="13"/>
    </row>
    <row r="2603" spans="1:10" x14ac:dyDescent="0.25">
      <c r="A2603" s="33">
        <f>T2_T5!C2603</f>
        <v>0</v>
      </c>
      <c r="B2603" s="6">
        <v>3.2275689999999999</v>
      </c>
      <c r="F2603" s="12"/>
      <c r="J2603" s="13"/>
    </row>
    <row r="2604" spans="1:10" x14ac:dyDescent="0.25">
      <c r="A2604" s="33">
        <f>T2_T5!C2604</f>
        <v>1</v>
      </c>
      <c r="B2604" s="6">
        <v>0.30961729999999998</v>
      </c>
      <c r="F2604" s="12"/>
      <c r="J2604" s="13"/>
    </row>
    <row r="2605" spans="1:10" x14ac:dyDescent="0.25">
      <c r="A2605" s="33">
        <f>T2_T5!C2605</f>
        <v>0</v>
      </c>
      <c r="B2605" s="6">
        <v>0.42947380000000002</v>
      </c>
      <c r="F2605" s="12"/>
      <c r="J2605" s="13"/>
    </row>
    <row r="2606" spans="1:10" x14ac:dyDescent="0.25">
      <c r="A2606" s="33">
        <f>T2_T5!C2606</f>
        <v>0</v>
      </c>
      <c r="B2606" s="6">
        <v>0.24628559999999999</v>
      </c>
      <c r="F2606" s="12"/>
      <c r="J2606" s="13"/>
    </row>
    <row r="2607" spans="1:10" x14ac:dyDescent="0.25">
      <c r="A2607" s="33">
        <f>T2_T5!C2607</f>
        <v>0</v>
      </c>
      <c r="B2607" s="6">
        <v>0.22952800000000001</v>
      </c>
      <c r="F2607" s="12"/>
      <c r="J2607" s="13"/>
    </row>
    <row r="2608" spans="1:10" x14ac:dyDescent="0.25">
      <c r="A2608" s="33">
        <f>T2_T5!C2608</f>
        <v>0</v>
      </c>
      <c r="B2608" s="6">
        <v>0.29907450000000002</v>
      </c>
      <c r="F2608" s="12"/>
      <c r="J2608" s="13"/>
    </row>
    <row r="2609" spans="1:10" x14ac:dyDescent="0.25">
      <c r="A2609" s="33">
        <f>T2_T5!C2609</f>
        <v>0</v>
      </c>
      <c r="B2609" s="6">
        <v>0.39842499999999997</v>
      </c>
      <c r="F2609" s="12"/>
      <c r="J2609" s="13"/>
    </row>
    <row r="2610" spans="1:10" x14ac:dyDescent="0.25">
      <c r="A2610" s="33">
        <f>T2_T5!C2610</f>
        <v>0</v>
      </c>
      <c r="B2610" s="6">
        <v>0.48425299999999999</v>
      </c>
      <c r="F2610" s="12"/>
      <c r="J2610" s="13"/>
    </row>
    <row r="2611" spans="1:10" x14ac:dyDescent="0.25">
      <c r="A2611" s="33">
        <f>T2_T5!C2611</f>
        <v>0</v>
      </c>
      <c r="B2611" s="6">
        <v>0.32309650000000001</v>
      </c>
      <c r="F2611" s="12"/>
      <c r="J2611" s="13"/>
    </row>
    <row r="2612" spans="1:10" x14ac:dyDescent="0.25">
      <c r="A2612" s="33">
        <f>T2_T5!C2612</f>
        <v>0</v>
      </c>
      <c r="B2612" s="6">
        <v>0.28577370000000002</v>
      </c>
      <c r="F2612" s="12"/>
      <c r="J2612" s="13"/>
    </row>
    <row r="2613" spans="1:10" x14ac:dyDescent="0.25">
      <c r="A2613" s="33">
        <f>T2_T5!C2613</f>
        <v>0</v>
      </c>
      <c r="B2613" s="6">
        <v>0.32903500000000002</v>
      </c>
      <c r="F2613" s="12"/>
      <c r="J2613" s="13"/>
    </row>
    <row r="2614" spans="1:10" x14ac:dyDescent="0.25">
      <c r="A2614" s="33">
        <f>T2_T5!C2614</f>
        <v>0</v>
      </c>
      <c r="B2614" s="6">
        <v>0.28940909999999997</v>
      </c>
      <c r="F2614" s="12"/>
      <c r="J2614" s="13"/>
    </row>
    <row r="2615" spans="1:10" x14ac:dyDescent="0.25">
      <c r="A2615" s="33">
        <f>T2_T5!C2615</f>
        <v>0</v>
      </c>
      <c r="B2615" s="6">
        <v>0.44584570000000001</v>
      </c>
      <c r="F2615" s="12"/>
      <c r="J2615" s="13"/>
    </row>
    <row r="2616" spans="1:10" x14ac:dyDescent="0.25">
      <c r="A2616" s="33">
        <f>T2_T5!C2616</f>
        <v>0</v>
      </c>
      <c r="B2616" s="6">
        <v>0.42322470000000001</v>
      </c>
      <c r="F2616" s="12"/>
      <c r="J2616" s="13"/>
    </row>
    <row r="2617" spans="1:10" x14ac:dyDescent="0.25">
      <c r="A2617" s="33">
        <f>T2_T5!C2617</f>
        <v>0</v>
      </c>
      <c r="B2617" s="6">
        <v>0.38127939999999999</v>
      </c>
      <c r="F2617" s="12"/>
      <c r="J2617" s="13"/>
    </row>
    <row r="2618" spans="1:10" x14ac:dyDescent="0.25">
      <c r="A2618" s="33">
        <f>T2_T5!C2618</f>
        <v>0</v>
      </c>
      <c r="B2618" s="6">
        <v>0.47049299999999999</v>
      </c>
      <c r="F2618" s="12"/>
      <c r="J2618" s="13"/>
    </row>
    <row r="2619" spans="1:10" x14ac:dyDescent="0.25">
      <c r="A2619" s="33">
        <f>T2_T5!C2619</f>
        <v>0</v>
      </c>
      <c r="B2619" s="6">
        <v>0.53450640000000005</v>
      </c>
      <c r="F2619" s="12"/>
      <c r="J2619" s="13"/>
    </row>
    <row r="2620" spans="1:10" x14ac:dyDescent="0.25">
      <c r="A2620" s="33">
        <f>T2_T5!C2620</f>
        <v>0</v>
      </c>
      <c r="B2620" s="6">
        <v>0.52773460000000005</v>
      </c>
      <c r="F2620" s="12"/>
      <c r="J2620" s="13"/>
    </row>
    <row r="2621" spans="1:10" x14ac:dyDescent="0.25">
      <c r="A2621" s="33">
        <f>T2_T5!C2621</f>
        <v>0</v>
      </c>
      <c r="B2621" s="6">
        <v>0.636131</v>
      </c>
      <c r="F2621" s="12"/>
      <c r="J2621" s="13"/>
    </row>
    <row r="2622" spans="1:10" x14ac:dyDescent="0.25">
      <c r="A2622" s="33">
        <f>T2_T5!C2622</f>
        <v>0</v>
      </c>
      <c r="B2622" s="6">
        <v>0.4562001</v>
      </c>
      <c r="F2622" s="12"/>
      <c r="J2622" s="13"/>
    </row>
    <row r="2623" spans="1:10" x14ac:dyDescent="0.25">
      <c r="A2623" s="33">
        <f>T2_T5!C2623</f>
        <v>0</v>
      </c>
      <c r="B2623" s="6">
        <v>0.23725060000000001</v>
      </c>
      <c r="F2623" s="12"/>
      <c r="J2623" s="13"/>
    </row>
    <row r="2624" spans="1:10" x14ac:dyDescent="0.25">
      <c r="A2624" s="33">
        <f>T2_T5!C2624</f>
        <v>0</v>
      </c>
      <c r="B2624" s="6">
        <v>0.4889174</v>
      </c>
      <c r="F2624" s="12"/>
      <c r="J2624" s="13"/>
    </row>
    <row r="2625" spans="1:10" x14ac:dyDescent="0.25">
      <c r="A2625" s="33">
        <f>T2_T5!C2625</f>
        <v>0</v>
      </c>
      <c r="B2625" s="6">
        <v>0.52731450000000002</v>
      </c>
      <c r="F2625" s="12"/>
      <c r="J2625" s="13"/>
    </row>
    <row r="2626" spans="1:10" x14ac:dyDescent="0.25">
      <c r="A2626" s="33">
        <f>T2_T5!C2626</f>
        <v>0</v>
      </c>
      <c r="B2626" s="6">
        <v>0.81967880000000004</v>
      </c>
      <c r="F2626" s="12"/>
      <c r="J2626" s="13"/>
    </row>
    <row r="2627" spans="1:10" x14ac:dyDescent="0.25">
      <c r="A2627" s="33">
        <f>T2_T5!C2627</f>
        <v>0</v>
      </c>
      <c r="B2627" s="6">
        <v>0.68796610000000002</v>
      </c>
      <c r="F2627" s="12"/>
      <c r="J2627" s="13"/>
    </row>
    <row r="2628" spans="1:10" x14ac:dyDescent="0.25">
      <c r="A2628" s="33">
        <f>T2_T5!C2628</f>
        <v>0</v>
      </c>
      <c r="B2628" s="6">
        <v>1.1299360000000001</v>
      </c>
      <c r="F2628" s="12"/>
      <c r="J2628" s="13"/>
    </row>
    <row r="2629" spans="1:10" x14ac:dyDescent="0.25">
      <c r="A2629" s="33">
        <f>T2_T5!C2629</f>
        <v>0</v>
      </c>
      <c r="B2629" s="6">
        <v>0.78326609999999997</v>
      </c>
      <c r="F2629" s="12"/>
      <c r="J2629" s="13"/>
    </row>
    <row r="2630" spans="1:10" x14ac:dyDescent="0.25">
      <c r="A2630" s="33">
        <f>T2_T5!C2630</f>
        <v>0</v>
      </c>
      <c r="B2630" s="6">
        <v>0.66837219999999997</v>
      </c>
      <c r="F2630" s="12"/>
      <c r="J2630" s="13"/>
    </row>
    <row r="2631" spans="1:10" x14ac:dyDescent="0.25">
      <c r="A2631" s="33">
        <f>T2_T5!C2631</f>
        <v>0</v>
      </c>
      <c r="B2631" s="6">
        <v>1.0361560000000001</v>
      </c>
      <c r="F2631" s="12"/>
      <c r="J2631" s="13"/>
    </row>
    <row r="2632" spans="1:10" x14ac:dyDescent="0.25">
      <c r="A2632" s="33">
        <f>T2_T5!C2632</f>
        <v>0</v>
      </c>
      <c r="B2632" s="6">
        <v>0.8816119</v>
      </c>
      <c r="F2632" s="12"/>
      <c r="J2632" s="13"/>
    </row>
    <row r="2633" spans="1:10" x14ac:dyDescent="0.25">
      <c r="A2633" s="33">
        <f>T2_T5!C2633</f>
        <v>0</v>
      </c>
      <c r="B2633" s="6">
        <v>0.70199579999999995</v>
      </c>
      <c r="F2633" s="12"/>
      <c r="J2633" s="13"/>
    </row>
    <row r="2634" spans="1:10" x14ac:dyDescent="0.25">
      <c r="A2634" s="33">
        <f>T2_T5!C2634</f>
        <v>0</v>
      </c>
      <c r="B2634" s="6">
        <v>1.08158</v>
      </c>
      <c r="F2634" s="12"/>
      <c r="J2634" s="13"/>
    </row>
    <row r="2635" spans="1:10" x14ac:dyDescent="0.25">
      <c r="A2635" s="33">
        <f>T2_T5!C2635</f>
        <v>0</v>
      </c>
      <c r="B2635" s="6">
        <v>1.2232050000000001</v>
      </c>
      <c r="F2635" s="12"/>
      <c r="J2635" s="13"/>
    </row>
    <row r="2636" spans="1:10" x14ac:dyDescent="0.25">
      <c r="A2636" s="33">
        <f>T2_T5!C2636</f>
        <v>0</v>
      </c>
      <c r="B2636" s="6">
        <v>8.2669099999999995E-2</v>
      </c>
      <c r="F2636" s="12"/>
      <c r="J2636" s="13"/>
    </row>
    <row r="2637" spans="1:10" x14ac:dyDescent="0.25">
      <c r="A2637" s="33">
        <f>T2_T5!C2637</f>
        <v>0</v>
      </c>
      <c r="B2637" s="6">
        <v>0.29704170000000002</v>
      </c>
      <c r="F2637" s="12"/>
      <c r="J2637" s="13"/>
    </row>
    <row r="2638" spans="1:10" x14ac:dyDescent="0.25">
      <c r="A2638" s="33">
        <f>T2_T5!C2638</f>
        <v>0</v>
      </c>
      <c r="B2638" s="6">
        <v>0.94566380000000005</v>
      </c>
      <c r="F2638" s="12"/>
      <c r="J2638" s="13"/>
    </row>
    <row r="2639" spans="1:10" x14ac:dyDescent="0.25">
      <c r="A2639" s="33">
        <f>T2_T5!C2639</f>
        <v>0</v>
      </c>
      <c r="B2639" s="6">
        <v>0.59813989999999995</v>
      </c>
      <c r="F2639" s="12"/>
      <c r="J2639" s="13"/>
    </row>
    <row r="2640" spans="1:10" x14ac:dyDescent="0.25">
      <c r="A2640" s="33">
        <f>T2_T5!C2640</f>
        <v>0</v>
      </c>
      <c r="B2640" s="6">
        <v>0.46780840000000001</v>
      </c>
      <c r="F2640" s="12"/>
      <c r="J2640" s="13"/>
    </row>
    <row r="2641" spans="1:10" x14ac:dyDescent="0.25">
      <c r="A2641" s="33">
        <f>T2_T5!C2641</f>
        <v>0</v>
      </c>
      <c r="B2641" s="6">
        <v>0.30787949999999997</v>
      </c>
      <c r="F2641" s="12"/>
      <c r="J2641" s="13"/>
    </row>
    <row r="2642" spans="1:10" x14ac:dyDescent="0.25">
      <c r="A2642" s="33">
        <f>T2_T5!C2642</f>
        <v>0</v>
      </c>
      <c r="B2642" s="6">
        <v>0.39016919999999999</v>
      </c>
      <c r="F2642" s="12"/>
      <c r="J2642" s="13"/>
    </row>
    <row r="2643" spans="1:10" x14ac:dyDescent="0.25">
      <c r="A2643" s="33">
        <f>T2_T5!C2643</f>
        <v>0</v>
      </c>
      <c r="B2643" s="6">
        <v>0.20451659999999999</v>
      </c>
      <c r="F2643" s="12"/>
      <c r="J2643" s="13"/>
    </row>
    <row r="2644" spans="1:10" x14ac:dyDescent="0.25">
      <c r="A2644" s="33">
        <f>T2_T5!C2644</f>
        <v>0</v>
      </c>
      <c r="B2644" s="6">
        <v>0.51703100000000002</v>
      </c>
      <c r="F2644" s="12"/>
      <c r="J2644" s="13"/>
    </row>
    <row r="2645" spans="1:10" x14ac:dyDescent="0.25">
      <c r="A2645" s="33">
        <f>T2_T5!C2645</f>
        <v>0</v>
      </c>
      <c r="B2645" s="6">
        <v>0.8964763</v>
      </c>
      <c r="F2645" s="12"/>
      <c r="J2645" s="13"/>
    </row>
    <row r="2646" spans="1:10" x14ac:dyDescent="0.25">
      <c r="A2646" s="33">
        <f>T2_T5!C2646</f>
        <v>0</v>
      </c>
      <c r="B2646" s="6">
        <v>0.931369</v>
      </c>
      <c r="F2646" s="12"/>
      <c r="J2646" s="13"/>
    </row>
    <row r="2647" spans="1:10" x14ac:dyDescent="0.25">
      <c r="A2647" s="33">
        <f>T2_T5!C2647</f>
        <v>0</v>
      </c>
      <c r="B2647" s="6">
        <v>1.021898</v>
      </c>
      <c r="F2647" s="12"/>
      <c r="J2647" s="13"/>
    </row>
    <row r="2648" spans="1:10" x14ac:dyDescent="0.25">
      <c r="A2648" s="33">
        <f>T2_T5!C2648</f>
        <v>0</v>
      </c>
      <c r="B2648" s="6">
        <v>0.90277609999999997</v>
      </c>
      <c r="F2648" s="12"/>
      <c r="J2648" s="13"/>
    </row>
    <row r="2649" spans="1:10" x14ac:dyDescent="0.25">
      <c r="A2649" s="33">
        <f>T2_T5!C2649</f>
        <v>0</v>
      </c>
      <c r="B2649" s="6">
        <v>0.74098679999999995</v>
      </c>
      <c r="F2649" s="12"/>
      <c r="J2649" s="13"/>
    </row>
    <row r="2650" spans="1:10" x14ac:dyDescent="0.25">
      <c r="A2650" s="33">
        <f>T2_T5!C2650</f>
        <v>0</v>
      </c>
      <c r="B2650" s="6">
        <v>0.87281050000000004</v>
      </c>
      <c r="F2650" s="12"/>
      <c r="J2650" s="13"/>
    </row>
    <row r="2651" spans="1:10" x14ac:dyDescent="0.25">
      <c r="A2651" s="33">
        <f>T2_T5!C2651</f>
        <v>0</v>
      </c>
      <c r="B2651" s="6">
        <v>0.72426579999999996</v>
      </c>
      <c r="F2651" s="12"/>
      <c r="J2651" s="13"/>
    </row>
    <row r="2652" spans="1:10" x14ac:dyDescent="0.25">
      <c r="A2652" s="33">
        <f>T2_T5!C2652</f>
        <v>0</v>
      </c>
      <c r="B2652" s="6">
        <v>0.83917249999999999</v>
      </c>
      <c r="F2652" s="12"/>
      <c r="J2652" s="13"/>
    </row>
    <row r="2653" spans="1:10" x14ac:dyDescent="0.25">
      <c r="A2653" s="33">
        <f>T2_T5!C2653</f>
        <v>0</v>
      </c>
      <c r="B2653" s="6">
        <v>0.75641190000000003</v>
      </c>
      <c r="F2653" s="12"/>
      <c r="J2653" s="13"/>
    </row>
    <row r="2654" spans="1:10" x14ac:dyDescent="0.25">
      <c r="A2654" s="33">
        <f>T2_T5!C2654</f>
        <v>0</v>
      </c>
      <c r="B2654" s="6">
        <v>0.82974219999999999</v>
      </c>
      <c r="F2654" s="12"/>
      <c r="J2654" s="13"/>
    </row>
    <row r="2655" spans="1:10" x14ac:dyDescent="0.25">
      <c r="A2655" s="33">
        <f>T2_T5!C2655</f>
        <v>0</v>
      </c>
      <c r="B2655" s="6">
        <v>0.65640270000000001</v>
      </c>
      <c r="F2655" s="12"/>
      <c r="J2655" s="13"/>
    </row>
    <row r="2656" spans="1:10" x14ac:dyDescent="0.25">
      <c r="A2656" s="33">
        <f>T2_T5!C2656</f>
        <v>0</v>
      </c>
      <c r="B2656" s="6">
        <v>0.34975980000000001</v>
      </c>
      <c r="F2656" s="12"/>
      <c r="J2656" s="13"/>
    </row>
    <row r="2657" spans="1:10" x14ac:dyDescent="0.25">
      <c r="A2657" s="33">
        <f>T2_T5!C2657</f>
        <v>0</v>
      </c>
      <c r="B2657" s="6">
        <v>0.46223799999999998</v>
      </c>
      <c r="F2657" s="12"/>
      <c r="J2657" s="13"/>
    </row>
    <row r="2658" spans="1:10" x14ac:dyDescent="0.25">
      <c r="A2658" s="33">
        <f>T2_T5!C2658</f>
        <v>0</v>
      </c>
      <c r="B2658" s="6">
        <v>0.1018863</v>
      </c>
      <c r="F2658" s="12"/>
      <c r="J2658" s="13"/>
    </row>
    <row r="2659" spans="1:10" x14ac:dyDescent="0.25">
      <c r="A2659" s="33">
        <f>T2_T5!C2659</f>
        <v>0</v>
      </c>
      <c r="B2659" s="6">
        <v>6.4009700000000003E-2</v>
      </c>
      <c r="F2659" s="12"/>
      <c r="J2659" s="13"/>
    </row>
    <row r="2660" spans="1:10" x14ac:dyDescent="0.25">
      <c r="A2660" s="33">
        <f>T2_T5!C2660</f>
        <v>0</v>
      </c>
      <c r="B2660" s="6">
        <v>0.99485789999999996</v>
      </c>
      <c r="F2660" s="12"/>
      <c r="J2660" s="13"/>
    </row>
    <row r="2661" spans="1:10" x14ac:dyDescent="0.25">
      <c r="A2661" s="33">
        <f>T2_T5!C2661</f>
        <v>0</v>
      </c>
      <c r="B2661" s="6">
        <v>0.94051470000000004</v>
      </c>
      <c r="F2661" s="12"/>
      <c r="J2661" s="13"/>
    </row>
    <row r="2662" spans="1:10" x14ac:dyDescent="0.25">
      <c r="A2662" s="33">
        <f>T2_T5!C2662</f>
        <v>0</v>
      </c>
      <c r="B2662" s="6">
        <v>0.98065579999999997</v>
      </c>
      <c r="F2662" s="12"/>
      <c r="J2662" s="13"/>
    </row>
    <row r="2663" spans="1:10" x14ac:dyDescent="0.25">
      <c r="A2663" s="33">
        <f>T2_T5!C2663</f>
        <v>0</v>
      </c>
      <c r="B2663" s="6">
        <v>0.60359660000000004</v>
      </c>
      <c r="F2663" s="12"/>
      <c r="J2663" s="13"/>
    </row>
    <row r="2664" spans="1:10" x14ac:dyDescent="0.25">
      <c r="A2664" s="33">
        <f>T2_T5!C2664</f>
        <v>0</v>
      </c>
      <c r="B2664" s="6">
        <v>0.71973160000000003</v>
      </c>
      <c r="F2664" s="12"/>
      <c r="J2664" s="13"/>
    </row>
    <row r="2665" spans="1:10" x14ac:dyDescent="0.25">
      <c r="A2665" s="33">
        <f>T2_T5!C2665</f>
        <v>0</v>
      </c>
      <c r="B2665" s="6">
        <v>0.66461979999999998</v>
      </c>
      <c r="F2665" s="12"/>
      <c r="J2665" s="13"/>
    </row>
    <row r="2666" spans="1:10" x14ac:dyDescent="0.25">
      <c r="A2666" s="33">
        <f>T2_T5!C2666</f>
        <v>0</v>
      </c>
      <c r="B2666" s="6">
        <v>0.64261000000000001</v>
      </c>
      <c r="F2666" s="12"/>
      <c r="J2666" s="13"/>
    </row>
    <row r="2667" spans="1:10" x14ac:dyDescent="0.25">
      <c r="A2667" s="33">
        <f>T2_T5!C2667</f>
        <v>0</v>
      </c>
      <c r="B2667" s="6">
        <v>0.63732460000000002</v>
      </c>
      <c r="F2667" s="12"/>
      <c r="J2667" s="13"/>
    </row>
    <row r="2668" spans="1:10" x14ac:dyDescent="0.25">
      <c r="A2668" s="33">
        <f>T2_T5!C2668</f>
        <v>0</v>
      </c>
      <c r="B2668" s="6">
        <v>0.96756560000000003</v>
      </c>
      <c r="F2668" s="12"/>
      <c r="J2668" s="13"/>
    </row>
    <row r="2669" spans="1:10" x14ac:dyDescent="0.25">
      <c r="A2669" s="33">
        <f>T2_T5!C2669</f>
        <v>0</v>
      </c>
      <c r="B2669" s="6">
        <v>1.25196</v>
      </c>
      <c r="F2669" s="12"/>
      <c r="J2669" s="13"/>
    </row>
    <row r="2670" spans="1:10" x14ac:dyDescent="0.25">
      <c r="A2670" s="33">
        <f>T2_T5!C2670</f>
        <v>0</v>
      </c>
      <c r="B2670" s="6">
        <v>3.309857</v>
      </c>
      <c r="F2670" s="12"/>
      <c r="J2670" s="13"/>
    </row>
    <row r="2671" spans="1:10" x14ac:dyDescent="0.25">
      <c r="A2671" s="33">
        <f>T2_T5!C2671</f>
        <v>0</v>
      </c>
      <c r="B2671" s="6">
        <v>3.290991</v>
      </c>
      <c r="F2671" s="12"/>
      <c r="J2671" s="13"/>
    </row>
    <row r="2672" spans="1:10" x14ac:dyDescent="0.25">
      <c r="A2672" s="33">
        <f>T2_T5!C2672</f>
        <v>0</v>
      </c>
      <c r="B2672" s="6">
        <v>2.0583019999999999</v>
      </c>
      <c r="F2672" s="12"/>
      <c r="J2672" s="13"/>
    </row>
    <row r="2673" spans="1:10" x14ac:dyDescent="0.25">
      <c r="A2673" s="33">
        <f>T2_T5!C2673</f>
        <v>0</v>
      </c>
      <c r="B2673" s="6">
        <v>2.6743410000000001</v>
      </c>
      <c r="F2673" s="12"/>
      <c r="J2673" s="13"/>
    </row>
    <row r="2674" spans="1:10" x14ac:dyDescent="0.25">
      <c r="A2674" s="33">
        <f>T2_T5!C2674</f>
        <v>0</v>
      </c>
      <c r="B2674" s="6">
        <v>1.6068899999999999</v>
      </c>
      <c r="F2674" s="12"/>
      <c r="J2674" s="13"/>
    </row>
    <row r="2675" spans="1:10" x14ac:dyDescent="0.25">
      <c r="A2675" s="33">
        <f>T2_T5!C2675</f>
        <v>0</v>
      </c>
      <c r="B2675" s="6">
        <v>2.0611079999999999</v>
      </c>
      <c r="F2675" s="12"/>
      <c r="J2675" s="13"/>
    </row>
    <row r="2676" spans="1:10" x14ac:dyDescent="0.25">
      <c r="A2676" s="33">
        <f>T2_T5!C2676</f>
        <v>0</v>
      </c>
      <c r="B2676" s="6">
        <v>3.1480060000000001</v>
      </c>
      <c r="F2676" s="12"/>
      <c r="J2676" s="13"/>
    </row>
    <row r="2677" spans="1:10" x14ac:dyDescent="0.25">
      <c r="A2677" s="33">
        <f>T2_T5!C2677</f>
        <v>0</v>
      </c>
      <c r="B2677" s="6">
        <v>1.17946</v>
      </c>
      <c r="F2677" s="12"/>
      <c r="J2677" s="13"/>
    </row>
    <row r="2678" spans="1:10" x14ac:dyDescent="0.25">
      <c r="A2678" s="33">
        <f>T2_T5!C2678</f>
        <v>0</v>
      </c>
      <c r="B2678" s="6">
        <v>1.054584</v>
      </c>
      <c r="F2678" s="12"/>
      <c r="J2678" s="13"/>
    </row>
    <row r="2679" spans="1:10" x14ac:dyDescent="0.25">
      <c r="A2679" s="33">
        <f>T2_T5!C2679</f>
        <v>1</v>
      </c>
      <c r="B2679" s="6">
        <v>1.7309209999999999</v>
      </c>
      <c r="F2679" s="12"/>
      <c r="J2679" s="13"/>
    </row>
    <row r="2680" spans="1:10" x14ac:dyDescent="0.25">
      <c r="A2680" s="33">
        <f>T2_T5!C2680</f>
        <v>0</v>
      </c>
      <c r="B2680" s="6">
        <v>2.5979350000000001</v>
      </c>
      <c r="F2680" s="12"/>
      <c r="J2680" s="13"/>
    </row>
    <row r="2681" spans="1:10" x14ac:dyDescent="0.25">
      <c r="A2681" s="33">
        <f>T2_T5!C2681</f>
        <v>0</v>
      </c>
      <c r="B2681" s="6">
        <v>2.215894</v>
      </c>
      <c r="F2681" s="12"/>
      <c r="J2681" s="13"/>
    </row>
    <row r="2682" spans="1:10" x14ac:dyDescent="0.25">
      <c r="A2682" s="33">
        <f>T2_T5!C2682</f>
        <v>0</v>
      </c>
      <c r="B2682" s="6">
        <v>0.55021059999999999</v>
      </c>
      <c r="F2682" s="12"/>
      <c r="J2682" s="13"/>
    </row>
    <row r="2683" spans="1:10" x14ac:dyDescent="0.25">
      <c r="A2683" s="33">
        <f>T2_T5!C2683</f>
        <v>0</v>
      </c>
      <c r="B2683" s="6">
        <v>0.64617500000000005</v>
      </c>
      <c r="F2683" s="12"/>
      <c r="J2683" s="13"/>
    </row>
    <row r="2684" spans="1:10" x14ac:dyDescent="0.25">
      <c r="A2684" s="33">
        <f>T2_T5!C2684</f>
        <v>0</v>
      </c>
      <c r="B2684" s="6">
        <v>0.95263249999999999</v>
      </c>
      <c r="F2684" s="12"/>
      <c r="J2684" s="13"/>
    </row>
    <row r="2685" spans="1:10" x14ac:dyDescent="0.25">
      <c r="A2685" s="33">
        <f>T2_T5!C2685</f>
        <v>0</v>
      </c>
      <c r="B2685" s="6">
        <v>0.53979100000000002</v>
      </c>
      <c r="F2685" s="12"/>
      <c r="J2685" s="13"/>
    </row>
    <row r="2686" spans="1:10" x14ac:dyDescent="0.25">
      <c r="A2686" s="33">
        <f>T2_T5!C2686</f>
        <v>0</v>
      </c>
      <c r="B2686" s="6">
        <v>0.77781029999999995</v>
      </c>
      <c r="F2686" s="12"/>
      <c r="J2686" s="13"/>
    </row>
    <row r="2687" spans="1:10" x14ac:dyDescent="0.25">
      <c r="A2687" s="33">
        <f>T2_T5!C2687</f>
        <v>0</v>
      </c>
      <c r="B2687" s="6">
        <v>0.64454120000000004</v>
      </c>
      <c r="F2687" s="12"/>
      <c r="J2687" s="13"/>
    </row>
    <row r="2688" spans="1:10" x14ac:dyDescent="0.25">
      <c r="A2688" s="33">
        <f>T2_T5!C2688</f>
        <v>0</v>
      </c>
      <c r="B2688" s="6">
        <v>0.84494809999999998</v>
      </c>
      <c r="F2688" s="12"/>
      <c r="J2688" s="13"/>
    </row>
    <row r="2689" spans="1:10" x14ac:dyDescent="0.25">
      <c r="A2689" s="33">
        <f>T2_T5!C2689</f>
        <v>0</v>
      </c>
      <c r="B2689" s="6">
        <v>1.0771310000000001</v>
      </c>
      <c r="F2689" s="12"/>
      <c r="J2689" s="13"/>
    </row>
    <row r="2690" spans="1:10" x14ac:dyDescent="0.25">
      <c r="A2690" s="33">
        <f>T2_T5!C2690</f>
        <v>0</v>
      </c>
      <c r="B2690" s="6">
        <v>1.617405</v>
      </c>
      <c r="F2690" s="12"/>
      <c r="J2690" s="13"/>
    </row>
    <row r="2691" spans="1:10" x14ac:dyDescent="0.25">
      <c r="A2691" s="33">
        <f>T2_T5!C2691</f>
        <v>0</v>
      </c>
      <c r="B2691" s="6">
        <v>0.97379970000000005</v>
      </c>
      <c r="F2691" s="12"/>
      <c r="J2691" s="13"/>
    </row>
    <row r="2692" spans="1:10" x14ac:dyDescent="0.25">
      <c r="A2692" s="33">
        <f>T2_T5!C2692</f>
        <v>0</v>
      </c>
      <c r="B2692" s="6">
        <v>0.60014749999999994</v>
      </c>
      <c r="F2692" s="12"/>
      <c r="J2692" s="13"/>
    </row>
    <row r="2693" spans="1:10" x14ac:dyDescent="0.25">
      <c r="A2693" s="33">
        <f>T2_T5!C2693</f>
        <v>0</v>
      </c>
      <c r="B2693" s="6">
        <v>0.67305499999999996</v>
      </c>
      <c r="F2693" s="12"/>
      <c r="J2693" s="13"/>
    </row>
    <row r="2694" spans="1:10" x14ac:dyDescent="0.25">
      <c r="A2694" s="33">
        <f>T2_T5!C2694</f>
        <v>0</v>
      </c>
      <c r="B2694" s="6">
        <v>1.1880200000000001</v>
      </c>
      <c r="F2694" s="12"/>
      <c r="J2694" s="13"/>
    </row>
    <row r="2695" spans="1:10" x14ac:dyDescent="0.25">
      <c r="A2695" s="33">
        <f>T2_T5!C2695</f>
        <v>0</v>
      </c>
      <c r="B2695" s="6">
        <v>1.0512790000000001</v>
      </c>
      <c r="F2695" s="12"/>
      <c r="J2695" s="13"/>
    </row>
    <row r="2696" spans="1:10" x14ac:dyDescent="0.25">
      <c r="A2696" s="33">
        <f>T2_T5!C2696</f>
        <v>0</v>
      </c>
      <c r="B2696" s="6">
        <v>0.77854429999999997</v>
      </c>
      <c r="F2696" s="12"/>
      <c r="J2696" s="13"/>
    </row>
    <row r="2697" spans="1:10" x14ac:dyDescent="0.25">
      <c r="A2697" s="33">
        <f>T2_T5!C2697</f>
        <v>0</v>
      </c>
      <c r="B2697" s="6">
        <v>0.89833649999999998</v>
      </c>
      <c r="F2697" s="12"/>
      <c r="J2697" s="13"/>
    </row>
    <row r="2698" spans="1:10" x14ac:dyDescent="0.25">
      <c r="A2698" s="33">
        <f>T2_T5!C2698</f>
        <v>0</v>
      </c>
      <c r="B2698" s="6">
        <v>1.2542</v>
      </c>
      <c r="F2698" s="12"/>
      <c r="J2698" s="13"/>
    </row>
    <row r="2699" spans="1:10" x14ac:dyDescent="0.25">
      <c r="A2699" s="33">
        <f>T2_T5!C2699</f>
        <v>0</v>
      </c>
      <c r="B2699" s="6">
        <v>0.36127930000000003</v>
      </c>
      <c r="F2699" s="12"/>
      <c r="J2699" s="13"/>
    </row>
    <row r="2700" spans="1:10" x14ac:dyDescent="0.25">
      <c r="A2700" s="33">
        <f>T2_T5!C2700</f>
        <v>0</v>
      </c>
      <c r="B2700" s="6">
        <v>0.34480739999999999</v>
      </c>
      <c r="F2700" s="12"/>
      <c r="J2700" s="13"/>
    </row>
    <row r="2701" spans="1:10" x14ac:dyDescent="0.25">
      <c r="A2701" s="33">
        <f>T2_T5!C2701</f>
        <v>0</v>
      </c>
      <c r="B2701" s="6">
        <v>0.49071360000000003</v>
      </c>
      <c r="F2701" s="12"/>
      <c r="J2701" s="13"/>
    </row>
    <row r="2702" spans="1:10" x14ac:dyDescent="0.25">
      <c r="A2702" s="33">
        <f>T2_T5!C2702</f>
        <v>0</v>
      </c>
      <c r="B2702" s="6">
        <v>0.39410269999999997</v>
      </c>
      <c r="F2702" s="12"/>
      <c r="J2702" s="13"/>
    </row>
    <row r="2703" spans="1:10" x14ac:dyDescent="0.25">
      <c r="A2703" s="33">
        <f>T2_T5!C2703</f>
        <v>0</v>
      </c>
      <c r="B2703" s="6">
        <v>0.21325540000000001</v>
      </c>
      <c r="F2703" s="12"/>
      <c r="J2703" s="13"/>
    </row>
    <row r="2704" spans="1:10" x14ac:dyDescent="0.25">
      <c r="A2704" s="33">
        <f>T2_T5!C2704</f>
        <v>0</v>
      </c>
      <c r="B2704" s="6">
        <v>0.29221659999999999</v>
      </c>
      <c r="F2704" s="12"/>
      <c r="J2704" s="13"/>
    </row>
    <row r="2705" spans="1:10" x14ac:dyDescent="0.25">
      <c r="A2705" s="33">
        <f>T2_T5!C2705</f>
        <v>1</v>
      </c>
      <c r="B2705" s="6">
        <v>8.9803400000000005E-2</v>
      </c>
      <c r="F2705" s="12"/>
      <c r="J2705" s="13"/>
    </row>
    <row r="2706" spans="1:10" x14ac:dyDescent="0.25">
      <c r="A2706" s="33">
        <f>T2_T5!C2706</f>
        <v>0</v>
      </c>
      <c r="B2706" s="6">
        <v>0.38456089999999998</v>
      </c>
      <c r="F2706" s="12"/>
      <c r="J2706" s="13"/>
    </row>
    <row r="2707" spans="1:10" x14ac:dyDescent="0.25">
      <c r="A2707" s="33">
        <f>T2_T5!C2707</f>
        <v>0</v>
      </c>
      <c r="B2707" s="6">
        <v>0.394065</v>
      </c>
      <c r="F2707" s="12"/>
      <c r="J2707" s="13"/>
    </row>
    <row r="2708" spans="1:10" x14ac:dyDescent="0.25">
      <c r="A2708" s="33">
        <f>T2_T5!C2708</f>
        <v>0</v>
      </c>
      <c r="B2708" s="6">
        <v>0.50049359999999998</v>
      </c>
      <c r="F2708" s="12"/>
      <c r="J2708" s="13"/>
    </row>
    <row r="2709" spans="1:10" x14ac:dyDescent="0.25">
      <c r="A2709" s="33">
        <f>T2_T5!C2709</f>
        <v>0</v>
      </c>
      <c r="B2709" s="6">
        <v>0.62621910000000003</v>
      </c>
      <c r="F2709" s="12"/>
      <c r="J2709" s="13"/>
    </row>
    <row r="2710" spans="1:10" x14ac:dyDescent="0.25">
      <c r="A2710" s="33">
        <f>T2_T5!C2710</f>
        <v>0</v>
      </c>
      <c r="B2710" s="6">
        <v>0.53365220000000002</v>
      </c>
      <c r="F2710" s="12"/>
      <c r="J2710" s="13"/>
    </row>
    <row r="2711" spans="1:10" x14ac:dyDescent="0.25">
      <c r="A2711" s="33">
        <f>T2_T5!C2711</f>
        <v>0</v>
      </c>
      <c r="B2711" s="6">
        <v>0.62367110000000003</v>
      </c>
      <c r="F2711" s="12"/>
      <c r="J2711" s="13"/>
    </row>
    <row r="2712" spans="1:10" x14ac:dyDescent="0.25">
      <c r="A2712" s="33">
        <f>T2_T5!C2712</f>
        <v>0</v>
      </c>
      <c r="B2712" s="6">
        <v>0.63363829999999999</v>
      </c>
      <c r="F2712" s="12"/>
      <c r="J2712" s="13"/>
    </row>
    <row r="2713" spans="1:10" x14ac:dyDescent="0.25">
      <c r="A2713" s="33">
        <f>T2_T5!C2713</f>
        <v>0</v>
      </c>
      <c r="B2713" s="6">
        <v>0.47258610000000001</v>
      </c>
      <c r="F2713" s="12"/>
      <c r="J2713" s="13"/>
    </row>
    <row r="2714" spans="1:10" x14ac:dyDescent="0.25">
      <c r="A2714" s="33">
        <f>T2_T5!C2714</f>
        <v>0</v>
      </c>
      <c r="B2714" s="6">
        <v>0.64729329999999996</v>
      </c>
      <c r="F2714" s="12"/>
      <c r="J2714" s="13"/>
    </row>
    <row r="2715" spans="1:10" x14ac:dyDescent="0.25">
      <c r="A2715" s="33">
        <f>T2_T5!C2715</f>
        <v>0</v>
      </c>
      <c r="B2715" s="6">
        <v>0.69898039999999995</v>
      </c>
      <c r="F2715" s="12"/>
      <c r="J2715" s="13"/>
    </row>
    <row r="2716" spans="1:10" x14ac:dyDescent="0.25">
      <c r="A2716" s="33">
        <f>T2_T5!C2716</f>
        <v>0</v>
      </c>
      <c r="B2716" s="6">
        <v>1.3020970000000001</v>
      </c>
      <c r="F2716" s="12"/>
      <c r="J2716" s="13"/>
    </row>
    <row r="2717" spans="1:10" x14ac:dyDescent="0.25">
      <c r="A2717" s="33">
        <f>T2_T5!C2717</f>
        <v>0</v>
      </c>
      <c r="B2717" s="6">
        <v>1.4384410000000001</v>
      </c>
      <c r="F2717" s="12"/>
      <c r="J2717" s="13"/>
    </row>
    <row r="2718" spans="1:10" x14ac:dyDescent="0.25">
      <c r="A2718" s="33">
        <f>T2_T5!C2718</f>
        <v>0</v>
      </c>
      <c r="B2718" s="6">
        <v>2.160612</v>
      </c>
      <c r="F2718" s="12"/>
      <c r="J2718" s="13"/>
    </row>
    <row r="2719" spans="1:10" x14ac:dyDescent="0.25">
      <c r="A2719" s="33">
        <f>T2_T5!C2719</f>
        <v>0</v>
      </c>
      <c r="B2719" s="6">
        <v>1.6968160000000001</v>
      </c>
      <c r="F2719" s="12"/>
      <c r="J2719" s="13"/>
    </row>
    <row r="2720" spans="1:10" x14ac:dyDescent="0.25">
      <c r="A2720" s="33">
        <f>T2_T5!C2720</f>
        <v>0</v>
      </c>
      <c r="B2720" s="6">
        <v>1.2157199999999999</v>
      </c>
      <c r="F2720" s="12"/>
      <c r="J2720" s="13"/>
    </row>
    <row r="2721" spans="1:10" x14ac:dyDescent="0.25">
      <c r="A2721" s="33">
        <f>T2_T5!C2721</f>
        <v>0</v>
      </c>
      <c r="B2721" s="6">
        <v>1.264052</v>
      </c>
      <c r="F2721" s="12"/>
      <c r="J2721" s="13"/>
    </row>
    <row r="2722" spans="1:10" x14ac:dyDescent="0.25">
      <c r="A2722" s="33">
        <f>T2_T5!C2722</f>
        <v>0</v>
      </c>
      <c r="B2722" s="6">
        <v>0.77911940000000002</v>
      </c>
      <c r="F2722" s="12"/>
      <c r="J2722" s="13"/>
    </row>
    <row r="2723" spans="1:10" x14ac:dyDescent="0.25">
      <c r="A2723" s="33">
        <f>T2_T5!C2723</f>
        <v>0</v>
      </c>
      <c r="B2723" s="6">
        <v>0.79014030000000002</v>
      </c>
      <c r="F2723" s="12"/>
      <c r="J2723" s="13"/>
    </row>
    <row r="2724" spans="1:10" x14ac:dyDescent="0.25">
      <c r="A2724" s="33">
        <f>T2_T5!C2724</f>
        <v>0</v>
      </c>
      <c r="B2724" s="6">
        <v>0.95867400000000003</v>
      </c>
      <c r="F2724" s="12"/>
      <c r="J2724" s="13"/>
    </row>
    <row r="2725" spans="1:10" x14ac:dyDescent="0.25">
      <c r="A2725" s="33">
        <f>T2_T5!C2725</f>
        <v>0</v>
      </c>
      <c r="B2725" s="6">
        <v>1.249609</v>
      </c>
      <c r="F2725" s="12"/>
      <c r="J2725" s="13"/>
    </row>
    <row r="2726" spans="1:10" x14ac:dyDescent="0.25">
      <c r="A2726" s="33">
        <f>T2_T5!C2726</f>
        <v>0</v>
      </c>
      <c r="B2726" s="6">
        <v>4.0562440000000004</v>
      </c>
      <c r="F2726" s="12"/>
      <c r="J2726" s="13"/>
    </row>
    <row r="2727" spans="1:10" x14ac:dyDescent="0.25">
      <c r="A2727" s="33">
        <f>T2_T5!C2727</f>
        <v>0</v>
      </c>
      <c r="B2727" s="6">
        <v>1.8304119999999999</v>
      </c>
      <c r="F2727" s="12"/>
      <c r="J2727" s="13"/>
    </row>
    <row r="2728" spans="1:10" x14ac:dyDescent="0.25">
      <c r="A2728" s="33">
        <f>T2_T5!C2728</f>
        <v>0</v>
      </c>
      <c r="B2728" s="6">
        <v>1.3745339999999999</v>
      </c>
      <c r="F2728" s="12"/>
      <c r="J2728" s="13"/>
    </row>
    <row r="2729" spans="1:10" x14ac:dyDescent="0.25">
      <c r="A2729" s="33">
        <f>T2_T5!C2729</f>
        <v>0</v>
      </c>
      <c r="B2729" s="6">
        <v>0.4151532</v>
      </c>
      <c r="F2729" s="12"/>
      <c r="J2729" s="13"/>
    </row>
    <row r="2730" spans="1:10" x14ac:dyDescent="0.25">
      <c r="A2730" s="33">
        <f>T2_T5!C2730</f>
        <v>0</v>
      </c>
      <c r="B2730" s="6">
        <v>8.0855370000000004</v>
      </c>
      <c r="F2730" s="12"/>
      <c r="J2730" s="13"/>
    </row>
    <row r="2731" spans="1:10" x14ac:dyDescent="0.25">
      <c r="A2731" s="33">
        <f>T2_T5!C2731</f>
        <v>0</v>
      </c>
      <c r="B2731" s="6">
        <v>28.377179999999999</v>
      </c>
      <c r="F2731" s="12"/>
      <c r="J2731" s="13"/>
    </row>
    <row r="2732" spans="1:10" x14ac:dyDescent="0.25">
      <c r="A2732" s="33">
        <f>T2_T5!C2732</f>
        <v>0</v>
      </c>
      <c r="B2732" s="6">
        <v>4.9721520000000003</v>
      </c>
      <c r="F2732" s="12"/>
      <c r="J2732" s="13"/>
    </row>
    <row r="2733" spans="1:10" x14ac:dyDescent="0.25">
      <c r="A2733" s="33">
        <f>T2_T5!C2733</f>
        <v>0</v>
      </c>
      <c r="B2733" s="6">
        <v>3.3436270000000001</v>
      </c>
      <c r="F2733" s="12"/>
      <c r="J2733" s="13"/>
    </row>
    <row r="2734" spans="1:10" x14ac:dyDescent="0.25">
      <c r="A2734" s="33">
        <f>T2_T5!C2734</f>
        <v>0</v>
      </c>
      <c r="B2734" s="6">
        <v>0.99028590000000005</v>
      </c>
      <c r="F2734" s="12"/>
      <c r="J2734" s="13"/>
    </row>
    <row r="2735" spans="1:10" x14ac:dyDescent="0.25">
      <c r="A2735" s="33">
        <f>T2_T5!C2735</f>
        <v>0</v>
      </c>
      <c r="B2735" s="6">
        <v>1.7866219999999999</v>
      </c>
      <c r="F2735" s="12"/>
      <c r="J2735" s="13"/>
    </row>
    <row r="2736" spans="1:10" x14ac:dyDescent="0.25">
      <c r="A2736" s="33">
        <f>T2_T5!C2736</f>
        <v>0</v>
      </c>
      <c r="B2736" s="6">
        <v>2.0794600000000001</v>
      </c>
      <c r="F2736" s="12"/>
      <c r="J2736" s="13"/>
    </row>
    <row r="2737" spans="1:10" x14ac:dyDescent="0.25">
      <c r="A2737" s="33">
        <f>T2_T5!C2737</f>
        <v>0</v>
      </c>
      <c r="B2737" s="6">
        <v>1.9805489999999999</v>
      </c>
      <c r="F2737" s="12"/>
      <c r="J2737" s="13"/>
    </row>
    <row r="2738" spans="1:10" x14ac:dyDescent="0.25">
      <c r="A2738" s="33">
        <f>T2_T5!C2738</f>
        <v>0</v>
      </c>
      <c r="B2738" s="6">
        <v>2.4428779999999999</v>
      </c>
      <c r="F2738" s="12"/>
      <c r="J2738" s="13"/>
    </row>
    <row r="2739" spans="1:10" x14ac:dyDescent="0.25">
      <c r="A2739" s="33">
        <f>T2_T5!C2739</f>
        <v>0</v>
      </c>
      <c r="B2739" s="6">
        <v>1.867267</v>
      </c>
      <c r="F2739" s="12"/>
      <c r="J2739" s="13"/>
    </row>
    <row r="2740" spans="1:10" x14ac:dyDescent="0.25">
      <c r="A2740" s="33">
        <f>T2_T5!C2740</f>
        <v>0</v>
      </c>
      <c r="B2740" s="6">
        <v>0.80805640000000001</v>
      </c>
      <c r="F2740" s="12"/>
      <c r="J2740" s="13"/>
    </row>
    <row r="2741" spans="1:10" x14ac:dyDescent="0.25">
      <c r="A2741" s="33">
        <f>T2_T5!C2741</f>
        <v>0</v>
      </c>
      <c r="B2741" s="6">
        <v>0.96728499999999995</v>
      </c>
      <c r="F2741" s="12"/>
      <c r="J2741" s="13"/>
    </row>
    <row r="2742" spans="1:10" x14ac:dyDescent="0.25">
      <c r="A2742" s="33">
        <f>T2_T5!C2742</f>
        <v>0</v>
      </c>
      <c r="B2742" s="6">
        <v>1.216699</v>
      </c>
      <c r="F2742" s="12"/>
      <c r="J2742" s="13"/>
    </row>
    <row r="2743" spans="1:10" x14ac:dyDescent="0.25">
      <c r="A2743" s="33">
        <f>T2_T5!C2743</f>
        <v>0</v>
      </c>
      <c r="B2743" s="6">
        <v>0.79576119999999995</v>
      </c>
      <c r="F2743" s="12"/>
      <c r="J2743" s="13"/>
    </row>
    <row r="2744" spans="1:10" x14ac:dyDescent="0.25">
      <c r="A2744" s="33">
        <f>T2_T5!C2744</f>
        <v>0</v>
      </c>
      <c r="B2744" s="6">
        <v>0.55802799999999997</v>
      </c>
      <c r="F2744" s="12"/>
      <c r="J2744" s="13"/>
    </row>
    <row r="2745" spans="1:10" x14ac:dyDescent="0.25">
      <c r="A2745" s="33">
        <f>T2_T5!C2745</f>
        <v>0</v>
      </c>
      <c r="B2745" s="6">
        <v>0.25288040000000001</v>
      </c>
      <c r="F2745" s="12"/>
      <c r="J2745" s="13"/>
    </row>
    <row r="2746" spans="1:10" x14ac:dyDescent="0.25">
      <c r="A2746" s="33">
        <f>T2_T5!C2746</f>
        <v>0</v>
      </c>
      <c r="B2746" s="6">
        <v>0.26652680000000001</v>
      </c>
      <c r="F2746" s="12"/>
      <c r="J2746" s="13"/>
    </row>
    <row r="2747" spans="1:10" x14ac:dyDescent="0.25">
      <c r="A2747" s="33">
        <f>T2_T5!C2747</f>
        <v>0</v>
      </c>
      <c r="B2747" s="6">
        <v>0.3090484</v>
      </c>
      <c r="F2747" s="12"/>
      <c r="J2747" s="13"/>
    </row>
    <row r="2748" spans="1:10" x14ac:dyDescent="0.25">
      <c r="A2748" s="33">
        <f>T2_T5!C2748</f>
        <v>0</v>
      </c>
      <c r="B2748" s="6">
        <v>0.44240400000000002</v>
      </c>
      <c r="F2748" s="12"/>
      <c r="J2748" s="13"/>
    </row>
    <row r="2749" spans="1:10" x14ac:dyDescent="0.25">
      <c r="A2749" s="33">
        <f>T2_T5!C2749</f>
        <v>0</v>
      </c>
      <c r="B2749" s="6">
        <v>0.62359290000000001</v>
      </c>
      <c r="F2749" s="12"/>
      <c r="J2749" s="13"/>
    </row>
    <row r="2750" spans="1:10" x14ac:dyDescent="0.25">
      <c r="A2750" s="33">
        <f>T2_T5!C2750</f>
        <v>0</v>
      </c>
      <c r="B2750" s="6">
        <v>0.55536739999999996</v>
      </c>
      <c r="F2750" s="12"/>
      <c r="J2750" s="13"/>
    </row>
    <row r="2751" spans="1:10" x14ac:dyDescent="0.25">
      <c r="A2751" s="33">
        <f>T2_T5!C2751</f>
        <v>0</v>
      </c>
      <c r="B2751" s="6">
        <v>0.6031012</v>
      </c>
      <c r="F2751" s="12"/>
      <c r="J2751" s="13"/>
    </row>
    <row r="2752" spans="1:10" x14ac:dyDescent="0.25">
      <c r="A2752" s="33">
        <f>T2_T5!C2752</f>
        <v>0</v>
      </c>
      <c r="B2752" s="6">
        <v>0.75366279999999997</v>
      </c>
      <c r="F2752" s="12"/>
      <c r="J2752" s="13"/>
    </row>
    <row r="2753" spans="1:10" x14ac:dyDescent="0.25">
      <c r="A2753" s="33">
        <f>T2_T5!C2753</f>
        <v>0</v>
      </c>
      <c r="B2753" s="6">
        <v>0.85227790000000003</v>
      </c>
      <c r="F2753" s="12"/>
      <c r="J2753" s="13"/>
    </row>
    <row r="2754" spans="1:10" x14ac:dyDescent="0.25">
      <c r="A2754" s="33">
        <f>T2_T5!C2754</f>
        <v>0</v>
      </c>
      <c r="B2754" s="6">
        <v>1.0752349999999999</v>
      </c>
      <c r="F2754" s="12"/>
      <c r="J2754" s="13"/>
    </row>
    <row r="2755" spans="1:10" x14ac:dyDescent="0.25">
      <c r="A2755" s="33">
        <f>T2_T5!C2755</f>
        <v>0</v>
      </c>
      <c r="B2755" s="6">
        <v>0.86612270000000002</v>
      </c>
      <c r="F2755" s="12"/>
      <c r="J2755" s="13"/>
    </row>
    <row r="2756" spans="1:10" x14ac:dyDescent="0.25">
      <c r="A2756" s="33">
        <f>T2_T5!C2756</f>
        <v>0</v>
      </c>
      <c r="B2756" s="6">
        <v>1.133246</v>
      </c>
      <c r="F2756" s="12"/>
      <c r="J2756" s="13"/>
    </row>
    <row r="2757" spans="1:10" x14ac:dyDescent="0.25">
      <c r="A2757" s="33">
        <f>T2_T5!C2757</f>
        <v>0</v>
      </c>
      <c r="B2757" s="6">
        <v>1.2389209999999999</v>
      </c>
      <c r="F2757" s="12"/>
      <c r="J2757" s="13"/>
    </row>
    <row r="2758" spans="1:10" x14ac:dyDescent="0.25">
      <c r="A2758" s="33">
        <f>T2_T5!C2758</f>
        <v>0</v>
      </c>
      <c r="B2758" s="6">
        <v>1.1433880000000001</v>
      </c>
      <c r="F2758" s="12"/>
      <c r="J2758" s="13"/>
    </row>
    <row r="2759" spans="1:10" x14ac:dyDescent="0.25">
      <c r="A2759" s="33">
        <f>T2_T5!C2759</f>
        <v>0</v>
      </c>
      <c r="B2759" s="6">
        <v>1.5551269999999999</v>
      </c>
      <c r="F2759" s="12"/>
      <c r="J2759" s="13"/>
    </row>
    <row r="2760" spans="1:10" x14ac:dyDescent="0.25">
      <c r="A2760" s="33">
        <f>T2_T5!C2760</f>
        <v>0</v>
      </c>
      <c r="B2760" s="6">
        <v>1.497655</v>
      </c>
      <c r="F2760" s="12"/>
      <c r="J2760" s="13"/>
    </row>
    <row r="2761" spans="1:10" x14ac:dyDescent="0.25">
      <c r="A2761" s="33">
        <f>T2_T5!C2761</f>
        <v>0</v>
      </c>
      <c r="B2761" s="6">
        <v>1.2752870000000001</v>
      </c>
      <c r="F2761" s="12"/>
      <c r="J2761" s="13"/>
    </row>
    <row r="2762" spans="1:10" x14ac:dyDescent="0.25">
      <c r="A2762" s="33">
        <f>T2_T5!C2762</f>
        <v>0</v>
      </c>
      <c r="B2762" s="6">
        <v>1.1112040000000001</v>
      </c>
      <c r="F2762" s="12"/>
      <c r="J2762" s="13"/>
    </row>
    <row r="2763" spans="1:10" x14ac:dyDescent="0.25">
      <c r="A2763" s="33">
        <f>T2_T5!C2763</f>
        <v>0</v>
      </c>
      <c r="B2763" s="6">
        <v>1.1251690000000001</v>
      </c>
      <c r="F2763" s="12"/>
      <c r="J2763" s="13"/>
    </row>
    <row r="2764" spans="1:10" x14ac:dyDescent="0.25">
      <c r="A2764" s="33">
        <f>T2_T5!C2764</f>
        <v>0</v>
      </c>
      <c r="B2764" s="6">
        <v>0.68199350000000003</v>
      </c>
      <c r="F2764" s="12"/>
      <c r="J2764" s="13"/>
    </row>
    <row r="2765" spans="1:10" x14ac:dyDescent="0.25">
      <c r="A2765" s="33">
        <f>T2_T5!C2765</f>
        <v>0</v>
      </c>
      <c r="B2765" s="6">
        <v>0.52222440000000003</v>
      </c>
      <c r="F2765" s="12"/>
      <c r="J2765" s="13"/>
    </row>
    <row r="2766" spans="1:10" x14ac:dyDescent="0.25">
      <c r="A2766" s="33">
        <f>T2_T5!C2766</f>
        <v>0</v>
      </c>
      <c r="B2766" s="6">
        <v>0.55743319999999996</v>
      </c>
      <c r="F2766" s="12"/>
      <c r="J2766" s="13"/>
    </row>
    <row r="2767" spans="1:10" x14ac:dyDescent="0.25">
      <c r="A2767" s="33">
        <f>T2_T5!C2767</f>
        <v>0</v>
      </c>
      <c r="B2767" s="6">
        <v>0.5258043</v>
      </c>
      <c r="F2767" s="12"/>
      <c r="J2767" s="13"/>
    </row>
    <row r="2768" spans="1:10" x14ac:dyDescent="0.25">
      <c r="A2768" s="33">
        <f>T2_T5!C2768</f>
        <v>0</v>
      </c>
      <c r="B2768" s="6">
        <v>0.6777704</v>
      </c>
      <c r="F2768" s="12"/>
      <c r="J2768" s="13"/>
    </row>
    <row r="2769" spans="1:10" x14ac:dyDescent="0.25">
      <c r="A2769" s="33">
        <f>T2_T5!C2769</f>
        <v>0</v>
      </c>
      <c r="B2769" s="6">
        <v>0.63879810000000004</v>
      </c>
      <c r="F2769" s="12"/>
      <c r="J2769" s="13"/>
    </row>
    <row r="2770" spans="1:10" x14ac:dyDescent="0.25">
      <c r="A2770" s="33">
        <f>T2_T5!C2770</f>
        <v>0</v>
      </c>
      <c r="B2770" s="6">
        <v>0.50688449999999996</v>
      </c>
      <c r="F2770" s="12"/>
      <c r="J2770" s="13"/>
    </row>
    <row r="2771" spans="1:10" x14ac:dyDescent="0.25">
      <c r="A2771" s="33">
        <f>T2_T5!C2771</f>
        <v>0</v>
      </c>
      <c r="B2771" s="6">
        <v>0.76044369999999994</v>
      </c>
      <c r="F2771" s="12"/>
      <c r="J2771" s="13"/>
    </row>
    <row r="2772" spans="1:10" x14ac:dyDescent="0.25">
      <c r="A2772" s="33">
        <f>T2_T5!C2772</f>
        <v>0</v>
      </c>
      <c r="B2772" s="6">
        <v>0.70081119999999997</v>
      </c>
      <c r="F2772" s="12"/>
      <c r="J2772" s="13"/>
    </row>
    <row r="2773" spans="1:10" x14ac:dyDescent="0.25">
      <c r="A2773" s="33">
        <f>T2_T5!C2773</f>
        <v>0</v>
      </c>
      <c r="B2773" s="6">
        <v>0.52053859999999996</v>
      </c>
      <c r="F2773" s="12"/>
      <c r="J2773" s="13"/>
    </row>
    <row r="2774" spans="1:10" x14ac:dyDescent="0.25">
      <c r="A2774" s="33">
        <f>T2_T5!C2774</f>
        <v>0</v>
      </c>
      <c r="B2774" s="6">
        <v>1.145932</v>
      </c>
      <c r="F2774" s="12"/>
      <c r="J2774" s="13"/>
    </row>
    <row r="2775" spans="1:10" x14ac:dyDescent="0.25">
      <c r="A2775" s="33">
        <f>T2_T5!C2775</f>
        <v>0</v>
      </c>
      <c r="B2775" s="6">
        <v>1.7595689999999999</v>
      </c>
      <c r="F2775" s="12"/>
      <c r="J2775" s="13"/>
    </row>
    <row r="2776" spans="1:10" x14ac:dyDescent="0.25">
      <c r="A2776" s="33">
        <f>T2_T5!C2776</f>
        <v>0</v>
      </c>
      <c r="B2776" s="6">
        <v>0.66758700000000004</v>
      </c>
      <c r="F2776" s="12"/>
      <c r="J2776" s="13"/>
    </row>
    <row r="2777" spans="1:10" x14ac:dyDescent="0.25">
      <c r="A2777" s="33">
        <f>T2_T5!C2777</f>
        <v>0</v>
      </c>
      <c r="B2777" s="6">
        <v>0.77775329999999998</v>
      </c>
      <c r="F2777" s="12"/>
      <c r="J2777" s="13"/>
    </row>
    <row r="2778" spans="1:10" x14ac:dyDescent="0.25">
      <c r="A2778" s="33">
        <f>T2_T5!C2778</f>
        <v>0</v>
      </c>
      <c r="B2778" s="6">
        <v>1.0528949999999999</v>
      </c>
      <c r="F2778" s="12"/>
      <c r="J2778" s="13"/>
    </row>
    <row r="2779" spans="1:10" x14ac:dyDescent="0.25">
      <c r="A2779" s="33">
        <f>T2_T5!C2779</f>
        <v>0</v>
      </c>
      <c r="B2779" s="6">
        <v>0.95196860000000005</v>
      </c>
      <c r="F2779" s="12"/>
      <c r="J2779" s="13"/>
    </row>
    <row r="2780" spans="1:10" x14ac:dyDescent="0.25">
      <c r="A2780" s="33">
        <f>T2_T5!C2780</f>
        <v>0</v>
      </c>
      <c r="B2780" s="6">
        <v>0.45081710000000003</v>
      </c>
      <c r="F2780" s="12"/>
      <c r="J2780" s="13"/>
    </row>
    <row r="2781" spans="1:10" x14ac:dyDescent="0.25">
      <c r="A2781" s="33">
        <f>T2_T5!C2781</f>
        <v>0</v>
      </c>
      <c r="B2781" s="6">
        <v>0.90972960000000003</v>
      </c>
      <c r="F2781" s="12"/>
      <c r="J2781" s="13"/>
    </row>
    <row r="2782" spans="1:10" x14ac:dyDescent="0.25">
      <c r="A2782" s="33">
        <f>T2_T5!C2782</f>
        <v>0</v>
      </c>
      <c r="B2782" s="6">
        <v>0.89365779999999995</v>
      </c>
      <c r="F2782" s="12"/>
      <c r="J2782" s="13"/>
    </row>
    <row r="2783" spans="1:10" x14ac:dyDescent="0.25">
      <c r="A2783" s="33">
        <f>T2_T5!C2783</f>
        <v>0</v>
      </c>
      <c r="B2783" s="6">
        <v>0.79529209999999995</v>
      </c>
      <c r="F2783" s="12"/>
      <c r="J2783" s="13"/>
    </row>
    <row r="2784" spans="1:10" x14ac:dyDescent="0.25">
      <c r="A2784" s="33">
        <f>T2_T5!C2784</f>
        <v>0</v>
      </c>
      <c r="B2784" s="6">
        <v>1.367721</v>
      </c>
      <c r="F2784" s="12"/>
      <c r="J2784" s="13"/>
    </row>
    <row r="2785" spans="1:10" x14ac:dyDescent="0.25">
      <c r="A2785" s="33">
        <f>T2_T5!C2785</f>
        <v>0</v>
      </c>
      <c r="B2785" s="6">
        <v>1.6770989999999999</v>
      </c>
      <c r="F2785" s="12"/>
      <c r="J2785" s="13"/>
    </row>
    <row r="2786" spans="1:10" x14ac:dyDescent="0.25">
      <c r="A2786" s="33">
        <f>T2_T5!C2786</f>
        <v>0</v>
      </c>
      <c r="B2786" s="6">
        <v>0.67802709999999999</v>
      </c>
      <c r="F2786" s="12"/>
      <c r="J2786" s="13"/>
    </row>
    <row r="2787" spans="1:10" x14ac:dyDescent="0.25">
      <c r="A2787" s="33">
        <f>T2_T5!C2787</f>
        <v>0</v>
      </c>
      <c r="B2787" s="6">
        <v>0.53352869999999997</v>
      </c>
      <c r="F2787" s="12"/>
      <c r="J2787" s="13"/>
    </row>
    <row r="2788" spans="1:10" x14ac:dyDescent="0.25">
      <c r="A2788" s="33">
        <f>T2_T5!C2788</f>
        <v>0</v>
      </c>
      <c r="B2788" s="6">
        <v>0.38151200000000002</v>
      </c>
      <c r="F2788" s="12"/>
      <c r="J2788" s="13"/>
    </row>
    <row r="2789" spans="1:10" x14ac:dyDescent="0.25">
      <c r="A2789" s="33">
        <f>T2_T5!C2789</f>
        <v>0</v>
      </c>
      <c r="B2789" s="6">
        <v>0.34261209999999997</v>
      </c>
      <c r="F2789" s="12"/>
      <c r="J2789" s="13"/>
    </row>
    <row r="2790" spans="1:10" x14ac:dyDescent="0.25">
      <c r="A2790" s="33">
        <f>T2_T5!C2790</f>
        <v>1</v>
      </c>
      <c r="B2790" s="6">
        <v>0.16641529999999999</v>
      </c>
      <c r="F2790" s="12"/>
      <c r="J2790" s="13"/>
    </row>
    <row r="2791" spans="1:10" x14ac:dyDescent="0.25">
      <c r="A2791" s="33">
        <f>T2_T5!C2791</f>
        <v>0</v>
      </c>
      <c r="B2791" s="6">
        <v>0.3912427</v>
      </c>
      <c r="F2791" s="12"/>
      <c r="J2791" s="13"/>
    </row>
    <row r="2792" spans="1:10" x14ac:dyDescent="0.25">
      <c r="A2792" s="33">
        <f>T2_T5!C2792</f>
        <v>0</v>
      </c>
      <c r="B2792" s="6">
        <v>0.54493239999999998</v>
      </c>
      <c r="F2792" s="12"/>
      <c r="J2792" s="13"/>
    </row>
    <row r="2793" spans="1:10" x14ac:dyDescent="0.25">
      <c r="A2793" s="33">
        <f>T2_T5!C2793</f>
        <v>0</v>
      </c>
      <c r="B2793" s="6">
        <v>0.99184220000000001</v>
      </c>
      <c r="F2793" s="12"/>
      <c r="J2793" s="13"/>
    </row>
    <row r="2794" spans="1:10" x14ac:dyDescent="0.25">
      <c r="A2794" s="33">
        <f>T2_T5!C2794</f>
        <v>0</v>
      </c>
      <c r="B2794" s="6">
        <v>0.57839110000000005</v>
      </c>
      <c r="F2794" s="12"/>
      <c r="J2794" s="13"/>
    </row>
    <row r="2795" spans="1:10" x14ac:dyDescent="0.25">
      <c r="A2795" s="33">
        <f>T2_T5!C2795</f>
        <v>0</v>
      </c>
      <c r="B2795" s="6">
        <v>0.48393199999999997</v>
      </c>
      <c r="F2795" s="12"/>
      <c r="J2795" s="13"/>
    </row>
    <row r="2796" spans="1:10" x14ac:dyDescent="0.25">
      <c r="A2796" s="33">
        <f>T2_T5!C2796</f>
        <v>0</v>
      </c>
      <c r="B2796" s="6">
        <v>0.1344022</v>
      </c>
      <c r="F2796" s="12"/>
      <c r="J2796" s="13"/>
    </row>
    <row r="2797" spans="1:10" x14ac:dyDescent="0.25">
      <c r="A2797" s="33">
        <f>T2_T5!C2797</f>
        <v>0</v>
      </c>
      <c r="B2797" s="6">
        <v>0.2078797</v>
      </c>
      <c r="F2797" s="12"/>
      <c r="J2797" s="13"/>
    </row>
    <row r="2798" spans="1:10" x14ac:dyDescent="0.25">
      <c r="A2798" s="33">
        <f>T2_T5!C2798</f>
        <v>0</v>
      </c>
      <c r="B2798" s="6">
        <v>0.29382740000000002</v>
      </c>
      <c r="F2798" s="12"/>
      <c r="J2798" s="13"/>
    </row>
    <row r="2799" spans="1:10" x14ac:dyDescent="0.25">
      <c r="A2799" s="33">
        <f>T2_T5!C2799</f>
        <v>0</v>
      </c>
      <c r="B2799" s="6">
        <v>0.23477809999999999</v>
      </c>
      <c r="F2799" s="12"/>
      <c r="J2799" s="13"/>
    </row>
    <row r="2800" spans="1:10" x14ac:dyDescent="0.25">
      <c r="A2800" s="33">
        <f>T2_T5!C2800</f>
        <v>0</v>
      </c>
      <c r="B2800" s="6">
        <v>0.39746369999999998</v>
      </c>
      <c r="F2800" s="12"/>
      <c r="J2800" s="13"/>
    </row>
    <row r="2801" spans="1:10" x14ac:dyDescent="0.25">
      <c r="A2801" s="33">
        <f>T2_T5!C2801</f>
        <v>0</v>
      </c>
      <c r="B2801" s="6">
        <v>2.4849009999999998</v>
      </c>
      <c r="F2801" s="12"/>
      <c r="J2801" s="13"/>
    </row>
    <row r="2802" spans="1:10" x14ac:dyDescent="0.25">
      <c r="A2802" s="33">
        <f>T2_T5!C2802</f>
        <v>0</v>
      </c>
      <c r="B2802" s="6">
        <v>2.6282740000000002</v>
      </c>
      <c r="F2802" s="12"/>
      <c r="J2802" s="13"/>
    </row>
    <row r="2803" spans="1:10" x14ac:dyDescent="0.25">
      <c r="A2803" s="33">
        <f>T2_T5!C2803</f>
        <v>0</v>
      </c>
      <c r="B2803" s="6">
        <v>2.3610570000000002</v>
      </c>
      <c r="F2803" s="12"/>
      <c r="J2803" s="13"/>
    </row>
    <row r="2804" spans="1:10" x14ac:dyDescent="0.25">
      <c r="A2804" s="33">
        <f>T2_T5!C2804</f>
        <v>0</v>
      </c>
      <c r="B2804" s="6">
        <v>2.324592</v>
      </c>
      <c r="F2804" s="12"/>
      <c r="J2804" s="13"/>
    </row>
    <row r="2805" spans="1:10" x14ac:dyDescent="0.25">
      <c r="A2805" s="33">
        <f>T2_T5!C2805</f>
        <v>0</v>
      </c>
      <c r="B2805" s="6">
        <v>1.9025829999999999</v>
      </c>
      <c r="F2805" s="12"/>
      <c r="J2805" s="13"/>
    </row>
    <row r="2806" spans="1:10" x14ac:dyDescent="0.25">
      <c r="A2806" s="33">
        <f>T2_T5!C2806</f>
        <v>0</v>
      </c>
      <c r="B2806" s="6">
        <v>1.3392520000000001</v>
      </c>
      <c r="F2806" s="12"/>
      <c r="J2806" s="13"/>
    </row>
    <row r="2807" spans="1:10" x14ac:dyDescent="0.25">
      <c r="A2807" s="33">
        <f>T2_T5!C2807</f>
        <v>0</v>
      </c>
      <c r="B2807" s="6">
        <v>1.652488</v>
      </c>
      <c r="F2807" s="12"/>
      <c r="J2807" s="13"/>
    </row>
    <row r="2808" spans="1:10" x14ac:dyDescent="0.25">
      <c r="A2808" s="33">
        <f>T2_T5!C2808</f>
        <v>0</v>
      </c>
      <c r="B2808" s="6">
        <v>1.5236019999999999</v>
      </c>
      <c r="F2808" s="12"/>
      <c r="J2808" s="13"/>
    </row>
    <row r="2809" spans="1:10" x14ac:dyDescent="0.25">
      <c r="A2809" s="33">
        <f>T2_T5!C2809</f>
        <v>0</v>
      </c>
      <c r="B2809" s="6">
        <v>1.991541</v>
      </c>
      <c r="F2809" s="12"/>
      <c r="J2809" s="13"/>
    </row>
    <row r="2810" spans="1:10" x14ac:dyDescent="0.25">
      <c r="A2810" s="33">
        <f>T2_T5!C2810</f>
        <v>0</v>
      </c>
      <c r="B2810" s="6">
        <v>2.211052</v>
      </c>
      <c r="F2810" s="12"/>
      <c r="J2810" s="13"/>
    </row>
    <row r="2811" spans="1:10" x14ac:dyDescent="0.25">
      <c r="A2811" s="33">
        <f>T2_T5!C2811</f>
        <v>0</v>
      </c>
      <c r="B2811" s="6">
        <v>0.55932420000000005</v>
      </c>
      <c r="F2811" s="12"/>
      <c r="J2811" s="13"/>
    </row>
    <row r="2812" spans="1:10" x14ac:dyDescent="0.25">
      <c r="A2812" s="33">
        <f>T2_T5!C2812</f>
        <v>0</v>
      </c>
      <c r="B2812" s="6">
        <v>0.4134563</v>
      </c>
      <c r="F2812" s="12"/>
      <c r="J2812" s="13"/>
    </row>
    <row r="2813" spans="1:10" x14ac:dyDescent="0.25">
      <c r="A2813" s="33">
        <f>T2_T5!C2813</f>
        <v>0</v>
      </c>
      <c r="B2813" s="6">
        <v>0.43941150000000001</v>
      </c>
      <c r="F2813" s="12"/>
      <c r="J2813" s="13"/>
    </row>
    <row r="2814" spans="1:10" x14ac:dyDescent="0.25">
      <c r="A2814" s="33">
        <f>T2_T5!C2814</f>
        <v>0</v>
      </c>
      <c r="B2814" s="6">
        <v>0.36356470000000002</v>
      </c>
      <c r="F2814" s="12"/>
      <c r="J2814" s="13"/>
    </row>
    <row r="2815" spans="1:10" x14ac:dyDescent="0.25">
      <c r="A2815" s="33">
        <f>T2_T5!C2815</f>
        <v>0</v>
      </c>
      <c r="B2815" s="6">
        <v>0.4153927</v>
      </c>
      <c r="F2815" s="12"/>
      <c r="J2815" s="13"/>
    </row>
    <row r="2816" spans="1:10" x14ac:dyDescent="0.25">
      <c r="A2816" s="33">
        <f>T2_T5!C2816</f>
        <v>0</v>
      </c>
      <c r="B2816" s="6">
        <v>0.47954190000000002</v>
      </c>
      <c r="F2816" s="12"/>
      <c r="J2816" s="13"/>
    </row>
    <row r="2817" spans="1:10" x14ac:dyDescent="0.25">
      <c r="A2817" s="33">
        <f>T2_T5!C2817</f>
        <v>0</v>
      </c>
      <c r="B2817" s="6">
        <v>2.5713879999999998</v>
      </c>
      <c r="F2817" s="12"/>
      <c r="J2817" s="13"/>
    </row>
    <row r="2818" spans="1:10" x14ac:dyDescent="0.25">
      <c r="A2818" s="33">
        <f>T2_T5!C2818</f>
        <v>0</v>
      </c>
      <c r="B2818" s="6">
        <v>1.1485669999999999</v>
      </c>
      <c r="F2818" s="12"/>
      <c r="J2818" s="13"/>
    </row>
    <row r="2819" spans="1:10" x14ac:dyDescent="0.25">
      <c r="A2819" s="33">
        <f>T2_T5!C2819</f>
        <v>0</v>
      </c>
      <c r="B2819" s="6">
        <v>0.64718310000000001</v>
      </c>
      <c r="F2819" s="12"/>
      <c r="J2819" s="13"/>
    </row>
    <row r="2820" spans="1:10" x14ac:dyDescent="0.25">
      <c r="A2820" s="33">
        <f>T2_T5!C2820</f>
        <v>0</v>
      </c>
      <c r="B2820" s="6">
        <v>0.62121440000000006</v>
      </c>
      <c r="F2820" s="12"/>
      <c r="J2820" s="13"/>
    </row>
    <row r="2821" spans="1:10" x14ac:dyDescent="0.25">
      <c r="A2821" s="33">
        <f>T2_T5!C2821</f>
        <v>0</v>
      </c>
      <c r="B2821" s="6">
        <v>0.89115299999999997</v>
      </c>
      <c r="F2821" s="12"/>
      <c r="J2821" s="13"/>
    </row>
    <row r="2822" spans="1:10" x14ac:dyDescent="0.25">
      <c r="A2822" s="33">
        <f>T2_T5!C2822</f>
        <v>0</v>
      </c>
      <c r="B2822" s="6">
        <v>0.73745519999999998</v>
      </c>
      <c r="F2822" s="12"/>
      <c r="J2822" s="13"/>
    </row>
    <row r="2823" spans="1:10" x14ac:dyDescent="0.25">
      <c r="A2823" s="33">
        <f>T2_T5!C2823</f>
        <v>0</v>
      </c>
      <c r="B2823" s="6">
        <v>1.8091950000000001</v>
      </c>
      <c r="F2823" s="12"/>
      <c r="J2823" s="13"/>
    </row>
    <row r="2824" spans="1:10" x14ac:dyDescent="0.25">
      <c r="A2824" s="33">
        <f>T2_T5!C2824</f>
        <v>0</v>
      </c>
      <c r="B2824" s="6">
        <v>2.6246999999999998</v>
      </c>
      <c r="F2824" s="12"/>
      <c r="J2824" s="13"/>
    </row>
    <row r="2825" spans="1:10" x14ac:dyDescent="0.25">
      <c r="A2825" s="33">
        <f>T2_T5!C2825</f>
        <v>0</v>
      </c>
      <c r="B2825" s="6">
        <v>2.6845460000000001</v>
      </c>
      <c r="F2825" s="12"/>
      <c r="J2825" s="13"/>
    </row>
    <row r="2826" spans="1:10" x14ac:dyDescent="0.25">
      <c r="A2826" s="33">
        <f>T2_T5!C2826</f>
        <v>0</v>
      </c>
      <c r="B2826" s="6">
        <v>0.29717700000000002</v>
      </c>
      <c r="F2826" s="12"/>
      <c r="J2826" s="13"/>
    </row>
    <row r="2827" spans="1:10" x14ac:dyDescent="0.25">
      <c r="A2827" s="33">
        <f>T2_T5!C2827</f>
        <v>0</v>
      </c>
      <c r="B2827" s="6">
        <v>1.1674420000000001</v>
      </c>
      <c r="F2827" s="12"/>
      <c r="J2827" s="13"/>
    </row>
    <row r="2828" spans="1:10" x14ac:dyDescent="0.25">
      <c r="A2828" s="33">
        <f>T2_T5!C2828</f>
        <v>0</v>
      </c>
      <c r="B2828" s="6">
        <v>0.43552020000000002</v>
      </c>
      <c r="F2828" s="12"/>
      <c r="J2828" s="13"/>
    </row>
    <row r="2829" spans="1:10" x14ac:dyDescent="0.25">
      <c r="A2829" s="33">
        <f>T2_T5!C2829</f>
        <v>0</v>
      </c>
      <c r="B2829" s="6">
        <v>0.81680450000000004</v>
      </c>
      <c r="F2829" s="12"/>
      <c r="J2829" s="13"/>
    </row>
    <row r="2830" spans="1:10" x14ac:dyDescent="0.25">
      <c r="A2830" s="33">
        <f>T2_T5!C2830</f>
        <v>0</v>
      </c>
      <c r="B2830" s="6">
        <v>1.1255919999999999</v>
      </c>
      <c r="F2830" s="12"/>
      <c r="J2830" s="13"/>
    </row>
    <row r="2831" spans="1:10" x14ac:dyDescent="0.25">
      <c r="A2831" s="33">
        <f>T2_T5!C2831</f>
        <v>0</v>
      </c>
      <c r="B2831" s="6">
        <v>2.2822819999999999</v>
      </c>
      <c r="F2831" s="12"/>
      <c r="J2831" s="13"/>
    </row>
    <row r="2832" spans="1:10" x14ac:dyDescent="0.25">
      <c r="A2832" s="33">
        <f>T2_T5!C2832</f>
        <v>0</v>
      </c>
      <c r="B2832" s="6">
        <v>1.706698</v>
      </c>
      <c r="F2832" s="12"/>
      <c r="J2832" s="13"/>
    </row>
    <row r="2833" spans="1:10" x14ac:dyDescent="0.25">
      <c r="A2833" s="33">
        <f>T2_T5!C2833</f>
        <v>0</v>
      </c>
      <c r="B2833" s="6">
        <v>1.9384429999999999</v>
      </c>
      <c r="F2833" s="12"/>
      <c r="J2833" s="13"/>
    </row>
    <row r="2834" spans="1:10" x14ac:dyDescent="0.25">
      <c r="A2834" s="33">
        <f>T2_T5!C2834</f>
        <v>0</v>
      </c>
      <c r="B2834" s="6">
        <v>1.525879</v>
      </c>
      <c r="F2834" s="12"/>
      <c r="J2834" s="13"/>
    </row>
    <row r="2835" spans="1:10" x14ac:dyDescent="0.25">
      <c r="A2835" s="33">
        <f>T2_T5!C2835</f>
        <v>0</v>
      </c>
      <c r="B2835" s="6">
        <v>1.305866</v>
      </c>
      <c r="F2835" s="12"/>
      <c r="J2835" s="13"/>
    </row>
    <row r="2836" spans="1:10" x14ac:dyDescent="0.25">
      <c r="A2836" s="33">
        <f>T2_T5!C2836</f>
        <v>0</v>
      </c>
      <c r="B2836" s="6">
        <v>2.3521380000000001</v>
      </c>
      <c r="F2836" s="12"/>
      <c r="J2836" s="13"/>
    </row>
    <row r="2837" spans="1:10" x14ac:dyDescent="0.25">
      <c r="A2837" s="33">
        <f>T2_T5!C2837</f>
        <v>0</v>
      </c>
      <c r="B2837" s="6">
        <v>0.73003510000000005</v>
      </c>
      <c r="F2837" s="12"/>
      <c r="J2837" s="13"/>
    </row>
    <row r="2838" spans="1:10" x14ac:dyDescent="0.25">
      <c r="A2838" s="33">
        <f>T2_T5!C2838</f>
        <v>0</v>
      </c>
      <c r="B2838" s="6">
        <v>0.50405060000000002</v>
      </c>
      <c r="F2838" s="12"/>
      <c r="J2838" s="13"/>
    </row>
    <row r="2839" spans="1:10" x14ac:dyDescent="0.25">
      <c r="A2839" s="33">
        <f>T2_T5!C2839</f>
        <v>0</v>
      </c>
      <c r="B2839" s="6">
        <v>0.25495719999999999</v>
      </c>
      <c r="F2839" s="12"/>
      <c r="J2839" s="13"/>
    </row>
    <row r="2840" spans="1:10" x14ac:dyDescent="0.25">
      <c r="A2840" s="33">
        <f>T2_T5!C2840</f>
        <v>0</v>
      </c>
      <c r="B2840" s="6">
        <v>0.1455496</v>
      </c>
      <c r="F2840" s="12"/>
      <c r="J2840" s="13"/>
    </row>
    <row r="2841" spans="1:10" x14ac:dyDescent="0.25">
      <c r="A2841" s="33">
        <f>T2_T5!C2841</f>
        <v>0</v>
      </c>
      <c r="B2841" s="6">
        <v>8.8723800000000005E-2</v>
      </c>
      <c r="F2841" s="12"/>
      <c r="J2841" s="13"/>
    </row>
    <row r="2842" spans="1:10" x14ac:dyDescent="0.25">
      <c r="A2842" s="33">
        <f>T2_T5!C2842</f>
        <v>0</v>
      </c>
      <c r="B2842" s="6">
        <v>0.1181653</v>
      </c>
      <c r="F2842" s="12"/>
      <c r="J2842" s="13"/>
    </row>
    <row r="2843" spans="1:10" x14ac:dyDescent="0.25">
      <c r="A2843" s="33">
        <f>T2_T5!C2843</f>
        <v>0</v>
      </c>
      <c r="B2843" s="6">
        <v>0.20088780000000001</v>
      </c>
      <c r="F2843" s="12"/>
      <c r="J2843" s="13"/>
    </row>
    <row r="2844" spans="1:10" x14ac:dyDescent="0.25">
      <c r="A2844" s="33">
        <f>T2_T5!C2844</f>
        <v>0</v>
      </c>
      <c r="B2844" s="6">
        <v>0.53772889999999995</v>
      </c>
      <c r="F2844" s="12"/>
      <c r="J2844" s="13"/>
    </row>
    <row r="2845" spans="1:10" x14ac:dyDescent="0.25">
      <c r="A2845" s="33">
        <f>T2_T5!C2845</f>
        <v>0</v>
      </c>
      <c r="B2845" s="6">
        <v>14.348089999999999</v>
      </c>
      <c r="F2845" s="12"/>
      <c r="J2845" s="13"/>
    </row>
    <row r="2846" spans="1:10" x14ac:dyDescent="0.25">
      <c r="A2846" s="33">
        <f>T2_T5!C2846</f>
        <v>0</v>
      </c>
      <c r="B2846" s="6">
        <v>1.6231059999999999</v>
      </c>
      <c r="F2846" s="12"/>
      <c r="J2846" s="13"/>
    </row>
    <row r="2847" spans="1:10" x14ac:dyDescent="0.25">
      <c r="A2847" s="33">
        <f>T2_T5!C2847</f>
        <v>0</v>
      </c>
      <c r="B2847" s="6">
        <v>0.39740730000000002</v>
      </c>
      <c r="F2847" s="12"/>
      <c r="J2847" s="13"/>
    </row>
    <row r="2848" spans="1:10" x14ac:dyDescent="0.25">
      <c r="A2848" s="33">
        <f>T2_T5!C2848</f>
        <v>0</v>
      </c>
      <c r="B2848" s="6">
        <v>0.36732019999999999</v>
      </c>
      <c r="F2848" s="12"/>
      <c r="J2848" s="13"/>
    </row>
    <row r="2849" spans="1:10" x14ac:dyDescent="0.25">
      <c r="A2849" s="33">
        <f>T2_T5!C2849</f>
        <v>0</v>
      </c>
      <c r="B2849" s="6">
        <v>0.69343600000000005</v>
      </c>
      <c r="F2849" s="12"/>
      <c r="J2849" s="13"/>
    </row>
    <row r="2850" spans="1:10" x14ac:dyDescent="0.25">
      <c r="A2850" s="33">
        <f>T2_T5!C2850</f>
        <v>0</v>
      </c>
      <c r="B2850" s="6">
        <v>0.51655660000000003</v>
      </c>
      <c r="F2850" s="12"/>
      <c r="J2850" s="13"/>
    </row>
    <row r="2851" spans="1:10" x14ac:dyDescent="0.25">
      <c r="A2851" s="33">
        <f>T2_T5!C2851</f>
        <v>0</v>
      </c>
      <c r="B2851" s="6">
        <v>0.35637180000000002</v>
      </c>
      <c r="F2851" s="12"/>
      <c r="J2851" s="13"/>
    </row>
    <row r="2852" spans="1:10" x14ac:dyDescent="0.25">
      <c r="A2852" s="33">
        <f>T2_T5!C2852</f>
        <v>0</v>
      </c>
      <c r="B2852" s="6">
        <v>0.40953119999999998</v>
      </c>
      <c r="F2852" s="12"/>
      <c r="J2852" s="13"/>
    </row>
    <row r="2853" spans="1:10" x14ac:dyDescent="0.25">
      <c r="A2853" s="33">
        <f>T2_T5!C2853</f>
        <v>0</v>
      </c>
      <c r="B2853" s="6">
        <v>0.67802320000000005</v>
      </c>
      <c r="F2853" s="12"/>
      <c r="J2853" s="13"/>
    </row>
    <row r="2854" spans="1:10" x14ac:dyDescent="0.25">
      <c r="A2854" s="33">
        <f>T2_T5!C2854</f>
        <v>0</v>
      </c>
      <c r="B2854" s="6">
        <v>2.4534129999999998</v>
      </c>
      <c r="F2854" s="12"/>
      <c r="J2854" s="13"/>
    </row>
    <row r="2855" spans="1:10" x14ac:dyDescent="0.25">
      <c r="A2855" s="33">
        <f>T2_T5!C2855</f>
        <v>0</v>
      </c>
      <c r="B2855" s="6">
        <v>2.1232030000000002</v>
      </c>
      <c r="F2855" s="12"/>
      <c r="J2855" s="13"/>
    </row>
    <row r="2856" spans="1:10" x14ac:dyDescent="0.25">
      <c r="A2856" s="33">
        <f>T2_T5!C2856</f>
        <v>0</v>
      </c>
      <c r="B2856" s="6">
        <v>3.1352380000000002</v>
      </c>
      <c r="F2856" s="12"/>
      <c r="J2856" s="13"/>
    </row>
    <row r="2857" spans="1:10" x14ac:dyDescent="0.25">
      <c r="A2857" s="33">
        <f>T2_T5!C2857</f>
        <v>0</v>
      </c>
      <c r="B2857" s="6">
        <v>2.3064580000000001</v>
      </c>
      <c r="F2857" s="12"/>
      <c r="J2857" s="13"/>
    </row>
    <row r="2858" spans="1:10" x14ac:dyDescent="0.25">
      <c r="A2858" s="33">
        <f>T2_T5!C2858</f>
        <v>0</v>
      </c>
      <c r="B2858" s="6">
        <v>2.7242000000000002</v>
      </c>
      <c r="F2858" s="12"/>
      <c r="J2858" s="13"/>
    </row>
    <row r="2859" spans="1:10" x14ac:dyDescent="0.25">
      <c r="A2859" s="33">
        <f>T2_T5!C2859</f>
        <v>0</v>
      </c>
      <c r="B2859" s="6">
        <v>1.791194</v>
      </c>
      <c r="F2859" s="12"/>
      <c r="J2859" s="13"/>
    </row>
    <row r="2860" spans="1:10" x14ac:dyDescent="0.25">
      <c r="A2860" s="33">
        <f>T2_T5!C2860</f>
        <v>0</v>
      </c>
      <c r="B2860" s="6">
        <v>1.7882469999999999</v>
      </c>
      <c r="F2860" s="12"/>
      <c r="J2860" s="13"/>
    </row>
    <row r="2861" spans="1:10" x14ac:dyDescent="0.25">
      <c r="A2861" s="33">
        <f>T2_T5!C2861</f>
        <v>0</v>
      </c>
      <c r="B2861" s="6">
        <v>1.7997609999999999</v>
      </c>
      <c r="F2861" s="12"/>
      <c r="J2861" s="13"/>
    </row>
    <row r="2862" spans="1:10" x14ac:dyDescent="0.25">
      <c r="A2862" s="33">
        <f>T2_T5!C2862</f>
        <v>0</v>
      </c>
      <c r="B2862" s="6">
        <v>1.4565429999999999</v>
      </c>
      <c r="F2862" s="12"/>
      <c r="J2862" s="13"/>
    </row>
    <row r="2863" spans="1:10" x14ac:dyDescent="0.25">
      <c r="A2863" s="33">
        <f>T2_T5!C2863</f>
        <v>0</v>
      </c>
      <c r="B2863" s="6">
        <v>2.2060680000000001</v>
      </c>
      <c r="F2863" s="12"/>
      <c r="J2863" s="13"/>
    </row>
    <row r="2864" spans="1:10" x14ac:dyDescent="0.25">
      <c r="A2864" s="33">
        <f>T2_T5!C2864</f>
        <v>0</v>
      </c>
      <c r="B2864" s="6">
        <v>1.857874</v>
      </c>
      <c r="F2864" s="12"/>
      <c r="J2864" s="13"/>
    </row>
    <row r="2865" spans="1:10" x14ac:dyDescent="0.25">
      <c r="A2865" s="33">
        <f>T2_T5!C2865</f>
        <v>0</v>
      </c>
      <c r="B2865" s="6">
        <v>0.53569929999999999</v>
      </c>
      <c r="F2865" s="12"/>
      <c r="J2865" s="13"/>
    </row>
    <row r="2866" spans="1:10" x14ac:dyDescent="0.25">
      <c r="A2866" s="33">
        <f>T2_T5!C2866</f>
        <v>0</v>
      </c>
      <c r="B2866" s="6">
        <v>0.19738939999999999</v>
      </c>
      <c r="F2866" s="12"/>
      <c r="J2866" s="13"/>
    </row>
    <row r="2867" spans="1:10" x14ac:dyDescent="0.25">
      <c r="A2867" s="33">
        <f>T2_T5!C2867</f>
        <v>1</v>
      </c>
      <c r="B2867" s="6">
        <v>8.8891100000000001E-2</v>
      </c>
      <c r="F2867" s="12"/>
      <c r="J2867" s="13"/>
    </row>
    <row r="2868" spans="1:10" x14ac:dyDescent="0.25">
      <c r="A2868" s="33">
        <f>T2_T5!C2868</f>
        <v>0</v>
      </c>
      <c r="B2868" s="6">
        <v>0.126668</v>
      </c>
      <c r="F2868" s="12"/>
      <c r="J2868" s="13"/>
    </row>
    <row r="2869" spans="1:10" x14ac:dyDescent="0.25">
      <c r="A2869" s="33">
        <f>T2_T5!C2869</f>
        <v>0</v>
      </c>
      <c r="B2869" s="6">
        <v>5.3470200000000002E-2</v>
      </c>
      <c r="F2869" s="12"/>
      <c r="J2869" s="13"/>
    </row>
    <row r="2870" spans="1:10" x14ac:dyDescent="0.25">
      <c r="A2870" s="33">
        <f>T2_T5!C2870</f>
        <v>1</v>
      </c>
      <c r="B2870" s="6">
        <v>5.9797299999999998E-2</v>
      </c>
      <c r="F2870" s="12"/>
      <c r="J2870" s="13"/>
    </row>
    <row r="2871" spans="1:10" x14ac:dyDescent="0.25">
      <c r="A2871" s="33">
        <f>T2_T5!C2871</f>
        <v>0</v>
      </c>
      <c r="B2871" s="6">
        <v>1.016335</v>
      </c>
      <c r="F2871" s="12"/>
      <c r="J2871" s="13"/>
    </row>
    <row r="2872" spans="1:10" x14ac:dyDescent="0.25">
      <c r="A2872" s="33">
        <f>T2_T5!C2872</f>
        <v>0</v>
      </c>
      <c r="B2872" s="6">
        <v>0.68904679999999996</v>
      </c>
      <c r="F2872" s="12"/>
      <c r="J2872" s="13"/>
    </row>
    <row r="2873" spans="1:10" x14ac:dyDescent="0.25">
      <c r="A2873" s="33">
        <f>T2_T5!C2873</f>
        <v>0</v>
      </c>
      <c r="B2873" s="6">
        <v>1.0747640000000001</v>
      </c>
      <c r="F2873" s="12"/>
      <c r="J2873" s="13"/>
    </row>
    <row r="2874" spans="1:10" x14ac:dyDescent="0.25">
      <c r="A2874" s="33">
        <f>T2_T5!C2874</f>
        <v>0</v>
      </c>
      <c r="B2874" s="6">
        <v>0.62857189999999996</v>
      </c>
      <c r="F2874" s="12"/>
      <c r="J2874" s="13"/>
    </row>
    <row r="2875" spans="1:10" x14ac:dyDescent="0.25">
      <c r="A2875" s="33">
        <f>T2_T5!C2875</f>
        <v>0</v>
      </c>
      <c r="B2875" s="6">
        <v>0.3984316</v>
      </c>
      <c r="F2875" s="12"/>
      <c r="J2875" s="13"/>
    </row>
    <row r="2876" spans="1:10" x14ac:dyDescent="0.25">
      <c r="A2876" s="33">
        <f>T2_T5!C2876</f>
        <v>0</v>
      </c>
      <c r="B2876" s="6">
        <v>0.30587730000000002</v>
      </c>
      <c r="F2876" s="12"/>
      <c r="J2876" s="13"/>
    </row>
    <row r="2877" spans="1:10" x14ac:dyDescent="0.25">
      <c r="A2877" s="33">
        <f>T2_T5!C2877</f>
        <v>0</v>
      </c>
      <c r="B2877" s="6">
        <v>0.57455000000000001</v>
      </c>
      <c r="F2877" s="12"/>
      <c r="J2877" s="13"/>
    </row>
    <row r="2878" spans="1:10" x14ac:dyDescent="0.25">
      <c r="A2878" s="33">
        <f>T2_T5!C2878</f>
        <v>0</v>
      </c>
      <c r="B2878" s="6">
        <v>0.47892689999999999</v>
      </c>
      <c r="F2878" s="12"/>
      <c r="J2878" s="13"/>
    </row>
    <row r="2879" spans="1:10" x14ac:dyDescent="0.25">
      <c r="A2879" s="33">
        <f>T2_T5!C2879</f>
        <v>0</v>
      </c>
      <c r="B2879" s="6">
        <v>1.3580209999999999</v>
      </c>
      <c r="F2879" s="12"/>
      <c r="J2879" s="13"/>
    </row>
    <row r="2880" spans="1:10" x14ac:dyDescent="0.25">
      <c r="A2880" s="33">
        <f>T2_T5!C2880</f>
        <v>0</v>
      </c>
      <c r="B2880" s="6">
        <v>0.71395200000000003</v>
      </c>
      <c r="F2880" s="12"/>
      <c r="J2880" s="13"/>
    </row>
    <row r="2881" spans="1:10" x14ac:dyDescent="0.25">
      <c r="A2881" s="33">
        <f>T2_T5!C2881</f>
        <v>0</v>
      </c>
      <c r="B2881" s="6">
        <v>0.94515289999999996</v>
      </c>
      <c r="F2881" s="12"/>
      <c r="J2881" s="13"/>
    </row>
    <row r="2882" spans="1:10" x14ac:dyDescent="0.25">
      <c r="A2882" s="33">
        <f>T2_T5!C2882</f>
        <v>0</v>
      </c>
      <c r="B2882" s="6">
        <v>0.51657580000000003</v>
      </c>
      <c r="F2882" s="12"/>
      <c r="J2882" s="13"/>
    </row>
    <row r="2883" spans="1:10" x14ac:dyDescent="0.25">
      <c r="A2883" s="33">
        <f>T2_T5!C2883</f>
        <v>0</v>
      </c>
      <c r="B2883" s="6">
        <v>0.45254810000000001</v>
      </c>
      <c r="F2883" s="12"/>
      <c r="J2883" s="13"/>
    </row>
    <row r="2884" spans="1:10" x14ac:dyDescent="0.25">
      <c r="A2884" s="33">
        <f>T2_T5!C2884</f>
        <v>0</v>
      </c>
      <c r="B2884" s="6">
        <v>0.59847830000000002</v>
      </c>
      <c r="F2884" s="12"/>
      <c r="J2884" s="13"/>
    </row>
    <row r="2885" spans="1:10" x14ac:dyDescent="0.25">
      <c r="A2885" s="33">
        <f>T2_T5!C2885</f>
        <v>0</v>
      </c>
      <c r="B2885" s="6">
        <v>1.2500389999999999</v>
      </c>
      <c r="F2885" s="12"/>
      <c r="J2885" s="13"/>
    </row>
    <row r="2886" spans="1:10" x14ac:dyDescent="0.25">
      <c r="A2886" s="33">
        <f>T2_T5!C2886</f>
        <v>0</v>
      </c>
      <c r="B2886" s="6">
        <v>1.7234799999999999</v>
      </c>
      <c r="F2886" s="12"/>
      <c r="J2886" s="13"/>
    </row>
    <row r="2887" spans="1:10" x14ac:dyDescent="0.25">
      <c r="A2887" s="33">
        <f>T2_T5!C2887</f>
        <v>0</v>
      </c>
      <c r="B2887" s="6">
        <v>1.6601699999999999</v>
      </c>
      <c r="F2887" s="12"/>
      <c r="J2887" s="13"/>
    </row>
    <row r="2888" spans="1:10" x14ac:dyDescent="0.25">
      <c r="A2888" s="33">
        <f>T2_T5!C2888</f>
        <v>0</v>
      </c>
      <c r="B2888" s="6">
        <v>1.8283959999999999</v>
      </c>
      <c r="F2888" s="12"/>
      <c r="J2888" s="13"/>
    </row>
    <row r="2889" spans="1:10" x14ac:dyDescent="0.25">
      <c r="A2889" s="33">
        <f>T2_T5!C2889</f>
        <v>0</v>
      </c>
      <c r="B2889" s="6">
        <v>1.0349660000000001</v>
      </c>
      <c r="F2889" s="12"/>
      <c r="J2889" s="13"/>
    </row>
    <row r="2890" spans="1:10" x14ac:dyDescent="0.25">
      <c r="A2890" s="33">
        <f>T2_T5!C2890</f>
        <v>0</v>
      </c>
      <c r="B2890" s="6">
        <v>0.75083330000000004</v>
      </c>
      <c r="F2890" s="12"/>
      <c r="J2890" s="13"/>
    </row>
    <row r="2891" spans="1:10" x14ac:dyDescent="0.25">
      <c r="A2891" s="33">
        <f>T2_T5!C2891</f>
        <v>0</v>
      </c>
      <c r="B2891" s="6">
        <v>1.349413</v>
      </c>
      <c r="F2891" s="12"/>
      <c r="J2891" s="13"/>
    </row>
    <row r="2892" spans="1:10" x14ac:dyDescent="0.25">
      <c r="A2892" s="33">
        <f>T2_T5!C2892</f>
        <v>0</v>
      </c>
      <c r="B2892" s="6">
        <v>1.2381120000000001</v>
      </c>
      <c r="F2892" s="12"/>
      <c r="J2892" s="13"/>
    </row>
    <row r="2893" spans="1:10" x14ac:dyDescent="0.25">
      <c r="A2893" s="33">
        <f>T2_T5!C2893</f>
        <v>0</v>
      </c>
      <c r="B2893" s="6">
        <v>1.53243</v>
      </c>
      <c r="F2893" s="12"/>
      <c r="J2893" s="13"/>
    </row>
    <row r="2894" spans="1:10" x14ac:dyDescent="0.25">
      <c r="A2894" s="33">
        <f>T2_T5!C2894</f>
        <v>0</v>
      </c>
      <c r="B2894" s="6">
        <v>2.6543800000000002</v>
      </c>
      <c r="F2894" s="12"/>
      <c r="J2894" s="13"/>
    </row>
    <row r="2895" spans="1:10" x14ac:dyDescent="0.25">
      <c r="A2895" s="33">
        <f>T2_T5!C2895</f>
        <v>0</v>
      </c>
      <c r="B2895" s="6">
        <v>0.60396890000000003</v>
      </c>
      <c r="F2895" s="12"/>
      <c r="J2895" s="13"/>
    </row>
    <row r="2896" spans="1:10" x14ac:dyDescent="0.25">
      <c r="A2896" s="33">
        <f>T2_T5!C2896</f>
        <v>0</v>
      </c>
      <c r="B2896" s="6">
        <v>0.86456949999999999</v>
      </c>
      <c r="F2896" s="12"/>
      <c r="J2896" s="13"/>
    </row>
    <row r="2897" spans="1:10" x14ac:dyDescent="0.25">
      <c r="A2897" s="33">
        <f>T2_T5!C2897</f>
        <v>0</v>
      </c>
      <c r="B2897" s="6">
        <v>0.99056250000000001</v>
      </c>
      <c r="F2897" s="12"/>
      <c r="J2897" s="13"/>
    </row>
    <row r="2898" spans="1:10" x14ac:dyDescent="0.25">
      <c r="A2898" s="33">
        <f>T2_T5!C2898</f>
        <v>0</v>
      </c>
      <c r="B2898" s="6">
        <v>0.41586899999999999</v>
      </c>
      <c r="F2898" s="12"/>
      <c r="J2898" s="13"/>
    </row>
    <row r="2899" spans="1:10" x14ac:dyDescent="0.25">
      <c r="A2899" s="33">
        <f>T2_T5!C2899</f>
        <v>0</v>
      </c>
      <c r="B2899" s="6">
        <v>0.71872539999999996</v>
      </c>
      <c r="F2899" s="12"/>
      <c r="J2899" s="13"/>
    </row>
    <row r="2900" spans="1:10" x14ac:dyDescent="0.25">
      <c r="A2900" s="33">
        <f>T2_T5!C2900</f>
        <v>0</v>
      </c>
      <c r="B2900" s="6">
        <v>0.66505329999999996</v>
      </c>
      <c r="F2900" s="12"/>
      <c r="J2900" s="13"/>
    </row>
    <row r="2901" spans="1:10" x14ac:dyDescent="0.25">
      <c r="A2901" s="33">
        <f>T2_T5!C2901</f>
        <v>0</v>
      </c>
      <c r="B2901" s="6">
        <v>0.64927780000000002</v>
      </c>
      <c r="F2901" s="12"/>
      <c r="J2901" s="13"/>
    </row>
    <row r="2902" spans="1:10" x14ac:dyDescent="0.25">
      <c r="A2902" s="33">
        <f>T2_T5!C2902</f>
        <v>0</v>
      </c>
      <c r="B2902" s="6">
        <v>0.75968219999999997</v>
      </c>
      <c r="F2902" s="12"/>
      <c r="J2902" s="13"/>
    </row>
    <row r="2903" spans="1:10" x14ac:dyDescent="0.25">
      <c r="A2903" s="33">
        <f>T2_T5!C2903</f>
        <v>0</v>
      </c>
      <c r="B2903" s="6">
        <v>0.74444759999999999</v>
      </c>
      <c r="F2903" s="12"/>
      <c r="J2903" s="13"/>
    </row>
    <row r="2904" spans="1:10" x14ac:dyDescent="0.25">
      <c r="A2904" s="33">
        <f>T2_T5!C2904</f>
        <v>0</v>
      </c>
      <c r="B2904" s="6">
        <v>2.0906470000000001</v>
      </c>
      <c r="F2904" s="12"/>
      <c r="J2904" s="13"/>
    </row>
    <row r="2905" spans="1:10" x14ac:dyDescent="0.25">
      <c r="A2905" s="33">
        <f>T2_T5!C2905</f>
        <v>0</v>
      </c>
      <c r="B2905" s="6">
        <v>1.907802</v>
      </c>
      <c r="F2905" s="12"/>
      <c r="J2905" s="13"/>
    </row>
    <row r="2906" spans="1:10" x14ac:dyDescent="0.25">
      <c r="A2906" s="33">
        <f>T2_T5!C2906</f>
        <v>0</v>
      </c>
      <c r="B2906" s="6">
        <v>1.0480210000000001</v>
      </c>
      <c r="F2906" s="12"/>
      <c r="J2906" s="13"/>
    </row>
    <row r="2907" spans="1:10" x14ac:dyDescent="0.25">
      <c r="A2907" s="33">
        <f>T2_T5!C2907</f>
        <v>0</v>
      </c>
      <c r="B2907" s="6">
        <v>0.65907910000000003</v>
      </c>
      <c r="F2907" s="12"/>
      <c r="J2907" s="13"/>
    </row>
    <row r="2908" spans="1:10" x14ac:dyDescent="0.25">
      <c r="A2908" s="33">
        <f>T2_T5!C2908</f>
        <v>0</v>
      </c>
      <c r="B2908" s="6">
        <v>0.30108489999999999</v>
      </c>
      <c r="F2908" s="12"/>
      <c r="J2908" s="13"/>
    </row>
    <row r="2909" spans="1:10" x14ac:dyDescent="0.25">
      <c r="A2909" s="33">
        <f>T2_T5!C2909</f>
        <v>0</v>
      </c>
      <c r="B2909" s="6">
        <v>0.23150490000000001</v>
      </c>
      <c r="F2909" s="12"/>
      <c r="J2909" s="13"/>
    </row>
    <row r="2910" spans="1:10" x14ac:dyDescent="0.25">
      <c r="A2910" s="33">
        <f>T2_T5!C2910</f>
        <v>0</v>
      </c>
      <c r="B2910" s="6">
        <v>0.73770000000000002</v>
      </c>
      <c r="F2910" s="12"/>
      <c r="J2910" s="13"/>
    </row>
    <row r="2911" spans="1:10" x14ac:dyDescent="0.25">
      <c r="A2911" s="33">
        <f>T2_T5!C2911</f>
        <v>0</v>
      </c>
      <c r="B2911" s="6">
        <v>0.50806099999999998</v>
      </c>
      <c r="F2911" s="12"/>
      <c r="J2911" s="13"/>
    </row>
    <row r="2912" spans="1:10" x14ac:dyDescent="0.25">
      <c r="A2912" s="33">
        <f>T2_T5!C2912</f>
        <v>0</v>
      </c>
      <c r="B2912" s="6">
        <v>0.9803752</v>
      </c>
      <c r="F2912" s="12"/>
      <c r="J2912" s="13"/>
    </row>
    <row r="2913" spans="1:10" x14ac:dyDescent="0.25">
      <c r="A2913" s="33">
        <f>T2_T5!C2913</f>
        <v>0</v>
      </c>
      <c r="B2913" s="6">
        <v>2.467692</v>
      </c>
      <c r="F2913" s="12"/>
      <c r="J2913" s="13"/>
    </row>
    <row r="2914" spans="1:10" x14ac:dyDescent="0.25">
      <c r="A2914" s="33">
        <f>T2_T5!C2914</f>
        <v>0</v>
      </c>
      <c r="B2914" s="6">
        <v>2.5717919999999999</v>
      </c>
      <c r="F2914" s="12"/>
      <c r="J2914" s="13"/>
    </row>
    <row r="2915" spans="1:10" x14ac:dyDescent="0.25">
      <c r="A2915" s="33">
        <f>T2_T5!C2915</f>
        <v>0</v>
      </c>
      <c r="B2915" s="6">
        <v>4.1654059999999999</v>
      </c>
      <c r="F2915" s="12"/>
      <c r="J2915" s="13"/>
    </row>
    <row r="2916" spans="1:10" x14ac:dyDescent="0.25">
      <c r="A2916" s="33">
        <f>T2_T5!C2916</f>
        <v>0</v>
      </c>
      <c r="B2916" s="6">
        <v>3.724091</v>
      </c>
      <c r="F2916" s="12"/>
      <c r="J2916" s="13"/>
    </row>
    <row r="2917" spans="1:10" x14ac:dyDescent="0.25">
      <c r="A2917" s="33">
        <f>T2_T5!C2917</f>
        <v>0</v>
      </c>
      <c r="B2917" s="6">
        <v>4.8290819999999997</v>
      </c>
      <c r="F2917" s="12"/>
      <c r="J2917" s="13"/>
    </row>
    <row r="2918" spans="1:10" x14ac:dyDescent="0.25">
      <c r="A2918" s="33">
        <f>T2_T5!C2918</f>
        <v>0</v>
      </c>
      <c r="B2918" s="6">
        <v>6.479133</v>
      </c>
      <c r="F2918" s="12"/>
      <c r="J2918" s="13"/>
    </row>
    <row r="2919" spans="1:10" x14ac:dyDescent="0.25">
      <c r="A2919" s="33">
        <f>T2_T5!C2919</f>
        <v>0</v>
      </c>
      <c r="B2919" s="6">
        <v>6.5529149999999996</v>
      </c>
      <c r="F2919" s="12"/>
      <c r="J2919" s="13"/>
    </row>
    <row r="2920" spans="1:10" x14ac:dyDescent="0.25">
      <c r="A2920" s="33">
        <f>T2_T5!C2920</f>
        <v>0</v>
      </c>
      <c r="B2920" s="6">
        <v>5.9738610000000003</v>
      </c>
      <c r="F2920" s="12"/>
      <c r="J2920" s="13"/>
    </row>
    <row r="2921" spans="1:10" x14ac:dyDescent="0.25">
      <c r="A2921" s="33">
        <f>T2_T5!C2921</f>
        <v>0</v>
      </c>
      <c r="B2921" s="6">
        <v>6.1150320000000002</v>
      </c>
      <c r="F2921" s="12"/>
      <c r="J2921" s="13"/>
    </row>
    <row r="2922" spans="1:10" x14ac:dyDescent="0.25">
      <c r="A2922" s="33">
        <f>T2_T5!C2922</f>
        <v>0</v>
      </c>
      <c r="B2922" s="6">
        <v>0.49512119999999998</v>
      </c>
      <c r="F2922" s="12"/>
      <c r="J2922" s="13"/>
    </row>
    <row r="2923" spans="1:10" x14ac:dyDescent="0.25">
      <c r="A2923" s="33">
        <f>T2_T5!C2923</f>
        <v>0</v>
      </c>
      <c r="B2923" s="6">
        <v>0.4066767</v>
      </c>
      <c r="F2923" s="12"/>
      <c r="J2923" s="13"/>
    </row>
    <row r="2924" spans="1:10" x14ac:dyDescent="0.25">
      <c r="A2924" s="33">
        <f>T2_T5!C2924</f>
        <v>0</v>
      </c>
      <c r="B2924" s="6">
        <v>0.18556039999999999</v>
      </c>
      <c r="F2924" s="12"/>
      <c r="J2924" s="13"/>
    </row>
    <row r="2925" spans="1:10" x14ac:dyDescent="0.25">
      <c r="A2925" s="33">
        <f>T2_T5!C2925</f>
        <v>0</v>
      </c>
      <c r="B2925" s="6">
        <v>0.65496529999999997</v>
      </c>
      <c r="F2925" s="12"/>
      <c r="J2925" s="13"/>
    </row>
    <row r="2926" spans="1:10" x14ac:dyDescent="0.25">
      <c r="A2926" s="33">
        <f>T2_T5!C2926</f>
        <v>0</v>
      </c>
      <c r="B2926" s="6">
        <v>0.54332139999999995</v>
      </c>
      <c r="F2926" s="12"/>
      <c r="J2926" s="13"/>
    </row>
    <row r="2927" spans="1:10" x14ac:dyDescent="0.25">
      <c r="A2927" s="33">
        <f>T2_T5!C2927</f>
        <v>0</v>
      </c>
      <c r="B2927" s="6">
        <v>0.51609369999999999</v>
      </c>
      <c r="F2927" s="12"/>
      <c r="J2927" s="13"/>
    </row>
    <row r="2928" spans="1:10" x14ac:dyDescent="0.25">
      <c r="A2928" s="33">
        <f>T2_T5!C2928</f>
        <v>0</v>
      </c>
      <c r="B2928" s="6">
        <v>5.5771949999999997</v>
      </c>
      <c r="F2928" s="12"/>
      <c r="J2928" s="13"/>
    </row>
    <row r="2929" spans="1:10" x14ac:dyDescent="0.25">
      <c r="A2929" s="33">
        <f>T2_T5!C2929</f>
        <v>0</v>
      </c>
      <c r="B2929" s="6">
        <v>6.970256</v>
      </c>
      <c r="F2929" s="12"/>
      <c r="J2929" s="13"/>
    </row>
    <row r="2930" spans="1:10" x14ac:dyDescent="0.25">
      <c r="A2930" s="33">
        <f>T2_T5!C2930</f>
        <v>0</v>
      </c>
      <c r="B2930" s="6">
        <v>13.06629</v>
      </c>
      <c r="F2930" s="12"/>
      <c r="J2930" s="13"/>
    </row>
    <row r="2931" spans="1:10" x14ac:dyDescent="0.25">
      <c r="A2931" s="33">
        <f>T2_T5!C2931</f>
        <v>0</v>
      </c>
      <c r="B2931" s="6">
        <v>17.12415</v>
      </c>
      <c r="F2931" s="12"/>
      <c r="J2931" s="13"/>
    </row>
    <row r="2932" spans="1:10" x14ac:dyDescent="0.25">
      <c r="A2932" s="33">
        <f>T2_T5!C2932</f>
        <v>0</v>
      </c>
      <c r="B2932" s="6">
        <v>10.77158</v>
      </c>
      <c r="F2932" s="12"/>
      <c r="J2932" s="13"/>
    </row>
    <row r="2933" spans="1:10" x14ac:dyDescent="0.25">
      <c r="A2933" s="33">
        <f>T2_T5!C2933</f>
        <v>0</v>
      </c>
      <c r="B2933" s="6">
        <v>16.67388</v>
      </c>
      <c r="F2933" s="12"/>
      <c r="J2933" s="13"/>
    </row>
    <row r="2934" spans="1:10" x14ac:dyDescent="0.25">
      <c r="A2934" s="33">
        <f>T2_T5!C2934</f>
        <v>0</v>
      </c>
      <c r="B2934" s="6">
        <v>12.05288</v>
      </c>
      <c r="F2934" s="12"/>
      <c r="J2934" s="13"/>
    </row>
    <row r="2935" spans="1:10" x14ac:dyDescent="0.25">
      <c r="A2935" s="33">
        <f>T2_T5!C2935</f>
        <v>0</v>
      </c>
      <c r="B2935" s="6">
        <v>7.1677710000000001</v>
      </c>
      <c r="F2935" s="12"/>
      <c r="J2935" s="13"/>
    </row>
    <row r="2936" spans="1:10" x14ac:dyDescent="0.25">
      <c r="A2936" s="33">
        <f>T2_T5!C2936</f>
        <v>0</v>
      </c>
      <c r="B2936" s="6">
        <v>5.2845680000000002</v>
      </c>
      <c r="F2936" s="12"/>
      <c r="J2936" s="13"/>
    </row>
    <row r="2937" spans="1:10" x14ac:dyDescent="0.25">
      <c r="A2937" s="33">
        <f>T2_T5!C2937</f>
        <v>0</v>
      </c>
      <c r="B2937" s="6">
        <v>3.6836820000000001</v>
      </c>
      <c r="F2937" s="12"/>
      <c r="J2937" s="13"/>
    </row>
    <row r="2938" spans="1:10" x14ac:dyDescent="0.25">
      <c r="A2938" s="33">
        <f>T2_T5!C2938</f>
        <v>0</v>
      </c>
      <c r="B2938" s="6">
        <v>2.2071290000000001</v>
      </c>
      <c r="F2938" s="12"/>
      <c r="J2938" s="13"/>
    </row>
    <row r="2939" spans="1:10" x14ac:dyDescent="0.25">
      <c r="A2939" s="33">
        <f>T2_T5!C2939</f>
        <v>0</v>
      </c>
      <c r="B2939" s="6">
        <v>2.148542</v>
      </c>
      <c r="F2939" s="12"/>
      <c r="J2939" s="13"/>
    </row>
    <row r="2940" spans="1:10" x14ac:dyDescent="0.25">
      <c r="A2940" s="33">
        <f>T2_T5!C2940</f>
        <v>0</v>
      </c>
      <c r="B2940" s="6">
        <v>1.520618</v>
      </c>
      <c r="F2940" s="12"/>
      <c r="J2940" s="13"/>
    </row>
    <row r="2941" spans="1:10" x14ac:dyDescent="0.25">
      <c r="A2941" s="33">
        <f>T2_T5!C2941</f>
        <v>0</v>
      </c>
      <c r="B2941" s="6">
        <v>1.237098</v>
      </c>
      <c r="F2941" s="12"/>
      <c r="J2941" s="13"/>
    </row>
    <row r="2942" spans="1:10" x14ac:dyDescent="0.25">
      <c r="A2942" s="33">
        <f>T2_T5!C2942</f>
        <v>0</v>
      </c>
      <c r="B2942" s="6">
        <v>1.0582530000000001</v>
      </c>
      <c r="F2942" s="12"/>
      <c r="J2942" s="13"/>
    </row>
    <row r="2943" spans="1:10" x14ac:dyDescent="0.25">
      <c r="A2943" s="33">
        <f>T2_T5!C2943</f>
        <v>0</v>
      </c>
      <c r="B2943" s="6">
        <v>0.96887489999999998</v>
      </c>
      <c r="F2943" s="12"/>
      <c r="J2943" s="13"/>
    </row>
    <row r="2944" spans="1:10" x14ac:dyDescent="0.25">
      <c r="A2944" s="33">
        <f>T2_T5!C2944</f>
        <v>0</v>
      </c>
      <c r="B2944" s="6">
        <v>0.54852999999999996</v>
      </c>
      <c r="F2944" s="12"/>
      <c r="J2944" s="13"/>
    </row>
    <row r="2945" spans="1:10" x14ac:dyDescent="0.25">
      <c r="A2945" s="33">
        <f>T2_T5!C2945</f>
        <v>0</v>
      </c>
      <c r="B2945" s="6">
        <v>0.71160630000000002</v>
      </c>
      <c r="F2945" s="12"/>
      <c r="J2945" s="13"/>
    </row>
    <row r="2946" spans="1:10" x14ac:dyDescent="0.25">
      <c r="A2946" s="33">
        <f>T2_T5!C2946</f>
        <v>0</v>
      </c>
      <c r="B2946" s="6">
        <v>1.649713</v>
      </c>
      <c r="F2946" s="12"/>
      <c r="J2946" s="13"/>
    </row>
    <row r="2947" spans="1:10" x14ac:dyDescent="0.25">
      <c r="A2947" s="33">
        <f>T2_T5!C2947</f>
        <v>0</v>
      </c>
      <c r="B2947" s="6">
        <v>2.2440980000000001</v>
      </c>
      <c r="F2947" s="12"/>
      <c r="J2947" s="13"/>
    </row>
    <row r="2948" spans="1:10" x14ac:dyDescent="0.25">
      <c r="A2948" s="33">
        <f>T2_T5!C2948</f>
        <v>0</v>
      </c>
      <c r="B2948" s="6">
        <v>0.85800869999999996</v>
      </c>
      <c r="F2948" s="12"/>
      <c r="J2948" s="13"/>
    </row>
    <row r="2949" spans="1:10" x14ac:dyDescent="0.25">
      <c r="A2949" s="33">
        <f>T2_T5!C2949</f>
        <v>0</v>
      </c>
      <c r="B2949" s="6">
        <v>0.6116374</v>
      </c>
      <c r="F2949" s="12"/>
      <c r="J2949" s="13"/>
    </row>
    <row r="2950" spans="1:10" x14ac:dyDescent="0.25">
      <c r="A2950" s="33">
        <f>T2_T5!C2950</f>
        <v>0</v>
      </c>
      <c r="B2950" s="6">
        <v>0.60527399999999998</v>
      </c>
      <c r="F2950" s="12"/>
      <c r="J2950" s="13"/>
    </row>
    <row r="2951" spans="1:10" x14ac:dyDescent="0.25">
      <c r="A2951" s="33">
        <f>T2_T5!C2951</f>
        <v>0</v>
      </c>
      <c r="B2951" s="6">
        <v>0.6827664</v>
      </c>
      <c r="F2951" s="12"/>
      <c r="J2951" s="13"/>
    </row>
    <row r="2952" spans="1:10" x14ac:dyDescent="0.25">
      <c r="A2952" s="33">
        <f>T2_T5!C2952</f>
        <v>0</v>
      </c>
      <c r="B2952" s="6">
        <v>0.91868249999999996</v>
      </c>
      <c r="F2952" s="12"/>
      <c r="J2952" s="13"/>
    </row>
    <row r="2953" spans="1:10" x14ac:dyDescent="0.25">
      <c r="A2953" s="33">
        <f>T2_T5!C2953</f>
        <v>0</v>
      </c>
      <c r="B2953" s="6">
        <v>0.73564130000000005</v>
      </c>
      <c r="F2953" s="12"/>
      <c r="J2953" s="13"/>
    </row>
    <row r="2954" spans="1:10" x14ac:dyDescent="0.25">
      <c r="A2954" s="33">
        <f>T2_T5!C2954</f>
        <v>0</v>
      </c>
      <c r="B2954" s="6">
        <v>0.97578719999999997</v>
      </c>
      <c r="F2954" s="12"/>
      <c r="J2954" s="13"/>
    </row>
    <row r="2955" spans="1:10" x14ac:dyDescent="0.25">
      <c r="A2955" s="33">
        <f>T2_T5!C2955</f>
        <v>0</v>
      </c>
      <c r="B2955" s="6">
        <v>1.3978330000000001</v>
      </c>
      <c r="F2955" s="12"/>
      <c r="J2955" s="13"/>
    </row>
    <row r="2956" spans="1:10" x14ac:dyDescent="0.25">
      <c r="A2956" s="33">
        <f>T2_T5!C2956</f>
        <v>0</v>
      </c>
      <c r="B2956" s="6">
        <v>1.321358</v>
      </c>
      <c r="F2956" s="12"/>
      <c r="J2956" s="13"/>
    </row>
    <row r="2957" spans="1:10" x14ac:dyDescent="0.25">
      <c r="A2957" s="33">
        <f>T2_T5!C2957</f>
        <v>0</v>
      </c>
      <c r="B2957" s="6">
        <v>0.96247519999999998</v>
      </c>
      <c r="F2957" s="12"/>
      <c r="J2957" s="13"/>
    </row>
    <row r="2958" spans="1:10" x14ac:dyDescent="0.25">
      <c r="A2958" s="33">
        <f>T2_T5!C2958</f>
        <v>0</v>
      </c>
      <c r="B2958" s="6">
        <v>0.84179130000000002</v>
      </c>
      <c r="F2958" s="12"/>
      <c r="J2958" s="13"/>
    </row>
    <row r="2959" spans="1:10" x14ac:dyDescent="0.25">
      <c r="A2959" s="33">
        <f>T2_T5!C2959</f>
        <v>0</v>
      </c>
      <c r="B2959" s="6">
        <v>0.70823959999999997</v>
      </c>
      <c r="F2959" s="12"/>
      <c r="J2959" s="13"/>
    </row>
    <row r="2960" spans="1:10" x14ac:dyDescent="0.25">
      <c r="A2960" s="33">
        <f>T2_T5!C2960</f>
        <v>0</v>
      </c>
      <c r="B2960" s="6">
        <v>0.7414307</v>
      </c>
      <c r="F2960" s="12"/>
      <c r="J2960" s="13"/>
    </row>
    <row r="2961" spans="1:10" x14ac:dyDescent="0.25">
      <c r="A2961" s="33">
        <f>T2_T5!C2961</f>
        <v>0</v>
      </c>
      <c r="B2961" s="6">
        <v>0.50520310000000002</v>
      </c>
      <c r="F2961" s="12"/>
      <c r="J2961" s="13"/>
    </row>
    <row r="2962" spans="1:10" x14ac:dyDescent="0.25">
      <c r="A2962" s="33">
        <f>T2_T5!C2962</f>
        <v>0</v>
      </c>
      <c r="B2962" s="6">
        <v>0.29631079999999999</v>
      </c>
      <c r="F2962" s="12"/>
      <c r="J2962" s="13"/>
    </row>
    <row r="2963" spans="1:10" x14ac:dyDescent="0.25">
      <c r="A2963" s="33">
        <f>T2_T5!C2963</f>
        <v>0</v>
      </c>
      <c r="B2963" s="6">
        <v>2.9726279999999998</v>
      </c>
      <c r="F2963" s="12"/>
      <c r="J2963" s="13"/>
    </row>
    <row r="2964" spans="1:10" x14ac:dyDescent="0.25">
      <c r="A2964" s="33">
        <f>T2_T5!C2964</f>
        <v>0</v>
      </c>
      <c r="B2964" s="6">
        <v>3.2889659999999998</v>
      </c>
      <c r="F2964" s="12"/>
      <c r="J2964" s="13"/>
    </row>
    <row r="2965" spans="1:10" x14ac:dyDescent="0.25">
      <c r="A2965" s="33">
        <f>T2_T5!C2965</f>
        <v>0</v>
      </c>
      <c r="B2965" s="6">
        <v>0.53546769999999999</v>
      </c>
      <c r="F2965" s="12"/>
      <c r="J2965" s="13"/>
    </row>
    <row r="2966" spans="1:10" x14ac:dyDescent="0.25">
      <c r="A2966" s="33">
        <f>T2_T5!C2966</f>
        <v>0</v>
      </c>
      <c r="B2966" s="6">
        <v>0.6041048</v>
      </c>
      <c r="F2966" s="12"/>
      <c r="J2966" s="13"/>
    </row>
    <row r="2967" spans="1:10" x14ac:dyDescent="0.25">
      <c r="A2967" s="33">
        <f>T2_T5!C2967</f>
        <v>0</v>
      </c>
      <c r="B2967" s="6">
        <v>1.1230929999999999</v>
      </c>
      <c r="F2967" s="12"/>
      <c r="J2967" s="13"/>
    </row>
    <row r="2968" spans="1:10" x14ac:dyDescent="0.25">
      <c r="A2968" s="33">
        <f>T2_T5!C2968</f>
        <v>0</v>
      </c>
      <c r="B2968" s="6">
        <v>1.5328630000000001</v>
      </c>
      <c r="F2968" s="12"/>
      <c r="J2968" s="13"/>
    </row>
    <row r="2969" spans="1:10" x14ac:dyDescent="0.25">
      <c r="A2969" s="33">
        <f>T2_T5!C2969</f>
        <v>0</v>
      </c>
      <c r="B2969" s="6">
        <v>2.9420329999999999</v>
      </c>
      <c r="F2969" s="12"/>
      <c r="J2969" s="13"/>
    </row>
    <row r="2970" spans="1:10" x14ac:dyDescent="0.25">
      <c r="A2970" s="33">
        <f>T2_T5!C2970</f>
        <v>0</v>
      </c>
      <c r="B2970" s="6">
        <v>2.8748049999999998</v>
      </c>
      <c r="F2970" s="12"/>
      <c r="J2970" s="13"/>
    </row>
    <row r="2971" spans="1:10" x14ac:dyDescent="0.25">
      <c r="A2971" s="33">
        <f>T2_T5!C2971</f>
        <v>0</v>
      </c>
      <c r="B2971" s="6">
        <v>2.1225459999999998</v>
      </c>
      <c r="F2971" s="12"/>
      <c r="J2971" s="13"/>
    </row>
    <row r="2972" spans="1:10" x14ac:dyDescent="0.25">
      <c r="A2972" s="33">
        <f>T2_T5!C2972</f>
        <v>0</v>
      </c>
      <c r="B2972" s="6">
        <v>1.1948460000000001</v>
      </c>
      <c r="F2972" s="12"/>
      <c r="J2972" s="13"/>
    </row>
    <row r="2973" spans="1:10" x14ac:dyDescent="0.25">
      <c r="A2973" s="33">
        <f>T2_T5!C2973</f>
        <v>0</v>
      </c>
      <c r="B2973" s="6">
        <v>1.9043620000000001</v>
      </c>
      <c r="F2973" s="12"/>
      <c r="J2973" s="13"/>
    </row>
    <row r="2974" spans="1:10" x14ac:dyDescent="0.25">
      <c r="A2974" s="33">
        <f>T2_T5!C2974</f>
        <v>0</v>
      </c>
      <c r="B2974" s="6">
        <v>1.631761</v>
      </c>
      <c r="F2974" s="12"/>
      <c r="J2974" s="13"/>
    </row>
    <row r="2975" spans="1:10" x14ac:dyDescent="0.25">
      <c r="A2975" s="33">
        <f>T2_T5!C2975</f>
        <v>0</v>
      </c>
      <c r="B2975" s="6">
        <v>0.63743989999999995</v>
      </c>
      <c r="F2975" s="12"/>
      <c r="J2975" s="13"/>
    </row>
    <row r="2976" spans="1:10" x14ac:dyDescent="0.25">
      <c r="A2976" s="33">
        <f>T2_T5!C2976</f>
        <v>0</v>
      </c>
      <c r="B2976" s="6">
        <v>1.012397</v>
      </c>
      <c r="F2976" s="12"/>
      <c r="J2976" s="13"/>
    </row>
    <row r="2977" spans="1:10" x14ac:dyDescent="0.25">
      <c r="A2977" s="33">
        <f>T2_T5!C2977</f>
        <v>0</v>
      </c>
      <c r="B2977" s="6">
        <v>0.7610439</v>
      </c>
      <c r="F2977" s="12"/>
      <c r="J2977" s="13"/>
    </row>
    <row r="2978" spans="1:10" x14ac:dyDescent="0.25">
      <c r="A2978" s="33">
        <f>T2_T5!C2978</f>
        <v>0</v>
      </c>
      <c r="B2978" s="6">
        <v>0.40562300000000001</v>
      </c>
      <c r="F2978" s="12"/>
      <c r="J2978" s="13"/>
    </row>
    <row r="2979" spans="1:10" x14ac:dyDescent="0.25">
      <c r="A2979" s="33">
        <f>T2_T5!C2979</f>
        <v>0</v>
      </c>
      <c r="B2979" s="6">
        <v>0.46748590000000001</v>
      </c>
      <c r="F2979" s="12"/>
      <c r="J2979" s="13"/>
    </row>
    <row r="2980" spans="1:10" x14ac:dyDescent="0.25">
      <c r="A2980" s="33">
        <f>T2_T5!C2980</f>
        <v>0</v>
      </c>
      <c r="B2980" s="6">
        <v>0.80189370000000004</v>
      </c>
      <c r="F2980" s="12"/>
      <c r="J2980" s="13"/>
    </row>
    <row r="2981" spans="1:10" x14ac:dyDescent="0.25">
      <c r="A2981" s="33">
        <f>T2_T5!C2981</f>
        <v>0</v>
      </c>
      <c r="B2981" s="6">
        <v>0.80128429999999995</v>
      </c>
      <c r="F2981" s="12"/>
      <c r="J2981" s="13"/>
    </row>
    <row r="2982" spans="1:10" x14ac:dyDescent="0.25">
      <c r="A2982" s="33">
        <f>T2_T5!C2982</f>
        <v>0</v>
      </c>
      <c r="B2982" s="6">
        <v>0.68794860000000002</v>
      </c>
      <c r="F2982" s="12"/>
      <c r="J2982" s="13"/>
    </row>
    <row r="2983" spans="1:10" x14ac:dyDescent="0.25">
      <c r="A2983" s="33">
        <f>T2_T5!C2983</f>
        <v>0</v>
      </c>
      <c r="B2983" s="6">
        <v>0.63824769999999997</v>
      </c>
      <c r="F2983" s="12"/>
      <c r="J2983" s="13"/>
    </row>
    <row r="2984" spans="1:10" x14ac:dyDescent="0.25">
      <c r="A2984" s="33">
        <f>T2_T5!C2984</f>
        <v>0</v>
      </c>
      <c r="B2984" s="6">
        <v>0.98527880000000001</v>
      </c>
      <c r="F2984" s="12"/>
      <c r="J2984" s="13"/>
    </row>
    <row r="2985" spans="1:10" x14ac:dyDescent="0.25">
      <c r="A2985" s="33">
        <f>T2_T5!C2985</f>
        <v>0</v>
      </c>
      <c r="B2985" s="6">
        <v>0.2356801</v>
      </c>
      <c r="F2985" s="12"/>
      <c r="J2985" s="13"/>
    </row>
    <row r="2986" spans="1:10" x14ac:dyDescent="0.25">
      <c r="A2986" s="33">
        <f>T2_T5!C2986</f>
        <v>0</v>
      </c>
      <c r="B2986" s="6">
        <v>0.17309720000000001</v>
      </c>
      <c r="F2986" s="12"/>
      <c r="J2986" s="13"/>
    </row>
    <row r="2987" spans="1:10" x14ac:dyDescent="0.25">
      <c r="A2987" s="33">
        <f>T2_T5!C2987</f>
        <v>0</v>
      </c>
      <c r="B2987" s="6">
        <v>1.078689</v>
      </c>
      <c r="F2987" s="12"/>
      <c r="J2987" s="13"/>
    </row>
    <row r="2988" spans="1:10" x14ac:dyDescent="0.25">
      <c r="A2988" s="33">
        <f>T2_T5!C2988</f>
        <v>0</v>
      </c>
      <c r="B2988" s="6">
        <v>1.109583</v>
      </c>
      <c r="F2988" s="12"/>
      <c r="J2988" s="13"/>
    </row>
    <row r="2989" spans="1:10" x14ac:dyDescent="0.25">
      <c r="A2989" s="33">
        <f>T2_T5!C2989</f>
        <v>0</v>
      </c>
      <c r="B2989" s="6">
        <v>1.277204</v>
      </c>
      <c r="F2989" s="12"/>
      <c r="J2989" s="13"/>
    </row>
    <row r="2990" spans="1:10" x14ac:dyDescent="0.25">
      <c r="A2990" s="33">
        <f>T2_T5!C2990</f>
        <v>0</v>
      </c>
      <c r="B2990" s="6">
        <v>1.537512</v>
      </c>
      <c r="F2990" s="12"/>
      <c r="J2990" s="13"/>
    </row>
    <row r="2991" spans="1:10" x14ac:dyDescent="0.25">
      <c r="A2991" s="33">
        <f>T2_T5!C2991</f>
        <v>0</v>
      </c>
      <c r="B2991" s="6">
        <v>1.2721579999999999</v>
      </c>
      <c r="F2991" s="12"/>
      <c r="J2991" s="13"/>
    </row>
    <row r="2992" spans="1:10" x14ac:dyDescent="0.25">
      <c r="A2992" s="33">
        <f>T2_T5!C2992</f>
        <v>0</v>
      </c>
      <c r="B2992" s="6">
        <v>1.0993219999999999</v>
      </c>
      <c r="F2992" s="12"/>
      <c r="J2992" s="13"/>
    </row>
    <row r="2993" spans="1:10" x14ac:dyDescent="0.25">
      <c r="A2993" s="33">
        <f>T2_T5!C2993</f>
        <v>0</v>
      </c>
      <c r="B2993" s="6">
        <v>1.24777</v>
      </c>
      <c r="F2993" s="12"/>
      <c r="J2993" s="13"/>
    </row>
    <row r="2994" spans="1:10" x14ac:dyDescent="0.25">
      <c r="A2994" s="33">
        <f>T2_T5!C2994</f>
        <v>0</v>
      </c>
      <c r="B2994" s="6">
        <v>1.4103129999999999</v>
      </c>
      <c r="F2994" s="12"/>
      <c r="J2994" s="13"/>
    </row>
    <row r="2995" spans="1:10" x14ac:dyDescent="0.25">
      <c r="A2995" s="33">
        <f>T2_T5!C2995</f>
        <v>0</v>
      </c>
      <c r="B2995" s="6">
        <v>0.83495889999999995</v>
      </c>
      <c r="F2995" s="12"/>
      <c r="J2995" s="13"/>
    </row>
    <row r="2996" spans="1:10" x14ac:dyDescent="0.25">
      <c r="A2996" s="33">
        <f>T2_T5!C2996</f>
        <v>0</v>
      </c>
      <c r="B2996" s="6">
        <v>1.2142550000000001</v>
      </c>
      <c r="F2996" s="12"/>
      <c r="J2996" s="13"/>
    </row>
    <row r="2997" spans="1:10" x14ac:dyDescent="0.25">
      <c r="A2997" s="33">
        <f>T2_T5!C2997</f>
        <v>0</v>
      </c>
      <c r="B2997" s="6">
        <v>1.7443390000000001</v>
      </c>
      <c r="F2997" s="12"/>
      <c r="J2997" s="13"/>
    </row>
    <row r="2998" spans="1:10" x14ac:dyDescent="0.25">
      <c r="A2998" s="33">
        <f>T2_T5!C2998</f>
        <v>0</v>
      </c>
      <c r="B2998" s="6">
        <v>3.1929259999999999</v>
      </c>
      <c r="F2998" s="12"/>
      <c r="J2998" s="13"/>
    </row>
    <row r="2999" spans="1:10" x14ac:dyDescent="0.25">
      <c r="A2999" s="33">
        <f>T2_T5!C2999</f>
        <v>0</v>
      </c>
      <c r="B2999" s="6">
        <v>6.9822660000000001</v>
      </c>
      <c r="F2999" s="12"/>
      <c r="J2999" s="13"/>
    </row>
    <row r="3000" spans="1:10" x14ac:dyDescent="0.25">
      <c r="A3000" s="33">
        <f>T2_T5!C3000</f>
        <v>0</v>
      </c>
      <c r="B3000" s="6">
        <v>3.4058679999999999</v>
      </c>
      <c r="F3000" s="12"/>
      <c r="J3000" s="13"/>
    </row>
    <row r="3001" spans="1:10" x14ac:dyDescent="0.25">
      <c r="A3001" s="33">
        <f>T2_T5!C3001</f>
        <v>0</v>
      </c>
      <c r="B3001" s="6">
        <v>3.632933</v>
      </c>
      <c r="F3001" s="12"/>
      <c r="J3001" s="13"/>
    </row>
    <row r="3002" spans="1:10" x14ac:dyDescent="0.25">
      <c r="A3002" s="33">
        <f>T2_T5!C3002</f>
        <v>0</v>
      </c>
      <c r="B3002" s="6">
        <v>6.1529769999999999</v>
      </c>
      <c r="F3002" s="12"/>
      <c r="J3002" s="13"/>
    </row>
    <row r="3003" spans="1:10" x14ac:dyDescent="0.25">
      <c r="A3003" s="33">
        <f>T2_T5!C3003</f>
        <v>0</v>
      </c>
      <c r="B3003" s="6">
        <v>6.7592239999999997</v>
      </c>
      <c r="F3003" s="12"/>
      <c r="J3003" s="13"/>
    </row>
    <row r="3004" spans="1:10" x14ac:dyDescent="0.25">
      <c r="A3004" s="33">
        <f>T2_T5!C3004</f>
        <v>0</v>
      </c>
      <c r="B3004" s="6">
        <v>4.6172839999999997</v>
      </c>
      <c r="F3004" s="12"/>
      <c r="J3004" s="13"/>
    </row>
    <row r="3005" spans="1:10" x14ac:dyDescent="0.25">
      <c r="A3005" s="33">
        <f>T2_T5!C3005</f>
        <v>0</v>
      </c>
      <c r="B3005" s="6">
        <v>5.6627000000000001</v>
      </c>
      <c r="F3005" s="12"/>
      <c r="J3005" s="13"/>
    </row>
    <row r="3006" spans="1:10" x14ac:dyDescent="0.25">
      <c r="A3006" s="33">
        <f>T2_T5!C3006</f>
        <v>0</v>
      </c>
      <c r="B3006" s="6">
        <v>3.86246</v>
      </c>
      <c r="F3006" s="12"/>
      <c r="J3006" s="13"/>
    </row>
    <row r="3007" spans="1:10" x14ac:dyDescent="0.25">
      <c r="A3007" s="33">
        <f>T2_T5!C3007</f>
        <v>0</v>
      </c>
      <c r="B3007" s="6">
        <v>9.4726689999999998</v>
      </c>
      <c r="F3007" s="12"/>
      <c r="J3007" s="13"/>
    </row>
    <row r="3008" spans="1:10" x14ac:dyDescent="0.25">
      <c r="A3008" s="33">
        <f>T2_T5!C3008</f>
        <v>0</v>
      </c>
      <c r="B3008" s="6">
        <v>11.274330000000001</v>
      </c>
      <c r="F3008" s="12"/>
      <c r="J3008" s="13"/>
    </row>
    <row r="3009" spans="1:10" x14ac:dyDescent="0.25">
      <c r="A3009" s="33">
        <f>T2_T5!C3009</f>
        <v>0</v>
      </c>
      <c r="B3009" s="6">
        <v>15.499090000000001</v>
      </c>
      <c r="F3009" s="12"/>
      <c r="J3009" s="13"/>
    </row>
    <row r="3010" spans="1:10" x14ac:dyDescent="0.25">
      <c r="A3010" s="33">
        <f>T2_T5!C3010</f>
        <v>0</v>
      </c>
      <c r="B3010" s="6">
        <v>13.82662</v>
      </c>
      <c r="F3010" s="12"/>
      <c r="J3010" s="13"/>
    </row>
    <row r="3011" spans="1:10" x14ac:dyDescent="0.25">
      <c r="A3011" s="33">
        <f>T2_T5!C3011</f>
        <v>0</v>
      </c>
      <c r="B3011" s="6">
        <v>0.88852710000000001</v>
      </c>
      <c r="F3011" s="12"/>
      <c r="J3011" s="13"/>
    </row>
    <row r="3012" spans="1:10" x14ac:dyDescent="0.25">
      <c r="A3012" s="33">
        <f>T2_T5!C3012</f>
        <v>0</v>
      </c>
      <c r="B3012" s="6">
        <v>1.0770690000000001</v>
      </c>
      <c r="F3012" s="12"/>
      <c r="J3012" s="13"/>
    </row>
    <row r="3013" spans="1:10" x14ac:dyDescent="0.25">
      <c r="A3013" s="33">
        <f>T2_T5!C3013</f>
        <v>0</v>
      </c>
      <c r="B3013" s="6">
        <v>0.57750820000000003</v>
      </c>
      <c r="F3013" s="12"/>
      <c r="J3013" s="13"/>
    </row>
    <row r="3014" spans="1:10" x14ac:dyDescent="0.25">
      <c r="A3014" s="33">
        <f>T2_T5!C3014</f>
        <v>0</v>
      </c>
      <c r="B3014" s="6">
        <v>0.29506749999999998</v>
      </c>
      <c r="F3014" s="12"/>
      <c r="J3014" s="13"/>
    </row>
    <row r="3015" spans="1:10" x14ac:dyDescent="0.25">
      <c r="A3015" s="33">
        <f>T2_T5!C3015</f>
        <v>0</v>
      </c>
      <c r="B3015" s="6">
        <v>0.56143330000000002</v>
      </c>
      <c r="F3015" s="12"/>
      <c r="J3015" s="13"/>
    </row>
    <row r="3016" spans="1:10" x14ac:dyDescent="0.25">
      <c r="A3016" s="33">
        <f>T2_T5!C3016</f>
        <v>0</v>
      </c>
      <c r="B3016" s="6">
        <v>0.49844959999999999</v>
      </c>
      <c r="F3016" s="12"/>
      <c r="J3016" s="13"/>
    </row>
    <row r="3017" spans="1:10" x14ac:dyDescent="0.25">
      <c r="A3017" s="33">
        <f>T2_T5!C3017</f>
        <v>0</v>
      </c>
      <c r="B3017" s="6">
        <v>0.81203060000000005</v>
      </c>
      <c r="F3017" s="12"/>
      <c r="J3017" s="13"/>
    </row>
    <row r="3018" spans="1:10" x14ac:dyDescent="0.25">
      <c r="A3018" s="33">
        <f>T2_T5!C3018</f>
        <v>0</v>
      </c>
      <c r="B3018" s="6">
        <v>0.59563169999999999</v>
      </c>
      <c r="F3018" s="12"/>
      <c r="J3018" s="13"/>
    </row>
    <row r="3019" spans="1:10" x14ac:dyDescent="0.25">
      <c r="A3019" s="33">
        <f>T2_T5!C3019</f>
        <v>0</v>
      </c>
      <c r="B3019" s="6">
        <v>0.88204590000000005</v>
      </c>
      <c r="F3019" s="12"/>
      <c r="J3019" s="13"/>
    </row>
    <row r="3020" spans="1:10" x14ac:dyDescent="0.25">
      <c r="A3020" s="33">
        <f>T2_T5!C3020</f>
        <v>0</v>
      </c>
      <c r="B3020" s="6">
        <v>1.198536</v>
      </c>
      <c r="F3020" s="12"/>
      <c r="J3020" s="13"/>
    </row>
    <row r="3021" spans="1:10" x14ac:dyDescent="0.25">
      <c r="A3021" s="33">
        <f>T2_T5!C3021</f>
        <v>0</v>
      </c>
      <c r="B3021" s="6">
        <v>1.2447079999999999</v>
      </c>
      <c r="F3021" s="12"/>
      <c r="J3021" s="13"/>
    </row>
    <row r="3022" spans="1:10" x14ac:dyDescent="0.25">
      <c r="A3022" s="33">
        <f>T2_T5!C3022</f>
        <v>0</v>
      </c>
      <c r="B3022" s="6">
        <v>1.3890469999999999</v>
      </c>
      <c r="F3022" s="12"/>
      <c r="J3022" s="13"/>
    </row>
    <row r="3023" spans="1:10" x14ac:dyDescent="0.25">
      <c r="A3023" s="33">
        <f>T2_T5!C3023</f>
        <v>0</v>
      </c>
      <c r="B3023" s="6">
        <v>2.1073569999999999</v>
      </c>
      <c r="F3023" s="12"/>
      <c r="J3023" s="13"/>
    </row>
    <row r="3024" spans="1:10" x14ac:dyDescent="0.25">
      <c r="A3024" s="33">
        <f>T2_T5!C3024</f>
        <v>0</v>
      </c>
      <c r="B3024" s="6">
        <v>3.019714</v>
      </c>
      <c r="F3024" s="12"/>
      <c r="J3024" s="13"/>
    </row>
    <row r="3025" spans="1:10" x14ac:dyDescent="0.25">
      <c r="A3025" s="33">
        <f>T2_T5!C3025</f>
        <v>0</v>
      </c>
      <c r="B3025" s="6">
        <v>1.975449</v>
      </c>
      <c r="F3025" s="12"/>
      <c r="J3025" s="13"/>
    </row>
    <row r="3026" spans="1:10" x14ac:dyDescent="0.25">
      <c r="A3026" s="33">
        <f>T2_T5!C3026</f>
        <v>0</v>
      </c>
      <c r="B3026" s="6">
        <v>1.320859</v>
      </c>
      <c r="F3026" s="12"/>
      <c r="J3026" s="13"/>
    </row>
    <row r="3027" spans="1:10" x14ac:dyDescent="0.25">
      <c r="A3027" s="33">
        <f>T2_T5!C3027</f>
        <v>0</v>
      </c>
      <c r="B3027" s="6">
        <v>1.2669699999999999</v>
      </c>
      <c r="F3027" s="12"/>
      <c r="J3027" s="13"/>
    </row>
    <row r="3028" spans="1:10" x14ac:dyDescent="0.25">
      <c r="A3028" s="33">
        <f>T2_T5!C3028</f>
        <v>0</v>
      </c>
      <c r="B3028" s="6">
        <v>1.0203880000000001</v>
      </c>
      <c r="F3028" s="12"/>
      <c r="J3028" s="13"/>
    </row>
    <row r="3029" spans="1:10" x14ac:dyDescent="0.25">
      <c r="A3029" s="33">
        <f>T2_T5!C3029</f>
        <v>0</v>
      </c>
      <c r="B3029" s="6">
        <v>1.2554780000000001</v>
      </c>
      <c r="F3029" s="12"/>
      <c r="J3029" s="13"/>
    </row>
    <row r="3030" spans="1:10" x14ac:dyDescent="0.25">
      <c r="A3030" s="33">
        <f>T2_T5!C3030</f>
        <v>0</v>
      </c>
      <c r="B3030" s="6">
        <v>1.283795</v>
      </c>
      <c r="F3030" s="12"/>
      <c r="J3030" s="13"/>
    </row>
    <row r="3031" spans="1:10" x14ac:dyDescent="0.25">
      <c r="A3031" s="33">
        <f>T2_T5!C3031</f>
        <v>0</v>
      </c>
      <c r="B3031" s="6">
        <v>5.6035269999999997</v>
      </c>
      <c r="F3031" s="12"/>
      <c r="J3031" s="13"/>
    </row>
    <row r="3032" spans="1:10" x14ac:dyDescent="0.25">
      <c r="A3032" s="33">
        <f>T2_T5!C3032</f>
        <v>0</v>
      </c>
      <c r="B3032" s="6">
        <v>4.2171240000000001</v>
      </c>
      <c r="F3032" s="12"/>
      <c r="J3032" s="13"/>
    </row>
    <row r="3033" spans="1:10" x14ac:dyDescent="0.25">
      <c r="A3033" s="33">
        <f>T2_T5!C3033</f>
        <v>0</v>
      </c>
      <c r="B3033" s="6">
        <v>3.21393</v>
      </c>
      <c r="F3033" s="12"/>
      <c r="J3033" s="13"/>
    </row>
    <row r="3034" spans="1:10" x14ac:dyDescent="0.25">
      <c r="A3034" s="33">
        <f>T2_T5!C3034</f>
        <v>0</v>
      </c>
      <c r="B3034" s="6">
        <v>2.7679740000000002</v>
      </c>
      <c r="F3034" s="12"/>
      <c r="J3034" s="13"/>
    </row>
    <row r="3035" spans="1:10" x14ac:dyDescent="0.25">
      <c r="A3035" s="33">
        <f>T2_T5!C3035</f>
        <v>0</v>
      </c>
      <c r="B3035" s="6">
        <v>2.1835770000000001</v>
      </c>
      <c r="F3035" s="12"/>
      <c r="J3035" s="13"/>
    </row>
    <row r="3036" spans="1:10" x14ac:dyDescent="0.25">
      <c r="A3036" s="33">
        <f>T2_T5!C3036</f>
        <v>0</v>
      </c>
      <c r="B3036" s="6">
        <v>2.5050979999999998</v>
      </c>
      <c r="F3036" s="12"/>
      <c r="J3036" s="13"/>
    </row>
    <row r="3037" spans="1:10" x14ac:dyDescent="0.25">
      <c r="A3037" s="33">
        <f>T2_T5!C3037</f>
        <v>0</v>
      </c>
      <c r="B3037" s="6">
        <v>3.3005979999999999</v>
      </c>
      <c r="F3037" s="12"/>
      <c r="J3037" s="13"/>
    </row>
    <row r="3038" spans="1:10" x14ac:dyDescent="0.25">
      <c r="A3038" s="33">
        <f>T2_T5!C3038</f>
        <v>0</v>
      </c>
      <c r="B3038" s="6">
        <v>2.949862</v>
      </c>
      <c r="F3038" s="12"/>
      <c r="J3038" s="13"/>
    </row>
    <row r="3039" spans="1:10" x14ac:dyDescent="0.25">
      <c r="A3039" s="33">
        <f>T2_T5!C3039</f>
        <v>0</v>
      </c>
      <c r="B3039" s="6">
        <v>3.4882119999999999</v>
      </c>
      <c r="F3039" s="12"/>
      <c r="J3039" s="13"/>
    </row>
    <row r="3040" spans="1:10" x14ac:dyDescent="0.25">
      <c r="A3040" s="33">
        <f>T2_T5!C3040</f>
        <v>0</v>
      </c>
      <c r="B3040" s="6">
        <v>3.4987270000000001</v>
      </c>
      <c r="F3040" s="12"/>
      <c r="J3040" s="13"/>
    </row>
    <row r="3041" spans="1:10" x14ac:dyDescent="0.25">
      <c r="A3041" s="33">
        <f>T2_T5!C3041</f>
        <v>0</v>
      </c>
      <c r="B3041" s="6">
        <v>0.56153390000000003</v>
      </c>
      <c r="F3041" s="12"/>
      <c r="J3041" s="13"/>
    </row>
    <row r="3042" spans="1:10" x14ac:dyDescent="0.25">
      <c r="A3042" s="33">
        <f>T2_T5!C3042</f>
        <v>0</v>
      </c>
      <c r="B3042" s="6">
        <v>0.80063589999999996</v>
      </c>
      <c r="F3042" s="12"/>
      <c r="J3042" s="13"/>
    </row>
    <row r="3043" spans="1:10" x14ac:dyDescent="0.25">
      <c r="A3043" s="33">
        <f>T2_T5!C3043</f>
        <v>0</v>
      </c>
      <c r="B3043" s="6">
        <v>0.71447150000000004</v>
      </c>
      <c r="F3043" s="12"/>
      <c r="J3043" s="13"/>
    </row>
    <row r="3044" spans="1:10" x14ac:dyDescent="0.25">
      <c r="A3044" s="33">
        <f>T2_T5!C3044</f>
        <v>0</v>
      </c>
      <c r="B3044" s="6">
        <v>0.33511200000000002</v>
      </c>
      <c r="F3044" s="12"/>
      <c r="J3044" s="13"/>
    </row>
    <row r="3045" spans="1:10" x14ac:dyDescent="0.25">
      <c r="A3045" s="33">
        <f>T2_T5!C3045</f>
        <v>0</v>
      </c>
      <c r="B3045" s="6">
        <v>0.172823</v>
      </c>
      <c r="F3045" s="12"/>
      <c r="J3045" s="13"/>
    </row>
    <row r="3046" spans="1:10" x14ac:dyDescent="0.25">
      <c r="A3046" s="33">
        <f>T2_T5!C3046</f>
        <v>0</v>
      </c>
      <c r="B3046" s="6">
        <v>0.33622340000000001</v>
      </c>
      <c r="F3046" s="12"/>
      <c r="J3046" s="13"/>
    </row>
    <row r="3047" spans="1:10" x14ac:dyDescent="0.25">
      <c r="A3047" s="33">
        <f>T2_T5!C3047</f>
        <v>0</v>
      </c>
      <c r="B3047" s="6">
        <v>1.6863999999999999</v>
      </c>
      <c r="F3047" s="12"/>
      <c r="J3047" s="13"/>
    </row>
    <row r="3048" spans="1:10" x14ac:dyDescent="0.25">
      <c r="A3048" s="33">
        <f>T2_T5!C3048</f>
        <v>0</v>
      </c>
      <c r="B3048" s="6">
        <v>5.1363430000000001</v>
      </c>
      <c r="F3048" s="12"/>
      <c r="J3048" s="13"/>
    </row>
    <row r="3049" spans="1:10" x14ac:dyDescent="0.25">
      <c r="A3049" s="33">
        <f>T2_T5!C3049</f>
        <v>0</v>
      </c>
      <c r="B3049" s="6">
        <v>5.0777809999999999</v>
      </c>
      <c r="F3049" s="12"/>
      <c r="J3049" s="13"/>
    </row>
    <row r="3050" spans="1:10" x14ac:dyDescent="0.25">
      <c r="A3050" s="33">
        <f>T2_T5!C3050</f>
        <v>0</v>
      </c>
      <c r="B3050" s="6">
        <v>2.9819939999999998</v>
      </c>
      <c r="F3050" s="12"/>
      <c r="J3050" s="13"/>
    </row>
    <row r="3051" spans="1:10" x14ac:dyDescent="0.25">
      <c r="A3051" s="33">
        <f>T2_T5!C3051</f>
        <v>0</v>
      </c>
      <c r="B3051" s="6">
        <v>3.332633</v>
      </c>
      <c r="F3051" s="12"/>
      <c r="J3051" s="13"/>
    </row>
    <row r="3052" spans="1:10" x14ac:dyDescent="0.25">
      <c r="A3052" s="33">
        <f>T2_T5!C3052</f>
        <v>0</v>
      </c>
      <c r="B3052" s="6">
        <v>6.0429219999999999</v>
      </c>
      <c r="F3052" s="12"/>
      <c r="J3052" s="13"/>
    </row>
    <row r="3053" spans="1:10" x14ac:dyDescent="0.25">
      <c r="A3053" s="33">
        <f>T2_T5!C3053</f>
        <v>0</v>
      </c>
      <c r="B3053" s="6">
        <v>19.927119999999999</v>
      </c>
      <c r="F3053" s="12"/>
      <c r="J3053" s="13"/>
    </row>
    <row r="3054" spans="1:10" x14ac:dyDescent="0.25">
      <c r="A3054" s="33">
        <f>T2_T5!C3054</f>
        <v>0</v>
      </c>
      <c r="B3054" s="6">
        <v>1.433179</v>
      </c>
      <c r="F3054" s="12"/>
      <c r="J3054" s="13"/>
    </row>
    <row r="3055" spans="1:10" x14ac:dyDescent="0.25">
      <c r="A3055" s="33">
        <f>T2_T5!C3055</f>
        <v>0</v>
      </c>
      <c r="B3055" s="6">
        <v>0.44850669999999998</v>
      </c>
      <c r="F3055" s="12"/>
      <c r="J3055" s="13"/>
    </row>
    <row r="3056" spans="1:10" x14ac:dyDescent="0.25">
      <c r="A3056" s="33">
        <f>T2_T5!C3056</f>
        <v>0</v>
      </c>
      <c r="B3056" s="6">
        <v>1.0572060000000001</v>
      </c>
      <c r="F3056" s="12"/>
      <c r="J3056" s="13"/>
    </row>
    <row r="3057" spans="1:10" x14ac:dyDescent="0.25">
      <c r="A3057" s="33">
        <f>T2_T5!C3057</f>
        <v>0</v>
      </c>
      <c r="B3057" s="6">
        <v>3.5239050000000001</v>
      </c>
      <c r="F3057" s="12"/>
      <c r="J3057" s="13"/>
    </row>
    <row r="3058" spans="1:10" x14ac:dyDescent="0.25">
      <c r="A3058" s="33">
        <f>T2_T5!C3058</f>
        <v>0</v>
      </c>
      <c r="B3058" s="6">
        <v>4.2559950000000004</v>
      </c>
      <c r="F3058" s="12"/>
      <c r="J3058" s="13"/>
    </row>
    <row r="3059" spans="1:10" x14ac:dyDescent="0.25">
      <c r="A3059" s="33">
        <f>T2_T5!C3059</f>
        <v>0</v>
      </c>
      <c r="B3059" s="6">
        <v>1.877567</v>
      </c>
      <c r="F3059" s="12"/>
      <c r="J3059" s="13"/>
    </row>
    <row r="3060" spans="1:10" x14ac:dyDescent="0.25">
      <c r="A3060" s="33">
        <f>T2_T5!C3060</f>
        <v>0</v>
      </c>
      <c r="B3060" s="6">
        <v>0.88395210000000002</v>
      </c>
      <c r="F3060" s="12"/>
      <c r="J3060" s="13"/>
    </row>
    <row r="3061" spans="1:10" x14ac:dyDescent="0.25">
      <c r="A3061" s="33">
        <f>T2_T5!C3061</f>
        <v>0</v>
      </c>
      <c r="B3061" s="6">
        <v>1.24038</v>
      </c>
      <c r="F3061" s="12"/>
      <c r="J3061" s="13"/>
    </row>
    <row r="3062" spans="1:10" x14ac:dyDescent="0.25">
      <c r="A3062" s="33">
        <f>T2_T5!C3062</f>
        <v>0</v>
      </c>
      <c r="B3062" s="6">
        <v>1.786602</v>
      </c>
      <c r="F3062" s="12"/>
      <c r="J3062" s="13"/>
    </row>
    <row r="3063" spans="1:10" x14ac:dyDescent="0.25">
      <c r="A3063" s="33">
        <f>T2_T5!C3063</f>
        <v>0</v>
      </c>
      <c r="B3063" s="6">
        <v>0.91203529999999999</v>
      </c>
      <c r="F3063" s="12"/>
      <c r="J3063" s="13"/>
    </row>
    <row r="3064" spans="1:10" x14ac:dyDescent="0.25">
      <c r="A3064" s="33">
        <f>T2_T5!C3064</f>
        <v>0</v>
      </c>
      <c r="B3064" s="6">
        <v>2.371305</v>
      </c>
      <c r="F3064" s="12"/>
      <c r="J3064" s="13"/>
    </row>
    <row r="3065" spans="1:10" x14ac:dyDescent="0.25">
      <c r="A3065" s="33">
        <f>T2_T5!C3065</f>
        <v>0</v>
      </c>
      <c r="B3065" s="6">
        <v>1.809088</v>
      </c>
      <c r="F3065" s="12"/>
      <c r="J3065" s="13"/>
    </row>
    <row r="3066" spans="1:10" x14ac:dyDescent="0.25">
      <c r="A3066" s="33">
        <f>T2_T5!C3066</f>
        <v>0</v>
      </c>
      <c r="B3066" s="6">
        <v>1.4358280000000001</v>
      </c>
      <c r="F3066" s="12"/>
      <c r="J3066" s="13"/>
    </row>
    <row r="3067" spans="1:10" x14ac:dyDescent="0.25">
      <c r="A3067" s="33">
        <f>T2_T5!C3067</f>
        <v>0</v>
      </c>
      <c r="B3067" s="6">
        <v>1.287299</v>
      </c>
      <c r="F3067" s="12"/>
      <c r="J3067" s="13"/>
    </row>
    <row r="3068" spans="1:10" x14ac:dyDescent="0.25">
      <c r="A3068" s="33">
        <f>T2_T5!C3068</f>
        <v>0</v>
      </c>
      <c r="B3068" s="6">
        <v>1.3425739999999999</v>
      </c>
      <c r="F3068" s="12"/>
      <c r="J3068" s="13"/>
    </row>
    <row r="3069" spans="1:10" x14ac:dyDescent="0.25">
      <c r="A3069" s="33">
        <f>T2_T5!C3069</f>
        <v>0</v>
      </c>
      <c r="B3069" s="6">
        <v>0.48127160000000002</v>
      </c>
      <c r="F3069" s="12"/>
      <c r="J3069" s="13"/>
    </row>
    <row r="3070" spans="1:10" x14ac:dyDescent="0.25">
      <c r="A3070" s="33">
        <f>T2_T5!C3070</f>
        <v>0</v>
      </c>
      <c r="B3070" s="6">
        <v>0.52413520000000002</v>
      </c>
      <c r="F3070" s="12"/>
      <c r="J3070" s="13"/>
    </row>
    <row r="3071" spans="1:10" x14ac:dyDescent="0.25">
      <c r="A3071" s="33">
        <f>T2_T5!C3071</f>
        <v>1</v>
      </c>
      <c r="B3071" s="6">
        <v>0.2030933</v>
      </c>
      <c r="F3071" s="12"/>
      <c r="J3071" s="13"/>
    </row>
    <row r="3072" spans="1:10" x14ac:dyDescent="0.25">
      <c r="A3072" s="33">
        <f>T2_T5!C3072</f>
        <v>0</v>
      </c>
      <c r="B3072" s="6">
        <v>0.66049179999999996</v>
      </c>
      <c r="F3072" s="12"/>
      <c r="J3072" s="13"/>
    </row>
    <row r="3073" spans="1:10" x14ac:dyDescent="0.25">
      <c r="A3073" s="33">
        <f>T2_T5!C3073</f>
        <v>0</v>
      </c>
      <c r="B3073" s="6">
        <v>0.97752660000000002</v>
      </c>
      <c r="F3073" s="12"/>
      <c r="J3073" s="13"/>
    </row>
    <row r="3074" spans="1:10" x14ac:dyDescent="0.25">
      <c r="A3074" s="33">
        <f>T2_T5!C3074</f>
        <v>0</v>
      </c>
      <c r="B3074" s="6">
        <v>1.0584499999999999</v>
      </c>
      <c r="F3074" s="12"/>
      <c r="J3074" s="13"/>
    </row>
    <row r="3075" spans="1:10" x14ac:dyDescent="0.25">
      <c r="A3075" s="33">
        <f>T2_T5!C3075</f>
        <v>0</v>
      </c>
      <c r="B3075" s="6">
        <v>0.42023769999999999</v>
      </c>
      <c r="F3075" s="12"/>
      <c r="J3075" s="13"/>
    </row>
    <row r="3076" spans="1:10" x14ac:dyDescent="0.25">
      <c r="A3076" s="33">
        <f>T2_T5!C3076</f>
        <v>0</v>
      </c>
      <c r="B3076" s="6">
        <v>0.8550278</v>
      </c>
      <c r="F3076" s="12"/>
      <c r="J3076" s="13"/>
    </row>
    <row r="3077" spans="1:10" x14ac:dyDescent="0.25">
      <c r="A3077" s="33">
        <f>T2_T5!C3077</f>
        <v>0</v>
      </c>
      <c r="B3077" s="6">
        <v>0.92796900000000004</v>
      </c>
      <c r="F3077" s="12"/>
      <c r="J3077" s="13"/>
    </row>
    <row r="3078" spans="1:10" x14ac:dyDescent="0.25">
      <c r="A3078" s="33">
        <f>T2_T5!C3078</f>
        <v>0</v>
      </c>
      <c r="B3078" s="6">
        <v>0.64239800000000002</v>
      </c>
      <c r="F3078" s="12"/>
      <c r="J3078" s="13"/>
    </row>
    <row r="3079" spans="1:10" x14ac:dyDescent="0.25">
      <c r="A3079" s="33">
        <f>T2_T5!C3079</f>
        <v>0</v>
      </c>
      <c r="B3079" s="6">
        <v>0.65985550000000004</v>
      </c>
      <c r="F3079" s="12"/>
      <c r="J3079" s="13"/>
    </row>
    <row r="3080" spans="1:10" x14ac:dyDescent="0.25">
      <c r="A3080" s="33">
        <f>T2_T5!C3080</f>
        <v>0</v>
      </c>
      <c r="B3080" s="6">
        <v>0.73768069999999997</v>
      </c>
      <c r="F3080" s="12"/>
      <c r="J3080" s="13"/>
    </row>
    <row r="3081" spans="1:10" x14ac:dyDescent="0.25">
      <c r="A3081" s="33">
        <f>T2_T5!C3081</f>
        <v>0</v>
      </c>
      <c r="B3081" s="6">
        <v>0.70980129999999997</v>
      </c>
      <c r="F3081" s="12"/>
      <c r="J3081" s="13"/>
    </row>
    <row r="3082" spans="1:10" x14ac:dyDescent="0.25">
      <c r="A3082" s="33">
        <f>T2_T5!C3082</f>
        <v>0</v>
      </c>
      <c r="B3082" s="6">
        <v>0.93109299999999995</v>
      </c>
      <c r="F3082" s="12"/>
      <c r="J3082" s="13"/>
    </row>
    <row r="3083" spans="1:10" x14ac:dyDescent="0.25">
      <c r="A3083" s="33">
        <f>T2_T5!C3083</f>
        <v>0</v>
      </c>
      <c r="B3083" s="6">
        <v>0.98579859999999997</v>
      </c>
      <c r="F3083" s="12"/>
      <c r="J3083" s="13"/>
    </row>
    <row r="3084" spans="1:10" x14ac:dyDescent="0.25">
      <c r="A3084" s="33">
        <f>T2_T5!C3084</f>
        <v>0</v>
      </c>
      <c r="B3084" s="6">
        <v>0.90645759999999997</v>
      </c>
      <c r="F3084" s="12"/>
      <c r="J3084" s="13"/>
    </row>
    <row r="3085" spans="1:10" x14ac:dyDescent="0.25">
      <c r="A3085" s="33">
        <f>T2_T5!C3085</f>
        <v>0</v>
      </c>
      <c r="B3085" s="6">
        <v>0.77681829999999996</v>
      </c>
      <c r="F3085" s="12"/>
      <c r="J3085" s="13"/>
    </row>
    <row r="3086" spans="1:10" x14ac:dyDescent="0.25">
      <c r="A3086" s="33">
        <f>T2_T5!C3086</f>
        <v>0</v>
      </c>
      <c r="B3086" s="6">
        <v>0.87608629999999998</v>
      </c>
      <c r="F3086" s="12"/>
      <c r="J3086" s="13"/>
    </row>
    <row r="3087" spans="1:10" x14ac:dyDescent="0.25">
      <c r="A3087" s="33">
        <f>T2_T5!C3087</f>
        <v>0</v>
      </c>
      <c r="B3087" s="6">
        <v>0.58341949999999998</v>
      </c>
      <c r="F3087" s="12"/>
      <c r="J3087" s="13"/>
    </row>
    <row r="3088" spans="1:10" x14ac:dyDescent="0.25">
      <c r="A3088" s="33">
        <f>T2_T5!C3088</f>
        <v>0</v>
      </c>
      <c r="B3088" s="6">
        <v>0.49441869999999999</v>
      </c>
      <c r="F3088" s="12"/>
      <c r="J3088" s="13"/>
    </row>
    <row r="3089" spans="1:10" x14ac:dyDescent="0.25">
      <c r="A3089" s="33">
        <f>T2_T5!C3089</f>
        <v>0</v>
      </c>
      <c r="B3089" s="6">
        <v>0.60149790000000003</v>
      </c>
      <c r="F3089" s="12"/>
      <c r="J3089" s="13"/>
    </row>
    <row r="3090" spans="1:10" x14ac:dyDescent="0.25">
      <c r="A3090" s="33">
        <f>T2_T5!C3090</f>
        <v>0</v>
      </c>
      <c r="B3090" s="6">
        <v>0.91008750000000005</v>
      </c>
      <c r="F3090" s="12"/>
      <c r="J3090" s="13"/>
    </row>
    <row r="3091" spans="1:10" x14ac:dyDescent="0.25">
      <c r="A3091" s="33">
        <f>T2_T5!C3091</f>
        <v>0</v>
      </c>
      <c r="B3091" s="6">
        <v>1.656237</v>
      </c>
      <c r="F3091" s="12"/>
      <c r="J3091" s="13"/>
    </row>
    <row r="3092" spans="1:10" x14ac:dyDescent="0.25">
      <c r="A3092" s="33">
        <f>T2_T5!C3092</f>
        <v>0</v>
      </c>
      <c r="B3092" s="6">
        <v>0.37664880000000001</v>
      </c>
      <c r="F3092" s="12"/>
      <c r="J3092" s="13"/>
    </row>
    <row r="3093" spans="1:10" x14ac:dyDescent="0.25">
      <c r="A3093" s="33">
        <f>T2_T5!C3093</f>
        <v>0</v>
      </c>
      <c r="B3093" s="6">
        <v>0.34184150000000002</v>
      </c>
      <c r="F3093" s="12"/>
      <c r="J3093" s="13"/>
    </row>
    <row r="3094" spans="1:10" x14ac:dyDescent="0.25">
      <c r="A3094" s="33">
        <f>T2_T5!C3094</f>
        <v>0</v>
      </c>
      <c r="B3094" s="6">
        <v>0.42471350000000002</v>
      </c>
      <c r="F3094" s="12"/>
      <c r="J3094" s="13"/>
    </row>
    <row r="3095" spans="1:10" x14ac:dyDescent="0.25">
      <c r="A3095" s="33">
        <f>T2_T5!C3095</f>
        <v>0</v>
      </c>
      <c r="B3095" s="6">
        <v>2.161683</v>
      </c>
      <c r="F3095" s="12"/>
      <c r="J3095" s="13"/>
    </row>
    <row r="3096" spans="1:10" x14ac:dyDescent="0.25">
      <c r="A3096" s="33">
        <f>T2_T5!C3096</f>
        <v>0</v>
      </c>
      <c r="B3096" s="6">
        <v>1.348822</v>
      </c>
      <c r="F3096" s="12"/>
      <c r="J3096" s="13"/>
    </row>
    <row r="3097" spans="1:10" x14ac:dyDescent="0.25">
      <c r="A3097" s="33">
        <f>T2_T5!C3097</f>
        <v>0</v>
      </c>
      <c r="B3097" s="6">
        <v>0.58006420000000003</v>
      </c>
      <c r="F3097" s="12"/>
      <c r="J3097" s="13"/>
    </row>
    <row r="3098" spans="1:10" x14ac:dyDescent="0.25">
      <c r="A3098" s="33">
        <f>T2_T5!C3098</f>
        <v>0</v>
      </c>
      <c r="B3098" s="6">
        <v>1.0370299999999999</v>
      </c>
      <c r="F3098" s="12"/>
      <c r="J3098" s="13"/>
    </row>
    <row r="3099" spans="1:10" x14ac:dyDescent="0.25">
      <c r="A3099" s="33">
        <f>T2_T5!C3099</f>
        <v>0</v>
      </c>
      <c r="B3099" s="6">
        <v>1.1600159999999999</v>
      </c>
      <c r="F3099" s="12"/>
      <c r="J3099" s="13"/>
    </row>
    <row r="3100" spans="1:10" x14ac:dyDescent="0.25">
      <c r="A3100" s="33">
        <f>T2_T5!C3100</f>
        <v>0</v>
      </c>
      <c r="B3100" s="6">
        <v>0.9176744</v>
      </c>
      <c r="F3100" s="12"/>
      <c r="J3100" s="13"/>
    </row>
    <row r="3101" spans="1:10" x14ac:dyDescent="0.25">
      <c r="A3101" s="33">
        <f>T2_T5!C3101</f>
        <v>0</v>
      </c>
      <c r="B3101" s="6">
        <v>1.4266669999999999</v>
      </c>
      <c r="F3101" s="12"/>
      <c r="J3101" s="13"/>
    </row>
    <row r="3102" spans="1:10" x14ac:dyDescent="0.25">
      <c r="A3102" s="33">
        <f>T2_T5!C3102</f>
        <v>0</v>
      </c>
      <c r="B3102" s="6">
        <v>2.7933110000000001</v>
      </c>
      <c r="F3102" s="12"/>
      <c r="J3102" s="13"/>
    </row>
    <row r="3103" spans="1:10" x14ac:dyDescent="0.25">
      <c r="A3103" s="33">
        <f>T2_T5!C3103</f>
        <v>0</v>
      </c>
      <c r="B3103" s="6">
        <v>0.93588629999999995</v>
      </c>
      <c r="F3103" s="12"/>
      <c r="J3103" s="13"/>
    </row>
    <row r="3104" spans="1:10" x14ac:dyDescent="0.25">
      <c r="A3104" s="33">
        <f>T2_T5!C3104</f>
        <v>0</v>
      </c>
      <c r="B3104" s="6">
        <v>1.465185</v>
      </c>
      <c r="F3104" s="12"/>
      <c r="J3104" s="13"/>
    </row>
    <row r="3105" spans="1:10" x14ac:dyDescent="0.25">
      <c r="A3105" s="33">
        <f>T2_T5!C3105</f>
        <v>0</v>
      </c>
      <c r="B3105" s="6">
        <v>0.77237619999999996</v>
      </c>
      <c r="F3105" s="12"/>
      <c r="J3105" s="13"/>
    </row>
    <row r="3106" spans="1:10" x14ac:dyDescent="0.25">
      <c r="A3106" s="33">
        <f>T2_T5!C3106</f>
        <v>0</v>
      </c>
      <c r="B3106" s="6">
        <v>0.65922080000000005</v>
      </c>
      <c r="F3106" s="12"/>
      <c r="J3106" s="13"/>
    </row>
    <row r="3107" spans="1:10" x14ac:dyDescent="0.25">
      <c r="A3107" s="33">
        <f>T2_T5!C3107</f>
        <v>0</v>
      </c>
      <c r="B3107" s="6">
        <v>1.1019060000000001</v>
      </c>
      <c r="F3107" s="12"/>
      <c r="J3107" s="13"/>
    </row>
    <row r="3108" spans="1:10" x14ac:dyDescent="0.25">
      <c r="A3108" s="33">
        <f>T2_T5!C3108</f>
        <v>0</v>
      </c>
      <c r="B3108" s="6">
        <v>1.124279</v>
      </c>
      <c r="F3108" s="12"/>
      <c r="J3108" s="13"/>
    </row>
    <row r="3109" spans="1:10" x14ac:dyDescent="0.25">
      <c r="A3109" s="33">
        <f>T2_T5!C3109</f>
        <v>0</v>
      </c>
      <c r="B3109" s="6">
        <v>0.91009589999999996</v>
      </c>
      <c r="F3109" s="12"/>
      <c r="J3109" s="13"/>
    </row>
    <row r="3110" spans="1:10" x14ac:dyDescent="0.25">
      <c r="A3110" s="33">
        <f>T2_T5!C3110</f>
        <v>0</v>
      </c>
      <c r="B3110" s="6">
        <v>1.433189</v>
      </c>
      <c r="F3110" s="12"/>
      <c r="J3110" s="13"/>
    </row>
    <row r="3111" spans="1:10" x14ac:dyDescent="0.25">
      <c r="A3111" s="33">
        <f>T2_T5!C3111</f>
        <v>0</v>
      </c>
      <c r="B3111" s="6">
        <v>2.8514789999999999</v>
      </c>
      <c r="F3111" s="12"/>
      <c r="J3111" s="13"/>
    </row>
    <row r="3112" spans="1:10" x14ac:dyDescent="0.25">
      <c r="A3112" s="33">
        <f>T2_T5!C3112</f>
        <v>0</v>
      </c>
      <c r="B3112" s="6">
        <v>3.9132829999999998</v>
      </c>
      <c r="F3112" s="12"/>
      <c r="J3112" s="13"/>
    </row>
    <row r="3113" spans="1:10" x14ac:dyDescent="0.25">
      <c r="A3113" s="33">
        <f>T2_T5!C3113</f>
        <v>0</v>
      </c>
      <c r="B3113" s="6">
        <v>6.1972230000000001</v>
      </c>
      <c r="F3113" s="12"/>
      <c r="J3113" s="13"/>
    </row>
    <row r="3114" spans="1:10" x14ac:dyDescent="0.25">
      <c r="A3114" s="33">
        <f>T2_T5!C3114</f>
        <v>0</v>
      </c>
      <c r="B3114" s="6">
        <v>6.5523730000000002</v>
      </c>
      <c r="F3114" s="12"/>
      <c r="J3114" s="13"/>
    </row>
    <row r="3115" spans="1:10" x14ac:dyDescent="0.25">
      <c r="A3115" s="33">
        <f>T2_T5!C3115</f>
        <v>0</v>
      </c>
      <c r="B3115" s="6">
        <v>5.9396979999999999</v>
      </c>
      <c r="F3115" s="12"/>
      <c r="J3115" s="13"/>
    </row>
    <row r="3116" spans="1:10" x14ac:dyDescent="0.25">
      <c r="A3116" s="33">
        <f>T2_T5!C3116</f>
        <v>0</v>
      </c>
      <c r="B3116" s="6">
        <v>3.4656030000000002</v>
      </c>
      <c r="F3116" s="12"/>
      <c r="J3116" s="13"/>
    </row>
    <row r="3117" spans="1:10" x14ac:dyDescent="0.25">
      <c r="A3117" s="33">
        <f>T2_T5!C3117</f>
        <v>0</v>
      </c>
      <c r="B3117" s="6">
        <v>3.7263679999999999</v>
      </c>
      <c r="F3117" s="12"/>
      <c r="J3117" s="13"/>
    </row>
    <row r="3118" spans="1:10" x14ac:dyDescent="0.25">
      <c r="A3118" s="33">
        <f>T2_T5!C3118</f>
        <v>0</v>
      </c>
      <c r="B3118" s="6">
        <v>4.3341560000000001</v>
      </c>
      <c r="F3118" s="12"/>
      <c r="J3118" s="13"/>
    </row>
    <row r="3119" spans="1:10" x14ac:dyDescent="0.25">
      <c r="A3119" s="33">
        <f>T2_T5!C3119</f>
        <v>0</v>
      </c>
      <c r="B3119" s="6">
        <v>4.2345360000000003</v>
      </c>
      <c r="F3119" s="12"/>
      <c r="J3119" s="13"/>
    </row>
    <row r="3120" spans="1:10" x14ac:dyDescent="0.25">
      <c r="A3120" s="33">
        <f>T2_T5!C3120</f>
        <v>0</v>
      </c>
      <c r="B3120" s="6">
        <v>3.5451329999999999</v>
      </c>
      <c r="F3120" s="12"/>
      <c r="J3120" s="13"/>
    </row>
    <row r="3121" spans="1:10" x14ac:dyDescent="0.25">
      <c r="A3121" s="33">
        <f>T2_T5!C3121</f>
        <v>0</v>
      </c>
      <c r="B3121" s="6">
        <v>0.59248029999999996</v>
      </c>
      <c r="F3121" s="12"/>
      <c r="J3121" s="13"/>
    </row>
    <row r="3122" spans="1:10" x14ac:dyDescent="0.25">
      <c r="A3122" s="33">
        <f>T2_T5!C3122</f>
        <v>0</v>
      </c>
      <c r="B3122" s="6">
        <v>0.58950440000000004</v>
      </c>
      <c r="F3122" s="12"/>
      <c r="J3122" s="13"/>
    </row>
    <row r="3123" spans="1:10" x14ac:dyDescent="0.25">
      <c r="A3123" s="33">
        <f>T2_T5!C3123</f>
        <v>0</v>
      </c>
      <c r="B3123" s="6">
        <v>0.69107790000000002</v>
      </c>
      <c r="F3123" s="12"/>
      <c r="J3123" s="13"/>
    </row>
    <row r="3124" spans="1:10" x14ac:dyDescent="0.25">
      <c r="A3124" s="33">
        <f>T2_T5!C3124</f>
        <v>0</v>
      </c>
      <c r="B3124" s="6">
        <v>0.52354210000000001</v>
      </c>
      <c r="F3124" s="12"/>
      <c r="J3124" s="13"/>
    </row>
    <row r="3125" spans="1:10" x14ac:dyDescent="0.25">
      <c r="A3125" s="33">
        <f>T2_T5!C3125</f>
        <v>0</v>
      </c>
      <c r="B3125" s="6">
        <v>0.3829111</v>
      </c>
      <c r="F3125" s="12"/>
      <c r="J3125" s="13"/>
    </row>
    <row r="3126" spans="1:10" x14ac:dyDescent="0.25">
      <c r="A3126" s="33">
        <f>T2_T5!C3126</f>
        <v>0</v>
      </c>
      <c r="B3126" s="6">
        <v>0.56357219999999997</v>
      </c>
      <c r="F3126" s="12"/>
      <c r="J3126" s="13"/>
    </row>
    <row r="3127" spans="1:10" x14ac:dyDescent="0.25">
      <c r="A3127" s="33">
        <f>T2_T5!C3127</f>
        <v>0</v>
      </c>
      <c r="B3127" s="6">
        <v>0.59178739999999996</v>
      </c>
      <c r="F3127" s="12"/>
      <c r="J3127" s="13"/>
    </row>
    <row r="3128" spans="1:10" x14ac:dyDescent="0.25">
      <c r="A3128" s="33">
        <f>T2_T5!C3128</f>
        <v>0</v>
      </c>
      <c r="B3128" s="6">
        <v>0.49468450000000003</v>
      </c>
      <c r="F3128" s="12"/>
      <c r="J3128" s="13"/>
    </row>
    <row r="3129" spans="1:10" x14ac:dyDescent="0.25">
      <c r="A3129" s="33">
        <f>T2_T5!C3129</f>
        <v>0</v>
      </c>
      <c r="B3129" s="6">
        <v>0.53933900000000001</v>
      </c>
      <c r="F3129" s="12"/>
      <c r="J3129" s="13"/>
    </row>
    <row r="3130" spans="1:10" x14ac:dyDescent="0.25">
      <c r="A3130" s="33">
        <f>T2_T5!C3130</f>
        <v>0</v>
      </c>
      <c r="B3130" s="6">
        <v>0.67122649999999995</v>
      </c>
      <c r="F3130" s="12"/>
      <c r="J3130" s="13"/>
    </row>
    <row r="3131" spans="1:10" x14ac:dyDescent="0.25">
      <c r="A3131" s="33">
        <f>T2_T5!C3131</f>
        <v>0</v>
      </c>
      <c r="B3131" s="6">
        <v>1.0809960000000001</v>
      </c>
      <c r="F3131" s="12"/>
      <c r="J3131" s="13"/>
    </row>
    <row r="3132" spans="1:10" x14ac:dyDescent="0.25">
      <c r="A3132" s="33">
        <f>T2_T5!C3132</f>
        <v>0</v>
      </c>
      <c r="B3132" s="6">
        <v>1.0886910000000001</v>
      </c>
      <c r="F3132" s="12"/>
      <c r="J3132" s="13"/>
    </row>
    <row r="3133" spans="1:10" x14ac:dyDescent="0.25">
      <c r="A3133" s="33">
        <f>T2_T5!C3133</f>
        <v>0</v>
      </c>
      <c r="B3133" s="6">
        <v>1.2124330000000001</v>
      </c>
      <c r="F3133" s="12"/>
      <c r="J3133" s="13"/>
    </row>
    <row r="3134" spans="1:10" x14ac:dyDescent="0.25">
      <c r="A3134" s="33">
        <f>T2_T5!C3134</f>
        <v>0</v>
      </c>
      <c r="B3134" s="6">
        <v>1.5471779999999999</v>
      </c>
      <c r="F3134" s="12"/>
      <c r="J3134" s="13"/>
    </row>
    <row r="3135" spans="1:10" x14ac:dyDescent="0.25">
      <c r="A3135" s="33">
        <f>T2_T5!C3135</f>
        <v>0</v>
      </c>
      <c r="B3135" s="6">
        <v>0.74773339999999999</v>
      </c>
      <c r="F3135" s="12"/>
      <c r="J3135" s="13"/>
    </row>
    <row r="3136" spans="1:10" x14ac:dyDescent="0.25">
      <c r="A3136" s="33">
        <f>T2_T5!C3136</f>
        <v>0</v>
      </c>
      <c r="B3136" s="6">
        <v>0.54039649999999995</v>
      </c>
      <c r="F3136" s="12"/>
      <c r="J3136" s="13"/>
    </row>
    <row r="3137" spans="1:10" x14ac:dyDescent="0.25">
      <c r="A3137" s="33">
        <f>T2_T5!C3137</f>
        <v>0</v>
      </c>
      <c r="B3137" s="6">
        <v>0.65676400000000001</v>
      </c>
      <c r="F3137" s="12"/>
      <c r="J3137" s="13"/>
    </row>
    <row r="3138" spans="1:10" x14ac:dyDescent="0.25">
      <c r="A3138" s="33">
        <f>T2_T5!C3138</f>
        <v>0</v>
      </c>
      <c r="B3138" s="6">
        <v>0.43176500000000001</v>
      </c>
      <c r="F3138" s="12"/>
      <c r="J3138" s="13"/>
    </row>
    <row r="3139" spans="1:10" x14ac:dyDescent="0.25">
      <c r="A3139" s="33">
        <f>T2_T5!C3139</f>
        <v>0</v>
      </c>
      <c r="B3139" s="6">
        <v>0.37924950000000002</v>
      </c>
      <c r="F3139" s="12"/>
      <c r="J3139" s="13"/>
    </row>
    <row r="3140" spans="1:10" x14ac:dyDescent="0.25">
      <c r="A3140" s="33">
        <f>T2_T5!C3140</f>
        <v>0</v>
      </c>
      <c r="B3140" s="6">
        <v>0.49407479999999998</v>
      </c>
      <c r="F3140" s="12"/>
      <c r="J3140" s="13"/>
    </row>
    <row r="3141" spans="1:10" x14ac:dyDescent="0.25">
      <c r="A3141" s="33">
        <f>T2_T5!C3141</f>
        <v>0</v>
      </c>
      <c r="B3141" s="6">
        <v>0.55757330000000005</v>
      </c>
      <c r="F3141" s="12"/>
      <c r="J3141" s="13"/>
    </row>
    <row r="3142" spans="1:10" x14ac:dyDescent="0.25">
      <c r="A3142" s="33">
        <f>T2_T5!C3142</f>
        <v>0</v>
      </c>
      <c r="B3142" s="6">
        <v>0.76915529999999999</v>
      </c>
      <c r="F3142" s="12"/>
      <c r="J3142" s="13"/>
    </row>
    <row r="3143" spans="1:10" x14ac:dyDescent="0.25">
      <c r="A3143" s="33">
        <f>T2_T5!C3143</f>
        <v>0</v>
      </c>
      <c r="B3143" s="6">
        <v>0.82835049999999999</v>
      </c>
      <c r="F3143" s="12"/>
      <c r="J3143" s="13"/>
    </row>
    <row r="3144" spans="1:10" x14ac:dyDescent="0.25">
      <c r="A3144" s="33">
        <f>T2_T5!C3144</f>
        <v>0</v>
      </c>
      <c r="B3144" s="6">
        <v>0.88771310000000003</v>
      </c>
      <c r="F3144" s="12"/>
      <c r="J3144" s="13"/>
    </row>
    <row r="3145" spans="1:10" x14ac:dyDescent="0.25">
      <c r="A3145" s="33">
        <f>T2_T5!C3145</f>
        <v>0</v>
      </c>
      <c r="B3145" s="6">
        <v>0.87584280000000003</v>
      </c>
      <c r="F3145" s="12"/>
      <c r="J3145" s="13"/>
    </row>
    <row r="3146" spans="1:10" x14ac:dyDescent="0.25">
      <c r="A3146" s="33">
        <f>T2_T5!C3146</f>
        <v>0</v>
      </c>
      <c r="B3146" s="6">
        <v>0.77901819999999999</v>
      </c>
      <c r="F3146" s="12"/>
      <c r="J3146" s="13"/>
    </row>
    <row r="3147" spans="1:10" x14ac:dyDescent="0.25">
      <c r="A3147" s="33">
        <f>T2_T5!C3147</f>
        <v>0</v>
      </c>
      <c r="B3147" s="6">
        <v>0.47807090000000002</v>
      </c>
      <c r="F3147" s="12"/>
      <c r="J3147" s="13"/>
    </row>
    <row r="3148" spans="1:10" x14ac:dyDescent="0.25">
      <c r="A3148" s="33">
        <f>T2_T5!C3148</f>
        <v>0</v>
      </c>
      <c r="B3148" s="6">
        <v>0.62526740000000003</v>
      </c>
      <c r="F3148" s="12"/>
      <c r="J3148" s="13"/>
    </row>
    <row r="3149" spans="1:10" x14ac:dyDescent="0.25">
      <c r="A3149" s="33">
        <f>T2_T5!C3149</f>
        <v>0</v>
      </c>
      <c r="B3149" s="6">
        <v>0.49294969999999999</v>
      </c>
      <c r="F3149" s="12"/>
      <c r="J3149" s="13"/>
    </row>
    <row r="3150" spans="1:10" x14ac:dyDescent="0.25">
      <c r="A3150" s="33">
        <f>T2_T5!C3150</f>
        <v>0</v>
      </c>
      <c r="B3150" s="6">
        <v>0.54413699999999998</v>
      </c>
      <c r="F3150" s="12"/>
      <c r="J3150" s="13"/>
    </row>
    <row r="3151" spans="1:10" x14ac:dyDescent="0.25">
      <c r="A3151" s="33">
        <f>T2_T5!C3151</f>
        <v>0</v>
      </c>
      <c r="B3151" s="6">
        <v>0.60908759999999995</v>
      </c>
      <c r="F3151" s="12"/>
      <c r="J3151" s="13"/>
    </row>
    <row r="3152" spans="1:10" x14ac:dyDescent="0.25">
      <c r="A3152" s="33">
        <f>T2_T5!C3152</f>
        <v>0</v>
      </c>
      <c r="B3152" s="6">
        <v>0.61646939999999995</v>
      </c>
      <c r="F3152" s="12"/>
      <c r="J3152" s="13"/>
    </row>
    <row r="3153" spans="1:10" x14ac:dyDescent="0.25">
      <c r="A3153" s="33">
        <f>T2_T5!C3153</f>
        <v>0</v>
      </c>
      <c r="B3153" s="6">
        <v>1.353337</v>
      </c>
      <c r="F3153" s="12"/>
      <c r="J3153" s="13"/>
    </row>
    <row r="3154" spans="1:10" x14ac:dyDescent="0.25">
      <c r="A3154" s="33">
        <f>T2_T5!C3154</f>
        <v>0</v>
      </c>
      <c r="B3154" s="6">
        <v>1.687783</v>
      </c>
      <c r="F3154" s="12"/>
      <c r="J3154" s="13"/>
    </row>
    <row r="3155" spans="1:10" x14ac:dyDescent="0.25">
      <c r="A3155" s="33">
        <f>T2_T5!C3155</f>
        <v>0</v>
      </c>
      <c r="B3155" s="6">
        <v>3.0246369999999998</v>
      </c>
      <c r="F3155" s="12"/>
      <c r="J3155" s="13"/>
    </row>
    <row r="3156" spans="1:10" x14ac:dyDescent="0.25">
      <c r="A3156" s="33">
        <f>T2_T5!C3156</f>
        <v>0</v>
      </c>
      <c r="B3156" s="6">
        <v>3.4928249999999998</v>
      </c>
      <c r="F3156" s="12"/>
      <c r="J3156" s="13"/>
    </row>
    <row r="3157" spans="1:10" x14ac:dyDescent="0.25">
      <c r="A3157" s="33">
        <f>T2_T5!C3157</f>
        <v>0</v>
      </c>
      <c r="B3157" s="6">
        <v>4.0368060000000003</v>
      </c>
      <c r="F3157" s="12"/>
      <c r="J3157" s="13"/>
    </row>
    <row r="3158" spans="1:10" x14ac:dyDescent="0.25">
      <c r="A3158" s="33">
        <f>T2_T5!C3158</f>
        <v>0</v>
      </c>
      <c r="B3158" s="6">
        <v>6.2845500000000003</v>
      </c>
      <c r="F3158" s="12"/>
      <c r="J3158" s="13"/>
    </row>
    <row r="3159" spans="1:10" x14ac:dyDescent="0.25">
      <c r="A3159" s="33">
        <f>T2_T5!C3159</f>
        <v>0</v>
      </c>
      <c r="B3159" s="6">
        <v>0.74928539999999999</v>
      </c>
      <c r="F3159" s="12"/>
      <c r="J3159" s="13"/>
    </row>
    <row r="3160" spans="1:10" x14ac:dyDescent="0.25">
      <c r="A3160" s="33">
        <f>T2_T5!C3160</f>
        <v>0</v>
      </c>
      <c r="B3160" s="6">
        <v>0.76722409999999996</v>
      </c>
      <c r="F3160" s="12"/>
      <c r="J3160" s="13"/>
    </row>
    <row r="3161" spans="1:10" x14ac:dyDescent="0.25">
      <c r="A3161" s="33">
        <f>T2_T5!C3161</f>
        <v>0</v>
      </c>
      <c r="B3161" s="6">
        <v>0.95832349999999999</v>
      </c>
      <c r="F3161" s="12"/>
      <c r="J3161" s="13"/>
    </row>
    <row r="3162" spans="1:10" x14ac:dyDescent="0.25">
      <c r="A3162" s="33">
        <f>T2_T5!C3162</f>
        <v>0</v>
      </c>
      <c r="B3162" s="6">
        <v>0.61764439999999998</v>
      </c>
      <c r="F3162" s="12"/>
      <c r="J3162" s="13"/>
    </row>
    <row r="3163" spans="1:10" x14ac:dyDescent="0.25">
      <c r="A3163" s="33">
        <f>T2_T5!C3163</f>
        <v>0</v>
      </c>
      <c r="B3163" s="6">
        <v>0.81382840000000001</v>
      </c>
      <c r="F3163" s="12"/>
      <c r="J3163" s="13"/>
    </row>
    <row r="3164" spans="1:10" x14ac:dyDescent="0.25">
      <c r="A3164" s="33">
        <f>T2_T5!C3164</f>
        <v>0</v>
      </c>
      <c r="B3164" s="6">
        <v>0.73489559999999998</v>
      </c>
      <c r="F3164" s="12"/>
      <c r="J3164" s="13"/>
    </row>
    <row r="3165" spans="1:10" x14ac:dyDescent="0.25">
      <c r="A3165" s="33">
        <f>T2_T5!C3165</f>
        <v>0</v>
      </c>
      <c r="B3165" s="6">
        <v>0.85386150000000005</v>
      </c>
      <c r="F3165" s="12"/>
      <c r="J3165" s="13"/>
    </row>
    <row r="3166" spans="1:10" x14ac:dyDescent="0.25">
      <c r="A3166" s="33">
        <f>T2_T5!C3166</f>
        <v>0</v>
      </c>
      <c r="B3166" s="6">
        <v>0.70608459999999995</v>
      </c>
      <c r="F3166" s="12"/>
      <c r="J3166" s="13"/>
    </row>
    <row r="3167" spans="1:10" x14ac:dyDescent="0.25">
      <c r="A3167" s="33">
        <f>T2_T5!C3167</f>
        <v>0</v>
      </c>
      <c r="B3167" s="6">
        <v>2.019136</v>
      </c>
      <c r="F3167" s="12"/>
      <c r="J3167" s="13"/>
    </row>
    <row r="3168" spans="1:10" x14ac:dyDescent="0.25">
      <c r="A3168" s="33">
        <f>T2_T5!C3168</f>
        <v>0</v>
      </c>
      <c r="B3168" s="6">
        <v>3.2480069999999999</v>
      </c>
      <c r="F3168" s="12"/>
      <c r="J3168" s="13"/>
    </row>
    <row r="3169" spans="1:10" x14ac:dyDescent="0.25">
      <c r="A3169" s="33">
        <f>T2_T5!C3169</f>
        <v>0</v>
      </c>
      <c r="B3169" s="6">
        <v>3.9184640000000002</v>
      </c>
      <c r="F3169" s="12"/>
      <c r="J3169" s="13"/>
    </row>
    <row r="3170" spans="1:10" x14ac:dyDescent="0.25">
      <c r="A3170" s="33">
        <f>T2_T5!C3170</f>
        <v>0</v>
      </c>
      <c r="B3170" s="6">
        <v>2.9326789999999998</v>
      </c>
      <c r="F3170" s="12"/>
      <c r="J3170" s="13"/>
    </row>
    <row r="3171" spans="1:10" x14ac:dyDescent="0.25">
      <c r="A3171" s="33">
        <f>T2_T5!C3171</f>
        <v>0</v>
      </c>
      <c r="B3171" s="6">
        <v>1.9895339999999999</v>
      </c>
      <c r="F3171" s="12"/>
      <c r="J3171" s="13"/>
    </row>
    <row r="3172" spans="1:10" x14ac:dyDescent="0.25">
      <c r="A3172" s="33">
        <f>T2_T5!C3172</f>
        <v>0</v>
      </c>
      <c r="B3172" s="6">
        <v>1.1339030000000001</v>
      </c>
      <c r="F3172" s="12"/>
      <c r="J3172" s="13"/>
    </row>
    <row r="3173" spans="1:10" x14ac:dyDescent="0.25">
      <c r="A3173" s="33">
        <f>T2_T5!C3173</f>
        <v>0</v>
      </c>
      <c r="B3173" s="6">
        <v>1.700974</v>
      </c>
      <c r="F3173" s="12"/>
      <c r="J3173" s="13"/>
    </row>
    <row r="3174" spans="1:10" x14ac:dyDescent="0.25">
      <c r="A3174" s="33">
        <f>T2_T5!C3174</f>
        <v>0</v>
      </c>
      <c r="B3174" s="6">
        <v>1.3095129999999999</v>
      </c>
      <c r="F3174" s="12"/>
      <c r="J3174" s="13"/>
    </row>
    <row r="3175" spans="1:10" x14ac:dyDescent="0.25">
      <c r="A3175" s="33">
        <f>T2_T5!C3175</f>
        <v>0</v>
      </c>
      <c r="B3175" s="6">
        <v>0.73952620000000002</v>
      </c>
      <c r="F3175" s="12"/>
      <c r="J3175" s="13"/>
    </row>
    <row r="3176" spans="1:10" x14ac:dyDescent="0.25">
      <c r="A3176" s="33">
        <f>T2_T5!C3176</f>
        <v>0</v>
      </c>
      <c r="B3176" s="6">
        <v>0.6227897</v>
      </c>
      <c r="F3176" s="12"/>
      <c r="J3176" s="13"/>
    </row>
    <row r="3177" spans="1:10" x14ac:dyDescent="0.25">
      <c r="A3177" s="33">
        <f>T2_T5!C3177</f>
        <v>0</v>
      </c>
      <c r="B3177" s="6">
        <v>1.5532429999999999</v>
      </c>
      <c r="F3177" s="12"/>
      <c r="J3177" s="13"/>
    </row>
    <row r="3178" spans="1:10" x14ac:dyDescent="0.25">
      <c r="A3178" s="33">
        <f>T2_T5!C3178</f>
        <v>0</v>
      </c>
      <c r="B3178" s="6">
        <v>1.0716669999999999</v>
      </c>
      <c r="F3178" s="12"/>
      <c r="J3178" s="13"/>
    </row>
    <row r="3179" spans="1:10" x14ac:dyDescent="0.25">
      <c r="A3179" s="33">
        <f>T2_T5!C3179</f>
        <v>0</v>
      </c>
      <c r="B3179" s="6">
        <v>0.67377580000000004</v>
      </c>
      <c r="F3179" s="12"/>
      <c r="J3179" s="13"/>
    </row>
    <row r="3180" spans="1:10" x14ac:dyDescent="0.25">
      <c r="A3180" s="33">
        <f>T2_T5!C3180</f>
        <v>0</v>
      </c>
      <c r="B3180" s="6">
        <v>0.60899000000000003</v>
      </c>
      <c r="F3180" s="12"/>
      <c r="J3180" s="13"/>
    </row>
    <row r="3181" spans="1:10" x14ac:dyDescent="0.25">
      <c r="A3181" s="33">
        <f>T2_T5!C3181</f>
        <v>0</v>
      </c>
      <c r="B3181" s="6">
        <v>0.81070580000000003</v>
      </c>
      <c r="F3181" s="12"/>
      <c r="J3181" s="13"/>
    </row>
    <row r="3182" spans="1:10" x14ac:dyDescent="0.25">
      <c r="A3182" s="33">
        <f>T2_T5!C3182</f>
        <v>0</v>
      </c>
      <c r="B3182" s="6">
        <v>0.7199797</v>
      </c>
      <c r="F3182" s="12"/>
      <c r="J3182" s="13"/>
    </row>
    <row r="3183" spans="1:10" x14ac:dyDescent="0.25">
      <c r="A3183" s="33">
        <f>T2_T5!C3183</f>
        <v>0</v>
      </c>
      <c r="B3183" s="6">
        <v>0.55854769999999998</v>
      </c>
      <c r="F3183" s="12"/>
      <c r="J3183" s="13"/>
    </row>
    <row r="3184" spans="1:10" x14ac:dyDescent="0.25">
      <c r="A3184" s="33">
        <f>T2_T5!C3184</f>
        <v>0</v>
      </c>
      <c r="B3184" s="6">
        <v>3.2918940000000001</v>
      </c>
      <c r="F3184" s="12"/>
      <c r="J3184" s="13"/>
    </row>
    <row r="3185" spans="1:10" x14ac:dyDescent="0.25">
      <c r="A3185" s="33">
        <f>T2_T5!C3185</f>
        <v>0</v>
      </c>
      <c r="B3185" s="6">
        <v>2.0749919999999999</v>
      </c>
      <c r="F3185" s="12"/>
      <c r="J3185" s="13"/>
    </row>
    <row r="3186" spans="1:10" x14ac:dyDescent="0.25">
      <c r="A3186" s="33">
        <f>T2_T5!C3186</f>
        <v>0</v>
      </c>
      <c r="B3186" s="6">
        <v>1.7676609999999999</v>
      </c>
      <c r="F3186" s="12"/>
      <c r="J3186" s="13"/>
    </row>
    <row r="3187" spans="1:10" x14ac:dyDescent="0.25">
      <c r="A3187" s="33">
        <f>T2_T5!C3187</f>
        <v>0</v>
      </c>
      <c r="B3187" s="6">
        <v>0.96383099999999999</v>
      </c>
      <c r="F3187" s="12"/>
      <c r="J3187" s="13"/>
    </row>
    <row r="3188" spans="1:10" x14ac:dyDescent="0.25">
      <c r="A3188" s="33">
        <f>T2_T5!C3188</f>
        <v>0</v>
      </c>
      <c r="B3188" s="6">
        <v>1.05365</v>
      </c>
      <c r="F3188" s="12"/>
      <c r="J3188" s="13"/>
    </row>
    <row r="3189" spans="1:10" x14ac:dyDescent="0.25">
      <c r="A3189" s="33">
        <f>T2_T5!C3189</f>
        <v>0</v>
      </c>
      <c r="B3189" s="6">
        <v>0.54230509999999998</v>
      </c>
      <c r="F3189" s="12"/>
      <c r="J3189" s="13"/>
    </row>
    <row r="3190" spans="1:10" x14ac:dyDescent="0.25">
      <c r="A3190" s="33">
        <f>T2_T5!C3190</f>
        <v>0</v>
      </c>
      <c r="B3190" s="6">
        <v>0.67509370000000002</v>
      </c>
      <c r="F3190" s="12"/>
      <c r="J3190" s="13"/>
    </row>
    <row r="3191" spans="1:10" x14ac:dyDescent="0.25">
      <c r="A3191" s="33">
        <f>T2_T5!C3191</f>
        <v>0</v>
      </c>
      <c r="B3191" s="6">
        <v>0.87403600000000004</v>
      </c>
      <c r="F3191" s="12"/>
      <c r="J3191" s="13"/>
    </row>
    <row r="3192" spans="1:10" x14ac:dyDescent="0.25">
      <c r="A3192" s="33">
        <f>T2_T5!C3192</f>
        <v>0</v>
      </c>
      <c r="B3192" s="6">
        <v>0.85604880000000005</v>
      </c>
      <c r="F3192" s="12"/>
      <c r="J3192" s="13"/>
    </row>
    <row r="3193" spans="1:10" x14ac:dyDescent="0.25">
      <c r="A3193" s="33">
        <f>T2_T5!C3193</f>
        <v>0</v>
      </c>
      <c r="B3193" s="6">
        <v>0.88680979999999998</v>
      </c>
      <c r="F3193" s="12"/>
      <c r="J3193" s="13"/>
    </row>
    <row r="3194" spans="1:10" x14ac:dyDescent="0.25">
      <c r="A3194" s="33">
        <f>T2_T5!C3194</f>
        <v>0</v>
      </c>
      <c r="B3194" s="6">
        <v>1.3181780000000001</v>
      </c>
      <c r="F3194" s="12"/>
      <c r="J3194" s="13"/>
    </row>
    <row r="3195" spans="1:10" x14ac:dyDescent="0.25">
      <c r="A3195" s="33">
        <f>T2_T5!C3195</f>
        <v>0</v>
      </c>
      <c r="B3195" s="6">
        <v>0.62899269999999996</v>
      </c>
      <c r="F3195" s="12"/>
      <c r="J3195" s="13"/>
    </row>
    <row r="3196" spans="1:10" x14ac:dyDescent="0.25">
      <c r="A3196" s="33">
        <f>T2_T5!C3196</f>
        <v>0</v>
      </c>
      <c r="B3196" s="6">
        <v>0.77615000000000001</v>
      </c>
      <c r="F3196" s="12"/>
      <c r="J3196" s="13"/>
    </row>
    <row r="3197" spans="1:10" x14ac:dyDescent="0.25">
      <c r="A3197" s="33">
        <f>T2_T5!C3197</f>
        <v>0</v>
      </c>
      <c r="B3197" s="6">
        <v>2.9481259999999998</v>
      </c>
      <c r="F3197" s="12"/>
      <c r="J3197" s="13"/>
    </row>
    <row r="3198" spans="1:10" x14ac:dyDescent="0.25">
      <c r="A3198" s="33">
        <f>T2_T5!C3198</f>
        <v>0</v>
      </c>
      <c r="B3198" s="6">
        <v>1.696807</v>
      </c>
      <c r="F3198" s="12"/>
      <c r="J3198" s="13"/>
    </row>
    <row r="3199" spans="1:10" x14ac:dyDescent="0.25">
      <c r="A3199" s="33">
        <f>T2_T5!C3199</f>
        <v>0</v>
      </c>
      <c r="B3199" s="6">
        <v>1.3325450000000001</v>
      </c>
      <c r="F3199" s="12"/>
      <c r="J3199" s="13"/>
    </row>
    <row r="3200" spans="1:10" x14ac:dyDescent="0.25">
      <c r="A3200" s="33">
        <f>T2_T5!C3200</f>
        <v>0</v>
      </c>
      <c r="B3200" s="6">
        <v>0.71893569999999996</v>
      </c>
      <c r="F3200" s="12"/>
      <c r="J3200" s="13"/>
    </row>
    <row r="3201" spans="1:10" x14ac:dyDescent="0.25">
      <c r="A3201" s="33">
        <f>T2_T5!C3201</f>
        <v>0</v>
      </c>
      <c r="B3201" s="6">
        <v>0.45932289999999998</v>
      </c>
      <c r="F3201" s="12"/>
      <c r="J3201" s="13"/>
    </row>
    <row r="3202" spans="1:10" x14ac:dyDescent="0.25">
      <c r="A3202" s="33">
        <f>T2_T5!C3202</f>
        <v>0</v>
      </c>
      <c r="B3202" s="6">
        <v>1.8514090000000001</v>
      </c>
      <c r="F3202" s="12"/>
      <c r="J3202" s="13"/>
    </row>
    <row r="3203" spans="1:10" x14ac:dyDescent="0.25">
      <c r="A3203" s="33">
        <f>T2_T5!C3203</f>
        <v>0</v>
      </c>
      <c r="B3203" s="6">
        <v>1.93824</v>
      </c>
      <c r="F3203" s="12"/>
      <c r="J3203" s="13"/>
    </row>
    <row r="3204" spans="1:10" x14ac:dyDescent="0.25">
      <c r="A3204" s="33">
        <f>T2_T5!C3204</f>
        <v>0</v>
      </c>
      <c r="B3204" s="6">
        <v>1.8521240000000001</v>
      </c>
      <c r="F3204" s="12"/>
      <c r="J3204" s="13"/>
    </row>
    <row r="3205" spans="1:10" x14ac:dyDescent="0.25">
      <c r="A3205" s="33">
        <f>T2_T5!C3205</f>
        <v>0</v>
      </c>
      <c r="B3205" s="6">
        <v>2.4465240000000001</v>
      </c>
      <c r="F3205" s="12"/>
      <c r="J3205" s="13"/>
    </row>
    <row r="3206" spans="1:10" x14ac:dyDescent="0.25">
      <c r="A3206" s="33">
        <f>T2_T5!C3206</f>
        <v>0</v>
      </c>
      <c r="B3206" s="6">
        <v>2.130274</v>
      </c>
      <c r="F3206" s="12"/>
      <c r="J3206" s="13"/>
    </row>
    <row r="3207" spans="1:10" x14ac:dyDescent="0.25">
      <c r="A3207" s="33">
        <f>T2_T5!C3207</f>
        <v>0</v>
      </c>
      <c r="B3207" s="6">
        <v>7.4189850000000002</v>
      </c>
      <c r="F3207" s="12"/>
      <c r="J3207" s="13"/>
    </row>
    <row r="3208" spans="1:10" x14ac:dyDescent="0.25">
      <c r="A3208" s="33">
        <f>T2_T5!C3208</f>
        <v>0</v>
      </c>
      <c r="B3208" s="6">
        <v>1.3222100000000001</v>
      </c>
      <c r="F3208" s="12"/>
      <c r="J3208" s="13"/>
    </row>
    <row r="3209" spans="1:10" x14ac:dyDescent="0.25">
      <c r="A3209" s="33">
        <f>T2_T5!C3209</f>
        <v>0</v>
      </c>
      <c r="B3209" s="6">
        <v>0.97298720000000005</v>
      </c>
      <c r="F3209" s="12"/>
      <c r="J3209" s="13"/>
    </row>
    <row r="3210" spans="1:10" x14ac:dyDescent="0.25">
      <c r="A3210" s="33">
        <f>T2_T5!C3210</f>
        <v>0</v>
      </c>
      <c r="B3210" s="6">
        <v>0.88005409999999995</v>
      </c>
      <c r="F3210" s="12"/>
      <c r="J3210" s="13"/>
    </row>
    <row r="3211" spans="1:10" x14ac:dyDescent="0.25">
      <c r="A3211" s="33">
        <f>T2_T5!C3211</f>
        <v>0</v>
      </c>
      <c r="B3211" s="6">
        <v>1.0779190000000001</v>
      </c>
      <c r="F3211" s="12"/>
      <c r="J3211" s="13"/>
    </row>
    <row r="3212" spans="1:10" x14ac:dyDescent="0.25">
      <c r="A3212" s="33">
        <f>T2_T5!C3212</f>
        <v>0</v>
      </c>
      <c r="B3212" s="6">
        <v>1.177098</v>
      </c>
      <c r="F3212" s="12"/>
      <c r="J3212" s="13"/>
    </row>
    <row r="3213" spans="1:10" x14ac:dyDescent="0.25">
      <c r="A3213" s="33">
        <f>T2_T5!C3213</f>
        <v>0</v>
      </c>
      <c r="B3213" s="6">
        <v>0.35924109999999998</v>
      </c>
      <c r="F3213" s="12"/>
      <c r="J3213" s="13"/>
    </row>
    <row r="3214" spans="1:10" x14ac:dyDescent="0.25">
      <c r="A3214" s="33">
        <f>T2_T5!C3214</f>
        <v>0</v>
      </c>
      <c r="B3214" s="6">
        <v>0.44117640000000002</v>
      </c>
      <c r="F3214" s="12"/>
      <c r="J3214" s="13"/>
    </row>
    <row r="3215" spans="1:10" x14ac:dyDescent="0.25">
      <c r="A3215" s="33">
        <f>T2_T5!C3215</f>
        <v>0</v>
      </c>
      <c r="B3215" s="6">
        <v>0.14600379999999999</v>
      </c>
      <c r="F3215" s="12"/>
      <c r="J3215" s="13"/>
    </row>
    <row r="3216" spans="1:10" x14ac:dyDescent="0.25">
      <c r="A3216" s="33">
        <f>T2_T5!C3216</f>
        <v>0</v>
      </c>
      <c r="B3216" s="6">
        <v>1.3561810000000001</v>
      </c>
      <c r="F3216" s="12"/>
      <c r="J3216" s="13"/>
    </row>
    <row r="3217" spans="1:10" x14ac:dyDescent="0.25">
      <c r="A3217" s="33">
        <f>T2_T5!C3217</f>
        <v>0</v>
      </c>
      <c r="B3217" s="6">
        <v>1.8872070000000001</v>
      </c>
      <c r="F3217" s="12"/>
      <c r="J3217" s="13"/>
    </row>
    <row r="3218" spans="1:10" x14ac:dyDescent="0.25">
      <c r="A3218" s="33">
        <f>T2_T5!C3218</f>
        <v>0</v>
      </c>
      <c r="B3218" s="6">
        <v>0.90133580000000002</v>
      </c>
      <c r="F3218" s="12"/>
      <c r="J3218" s="13"/>
    </row>
    <row r="3219" spans="1:10" x14ac:dyDescent="0.25">
      <c r="A3219" s="33">
        <f>T2_T5!C3219</f>
        <v>0</v>
      </c>
      <c r="B3219" s="6">
        <v>0.68105959999999999</v>
      </c>
      <c r="F3219" s="12"/>
      <c r="J3219" s="13"/>
    </row>
    <row r="3220" spans="1:10" x14ac:dyDescent="0.25">
      <c r="A3220" s="33">
        <f>T2_T5!C3220</f>
        <v>0</v>
      </c>
      <c r="B3220" s="6">
        <v>0.49145280000000002</v>
      </c>
      <c r="F3220" s="12"/>
      <c r="J3220" s="13"/>
    </row>
    <row r="3221" spans="1:10" x14ac:dyDescent="0.25">
      <c r="A3221" s="33">
        <f>T2_T5!C3221</f>
        <v>0</v>
      </c>
      <c r="B3221" s="6">
        <v>0.43023470000000003</v>
      </c>
      <c r="F3221" s="12"/>
      <c r="J3221" s="13"/>
    </row>
    <row r="3222" spans="1:10" x14ac:dyDescent="0.25">
      <c r="A3222" s="33">
        <f>T2_T5!C3222</f>
        <v>0</v>
      </c>
      <c r="B3222" s="6">
        <v>0.47020119999999999</v>
      </c>
      <c r="F3222" s="12"/>
      <c r="J3222" s="13"/>
    </row>
    <row r="3223" spans="1:10" x14ac:dyDescent="0.25">
      <c r="A3223" s="33">
        <f>T2_T5!C3223</f>
        <v>0</v>
      </c>
      <c r="B3223" s="6">
        <v>0.61263389999999995</v>
      </c>
      <c r="F3223" s="12"/>
      <c r="J3223" s="13"/>
    </row>
    <row r="3224" spans="1:10" x14ac:dyDescent="0.25">
      <c r="A3224" s="33">
        <f>T2_T5!C3224</f>
        <v>0</v>
      </c>
      <c r="B3224" s="6">
        <v>0.47477390000000003</v>
      </c>
      <c r="F3224" s="12"/>
      <c r="J3224" s="13"/>
    </row>
    <row r="3225" spans="1:10" x14ac:dyDescent="0.25">
      <c r="A3225" s="33">
        <f>T2_T5!C3225</f>
        <v>0</v>
      </c>
      <c r="B3225" s="6">
        <v>0.4285176</v>
      </c>
      <c r="F3225" s="12"/>
      <c r="J3225" s="13"/>
    </row>
    <row r="3226" spans="1:10" x14ac:dyDescent="0.25">
      <c r="A3226" s="33">
        <f>T2_T5!C3226</f>
        <v>0</v>
      </c>
      <c r="B3226" s="6">
        <v>0.72867360000000003</v>
      </c>
      <c r="F3226" s="12"/>
      <c r="J3226" s="13"/>
    </row>
    <row r="3227" spans="1:10" x14ac:dyDescent="0.25">
      <c r="A3227" s="33">
        <f>T2_T5!C3227</f>
        <v>0</v>
      </c>
      <c r="B3227" s="6">
        <v>0.89109850000000002</v>
      </c>
      <c r="F3227" s="12"/>
      <c r="J3227" s="13"/>
    </row>
    <row r="3228" spans="1:10" x14ac:dyDescent="0.25">
      <c r="A3228" s="33">
        <f>T2_T5!C3228</f>
        <v>0</v>
      </c>
      <c r="B3228" s="6">
        <v>1.019587</v>
      </c>
      <c r="F3228" s="12"/>
      <c r="J3228" s="13"/>
    </row>
    <row r="3229" spans="1:10" x14ac:dyDescent="0.25">
      <c r="A3229" s="33">
        <f>T2_T5!C3229</f>
        <v>0</v>
      </c>
      <c r="B3229" s="6">
        <v>0.90502159999999998</v>
      </c>
      <c r="F3229" s="12"/>
      <c r="J3229" s="13"/>
    </row>
    <row r="3230" spans="1:10" x14ac:dyDescent="0.25">
      <c r="A3230" s="33">
        <f>T2_T5!C3230</f>
        <v>0</v>
      </c>
      <c r="B3230" s="6">
        <v>1.294319</v>
      </c>
      <c r="F3230" s="12"/>
      <c r="J3230" s="13"/>
    </row>
    <row r="3231" spans="1:10" x14ac:dyDescent="0.25">
      <c r="A3231" s="33">
        <f>T2_T5!C3231</f>
        <v>0</v>
      </c>
      <c r="B3231" s="6">
        <v>1.067863</v>
      </c>
      <c r="F3231" s="12"/>
      <c r="J3231" s="13"/>
    </row>
    <row r="3232" spans="1:10" x14ac:dyDescent="0.25">
      <c r="A3232" s="33">
        <f>T2_T5!C3232</f>
        <v>0</v>
      </c>
      <c r="B3232" s="6">
        <v>0.76538649999999997</v>
      </c>
      <c r="F3232" s="12"/>
      <c r="J3232" s="13"/>
    </row>
    <row r="3233" spans="1:10" x14ac:dyDescent="0.25">
      <c r="A3233" s="33">
        <f>T2_T5!C3233</f>
        <v>0</v>
      </c>
      <c r="B3233" s="6">
        <v>1.024821</v>
      </c>
      <c r="F3233" s="12"/>
      <c r="J3233" s="13"/>
    </row>
    <row r="3234" spans="1:10" x14ac:dyDescent="0.25">
      <c r="A3234" s="33">
        <f>T2_T5!C3234</f>
        <v>0</v>
      </c>
      <c r="B3234" s="6">
        <v>0.4198171</v>
      </c>
      <c r="F3234" s="12"/>
      <c r="J3234" s="13"/>
    </row>
    <row r="3235" spans="1:10" x14ac:dyDescent="0.25">
      <c r="A3235" s="33">
        <f>T2_T5!C3235</f>
        <v>0</v>
      </c>
      <c r="B3235" s="6">
        <v>0.71603779999999995</v>
      </c>
      <c r="F3235" s="12"/>
      <c r="J3235" s="13"/>
    </row>
    <row r="3236" spans="1:10" x14ac:dyDescent="0.25">
      <c r="A3236" s="33">
        <f>T2_T5!C3236</f>
        <v>0</v>
      </c>
      <c r="B3236" s="6">
        <v>0.62884059999999997</v>
      </c>
      <c r="F3236" s="12"/>
      <c r="J3236" s="13"/>
    </row>
    <row r="3237" spans="1:10" x14ac:dyDescent="0.25">
      <c r="A3237" s="33">
        <f>T2_T5!C3237</f>
        <v>0</v>
      </c>
      <c r="B3237" s="6">
        <v>0.75484450000000003</v>
      </c>
      <c r="F3237" s="12"/>
      <c r="J3237" s="13"/>
    </row>
    <row r="3238" spans="1:10" x14ac:dyDescent="0.25">
      <c r="A3238" s="33">
        <f>T2_T5!C3238</f>
        <v>0</v>
      </c>
      <c r="B3238" s="6">
        <v>0.54861499999999996</v>
      </c>
      <c r="F3238" s="12"/>
      <c r="J3238" s="13"/>
    </row>
    <row r="3239" spans="1:10" x14ac:dyDescent="0.25">
      <c r="A3239" s="33">
        <f>T2_T5!C3239</f>
        <v>0</v>
      </c>
      <c r="B3239" s="6">
        <v>0.67836609999999997</v>
      </c>
      <c r="F3239" s="12"/>
      <c r="J3239" s="13"/>
    </row>
    <row r="3240" spans="1:10" x14ac:dyDescent="0.25">
      <c r="A3240" s="33">
        <f>T2_T5!C3240</f>
        <v>0</v>
      </c>
      <c r="B3240" s="6">
        <v>1.056489</v>
      </c>
      <c r="F3240" s="12"/>
      <c r="J3240" s="13"/>
    </row>
    <row r="3241" spans="1:10" x14ac:dyDescent="0.25">
      <c r="A3241" s="33">
        <f>T2_T5!C3241</f>
        <v>0</v>
      </c>
      <c r="B3241" s="6">
        <v>1.84663</v>
      </c>
      <c r="F3241" s="12"/>
      <c r="J3241" s="13"/>
    </row>
    <row r="3242" spans="1:10" x14ac:dyDescent="0.25">
      <c r="A3242" s="33">
        <f>T2_T5!C3242</f>
        <v>0</v>
      </c>
      <c r="B3242" s="6">
        <v>1.775755</v>
      </c>
      <c r="F3242" s="12"/>
      <c r="J3242" s="13"/>
    </row>
    <row r="3243" spans="1:10" x14ac:dyDescent="0.25">
      <c r="A3243" s="33">
        <f>T2_T5!C3243</f>
        <v>0</v>
      </c>
      <c r="B3243" s="6">
        <v>1.1357330000000001</v>
      </c>
      <c r="F3243" s="12"/>
      <c r="J3243" s="13"/>
    </row>
    <row r="3244" spans="1:10" x14ac:dyDescent="0.25">
      <c r="A3244" s="33">
        <f>T2_T5!C3244</f>
        <v>0</v>
      </c>
      <c r="B3244" s="6">
        <v>1.565941</v>
      </c>
      <c r="F3244" s="12"/>
      <c r="J3244" s="13"/>
    </row>
    <row r="3245" spans="1:10" x14ac:dyDescent="0.25">
      <c r="A3245" s="33">
        <f>T2_T5!C3245</f>
        <v>0</v>
      </c>
      <c r="B3245" s="6">
        <v>1.5514699999999999</v>
      </c>
      <c r="F3245" s="12"/>
      <c r="J3245" s="13"/>
    </row>
    <row r="3246" spans="1:10" x14ac:dyDescent="0.25">
      <c r="A3246" s="33">
        <f>T2_T5!C3246</f>
        <v>0</v>
      </c>
      <c r="B3246" s="6">
        <v>1.3638779999999999</v>
      </c>
      <c r="F3246" s="12"/>
      <c r="J3246" s="13"/>
    </row>
    <row r="3247" spans="1:10" x14ac:dyDescent="0.25">
      <c r="A3247" s="33">
        <f>T2_T5!C3247</f>
        <v>0</v>
      </c>
      <c r="B3247" s="6">
        <v>1.7906869999999999</v>
      </c>
      <c r="F3247" s="12"/>
      <c r="J3247" s="13"/>
    </row>
    <row r="3248" spans="1:10" x14ac:dyDescent="0.25">
      <c r="A3248" s="33">
        <f>T2_T5!C3248</f>
        <v>0</v>
      </c>
      <c r="B3248" s="6">
        <v>1.459516</v>
      </c>
      <c r="F3248" s="12"/>
      <c r="J3248" s="13"/>
    </row>
    <row r="3249" spans="1:10" x14ac:dyDescent="0.25">
      <c r="A3249" s="33">
        <f>T2_T5!C3249</f>
        <v>0</v>
      </c>
      <c r="B3249" s="6">
        <v>0.23453470000000001</v>
      </c>
      <c r="F3249" s="12"/>
      <c r="J3249" s="13"/>
    </row>
    <row r="3250" spans="1:10" x14ac:dyDescent="0.25">
      <c r="A3250" s="33">
        <f>T2_T5!C3250</f>
        <v>0</v>
      </c>
      <c r="B3250" s="6">
        <v>0.23812729999999999</v>
      </c>
      <c r="F3250" s="12"/>
      <c r="J3250" s="13"/>
    </row>
    <row r="3251" spans="1:10" x14ac:dyDescent="0.25">
      <c r="A3251" s="33">
        <f>T2_T5!C3251</f>
        <v>0</v>
      </c>
      <c r="B3251" s="6">
        <v>0.29829250000000002</v>
      </c>
      <c r="F3251" s="12"/>
      <c r="J3251" s="13"/>
    </row>
    <row r="3252" spans="1:10" x14ac:dyDescent="0.25">
      <c r="A3252" s="33">
        <f>T2_T5!C3252</f>
        <v>0</v>
      </c>
      <c r="B3252" s="6">
        <v>0.2313499</v>
      </c>
      <c r="F3252" s="12"/>
      <c r="J3252" s="13"/>
    </row>
    <row r="3253" spans="1:10" x14ac:dyDescent="0.25">
      <c r="A3253" s="33">
        <f>T2_T5!C3253</f>
        <v>0</v>
      </c>
      <c r="B3253" s="6">
        <v>0.48736350000000001</v>
      </c>
      <c r="F3253" s="12"/>
      <c r="J3253" s="13"/>
    </row>
    <row r="3254" spans="1:10" x14ac:dyDescent="0.25">
      <c r="A3254" s="33">
        <f>T2_T5!C3254</f>
        <v>0</v>
      </c>
      <c r="B3254" s="6">
        <v>0.3499408</v>
      </c>
      <c r="F3254" s="12"/>
      <c r="J3254" s="13"/>
    </row>
    <row r="3255" spans="1:10" x14ac:dyDescent="0.25">
      <c r="A3255" s="33">
        <f>T2_T5!C3255</f>
        <v>0</v>
      </c>
      <c r="B3255" s="6">
        <v>0.87458729999999996</v>
      </c>
      <c r="F3255" s="12"/>
      <c r="J3255" s="13"/>
    </row>
    <row r="3256" spans="1:10" x14ac:dyDescent="0.25">
      <c r="A3256" s="33">
        <f>T2_T5!C3256</f>
        <v>0</v>
      </c>
      <c r="B3256" s="6">
        <v>3.9920100000000001</v>
      </c>
      <c r="F3256" s="12"/>
      <c r="J3256" s="13"/>
    </row>
    <row r="3257" spans="1:10" x14ac:dyDescent="0.25">
      <c r="A3257" s="33">
        <f>T2_T5!C3257</f>
        <v>0</v>
      </c>
      <c r="B3257" s="6">
        <v>3.2286109999999999</v>
      </c>
      <c r="F3257" s="12"/>
      <c r="J3257" s="13"/>
    </row>
    <row r="3258" spans="1:10" x14ac:dyDescent="0.25">
      <c r="A3258" s="33">
        <f>T2_T5!C3258</f>
        <v>0</v>
      </c>
      <c r="B3258" s="6">
        <v>2.651373</v>
      </c>
      <c r="F3258" s="12"/>
      <c r="J3258" s="13"/>
    </row>
    <row r="3259" spans="1:10" x14ac:dyDescent="0.25">
      <c r="A3259" s="33">
        <f>T2_T5!C3259</f>
        <v>0</v>
      </c>
      <c r="B3259" s="6">
        <v>2.8894790000000001</v>
      </c>
      <c r="F3259" s="12"/>
      <c r="J3259" s="13"/>
    </row>
    <row r="3260" spans="1:10" x14ac:dyDescent="0.25">
      <c r="A3260" s="33">
        <f>T2_T5!C3260</f>
        <v>0</v>
      </c>
      <c r="B3260" s="6">
        <v>2.2328480000000002</v>
      </c>
      <c r="F3260" s="12"/>
      <c r="J3260" s="13"/>
    </row>
    <row r="3261" spans="1:10" x14ac:dyDescent="0.25">
      <c r="A3261" s="33">
        <f>T2_T5!C3261</f>
        <v>0</v>
      </c>
      <c r="B3261" s="6">
        <v>3.1010689999999999</v>
      </c>
      <c r="F3261" s="12"/>
      <c r="J3261" s="13"/>
    </row>
    <row r="3262" spans="1:10" x14ac:dyDescent="0.25">
      <c r="A3262" s="33">
        <f>T2_T5!C3262</f>
        <v>0</v>
      </c>
      <c r="B3262" s="6">
        <v>1.139138</v>
      </c>
      <c r="F3262" s="12"/>
      <c r="J3262" s="13"/>
    </row>
    <row r="3263" spans="1:10" x14ac:dyDescent="0.25">
      <c r="A3263" s="33">
        <f>T2_T5!C3263</f>
        <v>0</v>
      </c>
      <c r="B3263" s="6">
        <v>1.288835</v>
      </c>
      <c r="F3263" s="12"/>
      <c r="J3263" s="13"/>
    </row>
    <row r="3264" spans="1:10" x14ac:dyDescent="0.25">
      <c r="A3264" s="33">
        <f>T2_T5!C3264</f>
        <v>0</v>
      </c>
      <c r="B3264" s="6">
        <v>2.0596519999999998</v>
      </c>
      <c r="F3264" s="12"/>
      <c r="J3264" s="13"/>
    </row>
    <row r="3265" spans="1:10" x14ac:dyDescent="0.25">
      <c r="A3265" s="33">
        <f>T2_T5!C3265</f>
        <v>0</v>
      </c>
      <c r="B3265" s="6">
        <v>0.59708499999999998</v>
      </c>
      <c r="F3265" s="12"/>
      <c r="J3265" s="13"/>
    </row>
    <row r="3266" spans="1:10" x14ac:dyDescent="0.25">
      <c r="A3266" s="33">
        <f>T2_T5!C3266</f>
        <v>0</v>
      </c>
      <c r="B3266" s="6">
        <v>2.067866</v>
      </c>
      <c r="F3266" s="12"/>
      <c r="J3266" s="13"/>
    </row>
    <row r="3267" spans="1:10" x14ac:dyDescent="0.25">
      <c r="A3267" s="33">
        <f>T2_T5!C3267</f>
        <v>0</v>
      </c>
      <c r="B3267" s="6">
        <v>2.3771450000000001</v>
      </c>
      <c r="F3267" s="12"/>
      <c r="J3267" s="13"/>
    </row>
    <row r="3268" spans="1:10" x14ac:dyDescent="0.25">
      <c r="A3268" s="33">
        <f>T2_T5!C3268</f>
        <v>0</v>
      </c>
      <c r="B3268" s="6">
        <v>2.8006509999999998</v>
      </c>
      <c r="F3268" s="12"/>
      <c r="J3268" s="13"/>
    </row>
    <row r="3269" spans="1:10" x14ac:dyDescent="0.25">
      <c r="A3269" s="33">
        <f>T2_T5!C3269</f>
        <v>0</v>
      </c>
      <c r="B3269" s="6">
        <v>2.4378069999999998</v>
      </c>
      <c r="F3269" s="12"/>
      <c r="J3269" s="13"/>
    </row>
    <row r="3270" spans="1:10" x14ac:dyDescent="0.25">
      <c r="A3270" s="33">
        <f>T2_T5!C3270</f>
        <v>0</v>
      </c>
      <c r="B3270" s="6">
        <v>1.182086</v>
      </c>
      <c r="F3270" s="12"/>
      <c r="J3270" s="13"/>
    </row>
    <row r="3271" spans="1:10" x14ac:dyDescent="0.25">
      <c r="A3271" s="33">
        <f>T2_T5!C3271</f>
        <v>0</v>
      </c>
      <c r="B3271" s="6">
        <v>1.0677380000000001</v>
      </c>
      <c r="F3271" s="12"/>
      <c r="J3271" s="13"/>
    </row>
    <row r="3272" spans="1:10" x14ac:dyDescent="0.25">
      <c r="A3272" s="33">
        <f>T2_T5!C3272</f>
        <v>0</v>
      </c>
      <c r="B3272" s="6">
        <v>1.202569</v>
      </c>
      <c r="F3272" s="12"/>
      <c r="J3272" s="13"/>
    </row>
    <row r="3273" spans="1:10" x14ac:dyDescent="0.25">
      <c r="A3273" s="33">
        <f>T2_T5!C3273</f>
        <v>0</v>
      </c>
      <c r="B3273" s="6">
        <v>1.108997</v>
      </c>
      <c r="F3273" s="12"/>
      <c r="J3273" s="13"/>
    </row>
    <row r="3274" spans="1:10" x14ac:dyDescent="0.25">
      <c r="A3274" s="33">
        <f>T2_T5!C3274</f>
        <v>0</v>
      </c>
      <c r="B3274" s="6">
        <v>1.5848770000000001</v>
      </c>
      <c r="F3274" s="12"/>
      <c r="J3274" s="13"/>
    </row>
    <row r="3275" spans="1:10" x14ac:dyDescent="0.25">
      <c r="A3275" s="33">
        <f>T2_T5!C3275</f>
        <v>0</v>
      </c>
      <c r="B3275" s="6">
        <v>1.5866309999999999</v>
      </c>
      <c r="F3275" s="12"/>
      <c r="J3275" s="13"/>
    </row>
    <row r="3276" spans="1:10" x14ac:dyDescent="0.25">
      <c r="A3276" s="33">
        <f>T2_T5!C3276</f>
        <v>0</v>
      </c>
      <c r="B3276" s="6">
        <v>0.34190389999999998</v>
      </c>
      <c r="F3276" s="12"/>
      <c r="J3276" s="13"/>
    </row>
    <row r="3277" spans="1:10" x14ac:dyDescent="0.25">
      <c r="A3277" s="33">
        <f>T2_T5!C3277</f>
        <v>0</v>
      </c>
      <c r="B3277" s="6">
        <v>0.65669599999999995</v>
      </c>
      <c r="F3277" s="12"/>
      <c r="J3277" s="13"/>
    </row>
    <row r="3278" spans="1:10" x14ac:dyDescent="0.25">
      <c r="A3278" s="33">
        <f>T2_T5!C3278</f>
        <v>0</v>
      </c>
      <c r="B3278" s="6">
        <v>0.40033099999999999</v>
      </c>
      <c r="F3278" s="12"/>
      <c r="J3278" s="13"/>
    </row>
    <row r="3279" spans="1:10" x14ac:dyDescent="0.25">
      <c r="A3279" s="33">
        <f>T2_T5!C3279</f>
        <v>0</v>
      </c>
      <c r="B3279" s="6">
        <v>2.2082869999999999</v>
      </c>
      <c r="F3279" s="12"/>
      <c r="J3279" s="13"/>
    </row>
    <row r="3280" spans="1:10" x14ac:dyDescent="0.25">
      <c r="A3280" s="33">
        <f>T2_T5!C3280</f>
        <v>0</v>
      </c>
      <c r="B3280" s="6">
        <v>4.840408</v>
      </c>
      <c r="F3280" s="12"/>
      <c r="J3280" s="13"/>
    </row>
    <row r="3281" spans="1:10" x14ac:dyDescent="0.25">
      <c r="A3281" s="33">
        <f>T2_T5!C3281</f>
        <v>0</v>
      </c>
      <c r="B3281" s="6">
        <v>3.3010160000000002</v>
      </c>
      <c r="F3281" s="12"/>
      <c r="J3281" s="13"/>
    </row>
    <row r="3282" spans="1:10" x14ac:dyDescent="0.25">
      <c r="A3282" s="33">
        <f>T2_T5!C3282</f>
        <v>0</v>
      </c>
      <c r="B3282" s="6">
        <v>4.3058969999999999</v>
      </c>
      <c r="F3282" s="12"/>
      <c r="J3282" s="13"/>
    </row>
    <row r="3283" spans="1:10" x14ac:dyDescent="0.25">
      <c r="A3283" s="33">
        <f>T2_T5!C3283</f>
        <v>0</v>
      </c>
      <c r="B3283" s="6">
        <v>1.1132740000000001</v>
      </c>
      <c r="F3283" s="12"/>
      <c r="J3283" s="13"/>
    </row>
    <row r="3284" spans="1:10" x14ac:dyDescent="0.25">
      <c r="A3284" s="33">
        <f>T2_T5!C3284</f>
        <v>0</v>
      </c>
      <c r="B3284" s="6">
        <v>1.1401520000000001</v>
      </c>
      <c r="F3284" s="12"/>
      <c r="J3284" s="13"/>
    </row>
    <row r="3285" spans="1:10" x14ac:dyDescent="0.25">
      <c r="A3285" s="33">
        <f>T2_T5!C3285</f>
        <v>0</v>
      </c>
      <c r="B3285" s="6">
        <v>0.94761629999999997</v>
      </c>
      <c r="F3285" s="12"/>
      <c r="J3285" s="13"/>
    </row>
    <row r="3286" spans="1:10" x14ac:dyDescent="0.25">
      <c r="A3286" s="33">
        <f>T2_T5!C3286</f>
        <v>0</v>
      </c>
      <c r="B3286" s="6">
        <v>0.4570459</v>
      </c>
      <c r="F3286" s="12"/>
      <c r="J3286" s="13"/>
    </row>
    <row r="3287" spans="1:10" x14ac:dyDescent="0.25">
      <c r="A3287" s="33">
        <f>T2_T5!C3287</f>
        <v>0</v>
      </c>
      <c r="B3287" s="6">
        <v>0.49944</v>
      </c>
      <c r="F3287" s="12"/>
      <c r="J3287" s="13"/>
    </row>
    <row r="3288" spans="1:10" x14ac:dyDescent="0.25">
      <c r="A3288" s="33">
        <f>T2_T5!C3288</f>
        <v>0</v>
      </c>
      <c r="B3288" s="6">
        <v>0.56603570000000003</v>
      </c>
      <c r="F3288" s="12"/>
      <c r="J3288" s="13"/>
    </row>
    <row r="3289" spans="1:10" x14ac:dyDescent="0.25">
      <c r="A3289" s="33">
        <f>T2_T5!C3289</f>
        <v>0</v>
      </c>
      <c r="B3289" s="6">
        <v>0.41893520000000001</v>
      </c>
      <c r="F3289" s="12"/>
      <c r="J3289" s="13"/>
    </row>
    <row r="3290" spans="1:10" x14ac:dyDescent="0.25">
      <c r="A3290" s="33">
        <f>T2_T5!C3290</f>
        <v>0</v>
      </c>
      <c r="B3290" s="6">
        <v>0.35647289999999998</v>
      </c>
      <c r="F3290" s="12"/>
      <c r="J3290" s="13"/>
    </row>
    <row r="3291" spans="1:10" x14ac:dyDescent="0.25">
      <c r="A3291" s="33">
        <f>T2_T5!C3291</f>
        <v>0</v>
      </c>
      <c r="B3291" s="6">
        <v>0.26251970000000002</v>
      </c>
      <c r="F3291" s="12"/>
      <c r="J3291" s="13"/>
    </row>
    <row r="3292" spans="1:10" x14ac:dyDescent="0.25">
      <c r="A3292" s="33">
        <f>T2_T5!C3292</f>
        <v>0</v>
      </c>
      <c r="B3292" s="6">
        <v>0.3965591</v>
      </c>
      <c r="F3292" s="12"/>
      <c r="J3292" s="13"/>
    </row>
    <row r="3293" spans="1:10" x14ac:dyDescent="0.25">
      <c r="A3293" s="33">
        <f>T2_T5!C3293</f>
        <v>0</v>
      </c>
      <c r="B3293" s="6">
        <v>0.41592790000000002</v>
      </c>
      <c r="F3293" s="12"/>
      <c r="J3293" s="13"/>
    </row>
    <row r="3294" spans="1:10" x14ac:dyDescent="0.25">
      <c r="A3294" s="33">
        <f>T2_T5!C3294</f>
        <v>0</v>
      </c>
      <c r="B3294" s="6">
        <v>0.59982999999999997</v>
      </c>
      <c r="F3294" s="12"/>
      <c r="J3294" s="13"/>
    </row>
    <row r="3295" spans="1:10" x14ac:dyDescent="0.25">
      <c r="A3295" s="33">
        <f>T2_T5!C3295</f>
        <v>0</v>
      </c>
      <c r="B3295" s="6">
        <v>0.77019919999999997</v>
      </c>
      <c r="F3295" s="12"/>
      <c r="J3295" s="13"/>
    </row>
    <row r="3296" spans="1:10" x14ac:dyDescent="0.25">
      <c r="A3296" s="33">
        <f>T2_T5!C3296</f>
        <v>0</v>
      </c>
      <c r="B3296" s="6">
        <v>0.56054040000000005</v>
      </c>
      <c r="F3296" s="12"/>
      <c r="J3296" s="13"/>
    </row>
    <row r="3297" spans="1:10" x14ac:dyDescent="0.25">
      <c r="A3297" s="33">
        <f>T2_T5!C3297</f>
        <v>0</v>
      </c>
      <c r="B3297" s="6">
        <v>0.78018719999999997</v>
      </c>
      <c r="F3297" s="12"/>
      <c r="J3297" s="13"/>
    </row>
    <row r="3298" spans="1:10" x14ac:dyDescent="0.25">
      <c r="A3298" s="33">
        <f>T2_T5!C3298</f>
        <v>0</v>
      </c>
      <c r="B3298" s="6">
        <v>1.1359790000000001</v>
      </c>
      <c r="F3298" s="12"/>
      <c r="J3298" s="13"/>
    </row>
    <row r="3299" spans="1:10" x14ac:dyDescent="0.25">
      <c r="A3299" s="33">
        <f>T2_T5!C3299</f>
        <v>0</v>
      </c>
      <c r="B3299" s="6">
        <v>1.5143580000000001</v>
      </c>
      <c r="F3299" s="12"/>
      <c r="J3299" s="13"/>
    </row>
    <row r="3300" spans="1:10" x14ac:dyDescent="0.25">
      <c r="A3300" s="33">
        <f>T2_T5!C3300</f>
        <v>0</v>
      </c>
      <c r="B3300" s="6">
        <v>1.5099100000000001</v>
      </c>
      <c r="F3300" s="12"/>
      <c r="J3300" s="13"/>
    </row>
    <row r="3301" spans="1:10" x14ac:dyDescent="0.25">
      <c r="A3301" s="33">
        <f>T2_T5!C3301</f>
        <v>0</v>
      </c>
      <c r="B3301" s="6">
        <v>1.9206540000000001</v>
      </c>
      <c r="F3301" s="12"/>
      <c r="J3301" s="13"/>
    </row>
    <row r="3302" spans="1:10" x14ac:dyDescent="0.25">
      <c r="A3302" s="33">
        <f>T2_T5!C3302</f>
        <v>0</v>
      </c>
      <c r="B3302" s="6">
        <v>2.9759980000000001</v>
      </c>
      <c r="F3302" s="12"/>
      <c r="J3302" s="13"/>
    </row>
    <row r="3303" spans="1:10" x14ac:dyDescent="0.25">
      <c r="A3303" s="33">
        <f>T2_T5!C3303</f>
        <v>0</v>
      </c>
      <c r="B3303" s="6">
        <v>2.8877570000000001</v>
      </c>
      <c r="F3303" s="12"/>
      <c r="J3303" s="13"/>
    </row>
    <row r="3304" spans="1:10" x14ac:dyDescent="0.25">
      <c r="A3304" s="33">
        <f>T2_T5!C3304</f>
        <v>0</v>
      </c>
      <c r="B3304" s="6">
        <v>1.66205</v>
      </c>
      <c r="F3304" s="12"/>
      <c r="J3304" s="13"/>
    </row>
    <row r="3305" spans="1:10" x14ac:dyDescent="0.25">
      <c r="A3305" s="33">
        <f>T2_T5!C3305</f>
        <v>0</v>
      </c>
      <c r="B3305" s="6">
        <v>1.4658659999999999</v>
      </c>
      <c r="F3305" s="12"/>
      <c r="J3305" s="13"/>
    </row>
    <row r="3306" spans="1:10" x14ac:dyDescent="0.25">
      <c r="A3306" s="33">
        <f>T2_T5!C3306</f>
        <v>0</v>
      </c>
      <c r="B3306" s="6">
        <v>3.3731460000000002</v>
      </c>
      <c r="F3306" s="12"/>
      <c r="J3306" s="13"/>
    </row>
    <row r="3307" spans="1:10" x14ac:dyDescent="0.25">
      <c r="A3307" s="33">
        <f>T2_T5!C3307</f>
        <v>0</v>
      </c>
      <c r="B3307" s="6">
        <v>2.2670409999999999</v>
      </c>
      <c r="F3307" s="12"/>
      <c r="J3307" s="13"/>
    </row>
    <row r="3308" spans="1:10" x14ac:dyDescent="0.25">
      <c r="A3308" s="33">
        <f>T2_T5!C3308</f>
        <v>0</v>
      </c>
      <c r="B3308" s="6">
        <v>2.5444300000000002</v>
      </c>
      <c r="F3308" s="12"/>
      <c r="J3308" s="13"/>
    </row>
    <row r="3309" spans="1:10" x14ac:dyDescent="0.25">
      <c r="A3309" s="33">
        <f>T2_T5!C3309</f>
        <v>0</v>
      </c>
      <c r="B3309" s="6">
        <v>3.4175170000000001</v>
      </c>
      <c r="F3309" s="12"/>
      <c r="J3309" s="13"/>
    </row>
    <row r="3310" spans="1:10" x14ac:dyDescent="0.25">
      <c r="A3310" s="33">
        <f>T2_T5!C3310</f>
        <v>0</v>
      </c>
      <c r="B3310" s="6">
        <v>2.9165930000000002</v>
      </c>
      <c r="F3310" s="12"/>
      <c r="J3310" s="13"/>
    </row>
    <row r="3311" spans="1:10" x14ac:dyDescent="0.25">
      <c r="A3311" s="33">
        <f>T2_T5!C3311</f>
        <v>0</v>
      </c>
      <c r="B3311" s="6">
        <v>1.1817230000000001</v>
      </c>
      <c r="F3311" s="12"/>
      <c r="J3311" s="13"/>
    </row>
    <row r="3312" spans="1:10" x14ac:dyDescent="0.25">
      <c r="A3312" s="33">
        <f>T2_T5!C3312</f>
        <v>0</v>
      </c>
      <c r="B3312" s="6">
        <v>1.5547740000000001</v>
      </c>
      <c r="F3312" s="12"/>
      <c r="J3312" s="13"/>
    </row>
    <row r="3313" spans="1:10" x14ac:dyDescent="0.25">
      <c r="A3313" s="33">
        <f>T2_T5!C3313</f>
        <v>0</v>
      </c>
      <c r="B3313" s="6">
        <v>2.1563400000000001</v>
      </c>
      <c r="F3313" s="12"/>
      <c r="J3313" s="13"/>
    </row>
    <row r="3314" spans="1:10" x14ac:dyDescent="0.25">
      <c r="A3314" s="33">
        <f>T2_T5!C3314</f>
        <v>0</v>
      </c>
      <c r="B3314" s="6">
        <v>1.290689</v>
      </c>
      <c r="F3314" s="12"/>
      <c r="J3314" s="13"/>
    </row>
    <row r="3315" spans="1:10" x14ac:dyDescent="0.25">
      <c r="A3315" s="33">
        <f>T2_T5!C3315</f>
        <v>0</v>
      </c>
      <c r="B3315" s="6">
        <v>1.9739899999999999</v>
      </c>
      <c r="F3315" s="12"/>
      <c r="J3315" s="13"/>
    </row>
    <row r="3316" spans="1:10" x14ac:dyDescent="0.25">
      <c r="A3316" s="33">
        <f>T2_T5!C3316</f>
        <v>0</v>
      </c>
      <c r="B3316" s="6">
        <v>1.239671</v>
      </c>
      <c r="F3316" s="12"/>
      <c r="J3316" s="13"/>
    </row>
    <row r="3317" spans="1:10" x14ac:dyDescent="0.25">
      <c r="A3317" s="33">
        <f>T2_T5!C3317</f>
        <v>0</v>
      </c>
      <c r="B3317" s="6">
        <v>2.4847389999999998</v>
      </c>
      <c r="F3317" s="12"/>
      <c r="J3317" s="13"/>
    </row>
    <row r="3318" spans="1:10" x14ac:dyDescent="0.25">
      <c r="A3318" s="33">
        <f>T2_T5!C3318</f>
        <v>0</v>
      </c>
      <c r="B3318" s="6">
        <v>1.04704</v>
      </c>
      <c r="F3318" s="12"/>
      <c r="J3318" s="13"/>
    </row>
    <row r="3319" spans="1:10" x14ac:dyDescent="0.25">
      <c r="A3319" s="33">
        <f>T2_T5!C3319</f>
        <v>0</v>
      </c>
      <c r="B3319" s="6">
        <v>0.62447459999999999</v>
      </c>
      <c r="F3319" s="12"/>
      <c r="J3319" s="13"/>
    </row>
    <row r="3320" spans="1:10" x14ac:dyDescent="0.25">
      <c r="A3320" s="33">
        <f>T2_T5!C3320</f>
        <v>0</v>
      </c>
      <c r="B3320" s="6">
        <v>0.56373620000000002</v>
      </c>
      <c r="F3320" s="12"/>
      <c r="J3320" s="13"/>
    </row>
    <row r="3321" spans="1:10" x14ac:dyDescent="0.25">
      <c r="A3321" s="33">
        <f>T2_T5!C3321</f>
        <v>0</v>
      </c>
      <c r="B3321" s="6">
        <v>0.49079610000000001</v>
      </c>
      <c r="F3321" s="12"/>
      <c r="J3321" s="13"/>
    </row>
    <row r="3322" spans="1:10" x14ac:dyDescent="0.25">
      <c r="A3322" s="33">
        <f>T2_T5!C3322</f>
        <v>0</v>
      </c>
      <c r="B3322" s="6">
        <v>1.275272</v>
      </c>
      <c r="F3322" s="12"/>
      <c r="J3322" s="13"/>
    </row>
    <row r="3323" spans="1:10" x14ac:dyDescent="0.25">
      <c r="A3323" s="33">
        <f>T2_T5!C3323</f>
        <v>0</v>
      </c>
      <c r="B3323" s="6">
        <v>2.1992240000000001</v>
      </c>
      <c r="F3323" s="12"/>
      <c r="J3323" s="13"/>
    </row>
    <row r="3324" spans="1:10" x14ac:dyDescent="0.25">
      <c r="A3324" s="33">
        <f>T2_T5!C3324</f>
        <v>0</v>
      </c>
      <c r="B3324" s="6">
        <v>2.395753</v>
      </c>
      <c r="F3324" s="12"/>
      <c r="J3324" s="13"/>
    </row>
    <row r="3325" spans="1:10" x14ac:dyDescent="0.25">
      <c r="A3325" s="33">
        <f>T2_T5!C3325</f>
        <v>0</v>
      </c>
      <c r="B3325" s="6">
        <v>3.592714</v>
      </c>
      <c r="F3325" s="12"/>
      <c r="J3325" s="13"/>
    </row>
    <row r="3326" spans="1:10" x14ac:dyDescent="0.25">
      <c r="A3326" s="33">
        <f>T2_T5!C3326</f>
        <v>0</v>
      </c>
      <c r="B3326" s="6">
        <v>1.7089240000000001</v>
      </c>
      <c r="F3326" s="12"/>
      <c r="J3326" s="13"/>
    </row>
    <row r="3327" spans="1:10" x14ac:dyDescent="0.25">
      <c r="A3327" s="33">
        <f>T2_T5!C3327</f>
        <v>0</v>
      </c>
      <c r="B3327" s="6">
        <v>2.9861879999999998</v>
      </c>
      <c r="F3327" s="12"/>
      <c r="J3327" s="13"/>
    </row>
    <row r="3328" spans="1:10" x14ac:dyDescent="0.25">
      <c r="A3328" s="33">
        <f>T2_T5!C3328</f>
        <v>0</v>
      </c>
      <c r="B3328" s="6">
        <v>1.837561</v>
      </c>
      <c r="F3328" s="12"/>
      <c r="J3328" s="13"/>
    </row>
    <row r="3329" spans="1:10" x14ac:dyDescent="0.25">
      <c r="A3329" s="33">
        <f>T2_T5!C3329</f>
        <v>0</v>
      </c>
      <c r="B3329" s="6">
        <v>0.85877780000000004</v>
      </c>
      <c r="F3329" s="12"/>
      <c r="J3329" s="13"/>
    </row>
    <row r="3330" spans="1:10" x14ac:dyDescent="0.25">
      <c r="A3330" s="33">
        <f>T2_T5!C3330</f>
        <v>0</v>
      </c>
      <c r="B3330" s="6">
        <v>0.87754259999999995</v>
      </c>
      <c r="F3330" s="12"/>
      <c r="J3330" s="13"/>
    </row>
    <row r="3331" spans="1:10" x14ac:dyDescent="0.25">
      <c r="A3331" s="33">
        <f>T2_T5!C3331</f>
        <v>0</v>
      </c>
      <c r="B3331" s="6">
        <v>0.82898749999999999</v>
      </c>
      <c r="F3331" s="12"/>
      <c r="J3331" s="13"/>
    </row>
    <row r="3332" spans="1:10" x14ac:dyDescent="0.25">
      <c r="A3332" s="33">
        <f>T2_T5!C3332</f>
        <v>1</v>
      </c>
      <c r="B3332" s="6">
        <v>0.35354479999999999</v>
      </c>
      <c r="F3332" s="12"/>
      <c r="J3332" s="13"/>
    </row>
    <row r="3333" spans="1:10" x14ac:dyDescent="0.25">
      <c r="A3333" s="33">
        <f>T2_T5!C3333</f>
        <v>0</v>
      </c>
      <c r="B3333" s="6">
        <v>0.1890068</v>
      </c>
      <c r="F3333" s="12"/>
      <c r="J3333" s="13"/>
    </row>
    <row r="3334" spans="1:10" x14ac:dyDescent="0.25">
      <c r="A3334" s="33">
        <f>T2_T5!C3334</f>
        <v>0</v>
      </c>
      <c r="B3334" s="6">
        <v>0.37617040000000002</v>
      </c>
      <c r="F3334" s="12"/>
      <c r="J3334" s="13"/>
    </row>
    <row r="3335" spans="1:10" x14ac:dyDescent="0.25">
      <c r="A3335" s="33">
        <f>T2_T5!C3335</f>
        <v>0</v>
      </c>
      <c r="B3335" s="6">
        <v>1.6337269999999999</v>
      </c>
      <c r="F3335" s="12"/>
      <c r="J3335" s="13"/>
    </row>
    <row r="3336" spans="1:10" x14ac:dyDescent="0.25">
      <c r="A3336" s="33">
        <f>T2_T5!C3336</f>
        <v>0</v>
      </c>
      <c r="B3336" s="6">
        <v>2.225444</v>
      </c>
      <c r="F3336" s="12"/>
      <c r="J3336" s="13"/>
    </row>
    <row r="3337" spans="1:10" x14ac:dyDescent="0.25">
      <c r="A3337" s="33">
        <f>T2_T5!C3337</f>
        <v>0</v>
      </c>
      <c r="B3337" s="6">
        <v>3.5023230000000001</v>
      </c>
      <c r="F3337" s="12"/>
      <c r="J3337" s="13"/>
    </row>
    <row r="3338" spans="1:10" x14ac:dyDescent="0.25">
      <c r="A3338" s="33">
        <f>T2_T5!C3338</f>
        <v>0</v>
      </c>
      <c r="B3338" s="6">
        <v>1.473644</v>
      </c>
      <c r="F3338" s="12"/>
      <c r="J3338" s="13"/>
    </row>
    <row r="3339" spans="1:10" x14ac:dyDescent="0.25">
      <c r="A3339" s="33">
        <f>T2_T5!C3339</f>
        <v>0</v>
      </c>
      <c r="B3339" s="6">
        <v>1.354033</v>
      </c>
      <c r="F3339" s="12"/>
      <c r="J3339" s="13"/>
    </row>
    <row r="3340" spans="1:10" x14ac:dyDescent="0.25">
      <c r="A3340" s="33">
        <f>T2_T5!C3340</f>
        <v>0</v>
      </c>
      <c r="B3340" s="6">
        <v>2.249339</v>
      </c>
      <c r="F3340" s="12"/>
      <c r="J3340" s="13"/>
    </row>
    <row r="3341" spans="1:10" x14ac:dyDescent="0.25">
      <c r="A3341" s="33">
        <f>T2_T5!C3341</f>
        <v>0</v>
      </c>
      <c r="B3341" s="6">
        <v>1.634822</v>
      </c>
      <c r="F3341" s="12"/>
      <c r="J3341" s="13"/>
    </row>
    <row r="3342" spans="1:10" x14ac:dyDescent="0.25">
      <c r="A3342" s="33">
        <f>T2_T5!C3342</f>
        <v>0</v>
      </c>
      <c r="B3342" s="6">
        <v>1.773741</v>
      </c>
      <c r="F3342" s="12"/>
      <c r="J3342" s="13"/>
    </row>
    <row r="3343" spans="1:10" x14ac:dyDescent="0.25">
      <c r="A3343" s="33">
        <f>T2_T5!C3343</f>
        <v>0</v>
      </c>
      <c r="B3343" s="6">
        <v>1.3858790000000001</v>
      </c>
      <c r="F3343" s="12"/>
      <c r="J3343" s="13"/>
    </row>
    <row r="3344" spans="1:10" x14ac:dyDescent="0.25">
      <c r="A3344" s="33">
        <f>T2_T5!C3344</f>
        <v>0</v>
      </c>
      <c r="B3344" s="6">
        <v>1.177187</v>
      </c>
      <c r="F3344" s="12"/>
      <c r="J3344" s="13"/>
    </row>
    <row r="3345" spans="1:10" x14ac:dyDescent="0.25">
      <c r="A3345" s="33">
        <f>T2_T5!C3345</f>
        <v>0</v>
      </c>
      <c r="B3345" s="6">
        <v>1.5547260000000001</v>
      </c>
      <c r="F3345" s="12"/>
      <c r="J3345" s="13"/>
    </row>
    <row r="3346" spans="1:10" x14ac:dyDescent="0.25">
      <c r="A3346" s="33">
        <f>T2_T5!C3346</f>
        <v>0</v>
      </c>
      <c r="B3346" s="6">
        <v>1.0607880000000001</v>
      </c>
      <c r="F3346" s="12"/>
      <c r="J3346" s="13"/>
    </row>
    <row r="3347" spans="1:10" x14ac:dyDescent="0.25">
      <c r="A3347" s="33">
        <f>T2_T5!C3347</f>
        <v>0</v>
      </c>
      <c r="B3347" s="6">
        <v>0.9709333</v>
      </c>
      <c r="F3347" s="12"/>
      <c r="J3347" s="13"/>
    </row>
    <row r="3348" spans="1:10" x14ac:dyDescent="0.25">
      <c r="A3348" s="33">
        <f>T2_T5!C3348</f>
        <v>0</v>
      </c>
      <c r="B3348" s="6">
        <v>1.069917</v>
      </c>
      <c r="F3348" s="12"/>
      <c r="J3348" s="13"/>
    </row>
    <row r="3349" spans="1:10" x14ac:dyDescent="0.25">
      <c r="A3349" s="33">
        <f>T2_T5!C3349</f>
        <v>0</v>
      </c>
      <c r="B3349" s="6">
        <v>1.0076270000000001</v>
      </c>
      <c r="F3349" s="12"/>
      <c r="J3349" s="13"/>
    </row>
    <row r="3350" spans="1:10" x14ac:dyDescent="0.25">
      <c r="A3350" s="33">
        <f>T2_T5!C3350</f>
        <v>0</v>
      </c>
      <c r="B3350" s="6">
        <v>0.76170959999999999</v>
      </c>
      <c r="F3350" s="12"/>
      <c r="J3350" s="13"/>
    </row>
    <row r="3351" spans="1:10" x14ac:dyDescent="0.25">
      <c r="A3351" s="33">
        <f>T2_T5!C3351</f>
        <v>0</v>
      </c>
      <c r="B3351" s="6">
        <v>0.61923030000000001</v>
      </c>
      <c r="F3351" s="12"/>
      <c r="J3351" s="13"/>
    </row>
    <row r="3352" spans="1:10" x14ac:dyDescent="0.25">
      <c r="A3352" s="33">
        <f>T2_T5!C3352</f>
        <v>0</v>
      </c>
      <c r="B3352" s="6">
        <v>0.5600366</v>
      </c>
      <c r="F3352" s="12"/>
      <c r="J3352" s="13"/>
    </row>
    <row r="3353" spans="1:10" x14ac:dyDescent="0.25">
      <c r="A3353" s="33">
        <f>T2_T5!C3353</f>
        <v>0</v>
      </c>
      <c r="B3353" s="6">
        <v>0.62564019999999998</v>
      </c>
      <c r="F3353" s="12"/>
      <c r="J3353" s="13"/>
    </row>
    <row r="3354" spans="1:10" x14ac:dyDescent="0.25">
      <c r="A3354" s="33">
        <f>T2_T5!C3354</f>
        <v>0</v>
      </c>
      <c r="B3354" s="6">
        <v>0.65922239999999999</v>
      </c>
      <c r="F3354" s="12"/>
      <c r="J3354" s="13"/>
    </row>
    <row r="3355" spans="1:10" x14ac:dyDescent="0.25">
      <c r="A3355" s="33">
        <f>T2_T5!C3355</f>
        <v>0</v>
      </c>
      <c r="B3355" s="6">
        <v>0.70615859999999997</v>
      </c>
      <c r="F3355" s="12"/>
      <c r="J3355" s="13"/>
    </row>
    <row r="3356" spans="1:10" x14ac:dyDescent="0.25">
      <c r="A3356" s="33">
        <f>T2_T5!C3356</f>
        <v>0</v>
      </c>
      <c r="B3356" s="6">
        <v>2.5559500000000002</v>
      </c>
      <c r="F3356" s="12"/>
      <c r="J3356" s="13"/>
    </row>
    <row r="3357" spans="1:10" x14ac:dyDescent="0.25">
      <c r="A3357" s="33">
        <f>T2_T5!C3357</f>
        <v>0</v>
      </c>
      <c r="B3357" s="6">
        <v>3.293304</v>
      </c>
      <c r="F3357" s="12"/>
      <c r="J3357" s="13"/>
    </row>
    <row r="3358" spans="1:10" x14ac:dyDescent="0.25">
      <c r="A3358" s="33">
        <f>T2_T5!C3358</f>
        <v>0</v>
      </c>
      <c r="B3358" s="6">
        <v>3.8550339999999998</v>
      </c>
      <c r="F3358" s="12"/>
      <c r="J3358" s="13"/>
    </row>
    <row r="3359" spans="1:10" x14ac:dyDescent="0.25">
      <c r="A3359" s="33">
        <f>T2_T5!C3359</f>
        <v>0</v>
      </c>
      <c r="B3359" s="6">
        <v>6.5930809999999997</v>
      </c>
      <c r="F3359" s="12"/>
      <c r="J3359" s="13"/>
    </row>
    <row r="3360" spans="1:10" x14ac:dyDescent="0.25">
      <c r="A3360" s="33">
        <f>T2_T5!C3360</f>
        <v>0</v>
      </c>
      <c r="B3360" s="6">
        <v>7.1240360000000003</v>
      </c>
      <c r="F3360" s="12"/>
      <c r="J3360" s="13"/>
    </row>
    <row r="3361" spans="1:10" x14ac:dyDescent="0.25">
      <c r="A3361" s="33">
        <f>T2_T5!C3361</f>
        <v>0</v>
      </c>
      <c r="B3361" s="6">
        <v>12.373989999999999</v>
      </c>
      <c r="F3361" s="12"/>
      <c r="J3361" s="13"/>
    </row>
    <row r="3362" spans="1:10" x14ac:dyDescent="0.25">
      <c r="A3362" s="33">
        <f>T2_T5!C3362</f>
        <v>0</v>
      </c>
      <c r="B3362" s="6">
        <v>21.19228</v>
      </c>
      <c r="F3362" s="12"/>
      <c r="J3362" s="13"/>
    </row>
    <row r="3363" spans="1:10" x14ac:dyDescent="0.25">
      <c r="A3363" s="33">
        <f>T2_T5!C3363</f>
        <v>0</v>
      </c>
      <c r="B3363" s="6">
        <v>14.81564</v>
      </c>
      <c r="F3363" s="12"/>
      <c r="J3363" s="13"/>
    </row>
    <row r="3364" spans="1:10" x14ac:dyDescent="0.25">
      <c r="A3364" s="33">
        <f>T2_T5!C3364</f>
        <v>0</v>
      </c>
      <c r="B3364" s="6">
        <v>17.748380000000001</v>
      </c>
      <c r="F3364" s="12"/>
      <c r="J3364" s="13"/>
    </row>
    <row r="3365" spans="1:10" x14ac:dyDescent="0.25">
      <c r="A3365" s="33">
        <f>T2_T5!C3365</f>
        <v>0</v>
      </c>
      <c r="B3365" s="6">
        <v>10.41367</v>
      </c>
      <c r="F3365" s="12"/>
      <c r="J3365" s="13"/>
    </row>
    <row r="3366" spans="1:10" x14ac:dyDescent="0.25">
      <c r="A3366" s="33">
        <f>T2_T5!C3366</f>
        <v>0</v>
      </c>
      <c r="B3366" s="6">
        <v>5.4592109999999998</v>
      </c>
      <c r="F3366" s="12"/>
      <c r="J3366" s="13"/>
    </row>
    <row r="3367" spans="1:10" x14ac:dyDescent="0.25">
      <c r="A3367" s="33">
        <f>T2_T5!C3367</f>
        <v>0</v>
      </c>
      <c r="B3367" s="6">
        <v>3.323858</v>
      </c>
      <c r="F3367" s="12"/>
      <c r="J3367" s="13"/>
    </row>
    <row r="3368" spans="1:10" x14ac:dyDescent="0.25">
      <c r="A3368" s="33">
        <f>T2_T5!C3368</f>
        <v>0</v>
      </c>
      <c r="B3368" s="6">
        <v>3.7182919999999999</v>
      </c>
      <c r="F3368" s="12"/>
      <c r="J3368" s="13"/>
    </row>
    <row r="3369" spans="1:10" x14ac:dyDescent="0.25">
      <c r="A3369" s="33">
        <f>T2_T5!C3369</f>
        <v>0</v>
      </c>
      <c r="B3369" s="6">
        <v>2.602392</v>
      </c>
      <c r="F3369" s="12"/>
      <c r="J3369" s="13"/>
    </row>
    <row r="3370" spans="1:10" x14ac:dyDescent="0.25">
      <c r="A3370" s="33">
        <f>T2_T5!C3370</f>
        <v>0</v>
      </c>
      <c r="B3370" s="6">
        <v>1.023331</v>
      </c>
      <c r="F3370" s="12"/>
      <c r="J3370" s="13"/>
    </row>
    <row r="3371" spans="1:10" x14ac:dyDescent="0.25">
      <c r="A3371" s="33">
        <f>T2_T5!C3371</f>
        <v>0</v>
      </c>
      <c r="B3371" s="6">
        <v>1.4141570000000001</v>
      </c>
      <c r="F3371" s="12"/>
      <c r="J3371" s="13"/>
    </row>
    <row r="3372" spans="1:10" x14ac:dyDescent="0.25">
      <c r="A3372" s="33">
        <f>T2_T5!C3372</f>
        <v>0</v>
      </c>
      <c r="B3372" s="6">
        <v>1.627807</v>
      </c>
      <c r="F3372" s="12"/>
      <c r="J3372" s="13"/>
    </row>
    <row r="3373" spans="1:10" x14ac:dyDescent="0.25">
      <c r="A3373" s="33">
        <f>T2_T5!C3373</f>
        <v>0</v>
      </c>
      <c r="B3373" s="6">
        <v>1.5830139999999999</v>
      </c>
      <c r="F3373" s="12"/>
      <c r="J3373" s="13"/>
    </row>
    <row r="3374" spans="1:10" x14ac:dyDescent="0.25">
      <c r="A3374" s="33">
        <f>T2_T5!C3374</f>
        <v>0</v>
      </c>
      <c r="B3374" s="6">
        <v>1.3529169999999999</v>
      </c>
      <c r="F3374" s="12"/>
      <c r="J3374" s="13"/>
    </row>
    <row r="3375" spans="1:10" x14ac:dyDescent="0.25">
      <c r="A3375" s="33">
        <f>T2_T5!C3375</f>
        <v>0</v>
      </c>
      <c r="B3375" s="6">
        <v>1.9573149999999999</v>
      </c>
      <c r="F3375" s="12"/>
      <c r="J3375" s="13"/>
    </row>
    <row r="3376" spans="1:10" x14ac:dyDescent="0.25">
      <c r="A3376" s="33">
        <f>T2_T5!C3376</f>
        <v>0</v>
      </c>
      <c r="B3376" s="6">
        <v>1.1669959999999999</v>
      </c>
      <c r="F3376" s="12"/>
      <c r="J3376" s="13"/>
    </row>
    <row r="3377" spans="1:10" x14ac:dyDescent="0.25">
      <c r="A3377" s="33">
        <f>T2_T5!C3377</f>
        <v>0</v>
      </c>
      <c r="B3377" s="6">
        <v>1.2248779999999999</v>
      </c>
      <c r="F3377" s="12"/>
      <c r="J3377" s="13"/>
    </row>
    <row r="3378" spans="1:10" x14ac:dyDescent="0.25">
      <c r="A3378" s="33">
        <f>T2_T5!C3378</f>
        <v>0</v>
      </c>
      <c r="B3378" s="6">
        <v>1.552216</v>
      </c>
      <c r="F3378" s="12"/>
      <c r="J3378" s="13"/>
    </row>
    <row r="3379" spans="1:10" x14ac:dyDescent="0.25">
      <c r="A3379" s="33">
        <f>T2_T5!C3379</f>
        <v>0</v>
      </c>
      <c r="B3379" s="6">
        <v>0.81711060000000002</v>
      </c>
      <c r="F3379" s="12"/>
      <c r="J3379" s="13"/>
    </row>
    <row r="3380" spans="1:10" x14ac:dyDescent="0.25">
      <c r="A3380" s="33">
        <f>T2_T5!C3380</f>
        <v>0</v>
      </c>
      <c r="B3380" s="6">
        <v>2.0769069999999998</v>
      </c>
      <c r="F3380" s="12"/>
      <c r="J3380" s="13"/>
    </row>
    <row r="3381" spans="1:10" x14ac:dyDescent="0.25">
      <c r="A3381" s="33">
        <f>T2_T5!C3381</f>
        <v>0</v>
      </c>
      <c r="B3381" s="6">
        <v>1.0888720000000001</v>
      </c>
      <c r="F3381" s="12"/>
      <c r="J3381" s="13"/>
    </row>
    <row r="3382" spans="1:10" x14ac:dyDescent="0.25">
      <c r="A3382" s="33">
        <f>T2_T5!C3382</f>
        <v>0</v>
      </c>
      <c r="B3382" s="6">
        <v>0.41161370000000003</v>
      </c>
      <c r="F3382" s="12"/>
      <c r="J3382" s="13"/>
    </row>
    <row r="3383" spans="1:10" x14ac:dyDescent="0.25">
      <c r="A3383" s="33">
        <f>T2_T5!C3383</f>
        <v>0</v>
      </c>
      <c r="B3383" s="6">
        <v>1.596867</v>
      </c>
      <c r="F3383" s="12"/>
      <c r="J3383" s="13"/>
    </row>
    <row r="3384" spans="1:10" x14ac:dyDescent="0.25">
      <c r="A3384" s="33">
        <f>T2_T5!C3384</f>
        <v>0</v>
      </c>
      <c r="B3384" s="6">
        <v>1.763671</v>
      </c>
      <c r="F3384" s="12"/>
      <c r="J3384" s="13"/>
    </row>
    <row r="3385" spans="1:10" x14ac:dyDescent="0.25">
      <c r="A3385" s="33">
        <f>T2_T5!C3385</f>
        <v>0</v>
      </c>
      <c r="B3385" s="6">
        <v>2.68275</v>
      </c>
      <c r="F3385" s="12"/>
      <c r="J3385" s="13"/>
    </row>
    <row r="3386" spans="1:10" x14ac:dyDescent="0.25">
      <c r="A3386" s="33">
        <f>T2_T5!C3386</f>
        <v>0</v>
      </c>
      <c r="B3386" s="6">
        <v>2.1791100000000001</v>
      </c>
      <c r="F3386" s="12"/>
      <c r="J3386" s="13"/>
    </row>
    <row r="3387" spans="1:10" x14ac:dyDescent="0.25">
      <c r="A3387" s="33">
        <f>T2_T5!C3387</f>
        <v>0</v>
      </c>
      <c r="B3387" s="6">
        <v>1.6775359999999999</v>
      </c>
      <c r="F3387" s="12"/>
      <c r="J3387" s="13"/>
    </row>
    <row r="3388" spans="1:10" x14ac:dyDescent="0.25">
      <c r="A3388" s="33">
        <f>T2_T5!C3388</f>
        <v>0</v>
      </c>
      <c r="B3388" s="6">
        <v>1.1573599999999999</v>
      </c>
      <c r="F3388" s="12"/>
      <c r="J3388" s="13"/>
    </row>
    <row r="3389" spans="1:10" x14ac:dyDescent="0.25">
      <c r="A3389" s="33">
        <f>T2_T5!C3389</f>
        <v>0</v>
      </c>
      <c r="B3389" s="6">
        <v>1.3120270000000001</v>
      </c>
      <c r="F3389" s="12"/>
      <c r="J3389" s="13"/>
    </row>
    <row r="3390" spans="1:10" x14ac:dyDescent="0.25">
      <c r="A3390" s="33">
        <f>T2_T5!C3390</f>
        <v>0</v>
      </c>
      <c r="B3390" s="6">
        <v>1.136652</v>
      </c>
      <c r="F3390" s="12"/>
      <c r="J3390" s="13"/>
    </row>
    <row r="3391" spans="1:10" x14ac:dyDescent="0.25">
      <c r="A3391" s="33">
        <f>T2_T5!C3391</f>
        <v>0</v>
      </c>
      <c r="B3391" s="6">
        <v>1.0098199999999999</v>
      </c>
      <c r="F3391" s="12"/>
      <c r="J3391" s="13"/>
    </row>
    <row r="3392" spans="1:10" x14ac:dyDescent="0.25">
      <c r="A3392" s="33">
        <f>T2_T5!C3392</f>
        <v>0</v>
      </c>
      <c r="B3392" s="6">
        <v>1.2200610000000001</v>
      </c>
      <c r="F3392" s="12"/>
      <c r="J3392" s="13"/>
    </row>
    <row r="3393" spans="1:10" x14ac:dyDescent="0.25">
      <c r="A3393" s="33">
        <f>T2_T5!C3393</f>
        <v>0</v>
      </c>
      <c r="B3393" s="6">
        <v>1.0990200000000001</v>
      </c>
      <c r="F3393" s="12"/>
      <c r="J3393" s="13"/>
    </row>
    <row r="3394" spans="1:10" x14ac:dyDescent="0.25">
      <c r="A3394" s="33">
        <f>T2_T5!C3394</f>
        <v>0</v>
      </c>
      <c r="B3394" s="6">
        <v>1.5488949999999999</v>
      </c>
      <c r="F3394" s="12"/>
      <c r="J3394" s="13"/>
    </row>
    <row r="3395" spans="1:10" x14ac:dyDescent="0.25">
      <c r="A3395" s="33">
        <f>T2_T5!C3395</f>
        <v>0</v>
      </c>
      <c r="B3395" s="6">
        <v>1.782009</v>
      </c>
      <c r="F3395" s="12"/>
      <c r="J3395" s="13"/>
    </row>
    <row r="3396" spans="1:10" x14ac:dyDescent="0.25">
      <c r="A3396" s="33">
        <f>T2_T5!C3396</f>
        <v>0</v>
      </c>
      <c r="B3396" s="6">
        <v>0.50486699999999995</v>
      </c>
      <c r="F3396" s="12"/>
      <c r="J3396" s="13"/>
    </row>
    <row r="3397" spans="1:10" x14ac:dyDescent="0.25">
      <c r="A3397" s="33">
        <f>T2_T5!C3397</f>
        <v>0</v>
      </c>
      <c r="B3397" s="6">
        <v>0.71825059999999996</v>
      </c>
      <c r="F3397" s="12"/>
      <c r="J3397" s="13"/>
    </row>
    <row r="3398" spans="1:10" x14ac:dyDescent="0.25">
      <c r="A3398" s="33">
        <f>T2_T5!C3398</f>
        <v>0</v>
      </c>
      <c r="B3398" s="6">
        <v>1.7152559999999999</v>
      </c>
      <c r="F3398" s="12"/>
      <c r="J3398" s="13"/>
    </row>
    <row r="3399" spans="1:10" x14ac:dyDescent="0.25">
      <c r="A3399" s="33">
        <f>T2_T5!C3399</f>
        <v>0</v>
      </c>
      <c r="B3399" s="6">
        <v>1.690464</v>
      </c>
      <c r="F3399" s="12"/>
      <c r="J3399" s="13"/>
    </row>
    <row r="3400" spans="1:10" x14ac:dyDescent="0.25">
      <c r="A3400" s="33">
        <f>T2_T5!C3400</f>
        <v>0</v>
      </c>
      <c r="B3400" s="6">
        <v>1.540934</v>
      </c>
      <c r="F3400" s="12"/>
      <c r="J3400" s="13"/>
    </row>
    <row r="3401" spans="1:10" x14ac:dyDescent="0.25">
      <c r="A3401" s="33">
        <f>T2_T5!C3401</f>
        <v>0</v>
      </c>
      <c r="B3401" s="6">
        <v>3.5334720000000002</v>
      </c>
      <c r="F3401" s="12"/>
      <c r="J3401" s="13"/>
    </row>
    <row r="3402" spans="1:10" x14ac:dyDescent="0.25">
      <c r="A3402" s="33">
        <f>T2_T5!C3402</f>
        <v>0</v>
      </c>
      <c r="B3402" s="6">
        <v>6.3452849999999996</v>
      </c>
      <c r="F3402" s="12"/>
      <c r="J3402" s="13"/>
    </row>
    <row r="3403" spans="1:10" x14ac:dyDescent="0.25">
      <c r="A3403" s="33">
        <f>T2_T5!C3403</f>
        <v>0</v>
      </c>
      <c r="B3403" s="6">
        <v>10.95776</v>
      </c>
      <c r="F3403" s="12"/>
      <c r="J3403" s="13"/>
    </row>
    <row r="3404" spans="1:10" x14ac:dyDescent="0.25">
      <c r="A3404" s="33">
        <f>T2_T5!C3404</f>
        <v>0</v>
      </c>
      <c r="B3404" s="6">
        <v>2.3719299999999999</v>
      </c>
      <c r="F3404" s="12"/>
      <c r="J3404" s="13"/>
    </row>
    <row r="3405" spans="1:10" x14ac:dyDescent="0.25">
      <c r="A3405" s="33">
        <f>T2_T5!C3405</f>
        <v>0</v>
      </c>
      <c r="B3405" s="6">
        <v>2.8334109999999999</v>
      </c>
      <c r="F3405" s="12"/>
      <c r="J3405" s="13"/>
    </row>
    <row r="3406" spans="1:10" x14ac:dyDescent="0.25">
      <c r="A3406" s="33">
        <f>T2_T5!C3406</f>
        <v>0</v>
      </c>
      <c r="B3406" s="6">
        <v>1.372204</v>
      </c>
      <c r="F3406" s="12"/>
      <c r="J3406" s="13"/>
    </row>
    <row r="3407" spans="1:10" x14ac:dyDescent="0.25">
      <c r="A3407" s="33">
        <f>T2_T5!C3407</f>
        <v>0</v>
      </c>
      <c r="B3407" s="6">
        <v>2.0570569999999999</v>
      </c>
      <c r="F3407" s="12"/>
      <c r="J3407" s="13"/>
    </row>
    <row r="3408" spans="1:10" x14ac:dyDescent="0.25">
      <c r="A3408" s="33">
        <f>T2_T5!C3408</f>
        <v>0</v>
      </c>
      <c r="B3408" s="6">
        <v>1.497139</v>
      </c>
      <c r="F3408" s="12"/>
      <c r="J3408" s="13"/>
    </row>
    <row r="3409" spans="1:10" x14ac:dyDescent="0.25">
      <c r="A3409" s="33">
        <f>T2_T5!C3409</f>
        <v>0</v>
      </c>
      <c r="B3409" s="6">
        <v>1.309515</v>
      </c>
      <c r="F3409" s="12"/>
      <c r="J3409" s="13"/>
    </row>
    <row r="3410" spans="1:10" x14ac:dyDescent="0.25">
      <c r="A3410" s="33">
        <f>T2_T5!C3410</f>
        <v>0</v>
      </c>
      <c r="B3410" s="6">
        <v>1.289145</v>
      </c>
      <c r="F3410" s="12"/>
      <c r="J3410" s="13"/>
    </row>
    <row r="3411" spans="1:10" x14ac:dyDescent="0.25">
      <c r="A3411" s="33">
        <f>T2_T5!C3411</f>
        <v>0</v>
      </c>
      <c r="B3411" s="6">
        <v>0.554871</v>
      </c>
      <c r="F3411" s="12"/>
      <c r="J3411" s="13"/>
    </row>
    <row r="3412" spans="1:10" x14ac:dyDescent="0.25">
      <c r="A3412" s="33">
        <f>T2_T5!C3412</f>
        <v>0</v>
      </c>
      <c r="B3412" s="6">
        <v>0.6178247</v>
      </c>
      <c r="F3412" s="12"/>
      <c r="J3412" s="13"/>
    </row>
    <row r="3413" spans="1:10" x14ac:dyDescent="0.25">
      <c r="A3413" s="33">
        <f>T2_T5!C3413</f>
        <v>0</v>
      </c>
      <c r="B3413" s="6">
        <v>0.57017779999999996</v>
      </c>
      <c r="F3413" s="12"/>
      <c r="J3413" s="13"/>
    </row>
    <row r="3414" spans="1:10" x14ac:dyDescent="0.25">
      <c r="A3414" s="33">
        <f>T2_T5!C3414</f>
        <v>0</v>
      </c>
      <c r="B3414" s="6">
        <v>0.55666800000000005</v>
      </c>
      <c r="F3414" s="12"/>
      <c r="J3414" s="13"/>
    </row>
    <row r="3415" spans="1:10" x14ac:dyDescent="0.25">
      <c r="A3415" s="33">
        <f>T2_T5!C3415</f>
        <v>0</v>
      </c>
      <c r="B3415" s="6">
        <v>0.40753539999999999</v>
      </c>
      <c r="F3415" s="12"/>
      <c r="J3415" s="13"/>
    </row>
    <row r="3416" spans="1:10" x14ac:dyDescent="0.25">
      <c r="A3416" s="33">
        <f>T2_T5!C3416</f>
        <v>0</v>
      </c>
      <c r="B3416" s="6">
        <v>0.43297629999999998</v>
      </c>
      <c r="F3416" s="12"/>
      <c r="J3416" s="13"/>
    </row>
    <row r="3417" spans="1:10" x14ac:dyDescent="0.25">
      <c r="A3417" s="33">
        <f>T2_T5!C3417</f>
        <v>0</v>
      </c>
      <c r="B3417" s="6">
        <v>0.42446309999999998</v>
      </c>
      <c r="F3417" s="12"/>
      <c r="J3417" s="13"/>
    </row>
    <row r="3418" spans="1:10" x14ac:dyDescent="0.25">
      <c r="A3418" s="33">
        <f>T2_T5!C3418</f>
        <v>0</v>
      </c>
      <c r="B3418" s="6">
        <v>0.197293</v>
      </c>
      <c r="F3418" s="12"/>
      <c r="J3418" s="13"/>
    </row>
    <row r="3419" spans="1:10" x14ac:dyDescent="0.25">
      <c r="A3419" s="33">
        <f>T2_T5!C3419</f>
        <v>0</v>
      </c>
      <c r="B3419" s="6">
        <v>0.60399380000000003</v>
      </c>
      <c r="F3419" s="12"/>
      <c r="J3419" s="13"/>
    </row>
    <row r="3420" spans="1:10" x14ac:dyDescent="0.25">
      <c r="A3420" s="33">
        <f>T2_T5!C3420</f>
        <v>0</v>
      </c>
      <c r="B3420" s="6">
        <v>0.66916640000000005</v>
      </c>
      <c r="F3420" s="12"/>
      <c r="J3420" s="13"/>
    </row>
    <row r="3421" spans="1:10" x14ac:dyDescent="0.25">
      <c r="A3421" s="33">
        <f>T2_T5!C3421</f>
        <v>0</v>
      </c>
      <c r="B3421" s="6">
        <v>0.92801480000000003</v>
      </c>
      <c r="F3421" s="12"/>
      <c r="J3421" s="13"/>
    </row>
    <row r="3422" spans="1:10" x14ac:dyDescent="0.25">
      <c r="A3422" s="33">
        <f>T2_T5!C3422</f>
        <v>0</v>
      </c>
      <c r="B3422" s="6">
        <v>1.033277</v>
      </c>
      <c r="F3422" s="12"/>
      <c r="J3422" s="13"/>
    </row>
    <row r="3423" spans="1:10" x14ac:dyDescent="0.25">
      <c r="A3423" s="33">
        <f>T2_T5!C3423</f>
        <v>0</v>
      </c>
      <c r="B3423" s="6">
        <v>1.2713300000000001</v>
      </c>
      <c r="F3423" s="12"/>
      <c r="J3423" s="13"/>
    </row>
    <row r="3424" spans="1:10" x14ac:dyDescent="0.25">
      <c r="A3424" s="33">
        <f>T2_T5!C3424</f>
        <v>0</v>
      </c>
      <c r="B3424" s="6">
        <v>0.99216970000000004</v>
      </c>
      <c r="F3424" s="12"/>
      <c r="J3424" s="13"/>
    </row>
    <row r="3425" spans="1:10" x14ac:dyDescent="0.25">
      <c r="A3425" s="33">
        <f>T2_T5!C3425</f>
        <v>0</v>
      </c>
      <c r="B3425" s="6">
        <v>0.2055756</v>
      </c>
      <c r="F3425" s="12"/>
      <c r="J3425" s="13"/>
    </row>
    <row r="3426" spans="1:10" x14ac:dyDescent="0.25">
      <c r="A3426" s="33">
        <f>T2_T5!C3426</f>
        <v>0</v>
      </c>
      <c r="B3426" s="6">
        <v>6.4169100000000007E-2</v>
      </c>
      <c r="F3426" s="12"/>
      <c r="J3426" s="13"/>
    </row>
    <row r="3427" spans="1:10" x14ac:dyDescent="0.25">
      <c r="A3427" s="33">
        <f>T2_T5!C3427</f>
        <v>0</v>
      </c>
      <c r="B3427" s="6">
        <v>0.16573299999999999</v>
      </c>
      <c r="F3427" s="12"/>
      <c r="J3427" s="13"/>
    </row>
    <row r="3428" spans="1:10" x14ac:dyDescent="0.25">
      <c r="A3428" s="33">
        <f>T2_T5!C3428</f>
        <v>0</v>
      </c>
      <c r="B3428" s="6">
        <v>0.12957640000000001</v>
      </c>
      <c r="F3428" s="12"/>
      <c r="J3428" s="13"/>
    </row>
    <row r="3429" spans="1:10" x14ac:dyDescent="0.25">
      <c r="A3429" s="33">
        <f>T2_T5!C3429</f>
        <v>0</v>
      </c>
      <c r="B3429" s="6">
        <v>0.35106379999999998</v>
      </c>
      <c r="F3429" s="12"/>
      <c r="J3429" s="13"/>
    </row>
    <row r="3430" spans="1:10" x14ac:dyDescent="0.25">
      <c r="A3430" s="33">
        <f>T2_T5!C3430</f>
        <v>0</v>
      </c>
      <c r="B3430" s="6">
        <v>0.2818657</v>
      </c>
      <c r="F3430" s="12"/>
      <c r="J3430" s="13"/>
    </row>
    <row r="3431" spans="1:10" x14ac:dyDescent="0.25">
      <c r="A3431" s="33">
        <f>T2_T5!C3431</f>
        <v>1</v>
      </c>
      <c r="B3431" s="6">
        <v>0.16033249999999999</v>
      </c>
      <c r="F3431" s="12"/>
      <c r="J3431" s="13"/>
    </row>
    <row r="3432" spans="1:10" x14ac:dyDescent="0.25">
      <c r="A3432" s="33">
        <f>T2_T5!C3432</f>
        <v>0</v>
      </c>
      <c r="B3432" s="6">
        <v>3.3877380000000001</v>
      </c>
      <c r="F3432" s="12"/>
      <c r="J3432" s="13"/>
    </row>
    <row r="3433" spans="1:10" x14ac:dyDescent="0.25">
      <c r="A3433" s="33">
        <f>T2_T5!C3433</f>
        <v>0</v>
      </c>
      <c r="B3433" s="6">
        <v>1.4544649999999999</v>
      </c>
      <c r="F3433" s="12"/>
      <c r="J3433" s="13"/>
    </row>
    <row r="3434" spans="1:10" x14ac:dyDescent="0.25">
      <c r="A3434" s="33">
        <f>T2_T5!C3434</f>
        <v>0</v>
      </c>
      <c r="B3434" s="6">
        <v>1.702213</v>
      </c>
      <c r="F3434" s="12"/>
      <c r="J3434" s="13"/>
    </row>
    <row r="3435" spans="1:10" x14ac:dyDescent="0.25">
      <c r="A3435" s="33">
        <f>T2_T5!C3435</f>
        <v>0</v>
      </c>
      <c r="B3435" s="6">
        <v>1.560449</v>
      </c>
      <c r="F3435" s="12"/>
      <c r="J3435" s="13"/>
    </row>
    <row r="3436" spans="1:10" x14ac:dyDescent="0.25">
      <c r="A3436" s="33">
        <f>T2_T5!C3436</f>
        <v>0</v>
      </c>
      <c r="B3436" s="6">
        <v>1.635931</v>
      </c>
      <c r="F3436" s="12"/>
      <c r="J3436" s="13"/>
    </row>
    <row r="3437" spans="1:10" x14ac:dyDescent="0.25">
      <c r="A3437" s="33">
        <f>T2_T5!C3437</f>
        <v>0</v>
      </c>
      <c r="B3437" s="6">
        <v>1.8972800000000001</v>
      </c>
      <c r="F3437" s="12"/>
      <c r="J3437" s="13"/>
    </row>
    <row r="3438" spans="1:10" x14ac:dyDescent="0.25">
      <c r="A3438" s="33">
        <f>T2_T5!C3438</f>
        <v>0</v>
      </c>
      <c r="B3438" s="6">
        <v>0.1674612</v>
      </c>
      <c r="F3438" s="12"/>
      <c r="J3438" s="13"/>
    </row>
    <row r="3439" spans="1:10" x14ac:dyDescent="0.25">
      <c r="A3439" s="33">
        <f>T2_T5!C3439</f>
        <v>0</v>
      </c>
      <c r="B3439" s="6">
        <v>3.7752680000000001</v>
      </c>
      <c r="F3439" s="12"/>
      <c r="J3439" s="13"/>
    </row>
    <row r="3440" spans="1:10" x14ac:dyDescent="0.25">
      <c r="A3440" s="33">
        <f>T2_T5!C3440</f>
        <v>0</v>
      </c>
      <c r="B3440" s="6">
        <v>3.0473690000000002</v>
      </c>
      <c r="F3440" s="12"/>
      <c r="J3440" s="13"/>
    </row>
    <row r="3441" spans="1:10" x14ac:dyDescent="0.25">
      <c r="A3441" s="33">
        <f>T2_T5!C3441</f>
        <v>0</v>
      </c>
      <c r="B3441" s="6">
        <v>1.982461</v>
      </c>
      <c r="F3441" s="12"/>
      <c r="J3441" s="13"/>
    </row>
    <row r="3442" spans="1:10" x14ac:dyDescent="0.25">
      <c r="A3442" s="33">
        <f>T2_T5!C3442</f>
        <v>0</v>
      </c>
      <c r="B3442" s="6">
        <v>2.1885180000000002</v>
      </c>
      <c r="F3442" s="12"/>
      <c r="J3442" s="13"/>
    </row>
    <row r="3443" spans="1:10" x14ac:dyDescent="0.25">
      <c r="A3443" s="33">
        <f>T2_T5!C3443</f>
        <v>0</v>
      </c>
      <c r="B3443" s="6">
        <v>1.5089669999999999</v>
      </c>
      <c r="F3443" s="12"/>
      <c r="J3443" s="13"/>
    </row>
    <row r="3444" spans="1:10" x14ac:dyDescent="0.25">
      <c r="A3444" s="33">
        <f>T2_T5!C3444</f>
        <v>0</v>
      </c>
      <c r="B3444" s="6">
        <v>1.8755550000000001</v>
      </c>
      <c r="F3444" s="12"/>
      <c r="J3444" s="13"/>
    </row>
    <row r="3445" spans="1:10" x14ac:dyDescent="0.25">
      <c r="A3445" s="33">
        <f>T2_T5!C3445</f>
        <v>0</v>
      </c>
      <c r="B3445" s="6">
        <v>2.0256590000000001</v>
      </c>
      <c r="F3445" s="12"/>
      <c r="J3445" s="13"/>
    </row>
    <row r="3446" spans="1:10" x14ac:dyDescent="0.25">
      <c r="A3446" s="33">
        <f>T2_T5!C3446</f>
        <v>0</v>
      </c>
      <c r="B3446" s="6">
        <v>2.0611630000000001</v>
      </c>
      <c r="F3446" s="12"/>
      <c r="J3446" s="13"/>
    </row>
    <row r="3447" spans="1:10" x14ac:dyDescent="0.25">
      <c r="A3447" s="33">
        <f>T2_T5!C3447</f>
        <v>0</v>
      </c>
      <c r="B3447" s="6">
        <v>2.3223289999999999</v>
      </c>
      <c r="F3447" s="12"/>
      <c r="J3447" s="13"/>
    </row>
    <row r="3448" spans="1:10" x14ac:dyDescent="0.25">
      <c r="A3448" s="33">
        <f>T2_T5!C3448</f>
        <v>0</v>
      </c>
      <c r="B3448" s="6">
        <v>2.4303689999999998</v>
      </c>
      <c r="F3448" s="12"/>
      <c r="J3448" s="13"/>
    </row>
    <row r="3449" spans="1:10" x14ac:dyDescent="0.25">
      <c r="A3449" s="33">
        <f>T2_T5!C3449</f>
        <v>0</v>
      </c>
      <c r="B3449" s="6">
        <v>0.73885639999999997</v>
      </c>
      <c r="F3449" s="12"/>
      <c r="J3449" s="13"/>
    </row>
    <row r="3450" spans="1:10" x14ac:dyDescent="0.25">
      <c r="A3450" s="33">
        <f>T2_T5!C3450</f>
        <v>0</v>
      </c>
      <c r="B3450" s="6">
        <v>0.51856069999999999</v>
      </c>
      <c r="F3450" s="12"/>
      <c r="J3450" s="13"/>
    </row>
    <row r="3451" spans="1:10" x14ac:dyDescent="0.25">
      <c r="A3451" s="33">
        <f>T2_T5!C3451</f>
        <v>0</v>
      </c>
      <c r="B3451" s="6">
        <v>0.3806813</v>
      </c>
      <c r="F3451" s="12"/>
      <c r="J3451" s="13"/>
    </row>
    <row r="3452" spans="1:10" x14ac:dyDescent="0.25">
      <c r="A3452" s="33">
        <f>T2_T5!C3452</f>
        <v>0</v>
      </c>
      <c r="B3452" s="6">
        <v>0.1892308</v>
      </c>
      <c r="F3452" s="12"/>
      <c r="J3452" s="13"/>
    </row>
    <row r="3453" spans="1:10" x14ac:dyDescent="0.25">
      <c r="A3453" s="33">
        <f>T2_T5!C3453</f>
        <v>0</v>
      </c>
      <c r="B3453" s="6">
        <v>0.1450389</v>
      </c>
      <c r="F3453" s="12"/>
      <c r="J3453" s="13"/>
    </row>
    <row r="3454" spans="1:10" x14ac:dyDescent="0.25">
      <c r="A3454" s="33">
        <f>T2_T5!C3454</f>
        <v>0</v>
      </c>
      <c r="B3454" s="6">
        <v>8.5573300000000005E-2</v>
      </c>
      <c r="F3454" s="12"/>
      <c r="J3454" s="13"/>
    </row>
    <row r="3455" spans="1:10" x14ac:dyDescent="0.25">
      <c r="A3455" s="33">
        <f>T2_T5!C3455</f>
        <v>0</v>
      </c>
      <c r="B3455" s="6">
        <v>0.89793389999999995</v>
      </c>
      <c r="F3455" s="12"/>
      <c r="J3455" s="13"/>
    </row>
    <row r="3456" spans="1:10" x14ac:dyDescent="0.25">
      <c r="A3456" s="33">
        <f>T2_T5!C3456</f>
        <v>0</v>
      </c>
      <c r="B3456" s="6">
        <v>0.46495520000000001</v>
      </c>
      <c r="F3456" s="12"/>
      <c r="J3456" s="13"/>
    </row>
    <row r="3457" spans="1:10" x14ac:dyDescent="0.25">
      <c r="A3457" s="33">
        <f>T2_T5!C3457</f>
        <v>0</v>
      </c>
      <c r="B3457" s="6">
        <v>0.77269109999999996</v>
      </c>
      <c r="F3457" s="12"/>
      <c r="J3457" s="13"/>
    </row>
    <row r="3458" spans="1:10" x14ac:dyDescent="0.25">
      <c r="A3458" s="33">
        <f>T2_T5!C3458</f>
        <v>0</v>
      </c>
      <c r="B3458" s="6">
        <v>2.3231660000000001</v>
      </c>
      <c r="F3458" s="12"/>
      <c r="J3458" s="13"/>
    </row>
    <row r="3459" spans="1:10" x14ac:dyDescent="0.25">
      <c r="A3459" s="33">
        <f>T2_T5!C3459</f>
        <v>0</v>
      </c>
      <c r="B3459" s="6">
        <v>2.524089</v>
      </c>
      <c r="F3459" s="12"/>
      <c r="J3459" s="13"/>
    </row>
    <row r="3460" spans="1:10" x14ac:dyDescent="0.25">
      <c r="A3460" s="33">
        <f>T2_T5!C3460</f>
        <v>0</v>
      </c>
      <c r="B3460" s="6">
        <v>2.6612580000000001</v>
      </c>
      <c r="F3460" s="12"/>
      <c r="J3460" s="13"/>
    </row>
    <row r="3461" spans="1:10" x14ac:dyDescent="0.25">
      <c r="A3461" s="33">
        <f>T2_T5!C3461</f>
        <v>0</v>
      </c>
      <c r="B3461" s="6">
        <v>1.126868</v>
      </c>
      <c r="F3461" s="12"/>
      <c r="J3461" s="13"/>
    </row>
    <row r="3462" spans="1:10" x14ac:dyDescent="0.25">
      <c r="A3462" s="33">
        <f>T2_T5!C3462</f>
        <v>0</v>
      </c>
      <c r="B3462" s="6">
        <v>2.1029770000000001</v>
      </c>
      <c r="F3462" s="12"/>
      <c r="J3462" s="13"/>
    </row>
    <row r="3463" spans="1:10" x14ac:dyDescent="0.25">
      <c r="A3463" s="33">
        <f>T2_T5!C3463</f>
        <v>0</v>
      </c>
      <c r="B3463" s="6">
        <v>2.561096</v>
      </c>
      <c r="F3463" s="12"/>
      <c r="J3463" s="13"/>
    </row>
    <row r="3464" spans="1:10" x14ac:dyDescent="0.25">
      <c r="A3464" s="33">
        <f>T2_T5!C3464</f>
        <v>0</v>
      </c>
      <c r="B3464" s="6">
        <v>1.508143</v>
      </c>
      <c r="F3464" s="12"/>
      <c r="J3464" s="13"/>
    </row>
    <row r="3465" spans="1:10" x14ac:dyDescent="0.25">
      <c r="A3465" s="33">
        <f>T2_T5!C3465</f>
        <v>0</v>
      </c>
      <c r="B3465" s="6">
        <v>1.9872430000000001</v>
      </c>
      <c r="F3465" s="12"/>
      <c r="J3465" s="13"/>
    </row>
    <row r="3466" spans="1:10" x14ac:dyDescent="0.25">
      <c r="A3466" s="33">
        <f>T2_T5!C3466</f>
        <v>0</v>
      </c>
      <c r="B3466" s="6">
        <v>2.2638989999999999</v>
      </c>
      <c r="F3466" s="12"/>
      <c r="J3466" s="13"/>
    </row>
    <row r="3467" spans="1:10" x14ac:dyDescent="0.25">
      <c r="A3467" s="33">
        <f>T2_T5!C3467</f>
        <v>0</v>
      </c>
      <c r="B3467" s="6">
        <v>2.7196989999999999</v>
      </c>
      <c r="F3467" s="12"/>
      <c r="J3467" s="13"/>
    </row>
    <row r="3468" spans="1:10" x14ac:dyDescent="0.25">
      <c r="A3468" s="33">
        <f>T2_T5!C3468</f>
        <v>0</v>
      </c>
      <c r="B3468" s="6">
        <v>0.82329859999999999</v>
      </c>
      <c r="F3468" s="12"/>
      <c r="J3468" s="13"/>
    </row>
    <row r="3469" spans="1:10" x14ac:dyDescent="0.25">
      <c r="A3469" s="33">
        <f>T2_T5!C3469</f>
        <v>0</v>
      </c>
      <c r="B3469" s="6">
        <v>0.56094319999999998</v>
      </c>
      <c r="F3469" s="12"/>
      <c r="J3469" s="13"/>
    </row>
    <row r="3470" spans="1:10" x14ac:dyDescent="0.25">
      <c r="A3470" s="33">
        <f>T2_T5!C3470</f>
        <v>0</v>
      </c>
      <c r="B3470" s="6">
        <v>0.86171350000000002</v>
      </c>
      <c r="F3470" s="12"/>
      <c r="J3470" s="13"/>
    </row>
    <row r="3471" spans="1:10" x14ac:dyDescent="0.25">
      <c r="A3471" s="33">
        <f>T2_T5!C3471</f>
        <v>0</v>
      </c>
      <c r="B3471" s="6">
        <v>0.96673589999999998</v>
      </c>
      <c r="F3471" s="12"/>
      <c r="J3471" s="13"/>
    </row>
    <row r="3472" spans="1:10" x14ac:dyDescent="0.25">
      <c r="A3472" s="33">
        <f>T2_T5!C3472</f>
        <v>0</v>
      </c>
      <c r="B3472" s="6">
        <v>0.77607729999999997</v>
      </c>
      <c r="F3472" s="12"/>
      <c r="J3472" s="13"/>
    </row>
    <row r="3473" spans="1:10" x14ac:dyDescent="0.25">
      <c r="A3473" s="33">
        <f>T2_T5!C3473</f>
        <v>0</v>
      </c>
      <c r="B3473" s="6">
        <v>0.96076519999999999</v>
      </c>
      <c r="F3473" s="12"/>
      <c r="J3473" s="13"/>
    </row>
    <row r="3474" spans="1:10" x14ac:dyDescent="0.25">
      <c r="A3474" s="33">
        <f>T2_T5!C3474</f>
        <v>0</v>
      </c>
      <c r="B3474" s="6">
        <v>0.9206934</v>
      </c>
      <c r="F3474" s="12"/>
      <c r="J3474" s="13"/>
    </row>
    <row r="3475" spans="1:10" x14ac:dyDescent="0.25">
      <c r="A3475" s="33">
        <f>T2_T5!C3475</f>
        <v>0</v>
      </c>
      <c r="B3475" s="6">
        <v>3.0307140000000001</v>
      </c>
      <c r="F3475" s="12"/>
      <c r="J3475" s="13"/>
    </row>
    <row r="3476" spans="1:10" x14ac:dyDescent="0.25">
      <c r="A3476" s="33">
        <f>T2_T5!C3476</f>
        <v>0</v>
      </c>
      <c r="B3476" s="6">
        <v>3.1654010000000001</v>
      </c>
      <c r="F3476" s="12"/>
      <c r="J3476" s="13"/>
    </row>
    <row r="3477" spans="1:10" x14ac:dyDescent="0.25">
      <c r="A3477" s="33">
        <f>T2_T5!C3477</f>
        <v>0</v>
      </c>
      <c r="B3477" s="6">
        <v>3.5588829999999998</v>
      </c>
      <c r="F3477" s="12"/>
      <c r="J3477" s="13"/>
    </row>
    <row r="3478" spans="1:10" x14ac:dyDescent="0.25">
      <c r="A3478" s="33">
        <f>T2_T5!C3478</f>
        <v>0</v>
      </c>
      <c r="B3478" s="6">
        <v>2.2843610000000001</v>
      </c>
      <c r="F3478" s="12"/>
      <c r="J3478" s="13"/>
    </row>
    <row r="3479" spans="1:10" x14ac:dyDescent="0.25">
      <c r="A3479" s="33">
        <f>T2_T5!C3479</f>
        <v>0</v>
      </c>
      <c r="B3479" s="6">
        <v>1.1922950000000001</v>
      </c>
      <c r="F3479" s="12"/>
      <c r="J3479" s="13"/>
    </row>
    <row r="3480" spans="1:10" x14ac:dyDescent="0.25">
      <c r="A3480" s="33">
        <f>T2_T5!C3480</f>
        <v>0</v>
      </c>
      <c r="B3480" s="6">
        <v>1.3814649999999999</v>
      </c>
      <c r="F3480" s="12"/>
      <c r="J3480" s="13"/>
    </row>
    <row r="3481" spans="1:10" x14ac:dyDescent="0.25">
      <c r="A3481" s="33">
        <f>T2_T5!C3481</f>
        <v>0</v>
      </c>
      <c r="B3481" s="6">
        <v>1.67343</v>
      </c>
      <c r="F3481" s="12"/>
      <c r="J3481" s="13"/>
    </row>
    <row r="3482" spans="1:10" x14ac:dyDescent="0.25">
      <c r="A3482" s="33">
        <f>T2_T5!C3482</f>
        <v>0</v>
      </c>
      <c r="B3482" s="6">
        <v>1.4508369999999999</v>
      </c>
      <c r="F3482" s="12"/>
      <c r="J3482" s="13"/>
    </row>
    <row r="3483" spans="1:10" x14ac:dyDescent="0.25">
      <c r="A3483" s="33">
        <f>T2_T5!C3483</f>
        <v>0</v>
      </c>
      <c r="B3483" s="6">
        <v>1.6995690000000001</v>
      </c>
      <c r="F3483" s="12"/>
      <c r="J3483" s="13"/>
    </row>
    <row r="3484" spans="1:10" x14ac:dyDescent="0.25">
      <c r="A3484" s="33">
        <f>T2_T5!C3484</f>
        <v>0</v>
      </c>
      <c r="B3484" s="6">
        <v>1.7162500000000001</v>
      </c>
      <c r="F3484" s="12"/>
      <c r="J3484" s="13"/>
    </row>
    <row r="3485" spans="1:10" x14ac:dyDescent="0.25">
      <c r="A3485" s="33">
        <f>T2_T5!C3485</f>
        <v>0</v>
      </c>
      <c r="B3485" s="6">
        <v>1.5242469999999999</v>
      </c>
      <c r="F3485" s="12"/>
      <c r="J3485" s="13"/>
    </row>
    <row r="3486" spans="1:10" x14ac:dyDescent="0.25">
      <c r="A3486" s="33">
        <f>T2_T5!C3486</f>
        <v>0</v>
      </c>
      <c r="B3486" s="6">
        <v>2.0636540000000001</v>
      </c>
      <c r="F3486" s="12"/>
      <c r="J3486" s="13"/>
    </row>
    <row r="3487" spans="1:10" x14ac:dyDescent="0.25">
      <c r="A3487" s="33">
        <f>T2_T5!C3487</f>
        <v>0</v>
      </c>
      <c r="B3487" s="6">
        <v>1.424831</v>
      </c>
      <c r="F3487" s="12"/>
      <c r="J3487" s="13"/>
    </row>
    <row r="3488" spans="1:10" x14ac:dyDescent="0.25">
      <c r="A3488" s="33">
        <f>T2_T5!C3488</f>
        <v>0</v>
      </c>
      <c r="B3488" s="6">
        <v>1.0159769999999999</v>
      </c>
      <c r="F3488" s="12"/>
      <c r="J3488" s="13"/>
    </row>
    <row r="3489" spans="1:10" x14ac:dyDescent="0.25">
      <c r="A3489" s="33">
        <f>T2_T5!C3489</f>
        <v>0</v>
      </c>
      <c r="B3489" s="6">
        <v>2.0230450000000002</v>
      </c>
      <c r="F3489" s="12"/>
      <c r="J3489" s="13"/>
    </row>
    <row r="3490" spans="1:10" x14ac:dyDescent="0.25">
      <c r="A3490" s="33">
        <f>T2_T5!C3490</f>
        <v>0</v>
      </c>
      <c r="B3490" s="6">
        <v>1.6345160000000001</v>
      </c>
      <c r="F3490" s="12"/>
      <c r="J3490" s="13"/>
    </row>
    <row r="3491" spans="1:10" x14ac:dyDescent="0.25">
      <c r="A3491" s="33">
        <f>T2_T5!C3491</f>
        <v>0</v>
      </c>
      <c r="B3491" s="6">
        <v>2.5323579999999999</v>
      </c>
      <c r="F3491" s="12"/>
      <c r="J3491" s="13"/>
    </row>
    <row r="3492" spans="1:10" x14ac:dyDescent="0.25">
      <c r="A3492" s="33">
        <f>T2_T5!C3492</f>
        <v>0</v>
      </c>
      <c r="B3492" s="6">
        <v>2.4311560000000001</v>
      </c>
      <c r="F3492" s="12"/>
      <c r="J3492" s="13"/>
    </row>
    <row r="3493" spans="1:10" x14ac:dyDescent="0.25">
      <c r="A3493" s="33">
        <f>T2_T5!C3493</f>
        <v>0</v>
      </c>
      <c r="B3493" s="6">
        <v>1.6832240000000001</v>
      </c>
      <c r="F3493" s="12"/>
      <c r="J3493" s="13"/>
    </row>
    <row r="3494" spans="1:10" x14ac:dyDescent="0.25">
      <c r="A3494" s="33">
        <f>T2_T5!C3494</f>
        <v>0</v>
      </c>
      <c r="B3494" s="6">
        <v>1.542842</v>
      </c>
      <c r="F3494" s="12"/>
      <c r="J3494" s="13"/>
    </row>
    <row r="3495" spans="1:10" x14ac:dyDescent="0.25">
      <c r="A3495" s="33">
        <f>T2_T5!C3495</f>
        <v>0</v>
      </c>
      <c r="B3495" s="6">
        <v>1.6723460000000001</v>
      </c>
      <c r="F3495" s="12"/>
      <c r="J3495" s="13"/>
    </row>
    <row r="3496" spans="1:10" x14ac:dyDescent="0.25">
      <c r="A3496" s="33">
        <f>T2_T5!C3496</f>
        <v>0</v>
      </c>
      <c r="B3496" s="6">
        <v>1.467881</v>
      </c>
      <c r="F3496" s="12"/>
      <c r="J3496" s="13"/>
    </row>
    <row r="3497" spans="1:10" x14ac:dyDescent="0.25">
      <c r="A3497" s="33">
        <f>T2_T5!C3497</f>
        <v>0</v>
      </c>
      <c r="B3497" s="6">
        <v>1.6114329999999999</v>
      </c>
      <c r="F3497" s="12"/>
      <c r="J3497" s="13"/>
    </row>
    <row r="3498" spans="1:10" x14ac:dyDescent="0.25">
      <c r="A3498" s="33">
        <f>T2_T5!C3498</f>
        <v>0</v>
      </c>
      <c r="B3498" s="6">
        <v>1.57165</v>
      </c>
      <c r="F3498" s="12"/>
      <c r="J3498" s="13"/>
    </row>
    <row r="3499" spans="1:10" x14ac:dyDescent="0.25">
      <c r="A3499" s="33">
        <f>T2_T5!C3499</f>
        <v>0</v>
      </c>
      <c r="B3499" s="6">
        <v>0.65733039999999998</v>
      </c>
      <c r="F3499" s="12"/>
      <c r="J3499" s="13"/>
    </row>
    <row r="3500" spans="1:10" x14ac:dyDescent="0.25">
      <c r="A3500" s="33">
        <f>T2_T5!C3500</f>
        <v>0</v>
      </c>
      <c r="B3500" s="6">
        <v>0.80330829999999998</v>
      </c>
      <c r="F3500" s="12"/>
      <c r="J3500" s="13"/>
    </row>
    <row r="3501" spans="1:10" x14ac:dyDescent="0.25">
      <c r="A3501" s="33">
        <f>T2_T5!C3501</f>
        <v>0</v>
      </c>
      <c r="B3501" s="6">
        <v>1.0328120000000001</v>
      </c>
      <c r="F3501" s="12"/>
      <c r="J3501" s="13"/>
    </row>
    <row r="3502" spans="1:10" x14ac:dyDescent="0.25">
      <c r="A3502" s="33">
        <f>T2_T5!C3502</f>
        <v>0</v>
      </c>
      <c r="B3502" s="6">
        <v>1.026265</v>
      </c>
      <c r="F3502" s="12"/>
      <c r="J3502" s="13"/>
    </row>
    <row r="3503" spans="1:10" x14ac:dyDescent="0.25">
      <c r="A3503" s="33">
        <f>T2_T5!C3503</f>
        <v>0</v>
      </c>
      <c r="B3503" s="6">
        <v>1.518861</v>
      </c>
      <c r="F3503" s="12"/>
      <c r="J3503" s="13"/>
    </row>
    <row r="3504" spans="1:10" x14ac:dyDescent="0.25">
      <c r="A3504" s="33">
        <f>T2_T5!C3504</f>
        <v>0</v>
      </c>
      <c r="B3504" s="6">
        <v>1.10005</v>
      </c>
      <c r="F3504" s="12"/>
      <c r="J3504" s="13"/>
    </row>
    <row r="3505" spans="1:10" x14ac:dyDescent="0.25">
      <c r="A3505" s="33">
        <f>T2_T5!C3505</f>
        <v>0</v>
      </c>
      <c r="B3505" s="6">
        <v>0.67252049999999997</v>
      </c>
      <c r="F3505" s="12"/>
      <c r="J3505" s="13"/>
    </row>
    <row r="3506" spans="1:10" x14ac:dyDescent="0.25">
      <c r="A3506" s="33">
        <f>T2_T5!C3506</f>
        <v>0</v>
      </c>
      <c r="B3506" s="6">
        <v>0.63692720000000003</v>
      </c>
      <c r="F3506" s="12"/>
      <c r="J3506" s="13"/>
    </row>
    <row r="3507" spans="1:10" x14ac:dyDescent="0.25">
      <c r="A3507" s="33">
        <f>T2_T5!C3507</f>
        <v>0</v>
      </c>
      <c r="B3507" s="6">
        <v>0.624552</v>
      </c>
      <c r="F3507" s="12"/>
      <c r="J3507" s="13"/>
    </row>
    <row r="3508" spans="1:10" x14ac:dyDescent="0.25">
      <c r="A3508" s="33">
        <f>T2_T5!C3508</f>
        <v>0</v>
      </c>
      <c r="B3508" s="6">
        <v>0.68567409999999995</v>
      </c>
      <c r="F3508" s="12"/>
      <c r="J3508" s="13"/>
    </row>
    <row r="3509" spans="1:10" x14ac:dyDescent="0.25">
      <c r="A3509" s="33">
        <f>T2_T5!C3509</f>
        <v>0</v>
      </c>
      <c r="B3509" s="6">
        <v>1.408118</v>
      </c>
      <c r="F3509" s="12"/>
      <c r="J3509" s="13"/>
    </row>
    <row r="3510" spans="1:10" x14ac:dyDescent="0.25">
      <c r="A3510" s="33">
        <f>T2_T5!C3510</f>
        <v>0</v>
      </c>
      <c r="B3510" s="6">
        <v>2.8817620000000002</v>
      </c>
      <c r="F3510" s="12"/>
      <c r="J3510" s="13"/>
    </row>
    <row r="3511" spans="1:10" x14ac:dyDescent="0.25">
      <c r="A3511" s="33">
        <f>T2_T5!C3511</f>
        <v>0</v>
      </c>
      <c r="B3511" s="6">
        <v>3.8621159999999999</v>
      </c>
      <c r="F3511" s="12"/>
      <c r="J3511" s="13"/>
    </row>
    <row r="3512" spans="1:10" x14ac:dyDescent="0.25">
      <c r="A3512" s="33">
        <f>T2_T5!C3512</f>
        <v>0</v>
      </c>
      <c r="B3512" s="6">
        <v>3.138242</v>
      </c>
      <c r="F3512" s="12"/>
      <c r="J3512" s="13"/>
    </row>
    <row r="3513" spans="1:10" x14ac:dyDescent="0.25">
      <c r="A3513" s="33">
        <f>T2_T5!C3513</f>
        <v>0</v>
      </c>
      <c r="B3513" s="6">
        <v>0.79527619999999999</v>
      </c>
      <c r="F3513" s="12"/>
      <c r="J3513" s="13"/>
    </row>
    <row r="3514" spans="1:10" x14ac:dyDescent="0.25">
      <c r="A3514" s="33">
        <f>T2_T5!C3514</f>
        <v>0</v>
      </c>
      <c r="B3514" s="6">
        <v>0.34456290000000001</v>
      </c>
      <c r="F3514" s="12"/>
      <c r="J3514" s="13"/>
    </row>
    <row r="3515" spans="1:10" x14ac:dyDescent="0.25">
      <c r="A3515" s="33">
        <f>T2_T5!C3515</f>
        <v>0</v>
      </c>
      <c r="B3515" s="6">
        <v>0.42702119999999999</v>
      </c>
      <c r="F3515" s="12"/>
      <c r="J3515" s="13"/>
    </row>
    <row r="3516" spans="1:10" x14ac:dyDescent="0.25">
      <c r="A3516" s="33">
        <f>T2_T5!C3516</f>
        <v>0</v>
      </c>
      <c r="B3516" s="6">
        <v>0.29479309999999997</v>
      </c>
      <c r="F3516" s="12"/>
      <c r="J3516" s="13"/>
    </row>
    <row r="3517" spans="1:10" x14ac:dyDescent="0.25">
      <c r="A3517" s="33">
        <f>T2_T5!C3517</f>
        <v>0</v>
      </c>
      <c r="B3517" s="6">
        <v>0.18037149999999999</v>
      </c>
      <c r="F3517" s="12"/>
      <c r="J3517" s="13"/>
    </row>
    <row r="3518" spans="1:10" x14ac:dyDescent="0.25">
      <c r="A3518" s="33">
        <f>T2_T5!C3518</f>
        <v>0</v>
      </c>
      <c r="B3518" s="6">
        <v>0.21556030000000001</v>
      </c>
      <c r="F3518" s="12"/>
      <c r="J3518" s="13"/>
    </row>
    <row r="3519" spans="1:10" x14ac:dyDescent="0.25">
      <c r="A3519" s="33">
        <f>T2_T5!C3519</f>
        <v>0</v>
      </c>
      <c r="B3519" s="6">
        <v>0.2426189</v>
      </c>
      <c r="F3519" s="12"/>
      <c r="J3519" s="13"/>
    </row>
    <row r="3520" spans="1:10" x14ac:dyDescent="0.25">
      <c r="A3520" s="33">
        <f>T2_T5!C3520</f>
        <v>0</v>
      </c>
      <c r="B3520" s="6">
        <v>0.33156429999999998</v>
      </c>
      <c r="F3520" s="12"/>
      <c r="J3520" s="13"/>
    </row>
    <row r="3521" spans="1:10" x14ac:dyDescent="0.25">
      <c r="A3521" s="33">
        <f>T2_T5!C3521</f>
        <v>0</v>
      </c>
      <c r="B3521" s="6">
        <v>0.18025379999999999</v>
      </c>
      <c r="F3521" s="12"/>
      <c r="J3521" s="13"/>
    </row>
    <row r="3522" spans="1:10" x14ac:dyDescent="0.25">
      <c r="A3522" s="33">
        <f>T2_T5!C3522</f>
        <v>0</v>
      </c>
      <c r="B3522" s="6">
        <v>0.18493770000000001</v>
      </c>
      <c r="F3522" s="12"/>
      <c r="J3522" s="13"/>
    </row>
    <row r="3523" spans="1:10" x14ac:dyDescent="0.25">
      <c r="A3523" s="33">
        <f>T2_T5!C3523</f>
        <v>0</v>
      </c>
      <c r="B3523" s="6">
        <v>0.16811770000000001</v>
      </c>
      <c r="F3523" s="12"/>
      <c r="J3523" s="13"/>
    </row>
    <row r="3524" spans="1:10" x14ac:dyDescent="0.25">
      <c r="A3524" s="33">
        <f>T2_T5!C3524</f>
        <v>0</v>
      </c>
      <c r="B3524" s="6">
        <v>0.28290090000000001</v>
      </c>
      <c r="F3524" s="12"/>
      <c r="J3524" s="13"/>
    </row>
    <row r="3525" spans="1:10" x14ac:dyDescent="0.25">
      <c r="A3525" s="33">
        <f>T2_T5!C3525</f>
        <v>0</v>
      </c>
      <c r="B3525" s="6">
        <v>0.42451</v>
      </c>
      <c r="F3525" s="12"/>
      <c r="J3525" s="13"/>
    </row>
    <row r="3526" spans="1:10" x14ac:dyDescent="0.25">
      <c r="A3526" s="33">
        <f>T2_T5!C3526</f>
        <v>0</v>
      </c>
      <c r="B3526" s="6">
        <v>0.74458590000000002</v>
      </c>
      <c r="F3526" s="12"/>
      <c r="J3526" s="13"/>
    </row>
    <row r="3527" spans="1:10" x14ac:dyDescent="0.25">
      <c r="A3527" s="33">
        <f>T2_T5!C3527</f>
        <v>0</v>
      </c>
      <c r="B3527" s="6">
        <v>0.80728520000000004</v>
      </c>
      <c r="F3527" s="12"/>
      <c r="J3527" s="13"/>
    </row>
    <row r="3528" spans="1:10" x14ac:dyDescent="0.25">
      <c r="A3528" s="33">
        <f>T2_T5!C3528</f>
        <v>0</v>
      </c>
      <c r="B3528" s="6">
        <v>0.5745711</v>
      </c>
      <c r="F3528" s="12"/>
      <c r="J3528" s="13"/>
    </row>
    <row r="3529" spans="1:10" x14ac:dyDescent="0.25">
      <c r="A3529" s="33">
        <f>T2_T5!C3529</f>
        <v>0</v>
      </c>
      <c r="B3529" s="6">
        <v>1.0915349999999999</v>
      </c>
      <c r="F3529" s="12"/>
      <c r="J3529" s="13"/>
    </row>
    <row r="3530" spans="1:10" x14ac:dyDescent="0.25">
      <c r="A3530" s="33">
        <f>T2_T5!C3530</f>
        <v>0</v>
      </c>
      <c r="B3530" s="6">
        <v>0.84591179999999999</v>
      </c>
      <c r="F3530" s="12"/>
      <c r="J3530" s="13"/>
    </row>
    <row r="3531" spans="1:10" x14ac:dyDescent="0.25">
      <c r="A3531" s="33">
        <f>T2_T5!C3531</f>
        <v>0</v>
      </c>
      <c r="B3531" s="6">
        <v>0.91142809999999996</v>
      </c>
      <c r="F3531" s="12"/>
      <c r="J3531" s="13"/>
    </row>
    <row r="3532" spans="1:10" x14ac:dyDescent="0.25">
      <c r="A3532" s="33">
        <f>T2_T5!C3532</f>
        <v>0</v>
      </c>
      <c r="B3532" s="6">
        <v>0.9122555</v>
      </c>
      <c r="F3532" s="12"/>
      <c r="J3532" s="13"/>
    </row>
    <row r="3533" spans="1:10" x14ac:dyDescent="0.25">
      <c r="A3533" s="33">
        <f>T2_T5!C3533</f>
        <v>0</v>
      </c>
      <c r="B3533" s="6">
        <v>0.96381329999999998</v>
      </c>
      <c r="F3533" s="12"/>
      <c r="J3533" s="13"/>
    </row>
    <row r="3534" spans="1:10" x14ac:dyDescent="0.25">
      <c r="A3534" s="33">
        <f>T2_T5!C3534</f>
        <v>0</v>
      </c>
      <c r="B3534" s="6">
        <v>0.29492020000000002</v>
      </c>
      <c r="F3534" s="12"/>
      <c r="J3534" s="13"/>
    </row>
    <row r="3535" spans="1:10" x14ac:dyDescent="0.25">
      <c r="A3535" s="33">
        <f>T2_T5!C3535</f>
        <v>0</v>
      </c>
      <c r="B3535" s="6">
        <v>0.52416320000000005</v>
      </c>
      <c r="F3535" s="12"/>
      <c r="J3535" s="13"/>
    </row>
    <row r="3536" spans="1:10" x14ac:dyDescent="0.25">
      <c r="A3536" s="33">
        <f>T2_T5!C3536</f>
        <v>0</v>
      </c>
      <c r="B3536" s="6">
        <v>0.57106049999999997</v>
      </c>
      <c r="F3536" s="12"/>
      <c r="J3536" s="13"/>
    </row>
    <row r="3537" spans="1:10" x14ac:dyDescent="0.25">
      <c r="A3537" s="33">
        <f>T2_T5!C3537</f>
        <v>0</v>
      </c>
      <c r="B3537" s="6">
        <v>0.85357550000000004</v>
      </c>
      <c r="F3537" s="12"/>
      <c r="J3537" s="13"/>
    </row>
    <row r="3538" spans="1:10" x14ac:dyDescent="0.25">
      <c r="A3538" s="33">
        <f>T2_T5!C3538</f>
        <v>0</v>
      </c>
      <c r="B3538" s="6">
        <v>0.84779380000000004</v>
      </c>
      <c r="F3538" s="12"/>
      <c r="J3538" s="13"/>
    </row>
    <row r="3539" spans="1:10" x14ac:dyDescent="0.25">
      <c r="A3539" s="33">
        <f>T2_T5!C3539</f>
        <v>0</v>
      </c>
      <c r="B3539" s="6">
        <v>0.64231870000000002</v>
      </c>
      <c r="F3539" s="12"/>
      <c r="J3539" s="13"/>
    </row>
    <row r="3540" spans="1:10" x14ac:dyDescent="0.25">
      <c r="A3540" s="33">
        <f>T2_T5!C3540</f>
        <v>0</v>
      </c>
      <c r="B3540" s="6">
        <v>0.51087680000000002</v>
      </c>
      <c r="F3540" s="12"/>
      <c r="J3540" s="13"/>
    </row>
    <row r="3541" spans="1:10" x14ac:dyDescent="0.25">
      <c r="A3541" s="33">
        <f>T2_T5!C3541</f>
        <v>0</v>
      </c>
      <c r="B3541" s="6">
        <v>0.50663360000000002</v>
      </c>
      <c r="F3541" s="12"/>
      <c r="J3541" s="13"/>
    </row>
    <row r="3542" spans="1:10" x14ac:dyDescent="0.25">
      <c r="A3542" s="33">
        <f>T2_T5!C3542</f>
        <v>0</v>
      </c>
      <c r="B3542" s="6">
        <v>0.35474820000000001</v>
      </c>
      <c r="F3542" s="12"/>
      <c r="J3542" s="13"/>
    </row>
    <row r="3543" spans="1:10" x14ac:dyDescent="0.25">
      <c r="A3543" s="33">
        <f>T2_T5!C3543</f>
        <v>0</v>
      </c>
      <c r="B3543" s="6">
        <v>0.50576310000000002</v>
      </c>
      <c r="F3543" s="12"/>
      <c r="J3543" s="13"/>
    </row>
    <row r="3544" spans="1:10" x14ac:dyDescent="0.25">
      <c r="A3544" s="33">
        <f>T2_T5!C3544</f>
        <v>0</v>
      </c>
      <c r="B3544" s="6">
        <v>0.49933460000000002</v>
      </c>
      <c r="F3544" s="12"/>
      <c r="J3544" s="13"/>
    </row>
    <row r="3545" spans="1:10" x14ac:dyDescent="0.25">
      <c r="A3545" s="33">
        <f>T2_T5!C3545</f>
        <v>0</v>
      </c>
      <c r="B3545" s="6">
        <v>0.46114830000000001</v>
      </c>
      <c r="F3545" s="12"/>
      <c r="J3545" s="13"/>
    </row>
    <row r="3546" spans="1:10" x14ac:dyDescent="0.25">
      <c r="A3546" s="33">
        <f>T2_T5!C3546</f>
        <v>0</v>
      </c>
      <c r="B3546" s="6">
        <v>0.33939710000000001</v>
      </c>
      <c r="F3546" s="12"/>
      <c r="J3546" s="13"/>
    </row>
    <row r="3547" spans="1:10" x14ac:dyDescent="0.25">
      <c r="A3547" s="33">
        <f>T2_T5!C3547</f>
        <v>0</v>
      </c>
      <c r="B3547" s="6">
        <v>0.28594389999999997</v>
      </c>
      <c r="F3547" s="12"/>
      <c r="J3547" s="13"/>
    </row>
    <row r="3548" spans="1:10" x14ac:dyDescent="0.25">
      <c r="A3548" s="33">
        <f>T2_T5!C3548</f>
        <v>0</v>
      </c>
      <c r="B3548" s="6">
        <v>0.2649994</v>
      </c>
      <c r="F3548" s="12"/>
      <c r="J3548" s="13"/>
    </row>
    <row r="3549" spans="1:10" x14ac:dyDescent="0.25">
      <c r="A3549" s="33">
        <f>T2_T5!C3549</f>
        <v>0</v>
      </c>
      <c r="B3549" s="6">
        <v>0.38166539999999999</v>
      </c>
      <c r="F3549" s="12"/>
      <c r="J3549" s="13"/>
    </row>
    <row r="3550" spans="1:10" x14ac:dyDescent="0.25">
      <c r="A3550" s="33">
        <f>T2_T5!C3550</f>
        <v>0</v>
      </c>
      <c r="B3550" s="6">
        <v>0.48343700000000001</v>
      </c>
      <c r="F3550" s="12"/>
      <c r="J3550" s="13"/>
    </row>
    <row r="3551" spans="1:10" x14ac:dyDescent="0.25">
      <c r="A3551" s="33">
        <f>T2_T5!C3551</f>
        <v>0</v>
      </c>
      <c r="B3551" s="6">
        <v>0.29704770000000003</v>
      </c>
      <c r="F3551" s="12"/>
      <c r="J3551" s="13"/>
    </row>
    <row r="3552" spans="1:10" x14ac:dyDescent="0.25">
      <c r="A3552" s="33">
        <f>T2_T5!C3552</f>
        <v>0</v>
      </c>
      <c r="B3552" s="6">
        <v>0.62033439999999995</v>
      </c>
      <c r="F3552" s="12"/>
      <c r="J3552" s="13"/>
    </row>
    <row r="3553" spans="1:10" x14ac:dyDescent="0.25">
      <c r="A3553" s="33">
        <f>T2_T5!C3553</f>
        <v>0</v>
      </c>
      <c r="B3553" s="6">
        <v>0.97484700000000002</v>
      </c>
      <c r="F3553" s="12"/>
      <c r="J3553" s="13"/>
    </row>
    <row r="3554" spans="1:10" x14ac:dyDescent="0.25">
      <c r="A3554" s="33">
        <f>T2_T5!C3554</f>
        <v>0</v>
      </c>
      <c r="B3554" s="6">
        <v>1.855639</v>
      </c>
      <c r="F3554" s="12"/>
      <c r="J3554" s="13"/>
    </row>
    <row r="3555" spans="1:10" x14ac:dyDescent="0.25">
      <c r="A3555" s="33">
        <f>T2_T5!C3555</f>
        <v>0</v>
      </c>
      <c r="B3555" s="6">
        <v>1.5647249999999999</v>
      </c>
      <c r="F3555" s="12"/>
      <c r="J3555" s="13"/>
    </row>
    <row r="3556" spans="1:10" x14ac:dyDescent="0.25">
      <c r="A3556" s="33">
        <f>T2_T5!C3556</f>
        <v>0</v>
      </c>
      <c r="B3556" s="6">
        <v>2.4680840000000002</v>
      </c>
      <c r="F3556" s="12"/>
      <c r="J3556" s="13"/>
    </row>
    <row r="3557" spans="1:10" x14ac:dyDescent="0.25">
      <c r="A3557" s="33">
        <f>T2_T5!C3557</f>
        <v>0</v>
      </c>
      <c r="B3557" s="6">
        <v>3.3219590000000001</v>
      </c>
      <c r="F3557" s="12"/>
      <c r="J3557" s="13"/>
    </row>
    <row r="3558" spans="1:10" x14ac:dyDescent="0.25">
      <c r="A3558" s="33">
        <f>T2_T5!C3558</f>
        <v>0</v>
      </c>
      <c r="B3558" s="6">
        <v>2.9114930000000001</v>
      </c>
      <c r="F3558" s="12"/>
      <c r="J3558" s="13"/>
    </row>
    <row r="3559" spans="1:10" x14ac:dyDescent="0.25">
      <c r="A3559" s="33">
        <f>T2_T5!C3559</f>
        <v>0</v>
      </c>
      <c r="B3559" s="6">
        <v>5.2523119999999999</v>
      </c>
      <c r="F3559" s="12"/>
      <c r="J3559" s="13"/>
    </row>
    <row r="3560" spans="1:10" x14ac:dyDescent="0.25">
      <c r="A3560" s="33">
        <f>T2_T5!C3560</f>
        <v>0</v>
      </c>
      <c r="B3560" s="6">
        <v>2.8817699999999999</v>
      </c>
      <c r="F3560" s="12"/>
      <c r="J3560" s="13"/>
    </row>
    <row r="3561" spans="1:10" x14ac:dyDescent="0.25">
      <c r="A3561" s="33">
        <f>T2_T5!C3561</f>
        <v>0</v>
      </c>
      <c r="B3561" s="6">
        <v>2.4108239999999999</v>
      </c>
      <c r="F3561" s="12"/>
      <c r="J3561" s="13"/>
    </row>
    <row r="3562" spans="1:10" x14ac:dyDescent="0.25">
      <c r="A3562" s="33">
        <f>T2_T5!C3562</f>
        <v>0</v>
      </c>
      <c r="B3562" s="6">
        <v>2.659116</v>
      </c>
      <c r="F3562" s="12"/>
      <c r="J3562" s="13"/>
    </row>
    <row r="3563" spans="1:10" x14ac:dyDescent="0.25">
      <c r="A3563" s="33">
        <f>T2_T5!C3563</f>
        <v>0</v>
      </c>
      <c r="B3563" s="6">
        <v>2.2080479999999998</v>
      </c>
      <c r="F3563" s="12"/>
      <c r="J3563" s="13"/>
    </row>
    <row r="3564" spans="1:10" x14ac:dyDescent="0.25">
      <c r="A3564" s="33">
        <f>T2_T5!C3564</f>
        <v>0</v>
      </c>
      <c r="B3564" s="6">
        <v>0.40940759999999998</v>
      </c>
      <c r="F3564" s="12"/>
      <c r="J3564" s="13"/>
    </row>
    <row r="3565" spans="1:10" x14ac:dyDescent="0.25">
      <c r="A3565" s="33">
        <f>T2_T5!C3565</f>
        <v>0</v>
      </c>
      <c r="B3565" s="6">
        <v>0.4746879</v>
      </c>
      <c r="F3565" s="12"/>
      <c r="J3565" s="13"/>
    </row>
    <row r="3566" spans="1:10" x14ac:dyDescent="0.25">
      <c r="A3566" s="33">
        <f>T2_T5!C3566</f>
        <v>0</v>
      </c>
      <c r="B3566" s="6">
        <v>0.40277020000000002</v>
      </c>
      <c r="F3566" s="12"/>
      <c r="J3566" s="13"/>
    </row>
    <row r="3567" spans="1:10" x14ac:dyDescent="0.25">
      <c r="A3567" s="33">
        <f>T2_T5!C3567</f>
        <v>0</v>
      </c>
      <c r="B3567" s="6">
        <v>0.63625069999999995</v>
      </c>
      <c r="F3567" s="12"/>
      <c r="J3567" s="13"/>
    </row>
    <row r="3568" spans="1:10" x14ac:dyDescent="0.25">
      <c r="A3568" s="33">
        <f>T2_T5!C3568</f>
        <v>0</v>
      </c>
      <c r="B3568" s="6">
        <v>0.52242319999999998</v>
      </c>
      <c r="F3568" s="12"/>
      <c r="J3568" s="13"/>
    </row>
    <row r="3569" spans="1:10" x14ac:dyDescent="0.25">
      <c r="A3569" s="33">
        <f>T2_T5!C3569</f>
        <v>0</v>
      </c>
      <c r="B3569" s="6">
        <v>0.43062980000000001</v>
      </c>
      <c r="F3569" s="12"/>
      <c r="J3569" s="13"/>
    </row>
    <row r="3570" spans="1:10" x14ac:dyDescent="0.25">
      <c r="A3570" s="33">
        <f>T2_T5!C3570</f>
        <v>0</v>
      </c>
      <c r="B3570" s="6">
        <v>0.4268516</v>
      </c>
      <c r="F3570" s="12"/>
      <c r="J3570" s="13"/>
    </row>
    <row r="3571" spans="1:10" x14ac:dyDescent="0.25">
      <c r="A3571" s="33">
        <f>T2_T5!C3571</f>
        <v>0</v>
      </c>
      <c r="B3571" s="6">
        <v>0.46638750000000001</v>
      </c>
      <c r="F3571" s="12"/>
      <c r="J3571" s="13"/>
    </row>
    <row r="3572" spans="1:10" x14ac:dyDescent="0.25">
      <c r="A3572" s="33">
        <f>T2_T5!C3572</f>
        <v>0</v>
      </c>
      <c r="B3572" s="6">
        <v>0.42118870000000003</v>
      </c>
      <c r="F3572" s="12"/>
      <c r="J3572" s="13"/>
    </row>
    <row r="3573" spans="1:10" x14ac:dyDescent="0.25">
      <c r="A3573" s="33">
        <f>T2_T5!C3573</f>
        <v>0</v>
      </c>
      <c r="B3573" s="6">
        <v>0.44040889999999999</v>
      </c>
      <c r="F3573" s="12"/>
      <c r="J3573" s="13"/>
    </row>
    <row r="3574" spans="1:10" x14ac:dyDescent="0.25">
      <c r="A3574" s="33">
        <f>T2_T5!C3574</f>
        <v>0</v>
      </c>
      <c r="B3574" s="6">
        <v>2.2449469999999998</v>
      </c>
      <c r="F3574" s="12"/>
      <c r="J3574" s="13"/>
    </row>
    <row r="3575" spans="1:10" x14ac:dyDescent="0.25">
      <c r="A3575" s="33">
        <f>T2_T5!C3575</f>
        <v>0</v>
      </c>
      <c r="B3575" s="6">
        <v>2.1166649999999998</v>
      </c>
      <c r="F3575" s="12"/>
      <c r="J3575" s="13"/>
    </row>
    <row r="3576" spans="1:10" x14ac:dyDescent="0.25">
      <c r="A3576" s="33">
        <f>T2_T5!C3576</f>
        <v>0</v>
      </c>
      <c r="B3576" s="6">
        <v>3.277685</v>
      </c>
      <c r="F3576" s="12"/>
      <c r="J3576" s="13"/>
    </row>
    <row r="3577" spans="1:10" x14ac:dyDescent="0.25">
      <c r="A3577" s="33">
        <f>T2_T5!C3577</f>
        <v>0</v>
      </c>
      <c r="B3577" s="6">
        <v>2.9745979999999999</v>
      </c>
      <c r="F3577" s="12"/>
      <c r="J3577" s="13"/>
    </row>
    <row r="3578" spans="1:10" x14ac:dyDescent="0.25">
      <c r="A3578" s="33">
        <f>T2_T5!C3578</f>
        <v>0</v>
      </c>
      <c r="B3578" s="6">
        <v>2.3993769999999999</v>
      </c>
      <c r="F3578" s="12"/>
      <c r="J3578" s="13"/>
    </row>
    <row r="3579" spans="1:10" x14ac:dyDescent="0.25">
      <c r="A3579" s="33">
        <f>T2_T5!C3579</f>
        <v>0</v>
      </c>
      <c r="B3579" s="6">
        <v>2.0822790000000002</v>
      </c>
      <c r="F3579" s="12"/>
      <c r="J3579" s="13"/>
    </row>
    <row r="3580" spans="1:10" x14ac:dyDescent="0.25">
      <c r="A3580" s="33">
        <f>T2_T5!C3580</f>
        <v>0</v>
      </c>
      <c r="B3580" s="6">
        <v>1.49542</v>
      </c>
      <c r="F3580" s="12"/>
      <c r="J3580" s="13"/>
    </row>
    <row r="3581" spans="1:10" x14ac:dyDescent="0.25">
      <c r="A3581" s="33">
        <f>T2_T5!C3581</f>
        <v>0</v>
      </c>
      <c r="B3581" s="6">
        <v>1.418229</v>
      </c>
      <c r="F3581" s="12"/>
      <c r="J3581" s="13"/>
    </row>
    <row r="3582" spans="1:10" x14ac:dyDescent="0.25">
      <c r="A3582" s="33">
        <f>T2_T5!C3582</f>
        <v>0</v>
      </c>
      <c r="B3582" s="6">
        <v>1.2730669999999999</v>
      </c>
      <c r="F3582" s="12"/>
      <c r="J3582" s="13"/>
    </row>
    <row r="3583" spans="1:10" x14ac:dyDescent="0.25">
      <c r="A3583" s="33">
        <f>T2_T5!C3583</f>
        <v>0</v>
      </c>
      <c r="B3583" s="6">
        <v>0.88557149999999996</v>
      </c>
      <c r="F3583" s="12"/>
      <c r="J3583" s="13"/>
    </row>
    <row r="3584" spans="1:10" x14ac:dyDescent="0.25">
      <c r="A3584" s="33">
        <f>T2_T5!C3584</f>
        <v>0</v>
      </c>
      <c r="B3584" s="6">
        <v>0.85751690000000003</v>
      </c>
      <c r="F3584" s="12"/>
      <c r="J3584" s="13"/>
    </row>
    <row r="3585" spans="1:10" x14ac:dyDescent="0.25">
      <c r="A3585" s="33">
        <f>T2_T5!C3585</f>
        <v>0</v>
      </c>
      <c r="B3585" s="6">
        <v>0.67897660000000004</v>
      </c>
      <c r="F3585" s="12"/>
      <c r="J3585" s="13"/>
    </row>
    <row r="3586" spans="1:10" x14ac:dyDescent="0.25">
      <c r="A3586" s="33">
        <f>T2_T5!C3586</f>
        <v>0</v>
      </c>
      <c r="B3586" s="6">
        <v>0.42802050000000003</v>
      </c>
      <c r="F3586" s="12"/>
      <c r="J3586" s="13"/>
    </row>
    <row r="3587" spans="1:10" x14ac:dyDescent="0.25">
      <c r="A3587" s="33">
        <f>T2_T5!C3587</f>
        <v>0</v>
      </c>
      <c r="B3587" s="6">
        <v>0.38403369999999998</v>
      </c>
      <c r="F3587" s="12"/>
      <c r="J3587" s="13"/>
    </row>
    <row r="3588" spans="1:10" x14ac:dyDescent="0.25">
      <c r="A3588" s="33">
        <f>T2_T5!C3588</f>
        <v>0</v>
      </c>
      <c r="B3588" s="6">
        <v>0.49774410000000002</v>
      </c>
      <c r="F3588" s="12"/>
      <c r="J3588" s="13"/>
    </row>
    <row r="3589" spans="1:10" x14ac:dyDescent="0.25">
      <c r="A3589" s="33">
        <f>T2_T5!C3589</f>
        <v>0</v>
      </c>
      <c r="B3589" s="6">
        <v>0.5045655</v>
      </c>
      <c r="F3589" s="12"/>
      <c r="J3589" s="13"/>
    </row>
    <row r="3590" spans="1:10" x14ac:dyDescent="0.25">
      <c r="A3590" s="33">
        <f>T2_T5!C3590</f>
        <v>0</v>
      </c>
      <c r="B3590" s="6">
        <v>0.54396529999999998</v>
      </c>
      <c r="F3590" s="12"/>
      <c r="J3590" s="13"/>
    </row>
    <row r="3591" spans="1:10" x14ac:dyDescent="0.25">
      <c r="A3591" s="33">
        <f>T2_T5!C3591</f>
        <v>0</v>
      </c>
      <c r="B3591" s="6">
        <v>1.576357</v>
      </c>
      <c r="F3591" s="12"/>
      <c r="J3591" s="13"/>
    </row>
    <row r="3592" spans="1:10" x14ac:dyDescent="0.25">
      <c r="A3592" s="33">
        <f>T2_T5!C3592</f>
        <v>0</v>
      </c>
      <c r="B3592" s="6">
        <v>2.6553749999999998</v>
      </c>
      <c r="F3592" s="12"/>
      <c r="J3592" s="13"/>
    </row>
    <row r="3593" spans="1:10" x14ac:dyDescent="0.25">
      <c r="A3593" s="33">
        <f>T2_T5!C3593</f>
        <v>0</v>
      </c>
      <c r="B3593" s="6">
        <v>1.131731</v>
      </c>
      <c r="F3593" s="12"/>
      <c r="J3593" s="13"/>
    </row>
    <row r="3594" spans="1:10" x14ac:dyDescent="0.25">
      <c r="A3594" s="33">
        <f>T2_T5!C3594</f>
        <v>0</v>
      </c>
      <c r="B3594" s="6">
        <v>1.09321</v>
      </c>
      <c r="F3594" s="12"/>
      <c r="J3594" s="13"/>
    </row>
    <row r="3595" spans="1:10" x14ac:dyDescent="0.25">
      <c r="A3595" s="33">
        <f>T2_T5!C3595</f>
        <v>0</v>
      </c>
      <c r="B3595" s="6">
        <v>0.15136269999999999</v>
      </c>
      <c r="F3595" s="12"/>
      <c r="J3595" s="13"/>
    </row>
    <row r="3596" spans="1:10" x14ac:dyDescent="0.25">
      <c r="A3596" s="33">
        <f>T2_T5!C3596</f>
        <v>0</v>
      </c>
      <c r="B3596" s="6">
        <v>0.281615</v>
      </c>
      <c r="F3596" s="12"/>
      <c r="J3596" s="13"/>
    </row>
    <row r="3597" spans="1:10" x14ac:dyDescent="0.25">
      <c r="A3597" s="33">
        <f>T2_T5!C3597</f>
        <v>0</v>
      </c>
      <c r="B3597" s="6">
        <v>0.32304929999999998</v>
      </c>
      <c r="F3597" s="12"/>
      <c r="J3597" s="13"/>
    </row>
    <row r="3598" spans="1:10" x14ac:dyDescent="0.25">
      <c r="A3598" s="33">
        <f>T2_T5!C3598</f>
        <v>0</v>
      </c>
      <c r="B3598" s="6">
        <v>0.1128875</v>
      </c>
      <c r="F3598" s="12"/>
      <c r="J3598" s="13"/>
    </row>
    <row r="3599" spans="1:10" x14ac:dyDescent="0.25">
      <c r="A3599" s="33">
        <f>T2_T5!C3599</f>
        <v>0</v>
      </c>
      <c r="B3599" s="6">
        <v>9.4060099999999994E-2</v>
      </c>
      <c r="F3599" s="12"/>
      <c r="J3599" s="13"/>
    </row>
    <row r="3600" spans="1:10" x14ac:dyDescent="0.25">
      <c r="A3600" s="33">
        <f>T2_T5!C3600</f>
        <v>0</v>
      </c>
      <c r="B3600" s="6">
        <v>0.32544050000000002</v>
      </c>
      <c r="F3600" s="12"/>
      <c r="J3600" s="13"/>
    </row>
    <row r="3601" spans="1:10" x14ac:dyDescent="0.25">
      <c r="A3601" s="33">
        <f>T2_T5!C3601</f>
        <v>0</v>
      </c>
      <c r="B3601" s="6">
        <v>0.59270610000000001</v>
      </c>
      <c r="F3601" s="12"/>
      <c r="J3601" s="13"/>
    </row>
    <row r="3602" spans="1:10" x14ac:dyDescent="0.25">
      <c r="A3602" s="33">
        <f>T2_T5!C3602</f>
        <v>0</v>
      </c>
      <c r="B3602" s="6">
        <v>0.44196150000000001</v>
      </c>
      <c r="F3602" s="12"/>
      <c r="J3602" s="13"/>
    </row>
    <row r="3603" spans="1:10" x14ac:dyDescent="0.25">
      <c r="A3603" s="33">
        <f>T2_T5!C3603</f>
        <v>0</v>
      </c>
      <c r="B3603" s="6">
        <v>0.44559470000000001</v>
      </c>
      <c r="F3603" s="12"/>
      <c r="J3603" s="13"/>
    </row>
    <row r="3604" spans="1:10" x14ac:dyDescent="0.25">
      <c r="A3604" s="33">
        <f>T2_T5!C3604</f>
        <v>0</v>
      </c>
      <c r="B3604" s="6">
        <v>0.62756020000000001</v>
      </c>
      <c r="F3604" s="12"/>
      <c r="J3604" s="13"/>
    </row>
    <row r="3605" spans="1:10" x14ac:dyDescent="0.25">
      <c r="A3605" s="33">
        <f>T2_T5!C3605</f>
        <v>0</v>
      </c>
      <c r="B3605" s="6">
        <v>0.28366350000000001</v>
      </c>
      <c r="F3605" s="12"/>
      <c r="J3605" s="13"/>
    </row>
    <row r="3606" spans="1:10" x14ac:dyDescent="0.25">
      <c r="A3606" s="33">
        <f>T2_T5!C3606</f>
        <v>0</v>
      </c>
      <c r="B3606" s="6">
        <v>0.56773660000000004</v>
      </c>
      <c r="F3606" s="12"/>
      <c r="J3606" s="13"/>
    </row>
    <row r="3607" spans="1:10" x14ac:dyDescent="0.25">
      <c r="A3607" s="33">
        <f>T2_T5!C3607</f>
        <v>0</v>
      </c>
      <c r="B3607" s="6">
        <v>0.5168121</v>
      </c>
      <c r="F3607" s="12"/>
      <c r="J3607" s="13"/>
    </row>
    <row r="3608" spans="1:10" x14ac:dyDescent="0.25">
      <c r="A3608" s="33">
        <f>T2_T5!C3608</f>
        <v>0</v>
      </c>
      <c r="B3608" s="6">
        <v>0.52892950000000005</v>
      </c>
      <c r="F3608" s="12"/>
      <c r="J3608" s="13"/>
    </row>
    <row r="3609" spans="1:10" x14ac:dyDescent="0.25">
      <c r="A3609" s="33">
        <f>T2_T5!C3609</f>
        <v>0</v>
      </c>
      <c r="B3609" s="6">
        <v>0.73939480000000002</v>
      </c>
      <c r="F3609" s="12"/>
      <c r="J3609" s="13"/>
    </row>
    <row r="3610" spans="1:10" x14ac:dyDescent="0.25">
      <c r="A3610" s="33">
        <f>T2_T5!C3610</f>
        <v>0</v>
      </c>
      <c r="B3610" s="6">
        <v>2.4692440000000002</v>
      </c>
      <c r="F3610" s="12"/>
      <c r="J3610" s="13"/>
    </row>
    <row r="3611" spans="1:10" x14ac:dyDescent="0.25">
      <c r="A3611" s="33">
        <f>T2_T5!C3611</f>
        <v>0</v>
      </c>
      <c r="B3611" s="6">
        <v>2.7519</v>
      </c>
      <c r="F3611" s="12"/>
      <c r="J3611" s="13"/>
    </row>
    <row r="3612" spans="1:10" x14ac:dyDescent="0.25">
      <c r="A3612" s="33">
        <f>T2_T5!C3612</f>
        <v>0</v>
      </c>
      <c r="B3612" s="6">
        <v>3.6593369999999998</v>
      </c>
      <c r="F3612" s="12"/>
      <c r="J3612" s="13"/>
    </row>
    <row r="3613" spans="1:10" x14ac:dyDescent="0.25">
      <c r="A3613" s="33">
        <f>T2_T5!C3613</f>
        <v>0</v>
      </c>
      <c r="B3613" s="6">
        <v>1.981382</v>
      </c>
      <c r="F3613" s="12"/>
      <c r="J3613" s="13"/>
    </row>
    <row r="3614" spans="1:10" x14ac:dyDescent="0.25">
      <c r="A3614" s="33">
        <f>T2_T5!C3614</f>
        <v>0</v>
      </c>
      <c r="B3614" s="6">
        <v>2.3590420000000001</v>
      </c>
      <c r="F3614" s="12"/>
      <c r="J3614" s="13"/>
    </row>
    <row r="3615" spans="1:10" x14ac:dyDescent="0.25">
      <c r="A3615" s="33">
        <f>T2_T5!C3615</f>
        <v>0</v>
      </c>
      <c r="B3615" s="6">
        <v>2.357901</v>
      </c>
      <c r="F3615" s="12"/>
      <c r="J3615" s="13"/>
    </row>
    <row r="3616" spans="1:10" x14ac:dyDescent="0.25">
      <c r="A3616" s="33">
        <f>T2_T5!C3616</f>
        <v>0</v>
      </c>
      <c r="B3616" s="6">
        <v>3.2878029999999998</v>
      </c>
      <c r="F3616" s="12"/>
      <c r="J3616" s="13"/>
    </row>
    <row r="3617" spans="1:10" x14ac:dyDescent="0.25">
      <c r="A3617" s="33">
        <f>T2_T5!C3617</f>
        <v>0</v>
      </c>
      <c r="B3617" s="6">
        <v>2.1640809999999999</v>
      </c>
      <c r="F3617" s="12"/>
      <c r="J3617" s="13"/>
    </row>
    <row r="3618" spans="1:10" x14ac:dyDescent="0.25">
      <c r="A3618" s="33">
        <f>T2_T5!C3618</f>
        <v>0</v>
      </c>
      <c r="B3618" s="6">
        <v>1.994019</v>
      </c>
      <c r="F3618" s="12"/>
      <c r="J3618" s="13"/>
    </row>
    <row r="3619" spans="1:10" x14ac:dyDescent="0.25">
      <c r="A3619" s="33">
        <f>T2_T5!C3619</f>
        <v>0</v>
      </c>
      <c r="B3619" s="6">
        <v>2.5056910000000001</v>
      </c>
      <c r="F3619" s="12"/>
      <c r="J3619" s="13"/>
    </row>
    <row r="3620" spans="1:10" x14ac:dyDescent="0.25">
      <c r="A3620" s="33">
        <f>T2_T5!C3620</f>
        <v>0</v>
      </c>
      <c r="B3620" s="6">
        <v>3.311404</v>
      </c>
      <c r="F3620" s="12"/>
      <c r="J3620" s="13"/>
    </row>
    <row r="3621" spans="1:10" x14ac:dyDescent="0.25">
      <c r="A3621" s="33">
        <f>T2_T5!C3621</f>
        <v>0</v>
      </c>
      <c r="B3621" s="6">
        <v>0.59971540000000001</v>
      </c>
      <c r="F3621" s="12"/>
      <c r="J3621" s="13"/>
    </row>
    <row r="3622" spans="1:10" x14ac:dyDescent="0.25">
      <c r="A3622" s="33">
        <f>T2_T5!C3622</f>
        <v>0</v>
      </c>
      <c r="B3622" s="6">
        <v>1.397186</v>
      </c>
      <c r="F3622" s="12"/>
      <c r="J3622" s="13"/>
    </row>
    <row r="3623" spans="1:10" x14ac:dyDescent="0.25">
      <c r="A3623" s="33">
        <f>T2_T5!C3623</f>
        <v>0</v>
      </c>
      <c r="B3623" s="6">
        <v>0.82455080000000003</v>
      </c>
      <c r="F3623" s="12"/>
      <c r="J3623" s="13"/>
    </row>
    <row r="3624" spans="1:10" x14ac:dyDescent="0.25">
      <c r="A3624" s="33">
        <f>T2_T5!C3624</f>
        <v>0</v>
      </c>
      <c r="B3624" s="6">
        <v>0.3104073</v>
      </c>
      <c r="F3624" s="12"/>
      <c r="J3624" s="13"/>
    </row>
    <row r="3625" spans="1:10" x14ac:dyDescent="0.25">
      <c r="A3625" s="33">
        <f>T2_T5!C3625</f>
        <v>0</v>
      </c>
      <c r="B3625" s="6">
        <v>0.450268</v>
      </c>
      <c r="F3625" s="12"/>
      <c r="J3625" s="13"/>
    </row>
    <row r="3626" spans="1:10" x14ac:dyDescent="0.25">
      <c r="A3626" s="33">
        <f>T2_T5!C3626</f>
        <v>0</v>
      </c>
      <c r="B3626" s="6">
        <v>0.68309770000000003</v>
      </c>
      <c r="F3626" s="12"/>
      <c r="J3626" s="13"/>
    </row>
    <row r="3627" spans="1:10" x14ac:dyDescent="0.25">
      <c r="A3627" s="33">
        <f>T2_T5!C3627</f>
        <v>0</v>
      </c>
      <c r="B3627" s="6">
        <v>0.71655219999999997</v>
      </c>
      <c r="F3627" s="12"/>
      <c r="J3627" s="13"/>
    </row>
    <row r="3628" spans="1:10" x14ac:dyDescent="0.25">
      <c r="A3628" s="33">
        <f>T2_T5!C3628</f>
        <v>0</v>
      </c>
      <c r="B3628" s="6">
        <v>0.60530720000000005</v>
      </c>
      <c r="F3628" s="12"/>
      <c r="J3628" s="13"/>
    </row>
    <row r="3629" spans="1:10" x14ac:dyDescent="0.25">
      <c r="A3629" s="33">
        <f>T2_T5!C3629</f>
        <v>0</v>
      </c>
      <c r="B3629" s="6">
        <v>0.4435212</v>
      </c>
      <c r="F3629" s="12"/>
      <c r="J3629" s="13"/>
    </row>
    <row r="3630" spans="1:10" x14ac:dyDescent="0.25">
      <c r="A3630" s="33">
        <f>T2_T5!C3630</f>
        <v>0</v>
      </c>
      <c r="B3630" s="6">
        <v>0.4465286</v>
      </c>
      <c r="F3630" s="12"/>
      <c r="J3630" s="13"/>
    </row>
    <row r="3631" spans="1:10" x14ac:dyDescent="0.25">
      <c r="A3631" s="33">
        <f>T2_T5!C3631</f>
        <v>0</v>
      </c>
      <c r="B3631" s="6">
        <v>0.3563714</v>
      </c>
      <c r="F3631" s="12"/>
      <c r="J3631" s="13"/>
    </row>
    <row r="3632" spans="1:10" x14ac:dyDescent="0.25">
      <c r="A3632" s="33">
        <f>T2_T5!C3632</f>
        <v>0</v>
      </c>
      <c r="B3632" s="6">
        <v>0.53665300000000005</v>
      </c>
      <c r="F3632" s="12"/>
      <c r="J3632" s="13"/>
    </row>
    <row r="3633" spans="1:10" x14ac:dyDescent="0.25">
      <c r="A3633" s="33">
        <f>T2_T5!C3633</f>
        <v>0</v>
      </c>
      <c r="B3633" s="6">
        <v>0.61519800000000002</v>
      </c>
      <c r="F3633" s="12"/>
      <c r="J3633" s="13"/>
    </row>
    <row r="3634" spans="1:10" x14ac:dyDescent="0.25">
      <c r="A3634" s="33">
        <f>T2_T5!C3634</f>
        <v>0</v>
      </c>
      <c r="B3634" s="6">
        <v>0.53859210000000002</v>
      </c>
      <c r="F3634" s="12"/>
      <c r="J3634" s="13"/>
    </row>
    <row r="3635" spans="1:10" x14ac:dyDescent="0.25">
      <c r="A3635" s="33">
        <f>T2_T5!C3635</f>
        <v>0</v>
      </c>
      <c r="B3635" s="6">
        <v>0.95814969999999999</v>
      </c>
      <c r="F3635" s="12"/>
      <c r="J3635" s="13"/>
    </row>
    <row r="3636" spans="1:10" x14ac:dyDescent="0.25">
      <c r="A3636" s="33">
        <f>T2_T5!C3636</f>
        <v>0</v>
      </c>
      <c r="B3636" s="6">
        <v>1.0486</v>
      </c>
      <c r="F3636" s="12"/>
      <c r="J3636" s="13"/>
    </row>
    <row r="3637" spans="1:10" x14ac:dyDescent="0.25">
      <c r="A3637" s="33">
        <f>T2_T5!C3637</f>
        <v>0</v>
      </c>
      <c r="B3637" s="6">
        <v>0.58566680000000004</v>
      </c>
      <c r="F3637" s="12"/>
      <c r="J3637" s="13"/>
    </row>
    <row r="3638" spans="1:10" x14ac:dyDescent="0.25">
      <c r="A3638" s="33">
        <f>T2_T5!C3638</f>
        <v>0</v>
      </c>
      <c r="B3638" s="6">
        <v>0.79729410000000001</v>
      </c>
      <c r="F3638" s="12"/>
      <c r="J3638" s="13"/>
    </row>
    <row r="3639" spans="1:10" x14ac:dyDescent="0.25">
      <c r="A3639" s="33">
        <f>T2_T5!C3639</f>
        <v>0</v>
      </c>
      <c r="B3639" s="6">
        <v>0.71600209999999997</v>
      </c>
      <c r="F3639" s="12"/>
      <c r="J3639" s="13"/>
    </row>
    <row r="3640" spans="1:10" x14ac:dyDescent="0.25">
      <c r="A3640" s="33">
        <f>T2_T5!C3640</f>
        <v>0</v>
      </c>
      <c r="B3640" s="6">
        <v>0.52409609999999995</v>
      </c>
      <c r="F3640" s="12"/>
      <c r="J3640" s="13"/>
    </row>
    <row r="3641" spans="1:10" x14ac:dyDescent="0.25">
      <c r="A3641" s="33">
        <f>T2_T5!C3641</f>
        <v>0</v>
      </c>
      <c r="B3641" s="6">
        <v>0.76752909999999996</v>
      </c>
      <c r="F3641" s="12"/>
      <c r="J3641" s="13"/>
    </row>
    <row r="3642" spans="1:10" x14ac:dyDescent="0.25">
      <c r="A3642" s="33">
        <f>T2_T5!C3642</f>
        <v>0</v>
      </c>
      <c r="B3642" s="6">
        <v>0.96015200000000001</v>
      </c>
      <c r="F3642" s="12"/>
      <c r="J3642" s="13"/>
    </row>
    <row r="3643" spans="1:10" x14ac:dyDescent="0.25">
      <c r="A3643" s="33">
        <f>T2_T5!C3643</f>
        <v>0</v>
      </c>
      <c r="B3643" s="6">
        <v>1.994113</v>
      </c>
      <c r="F3643" s="12"/>
      <c r="J3643" s="13"/>
    </row>
    <row r="3644" spans="1:10" x14ac:dyDescent="0.25">
      <c r="A3644" s="33">
        <f>T2_T5!C3644</f>
        <v>0</v>
      </c>
      <c r="B3644" s="6">
        <v>2.4030330000000002</v>
      </c>
      <c r="F3644" s="12"/>
      <c r="J3644" s="13"/>
    </row>
    <row r="3645" spans="1:10" x14ac:dyDescent="0.25">
      <c r="A3645" s="33">
        <f>T2_T5!C3645</f>
        <v>0</v>
      </c>
      <c r="B3645" s="6">
        <v>2.5490539999999999</v>
      </c>
      <c r="F3645" s="12"/>
      <c r="J3645" s="13"/>
    </row>
    <row r="3646" spans="1:10" x14ac:dyDescent="0.25">
      <c r="A3646" s="33">
        <f>T2_T5!C3646</f>
        <v>0</v>
      </c>
      <c r="B3646" s="6">
        <v>2.2849849999999998</v>
      </c>
      <c r="F3646" s="12"/>
      <c r="J3646" s="13"/>
    </row>
    <row r="3647" spans="1:10" x14ac:dyDescent="0.25">
      <c r="A3647" s="33">
        <f>T2_T5!C3647</f>
        <v>0</v>
      </c>
      <c r="B3647" s="6">
        <v>0.75069520000000001</v>
      </c>
      <c r="F3647" s="12"/>
      <c r="J3647" s="13"/>
    </row>
    <row r="3648" spans="1:10" x14ac:dyDescent="0.25">
      <c r="A3648" s="33">
        <f>T2_T5!C3648</f>
        <v>0</v>
      </c>
      <c r="B3648" s="6">
        <v>0.73480000000000001</v>
      </c>
      <c r="F3648" s="12"/>
      <c r="J3648" s="13"/>
    </row>
    <row r="3649" spans="1:10" x14ac:dyDescent="0.25">
      <c r="A3649" s="33">
        <f>T2_T5!C3649</f>
        <v>0</v>
      </c>
      <c r="B3649" s="6">
        <v>1.026918</v>
      </c>
      <c r="F3649" s="12"/>
      <c r="J3649" s="13"/>
    </row>
    <row r="3650" spans="1:10" x14ac:dyDescent="0.25">
      <c r="A3650" s="33">
        <f>T2_T5!C3650</f>
        <v>0</v>
      </c>
      <c r="B3650" s="6">
        <v>1.0029490000000001</v>
      </c>
      <c r="F3650" s="12"/>
      <c r="J3650" s="13"/>
    </row>
    <row r="3651" spans="1:10" x14ac:dyDescent="0.25">
      <c r="A3651" s="33">
        <f>T2_T5!C3651</f>
        <v>0</v>
      </c>
      <c r="B3651" s="6">
        <v>0.52572909999999995</v>
      </c>
      <c r="F3651" s="12"/>
      <c r="J3651" s="13"/>
    </row>
    <row r="3652" spans="1:10" x14ac:dyDescent="0.25">
      <c r="A3652" s="33">
        <f>T2_T5!C3652</f>
        <v>0</v>
      </c>
      <c r="B3652" s="6">
        <v>0.4355926</v>
      </c>
      <c r="F3652" s="12"/>
      <c r="J3652" s="13"/>
    </row>
    <row r="3653" spans="1:10" x14ac:dyDescent="0.25">
      <c r="A3653" s="33">
        <f>T2_T5!C3653</f>
        <v>0</v>
      </c>
      <c r="B3653" s="6">
        <v>0.91368499999999997</v>
      </c>
      <c r="F3653" s="12"/>
      <c r="J3653" s="13"/>
    </row>
    <row r="3654" spans="1:10" x14ac:dyDescent="0.25">
      <c r="A3654" s="33">
        <f>T2_T5!C3654</f>
        <v>0</v>
      </c>
      <c r="B3654" s="6">
        <v>0.50690579999999996</v>
      </c>
      <c r="F3654" s="12"/>
      <c r="J3654" s="13"/>
    </row>
    <row r="3655" spans="1:10" x14ac:dyDescent="0.25">
      <c r="A3655" s="33">
        <f>T2_T5!C3655</f>
        <v>0</v>
      </c>
      <c r="B3655" s="6">
        <v>0.99121230000000005</v>
      </c>
      <c r="F3655" s="12"/>
      <c r="J3655" s="13"/>
    </row>
    <row r="3656" spans="1:10" x14ac:dyDescent="0.25">
      <c r="A3656" s="33">
        <f>T2_T5!C3656</f>
        <v>0</v>
      </c>
      <c r="B3656" s="6">
        <v>1.163176</v>
      </c>
      <c r="F3656" s="12"/>
      <c r="J3656" s="13"/>
    </row>
    <row r="3657" spans="1:10" x14ac:dyDescent="0.25">
      <c r="A3657" s="33">
        <f>T2_T5!C3657</f>
        <v>0</v>
      </c>
      <c r="B3657" s="6">
        <v>2.7380640000000001</v>
      </c>
      <c r="F3657" s="12"/>
      <c r="J3657" s="13"/>
    </row>
    <row r="3658" spans="1:10" x14ac:dyDescent="0.25">
      <c r="A3658" s="33">
        <f>T2_T5!C3658</f>
        <v>0</v>
      </c>
      <c r="B3658" s="6">
        <v>1.9589989999999999</v>
      </c>
      <c r="F3658" s="12"/>
      <c r="J3658" s="13"/>
    </row>
    <row r="3659" spans="1:10" x14ac:dyDescent="0.25">
      <c r="A3659" s="33">
        <f>T2_T5!C3659</f>
        <v>0</v>
      </c>
      <c r="B3659" s="6">
        <v>0.434888</v>
      </c>
      <c r="F3659" s="12"/>
      <c r="J3659" s="13"/>
    </row>
    <row r="3660" spans="1:10" x14ac:dyDescent="0.25">
      <c r="A3660" s="33">
        <f>T2_T5!C3660</f>
        <v>0</v>
      </c>
      <c r="B3660" s="6">
        <v>0.90971440000000003</v>
      </c>
      <c r="F3660" s="12"/>
      <c r="J3660" s="13"/>
    </row>
    <row r="3661" spans="1:10" x14ac:dyDescent="0.25">
      <c r="A3661" s="33">
        <f>T2_T5!C3661</f>
        <v>0</v>
      </c>
      <c r="B3661" s="6">
        <v>3.3881429999999999</v>
      </c>
      <c r="F3661" s="12"/>
      <c r="J3661" s="13"/>
    </row>
    <row r="3662" spans="1:10" x14ac:dyDescent="0.25">
      <c r="A3662" s="33">
        <f>T2_T5!C3662</f>
        <v>0</v>
      </c>
      <c r="B3662" s="6">
        <v>1.4235930000000001</v>
      </c>
      <c r="F3662" s="12"/>
      <c r="J3662" s="13"/>
    </row>
    <row r="3663" spans="1:10" x14ac:dyDescent="0.25">
      <c r="A3663" s="33">
        <f>T2_T5!C3663</f>
        <v>0</v>
      </c>
      <c r="B3663" s="6">
        <v>0.6787512</v>
      </c>
      <c r="F3663" s="12"/>
      <c r="J3663" s="13"/>
    </row>
    <row r="3664" spans="1:10" x14ac:dyDescent="0.25">
      <c r="A3664" s="33">
        <f>T2_T5!C3664</f>
        <v>0</v>
      </c>
      <c r="B3664" s="6">
        <v>1.0249299999999999</v>
      </c>
      <c r="F3664" s="12"/>
      <c r="J3664" s="13"/>
    </row>
    <row r="3665" spans="1:10" x14ac:dyDescent="0.25">
      <c r="A3665" s="33">
        <f>T2_T5!C3665</f>
        <v>0</v>
      </c>
      <c r="B3665" s="6">
        <v>1.6007530000000001</v>
      </c>
      <c r="F3665" s="12"/>
      <c r="J3665" s="13"/>
    </row>
    <row r="3666" spans="1:10" x14ac:dyDescent="0.25">
      <c r="A3666" s="33">
        <f>T2_T5!C3666</f>
        <v>0</v>
      </c>
      <c r="B3666" s="6">
        <v>3.2261350000000002</v>
      </c>
      <c r="F3666" s="12"/>
      <c r="J3666" s="13"/>
    </row>
    <row r="3667" spans="1:10" x14ac:dyDescent="0.25">
      <c r="A3667" s="33">
        <f>T2_T5!C3667</f>
        <v>0</v>
      </c>
      <c r="B3667" s="6">
        <v>3.3641640000000002</v>
      </c>
      <c r="F3667" s="12"/>
      <c r="J3667" s="13"/>
    </row>
    <row r="3668" spans="1:10" x14ac:dyDescent="0.25">
      <c r="A3668" s="33">
        <f>T2_T5!C3668</f>
        <v>0</v>
      </c>
      <c r="B3668" s="6">
        <v>3.120924</v>
      </c>
      <c r="F3668" s="12"/>
      <c r="J3668" s="13"/>
    </row>
    <row r="3669" spans="1:10" x14ac:dyDescent="0.25">
      <c r="A3669" s="33">
        <f>T2_T5!C3669</f>
        <v>0</v>
      </c>
      <c r="B3669" s="6">
        <v>3.594986</v>
      </c>
      <c r="F3669" s="12"/>
      <c r="J3669" s="13"/>
    </row>
    <row r="3670" spans="1:10" x14ac:dyDescent="0.25">
      <c r="A3670" s="33">
        <f>T2_T5!C3670</f>
        <v>0</v>
      </c>
      <c r="B3670" s="6">
        <v>3.7259679999999999</v>
      </c>
      <c r="F3670" s="12"/>
      <c r="J3670" s="13"/>
    </row>
    <row r="3671" spans="1:10" x14ac:dyDescent="0.25">
      <c r="A3671" s="33">
        <f>T2_T5!C3671</f>
        <v>0</v>
      </c>
      <c r="B3671" s="6">
        <v>4.6227390000000002</v>
      </c>
      <c r="F3671" s="12"/>
      <c r="J3671" s="13"/>
    </row>
    <row r="3672" spans="1:10" x14ac:dyDescent="0.25">
      <c r="A3672" s="33">
        <f>T2_T5!C3672</f>
        <v>0</v>
      </c>
      <c r="B3672" s="6">
        <v>5.5351020000000002</v>
      </c>
      <c r="F3672" s="12"/>
      <c r="J3672" s="13"/>
    </row>
    <row r="3673" spans="1:10" x14ac:dyDescent="0.25">
      <c r="A3673" s="33">
        <f>T2_T5!C3673</f>
        <v>0</v>
      </c>
      <c r="B3673" s="6">
        <v>4.7019169999999999</v>
      </c>
      <c r="F3673" s="12"/>
      <c r="J3673" s="13"/>
    </row>
    <row r="3674" spans="1:10" x14ac:dyDescent="0.25">
      <c r="A3674" s="33">
        <f>T2_T5!C3674</f>
        <v>0</v>
      </c>
      <c r="B3674" s="6">
        <v>4.1621579999999998</v>
      </c>
      <c r="F3674" s="12"/>
      <c r="J3674" s="13"/>
    </row>
    <row r="3675" spans="1:10" x14ac:dyDescent="0.25">
      <c r="A3675" s="33">
        <f>T2_T5!C3675</f>
        <v>0</v>
      </c>
      <c r="B3675" s="6">
        <v>4.375051</v>
      </c>
      <c r="F3675" s="12"/>
      <c r="J3675" s="13"/>
    </row>
    <row r="3676" spans="1:10" x14ac:dyDescent="0.25">
      <c r="A3676" s="33">
        <f>T2_T5!C3676</f>
        <v>0</v>
      </c>
      <c r="B3676" s="6">
        <v>5.8184769999999997</v>
      </c>
      <c r="F3676" s="12"/>
      <c r="J3676" s="13"/>
    </row>
    <row r="3677" spans="1:10" x14ac:dyDescent="0.25">
      <c r="A3677" s="33">
        <f>T2_T5!C3677</f>
        <v>0</v>
      </c>
      <c r="B3677" s="6">
        <v>2.6339809999999999</v>
      </c>
      <c r="F3677" s="12"/>
      <c r="J3677" s="13"/>
    </row>
    <row r="3678" spans="1:10" x14ac:dyDescent="0.25">
      <c r="A3678" s="33">
        <f>T2_T5!C3678</f>
        <v>0</v>
      </c>
      <c r="B3678" s="6">
        <v>1.3646860000000001</v>
      </c>
      <c r="F3678" s="12"/>
      <c r="J3678" s="13"/>
    </row>
    <row r="3679" spans="1:10" x14ac:dyDescent="0.25">
      <c r="A3679" s="33">
        <f>T2_T5!C3679</f>
        <v>0</v>
      </c>
      <c r="B3679" s="6">
        <v>1.2790090000000001</v>
      </c>
      <c r="F3679" s="12"/>
      <c r="J3679" s="13"/>
    </row>
    <row r="3680" spans="1:10" x14ac:dyDescent="0.25">
      <c r="A3680" s="33">
        <f>T2_T5!C3680</f>
        <v>0</v>
      </c>
      <c r="B3680" s="6">
        <v>1.4933419999999999</v>
      </c>
      <c r="F3680" s="12"/>
      <c r="J3680" s="13"/>
    </row>
    <row r="3681" spans="1:10" x14ac:dyDescent="0.25">
      <c r="A3681" s="33">
        <f>T2_T5!C3681</f>
        <v>0</v>
      </c>
      <c r="B3681" s="6">
        <v>1.411516</v>
      </c>
      <c r="F3681" s="12"/>
      <c r="J3681" s="13"/>
    </row>
    <row r="3682" spans="1:10" x14ac:dyDescent="0.25">
      <c r="A3682" s="33">
        <f>T2_T5!C3682</f>
        <v>0</v>
      </c>
      <c r="B3682" s="6">
        <v>0.74967600000000001</v>
      </c>
      <c r="F3682" s="12"/>
      <c r="J3682" s="13"/>
    </row>
    <row r="3683" spans="1:10" x14ac:dyDescent="0.25">
      <c r="A3683" s="33">
        <f>T2_T5!C3683</f>
        <v>0</v>
      </c>
      <c r="B3683" s="6">
        <v>1.021191</v>
      </c>
      <c r="F3683" s="12"/>
      <c r="J3683" s="13"/>
    </row>
    <row r="3684" spans="1:10" x14ac:dyDescent="0.25">
      <c r="A3684" s="33">
        <f>T2_T5!C3684</f>
        <v>0</v>
      </c>
      <c r="B3684" s="6">
        <v>0.80055620000000005</v>
      </c>
      <c r="F3684" s="12"/>
      <c r="J3684" s="13"/>
    </row>
    <row r="3685" spans="1:10" x14ac:dyDescent="0.25">
      <c r="A3685" s="33">
        <f>T2_T5!C3685</f>
        <v>0</v>
      </c>
      <c r="B3685" s="6">
        <v>0.47021079999999998</v>
      </c>
      <c r="F3685" s="12"/>
      <c r="J3685" s="13"/>
    </row>
    <row r="3686" spans="1:10" x14ac:dyDescent="0.25">
      <c r="A3686" s="33">
        <f>T2_T5!C3686</f>
        <v>0</v>
      </c>
      <c r="B3686" s="6">
        <v>0.31637510000000002</v>
      </c>
      <c r="F3686" s="12"/>
      <c r="J3686" s="13"/>
    </row>
    <row r="3687" spans="1:10" x14ac:dyDescent="0.25">
      <c r="A3687" s="33">
        <f>T2_T5!C3687</f>
        <v>0</v>
      </c>
      <c r="B3687" s="6">
        <v>0.38757619999999998</v>
      </c>
      <c r="F3687" s="12"/>
      <c r="J3687" s="13"/>
    </row>
    <row r="3688" spans="1:10" x14ac:dyDescent="0.25">
      <c r="A3688" s="33">
        <f>T2_T5!C3688</f>
        <v>0</v>
      </c>
      <c r="B3688" s="6">
        <v>1.376017</v>
      </c>
      <c r="F3688" s="12"/>
      <c r="J3688" s="13"/>
    </row>
    <row r="3689" spans="1:10" x14ac:dyDescent="0.25">
      <c r="A3689" s="33">
        <f>T2_T5!C3689</f>
        <v>0</v>
      </c>
      <c r="B3689" s="6">
        <v>1.6167640000000001</v>
      </c>
      <c r="F3689" s="12"/>
      <c r="J3689" s="13"/>
    </row>
    <row r="3690" spans="1:10" x14ac:dyDescent="0.25">
      <c r="A3690" s="33">
        <f>T2_T5!C3690</f>
        <v>0</v>
      </c>
      <c r="B3690" s="6">
        <v>1.392784</v>
      </c>
      <c r="F3690" s="12"/>
      <c r="J3690" s="13"/>
    </row>
    <row r="3691" spans="1:10" x14ac:dyDescent="0.25">
      <c r="A3691" s="33">
        <f>T2_T5!C3691</f>
        <v>0</v>
      </c>
      <c r="B3691" s="6">
        <v>1.3035099999999999</v>
      </c>
      <c r="F3691" s="12"/>
      <c r="J3691" s="13"/>
    </row>
    <row r="3692" spans="1:10" x14ac:dyDescent="0.25">
      <c r="A3692" s="33">
        <f>T2_T5!C3692</f>
        <v>0</v>
      </c>
      <c r="B3692" s="6">
        <v>0.42774669999999998</v>
      </c>
      <c r="F3692" s="12"/>
      <c r="J3692" s="13"/>
    </row>
    <row r="3693" spans="1:10" x14ac:dyDescent="0.25">
      <c r="A3693" s="33">
        <f>T2_T5!C3693</f>
        <v>0</v>
      </c>
      <c r="B3693" s="6">
        <v>0.36953770000000002</v>
      </c>
      <c r="F3693" s="12"/>
      <c r="J3693" s="13"/>
    </row>
    <row r="3694" spans="1:10" x14ac:dyDescent="0.25">
      <c r="A3694" s="33">
        <f>T2_T5!C3694</f>
        <v>0</v>
      </c>
      <c r="B3694" s="6">
        <v>0.39960449999999997</v>
      </c>
      <c r="F3694" s="12"/>
      <c r="J3694" s="13"/>
    </row>
    <row r="3695" spans="1:10" x14ac:dyDescent="0.25">
      <c r="A3695" s="33">
        <f>T2_T5!C3695</f>
        <v>0</v>
      </c>
      <c r="B3695" s="6">
        <v>0.3004637</v>
      </c>
      <c r="F3695" s="12"/>
      <c r="J3695" s="13"/>
    </row>
    <row r="3696" spans="1:10" x14ac:dyDescent="0.25">
      <c r="A3696" s="33">
        <f>T2_T5!C3696</f>
        <v>0</v>
      </c>
      <c r="B3696" s="6">
        <v>0.54750670000000001</v>
      </c>
      <c r="F3696" s="12"/>
      <c r="J3696" s="13"/>
    </row>
    <row r="3697" spans="1:10" x14ac:dyDescent="0.25">
      <c r="A3697" s="33">
        <f>T2_T5!C3697</f>
        <v>0</v>
      </c>
      <c r="B3697" s="6">
        <v>5.5284269999999998</v>
      </c>
      <c r="F3697" s="12"/>
      <c r="J3697" s="13"/>
    </row>
    <row r="3698" spans="1:10" x14ac:dyDescent="0.25">
      <c r="A3698" s="33">
        <f>T2_T5!C3698</f>
        <v>0</v>
      </c>
      <c r="B3698" s="6">
        <v>4.8289840000000002</v>
      </c>
      <c r="F3698" s="12"/>
      <c r="J3698" s="13"/>
    </row>
    <row r="3699" spans="1:10" x14ac:dyDescent="0.25">
      <c r="A3699" s="33">
        <f>T2_T5!C3699</f>
        <v>0</v>
      </c>
      <c r="B3699" s="6">
        <v>2.3111959999999998</v>
      </c>
      <c r="F3699" s="12"/>
      <c r="J3699" s="13"/>
    </row>
    <row r="3700" spans="1:10" x14ac:dyDescent="0.25">
      <c r="A3700" s="33">
        <f>T2_T5!C3700</f>
        <v>0</v>
      </c>
      <c r="B3700" s="6">
        <v>1.942375</v>
      </c>
      <c r="F3700" s="12"/>
      <c r="J3700" s="13"/>
    </row>
    <row r="3701" spans="1:10" x14ac:dyDescent="0.25">
      <c r="A3701" s="33">
        <f>T2_T5!C3701</f>
        <v>0</v>
      </c>
      <c r="B3701" s="6">
        <v>3.1572770000000001</v>
      </c>
      <c r="F3701" s="12"/>
      <c r="J3701" s="13"/>
    </row>
    <row r="3702" spans="1:10" x14ac:dyDescent="0.25">
      <c r="A3702" s="33">
        <f>T2_T5!C3702</f>
        <v>0</v>
      </c>
      <c r="B3702" s="6">
        <v>3.6037949999999999</v>
      </c>
      <c r="F3702" s="12"/>
      <c r="J3702" s="13"/>
    </row>
    <row r="3703" spans="1:10" x14ac:dyDescent="0.25">
      <c r="A3703" s="33">
        <f>T2_T5!C3703</f>
        <v>0</v>
      </c>
      <c r="B3703" s="6">
        <v>7.3879970000000004</v>
      </c>
      <c r="F3703" s="12"/>
      <c r="J3703" s="13"/>
    </row>
    <row r="3704" spans="1:10" x14ac:dyDescent="0.25">
      <c r="A3704" s="33">
        <f>T2_T5!C3704</f>
        <v>0</v>
      </c>
      <c r="B3704" s="6">
        <v>4.7293120000000002</v>
      </c>
      <c r="F3704" s="12"/>
      <c r="J3704" s="13"/>
    </row>
    <row r="3705" spans="1:10" x14ac:dyDescent="0.25">
      <c r="A3705" s="33">
        <f>T2_T5!C3705</f>
        <v>0</v>
      </c>
      <c r="B3705" s="6">
        <v>3.7084570000000001</v>
      </c>
      <c r="F3705" s="12"/>
      <c r="J3705" s="13"/>
    </row>
    <row r="3706" spans="1:10" x14ac:dyDescent="0.25">
      <c r="A3706" s="33">
        <f>T2_T5!C3706</f>
        <v>0</v>
      </c>
      <c r="B3706" s="6">
        <v>2.1306820000000002</v>
      </c>
      <c r="F3706" s="12"/>
      <c r="J3706" s="13"/>
    </row>
    <row r="3707" spans="1:10" x14ac:dyDescent="0.25">
      <c r="A3707" s="33">
        <f>T2_T5!C3707</f>
        <v>0</v>
      </c>
      <c r="B3707" s="6">
        <v>3.4351150000000001</v>
      </c>
      <c r="F3707" s="12"/>
      <c r="J3707" s="13"/>
    </row>
    <row r="3708" spans="1:10" x14ac:dyDescent="0.25">
      <c r="A3708" s="33">
        <f>T2_T5!C3708</f>
        <v>0</v>
      </c>
      <c r="B3708" s="6">
        <v>3.3085909999999998</v>
      </c>
      <c r="F3708" s="12"/>
      <c r="J3708" s="13"/>
    </row>
    <row r="3709" spans="1:10" x14ac:dyDescent="0.25">
      <c r="A3709" s="33">
        <f>T2_T5!C3709</f>
        <v>0</v>
      </c>
      <c r="B3709" s="6">
        <v>1.9325589999999999</v>
      </c>
      <c r="F3709" s="12"/>
      <c r="J3709" s="13"/>
    </row>
    <row r="3710" spans="1:10" x14ac:dyDescent="0.25">
      <c r="A3710" s="33">
        <f>T2_T5!C3710</f>
        <v>0</v>
      </c>
      <c r="B3710" s="6">
        <v>3.5364059999999999</v>
      </c>
      <c r="F3710" s="12"/>
      <c r="J3710" s="13"/>
    </row>
    <row r="3711" spans="1:10" x14ac:dyDescent="0.25">
      <c r="A3711" s="33">
        <f>T2_T5!C3711</f>
        <v>0</v>
      </c>
      <c r="B3711" s="6">
        <v>3.2951990000000002</v>
      </c>
      <c r="F3711" s="12"/>
      <c r="J3711" s="13"/>
    </row>
    <row r="3712" spans="1:10" x14ac:dyDescent="0.25">
      <c r="A3712" s="33">
        <f>T2_T5!C3712</f>
        <v>0</v>
      </c>
      <c r="B3712" s="6">
        <v>1.4985679999999999</v>
      </c>
      <c r="F3712" s="12"/>
      <c r="J3712" s="13"/>
    </row>
    <row r="3713" spans="1:10" x14ac:dyDescent="0.25">
      <c r="A3713" s="33">
        <f>T2_T5!C3713</f>
        <v>0</v>
      </c>
      <c r="B3713" s="6">
        <v>4.653905</v>
      </c>
      <c r="F3713" s="12"/>
      <c r="J3713" s="13"/>
    </row>
    <row r="3714" spans="1:10" x14ac:dyDescent="0.25">
      <c r="A3714" s="33">
        <f>T2_T5!C3714</f>
        <v>0</v>
      </c>
      <c r="B3714" s="6">
        <v>4.5538230000000004</v>
      </c>
      <c r="F3714" s="12"/>
      <c r="J3714" s="13"/>
    </row>
    <row r="3715" spans="1:10" x14ac:dyDescent="0.25">
      <c r="A3715" s="33">
        <f>T2_T5!C3715</f>
        <v>0</v>
      </c>
      <c r="B3715" s="6">
        <v>2.9534720000000001</v>
      </c>
      <c r="F3715" s="12"/>
      <c r="J3715" s="13"/>
    </row>
    <row r="3716" spans="1:10" x14ac:dyDescent="0.25">
      <c r="A3716" s="33">
        <f>T2_T5!C3716</f>
        <v>0</v>
      </c>
      <c r="B3716" s="6">
        <v>0.38277090000000003</v>
      </c>
      <c r="F3716" s="12"/>
      <c r="J3716" s="13"/>
    </row>
    <row r="3717" spans="1:10" x14ac:dyDescent="0.25">
      <c r="A3717" s="33">
        <f>T2_T5!C3717</f>
        <v>0</v>
      </c>
      <c r="B3717" s="6">
        <v>0.83514980000000005</v>
      </c>
      <c r="F3717" s="12"/>
      <c r="J3717" s="13"/>
    </row>
    <row r="3718" spans="1:10" x14ac:dyDescent="0.25">
      <c r="A3718" s="33">
        <f>T2_T5!C3718</f>
        <v>0</v>
      </c>
      <c r="B3718" s="6">
        <v>0.33154260000000002</v>
      </c>
      <c r="F3718" s="12"/>
      <c r="J3718" s="13"/>
    </row>
    <row r="3719" spans="1:10" x14ac:dyDescent="0.25">
      <c r="A3719" s="33">
        <f>T2_T5!C3719</f>
        <v>0</v>
      </c>
      <c r="B3719" s="6">
        <v>0.65788670000000005</v>
      </c>
      <c r="F3719" s="12"/>
      <c r="J3719" s="13"/>
    </row>
    <row r="3720" spans="1:10" x14ac:dyDescent="0.25">
      <c r="A3720" s="33">
        <f>T2_T5!C3720</f>
        <v>0</v>
      </c>
      <c r="B3720" s="6">
        <v>1.1328990000000001</v>
      </c>
      <c r="F3720" s="12"/>
      <c r="J3720" s="13"/>
    </row>
    <row r="3721" spans="1:10" x14ac:dyDescent="0.25">
      <c r="A3721" s="33">
        <f>T2_T5!C3721</f>
        <v>0</v>
      </c>
      <c r="B3721" s="6">
        <v>1.3395250000000001</v>
      </c>
      <c r="F3721" s="12"/>
      <c r="J3721" s="13"/>
    </row>
    <row r="3722" spans="1:10" x14ac:dyDescent="0.25">
      <c r="A3722" s="33">
        <f>T2_T5!C3722</f>
        <v>0</v>
      </c>
      <c r="B3722" s="6">
        <v>1.0654170000000001</v>
      </c>
      <c r="F3722" s="12"/>
      <c r="J3722" s="13"/>
    </row>
    <row r="3723" spans="1:10" x14ac:dyDescent="0.25">
      <c r="A3723" s="33">
        <f>T2_T5!C3723</f>
        <v>0</v>
      </c>
      <c r="B3723" s="6">
        <v>0.98007599999999995</v>
      </c>
      <c r="F3723" s="12"/>
      <c r="J3723" s="13"/>
    </row>
    <row r="3724" spans="1:10" x14ac:dyDescent="0.25">
      <c r="A3724" s="33">
        <f>T2_T5!C3724</f>
        <v>0</v>
      </c>
      <c r="B3724" s="6">
        <v>0.78542330000000005</v>
      </c>
      <c r="F3724" s="12"/>
      <c r="J3724" s="13"/>
    </row>
    <row r="3725" spans="1:10" x14ac:dyDescent="0.25">
      <c r="A3725" s="33">
        <f>T2_T5!C3725</f>
        <v>0</v>
      </c>
      <c r="B3725" s="6">
        <v>2.4254820000000001</v>
      </c>
      <c r="F3725" s="12"/>
      <c r="J3725" s="13"/>
    </row>
    <row r="3726" spans="1:10" x14ac:dyDescent="0.25">
      <c r="A3726" s="33">
        <f>T2_T5!C3726</f>
        <v>0</v>
      </c>
      <c r="B3726" s="6">
        <v>1.02902</v>
      </c>
      <c r="F3726" s="12"/>
      <c r="J3726" s="13"/>
    </row>
    <row r="3727" spans="1:10" x14ac:dyDescent="0.25">
      <c r="A3727" s="33">
        <f>T2_T5!C3727</f>
        <v>0</v>
      </c>
      <c r="B3727" s="6">
        <v>1.0583499999999999</v>
      </c>
      <c r="F3727" s="12"/>
      <c r="J3727" s="13"/>
    </row>
    <row r="3728" spans="1:10" x14ac:dyDescent="0.25">
      <c r="A3728" s="33">
        <f>T2_T5!C3728</f>
        <v>0</v>
      </c>
      <c r="B3728" s="6">
        <v>0.41218369999999999</v>
      </c>
      <c r="F3728" s="12"/>
      <c r="J3728" s="13"/>
    </row>
    <row r="3729" spans="1:10" x14ac:dyDescent="0.25">
      <c r="A3729" s="33">
        <f>T2_T5!C3729</f>
        <v>0</v>
      </c>
      <c r="B3729" s="6">
        <v>0.47513640000000001</v>
      </c>
      <c r="F3729" s="12"/>
      <c r="J3729" s="13"/>
    </row>
    <row r="3730" spans="1:10" x14ac:dyDescent="0.25">
      <c r="A3730" s="33">
        <f>T2_T5!C3730</f>
        <v>0</v>
      </c>
      <c r="B3730" s="6">
        <v>0.53647840000000002</v>
      </c>
      <c r="F3730" s="12"/>
      <c r="J3730" s="13"/>
    </row>
    <row r="3731" spans="1:10" x14ac:dyDescent="0.25">
      <c r="A3731" s="33">
        <f>T2_T5!C3731</f>
        <v>0</v>
      </c>
      <c r="B3731" s="6">
        <v>1.5293110000000001</v>
      </c>
      <c r="F3731" s="12"/>
      <c r="J3731" s="13"/>
    </row>
    <row r="3732" spans="1:10" x14ac:dyDescent="0.25">
      <c r="A3732" s="33">
        <f>T2_T5!C3732</f>
        <v>0</v>
      </c>
      <c r="B3732" s="6">
        <v>1.1439790000000001</v>
      </c>
      <c r="F3732" s="12"/>
      <c r="J3732" s="13"/>
    </row>
    <row r="3733" spans="1:10" x14ac:dyDescent="0.25">
      <c r="A3733" s="33">
        <f>T2_T5!C3733</f>
        <v>0</v>
      </c>
      <c r="B3733" s="6">
        <v>1.9104239999999999</v>
      </c>
      <c r="F3733" s="12"/>
      <c r="J3733" s="13"/>
    </row>
    <row r="3734" spans="1:10" x14ac:dyDescent="0.25">
      <c r="A3734" s="33">
        <f>T2_T5!C3734</f>
        <v>0</v>
      </c>
      <c r="B3734" s="6">
        <v>0.94471950000000005</v>
      </c>
      <c r="F3734" s="12"/>
      <c r="J3734" s="13"/>
    </row>
    <row r="3735" spans="1:10" x14ac:dyDescent="0.25">
      <c r="A3735" s="33">
        <f>T2_T5!C3735</f>
        <v>0</v>
      </c>
      <c r="B3735" s="6">
        <v>0.8817623</v>
      </c>
      <c r="F3735" s="12"/>
      <c r="J3735" s="13"/>
    </row>
    <row r="3736" spans="1:10" x14ac:dyDescent="0.25">
      <c r="A3736" s="33">
        <f>T2_T5!C3736</f>
        <v>0</v>
      </c>
      <c r="B3736" s="6">
        <v>1.602333</v>
      </c>
      <c r="F3736" s="12"/>
      <c r="J3736" s="13"/>
    </row>
    <row r="3737" spans="1:10" x14ac:dyDescent="0.25">
      <c r="A3737" s="33">
        <f>T2_T5!C3737</f>
        <v>0</v>
      </c>
      <c r="B3737" s="6">
        <v>1.1691229999999999</v>
      </c>
      <c r="F3737" s="12"/>
      <c r="J3737" s="13"/>
    </row>
    <row r="3738" spans="1:10" x14ac:dyDescent="0.25">
      <c r="A3738" s="33">
        <f>T2_T5!C3738</f>
        <v>0</v>
      </c>
      <c r="B3738" s="6">
        <v>0.94703570000000004</v>
      </c>
      <c r="F3738" s="12"/>
      <c r="J3738" s="13"/>
    </row>
    <row r="3739" spans="1:10" x14ac:dyDescent="0.25">
      <c r="A3739" s="33">
        <f>T2_T5!C3739</f>
        <v>0</v>
      </c>
      <c r="B3739" s="6">
        <v>0.1489048</v>
      </c>
      <c r="F3739" s="12"/>
      <c r="J3739" s="13"/>
    </row>
    <row r="3740" spans="1:10" x14ac:dyDescent="0.25">
      <c r="A3740" s="33">
        <f>T2_T5!C3740</f>
        <v>0</v>
      </c>
      <c r="B3740" s="6">
        <v>5.6809600000000002E-2</v>
      </c>
      <c r="F3740" s="12"/>
      <c r="J3740" s="13"/>
    </row>
    <row r="3741" spans="1:10" x14ac:dyDescent="0.25">
      <c r="A3741" s="33">
        <f>T2_T5!C3741</f>
        <v>0</v>
      </c>
      <c r="B3741" s="6">
        <v>6.3392500000000004E-2</v>
      </c>
      <c r="F3741" s="12"/>
      <c r="J3741" s="13"/>
    </row>
    <row r="3742" spans="1:10" x14ac:dyDescent="0.25">
      <c r="A3742" s="33">
        <f>T2_T5!C3742</f>
        <v>0</v>
      </c>
      <c r="B3742" s="6">
        <v>9.4299800000000003E-2</v>
      </c>
      <c r="F3742" s="12"/>
      <c r="J3742" s="13"/>
    </row>
    <row r="3743" spans="1:10" x14ac:dyDescent="0.25">
      <c r="A3743" s="33">
        <f>T2_T5!C3743</f>
        <v>0</v>
      </c>
      <c r="B3743" s="6">
        <v>0.13332550000000001</v>
      </c>
      <c r="F3743" s="12"/>
      <c r="J3743" s="13"/>
    </row>
    <row r="3744" spans="1:10" x14ac:dyDescent="0.25">
      <c r="A3744" s="33">
        <f>T2_T5!C3744</f>
        <v>0</v>
      </c>
      <c r="B3744" s="6">
        <v>0.28551599999999999</v>
      </c>
      <c r="F3744" s="12"/>
      <c r="J3744" s="13"/>
    </row>
    <row r="3745" spans="1:10" x14ac:dyDescent="0.25">
      <c r="A3745" s="33">
        <f>T2_T5!C3745</f>
        <v>0</v>
      </c>
      <c r="B3745" s="6">
        <v>0.74054589999999998</v>
      </c>
      <c r="F3745" s="12"/>
      <c r="J3745" s="13"/>
    </row>
    <row r="3746" spans="1:10" x14ac:dyDescent="0.25">
      <c r="A3746" s="33">
        <f>T2_T5!C3746</f>
        <v>0</v>
      </c>
      <c r="B3746" s="6">
        <v>1.3582350000000001</v>
      </c>
      <c r="F3746" s="12"/>
      <c r="J3746" s="13"/>
    </row>
    <row r="3747" spans="1:10" x14ac:dyDescent="0.25">
      <c r="A3747" s="33">
        <f>T2_T5!C3747</f>
        <v>0</v>
      </c>
      <c r="B3747" s="6">
        <v>1.398882</v>
      </c>
      <c r="F3747" s="12"/>
      <c r="J3747" s="13"/>
    </row>
    <row r="3748" spans="1:10" x14ac:dyDescent="0.25">
      <c r="A3748" s="33">
        <f>T2_T5!C3748</f>
        <v>0</v>
      </c>
      <c r="B3748" s="6">
        <v>0.45494129999999999</v>
      </c>
      <c r="F3748" s="12"/>
      <c r="J3748" s="13"/>
    </row>
    <row r="3749" spans="1:10" x14ac:dyDescent="0.25">
      <c r="A3749" s="33">
        <f>T2_T5!C3749</f>
        <v>0</v>
      </c>
      <c r="B3749" s="6">
        <v>0.44708100000000001</v>
      </c>
      <c r="F3749" s="12"/>
      <c r="J3749" s="13"/>
    </row>
    <row r="3750" spans="1:10" x14ac:dyDescent="0.25">
      <c r="A3750" s="33">
        <f>T2_T5!C3750</f>
        <v>0</v>
      </c>
      <c r="B3750" s="6">
        <v>0.31198049999999999</v>
      </c>
      <c r="F3750" s="12"/>
      <c r="J3750" s="13"/>
    </row>
    <row r="3751" spans="1:10" x14ac:dyDescent="0.25">
      <c r="A3751" s="33">
        <f>T2_T5!C3751</f>
        <v>0</v>
      </c>
      <c r="B3751" s="6">
        <v>0.14039070000000001</v>
      </c>
      <c r="F3751" s="12"/>
      <c r="J3751" s="13"/>
    </row>
    <row r="3752" spans="1:10" x14ac:dyDescent="0.25">
      <c r="A3752" s="33">
        <f>T2_T5!C3752</f>
        <v>0</v>
      </c>
      <c r="B3752" s="6">
        <v>0.384799</v>
      </c>
      <c r="F3752" s="12"/>
      <c r="J3752" s="13"/>
    </row>
    <row r="3753" spans="1:10" x14ac:dyDescent="0.25">
      <c r="A3753" s="33">
        <f>T2_T5!C3753</f>
        <v>0</v>
      </c>
      <c r="B3753" s="6">
        <v>0.80269029999999997</v>
      </c>
      <c r="F3753" s="12"/>
      <c r="J3753" s="13"/>
    </row>
    <row r="3754" spans="1:10" x14ac:dyDescent="0.25">
      <c r="A3754" s="33">
        <f>T2_T5!C3754</f>
        <v>0</v>
      </c>
      <c r="B3754" s="6">
        <v>1.37896</v>
      </c>
      <c r="F3754" s="12"/>
      <c r="J3754" s="13"/>
    </row>
    <row r="3755" spans="1:10" x14ac:dyDescent="0.25">
      <c r="A3755" s="33">
        <f>T2_T5!C3755</f>
        <v>0</v>
      </c>
      <c r="B3755" s="6">
        <v>1.5799989999999999</v>
      </c>
      <c r="F3755" s="12"/>
      <c r="J3755" s="13"/>
    </row>
    <row r="3756" spans="1:10" x14ac:dyDescent="0.25">
      <c r="A3756" s="33">
        <f>T2_T5!C3756</f>
        <v>0</v>
      </c>
      <c r="B3756" s="6">
        <v>1.7796289999999999</v>
      </c>
      <c r="F3756" s="12"/>
      <c r="J3756" s="13"/>
    </row>
    <row r="3757" spans="1:10" x14ac:dyDescent="0.25">
      <c r="A3757" s="33">
        <f>T2_T5!C3757</f>
        <v>0</v>
      </c>
      <c r="B3757" s="6">
        <v>1.7135769999999999</v>
      </c>
      <c r="F3757" s="12"/>
      <c r="J3757" s="13"/>
    </row>
    <row r="3758" spans="1:10" x14ac:dyDescent="0.25">
      <c r="A3758" s="33">
        <f>T2_T5!C3758</f>
        <v>0</v>
      </c>
      <c r="B3758" s="6">
        <v>1.7955650000000001</v>
      </c>
      <c r="F3758" s="12"/>
      <c r="J3758" s="13"/>
    </row>
    <row r="3759" spans="1:10" x14ac:dyDescent="0.25">
      <c r="A3759" s="33">
        <f>T2_T5!C3759</f>
        <v>0</v>
      </c>
      <c r="B3759" s="6">
        <v>1.997115</v>
      </c>
      <c r="F3759" s="12"/>
      <c r="J3759" s="13"/>
    </row>
    <row r="3760" spans="1:10" x14ac:dyDescent="0.25">
      <c r="A3760" s="33">
        <f>T2_T5!C3760</f>
        <v>0</v>
      </c>
      <c r="B3760" s="6">
        <v>0.48307840000000002</v>
      </c>
      <c r="F3760" s="12"/>
      <c r="J3760" s="13"/>
    </row>
    <row r="3761" spans="1:10" x14ac:dyDescent="0.25">
      <c r="A3761" s="33">
        <f>T2_T5!C3761</f>
        <v>0</v>
      </c>
      <c r="B3761" s="6">
        <v>0.4667733</v>
      </c>
      <c r="F3761" s="12"/>
      <c r="J3761" s="13"/>
    </row>
    <row r="3762" spans="1:10" x14ac:dyDescent="0.25">
      <c r="A3762" s="33">
        <f>T2_T5!C3762</f>
        <v>0</v>
      </c>
      <c r="B3762" s="6">
        <v>0.20949760000000001</v>
      </c>
      <c r="F3762" s="12"/>
      <c r="J3762" s="13"/>
    </row>
    <row r="3763" spans="1:10" x14ac:dyDescent="0.25">
      <c r="A3763" s="33">
        <f>T2_T5!C3763</f>
        <v>0</v>
      </c>
      <c r="B3763" s="6">
        <v>7.8523099999999998E-2</v>
      </c>
      <c r="F3763" s="12"/>
      <c r="J3763" s="13"/>
    </row>
    <row r="3764" spans="1:10" x14ac:dyDescent="0.25">
      <c r="A3764" s="33">
        <f>T2_T5!C3764</f>
        <v>0</v>
      </c>
      <c r="B3764" s="6">
        <v>0.15488669999999999</v>
      </c>
      <c r="F3764" s="12"/>
      <c r="J3764" s="13"/>
    </row>
    <row r="3765" spans="1:10" x14ac:dyDescent="0.25">
      <c r="A3765" s="33">
        <f>T2_T5!C3765</f>
        <v>0</v>
      </c>
      <c r="B3765" s="6">
        <v>0.1256989</v>
      </c>
      <c r="F3765" s="12"/>
      <c r="J3765" s="13"/>
    </row>
    <row r="3766" spans="1:10" x14ac:dyDescent="0.25">
      <c r="A3766" s="33">
        <f>T2_T5!C3766</f>
        <v>0</v>
      </c>
      <c r="B3766" s="6">
        <v>1.851078</v>
      </c>
      <c r="F3766" s="12"/>
      <c r="J3766" s="13"/>
    </row>
    <row r="3767" spans="1:10" x14ac:dyDescent="0.25">
      <c r="A3767" s="33">
        <f>T2_T5!C3767</f>
        <v>0</v>
      </c>
      <c r="B3767" s="6">
        <v>1.2982229999999999</v>
      </c>
      <c r="F3767" s="12"/>
      <c r="J3767" s="13"/>
    </row>
    <row r="3768" spans="1:10" x14ac:dyDescent="0.25">
      <c r="A3768" s="33">
        <f>T2_T5!C3768</f>
        <v>0</v>
      </c>
      <c r="B3768" s="6">
        <v>2.0134789999999998</v>
      </c>
      <c r="F3768" s="12"/>
      <c r="J3768" s="13"/>
    </row>
    <row r="3769" spans="1:10" x14ac:dyDescent="0.25">
      <c r="A3769" s="33">
        <f>T2_T5!C3769</f>
        <v>0</v>
      </c>
      <c r="B3769" s="6">
        <v>1.1171759999999999</v>
      </c>
      <c r="F3769" s="12"/>
      <c r="J3769" s="13"/>
    </row>
    <row r="3770" spans="1:10" x14ac:dyDescent="0.25">
      <c r="A3770" s="33">
        <f>T2_T5!C3770</f>
        <v>0</v>
      </c>
      <c r="B3770" s="6">
        <v>0.56504679999999996</v>
      </c>
      <c r="F3770" s="12"/>
      <c r="J3770" s="13"/>
    </row>
    <row r="3771" spans="1:10" x14ac:dyDescent="0.25">
      <c r="A3771" s="33">
        <f>T2_T5!C3771</f>
        <v>0</v>
      </c>
      <c r="B3771" s="6">
        <v>0.62351630000000002</v>
      </c>
      <c r="F3771" s="12"/>
      <c r="J3771" s="13"/>
    </row>
    <row r="3772" spans="1:10" x14ac:dyDescent="0.25">
      <c r="A3772" s="33">
        <f>T2_T5!C3772</f>
        <v>0</v>
      </c>
      <c r="B3772" s="6">
        <v>0.82015780000000005</v>
      </c>
      <c r="F3772" s="12"/>
      <c r="J3772" s="13"/>
    </row>
    <row r="3773" spans="1:10" x14ac:dyDescent="0.25">
      <c r="A3773" s="33">
        <f>T2_T5!C3773</f>
        <v>0</v>
      </c>
      <c r="B3773" s="6">
        <v>0.4975058</v>
      </c>
      <c r="F3773" s="12"/>
      <c r="J3773" s="13"/>
    </row>
    <row r="3774" spans="1:10" x14ac:dyDescent="0.25">
      <c r="A3774" s="33">
        <f>T2_T5!C3774</f>
        <v>0</v>
      </c>
      <c r="B3774" s="6">
        <v>0.68987270000000001</v>
      </c>
      <c r="F3774" s="12"/>
      <c r="J3774" s="13"/>
    </row>
    <row r="3775" spans="1:10" x14ac:dyDescent="0.25">
      <c r="A3775" s="33">
        <f>T2_T5!C3775</f>
        <v>0</v>
      </c>
      <c r="B3775" s="6">
        <v>1.9227639999999999</v>
      </c>
      <c r="F3775" s="12"/>
      <c r="J3775" s="13"/>
    </row>
    <row r="3776" spans="1:10" x14ac:dyDescent="0.25">
      <c r="A3776" s="33">
        <f>T2_T5!C3776</f>
        <v>0</v>
      </c>
      <c r="B3776" s="6">
        <v>2.3198910000000001</v>
      </c>
      <c r="F3776" s="12"/>
      <c r="J3776" s="13"/>
    </row>
    <row r="3777" spans="1:10" x14ac:dyDescent="0.25">
      <c r="A3777" s="33">
        <f>T2_T5!C3777</f>
        <v>0</v>
      </c>
      <c r="B3777" s="6">
        <v>3.5749360000000001</v>
      </c>
      <c r="F3777" s="12"/>
      <c r="J3777" s="13"/>
    </row>
    <row r="3778" spans="1:10" x14ac:dyDescent="0.25">
      <c r="A3778" s="33">
        <f>T2_T5!C3778</f>
        <v>0</v>
      </c>
      <c r="B3778" s="6">
        <v>7.1079020000000002</v>
      </c>
      <c r="F3778" s="12"/>
      <c r="J3778" s="13"/>
    </row>
    <row r="3779" spans="1:10" x14ac:dyDescent="0.25">
      <c r="A3779" s="33">
        <f>T2_T5!C3779</f>
        <v>0</v>
      </c>
      <c r="B3779" s="6">
        <v>13.18305</v>
      </c>
      <c r="F3779" s="12"/>
      <c r="J3779" s="13"/>
    </row>
    <row r="3780" spans="1:10" x14ac:dyDescent="0.25">
      <c r="A3780" s="33">
        <f>T2_T5!C3780</f>
        <v>0</v>
      </c>
      <c r="B3780" s="6">
        <v>16.01388</v>
      </c>
      <c r="F3780" s="12"/>
      <c r="J3780" s="13"/>
    </row>
    <row r="3781" spans="1:10" x14ac:dyDescent="0.25">
      <c r="A3781" s="33">
        <f>T2_T5!C3781</f>
        <v>0</v>
      </c>
      <c r="B3781" s="6">
        <v>12.463480000000001</v>
      </c>
      <c r="F3781" s="12"/>
      <c r="J3781" s="13"/>
    </row>
    <row r="3782" spans="1:10" x14ac:dyDescent="0.25">
      <c r="A3782" s="33">
        <f>T2_T5!C3782</f>
        <v>0</v>
      </c>
      <c r="B3782" s="6">
        <v>6.6206779999999998</v>
      </c>
      <c r="F3782" s="12"/>
      <c r="J3782" s="13"/>
    </row>
    <row r="3783" spans="1:10" x14ac:dyDescent="0.25">
      <c r="A3783" s="33">
        <f>T2_T5!C3783</f>
        <v>0</v>
      </c>
      <c r="B3783" s="6">
        <v>13.97195</v>
      </c>
      <c r="F3783" s="12"/>
      <c r="J3783" s="13"/>
    </row>
    <row r="3784" spans="1:10" x14ac:dyDescent="0.25">
      <c r="A3784" s="33">
        <f>T2_T5!C3784</f>
        <v>0</v>
      </c>
      <c r="B3784" s="6">
        <v>13.18197</v>
      </c>
      <c r="F3784" s="12"/>
      <c r="J3784" s="13"/>
    </row>
    <row r="3785" spans="1:10" x14ac:dyDescent="0.25">
      <c r="A3785" s="33">
        <f>T2_T5!C3785</f>
        <v>0</v>
      </c>
      <c r="B3785" s="6">
        <v>0.45212629999999998</v>
      </c>
      <c r="F3785" s="12"/>
      <c r="J3785" s="13"/>
    </row>
    <row r="3786" spans="1:10" x14ac:dyDescent="0.25">
      <c r="A3786" s="33">
        <f>T2_T5!C3786</f>
        <v>0</v>
      </c>
      <c r="B3786" s="6">
        <v>0.34033059999999998</v>
      </c>
      <c r="F3786" s="12"/>
      <c r="J3786" s="13"/>
    </row>
    <row r="3787" spans="1:10" x14ac:dyDescent="0.25">
      <c r="A3787" s="33">
        <f>T2_T5!C3787</f>
        <v>0</v>
      </c>
      <c r="B3787" s="6">
        <v>0.32808389999999998</v>
      </c>
      <c r="F3787" s="12"/>
      <c r="J3787" s="13"/>
    </row>
    <row r="3788" spans="1:10" x14ac:dyDescent="0.25">
      <c r="A3788" s="33">
        <f>T2_T5!C3788</f>
        <v>0</v>
      </c>
      <c r="B3788" s="6">
        <v>0.25465130000000002</v>
      </c>
      <c r="F3788" s="12"/>
      <c r="J3788" s="13"/>
    </row>
    <row r="3789" spans="1:10" x14ac:dyDescent="0.25">
      <c r="A3789" s="33">
        <f>T2_T5!C3789</f>
        <v>0</v>
      </c>
      <c r="B3789" s="6">
        <v>0.31660369999999999</v>
      </c>
      <c r="F3789" s="12"/>
      <c r="J3789" s="13"/>
    </row>
    <row r="3790" spans="1:10" x14ac:dyDescent="0.25">
      <c r="A3790" s="33">
        <f>T2_T5!C3790</f>
        <v>0</v>
      </c>
      <c r="B3790" s="6">
        <v>0.8699498</v>
      </c>
      <c r="F3790" s="12"/>
      <c r="J3790" s="13"/>
    </row>
    <row r="3791" spans="1:10" x14ac:dyDescent="0.25">
      <c r="A3791" s="33">
        <f>T2_T5!C3791</f>
        <v>0</v>
      </c>
      <c r="B3791" s="6">
        <v>0.27736329999999998</v>
      </c>
      <c r="F3791" s="12"/>
      <c r="J3791" s="13"/>
    </row>
    <row r="3792" spans="1:10" x14ac:dyDescent="0.25">
      <c r="A3792" s="33">
        <f>T2_T5!C3792</f>
        <v>0</v>
      </c>
      <c r="B3792" s="6">
        <v>0.19903499999999999</v>
      </c>
      <c r="F3792" s="12"/>
      <c r="J3792" s="13"/>
    </row>
    <row r="3793" spans="1:10" x14ac:dyDescent="0.25">
      <c r="A3793" s="33">
        <f>T2_T5!C3793</f>
        <v>1</v>
      </c>
      <c r="B3793" s="6">
        <v>0.40916530000000001</v>
      </c>
      <c r="F3793" s="12"/>
      <c r="J3793" s="13"/>
    </row>
    <row r="3794" spans="1:10" x14ac:dyDescent="0.25">
      <c r="A3794" s="33">
        <f>T2_T5!C3794</f>
        <v>0</v>
      </c>
      <c r="B3794" s="6">
        <v>1.896501</v>
      </c>
      <c r="F3794" s="12"/>
      <c r="J3794" s="13"/>
    </row>
    <row r="3795" spans="1:10" x14ac:dyDescent="0.25">
      <c r="A3795" s="33">
        <f>T2_T5!C3795</f>
        <v>0</v>
      </c>
      <c r="B3795" s="6">
        <v>1.855289</v>
      </c>
      <c r="F3795" s="12"/>
      <c r="J3795" s="13"/>
    </row>
    <row r="3796" spans="1:10" x14ac:dyDescent="0.25">
      <c r="A3796" s="33">
        <f>T2_T5!C3796</f>
        <v>0</v>
      </c>
      <c r="B3796" s="6">
        <v>1.8621780000000001</v>
      </c>
      <c r="F3796" s="12"/>
      <c r="J3796" s="13"/>
    </row>
    <row r="3797" spans="1:10" x14ac:dyDescent="0.25">
      <c r="A3797" s="33">
        <f>T2_T5!C3797</f>
        <v>0</v>
      </c>
      <c r="B3797" s="6">
        <v>0.68333290000000002</v>
      </c>
      <c r="F3797" s="12"/>
      <c r="J3797" s="13"/>
    </row>
    <row r="3798" spans="1:10" x14ac:dyDescent="0.25">
      <c r="A3798" s="33">
        <f>T2_T5!C3798</f>
        <v>0</v>
      </c>
      <c r="B3798" s="6">
        <v>0.79392739999999995</v>
      </c>
      <c r="F3798" s="12"/>
      <c r="J3798" s="13"/>
    </row>
    <row r="3799" spans="1:10" x14ac:dyDescent="0.25">
      <c r="A3799" s="33">
        <f>T2_T5!C3799</f>
        <v>0</v>
      </c>
      <c r="B3799" s="6">
        <v>2.2502580000000001</v>
      </c>
      <c r="F3799" s="12"/>
      <c r="J3799" s="13"/>
    </row>
    <row r="3800" spans="1:10" x14ac:dyDescent="0.25">
      <c r="A3800" s="33">
        <f>T2_T5!C3800</f>
        <v>0</v>
      </c>
      <c r="B3800" s="6">
        <v>2.2406280000000001</v>
      </c>
      <c r="F3800" s="12"/>
      <c r="J3800" s="13"/>
    </row>
    <row r="3801" spans="1:10" x14ac:dyDescent="0.25">
      <c r="A3801" s="33">
        <f>T2_T5!C3801</f>
        <v>0</v>
      </c>
      <c r="B3801" s="6">
        <v>2.136406</v>
      </c>
      <c r="F3801" s="12"/>
      <c r="J3801" s="13"/>
    </row>
    <row r="3802" spans="1:10" x14ac:dyDescent="0.25">
      <c r="A3802" s="33">
        <f>T2_T5!C3802</f>
        <v>0</v>
      </c>
      <c r="B3802" s="6">
        <v>4.1104510000000003</v>
      </c>
      <c r="F3802" s="12"/>
      <c r="J3802" s="13"/>
    </row>
    <row r="3803" spans="1:10" x14ac:dyDescent="0.25">
      <c r="A3803" s="33">
        <f>T2_T5!C3803</f>
        <v>0</v>
      </c>
      <c r="B3803" s="6">
        <v>5.3396210000000002</v>
      </c>
      <c r="F3803" s="12"/>
      <c r="J3803" s="13"/>
    </row>
    <row r="3804" spans="1:10" x14ac:dyDescent="0.25">
      <c r="A3804" s="33">
        <f>T2_T5!C3804</f>
        <v>0</v>
      </c>
      <c r="B3804" s="6">
        <v>4.6728209999999999</v>
      </c>
      <c r="F3804" s="12"/>
      <c r="J3804" s="13"/>
    </row>
    <row r="3805" spans="1:10" x14ac:dyDescent="0.25">
      <c r="A3805" s="33">
        <f>T2_T5!C3805</f>
        <v>0</v>
      </c>
      <c r="B3805" s="6">
        <v>2.8825090000000002</v>
      </c>
      <c r="F3805" s="12"/>
      <c r="J3805" s="13"/>
    </row>
    <row r="3806" spans="1:10" x14ac:dyDescent="0.25">
      <c r="A3806" s="33">
        <f>T2_T5!C3806</f>
        <v>0</v>
      </c>
      <c r="B3806" s="6">
        <v>1.973004</v>
      </c>
      <c r="F3806" s="12"/>
      <c r="J3806" s="13"/>
    </row>
    <row r="3807" spans="1:10" x14ac:dyDescent="0.25">
      <c r="A3807" s="33">
        <f>T2_T5!C3807</f>
        <v>0</v>
      </c>
      <c r="B3807" s="6">
        <v>1.3276760000000001</v>
      </c>
      <c r="F3807" s="12"/>
      <c r="J3807" s="13"/>
    </row>
    <row r="3808" spans="1:10" x14ac:dyDescent="0.25">
      <c r="A3808" s="33">
        <f>T2_T5!C3808</f>
        <v>0</v>
      </c>
      <c r="B3808" s="6">
        <v>1.122101</v>
      </c>
      <c r="F3808" s="12"/>
      <c r="J3808" s="13"/>
    </row>
    <row r="3809" spans="1:10" x14ac:dyDescent="0.25">
      <c r="A3809" s="33">
        <f>T2_T5!C3809</f>
        <v>0</v>
      </c>
      <c r="B3809" s="6">
        <v>2.2678579999999999</v>
      </c>
      <c r="F3809" s="12"/>
      <c r="J3809" s="13"/>
    </row>
    <row r="3810" spans="1:10" x14ac:dyDescent="0.25">
      <c r="A3810" s="33">
        <f>T2_T5!C3810</f>
        <v>0</v>
      </c>
      <c r="B3810" s="6">
        <v>1.891019</v>
      </c>
      <c r="F3810" s="12"/>
      <c r="J3810" s="13"/>
    </row>
    <row r="3811" spans="1:10" x14ac:dyDescent="0.25">
      <c r="A3811" s="33">
        <f>T2_T5!C3811</f>
        <v>0</v>
      </c>
      <c r="B3811" s="6">
        <v>2.4913189999999998</v>
      </c>
      <c r="F3811" s="12"/>
      <c r="J3811" s="13"/>
    </row>
    <row r="3812" spans="1:10" x14ac:dyDescent="0.25">
      <c r="A3812" s="33">
        <f>T2_T5!C3812</f>
        <v>0</v>
      </c>
      <c r="B3812" s="6">
        <v>1.679171</v>
      </c>
      <c r="F3812" s="12"/>
      <c r="J3812" s="13"/>
    </row>
    <row r="3813" spans="1:10" x14ac:dyDescent="0.25">
      <c r="A3813" s="33">
        <f>T2_T5!C3813</f>
        <v>0</v>
      </c>
      <c r="B3813" s="6">
        <v>1.2210639999999999</v>
      </c>
      <c r="F3813" s="12"/>
      <c r="J3813" s="13"/>
    </row>
    <row r="3814" spans="1:10" x14ac:dyDescent="0.25">
      <c r="A3814" s="33">
        <f>T2_T5!C3814</f>
        <v>0</v>
      </c>
      <c r="B3814" s="6">
        <v>0.83061510000000005</v>
      </c>
      <c r="F3814" s="12"/>
      <c r="J3814" s="13"/>
    </row>
    <row r="3815" spans="1:10" x14ac:dyDescent="0.25">
      <c r="A3815" s="33">
        <f>T2_T5!C3815</f>
        <v>0</v>
      </c>
      <c r="B3815" s="6">
        <v>1.1656770000000001</v>
      </c>
      <c r="F3815" s="12"/>
      <c r="J3815" s="13"/>
    </row>
    <row r="3816" spans="1:10" x14ac:dyDescent="0.25">
      <c r="A3816" s="33">
        <f>T2_T5!C3816</f>
        <v>0</v>
      </c>
      <c r="B3816" s="6">
        <v>1.0190490000000001</v>
      </c>
      <c r="F3816" s="12"/>
      <c r="J3816" s="13"/>
    </row>
    <row r="3817" spans="1:10" x14ac:dyDescent="0.25">
      <c r="A3817" s="33">
        <f>T2_T5!C3817</f>
        <v>0</v>
      </c>
      <c r="B3817" s="6">
        <v>1.298041</v>
      </c>
      <c r="F3817" s="12"/>
      <c r="J3817" s="13"/>
    </row>
    <row r="3818" spans="1:10" x14ac:dyDescent="0.25">
      <c r="A3818" s="33">
        <f>T2_T5!C3818</f>
        <v>0</v>
      </c>
      <c r="B3818" s="6">
        <v>2.1581009999999998</v>
      </c>
      <c r="F3818" s="12"/>
      <c r="J3818" s="13"/>
    </row>
    <row r="3819" spans="1:10" x14ac:dyDescent="0.25">
      <c r="A3819" s="33">
        <f>T2_T5!C3819</f>
        <v>0</v>
      </c>
      <c r="B3819" s="6">
        <v>15.24217</v>
      </c>
      <c r="F3819" s="12"/>
      <c r="J3819" s="13"/>
    </row>
    <row r="3820" spans="1:10" x14ac:dyDescent="0.25">
      <c r="A3820" s="33">
        <f>T2_T5!C3820</f>
        <v>0</v>
      </c>
      <c r="B3820" s="6">
        <v>11.592029999999999</v>
      </c>
      <c r="F3820" s="12"/>
      <c r="J3820" s="13"/>
    </row>
    <row r="3821" spans="1:10" x14ac:dyDescent="0.25">
      <c r="A3821" s="33">
        <f>T2_T5!C3821</f>
        <v>0</v>
      </c>
      <c r="B3821" s="6">
        <v>0.96979219999999999</v>
      </c>
      <c r="F3821" s="12"/>
      <c r="J3821" s="13"/>
    </row>
    <row r="3822" spans="1:10" x14ac:dyDescent="0.25">
      <c r="A3822" s="33">
        <f>T2_T5!C3822</f>
        <v>0</v>
      </c>
      <c r="B3822" s="6">
        <v>0.92376380000000002</v>
      </c>
      <c r="F3822" s="12"/>
      <c r="J3822" s="13"/>
    </row>
    <row r="3823" spans="1:10" x14ac:dyDescent="0.25">
      <c r="A3823" s="33">
        <f>T2_T5!C3823</f>
        <v>0</v>
      </c>
      <c r="B3823" s="6">
        <v>0.54744060000000005</v>
      </c>
      <c r="F3823" s="12"/>
      <c r="J3823" s="13"/>
    </row>
    <row r="3824" spans="1:10" x14ac:dyDescent="0.25">
      <c r="A3824" s="33">
        <f>T2_T5!C3824</f>
        <v>0</v>
      </c>
      <c r="B3824" s="6">
        <v>0.59671909999999995</v>
      </c>
      <c r="F3824" s="12"/>
      <c r="J3824" s="13"/>
    </row>
    <row r="3825" spans="1:10" x14ac:dyDescent="0.25">
      <c r="A3825" s="33">
        <f>T2_T5!C3825</f>
        <v>0</v>
      </c>
      <c r="B3825" s="6">
        <v>0.26556800000000003</v>
      </c>
      <c r="F3825" s="12"/>
      <c r="J3825" s="13"/>
    </row>
    <row r="3826" spans="1:10" x14ac:dyDescent="0.25">
      <c r="A3826" s="33">
        <f>T2_T5!C3826</f>
        <v>0</v>
      </c>
      <c r="B3826" s="6">
        <v>0.2261495</v>
      </c>
      <c r="F3826" s="12"/>
      <c r="J3826" s="13"/>
    </row>
    <row r="3827" spans="1:10" x14ac:dyDescent="0.25">
      <c r="A3827" s="33">
        <f>T2_T5!C3827</f>
        <v>0</v>
      </c>
      <c r="B3827" s="6">
        <v>1.806257</v>
      </c>
      <c r="F3827" s="12"/>
      <c r="J3827" s="13"/>
    </row>
    <row r="3828" spans="1:10" x14ac:dyDescent="0.25">
      <c r="A3828" s="33">
        <f>T2_T5!C3828</f>
        <v>0</v>
      </c>
      <c r="B3828" s="6">
        <v>2.4371330000000002</v>
      </c>
      <c r="F3828" s="12"/>
      <c r="J3828" s="13"/>
    </row>
    <row r="3829" spans="1:10" x14ac:dyDescent="0.25">
      <c r="A3829" s="33">
        <f>T2_T5!C3829</f>
        <v>0</v>
      </c>
      <c r="B3829" s="6">
        <v>2.164873</v>
      </c>
      <c r="F3829" s="12"/>
      <c r="J3829" s="13"/>
    </row>
    <row r="3830" spans="1:10" x14ac:dyDescent="0.25">
      <c r="A3830" s="33">
        <f>T2_T5!C3830</f>
        <v>0</v>
      </c>
      <c r="B3830" s="6">
        <v>1.101404</v>
      </c>
      <c r="F3830" s="12"/>
      <c r="J3830" s="13"/>
    </row>
    <row r="3831" spans="1:10" x14ac:dyDescent="0.25">
      <c r="A3831" s="33">
        <f>T2_T5!C3831</f>
        <v>0</v>
      </c>
      <c r="B3831" s="6">
        <v>0.83350999999999997</v>
      </c>
      <c r="F3831" s="12"/>
      <c r="J3831" s="13"/>
    </row>
    <row r="3832" spans="1:10" x14ac:dyDescent="0.25">
      <c r="A3832" s="33">
        <f>T2_T5!C3832</f>
        <v>0</v>
      </c>
      <c r="B3832" s="6">
        <v>1.1084890000000001</v>
      </c>
      <c r="F3832" s="12"/>
      <c r="J3832" s="13"/>
    </row>
    <row r="3833" spans="1:10" x14ac:dyDescent="0.25">
      <c r="A3833" s="33">
        <f>T2_T5!C3833</f>
        <v>0</v>
      </c>
      <c r="B3833" s="6">
        <v>1.2696609999999999</v>
      </c>
      <c r="F3833" s="12"/>
      <c r="J3833" s="13"/>
    </row>
    <row r="3834" spans="1:10" x14ac:dyDescent="0.25">
      <c r="A3834" s="33">
        <f>T2_T5!C3834</f>
        <v>0</v>
      </c>
      <c r="B3834" s="6">
        <v>1.7001850000000001</v>
      </c>
      <c r="F3834" s="12"/>
      <c r="J3834" s="13"/>
    </row>
    <row r="3835" spans="1:10" x14ac:dyDescent="0.25">
      <c r="A3835" s="33">
        <f>T2_T5!C3835</f>
        <v>0</v>
      </c>
      <c r="B3835" s="6">
        <v>0.87311490000000003</v>
      </c>
      <c r="F3835" s="12"/>
      <c r="J3835" s="13"/>
    </row>
    <row r="3836" spans="1:10" x14ac:dyDescent="0.25">
      <c r="A3836" s="33">
        <f>T2_T5!C3836</f>
        <v>0</v>
      </c>
      <c r="B3836" s="6">
        <v>0.95451699999999995</v>
      </c>
      <c r="F3836" s="12"/>
      <c r="J3836" s="13"/>
    </row>
    <row r="3837" spans="1:10" x14ac:dyDescent="0.25">
      <c r="A3837" s="33">
        <f>T2_T5!C3837</f>
        <v>0</v>
      </c>
      <c r="B3837" s="6">
        <v>0.60224690000000003</v>
      </c>
      <c r="F3837" s="12"/>
      <c r="J3837" s="13"/>
    </row>
    <row r="3838" spans="1:10" x14ac:dyDescent="0.25">
      <c r="A3838" s="33">
        <f>T2_T5!C3838</f>
        <v>0</v>
      </c>
      <c r="B3838" s="6">
        <v>0.58681059999999996</v>
      </c>
      <c r="F3838" s="12"/>
      <c r="J3838" s="13"/>
    </row>
    <row r="3839" spans="1:10" x14ac:dyDescent="0.25">
      <c r="A3839" s="33">
        <f>T2_T5!C3839</f>
        <v>0</v>
      </c>
      <c r="B3839" s="6">
        <v>0.59713570000000005</v>
      </c>
      <c r="F3839" s="12"/>
      <c r="J3839" s="13"/>
    </row>
    <row r="3840" spans="1:10" x14ac:dyDescent="0.25">
      <c r="A3840" s="33">
        <f>T2_T5!C3840</f>
        <v>0</v>
      </c>
      <c r="B3840" s="6">
        <v>0.72915779999999997</v>
      </c>
      <c r="F3840" s="12"/>
      <c r="J3840" s="13"/>
    </row>
    <row r="3841" spans="1:10" x14ac:dyDescent="0.25">
      <c r="A3841" s="33">
        <f>T2_T5!C3841</f>
        <v>0</v>
      </c>
      <c r="B3841" s="6">
        <v>0.91668810000000001</v>
      </c>
      <c r="F3841" s="12"/>
      <c r="J3841" s="13"/>
    </row>
    <row r="3842" spans="1:10" x14ac:dyDescent="0.25">
      <c r="A3842" s="33">
        <f>T2_T5!C3842</f>
        <v>0</v>
      </c>
      <c r="B3842" s="6">
        <v>5.5973550000000003</v>
      </c>
      <c r="F3842" s="12"/>
      <c r="J3842" s="13"/>
    </row>
    <row r="3843" spans="1:10" x14ac:dyDescent="0.25">
      <c r="A3843" s="33">
        <f>T2_T5!C3843</f>
        <v>0</v>
      </c>
      <c r="B3843" s="6">
        <v>1.1384840000000001</v>
      </c>
      <c r="F3843" s="12"/>
      <c r="J3843" s="13"/>
    </row>
    <row r="3844" spans="1:10" x14ac:dyDescent="0.25">
      <c r="A3844" s="33">
        <f>T2_T5!C3844</f>
        <v>0</v>
      </c>
      <c r="B3844" s="6">
        <v>1.830846</v>
      </c>
      <c r="F3844" s="12"/>
      <c r="J3844" s="13"/>
    </row>
    <row r="3845" spans="1:10" x14ac:dyDescent="0.25">
      <c r="A3845" s="33">
        <f>T2_T5!C3845</f>
        <v>0</v>
      </c>
      <c r="B3845" s="6">
        <v>0.84227450000000004</v>
      </c>
      <c r="F3845" s="12"/>
      <c r="J3845" s="13"/>
    </row>
    <row r="3846" spans="1:10" x14ac:dyDescent="0.25">
      <c r="A3846" s="33">
        <f>T2_T5!C3846</f>
        <v>0</v>
      </c>
      <c r="B3846" s="6">
        <v>1.9666189999999999</v>
      </c>
      <c r="F3846" s="12"/>
      <c r="J3846" s="13"/>
    </row>
    <row r="3847" spans="1:10" x14ac:dyDescent="0.25">
      <c r="A3847" s="33">
        <f>T2_T5!C3847</f>
        <v>0</v>
      </c>
      <c r="B3847" s="6">
        <v>1.3877299999999999</v>
      </c>
      <c r="F3847" s="12"/>
      <c r="J3847" s="13"/>
    </row>
    <row r="3848" spans="1:10" x14ac:dyDescent="0.25">
      <c r="A3848" s="33">
        <f>T2_T5!C3848</f>
        <v>0</v>
      </c>
      <c r="B3848" s="6">
        <v>0.28201379999999998</v>
      </c>
      <c r="F3848" s="12"/>
      <c r="J3848" s="13"/>
    </row>
    <row r="3849" spans="1:10" x14ac:dyDescent="0.25">
      <c r="A3849" s="33">
        <f>T2_T5!C3849</f>
        <v>0</v>
      </c>
      <c r="B3849" s="6">
        <v>0.60370349999999995</v>
      </c>
      <c r="F3849" s="12"/>
      <c r="J3849" s="13"/>
    </row>
    <row r="3850" spans="1:10" x14ac:dyDescent="0.25">
      <c r="A3850" s="33">
        <f>T2_T5!C3850</f>
        <v>1</v>
      </c>
      <c r="B3850" s="6">
        <v>5.42411E-2</v>
      </c>
      <c r="F3850" s="12"/>
      <c r="J3850" s="13"/>
    </row>
    <row r="3851" spans="1:10" x14ac:dyDescent="0.25">
      <c r="A3851" s="33">
        <f>T2_T5!C3851</f>
        <v>0</v>
      </c>
      <c r="B3851" s="6">
        <v>1.2512639999999999</v>
      </c>
      <c r="F3851" s="12"/>
      <c r="J3851" s="13"/>
    </row>
    <row r="3852" spans="1:10" x14ac:dyDescent="0.25">
      <c r="A3852" s="33">
        <f>T2_T5!C3852</f>
        <v>0</v>
      </c>
      <c r="B3852" s="6">
        <v>1.3592169999999999</v>
      </c>
      <c r="F3852" s="12"/>
      <c r="J3852" s="13"/>
    </row>
    <row r="3853" spans="1:10" x14ac:dyDescent="0.25">
      <c r="A3853" s="33">
        <f>T2_T5!C3853</f>
        <v>0</v>
      </c>
      <c r="B3853" s="6">
        <v>1.270548</v>
      </c>
      <c r="F3853" s="12"/>
      <c r="J3853" s="13"/>
    </row>
    <row r="3854" spans="1:10" x14ac:dyDescent="0.25">
      <c r="A3854" s="33">
        <f>T2_T5!C3854</f>
        <v>0</v>
      </c>
      <c r="B3854" s="6">
        <v>0.66589039999999999</v>
      </c>
      <c r="F3854" s="12"/>
      <c r="J3854" s="13"/>
    </row>
    <row r="3855" spans="1:10" x14ac:dyDescent="0.25">
      <c r="A3855" s="33">
        <f>T2_T5!C3855</f>
        <v>0</v>
      </c>
      <c r="B3855" s="6">
        <v>0.9248577</v>
      </c>
      <c r="F3855" s="12"/>
      <c r="J3855" s="13"/>
    </row>
    <row r="3856" spans="1:10" x14ac:dyDescent="0.25">
      <c r="A3856" s="33">
        <f>T2_T5!C3856</f>
        <v>0</v>
      </c>
      <c r="B3856" s="6">
        <v>0.98400209999999999</v>
      </c>
      <c r="F3856" s="12"/>
      <c r="J3856" s="13"/>
    </row>
    <row r="3857" spans="1:10" x14ac:dyDescent="0.25">
      <c r="A3857" s="33">
        <f>T2_T5!C3857</f>
        <v>0</v>
      </c>
      <c r="B3857" s="6">
        <v>1.112843</v>
      </c>
      <c r="F3857" s="12"/>
      <c r="J3857" s="13"/>
    </row>
    <row r="3858" spans="1:10" x14ac:dyDescent="0.25">
      <c r="A3858" s="33">
        <f>T2_T5!C3858</f>
        <v>0</v>
      </c>
      <c r="B3858" s="6">
        <v>1.6561650000000001</v>
      </c>
      <c r="F3858" s="12"/>
      <c r="J3858" s="13"/>
    </row>
    <row r="3859" spans="1:10" x14ac:dyDescent="0.25">
      <c r="A3859" s="33">
        <f>T2_T5!C3859</f>
        <v>0</v>
      </c>
      <c r="B3859" s="6">
        <v>2.4972530000000002</v>
      </c>
      <c r="F3859" s="12"/>
      <c r="J3859" s="13"/>
    </row>
    <row r="3860" spans="1:10" x14ac:dyDescent="0.25">
      <c r="A3860" s="33">
        <f>T2_T5!C3860</f>
        <v>0</v>
      </c>
      <c r="B3860" s="6">
        <v>2.9491499999999999</v>
      </c>
      <c r="F3860" s="12"/>
      <c r="J3860" s="13"/>
    </row>
    <row r="3861" spans="1:10" x14ac:dyDescent="0.25">
      <c r="A3861" s="33">
        <f>T2_T5!C3861</f>
        <v>0</v>
      </c>
      <c r="B3861" s="6">
        <v>1.0691269999999999</v>
      </c>
      <c r="F3861" s="12"/>
      <c r="J3861" s="13"/>
    </row>
    <row r="3862" spans="1:10" x14ac:dyDescent="0.25">
      <c r="A3862" s="33">
        <f>T2_T5!C3862</f>
        <v>0</v>
      </c>
      <c r="B3862" s="6">
        <v>1.4257120000000001</v>
      </c>
      <c r="F3862" s="12"/>
      <c r="J3862" s="13"/>
    </row>
    <row r="3863" spans="1:10" x14ac:dyDescent="0.25">
      <c r="A3863" s="33">
        <f>T2_T5!C3863</f>
        <v>0</v>
      </c>
      <c r="B3863" s="6">
        <v>1.508067</v>
      </c>
      <c r="F3863" s="12"/>
      <c r="J3863" s="13"/>
    </row>
    <row r="3864" spans="1:10" x14ac:dyDescent="0.25">
      <c r="A3864" s="33">
        <f>T2_T5!C3864</f>
        <v>0</v>
      </c>
      <c r="B3864" s="6">
        <v>1.025887</v>
      </c>
      <c r="F3864" s="12"/>
      <c r="J3864" s="13"/>
    </row>
    <row r="3865" spans="1:10" x14ac:dyDescent="0.25">
      <c r="A3865" s="33">
        <f>T2_T5!C3865</f>
        <v>0</v>
      </c>
      <c r="B3865" s="6">
        <v>1.0371809999999999</v>
      </c>
      <c r="F3865" s="12"/>
      <c r="J3865" s="13"/>
    </row>
    <row r="3866" spans="1:10" x14ac:dyDescent="0.25">
      <c r="A3866" s="33">
        <f>T2_T5!C3866</f>
        <v>0</v>
      </c>
      <c r="B3866" s="6">
        <v>0.80854300000000001</v>
      </c>
      <c r="F3866" s="12"/>
      <c r="J3866" s="13"/>
    </row>
    <row r="3867" spans="1:10" x14ac:dyDescent="0.25">
      <c r="A3867" s="33">
        <f>T2_T5!C3867</f>
        <v>0</v>
      </c>
      <c r="B3867" s="6">
        <v>0.1263782</v>
      </c>
      <c r="F3867" s="12"/>
      <c r="J3867" s="13"/>
    </row>
    <row r="3868" spans="1:10" x14ac:dyDescent="0.25">
      <c r="A3868" s="33">
        <f>T2_T5!C3868</f>
        <v>0</v>
      </c>
      <c r="B3868" s="6">
        <v>9.6516599999999994E-2</v>
      </c>
      <c r="F3868" s="12"/>
      <c r="J3868" s="13"/>
    </row>
    <row r="3869" spans="1:10" x14ac:dyDescent="0.25">
      <c r="A3869" s="33">
        <f>T2_T5!C3869</f>
        <v>0</v>
      </c>
      <c r="B3869" s="6">
        <v>1.845796</v>
      </c>
      <c r="F3869" s="12"/>
      <c r="J3869" s="13"/>
    </row>
    <row r="3870" spans="1:10" x14ac:dyDescent="0.25">
      <c r="A3870" s="33">
        <f>T2_T5!C3870</f>
        <v>0</v>
      </c>
      <c r="B3870" s="6">
        <v>1.9051629999999999</v>
      </c>
      <c r="F3870" s="12"/>
      <c r="J3870" s="13"/>
    </row>
    <row r="3871" spans="1:10" x14ac:dyDescent="0.25">
      <c r="A3871" s="33">
        <f>T2_T5!C3871</f>
        <v>0</v>
      </c>
      <c r="B3871" s="6">
        <v>2.1636410000000001</v>
      </c>
      <c r="F3871" s="12"/>
      <c r="J3871" s="13"/>
    </row>
    <row r="3872" spans="1:10" x14ac:dyDescent="0.25">
      <c r="A3872" s="33">
        <f>T2_T5!C3872</f>
        <v>0</v>
      </c>
      <c r="B3872" s="6">
        <v>0.91641300000000003</v>
      </c>
      <c r="F3872" s="12"/>
      <c r="J3872" s="13"/>
    </row>
    <row r="3873" spans="1:10" x14ac:dyDescent="0.25">
      <c r="A3873" s="33">
        <f>T2_T5!C3873</f>
        <v>0</v>
      </c>
      <c r="B3873" s="6">
        <v>0.56237320000000002</v>
      </c>
      <c r="F3873" s="12"/>
      <c r="J3873" s="13"/>
    </row>
    <row r="3874" spans="1:10" x14ac:dyDescent="0.25">
      <c r="A3874" s="33">
        <f>T2_T5!C3874</f>
        <v>0</v>
      </c>
      <c r="B3874" s="6">
        <v>1.1769259999999999</v>
      </c>
      <c r="F3874" s="12"/>
      <c r="J3874" s="13"/>
    </row>
    <row r="3875" spans="1:10" x14ac:dyDescent="0.25">
      <c r="A3875" s="33">
        <f>T2_T5!C3875</f>
        <v>0</v>
      </c>
      <c r="B3875" s="6">
        <v>0.85557499999999997</v>
      </c>
      <c r="F3875" s="12"/>
      <c r="J3875" s="13"/>
    </row>
    <row r="3876" spans="1:10" x14ac:dyDescent="0.25">
      <c r="A3876" s="33">
        <f>T2_T5!C3876</f>
        <v>0</v>
      </c>
      <c r="B3876" s="6">
        <v>0.4000128</v>
      </c>
      <c r="F3876" s="12"/>
      <c r="J3876" s="13"/>
    </row>
    <row r="3877" spans="1:10" x14ac:dyDescent="0.25">
      <c r="A3877" s="33">
        <f>T2_T5!C3877</f>
        <v>0</v>
      </c>
      <c r="B3877" s="6">
        <v>0.5343059</v>
      </c>
      <c r="F3877" s="12"/>
      <c r="J3877" s="13"/>
    </row>
    <row r="3878" spans="1:10" x14ac:dyDescent="0.25">
      <c r="A3878" s="33">
        <f>T2_T5!C3878</f>
        <v>0</v>
      </c>
      <c r="B3878" s="6">
        <v>0.87303220000000004</v>
      </c>
      <c r="F3878" s="12"/>
      <c r="J3878" s="13"/>
    </row>
    <row r="3879" spans="1:10" x14ac:dyDescent="0.25">
      <c r="A3879" s="33">
        <f>T2_T5!C3879</f>
        <v>0</v>
      </c>
      <c r="B3879" s="6">
        <v>0.65075810000000001</v>
      </c>
      <c r="F3879" s="12"/>
      <c r="J3879" s="13"/>
    </row>
    <row r="3880" spans="1:10" x14ac:dyDescent="0.25">
      <c r="A3880" s="33">
        <f>T2_T5!C3880</f>
        <v>0</v>
      </c>
      <c r="B3880" s="6">
        <v>1.0372729999999999</v>
      </c>
      <c r="F3880" s="12"/>
      <c r="J3880" s="13"/>
    </row>
    <row r="3881" spans="1:10" x14ac:dyDescent="0.25">
      <c r="A3881" s="33">
        <f>T2_T5!C3881</f>
        <v>0</v>
      </c>
      <c r="B3881" s="6">
        <v>1.7109859999999999</v>
      </c>
      <c r="F3881" s="12"/>
      <c r="J3881" s="13"/>
    </row>
    <row r="3882" spans="1:10" x14ac:dyDescent="0.25">
      <c r="A3882" s="33">
        <f>T2_T5!C3882</f>
        <v>1</v>
      </c>
      <c r="B3882" s="6">
        <v>0.19003719999999999</v>
      </c>
      <c r="F3882" s="12"/>
      <c r="J3882" s="13"/>
    </row>
    <row r="3883" spans="1:10" x14ac:dyDescent="0.25">
      <c r="A3883" s="33">
        <f>T2_T5!C3883</f>
        <v>0</v>
      </c>
      <c r="B3883" s="6">
        <v>0.57695669999999999</v>
      </c>
      <c r="F3883" s="12"/>
      <c r="J3883" s="13"/>
    </row>
    <row r="3884" spans="1:10" x14ac:dyDescent="0.25">
      <c r="A3884" s="33">
        <f>T2_T5!C3884</f>
        <v>0</v>
      </c>
      <c r="B3884" s="6">
        <v>0.63401770000000002</v>
      </c>
      <c r="F3884" s="12"/>
      <c r="J3884" s="13"/>
    </row>
    <row r="3885" spans="1:10" x14ac:dyDescent="0.25">
      <c r="A3885" s="33">
        <f>T2_T5!C3885</f>
        <v>0</v>
      </c>
      <c r="B3885" s="6">
        <v>0.72408039999999996</v>
      </c>
      <c r="F3885" s="12"/>
      <c r="J3885" s="13"/>
    </row>
    <row r="3886" spans="1:10" x14ac:dyDescent="0.25">
      <c r="A3886" s="33">
        <f>T2_T5!C3886</f>
        <v>0</v>
      </c>
      <c r="B3886" s="6">
        <v>0.60424239999999996</v>
      </c>
      <c r="F3886" s="12"/>
      <c r="J3886" s="13"/>
    </row>
    <row r="3887" spans="1:10" x14ac:dyDescent="0.25">
      <c r="A3887" s="33">
        <f>T2_T5!C3887</f>
        <v>0</v>
      </c>
      <c r="B3887" s="6">
        <v>0.34682489999999999</v>
      </c>
      <c r="F3887" s="12"/>
      <c r="J3887" s="13"/>
    </row>
    <row r="3888" spans="1:10" x14ac:dyDescent="0.25">
      <c r="A3888" s="33">
        <f>T2_T5!C3888</f>
        <v>0</v>
      </c>
      <c r="B3888" s="6">
        <v>0.455982</v>
      </c>
      <c r="F3888" s="12"/>
      <c r="J3888" s="13"/>
    </row>
    <row r="3889" spans="1:10" x14ac:dyDescent="0.25">
      <c r="A3889" s="33">
        <f>T2_T5!C3889</f>
        <v>0</v>
      </c>
      <c r="B3889" s="6">
        <v>0.73878010000000005</v>
      </c>
      <c r="F3889" s="12"/>
      <c r="J3889" s="13"/>
    </row>
    <row r="3890" spans="1:10" x14ac:dyDescent="0.25">
      <c r="A3890" s="33">
        <f>T2_T5!C3890</f>
        <v>0</v>
      </c>
      <c r="B3890" s="6">
        <v>0.85475900000000005</v>
      </c>
      <c r="F3890" s="12"/>
      <c r="J3890" s="13"/>
    </row>
    <row r="3891" spans="1:10" x14ac:dyDescent="0.25">
      <c r="A3891" s="33">
        <f>T2_T5!C3891</f>
        <v>0</v>
      </c>
      <c r="B3891" s="6">
        <v>1.0373190000000001</v>
      </c>
      <c r="F3891" s="12"/>
      <c r="J3891" s="13"/>
    </row>
    <row r="3892" spans="1:10" x14ac:dyDescent="0.25">
      <c r="A3892" s="33">
        <f>T2_T5!C3892</f>
        <v>0</v>
      </c>
      <c r="B3892" s="6">
        <v>1.029606</v>
      </c>
      <c r="F3892" s="12"/>
      <c r="J3892" s="13"/>
    </row>
    <row r="3893" spans="1:10" x14ac:dyDescent="0.25">
      <c r="A3893" s="33">
        <f>T2_T5!C3893</f>
        <v>0</v>
      </c>
      <c r="B3893" s="6">
        <v>0.967858</v>
      </c>
      <c r="F3893" s="12"/>
      <c r="J3893" s="13"/>
    </row>
    <row r="3894" spans="1:10" x14ac:dyDescent="0.25">
      <c r="A3894" s="33">
        <f>T2_T5!C3894</f>
        <v>0</v>
      </c>
      <c r="B3894" s="6">
        <v>1.2331110000000001</v>
      </c>
      <c r="F3894" s="12"/>
      <c r="J3894" s="13"/>
    </row>
    <row r="3895" spans="1:10" x14ac:dyDescent="0.25">
      <c r="A3895" s="33">
        <f>T2_T5!C3895</f>
        <v>0</v>
      </c>
      <c r="B3895" s="6">
        <v>1.4279379999999999</v>
      </c>
      <c r="F3895" s="12"/>
      <c r="J3895" s="13"/>
    </row>
    <row r="3896" spans="1:10" x14ac:dyDescent="0.25">
      <c r="A3896" s="33">
        <f>T2_T5!C3896</f>
        <v>0</v>
      </c>
      <c r="B3896" s="6">
        <v>2.0242800000000001</v>
      </c>
      <c r="F3896" s="12"/>
      <c r="J3896" s="13"/>
    </row>
    <row r="3897" spans="1:10" x14ac:dyDescent="0.25">
      <c r="A3897" s="33">
        <f>T2_T5!C3897</f>
        <v>0</v>
      </c>
      <c r="B3897" s="6">
        <v>2.2805070000000001</v>
      </c>
      <c r="F3897" s="12"/>
      <c r="J3897" s="13"/>
    </row>
    <row r="3898" spans="1:10" x14ac:dyDescent="0.25">
      <c r="A3898" s="33">
        <f>T2_T5!C3898</f>
        <v>0</v>
      </c>
      <c r="B3898" s="6">
        <v>2.6466949999999998</v>
      </c>
      <c r="F3898" s="12"/>
      <c r="J3898" s="13"/>
    </row>
    <row r="3899" spans="1:10" x14ac:dyDescent="0.25">
      <c r="A3899" s="33">
        <f>T2_T5!C3899</f>
        <v>0</v>
      </c>
      <c r="B3899" s="6">
        <v>2.2167699999999999</v>
      </c>
      <c r="F3899" s="12"/>
      <c r="J3899" s="13"/>
    </row>
    <row r="3900" spans="1:10" x14ac:dyDescent="0.25">
      <c r="A3900" s="33">
        <f>T2_T5!C3900</f>
        <v>0</v>
      </c>
      <c r="B3900" s="6">
        <v>2.4808530000000002</v>
      </c>
      <c r="F3900" s="12"/>
      <c r="J3900" s="13"/>
    </row>
    <row r="3901" spans="1:10" x14ac:dyDescent="0.25">
      <c r="A3901" s="33">
        <f>T2_T5!C3901</f>
        <v>0</v>
      </c>
      <c r="B3901" s="6">
        <v>1.5180530000000001</v>
      </c>
      <c r="F3901" s="12"/>
      <c r="J3901" s="13"/>
    </row>
    <row r="3902" spans="1:10" x14ac:dyDescent="0.25">
      <c r="A3902" s="33">
        <f>T2_T5!C3902</f>
        <v>0</v>
      </c>
      <c r="B3902" s="6">
        <v>1.295812</v>
      </c>
      <c r="F3902" s="12"/>
      <c r="J3902" s="13"/>
    </row>
    <row r="3903" spans="1:10" x14ac:dyDescent="0.25">
      <c r="A3903" s="33">
        <f>T2_T5!C3903</f>
        <v>0</v>
      </c>
      <c r="B3903" s="6">
        <v>1.7647969999999999</v>
      </c>
      <c r="F3903" s="12"/>
      <c r="J3903" s="13"/>
    </row>
    <row r="3904" spans="1:10" x14ac:dyDescent="0.25">
      <c r="A3904" s="33">
        <f>T2_T5!C3904</f>
        <v>0</v>
      </c>
      <c r="B3904" s="6">
        <v>2.25563</v>
      </c>
      <c r="F3904" s="12"/>
      <c r="J3904" s="13"/>
    </row>
    <row r="3905" spans="1:10" x14ac:dyDescent="0.25">
      <c r="A3905" s="33">
        <f>T2_T5!C3905</f>
        <v>0</v>
      </c>
      <c r="B3905" s="6">
        <v>1.8589910000000001</v>
      </c>
      <c r="F3905" s="12"/>
      <c r="J3905" s="13"/>
    </row>
    <row r="3906" spans="1:10" x14ac:dyDescent="0.25">
      <c r="A3906" s="33">
        <f>T2_T5!C3906</f>
        <v>0</v>
      </c>
      <c r="B3906" s="6">
        <v>0.45791019999999999</v>
      </c>
      <c r="F3906" s="12"/>
      <c r="J3906" s="13"/>
    </row>
    <row r="3907" spans="1:10" x14ac:dyDescent="0.25">
      <c r="A3907" s="33">
        <f>T2_T5!C3907</f>
        <v>0</v>
      </c>
      <c r="B3907" s="6">
        <v>0.72110529999999995</v>
      </c>
      <c r="F3907" s="12"/>
      <c r="J3907" s="13"/>
    </row>
    <row r="3908" spans="1:10" x14ac:dyDescent="0.25">
      <c r="A3908" s="33">
        <f>T2_T5!C3908</f>
        <v>0</v>
      </c>
      <c r="B3908" s="6">
        <v>0.38440780000000002</v>
      </c>
      <c r="F3908" s="12"/>
      <c r="J3908" s="13"/>
    </row>
    <row r="3909" spans="1:10" x14ac:dyDescent="0.25">
      <c r="A3909" s="33">
        <f>T2_T5!C3909</f>
        <v>1</v>
      </c>
      <c r="B3909" s="6">
        <v>0.11414729999999999</v>
      </c>
      <c r="F3909" s="12"/>
      <c r="J3909" s="13"/>
    </row>
    <row r="3910" spans="1:10" x14ac:dyDescent="0.25">
      <c r="A3910" s="33">
        <f>T2_T5!C3910</f>
        <v>0</v>
      </c>
      <c r="B3910" s="6">
        <v>1.3828860000000001</v>
      </c>
      <c r="F3910" s="12"/>
      <c r="J3910" s="13"/>
    </row>
    <row r="3911" spans="1:10" x14ac:dyDescent="0.25">
      <c r="A3911" s="33">
        <f>T2_T5!C3911</f>
        <v>0</v>
      </c>
      <c r="B3911" s="6">
        <v>3.7742460000000002</v>
      </c>
      <c r="F3911" s="12"/>
      <c r="J3911" s="13"/>
    </row>
    <row r="3912" spans="1:10" x14ac:dyDescent="0.25">
      <c r="A3912" s="33">
        <f>T2_T5!C3912</f>
        <v>0</v>
      </c>
      <c r="B3912" s="6">
        <v>0.72281640000000003</v>
      </c>
      <c r="F3912" s="12"/>
      <c r="J3912" s="13"/>
    </row>
    <row r="3913" spans="1:10" x14ac:dyDescent="0.25">
      <c r="A3913" s="33">
        <f>T2_T5!C3913</f>
        <v>0</v>
      </c>
      <c r="B3913" s="6">
        <v>1.133175</v>
      </c>
      <c r="F3913" s="12"/>
      <c r="J3913" s="13"/>
    </row>
    <row r="3914" spans="1:10" x14ac:dyDescent="0.25">
      <c r="A3914" s="33">
        <f>T2_T5!C3914</f>
        <v>0</v>
      </c>
      <c r="B3914" s="6">
        <v>1.8857999999999999</v>
      </c>
      <c r="F3914" s="12"/>
      <c r="J3914" s="13"/>
    </row>
    <row r="3915" spans="1:10" x14ac:dyDescent="0.25">
      <c r="A3915" s="33">
        <f>T2_T5!C3915</f>
        <v>0</v>
      </c>
      <c r="B3915" s="6">
        <v>1.3284320000000001</v>
      </c>
      <c r="F3915" s="12"/>
      <c r="J3915" s="13"/>
    </row>
    <row r="3916" spans="1:10" x14ac:dyDescent="0.25">
      <c r="A3916" s="33">
        <f>T2_T5!C3916</f>
        <v>0</v>
      </c>
      <c r="B3916" s="6">
        <v>1.317979</v>
      </c>
      <c r="F3916" s="12"/>
      <c r="J3916" s="13"/>
    </row>
    <row r="3917" spans="1:10" x14ac:dyDescent="0.25">
      <c r="A3917" s="33">
        <f>T2_T5!C3917</f>
        <v>0</v>
      </c>
      <c r="B3917" s="6">
        <v>1.818217</v>
      </c>
      <c r="F3917" s="12"/>
      <c r="J3917" s="13"/>
    </row>
    <row r="3918" spans="1:10" x14ac:dyDescent="0.25">
      <c r="A3918" s="33">
        <f>T2_T5!C3918</f>
        <v>0</v>
      </c>
      <c r="B3918" s="6">
        <v>0.80551850000000003</v>
      </c>
      <c r="F3918" s="12"/>
      <c r="J3918" s="13"/>
    </row>
    <row r="3919" spans="1:10" x14ac:dyDescent="0.25">
      <c r="A3919" s="33">
        <f>T2_T5!C3919</f>
        <v>0</v>
      </c>
      <c r="B3919" s="6">
        <v>0.73938899999999996</v>
      </c>
      <c r="F3919" s="12"/>
      <c r="J3919" s="13"/>
    </row>
    <row r="3920" spans="1:10" x14ac:dyDescent="0.25">
      <c r="A3920" s="33">
        <f>T2_T5!C3920</f>
        <v>0</v>
      </c>
      <c r="B3920" s="6">
        <v>0.48350549999999998</v>
      </c>
      <c r="F3920" s="12"/>
      <c r="J3920" s="13"/>
    </row>
    <row r="3921" spans="1:10" x14ac:dyDescent="0.25">
      <c r="A3921" s="33">
        <f>T2_T5!C3921</f>
        <v>0</v>
      </c>
      <c r="B3921" s="6">
        <v>0.18837319999999999</v>
      </c>
      <c r="F3921" s="12"/>
      <c r="J3921" s="13"/>
    </row>
    <row r="3922" spans="1:10" x14ac:dyDescent="0.25">
      <c r="A3922" s="33">
        <f>T2_T5!C3922</f>
        <v>0</v>
      </c>
      <c r="B3922" s="6">
        <v>0.46818120000000002</v>
      </c>
      <c r="F3922" s="12"/>
      <c r="J3922" s="13"/>
    </row>
    <row r="3923" spans="1:10" x14ac:dyDescent="0.25">
      <c r="A3923" s="33">
        <f>T2_T5!C3923</f>
        <v>0</v>
      </c>
      <c r="B3923" s="6">
        <v>0.5559596</v>
      </c>
      <c r="F3923" s="12"/>
      <c r="J3923" s="13"/>
    </row>
    <row r="3924" spans="1:10" x14ac:dyDescent="0.25">
      <c r="A3924" s="33">
        <f>T2_T5!C3924</f>
        <v>0</v>
      </c>
      <c r="B3924" s="6">
        <v>0.69383220000000001</v>
      </c>
      <c r="F3924" s="12"/>
      <c r="J3924" s="13"/>
    </row>
    <row r="3925" spans="1:10" x14ac:dyDescent="0.25">
      <c r="A3925" s="33">
        <f>T2_T5!C3925</f>
        <v>0</v>
      </c>
      <c r="B3925" s="6">
        <v>0.21738250000000001</v>
      </c>
      <c r="F3925" s="12"/>
      <c r="J3925" s="13"/>
    </row>
    <row r="3926" spans="1:10" x14ac:dyDescent="0.25">
      <c r="A3926" s="33">
        <f>T2_T5!C3926</f>
        <v>0</v>
      </c>
      <c r="B3926" s="6">
        <v>1.9537800000000001</v>
      </c>
      <c r="F3926" s="12"/>
      <c r="J3926" s="13"/>
    </row>
    <row r="3927" spans="1:10" x14ac:dyDescent="0.25">
      <c r="A3927" s="33">
        <f>T2_T5!C3927</f>
        <v>0</v>
      </c>
      <c r="B3927" s="6">
        <v>1.9508589999999999</v>
      </c>
      <c r="F3927" s="12"/>
      <c r="J3927" s="13"/>
    </row>
    <row r="3928" spans="1:10" x14ac:dyDescent="0.25">
      <c r="A3928" s="33">
        <f>T2_T5!C3928</f>
        <v>0</v>
      </c>
      <c r="B3928" s="6">
        <v>1.928847</v>
      </c>
      <c r="F3928" s="12"/>
      <c r="J3928" s="13"/>
    </row>
    <row r="3929" spans="1:10" x14ac:dyDescent="0.25">
      <c r="A3929" s="33">
        <f>T2_T5!C3929</f>
        <v>0</v>
      </c>
      <c r="B3929" s="6">
        <v>1.9469749999999999</v>
      </c>
      <c r="F3929" s="12"/>
      <c r="J3929" s="13"/>
    </row>
    <row r="3930" spans="1:10" x14ac:dyDescent="0.25">
      <c r="A3930" s="33">
        <f>T2_T5!C3930</f>
        <v>0</v>
      </c>
      <c r="B3930" s="6">
        <v>1.939859</v>
      </c>
      <c r="F3930" s="12"/>
      <c r="J3930" s="13"/>
    </row>
    <row r="3931" spans="1:10" x14ac:dyDescent="0.25">
      <c r="A3931" s="33">
        <f>T2_T5!C3931</f>
        <v>0</v>
      </c>
      <c r="B3931" s="6">
        <v>1.9485980000000001</v>
      </c>
      <c r="F3931" s="12"/>
      <c r="J3931" s="13"/>
    </row>
    <row r="3932" spans="1:10" x14ac:dyDescent="0.25">
      <c r="A3932" s="33">
        <f>T2_T5!C3932</f>
        <v>0</v>
      </c>
      <c r="B3932" s="6">
        <v>1.956664</v>
      </c>
      <c r="F3932" s="12"/>
      <c r="J3932" s="13"/>
    </row>
    <row r="3933" spans="1:10" x14ac:dyDescent="0.25">
      <c r="A3933" s="33">
        <f>T2_T5!C3933</f>
        <v>0</v>
      </c>
      <c r="B3933" s="6">
        <v>1.947249</v>
      </c>
      <c r="F3933" s="12"/>
      <c r="J3933" s="13"/>
    </row>
    <row r="3934" spans="1:10" x14ac:dyDescent="0.25">
      <c r="A3934" s="33">
        <f>T2_T5!C3934</f>
        <v>1</v>
      </c>
      <c r="B3934" s="6">
        <v>1.93926</v>
      </c>
      <c r="F3934" s="12"/>
      <c r="J3934" s="13"/>
    </row>
    <row r="3935" spans="1:10" x14ac:dyDescent="0.25">
      <c r="A3935" s="33">
        <f>T2_T5!C3935</f>
        <v>1</v>
      </c>
      <c r="B3935" s="6">
        <v>1.958129</v>
      </c>
      <c r="F3935" s="12"/>
      <c r="J3935" s="13"/>
    </row>
    <row r="3936" spans="1:10" x14ac:dyDescent="0.25">
      <c r="A3936" s="33">
        <f>T2_T5!C3936</f>
        <v>0</v>
      </c>
      <c r="B3936" s="6">
        <v>1.9469479999999999</v>
      </c>
      <c r="F3936" s="12"/>
      <c r="J3936" s="13"/>
    </row>
    <row r="3937" spans="1:10" x14ac:dyDescent="0.25">
      <c r="A3937" s="33">
        <f>T2_T5!C3937</f>
        <v>0</v>
      </c>
      <c r="B3937" s="6">
        <v>1.9364140000000001</v>
      </c>
      <c r="F3937" s="12"/>
      <c r="J3937" s="13"/>
    </row>
    <row r="3938" spans="1:10" x14ac:dyDescent="0.25">
      <c r="A3938" s="33">
        <f>T2_T5!C3938</f>
        <v>0</v>
      </c>
      <c r="B3938" s="6">
        <v>1.9546680000000001</v>
      </c>
      <c r="F3938" s="12"/>
      <c r="J3938" s="13"/>
    </row>
    <row r="3939" spans="1:10" x14ac:dyDescent="0.25">
      <c r="A3939" s="33">
        <f>T2_T5!C3939</f>
        <v>0</v>
      </c>
      <c r="B3939" s="6">
        <v>1.9407620000000001</v>
      </c>
      <c r="F3939" s="12"/>
      <c r="J3939" s="13"/>
    </row>
    <row r="3940" spans="1:10" x14ac:dyDescent="0.25">
      <c r="A3940" s="33">
        <f>T2_T5!C3940</f>
        <v>0</v>
      </c>
      <c r="B3940" s="6">
        <v>1.9432430000000001</v>
      </c>
      <c r="F3940" s="12"/>
      <c r="J3940" s="13"/>
    </row>
    <row r="3941" spans="1:10" x14ac:dyDescent="0.25">
      <c r="A3941" s="33">
        <f>T2_T5!C3941</f>
        <v>0</v>
      </c>
      <c r="B3941" s="6">
        <v>1.9511000000000001</v>
      </c>
      <c r="F3941" s="12"/>
      <c r="J3941" s="13"/>
    </row>
    <row r="3942" spans="1:10" x14ac:dyDescent="0.25">
      <c r="A3942" s="33">
        <f>T2_T5!C3942</f>
        <v>0</v>
      </c>
      <c r="B3942" s="6">
        <v>1.949773</v>
      </c>
      <c r="F3942" s="12"/>
      <c r="J3942" s="13"/>
    </row>
    <row r="3943" spans="1:10" x14ac:dyDescent="0.25">
      <c r="A3943" s="33">
        <f>T2_T5!C3943</f>
        <v>0</v>
      </c>
      <c r="B3943" s="6">
        <v>1.952196</v>
      </c>
      <c r="F3943" s="12"/>
      <c r="J3943" s="13"/>
    </row>
    <row r="3944" spans="1:10" x14ac:dyDescent="0.25">
      <c r="A3944" s="33">
        <f>T2_T5!C3944</f>
        <v>0</v>
      </c>
      <c r="B3944" s="6">
        <v>1.953301</v>
      </c>
      <c r="F3944" s="12"/>
      <c r="J3944" s="13"/>
    </row>
    <row r="3945" spans="1:10" x14ac:dyDescent="0.25">
      <c r="A3945" s="33">
        <f>T2_T5!C3945</f>
        <v>0</v>
      </c>
      <c r="B3945" s="6">
        <v>1.950167</v>
      </c>
      <c r="F3945" s="12"/>
      <c r="J3945" s="13"/>
    </row>
    <row r="3946" spans="1:10" x14ac:dyDescent="0.25">
      <c r="A3946" s="33">
        <f>T2_T5!C3946</f>
        <v>0</v>
      </c>
      <c r="B3946" s="6">
        <v>1.9545250000000001</v>
      </c>
      <c r="F3946" s="12"/>
      <c r="J3946" s="13"/>
    </row>
    <row r="3947" spans="1:10" x14ac:dyDescent="0.25">
      <c r="A3947" s="33">
        <f>T2_T5!C3947</f>
        <v>0</v>
      </c>
      <c r="B3947" s="6">
        <v>1.9336089999999999</v>
      </c>
      <c r="F3947" s="12"/>
      <c r="J3947" s="13"/>
    </row>
    <row r="3948" spans="1:10" x14ac:dyDescent="0.25">
      <c r="A3948" s="33">
        <f>T2_T5!C3948</f>
        <v>1</v>
      </c>
      <c r="B3948" s="6">
        <v>1.9349289999999999</v>
      </c>
      <c r="F3948" s="12"/>
      <c r="J3948" s="13"/>
    </row>
    <row r="3949" spans="1:10" x14ac:dyDescent="0.25">
      <c r="A3949" s="33">
        <f>T2_T5!C3949</f>
        <v>1</v>
      </c>
      <c r="B3949" s="6">
        <v>1.9377470000000001</v>
      </c>
      <c r="F3949" s="12"/>
      <c r="J3949" s="13"/>
    </row>
    <row r="3950" spans="1:10" x14ac:dyDescent="0.25">
      <c r="A3950" s="33">
        <f>T2_T5!C3950</f>
        <v>0</v>
      </c>
      <c r="B3950" s="6">
        <v>1.9478530000000001</v>
      </c>
      <c r="F3950" s="12"/>
      <c r="J3950" s="13"/>
    </row>
    <row r="3951" spans="1:10" x14ac:dyDescent="0.25">
      <c r="A3951" s="33">
        <f>T2_T5!C3951</f>
        <v>0</v>
      </c>
      <c r="B3951" s="6">
        <v>1.933079</v>
      </c>
      <c r="F3951" s="12"/>
      <c r="J3951" s="13"/>
    </row>
    <row r="3952" spans="1:10" x14ac:dyDescent="0.25">
      <c r="A3952" s="33">
        <f>T2_T5!C3952</f>
        <v>0</v>
      </c>
      <c r="B3952" s="6">
        <v>1.9589209999999999</v>
      </c>
      <c r="F3952" s="12"/>
      <c r="J3952" s="13"/>
    </row>
    <row r="3953" spans="1:10" x14ac:dyDescent="0.25">
      <c r="A3953" s="33">
        <f>T2_T5!C3953</f>
        <v>0</v>
      </c>
      <c r="B3953" s="6">
        <v>1.94295</v>
      </c>
      <c r="F3953" s="12"/>
      <c r="J3953" s="13"/>
    </row>
    <row r="3954" spans="1:10" x14ac:dyDescent="0.25">
      <c r="A3954" s="33">
        <f>T2_T5!C3954</f>
        <v>0</v>
      </c>
      <c r="B3954" s="6">
        <v>1.9561329999999999</v>
      </c>
      <c r="F3954" s="12"/>
      <c r="J3954" s="13"/>
    </row>
    <row r="3955" spans="1:10" x14ac:dyDescent="0.25">
      <c r="A3955" s="33">
        <f>T2_T5!C3955</f>
        <v>0</v>
      </c>
      <c r="B3955" s="6">
        <v>1.9528399999999999</v>
      </c>
      <c r="F3955" s="12"/>
      <c r="J3955" s="13"/>
    </row>
    <row r="3956" spans="1:10" x14ac:dyDescent="0.25">
      <c r="A3956" s="33">
        <f>T2_T5!C3956</f>
        <v>0</v>
      </c>
      <c r="B3956" s="6">
        <v>1.937425</v>
      </c>
      <c r="F3956" s="12"/>
      <c r="J3956" s="13"/>
    </row>
    <row r="3957" spans="1:10" x14ac:dyDescent="0.25">
      <c r="A3957" s="33">
        <f>T2_T5!C3957</f>
        <v>0</v>
      </c>
      <c r="B3957" s="6">
        <v>1.9476869999999999</v>
      </c>
      <c r="F3957" s="12"/>
      <c r="J3957" s="13"/>
    </row>
    <row r="3958" spans="1:10" x14ac:dyDescent="0.25">
      <c r="A3958" s="33">
        <f>T2_T5!C3958</f>
        <v>0</v>
      </c>
      <c r="B3958" s="6">
        <v>1.9434340000000001</v>
      </c>
      <c r="F3958" s="12"/>
      <c r="J3958" s="13"/>
    </row>
    <row r="3959" spans="1:10" x14ac:dyDescent="0.25">
      <c r="A3959" s="33">
        <f>T2_T5!C3959</f>
        <v>0</v>
      </c>
      <c r="B3959" s="6">
        <v>1.9385060000000001</v>
      </c>
      <c r="F3959" s="12"/>
      <c r="J3959" s="13"/>
    </row>
    <row r="3960" spans="1:10" x14ac:dyDescent="0.25">
      <c r="A3960" s="33">
        <f>T2_T5!C3960</f>
        <v>0</v>
      </c>
      <c r="B3960" s="6">
        <v>1.950674</v>
      </c>
      <c r="F3960" s="12"/>
      <c r="J3960" s="13"/>
    </row>
    <row r="3961" spans="1:10" x14ac:dyDescent="0.25">
      <c r="A3961" s="33">
        <f>T2_T5!C3961</f>
        <v>0</v>
      </c>
      <c r="B3961" s="6">
        <v>1.9438070000000001</v>
      </c>
      <c r="F3961" s="12"/>
      <c r="J3961" s="13"/>
    </row>
    <row r="3962" spans="1:10" x14ac:dyDescent="0.25">
      <c r="A3962" s="33">
        <f>T2_T5!C3962</f>
        <v>0</v>
      </c>
      <c r="B3962" s="6">
        <v>1.9520649999999999</v>
      </c>
      <c r="F3962" s="12"/>
      <c r="J3962" s="13"/>
    </row>
    <row r="3963" spans="1:10" x14ac:dyDescent="0.25">
      <c r="A3963" s="33">
        <f>T2_T5!C3963</f>
        <v>0</v>
      </c>
      <c r="B3963" s="6">
        <v>1.9386030000000001</v>
      </c>
      <c r="F3963" s="12"/>
      <c r="J3963" s="13"/>
    </row>
    <row r="3964" spans="1:10" x14ac:dyDescent="0.25">
      <c r="A3964" s="33">
        <f>T2_T5!C3964</f>
        <v>0</v>
      </c>
      <c r="B3964" s="6">
        <v>1.9317329999999999</v>
      </c>
      <c r="F3964" s="12"/>
      <c r="J3964" s="13"/>
    </row>
    <row r="3965" spans="1:10" x14ac:dyDescent="0.25">
      <c r="A3965" s="33">
        <f>T2_T5!C3965</f>
        <v>1</v>
      </c>
      <c r="B3965" s="6">
        <v>6.197883</v>
      </c>
      <c r="F3965" s="12"/>
      <c r="J3965" s="13"/>
    </row>
    <row r="3966" spans="1:10" x14ac:dyDescent="0.25">
      <c r="A3966" s="33">
        <f>T2_T5!C3966</f>
        <v>1</v>
      </c>
      <c r="B3966" s="6">
        <v>0.25286120000000001</v>
      </c>
      <c r="F3966" s="12"/>
      <c r="J3966" s="13"/>
    </row>
    <row r="3967" spans="1:10" x14ac:dyDescent="0.25">
      <c r="A3967" s="33">
        <f>T2_T5!C3967</f>
        <v>1</v>
      </c>
      <c r="B3967" s="6">
        <v>0.1599351</v>
      </c>
      <c r="F3967" s="12"/>
      <c r="J3967" s="13"/>
    </row>
    <row r="3968" spans="1:10" x14ac:dyDescent="0.25">
      <c r="A3968" s="33">
        <f>T2_T5!C3968</f>
        <v>1</v>
      </c>
      <c r="B3968" s="6">
        <v>4.57112E-2</v>
      </c>
      <c r="F3968" s="12"/>
      <c r="J3968" s="13"/>
    </row>
    <row r="3969" spans="1:10" x14ac:dyDescent="0.25">
      <c r="A3969" s="33">
        <f>T2_T5!C3969</f>
        <v>1</v>
      </c>
      <c r="B3969" s="6">
        <v>8.2829600000000003E-2</v>
      </c>
      <c r="F3969" s="12"/>
      <c r="J3969" s="13"/>
    </row>
    <row r="3970" spans="1:10" x14ac:dyDescent="0.25">
      <c r="A3970" s="33">
        <f>T2_T5!C3970</f>
        <v>1</v>
      </c>
      <c r="B3970" s="6">
        <v>4.5649700000000001E-2</v>
      </c>
      <c r="F3970" s="12"/>
      <c r="J3970" s="13"/>
    </row>
    <row r="3971" spans="1:10" x14ac:dyDescent="0.25">
      <c r="A3971" s="33">
        <f>T2_T5!C3971</f>
        <v>1</v>
      </c>
      <c r="B3971" s="6">
        <v>9.9910799999999994E-2</v>
      </c>
      <c r="F3971" s="12"/>
      <c r="J3971" s="13"/>
    </row>
    <row r="3972" spans="1:10" x14ac:dyDescent="0.25">
      <c r="A3972" s="33">
        <f>T2_T5!C3972</f>
        <v>1</v>
      </c>
      <c r="B3972" s="6">
        <v>3.7465100000000001E-2</v>
      </c>
      <c r="F3972" s="12"/>
      <c r="J3972" s="13"/>
    </row>
    <row r="3973" spans="1:10" x14ac:dyDescent="0.25">
      <c r="A3973" s="33">
        <f>T2_T5!C3973</f>
        <v>1</v>
      </c>
      <c r="B3973" s="6">
        <v>4.6837700000000003E-2</v>
      </c>
      <c r="F3973" s="12"/>
      <c r="J3973" s="13"/>
    </row>
    <row r="3974" spans="1:10" x14ac:dyDescent="0.25">
      <c r="A3974" s="33">
        <f>T2_T5!C3974</f>
        <v>1</v>
      </c>
      <c r="B3974" s="6">
        <v>5.5736000000000001E-2</v>
      </c>
      <c r="F3974" s="12"/>
      <c r="J3974" s="13"/>
    </row>
    <row r="3975" spans="1:10" x14ac:dyDescent="0.25">
      <c r="A3975" s="33">
        <f>T2_T5!C3975</f>
        <v>1</v>
      </c>
      <c r="B3975" s="6">
        <v>0.4122499</v>
      </c>
      <c r="F3975" s="12"/>
      <c r="J3975" s="13"/>
    </row>
    <row r="3976" spans="1:10" x14ac:dyDescent="0.25">
      <c r="A3976" s="33">
        <f>T2_T5!C3976</f>
        <v>1</v>
      </c>
      <c r="B3976" s="6">
        <v>0.3450511</v>
      </c>
      <c r="F3976" s="12"/>
      <c r="J3976" s="13"/>
    </row>
    <row r="3977" spans="1:10" x14ac:dyDescent="0.25">
      <c r="A3977" s="33">
        <f>T2_T5!C3977</f>
        <v>1</v>
      </c>
      <c r="B3977" s="6">
        <v>0.1243332</v>
      </c>
      <c r="F3977" s="12"/>
      <c r="J3977" s="13"/>
    </row>
    <row r="3978" spans="1:10" x14ac:dyDescent="0.25">
      <c r="A3978" s="33">
        <f>T2_T5!C3978</f>
        <v>1</v>
      </c>
      <c r="B3978" s="6">
        <v>4.7632500000000001E-2</v>
      </c>
      <c r="F3978" s="12"/>
      <c r="J3978" s="13"/>
    </row>
    <row r="3979" spans="1:10" x14ac:dyDescent="0.25">
      <c r="A3979" s="33">
        <f>T2_T5!C3979</f>
        <v>1</v>
      </c>
      <c r="B3979" s="6">
        <v>3.1556599999999997E-2</v>
      </c>
      <c r="F3979" s="12"/>
      <c r="J3979" s="13"/>
    </row>
    <row r="3980" spans="1:10" x14ac:dyDescent="0.25">
      <c r="A3980" s="33">
        <f>T2_T5!C3980</f>
        <v>1</v>
      </c>
      <c r="B3980" s="6">
        <v>4.9464500000000002E-2</v>
      </c>
      <c r="F3980" s="12"/>
      <c r="J3980" s="13"/>
    </row>
    <row r="3981" spans="1:10" x14ac:dyDescent="0.25">
      <c r="A3981" s="33">
        <f>T2_T5!C3981</f>
        <v>1</v>
      </c>
      <c r="B3981" s="6">
        <v>0.27645599999999998</v>
      </c>
      <c r="F3981" s="12"/>
      <c r="J3981" s="13"/>
    </row>
    <row r="3982" spans="1:10" x14ac:dyDescent="0.25">
      <c r="A3982" s="33">
        <f>T2_T5!C3982</f>
        <v>1</v>
      </c>
      <c r="B3982" s="6">
        <v>0.24321580000000001</v>
      </c>
      <c r="F3982" s="12"/>
      <c r="J3982" s="13"/>
    </row>
    <row r="3983" spans="1:10" x14ac:dyDescent="0.25">
      <c r="A3983" s="33">
        <f>T2_T5!C3983</f>
        <v>1</v>
      </c>
      <c r="B3983" s="6">
        <v>0.1660616</v>
      </c>
      <c r="F3983" s="12"/>
      <c r="J3983" s="13"/>
    </row>
    <row r="3984" spans="1:10" x14ac:dyDescent="0.25">
      <c r="A3984" s="33">
        <f>T2_T5!C3984</f>
        <v>1</v>
      </c>
      <c r="B3984" s="6">
        <v>5.6160799999999997E-2</v>
      </c>
      <c r="F3984" s="12"/>
      <c r="J3984" s="13"/>
    </row>
    <row r="3985" spans="1:10" x14ac:dyDescent="0.25">
      <c r="A3985" s="33">
        <f>T2_T5!C3985</f>
        <v>1</v>
      </c>
      <c r="B3985" s="6">
        <v>0.22578960000000001</v>
      </c>
      <c r="F3985" s="12"/>
      <c r="J3985" s="13"/>
    </row>
    <row r="3986" spans="1:10" x14ac:dyDescent="0.25">
      <c r="A3986" s="33">
        <f>T2_T5!C3986</f>
        <v>1</v>
      </c>
      <c r="B3986" s="6">
        <v>0.14646219999999999</v>
      </c>
      <c r="F3986" s="12"/>
      <c r="J3986" s="13"/>
    </row>
    <row r="3987" spans="1:10" x14ac:dyDescent="0.25">
      <c r="A3987" s="33">
        <f>T2_T5!C3987</f>
        <v>1</v>
      </c>
      <c r="B3987" s="6">
        <v>9.9530400000000005E-2</v>
      </c>
      <c r="F3987" s="12"/>
      <c r="J3987" s="13"/>
    </row>
    <row r="3988" spans="1:10" x14ac:dyDescent="0.25">
      <c r="A3988" s="33">
        <f>T2_T5!C3988</f>
        <v>1</v>
      </c>
      <c r="B3988" s="6">
        <v>0.21097830000000001</v>
      </c>
      <c r="F3988" s="12"/>
      <c r="J3988" s="13"/>
    </row>
    <row r="3989" spans="1:10" x14ac:dyDescent="0.25">
      <c r="A3989" s="33">
        <f>T2_T5!C3989</f>
        <v>1</v>
      </c>
      <c r="B3989" s="6">
        <v>6.8954799999999997E-2</v>
      </c>
      <c r="F3989" s="12"/>
      <c r="J3989" s="13"/>
    </row>
    <row r="3990" spans="1:10" x14ac:dyDescent="0.25">
      <c r="A3990" s="33">
        <f>T2_T5!C3990</f>
        <v>1</v>
      </c>
      <c r="B3990" s="6">
        <v>0.13589999999999999</v>
      </c>
      <c r="F3990" s="12"/>
      <c r="J3990" s="13"/>
    </row>
    <row r="3991" spans="1:10" x14ac:dyDescent="0.25">
      <c r="A3991" s="33">
        <f>T2_T5!C3991</f>
        <v>1</v>
      </c>
      <c r="B3991" s="6">
        <v>2.1270380000000002</v>
      </c>
      <c r="F3991" s="12"/>
      <c r="J3991" s="13"/>
    </row>
    <row r="3992" spans="1:10" x14ac:dyDescent="0.25">
      <c r="A3992" s="33">
        <f>T2_T5!C3992</f>
        <v>1</v>
      </c>
      <c r="B3992" s="6">
        <v>3.0750400000000001E-2</v>
      </c>
      <c r="F3992" s="12"/>
      <c r="J3992" s="13"/>
    </row>
    <row r="3993" spans="1:10" x14ac:dyDescent="0.25">
      <c r="A3993" s="33">
        <f>T2_T5!C3993</f>
        <v>1</v>
      </c>
      <c r="B3993" s="6">
        <v>2.72822E-2</v>
      </c>
      <c r="F3993" s="12"/>
      <c r="J3993" s="13"/>
    </row>
    <row r="3994" spans="1:10" x14ac:dyDescent="0.25">
      <c r="A3994" s="33">
        <f>T2_T5!C3994</f>
        <v>1</v>
      </c>
      <c r="B3994" s="6">
        <v>3.9038799999999999E-2</v>
      </c>
      <c r="F3994" s="12"/>
      <c r="J3994" s="13"/>
    </row>
    <row r="3995" spans="1:10" x14ac:dyDescent="0.25">
      <c r="A3995" s="33">
        <f>T2_T5!C3995</f>
        <v>1</v>
      </c>
      <c r="B3995" s="6">
        <v>0.30966680000000002</v>
      </c>
      <c r="F3995" s="12"/>
      <c r="J3995" s="13"/>
    </row>
    <row r="3996" spans="1:10" x14ac:dyDescent="0.25">
      <c r="A3996" s="33">
        <f>T2_T5!C3996</f>
        <v>1</v>
      </c>
      <c r="B3996" s="6">
        <v>5.2221400000000001E-2</v>
      </c>
      <c r="F3996" s="12"/>
      <c r="J3996" s="13"/>
    </row>
    <row r="3997" spans="1:10" x14ac:dyDescent="0.25">
      <c r="A3997" s="33">
        <f>T2_T5!C3997</f>
        <v>1</v>
      </c>
      <c r="B3997" s="6">
        <v>3.4679799999999997E-2</v>
      </c>
      <c r="F3997" s="12"/>
      <c r="J3997" s="13"/>
    </row>
    <row r="3998" spans="1:10" x14ac:dyDescent="0.25">
      <c r="A3998" s="33">
        <f>T2_T5!C3998</f>
        <v>1</v>
      </c>
      <c r="B3998" s="6">
        <v>4.35187E-2</v>
      </c>
      <c r="F3998" s="12"/>
      <c r="J3998" s="13"/>
    </row>
    <row r="3999" spans="1:10" x14ac:dyDescent="0.25">
      <c r="A3999" s="33">
        <f>T2_T5!C3999</f>
        <v>1</v>
      </c>
      <c r="B3999" s="6">
        <v>0.2982553</v>
      </c>
      <c r="F3999" s="12"/>
      <c r="J3999" s="13"/>
    </row>
    <row r="4000" spans="1:10" x14ac:dyDescent="0.25">
      <c r="A4000" s="33">
        <f>T2_T5!C4000</f>
        <v>1</v>
      </c>
      <c r="B4000" s="6">
        <v>3.5502199999999998E-2</v>
      </c>
      <c r="F4000" s="12"/>
      <c r="J4000" s="13"/>
    </row>
    <row r="4001" spans="1:10" x14ac:dyDescent="0.25">
      <c r="A4001" s="33">
        <f>T2_T5!C4001</f>
        <v>1</v>
      </c>
      <c r="B4001" s="6">
        <v>3.76323E-2</v>
      </c>
      <c r="F4001" s="12"/>
      <c r="J4001" s="13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</vt:lpstr>
      <vt:lpstr>T2_T5</vt:lpstr>
      <vt:lpstr>T6</vt:lpstr>
      <vt:lpstr>T7</vt:lpstr>
      <vt:lpstr>T8</vt:lpstr>
      <vt:lpstr>T9</vt:lpstr>
    </vt:vector>
  </TitlesOfParts>
  <Company>dof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Ryan Ye</cp:lastModifiedBy>
  <dcterms:created xsi:type="dcterms:W3CDTF">2006-12-13T15:21:12Z</dcterms:created>
  <dcterms:modified xsi:type="dcterms:W3CDTF">2019-02-11T19:48:52Z</dcterms:modified>
</cp:coreProperties>
</file>